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xl/volatileDependencies.xml" ContentType="application/vnd.openxmlformats-officedocument.spreadsheetml.volatileDependenc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24226"/>
  <bookViews>
    <workbookView xWindow="0" yWindow="0" windowWidth="28800" windowHeight="12435" tabRatio="714" activeTab="5"/>
  </bookViews>
  <sheets>
    <sheet name="IndexInfo" sheetId="1" r:id="rId1"/>
    <sheet name="Adjusted Tickers" sheetId="12" r:id="rId2"/>
    <sheet name="Sheet2" sheetId="2" r:id="rId3"/>
    <sheet name="EquityIndex" sheetId="3" r:id="rId4"/>
    <sheet name="Mapping(Q) " sheetId="4" state="hidden" r:id="rId5"/>
    <sheet name="Mapping(Q)" sheetId="10" r:id="rId6"/>
    <sheet name="Mapping(M)" sheetId="5" r:id="rId7"/>
    <sheet name="ContractCode" sheetId="6" r:id="rId8"/>
    <sheet name="Sigmaa005 Instruments" sheetId="7" r:id="rId9"/>
    <sheet name="BTC" sheetId="11" r:id="rId10"/>
    <sheet name="CryptoRollDate" sheetId="13" r:id="rId11"/>
  </sheets>
  <definedNames>
    <definedName name="_xlnm._FilterDatabase" localSheetId="6" hidden="1">'Mapping(M)'!$BV$1:$BW$373</definedName>
    <definedName name="_xlnm._FilterDatabase" localSheetId="5" hidden="1">'Mapping(Q)'!$BV$1:$BW$373</definedName>
    <definedName name="_xlnm._FilterDatabase" localSheetId="8" hidden="1">#REF!</definedName>
    <definedName name="BTCSPOT">BTC!$N$4:$O$1003</definedName>
  </definedNames>
  <calcPr calcId="152511"/>
</workbook>
</file>

<file path=xl/calcChain.xml><?xml version="1.0" encoding="utf-8"?>
<calcChain xmlns="http://schemas.openxmlformats.org/spreadsheetml/2006/main">
  <c r="BW4" i="10" l="1"/>
  <c r="D8" i="13"/>
  <c r="D9" i="13"/>
  <c r="B28" i="12" l="1"/>
  <c r="I4" i="3" l="1"/>
  <c r="G4" i="3"/>
  <c r="M4" i="3"/>
  <c r="E4" i="3"/>
  <c r="A4" i="3"/>
  <c r="J4" i="3"/>
  <c r="L4" i="3"/>
  <c r="H4" i="3"/>
  <c r="D4" i="3"/>
  <c r="K4" i="3"/>
  <c r="N4" i="3"/>
  <c r="F4" i="3"/>
  <c r="C4" i="3"/>
  <c r="D10" i="13" l="1"/>
  <c r="H62" i="1" l="1"/>
  <c r="H61" i="1"/>
  <c r="B2" i="13"/>
  <c r="B4" i="13"/>
  <c r="B7" i="13"/>
  <c r="B9" i="13"/>
  <c r="B5" i="13"/>
  <c r="B6" i="13"/>
  <c r="B3" i="13"/>
  <c r="B8" i="13"/>
  <c r="C9" i="13" l="1"/>
  <c r="C8" i="13"/>
  <c r="C4" i="13"/>
  <c r="C3" i="13"/>
  <c r="C7" i="13"/>
  <c r="C6" i="13"/>
  <c r="C2" i="13"/>
  <c r="C5" i="13"/>
  <c r="O34" i="12"/>
  <c r="N34" i="12"/>
  <c r="O33" i="12"/>
  <c r="N33" i="12"/>
  <c r="O32" i="12"/>
  <c r="N32" i="12"/>
  <c r="O31" i="12"/>
  <c r="N31" i="12"/>
  <c r="M23" i="12" s="1"/>
  <c r="O28" i="12"/>
  <c r="N28" i="12"/>
  <c r="O27" i="12"/>
  <c r="N27" i="12"/>
  <c r="O26" i="12"/>
  <c r="N26" i="12"/>
  <c r="O25" i="12"/>
  <c r="N25" i="12"/>
  <c r="O24" i="12"/>
  <c r="N24" i="12"/>
  <c r="M24" i="12"/>
  <c r="M25" i="12" s="1"/>
  <c r="O23" i="12"/>
  <c r="N23" i="12"/>
  <c r="O22" i="12"/>
  <c r="N22" i="12"/>
  <c r="M22" i="12" s="1"/>
  <c r="X482" i="11" l="1"/>
  <c r="D5" i="11"/>
  <c r="AC6" i="11"/>
  <c r="AF6" i="11"/>
  <c r="A5" i="2"/>
  <c r="A5" i="11"/>
  <c r="J61" i="1"/>
  <c r="J62" i="1"/>
  <c r="B33" i="12" l="1"/>
  <c r="AN4" i="11"/>
  <c r="G6" i="11"/>
  <c r="I6" i="11"/>
  <c r="G7" i="11"/>
  <c r="I7" i="11"/>
  <c r="G8" i="11"/>
  <c r="I8" i="11"/>
  <c r="G9" i="11"/>
  <c r="I9" i="11"/>
  <c r="G10" i="11"/>
  <c r="I10" i="11"/>
  <c r="G11" i="11"/>
  <c r="I11" i="11"/>
  <c r="G12" i="11"/>
  <c r="I12" i="11"/>
  <c r="G13" i="11"/>
  <c r="I13" i="11"/>
  <c r="G14" i="11"/>
  <c r="I14" i="11"/>
  <c r="G15" i="11"/>
  <c r="I15" i="11"/>
  <c r="G16" i="11"/>
  <c r="I16" i="11"/>
  <c r="G17" i="11"/>
  <c r="I17" i="11"/>
  <c r="G18" i="11"/>
  <c r="I18" i="11"/>
  <c r="G19" i="11"/>
  <c r="I19" i="11"/>
  <c r="G20" i="11"/>
  <c r="I20" i="11"/>
  <c r="G21" i="11"/>
  <c r="I21" i="11"/>
  <c r="G22" i="11"/>
  <c r="I22" i="11"/>
  <c r="G23" i="11"/>
  <c r="I23" i="11"/>
  <c r="G24" i="11"/>
  <c r="I24" i="11"/>
  <c r="G25" i="11"/>
  <c r="I25" i="11"/>
  <c r="G26" i="11"/>
  <c r="I26" i="11"/>
  <c r="G27" i="11"/>
  <c r="I27" i="11"/>
  <c r="G28" i="11"/>
  <c r="I28" i="11"/>
  <c r="G29" i="11"/>
  <c r="I29" i="11"/>
  <c r="G30" i="11"/>
  <c r="I30" i="11"/>
  <c r="G31" i="11"/>
  <c r="I31" i="11"/>
  <c r="G32" i="11"/>
  <c r="I32" i="11"/>
  <c r="G33" i="11"/>
  <c r="I33" i="11"/>
  <c r="G34" i="11"/>
  <c r="I34" i="11"/>
  <c r="G35" i="11"/>
  <c r="I35" i="11"/>
  <c r="G36" i="11"/>
  <c r="I36" i="11"/>
  <c r="G37" i="11"/>
  <c r="I37" i="11"/>
  <c r="G38" i="11"/>
  <c r="I38" i="11"/>
  <c r="G39" i="11"/>
  <c r="I39" i="11"/>
  <c r="G40" i="11"/>
  <c r="I40" i="11"/>
  <c r="G41" i="11"/>
  <c r="I41" i="11"/>
  <c r="G42" i="11"/>
  <c r="I42" i="11"/>
  <c r="G43" i="11"/>
  <c r="I43" i="11"/>
  <c r="G44" i="11"/>
  <c r="I44" i="11"/>
  <c r="G45" i="11"/>
  <c r="I45" i="11"/>
  <c r="G46" i="11"/>
  <c r="I46" i="11"/>
  <c r="G47" i="11"/>
  <c r="I47" i="11"/>
  <c r="G48" i="11"/>
  <c r="I48" i="11"/>
  <c r="G49" i="11"/>
  <c r="I49" i="11"/>
  <c r="G50" i="11"/>
  <c r="I50" i="11"/>
  <c r="G51" i="11"/>
  <c r="I51" i="11"/>
  <c r="G52" i="11"/>
  <c r="I52" i="11"/>
  <c r="G53" i="11"/>
  <c r="I53" i="11"/>
  <c r="G54" i="11"/>
  <c r="I54" i="11"/>
  <c r="G55" i="11"/>
  <c r="I55" i="11"/>
  <c r="G56" i="11"/>
  <c r="I56" i="11"/>
  <c r="G57" i="11"/>
  <c r="I57" i="11"/>
  <c r="G58" i="11"/>
  <c r="I58" i="11"/>
  <c r="G59" i="11"/>
  <c r="I59" i="11"/>
  <c r="G60" i="11"/>
  <c r="I60" i="11"/>
  <c r="G61" i="11"/>
  <c r="I61" i="11"/>
  <c r="G62" i="11"/>
  <c r="I62" i="11"/>
  <c r="G63" i="11"/>
  <c r="I63" i="11"/>
  <c r="G64" i="11"/>
  <c r="I64" i="11"/>
  <c r="G65" i="11"/>
  <c r="I65" i="11"/>
  <c r="G66" i="11"/>
  <c r="I66" i="11"/>
  <c r="G67" i="11"/>
  <c r="I67" i="11"/>
  <c r="G68" i="11"/>
  <c r="I68" i="11"/>
  <c r="G69" i="11"/>
  <c r="I69" i="11"/>
  <c r="G70" i="11"/>
  <c r="I70" i="11"/>
  <c r="G71" i="11"/>
  <c r="I71" i="11"/>
  <c r="G72" i="11"/>
  <c r="I72" i="11"/>
  <c r="G73" i="11"/>
  <c r="I73" i="11"/>
  <c r="G74" i="11"/>
  <c r="I74" i="11"/>
  <c r="G75" i="11"/>
  <c r="I75" i="11"/>
  <c r="G76" i="11"/>
  <c r="I76" i="11"/>
  <c r="G77" i="11"/>
  <c r="I77" i="11"/>
  <c r="G78" i="11"/>
  <c r="I78" i="11"/>
  <c r="G79" i="11"/>
  <c r="I79" i="11"/>
  <c r="G80" i="11"/>
  <c r="I80" i="11"/>
  <c r="G81" i="11"/>
  <c r="I81" i="11"/>
  <c r="G82" i="11"/>
  <c r="I82" i="11"/>
  <c r="G83" i="11"/>
  <c r="I83" i="11"/>
  <c r="G84" i="11"/>
  <c r="I84" i="11"/>
  <c r="G85" i="11"/>
  <c r="I85" i="11"/>
  <c r="G86" i="11"/>
  <c r="I86" i="11"/>
  <c r="G87" i="11"/>
  <c r="I87" i="11"/>
  <c r="G88" i="11"/>
  <c r="I88" i="11"/>
  <c r="G89" i="11"/>
  <c r="I89" i="11"/>
  <c r="G90" i="11"/>
  <c r="I90" i="11"/>
  <c r="G91" i="11"/>
  <c r="I91" i="11"/>
  <c r="G92" i="11"/>
  <c r="I92" i="11"/>
  <c r="G93" i="11"/>
  <c r="I93" i="11"/>
  <c r="G94" i="11"/>
  <c r="I94" i="11"/>
  <c r="G95" i="11"/>
  <c r="I95" i="11"/>
  <c r="G96" i="11"/>
  <c r="I96" i="11"/>
  <c r="G97" i="11"/>
  <c r="I97" i="11"/>
  <c r="G98" i="11"/>
  <c r="I98" i="11"/>
  <c r="G99" i="11"/>
  <c r="I99" i="11"/>
  <c r="G100" i="11"/>
  <c r="I100" i="11"/>
  <c r="G101" i="11"/>
  <c r="I101" i="11"/>
  <c r="G102" i="11"/>
  <c r="I102" i="11"/>
  <c r="G103" i="11"/>
  <c r="I103" i="11"/>
  <c r="G104" i="11"/>
  <c r="I104" i="11"/>
  <c r="G105" i="11"/>
  <c r="I105" i="11"/>
  <c r="G106" i="11"/>
  <c r="I106" i="11"/>
  <c r="G107" i="11"/>
  <c r="I107" i="11"/>
  <c r="G108" i="11"/>
  <c r="I108" i="11"/>
  <c r="G109" i="11"/>
  <c r="I109" i="11"/>
  <c r="G110" i="11"/>
  <c r="I110" i="11"/>
  <c r="G111" i="11"/>
  <c r="I111" i="11"/>
  <c r="G112" i="11"/>
  <c r="I112" i="11"/>
  <c r="G113" i="11"/>
  <c r="I113" i="11"/>
  <c r="G114" i="11"/>
  <c r="I114" i="11"/>
  <c r="G115" i="11"/>
  <c r="I115" i="11"/>
  <c r="G116" i="11"/>
  <c r="I116" i="11"/>
  <c r="G117" i="11"/>
  <c r="I117" i="11"/>
  <c r="G118" i="11"/>
  <c r="I118" i="11"/>
  <c r="G119" i="11"/>
  <c r="I119" i="11"/>
  <c r="G120" i="11"/>
  <c r="I120" i="11"/>
  <c r="G121" i="11"/>
  <c r="I121" i="11"/>
  <c r="G122" i="11"/>
  <c r="I122" i="11"/>
  <c r="G123" i="11"/>
  <c r="I123" i="11"/>
  <c r="G124" i="11"/>
  <c r="I124" i="11"/>
  <c r="G125" i="11"/>
  <c r="I125" i="11"/>
  <c r="G126" i="11"/>
  <c r="I126" i="11"/>
  <c r="G127" i="11"/>
  <c r="I127" i="11"/>
  <c r="G128" i="11"/>
  <c r="I128" i="11"/>
  <c r="G129" i="11"/>
  <c r="I129" i="11"/>
  <c r="G130" i="11"/>
  <c r="I130" i="11"/>
  <c r="G131" i="11"/>
  <c r="I131" i="11"/>
  <c r="G132" i="11"/>
  <c r="I132" i="11"/>
  <c r="G133" i="11"/>
  <c r="I133" i="11"/>
  <c r="G134" i="11"/>
  <c r="I134" i="11"/>
  <c r="G135" i="11"/>
  <c r="I135" i="11"/>
  <c r="G136" i="11"/>
  <c r="I136" i="11"/>
  <c r="G137" i="11"/>
  <c r="I137" i="11"/>
  <c r="G138" i="11"/>
  <c r="I138" i="11"/>
  <c r="G139" i="11"/>
  <c r="I139" i="11"/>
  <c r="G140" i="11"/>
  <c r="I140" i="11"/>
  <c r="G141" i="11"/>
  <c r="I141" i="11"/>
  <c r="G142" i="11"/>
  <c r="I142" i="11"/>
  <c r="G143" i="11"/>
  <c r="I143" i="11"/>
  <c r="G144" i="11"/>
  <c r="I144" i="11"/>
  <c r="G145" i="11"/>
  <c r="I145" i="11"/>
  <c r="G146" i="11"/>
  <c r="I146" i="11"/>
  <c r="G147" i="11"/>
  <c r="I147" i="11"/>
  <c r="G148" i="11"/>
  <c r="I148" i="11"/>
  <c r="G149" i="11"/>
  <c r="I149" i="11"/>
  <c r="G150" i="11"/>
  <c r="I150" i="11"/>
  <c r="G151" i="11"/>
  <c r="I151" i="11"/>
  <c r="G152" i="11"/>
  <c r="I152" i="11"/>
  <c r="G153" i="11"/>
  <c r="I153" i="11"/>
  <c r="G154" i="11"/>
  <c r="I154" i="11"/>
  <c r="G155" i="11"/>
  <c r="I155" i="11"/>
  <c r="G156" i="11"/>
  <c r="I156" i="11"/>
  <c r="G157" i="11"/>
  <c r="I157" i="11"/>
  <c r="G158" i="11"/>
  <c r="I158" i="11"/>
  <c r="G159" i="11"/>
  <c r="I159" i="11"/>
  <c r="G160" i="11"/>
  <c r="I160" i="11"/>
  <c r="G161" i="11"/>
  <c r="I161" i="11"/>
  <c r="G162" i="11"/>
  <c r="I162" i="11"/>
  <c r="G163" i="11"/>
  <c r="I163" i="11"/>
  <c r="G164" i="11"/>
  <c r="I164" i="11"/>
  <c r="G165" i="11"/>
  <c r="I165" i="11"/>
  <c r="G166" i="11"/>
  <c r="I166" i="11"/>
  <c r="G167" i="11"/>
  <c r="I167" i="11"/>
  <c r="G168" i="11"/>
  <c r="I168" i="11"/>
  <c r="G169" i="11"/>
  <c r="I169" i="11"/>
  <c r="G170" i="11"/>
  <c r="I170" i="11"/>
  <c r="G171" i="11"/>
  <c r="I171" i="11"/>
  <c r="G172" i="11"/>
  <c r="I172" i="11"/>
  <c r="G173" i="11"/>
  <c r="I173" i="11"/>
  <c r="G174" i="11"/>
  <c r="I174" i="11"/>
  <c r="G175" i="11"/>
  <c r="I175" i="11"/>
  <c r="G176" i="11"/>
  <c r="I176" i="11"/>
  <c r="G177" i="11"/>
  <c r="I177" i="11"/>
  <c r="G178" i="11"/>
  <c r="I178" i="11"/>
  <c r="G179" i="11"/>
  <c r="I179" i="11"/>
  <c r="G180" i="11"/>
  <c r="I180" i="11"/>
  <c r="G181" i="11"/>
  <c r="I181" i="11"/>
  <c r="G182" i="11"/>
  <c r="I182" i="11"/>
  <c r="G183" i="11"/>
  <c r="I183" i="11"/>
  <c r="G184" i="11"/>
  <c r="I184" i="11"/>
  <c r="G185" i="11"/>
  <c r="I185" i="11"/>
  <c r="G186" i="11"/>
  <c r="I186" i="11"/>
  <c r="G187" i="11"/>
  <c r="I187" i="11"/>
  <c r="G188" i="11"/>
  <c r="I188" i="11"/>
  <c r="G189" i="11"/>
  <c r="I189" i="11"/>
  <c r="G190" i="11"/>
  <c r="I190" i="11"/>
  <c r="G191" i="11"/>
  <c r="I191" i="11"/>
  <c r="G192" i="11"/>
  <c r="I192" i="11"/>
  <c r="G193" i="11"/>
  <c r="I193" i="11"/>
  <c r="G194" i="11"/>
  <c r="I194" i="11"/>
  <c r="G195" i="11"/>
  <c r="I195" i="11"/>
  <c r="G196" i="11"/>
  <c r="I196" i="11"/>
  <c r="G197" i="11"/>
  <c r="I197" i="11"/>
  <c r="G198" i="11"/>
  <c r="I198" i="11"/>
  <c r="G199" i="11"/>
  <c r="I199" i="11"/>
  <c r="G200" i="11"/>
  <c r="I200" i="11"/>
  <c r="G201" i="11"/>
  <c r="I201" i="11"/>
  <c r="G202" i="11"/>
  <c r="I202" i="11"/>
  <c r="G203" i="11"/>
  <c r="I203" i="11"/>
  <c r="G204" i="11"/>
  <c r="I204" i="11"/>
  <c r="G205" i="11"/>
  <c r="I205" i="11"/>
  <c r="G206" i="11"/>
  <c r="I206" i="11"/>
  <c r="G207" i="11"/>
  <c r="I207" i="11"/>
  <c r="G208" i="11"/>
  <c r="I208" i="11"/>
  <c r="G209" i="11"/>
  <c r="I209" i="11"/>
  <c r="G210" i="11"/>
  <c r="I210" i="11"/>
  <c r="G211" i="11"/>
  <c r="I211" i="11"/>
  <c r="G212" i="11"/>
  <c r="I212" i="11"/>
  <c r="G213" i="11"/>
  <c r="I213" i="11"/>
  <c r="G214" i="11"/>
  <c r="I214" i="11"/>
  <c r="G215" i="11"/>
  <c r="I215" i="11"/>
  <c r="G216" i="11"/>
  <c r="I216" i="11"/>
  <c r="G217" i="11"/>
  <c r="I217" i="11"/>
  <c r="G218" i="11"/>
  <c r="I218" i="11"/>
  <c r="G219" i="11"/>
  <c r="I219" i="11"/>
  <c r="G220" i="11"/>
  <c r="I220" i="11"/>
  <c r="G221" i="11"/>
  <c r="I221" i="11"/>
  <c r="G222" i="11"/>
  <c r="I222" i="11"/>
  <c r="G223" i="11"/>
  <c r="I223" i="11"/>
  <c r="G224" i="11"/>
  <c r="I224" i="11"/>
  <c r="G225" i="11"/>
  <c r="I225" i="11"/>
  <c r="G226" i="11"/>
  <c r="I226" i="11"/>
  <c r="G227" i="11"/>
  <c r="I227" i="11"/>
  <c r="G228" i="11"/>
  <c r="I228" i="11"/>
  <c r="G229" i="11"/>
  <c r="I229" i="11"/>
  <c r="G230" i="11"/>
  <c r="I230" i="11"/>
  <c r="G231" i="11"/>
  <c r="I231" i="11"/>
  <c r="G232" i="11"/>
  <c r="I232" i="11"/>
  <c r="G233" i="11"/>
  <c r="I233" i="11"/>
  <c r="G234" i="11"/>
  <c r="I234" i="11"/>
  <c r="G235" i="11"/>
  <c r="I235" i="11"/>
  <c r="G236" i="11"/>
  <c r="I236" i="11"/>
  <c r="G237" i="11"/>
  <c r="I237" i="11"/>
  <c r="G238" i="11"/>
  <c r="I238" i="11"/>
  <c r="G239" i="11"/>
  <c r="I239" i="11"/>
  <c r="G240" i="11"/>
  <c r="I240" i="11"/>
  <c r="G241" i="11"/>
  <c r="I241" i="11"/>
  <c r="G242" i="11"/>
  <c r="I242" i="11"/>
  <c r="G243" i="11"/>
  <c r="I243" i="11"/>
  <c r="G244" i="11"/>
  <c r="I244" i="11"/>
  <c r="G245" i="11"/>
  <c r="I245" i="11"/>
  <c r="G246" i="11"/>
  <c r="I246" i="11"/>
  <c r="G247" i="11"/>
  <c r="I247" i="11"/>
  <c r="G248" i="11"/>
  <c r="I248" i="11"/>
  <c r="G249" i="11"/>
  <c r="I249" i="11"/>
  <c r="G250" i="11"/>
  <c r="I250" i="11"/>
  <c r="G251" i="11"/>
  <c r="I251" i="11"/>
  <c r="G252" i="11"/>
  <c r="I252" i="11"/>
  <c r="G253" i="11"/>
  <c r="I253" i="11"/>
  <c r="G254" i="11"/>
  <c r="I254" i="11"/>
  <c r="G255" i="11"/>
  <c r="I255" i="11"/>
  <c r="G256" i="11"/>
  <c r="I256" i="11"/>
  <c r="G257" i="11"/>
  <c r="I257" i="11"/>
  <c r="G258" i="11"/>
  <c r="I258" i="11"/>
  <c r="G259" i="11"/>
  <c r="I259" i="11"/>
  <c r="G260" i="11"/>
  <c r="I260" i="11"/>
  <c r="G261" i="11"/>
  <c r="I261" i="11"/>
  <c r="G262" i="11"/>
  <c r="I262" i="11"/>
  <c r="G263" i="11"/>
  <c r="I263" i="11"/>
  <c r="G264" i="11"/>
  <c r="I264" i="11"/>
  <c r="G265" i="11"/>
  <c r="I265" i="11"/>
  <c r="G266" i="11"/>
  <c r="I266" i="11"/>
  <c r="G267" i="11"/>
  <c r="I267" i="11"/>
  <c r="G268" i="11"/>
  <c r="I268" i="11"/>
  <c r="G269" i="11"/>
  <c r="I269" i="11"/>
  <c r="G270" i="11"/>
  <c r="I270" i="11"/>
  <c r="G271" i="11"/>
  <c r="I271" i="11"/>
  <c r="G272" i="11"/>
  <c r="I272" i="11"/>
  <c r="G273" i="11"/>
  <c r="I273" i="11"/>
  <c r="G274" i="11"/>
  <c r="I274" i="11"/>
  <c r="G275" i="11"/>
  <c r="I275" i="11"/>
  <c r="G276" i="11"/>
  <c r="I276" i="11"/>
  <c r="G277" i="11"/>
  <c r="I277" i="11"/>
  <c r="G278" i="11"/>
  <c r="I278" i="11"/>
  <c r="G279" i="11"/>
  <c r="I279" i="11"/>
  <c r="G280" i="11"/>
  <c r="I280" i="11"/>
  <c r="G281" i="11"/>
  <c r="I281" i="11"/>
  <c r="G282" i="11"/>
  <c r="I282" i="11"/>
  <c r="G283" i="11"/>
  <c r="I283" i="11"/>
  <c r="G284" i="11"/>
  <c r="I284" i="11"/>
  <c r="G285" i="11"/>
  <c r="I285" i="11"/>
  <c r="G286" i="11"/>
  <c r="I286" i="11"/>
  <c r="G287" i="11"/>
  <c r="I287" i="11"/>
  <c r="G288" i="11"/>
  <c r="I288" i="11"/>
  <c r="G289" i="11"/>
  <c r="I289" i="11"/>
  <c r="G290" i="11"/>
  <c r="I290" i="11"/>
  <c r="G291" i="11"/>
  <c r="I291" i="11"/>
  <c r="G292" i="11"/>
  <c r="I292" i="11"/>
  <c r="G293" i="11"/>
  <c r="I293" i="11"/>
  <c r="G294" i="11"/>
  <c r="I294" i="11"/>
  <c r="G295" i="11"/>
  <c r="I295" i="11"/>
  <c r="G296" i="11"/>
  <c r="I296" i="11"/>
  <c r="G297" i="11"/>
  <c r="I297" i="11"/>
  <c r="G298" i="11"/>
  <c r="I298" i="11"/>
  <c r="G299" i="11"/>
  <c r="I299" i="11"/>
  <c r="G300" i="11"/>
  <c r="I300" i="11"/>
  <c r="G301" i="11"/>
  <c r="I301" i="11"/>
  <c r="G302" i="11"/>
  <c r="I302" i="11"/>
  <c r="G303" i="11"/>
  <c r="I303" i="11"/>
  <c r="G304" i="11"/>
  <c r="I304" i="11"/>
  <c r="G305" i="11"/>
  <c r="I305" i="11"/>
  <c r="G306" i="11"/>
  <c r="I306" i="11"/>
  <c r="G307" i="11"/>
  <c r="I307" i="11"/>
  <c r="G308" i="11"/>
  <c r="I308" i="11"/>
  <c r="G309" i="11"/>
  <c r="I309" i="11"/>
  <c r="G310" i="11"/>
  <c r="I310" i="11"/>
  <c r="G311" i="11"/>
  <c r="I311" i="11"/>
  <c r="G312" i="11"/>
  <c r="I312" i="11"/>
  <c r="G313" i="11"/>
  <c r="I313" i="11"/>
  <c r="G314" i="11"/>
  <c r="I314" i="11"/>
  <c r="G315" i="11"/>
  <c r="I315" i="11"/>
  <c r="G316" i="11"/>
  <c r="I316" i="11"/>
  <c r="G317" i="11"/>
  <c r="I317" i="11"/>
  <c r="G318" i="11"/>
  <c r="I318" i="11"/>
  <c r="G319" i="11"/>
  <c r="I319" i="11"/>
  <c r="G320" i="11"/>
  <c r="I320" i="11"/>
  <c r="G321" i="11"/>
  <c r="I321" i="11"/>
  <c r="G322" i="11"/>
  <c r="I322" i="11"/>
  <c r="G323" i="11"/>
  <c r="I323" i="11"/>
  <c r="G324" i="11"/>
  <c r="I324" i="11"/>
  <c r="G325" i="11"/>
  <c r="I325" i="11"/>
  <c r="G326" i="11"/>
  <c r="I326" i="11"/>
  <c r="G327" i="11"/>
  <c r="I327" i="11"/>
  <c r="G328" i="11"/>
  <c r="I328" i="11"/>
  <c r="G329" i="11"/>
  <c r="I329" i="11"/>
  <c r="G330" i="11"/>
  <c r="I330" i="11"/>
  <c r="G331" i="11"/>
  <c r="I331" i="11"/>
  <c r="G332" i="11"/>
  <c r="I332" i="11"/>
  <c r="G333" i="11"/>
  <c r="I333" i="11"/>
  <c r="G334" i="11"/>
  <c r="I334" i="11"/>
  <c r="G335" i="11"/>
  <c r="I335" i="11"/>
  <c r="G336" i="11"/>
  <c r="I336" i="11"/>
  <c r="G337" i="11"/>
  <c r="I337" i="11"/>
  <c r="G338" i="11"/>
  <c r="I338" i="11"/>
  <c r="G339" i="11"/>
  <c r="I339" i="11"/>
  <c r="G340" i="11"/>
  <c r="I340" i="11"/>
  <c r="G341" i="11"/>
  <c r="I341" i="11"/>
  <c r="G342" i="11"/>
  <c r="I342" i="11"/>
  <c r="G343" i="11"/>
  <c r="I343" i="11"/>
  <c r="G344" i="11"/>
  <c r="I344" i="11"/>
  <c r="G345" i="11"/>
  <c r="I345" i="11"/>
  <c r="G346" i="11"/>
  <c r="I346" i="11"/>
  <c r="G347" i="11"/>
  <c r="I347" i="11"/>
  <c r="G348" i="11"/>
  <c r="I348" i="11"/>
  <c r="G349" i="11"/>
  <c r="I349" i="11"/>
  <c r="G350" i="11"/>
  <c r="I350" i="11"/>
  <c r="G351" i="11"/>
  <c r="I351" i="11"/>
  <c r="G352" i="11"/>
  <c r="I352" i="11"/>
  <c r="G353" i="11"/>
  <c r="I353" i="11"/>
  <c r="G354" i="11"/>
  <c r="I354" i="11"/>
  <c r="G355" i="11"/>
  <c r="I355" i="11"/>
  <c r="G356" i="11"/>
  <c r="I356" i="11"/>
  <c r="G357" i="11"/>
  <c r="I357" i="11"/>
  <c r="G358" i="11"/>
  <c r="I358" i="11"/>
  <c r="G359" i="11"/>
  <c r="I359" i="11"/>
  <c r="G360" i="11"/>
  <c r="I360" i="11"/>
  <c r="G361" i="11"/>
  <c r="I361" i="11"/>
  <c r="G362" i="11"/>
  <c r="I362" i="11"/>
  <c r="G363" i="11"/>
  <c r="I363" i="11"/>
  <c r="G364" i="11"/>
  <c r="I364" i="11"/>
  <c r="G365" i="11"/>
  <c r="I365" i="11"/>
  <c r="G366" i="11"/>
  <c r="I366" i="11"/>
  <c r="G367" i="11"/>
  <c r="I367" i="11"/>
  <c r="G368" i="11"/>
  <c r="I368" i="11"/>
  <c r="G369" i="11"/>
  <c r="I369" i="11"/>
  <c r="G370" i="11"/>
  <c r="I370" i="11"/>
  <c r="G371" i="11"/>
  <c r="I371" i="11"/>
  <c r="G372" i="11"/>
  <c r="I372" i="11"/>
  <c r="G373" i="11"/>
  <c r="I373" i="11"/>
  <c r="G374" i="11"/>
  <c r="I374" i="11"/>
  <c r="G375" i="11"/>
  <c r="I375" i="11"/>
  <c r="G376" i="11"/>
  <c r="I376" i="11"/>
  <c r="G377" i="11"/>
  <c r="I377" i="11"/>
  <c r="G378" i="11"/>
  <c r="I378" i="11"/>
  <c r="G379" i="11"/>
  <c r="I379" i="11"/>
  <c r="G380" i="11"/>
  <c r="I380" i="11"/>
  <c r="G381" i="11"/>
  <c r="I381" i="11"/>
  <c r="G382" i="11"/>
  <c r="I382" i="11"/>
  <c r="G383" i="11"/>
  <c r="I383" i="11"/>
  <c r="G384" i="11"/>
  <c r="I384" i="11"/>
  <c r="G385" i="11"/>
  <c r="I385" i="11"/>
  <c r="G386" i="11"/>
  <c r="I386" i="11"/>
  <c r="G387" i="11"/>
  <c r="I387" i="11"/>
  <c r="G388" i="11"/>
  <c r="I388" i="11"/>
  <c r="G389" i="11"/>
  <c r="I389" i="11"/>
  <c r="G390" i="11"/>
  <c r="I390" i="11"/>
  <c r="G391" i="11"/>
  <c r="I391" i="11"/>
  <c r="G392" i="11"/>
  <c r="I392" i="11"/>
  <c r="G393" i="11"/>
  <c r="I393" i="11"/>
  <c r="G394" i="11"/>
  <c r="I394" i="11"/>
  <c r="G395" i="11"/>
  <c r="I395" i="11"/>
  <c r="G396" i="11"/>
  <c r="I396" i="11"/>
  <c r="G397" i="11"/>
  <c r="I397" i="11"/>
  <c r="G398" i="11"/>
  <c r="I398" i="11"/>
  <c r="G399" i="11"/>
  <c r="I399" i="11"/>
  <c r="G400" i="11"/>
  <c r="I400" i="11"/>
  <c r="G401" i="11"/>
  <c r="I401" i="11"/>
  <c r="G402" i="11"/>
  <c r="I402" i="11"/>
  <c r="G403" i="11"/>
  <c r="I403" i="11"/>
  <c r="G404" i="11"/>
  <c r="I404" i="11"/>
  <c r="G405" i="11"/>
  <c r="I405" i="11"/>
  <c r="G406" i="11"/>
  <c r="I406" i="11"/>
  <c r="G407" i="11"/>
  <c r="I407" i="11"/>
  <c r="G408" i="11"/>
  <c r="I408" i="11"/>
  <c r="G409" i="11"/>
  <c r="I409" i="11"/>
  <c r="G410" i="11"/>
  <c r="I410" i="11"/>
  <c r="G411" i="11"/>
  <c r="I411" i="11"/>
  <c r="G412" i="11"/>
  <c r="I412" i="11"/>
  <c r="G413" i="11"/>
  <c r="I413" i="11"/>
  <c r="G414" i="11"/>
  <c r="I414" i="11"/>
  <c r="G415" i="11"/>
  <c r="I415" i="11"/>
  <c r="G416" i="11"/>
  <c r="I416" i="11"/>
  <c r="G417" i="11"/>
  <c r="I417" i="11"/>
  <c r="G418" i="11"/>
  <c r="I418" i="11"/>
  <c r="G419" i="11"/>
  <c r="I419" i="11"/>
  <c r="G420" i="11"/>
  <c r="I420" i="11"/>
  <c r="G421" i="11"/>
  <c r="I421" i="11"/>
  <c r="G422" i="11"/>
  <c r="I422" i="11"/>
  <c r="G423" i="11"/>
  <c r="I423" i="11"/>
  <c r="G424" i="11"/>
  <c r="I424" i="11"/>
  <c r="G425" i="11"/>
  <c r="I425" i="11"/>
  <c r="G426" i="11"/>
  <c r="I426" i="11"/>
  <c r="G427" i="11"/>
  <c r="I427" i="11"/>
  <c r="G428" i="11"/>
  <c r="I428" i="11"/>
  <c r="G429" i="11"/>
  <c r="I429" i="11"/>
  <c r="G430" i="11"/>
  <c r="I430" i="11"/>
  <c r="G431" i="11"/>
  <c r="I431" i="11"/>
  <c r="G432" i="11"/>
  <c r="I432" i="11"/>
  <c r="G433" i="11"/>
  <c r="I433" i="11"/>
  <c r="G434" i="11"/>
  <c r="I434" i="11"/>
  <c r="G435" i="11"/>
  <c r="I435" i="11"/>
  <c r="G436" i="11"/>
  <c r="I436" i="11"/>
  <c r="G437" i="11"/>
  <c r="I437" i="11"/>
  <c r="G438" i="11"/>
  <c r="I438" i="11"/>
  <c r="G439" i="11"/>
  <c r="I439" i="11"/>
  <c r="G440" i="11"/>
  <c r="I440" i="11"/>
  <c r="G441" i="11"/>
  <c r="I441" i="11"/>
  <c r="G442" i="11"/>
  <c r="I442" i="11"/>
  <c r="G443" i="11"/>
  <c r="I443" i="11"/>
  <c r="G444" i="11"/>
  <c r="I444" i="11"/>
  <c r="G445" i="11"/>
  <c r="I445" i="11"/>
  <c r="G446" i="11"/>
  <c r="I446" i="11"/>
  <c r="G447" i="11"/>
  <c r="I447" i="11"/>
  <c r="G448" i="11"/>
  <c r="I448" i="11"/>
  <c r="G449" i="11"/>
  <c r="I449" i="11"/>
  <c r="G450" i="11"/>
  <c r="I450" i="11"/>
  <c r="G451" i="11"/>
  <c r="I451" i="11"/>
  <c r="G452" i="11"/>
  <c r="I452" i="11"/>
  <c r="G453" i="11"/>
  <c r="I453" i="11"/>
  <c r="G454" i="11"/>
  <c r="I454" i="11"/>
  <c r="G455" i="11"/>
  <c r="I455" i="11"/>
  <c r="G456" i="11"/>
  <c r="I456" i="11"/>
  <c r="G457" i="11"/>
  <c r="I457" i="11"/>
  <c r="G458" i="11"/>
  <c r="I458" i="11"/>
  <c r="G459" i="11"/>
  <c r="I459" i="11"/>
  <c r="G460" i="11"/>
  <c r="I460" i="11"/>
  <c r="G461" i="11"/>
  <c r="I461" i="11"/>
  <c r="G462" i="11"/>
  <c r="I462" i="11"/>
  <c r="G463" i="11"/>
  <c r="I463" i="11"/>
  <c r="G464" i="11"/>
  <c r="I464" i="11"/>
  <c r="G465" i="11"/>
  <c r="I465" i="11"/>
  <c r="G466" i="11"/>
  <c r="I466" i="11"/>
  <c r="G467" i="11"/>
  <c r="I467" i="11"/>
  <c r="G468" i="11"/>
  <c r="I468" i="11"/>
  <c r="G469" i="11"/>
  <c r="I469" i="11"/>
  <c r="G470" i="11"/>
  <c r="I470" i="11"/>
  <c r="G471" i="11"/>
  <c r="I471" i="11"/>
  <c r="G472" i="11"/>
  <c r="I472" i="11"/>
  <c r="G473" i="11"/>
  <c r="I473" i="11"/>
  <c r="G474" i="11"/>
  <c r="I474" i="11"/>
  <c r="G475" i="11"/>
  <c r="I475" i="11"/>
  <c r="G476" i="11"/>
  <c r="I476" i="11"/>
  <c r="G477" i="11"/>
  <c r="I477" i="11"/>
  <c r="G478" i="11"/>
  <c r="I478" i="11"/>
  <c r="G479" i="11"/>
  <c r="I479" i="11"/>
  <c r="G480" i="11"/>
  <c r="I480" i="11"/>
  <c r="G481" i="11"/>
  <c r="I481" i="11"/>
  <c r="G482" i="11"/>
  <c r="I482" i="11"/>
  <c r="G483" i="11"/>
  <c r="I483" i="11"/>
  <c r="G484" i="11"/>
  <c r="I484" i="11"/>
  <c r="G485" i="11"/>
  <c r="I485" i="11"/>
  <c r="G486" i="11"/>
  <c r="I486" i="11"/>
  <c r="G487" i="11"/>
  <c r="I487" i="11"/>
  <c r="G488" i="11"/>
  <c r="I488" i="11"/>
  <c r="G489" i="11"/>
  <c r="I489" i="11"/>
  <c r="G490" i="11"/>
  <c r="I490" i="11"/>
  <c r="G491" i="11"/>
  <c r="I491" i="11"/>
  <c r="G492" i="11"/>
  <c r="I492" i="11"/>
  <c r="G493" i="11"/>
  <c r="I493" i="11"/>
  <c r="G494" i="11"/>
  <c r="I494" i="11"/>
  <c r="G495" i="11"/>
  <c r="I495" i="11"/>
  <c r="G496" i="11"/>
  <c r="I496" i="11"/>
  <c r="G497" i="11"/>
  <c r="I497" i="11"/>
  <c r="G498" i="11"/>
  <c r="I498" i="11"/>
  <c r="G499" i="11"/>
  <c r="I499" i="11"/>
  <c r="G500" i="11"/>
  <c r="I500" i="11"/>
  <c r="G501" i="11"/>
  <c r="I501" i="11"/>
  <c r="G502" i="11"/>
  <c r="I502" i="11"/>
  <c r="G503" i="11"/>
  <c r="I503" i="11"/>
  <c r="G504" i="11"/>
  <c r="I504" i="11"/>
  <c r="G505" i="11"/>
  <c r="I505" i="11"/>
  <c r="G506" i="11"/>
  <c r="I506" i="11"/>
  <c r="G507" i="11"/>
  <c r="I507" i="11"/>
  <c r="G508" i="11"/>
  <c r="I508" i="11"/>
  <c r="G509" i="11"/>
  <c r="I509" i="11"/>
  <c r="G510" i="11"/>
  <c r="I510" i="11"/>
  <c r="G511" i="11"/>
  <c r="I511" i="11"/>
  <c r="G512" i="11"/>
  <c r="I512" i="11"/>
  <c r="G513" i="11"/>
  <c r="I513" i="11"/>
  <c r="G514" i="11"/>
  <c r="I514" i="11"/>
  <c r="G515" i="11"/>
  <c r="I515" i="11"/>
  <c r="G516" i="11"/>
  <c r="I516" i="11"/>
  <c r="G517" i="11"/>
  <c r="I517" i="11"/>
  <c r="G518" i="11"/>
  <c r="I518" i="11"/>
  <c r="G519" i="11"/>
  <c r="I519" i="11"/>
  <c r="G520" i="11"/>
  <c r="I520" i="11"/>
  <c r="G521" i="11"/>
  <c r="I521" i="11"/>
  <c r="G522" i="11"/>
  <c r="I522" i="11"/>
  <c r="G523" i="11"/>
  <c r="I523" i="11"/>
  <c r="G524" i="11"/>
  <c r="I524" i="11"/>
  <c r="G525" i="11"/>
  <c r="I525" i="11"/>
  <c r="G526" i="11"/>
  <c r="I526" i="11"/>
  <c r="G527" i="11"/>
  <c r="I527" i="11"/>
  <c r="G528" i="11"/>
  <c r="I528" i="11"/>
  <c r="G529" i="11"/>
  <c r="I529" i="11"/>
  <c r="G530" i="11"/>
  <c r="I530" i="11"/>
  <c r="G531" i="11"/>
  <c r="I531" i="11"/>
  <c r="G532" i="11"/>
  <c r="I532" i="11"/>
  <c r="G533" i="11"/>
  <c r="I533" i="11"/>
  <c r="G534" i="11"/>
  <c r="I534" i="11"/>
  <c r="G535" i="11"/>
  <c r="I535" i="11"/>
  <c r="G536" i="11"/>
  <c r="I536" i="11"/>
  <c r="G537" i="11"/>
  <c r="I537" i="11"/>
  <c r="G538" i="11"/>
  <c r="I538" i="11"/>
  <c r="G539" i="11"/>
  <c r="I539" i="11"/>
  <c r="G540" i="11"/>
  <c r="I540" i="11"/>
  <c r="G541" i="11"/>
  <c r="I541" i="11"/>
  <c r="G542" i="11"/>
  <c r="I542" i="11"/>
  <c r="G543" i="11"/>
  <c r="I543" i="11"/>
  <c r="G544" i="11"/>
  <c r="I544" i="11"/>
  <c r="G545" i="11"/>
  <c r="I545" i="11"/>
  <c r="G546" i="11"/>
  <c r="I546" i="11"/>
  <c r="G547" i="11"/>
  <c r="I547" i="11"/>
  <c r="G548" i="11"/>
  <c r="I548" i="11"/>
  <c r="G549" i="11"/>
  <c r="I549" i="11"/>
  <c r="G550" i="11"/>
  <c r="I550" i="11"/>
  <c r="G551" i="11"/>
  <c r="I551" i="11"/>
  <c r="G552" i="11"/>
  <c r="I552" i="11"/>
  <c r="G553" i="11"/>
  <c r="I553" i="11"/>
  <c r="G554" i="11"/>
  <c r="I554" i="11"/>
  <c r="G555" i="11"/>
  <c r="I555" i="11"/>
  <c r="G556" i="11"/>
  <c r="I556" i="11"/>
  <c r="G557" i="11"/>
  <c r="I557" i="11"/>
  <c r="G558" i="11"/>
  <c r="I558" i="11"/>
  <c r="G559" i="11"/>
  <c r="I559" i="11"/>
  <c r="G560" i="11"/>
  <c r="I560" i="11"/>
  <c r="G561" i="11"/>
  <c r="I561" i="11"/>
  <c r="G562" i="11"/>
  <c r="I562" i="11"/>
  <c r="G563" i="11"/>
  <c r="I563" i="11"/>
  <c r="G564" i="11"/>
  <c r="I564" i="11"/>
  <c r="G565" i="11"/>
  <c r="I565" i="11"/>
  <c r="G566" i="11"/>
  <c r="I566" i="11"/>
  <c r="G567" i="11"/>
  <c r="I567" i="11"/>
  <c r="G568" i="11"/>
  <c r="I568" i="11"/>
  <c r="G569" i="11"/>
  <c r="I569" i="11"/>
  <c r="G570" i="11"/>
  <c r="I570" i="11"/>
  <c r="G571" i="11"/>
  <c r="I571" i="11"/>
  <c r="G572" i="11"/>
  <c r="I572" i="11"/>
  <c r="G573" i="11"/>
  <c r="I573" i="11"/>
  <c r="G574" i="11"/>
  <c r="I574" i="11"/>
  <c r="G575" i="11"/>
  <c r="I575" i="11"/>
  <c r="G576" i="11"/>
  <c r="I576" i="11"/>
  <c r="G577" i="11"/>
  <c r="I577" i="11"/>
  <c r="G578" i="11"/>
  <c r="I578" i="11"/>
  <c r="G579" i="11"/>
  <c r="I579" i="11"/>
  <c r="G580" i="11"/>
  <c r="I580" i="11"/>
  <c r="G581" i="11"/>
  <c r="I581" i="11"/>
  <c r="G582" i="11"/>
  <c r="I582" i="11"/>
  <c r="G583" i="11"/>
  <c r="I583" i="11"/>
  <c r="G584" i="11"/>
  <c r="I584" i="11"/>
  <c r="G585" i="11"/>
  <c r="I585" i="11"/>
  <c r="G586" i="11"/>
  <c r="I586" i="11"/>
  <c r="G587" i="11"/>
  <c r="I587" i="11"/>
  <c r="G588" i="11"/>
  <c r="I588" i="11"/>
  <c r="G589" i="11"/>
  <c r="I589" i="11"/>
  <c r="G590" i="11"/>
  <c r="I590" i="11"/>
  <c r="G591" i="11"/>
  <c r="I591" i="11"/>
  <c r="G592" i="11"/>
  <c r="I592" i="11"/>
  <c r="G593" i="11"/>
  <c r="I593" i="11"/>
  <c r="G594" i="11"/>
  <c r="I594" i="11"/>
  <c r="G595" i="11"/>
  <c r="I595" i="11"/>
  <c r="G596" i="11"/>
  <c r="I596" i="11"/>
  <c r="G597" i="11"/>
  <c r="I597" i="11"/>
  <c r="G598" i="11"/>
  <c r="I598" i="11"/>
  <c r="G599" i="11"/>
  <c r="I599" i="11"/>
  <c r="G600" i="11"/>
  <c r="I600" i="11"/>
  <c r="G601" i="11"/>
  <c r="I601" i="11"/>
  <c r="G602" i="11"/>
  <c r="I602" i="11"/>
  <c r="G603" i="11"/>
  <c r="I603" i="11"/>
  <c r="G604" i="11"/>
  <c r="I604" i="11"/>
  <c r="G605" i="11"/>
  <c r="I605" i="11"/>
  <c r="G606" i="11"/>
  <c r="I606" i="11"/>
  <c r="G607" i="11"/>
  <c r="I607" i="11"/>
  <c r="G608" i="11"/>
  <c r="I608" i="11"/>
  <c r="G609" i="11"/>
  <c r="I609" i="11"/>
  <c r="G610" i="11"/>
  <c r="I610" i="11"/>
  <c r="G611" i="11"/>
  <c r="I611" i="11"/>
  <c r="G612" i="11"/>
  <c r="I612" i="11"/>
  <c r="G613" i="11"/>
  <c r="I613" i="11"/>
  <c r="G614" i="11"/>
  <c r="I614" i="11"/>
  <c r="G615" i="11"/>
  <c r="I615" i="11"/>
  <c r="G616" i="11"/>
  <c r="I616" i="11"/>
  <c r="G617" i="11"/>
  <c r="I617" i="11"/>
  <c r="G618" i="11"/>
  <c r="I618" i="11"/>
  <c r="G619" i="11"/>
  <c r="I619" i="11"/>
  <c r="G620" i="11"/>
  <c r="I620" i="11"/>
  <c r="G621" i="11"/>
  <c r="I621" i="11"/>
  <c r="G622" i="11"/>
  <c r="I622" i="11"/>
  <c r="G623" i="11"/>
  <c r="I623" i="11"/>
  <c r="G624" i="11"/>
  <c r="I624" i="11"/>
  <c r="G625" i="11"/>
  <c r="I625" i="11"/>
  <c r="G626" i="11"/>
  <c r="I626" i="11"/>
  <c r="G627" i="11"/>
  <c r="I627" i="11"/>
  <c r="G628" i="11"/>
  <c r="I628" i="11"/>
  <c r="G629" i="11"/>
  <c r="I629" i="11"/>
  <c r="G630" i="11"/>
  <c r="I630" i="11"/>
  <c r="G631" i="11"/>
  <c r="I631" i="11"/>
  <c r="G632" i="11"/>
  <c r="I632" i="11"/>
  <c r="G633" i="11"/>
  <c r="I633" i="11"/>
  <c r="G634" i="11"/>
  <c r="I634" i="11"/>
  <c r="G635" i="11"/>
  <c r="I635" i="11"/>
  <c r="G636" i="11"/>
  <c r="I636" i="11"/>
  <c r="G637" i="11"/>
  <c r="I637" i="11"/>
  <c r="G638" i="11"/>
  <c r="I638" i="11"/>
  <c r="G639" i="11"/>
  <c r="I639" i="11"/>
  <c r="G640" i="11"/>
  <c r="I640" i="11"/>
  <c r="G641" i="11"/>
  <c r="I641" i="11"/>
  <c r="G642" i="11"/>
  <c r="I642" i="11"/>
  <c r="G643" i="11"/>
  <c r="I643" i="11"/>
  <c r="G644" i="11"/>
  <c r="I644" i="11"/>
  <c r="G645" i="11"/>
  <c r="I645" i="11"/>
  <c r="G646" i="11"/>
  <c r="I646" i="11"/>
  <c r="G647" i="11"/>
  <c r="I647" i="11"/>
  <c r="G648" i="11"/>
  <c r="I648" i="11"/>
  <c r="G649" i="11"/>
  <c r="I649" i="11"/>
  <c r="G650" i="11"/>
  <c r="I650" i="11"/>
  <c r="G651" i="11"/>
  <c r="I651" i="11"/>
  <c r="G652" i="11"/>
  <c r="I652" i="11"/>
  <c r="G653" i="11"/>
  <c r="I653" i="11"/>
  <c r="G654" i="11"/>
  <c r="I654" i="11"/>
  <c r="G655" i="11"/>
  <c r="I655" i="11"/>
  <c r="G656" i="11"/>
  <c r="I656" i="11"/>
  <c r="G657" i="11"/>
  <c r="I657" i="11"/>
  <c r="G658" i="11"/>
  <c r="I658" i="11"/>
  <c r="G659" i="11"/>
  <c r="I659" i="11"/>
  <c r="G660" i="11"/>
  <c r="I660" i="11"/>
  <c r="G661" i="11"/>
  <c r="I661" i="11"/>
  <c r="G662" i="11"/>
  <c r="I662" i="11"/>
  <c r="G663" i="11"/>
  <c r="I663" i="11"/>
  <c r="G664" i="11"/>
  <c r="I664" i="11"/>
  <c r="G665" i="11"/>
  <c r="I665" i="11"/>
  <c r="G666" i="11"/>
  <c r="I666" i="11"/>
  <c r="G667" i="11"/>
  <c r="I667" i="11"/>
  <c r="G668" i="11"/>
  <c r="I668" i="11"/>
  <c r="G669" i="11"/>
  <c r="I669" i="11"/>
  <c r="G670" i="11"/>
  <c r="I670" i="11"/>
  <c r="G671" i="11"/>
  <c r="I671" i="11"/>
  <c r="G672" i="11"/>
  <c r="I672" i="11"/>
  <c r="G673" i="11"/>
  <c r="I673" i="11"/>
  <c r="G674" i="11"/>
  <c r="I674" i="11"/>
  <c r="G675" i="11"/>
  <c r="I675" i="11"/>
  <c r="G676" i="11"/>
  <c r="I676" i="11"/>
  <c r="G677" i="11"/>
  <c r="I677" i="11"/>
  <c r="G678" i="11"/>
  <c r="I678" i="11"/>
  <c r="G679" i="11"/>
  <c r="I679" i="11"/>
  <c r="G680" i="11"/>
  <c r="I680" i="11"/>
  <c r="G681" i="11"/>
  <c r="I681" i="11"/>
  <c r="G682" i="11"/>
  <c r="I682" i="11"/>
  <c r="G683" i="11"/>
  <c r="I683" i="11"/>
  <c r="G684" i="11"/>
  <c r="I684" i="11"/>
  <c r="G685" i="11"/>
  <c r="I685" i="11"/>
  <c r="G686" i="11"/>
  <c r="I686" i="11"/>
  <c r="G687" i="11"/>
  <c r="I687" i="11"/>
  <c r="G688" i="11"/>
  <c r="I688" i="11"/>
  <c r="G689" i="11"/>
  <c r="I689" i="11"/>
  <c r="G690" i="11"/>
  <c r="I690" i="11"/>
  <c r="G691" i="11"/>
  <c r="I691" i="11"/>
  <c r="G692" i="11"/>
  <c r="I692" i="11"/>
  <c r="G693" i="11"/>
  <c r="I693" i="11"/>
  <c r="G694" i="11"/>
  <c r="I694" i="11"/>
  <c r="G695" i="11"/>
  <c r="I695" i="11"/>
  <c r="G696" i="11"/>
  <c r="I696" i="11"/>
  <c r="G697" i="11"/>
  <c r="I697" i="11"/>
  <c r="G698" i="11"/>
  <c r="I698" i="11"/>
  <c r="G699" i="11"/>
  <c r="I699" i="11"/>
  <c r="G700" i="11"/>
  <c r="I700" i="11"/>
  <c r="G701" i="11"/>
  <c r="I701" i="11"/>
  <c r="G702" i="11"/>
  <c r="I702" i="11"/>
  <c r="G703" i="11"/>
  <c r="I703" i="11"/>
  <c r="G704" i="11"/>
  <c r="I704" i="11"/>
  <c r="G705" i="11"/>
  <c r="I705" i="11"/>
  <c r="G706" i="11"/>
  <c r="I706" i="11"/>
  <c r="G707" i="11"/>
  <c r="I707" i="11"/>
  <c r="G708" i="11"/>
  <c r="I708" i="11"/>
  <c r="G709" i="11"/>
  <c r="I709" i="11"/>
  <c r="G710" i="11"/>
  <c r="I710" i="11"/>
  <c r="G711" i="11"/>
  <c r="I711" i="11"/>
  <c r="G712" i="11"/>
  <c r="I712" i="11"/>
  <c r="G713" i="11"/>
  <c r="I713" i="11"/>
  <c r="G714" i="11"/>
  <c r="I714" i="11"/>
  <c r="I5" i="11"/>
  <c r="D5" i="2"/>
  <c r="AK6" i="11"/>
  <c r="AI6" i="11"/>
  <c r="AL6" i="11"/>
  <c r="AH6" i="11"/>
  <c r="AJ6" i="11"/>
  <c r="AM6" i="11"/>
  <c r="N62" i="1"/>
  <c r="L62" i="1"/>
  <c r="K62" i="1"/>
  <c r="AN6" i="11" l="1"/>
  <c r="Y13" i="11"/>
  <c r="L12" i="11" s="1"/>
  <c r="Y37" i="11"/>
  <c r="L36" i="11" s="1"/>
  <c r="Y61" i="11"/>
  <c r="L60" i="11" s="1"/>
  <c r="Y85" i="11"/>
  <c r="L84" i="11" s="1"/>
  <c r="Y109" i="11"/>
  <c r="L108" i="11" s="1"/>
  <c r="Y133" i="11"/>
  <c r="L132" i="11" s="1"/>
  <c r="Y157" i="11"/>
  <c r="L156" i="11" s="1"/>
  <c r="Y181" i="11"/>
  <c r="L180" i="11" s="1"/>
  <c r="Y205" i="11"/>
  <c r="L204" i="11" s="1"/>
  <c r="Y229" i="11"/>
  <c r="L228" i="11" s="1"/>
  <c r="Y253" i="11"/>
  <c r="L252" i="11" s="1"/>
  <c r="Y277" i="11"/>
  <c r="Y301" i="11"/>
  <c r="Y325" i="11"/>
  <c r="Y349" i="11"/>
  <c r="Y373" i="11"/>
  <c r="Y397" i="11"/>
  <c r="L396" i="11" s="1"/>
  <c r="Y421" i="11"/>
  <c r="Y445" i="11"/>
  <c r="Y469" i="11"/>
  <c r="Y14" i="11"/>
  <c r="L13" i="11" s="1"/>
  <c r="Y38" i="11"/>
  <c r="Y62" i="11"/>
  <c r="Y86" i="11"/>
  <c r="Y110" i="11"/>
  <c r="L109" i="11" s="1"/>
  <c r="Y134" i="11"/>
  <c r="L133" i="11" s="1"/>
  <c r="Y158" i="11"/>
  <c r="L157" i="11" s="1"/>
  <c r="Y182" i="11"/>
  <c r="L181" i="11" s="1"/>
  <c r="Y206" i="11"/>
  <c r="L205" i="11" s="1"/>
  <c r="Y230" i="11"/>
  <c r="L229" i="11" s="1"/>
  <c r="Y254" i="11"/>
  <c r="L253" i="11" s="1"/>
  <c r="Y278" i="11"/>
  <c r="Y302" i="11"/>
  <c r="Y326" i="11"/>
  <c r="Y350" i="11"/>
  <c r="Y374" i="11"/>
  <c r="Y398" i="11"/>
  <c r="L397" i="11" s="1"/>
  <c r="Y422" i="11"/>
  <c r="Y446" i="11"/>
  <c r="Y470" i="11"/>
  <c r="Y15" i="11"/>
  <c r="L14" i="11" s="1"/>
  <c r="Y39" i="11"/>
  <c r="L38" i="11" s="1"/>
  <c r="Y63" i="11"/>
  <c r="L62" i="11" s="1"/>
  <c r="Y87" i="11"/>
  <c r="L86" i="11" s="1"/>
  <c r="Y111" i="11"/>
  <c r="L110" i="11" s="1"/>
  <c r="Y135" i="11"/>
  <c r="Y159" i="11"/>
  <c r="Y183" i="11"/>
  <c r="Y207" i="11"/>
  <c r="L206" i="11" s="1"/>
  <c r="Y231" i="11"/>
  <c r="L230" i="11" s="1"/>
  <c r="Y255" i="11"/>
  <c r="L254" i="11" s="1"/>
  <c r="Y279" i="11"/>
  <c r="Y303" i="11"/>
  <c r="Y327" i="11"/>
  <c r="Y351" i="11"/>
  <c r="Y375" i="11"/>
  <c r="Y399" i="11"/>
  <c r="L398" i="11" s="1"/>
  <c r="Y423" i="11"/>
  <c r="Y447" i="11"/>
  <c r="Y471" i="11"/>
  <c r="Y16" i="11"/>
  <c r="L15" i="11" s="1"/>
  <c r="Y40" i="11"/>
  <c r="L39" i="11" s="1"/>
  <c r="Y64" i="11"/>
  <c r="L63" i="11" s="1"/>
  <c r="Y88" i="11"/>
  <c r="L87" i="11" s="1"/>
  <c r="Y112" i="11"/>
  <c r="L111" i="11" s="1"/>
  <c r="Y136" i="11"/>
  <c r="L135" i="11" s="1"/>
  <c r="Y160" i="11"/>
  <c r="L159" i="11" s="1"/>
  <c r="Y184" i="11"/>
  <c r="L183" i="11" s="1"/>
  <c r="Y208" i="11"/>
  <c r="L207" i="11" s="1"/>
  <c r="Y232" i="11"/>
  <c r="Y256" i="11"/>
  <c r="Y280" i="11"/>
  <c r="Y304" i="11"/>
  <c r="Y328" i="11"/>
  <c r="Y352" i="11"/>
  <c r="Y376" i="11"/>
  <c r="Y400" i="11"/>
  <c r="L399" i="11" s="1"/>
  <c r="Y424" i="11"/>
  <c r="Y448" i="11"/>
  <c r="Y472" i="11"/>
  <c r="Y17" i="11"/>
  <c r="L16" i="11" s="1"/>
  <c r="Y41" i="11"/>
  <c r="L40" i="11" s="1"/>
  <c r="Y65" i="11"/>
  <c r="L64" i="11" s="1"/>
  <c r="Y89" i="11"/>
  <c r="L88" i="11" s="1"/>
  <c r="Y113" i="11"/>
  <c r="L112" i="11" s="1"/>
  <c r="Y137" i="11"/>
  <c r="L136" i="11" s="1"/>
  <c r="Y161" i="11"/>
  <c r="L160" i="11" s="1"/>
  <c r="Y185" i="11"/>
  <c r="L184" i="11" s="1"/>
  <c r="Y209" i="11"/>
  <c r="L208" i="11" s="1"/>
  <c r="Y233" i="11"/>
  <c r="L232" i="11" s="1"/>
  <c r="Y257" i="11"/>
  <c r="L256" i="11" s="1"/>
  <c r="Y281" i="11"/>
  <c r="Y305" i="11"/>
  <c r="Y329" i="11"/>
  <c r="Y353" i="11"/>
  <c r="Y377" i="11"/>
  <c r="Y401" i="11"/>
  <c r="L400" i="11" s="1"/>
  <c r="Y425" i="11"/>
  <c r="Y449" i="11"/>
  <c r="Y473" i="11"/>
  <c r="Y18" i="11"/>
  <c r="L17" i="11" s="1"/>
  <c r="Y42" i="11"/>
  <c r="L41" i="11" s="1"/>
  <c r="Y66" i="11"/>
  <c r="L65" i="11" s="1"/>
  <c r="Y90" i="11"/>
  <c r="L89" i="11" s="1"/>
  <c r="Y114" i="11"/>
  <c r="L113" i="11" s="1"/>
  <c r="Y138" i="11"/>
  <c r="L137" i="11" s="1"/>
  <c r="Y162" i="11"/>
  <c r="L161" i="11" s="1"/>
  <c r="Y186" i="11"/>
  <c r="L185" i="11" s="1"/>
  <c r="Y210" i="11"/>
  <c r="L209" i="11" s="1"/>
  <c r="Y234" i="11"/>
  <c r="L233" i="11" s="1"/>
  <c r="Y258" i="11"/>
  <c r="L257" i="11" s="1"/>
  <c r="Y282" i="11"/>
  <c r="Y306" i="11"/>
  <c r="Y330" i="11"/>
  <c r="Y354" i="11"/>
  <c r="Y378" i="11"/>
  <c r="Y402" i="11"/>
  <c r="L401" i="11" s="1"/>
  <c r="Y426" i="11"/>
  <c r="Y450" i="11"/>
  <c r="Y474" i="11"/>
  <c r="Y19" i="11"/>
  <c r="L18" i="11" s="1"/>
  <c r="Y43" i="11"/>
  <c r="L42" i="11" s="1"/>
  <c r="Y67" i="11"/>
  <c r="L66" i="11" s="1"/>
  <c r="Y91" i="11"/>
  <c r="L90" i="11" s="1"/>
  <c r="Y115" i="11"/>
  <c r="L114" i="11" s="1"/>
  <c r="Y139" i="11"/>
  <c r="L138" i="11" s="1"/>
  <c r="Y163" i="11"/>
  <c r="L162" i="11" s="1"/>
  <c r="Y187" i="11"/>
  <c r="L186" i="11" s="1"/>
  <c r="Y211" i="11"/>
  <c r="L210" i="11" s="1"/>
  <c r="Y235" i="11"/>
  <c r="L234" i="11" s="1"/>
  <c r="Y259" i="11"/>
  <c r="L258" i="11" s="1"/>
  <c r="Y283" i="11"/>
  <c r="Y307" i="11"/>
  <c r="Y331" i="11"/>
  <c r="Y355" i="11"/>
  <c r="Y379" i="11"/>
  <c r="Y403" i="11"/>
  <c r="L402" i="11" s="1"/>
  <c r="Y427" i="11"/>
  <c r="Y451" i="11"/>
  <c r="Y475" i="11"/>
  <c r="Y20" i="11"/>
  <c r="L19" i="11" s="1"/>
  <c r="Y44" i="11"/>
  <c r="Y68" i="11"/>
  <c r="Y92" i="11"/>
  <c r="Y116" i="11"/>
  <c r="L115" i="11" s="1"/>
  <c r="Y140" i="11"/>
  <c r="L139" i="11" s="1"/>
  <c r="Y164" i="11"/>
  <c r="L163" i="11" s="1"/>
  <c r="Y188" i="11"/>
  <c r="L187" i="11" s="1"/>
  <c r="Y212" i="11"/>
  <c r="L211" i="11" s="1"/>
  <c r="Y236" i="11"/>
  <c r="L235" i="11" s="1"/>
  <c r="Y260" i="11"/>
  <c r="L259" i="11" s="1"/>
  <c r="Y284" i="11"/>
  <c r="Y308" i="11"/>
  <c r="Y332" i="11"/>
  <c r="Y356" i="11"/>
  <c r="Y380" i="11"/>
  <c r="Y404" i="11"/>
  <c r="L403" i="11" s="1"/>
  <c r="Y428" i="11"/>
  <c r="Y452" i="11"/>
  <c r="Y476" i="11"/>
  <c r="Y21" i="11"/>
  <c r="L20" i="11" s="1"/>
  <c r="Y45" i="11"/>
  <c r="L44" i="11" s="1"/>
  <c r="Y69" i="11"/>
  <c r="L68" i="11" s="1"/>
  <c r="Y93" i="11"/>
  <c r="L92" i="11" s="1"/>
  <c r="Y117" i="11"/>
  <c r="L116" i="11" s="1"/>
  <c r="Y141" i="11"/>
  <c r="Y165" i="11"/>
  <c r="Y189" i="11"/>
  <c r="Y213" i="11"/>
  <c r="L212" i="11" s="1"/>
  <c r="Y237" i="11"/>
  <c r="L236" i="11" s="1"/>
  <c r="Y261" i="11"/>
  <c r="L260" i="11" s="1"/>
  <c r="Y285" i="11"/>
  <c r="Y309" i="11"/>
  <c r="Y333" i="11"/>
  <c r="Y357" i="11"/>
  <c r="Y381" i="11"/>
  <c r="Y405" i="11"/>
  <c r="L404" i="11" s="1"/>
  <c r="Y429" i="11"/>
  <c r="Y453" i="11"/>
  <c r="Y477" i="11"/>
  <c r="Y22" i="11"/>
  <c r="L21" i="11" s="1"/>
  <c r="Y46" i="11"/>
  <c r="L45" i="11" s="1"/>
  <c r="Y70" i="11"/>
  <c r="L69" i="11" s="1"/>
  <c r="Y94" i="11"/>
  <c r="L93" i="11" s="1"/>
  <c r="Y118" i="11"/>
  <c r="L117" i="11" s="1"/>
  <c r="Y142" i="11"/>
  <c r="L141" i="11" s="1"/>
  <c r="Y166" i="11"/>
  <c r="L165" i="11" s="1"/>
  <c r="Y190" i="11"/>
  <c r="L189" i="11" s="1"/>
  <c r="Y214" i="11"/>
  <c r="L213" i="11" s="1"/>
  <c r="Y238" i="11"/>
  <c r="Y262" i="11"/>
  <c r="Y286" i="11"/>
  <c r="Y310" i="11"/>
  <c r="Y334" i="11"/>
  <c r="Y358" i="11"/>
  <c r="Y382" i="11"/>
  <c r="Y406" i="11"/>
  <c r="Y430" i="11"/>
  <c r="Y454" i="11"/>
  <c r="Y478" i="11"/>
  <c r="Y23" i="11"/>
  <c r="L22" i="11" s="1"/>
  <c r="Y47" i="11"/>
  <c r="L46" i="11" s="1"/>
  <c r="Y71" i="11"/>
  <c r="L70" i="11" s="1"/>
  <c r="Y95" i="11"/>
  <c r="L94" i="11" s="1"/>
  <c r="Y119" i="11"/>
  <c r="L118" i="11" s="1"/>
  <c r="Y143" i="11"/>
  <c r="L142" i="11" s="1"/>
  <c r="Y167" i="11"/>
  <c r="L166" i="11" s="1"/>
  <c r="Y191" i="11"/>
  <c r="L190" i="11" s="1"/>
  <c r="Y215" i="11"/>
  <c r="L214" i="11" s="1"/>
  <c r="Y239" i="11"/>
  <c r="L238" i="11" s="1"/>
  <c r="Y263" i="11"/>
  <c r="L262" i="11" s="1"/>
  <c r="Y287" i="11"/>
  <c r="Y311" i="11"/>
  <c r="Y335" i="11"/>
  <c r="Y359" i="11"/>
  <c r="Y383" i="11"/>
  <c r="Y407" i="11"/>
  <c r="Y431" i="11"/>
  <c r="Y455" i="11"/>
  <c r="Y479" i="11"/>
  <c r="Y24" i="11"/>
  <c r="L23" i="11" s="1"/>
  <c r="Y48" i="11"/>
  <c r="L47" i="11" s="1"/>
  <c r="Y72" i="11"/>
  <c r="L71" i="11" s="1"/>
  <c r="Y96" i="11"/>
  <c r="L95" i="11" s="1"/>
  <c r="Y120" i="11"/>
  <c r="L119" i="11" s="1"/>
  <c r="Y144" i="11"/>
  <c r="Y168" i="11"/>
  <c r="Y192" i="11"/>
  <c r="L191" i="11" s="1"/>
  <c r="Y216" i="11"/>
  <c r="L215" i="11" s="1"/>
  <c r="Y240" i="11"/>
  <c r="Y264" i="11"/>
  <c r="Y288" i="11"/>
  <c r="Y312" i="11"/>
  <c r="Y336" i="11"/>
  <c r="Y360" i="11"/>
  <c r="Y384" i="11"/>
  <c r="Y408" i="11"/>
  <c r="Y432" i="11"/>
  <c r="Y456" i="11"/>
  <c r="Y25" i="11"/>
  <c r="Y49" i="11"/>
  <c r="L48" i="11" s="1"/>
  <c r="Y73" i="11"/>
  <c r="L72" i="11" s="1"/>
  <c r="Y97" i="11"/>
  <c r="L96" i="11" s="1"/>
  <c r="Y121" i="11"/>
  <c r="L120" i="11" s="1"/>
  <c r="Y145" i="11"/>
  <c r="L144" i="11" s="1"/>
  <c r="Y169" i="11"/>
  <c r="L168" i="11" s="1"/>
  <c r="Y193" i="11"/>
  <c r="L192" i="11" s="1"/>
  <c r="Y217" i="11"/>
  <c r="L216" i="11" s="1"/>
  <c r="Y241" i="11"/>
  <c r="L240" i="11" s="1"/>
  <c r="Y265" i="11"/>
  <c r="Y289" i="11"/>
  <c r="Y313" i="11"/>
  <c r="Y337" i="11"/>
  <c r="Y361" i="11"/>
  <c r="Y385" i="11"/>
  <c r="Y409" i="11"/>
  <c r="Y433" i="11"/>
  <c r="Y457" i="11"/>
  <c r="Y26" i="11"/>
  <c r="L25" i="11" s="1"/>
  <c r="Y50" i="11"/>
  <c r="L49" i="11" s="1"/>
  <c r="Y74" i="11"/>
  <c r="L73" i="11" s="1"/>
  <c r="Y98" i="11"/>
  <c r="Y122" i="11"/>
  <c r="Y146" i="11"/>
  <c r="Y170" i="11"/>
  <c r="L169" i="11" s="1"/>
  <c r="Y194" i="11"/>
  <c r="L193" i="11" s="1"/>
  <c r="Y218" i="11"/>
  <c r="L217" i="11" s="1"/>
  <c r="Y242" i="11"/>
  <c r="L241" i="11" s="1"/>
  <c r="Y266" i="11"/>
  <c r="Y290" i="11"/>
  <c r="Y314" i="11"/>
  <c r="Y338" i="11"/>
  <c r="Y362" i="11"/>
  <c r="Y386" i="11"/>
  <c r="Y410" i="11"/>
  <c r="Y434" i="11"/>
  <c r="Y458" i="11"/>
  <c r="Y27" i="11"/>
  <c r="Y51" i="11"/>
  <c r="L50" i="11" s="1"/>
  <c r="Y75" i="11"/>
  <c r="L74" i="11" s="1"/>
  <c r="Y99" i="11"/>
  <c r="L98" i="11" s="1"/>
  <c r="Y123" i="11"/>
  <c r="L122" i="11" s="1"/>
  <c r="Y147" i="11"/>
  <c r="L146" i="11" s="1"/>
  <c r="Y171" i="11"/>
  <c r="L170" i="11" s="1"/>
  <c r="Y195" i="11"/>
  <c r="L194" i="11" s="1"/>
  <c r="Y219" i="11"/>
  <c r="Y243" i="11"/>
  <c r="Y267" i="11"/>
  <c r="Y291" i="11"/>
  <c r="Y315" i="11"/>
  <c r="Y339" i="11"/>
  <c r="Y363" i="11"/>
  <c r="Y387" i="11"/>
  <c r="Y411" i="11"/>
  <c r="Y435" i="11"/>
  <c r="Y459" i="11"/>
  <c r="Y28" i="11"/>
  <c r="L27" i="11" s="1"/>
  <c r="Y52" i="11"/>
  <c r="Y76" i="11"/>
  <c r="Y100" i="11"/>
  <c r="L99" i="11" s="1"/>
  <c r="Y124" i="11"/>
  <c r="L123" i="11" s="1"/>
  <c r="Y148" i="11"/>
  <c r="Y172" i="11"/>
  <c r="L171" i="11" s="1"/>
  <c r="Y196" i="11"/>
  <c r="L195" i="11" s="1"/>
  <c r="Y220" i="11"/>
  <c r="L219" i="11" s="1"/>
  <c r="Y244" i="11"/>
  <c r="L243" i="11" s="1"/>
  <c r="Y268" i="11"/>
  <c r="Y292" i="11"/>
  <c r="Y316" i="11"/>
  <c r="Y340" i="11"/>
  <c r="Y364" i="11"/>
  <c r="Y388" i="11"/>
  <c r="Y412" i="11"/>
  <c r="Y436" i="11"/>
  <c r="Y460" i="11"/>
  <c r="Y29" i="11"/>
  <c r="L28" i="11" s="1"/>
  <c r="Y53" i="11"/>
  <c r="L52" i="11" s="1"/>
  <c r="Y77" i="11"/>
  <c r="L76" i="11" s="1"/>
  <c r="Y101" i="11"/>
  <c r="L100" i="11" s="1"/>
  <c r="Y125" i="11"/>
  <c r="L124" i="11" s="1"/>
  <c r="Y149" i="11"/>
  <c r="L148" i="11" s="1"/>
  <c r="Y173" i="11"/>
  <c r="Y197" i="11"/>
  <c r="L196" i="11" s="1"/>
  <c r="Y221" i="11"/>
  <c r="L220" i="11" s="1"/>
  <c r="Y245" i="11"/>
  <c r="Y269" i="11"/>
  <c r="Y293" i="11"/>
  <c r="Y317" i="11"/>
  <c r="Y341" i="11"/>
  <c r="Y365" i="11"/>
  <c r="Y389" i="11"/>
  <c r="Y413" i="11"/>
  <c r="Y437" i="11"/>
  <c r="Y461" i="11"/>
  <c r="Y6" i="11"/>
  <c r="L5" i="11" s="1"/>
  <c r="Y30" i="11"/>
  <c r="Y54" i="11"/>
  <c r="L53" i="11" s="1"/>
  <c r="Y78" i="11"/>
  <c r="L77" i="11" s="1"/>
  <c r="Y102" i="11"/>
  <c r="L101" i="11" s="1"/>
  <c r="Y126" i="11"/>
  <c r="L125" i="11" s="1"/>
  <c r="Y150" i="11"/>
  <c r="L149" i="11" s="1"/>
  <c r="Y174" i="11"/>
  <c r="L173" i="11" s="1"/>
  <c r="Y198" i="11"/>
  <c r="L197" i="11" s="1"/>
  <c r="Y222" i="11"/>
  <c r="L221" i="11" s="1"/>
  <c r="Y246" i="11"/>
  <c r="L245" i="11" s="1"/>
  <c r="Y270" i="11"/>
  <c r="Y294" i="11"/>
  <c r="Y318" i="11"/>
  <c r="Y342" i="11"/>
  <c r="Y366" i="11"/>
  <c r="Y390" i="11"/>
  <c r="Y414" i="11"/>
  <c r="Y438" i="11"/>
  <c r="Y462" i="11"/>
  <c r="Y7" i="11"/>
  <c r="L6" i="11" s="1"/>
  <c r="Y31" i="11"/>
  <c r="Y55" i="11"/>
  <c r="L54" i="11" s="1"/>
  <c r="Y79" i="11"/>
  <c r="Y103" i="11"/>
  <c r="Y127" i="11"/>
  <c r="Y151" i="11"/>
  <c r="L150" i="11" s="1"/>
  <c r="Y175" i="11"/>
  <c r="L174" i="11" s="1"/>
  <c r="Y199" i="11"/>
  <c r="L198" i="11" s="1"/>
  <c r="Y223" i="11"/>
  <c r="L222" i="11" s="1"/>
  <c r="Y247" i="11"/>
  <c r="L246" i="11" s="1"/>
  <c r="Y271" i="11"/>
  <c r="Y295" i="11"/>
  <c r="Y319" i="11"/>
  <c r="Y343" i="11"/>
  <c r="Y367" i="11"/>
  <c r="Y391" i="11"/>
  <c r="Y415" i="11"/>
  <c r="Y439" i="11"/>
  <c r="Y463" i="11"/>
  <c r="Y8" i="11"/>
  <c r="L7" i="11" s="1"/>
  <c r="Y32" i="11"/>
  <c r="L31" i="11" s="1"/>
  <c r="Y56" i="11"/>
  <c r="L55" i="11" s="1"/>
  <c r="Y80" i="11"/>
  <c r="Y104" i="11"/>
  <c r="L103" i="11" s="1"/>
  <c r="Y128" i="11"/>
  <c r="Y152" i="11"/>
  <c r="L151" i="11" s="1"/>
  <c r="Y176" i="11"/>
  <c r="Y200" i="11"/>
  <c r="Y224" i="11"/>
  <c r="Y248" i="11"/>
  <c r="L247" i="11" s="1"/>
  <c r="Y272" i="11"/>
  <c r="Y296" i="11"/>
  <c r="Y320" i="11"/>
  <c r="Y344" i="11"/>
  <c r="Y368" i="11"/>
  <c r="Y392" i="11"/>
  <c r="Y416" i="11"/>
  <c r="Y440" i="11"/>
  <c r="Y464" i="11"/>
  <c r="Y9" i="11"/>
  <c r="L8" i="11" s="1"/>
  <c r="Y33" i="11"/>
  <c r="Y57" i="11"/>
  <c r="L56" i="11" s="1"/>
  <c r="Y81" i="11"/>
  <c r="L80" i="11" s="1"/>
  <c r="Y105" i="11"/>
  <c r="L104" i="11" s="1"/>
  <c r="Y129" i="11"/>
  <c r="L128" i="11" s="1"/>
  <c r="Y153" i="11"/>
  <c r="L152" i="11" s="1"/>
  <c r="Y177" i="11"/>
  <c r="L176" i="11" s="1"/>
  <c r="Y201" i="11"/>
  <c r="L200" i="11" s="1"/>
  <c r="Y225" i="11"/>
  <c r="Y249" i="11"/>
  <c r="L248" i="11" s="1"/>
  <c r="Y273" i="11"/>
  <c r="Y297" i="11"/>
  <c r="Y321" i="11"/>
  <c r="Y345" i="11"/>
  <c r="Y369" i="11"/>
  <c r="Y393" i="11"/>
  <c r="Y417" i="11"/>
  <c r="Y441" i="11"/>
  <c r="Y465" i="11"/>
  <c r="Y108" i="11"/>
  <c r="Y10" i="11"/>
  <c r="L9" i="11" s="1"/>
  <c r="Y34" i="11"/>
  <c r="L33" i="11" s="1"/>
  <c r="Y58" i="11"/>
  <c r="L57" i="11" s="1"/>
  <c r="Y82" i="11"/>
  <c r="L81" i="11" s="1"/>
  <c r="Y106" i="11"/>
  <c r="L105" i="11" s="1"/>
  <c r="Y130" i="11"/>
  <c r="L129" i="11" s="1"/>
  <c r="Y154" i="11"/>
  <c r="Y178" i="11"/>
  <c r="L177" i="11" s="1"/>
  <c r="Y202" i="11"/>
  <c r="L201" i="11" s="1"/>
  <c r="Y226" i="11"/>
  <c r="L225" i="11" s="1"/>
  <c r="Y250" i="11"/>
  <c r="L249" i="11" s="1"/>
  <c r="Y274" i="11"/>
  <c r="Y298" i="11"/>
  <c r="Y322" i="11"/>
  <c r="Y346" i="11"/>
  <c r="Y370" i="11"/>
  <c r="Y394" i="11"/>
  <c r="L393" i="11" s="1"/>
  <c r="Y418" i="11"/>
  <c r="Y442" i="11"/>
  <c r="Y466" i="11"/>
  <c r="Y60" i="11"/>
  <c r="Y132" i="11"/>
  <c r="Y180" i="11"/>
  <c r="Y228" i="11"/>
  <c r="Y276" i="11"/>
  <c r="Y324" i="11"/>
  <c r="Y372" i="11"/>
  <c r="Y396" i="11"/>
  <c r="L395" i="11" s="1"/>
  <c r="Y444" i="11"/>
  <c r="Y11" i="11"/>
  <c r="Y35" i="11"/>
  <c r="L34" i="11" s="1"/>
  <c r="Y59" i="11"/>
  <c r="L58" i="11" s="1"/>
  <c r="Y83" i="11"/>
  <c r="L82" i="11" s="1"/>
  <c r="Y107" i="11"/>
  <c r="Y131" i="11"/>
  <c r="Y155" i="11"/>
  <c r="L154" i="11" s="1"/>
  <c r="Y179" i="11"/>
  <c r="Y203" i="11"/>
  <c r="L202" i="11" s="1"/>
  <c r="Y227" i="11"/>
  <c r="Y251" i="11"/>
  <c r="Y275" i="11"/>
  <c r="Y299" i="11"/>
  <c r="Y323" i="11"/>
  <c r="Y347" i="11"/>
  <c r="Y371" i="11"/>
  <c r="Y395" i="11"/>
  <c r="L394" i="11" s="1"/>
  <c r="Y419" i="11"/>
  <c r="Y443" i="11"/>
  <c r="Y467" i="11"/>
  <c r="Y12" i="11"/>
  <c r="Y36" i="11"/>
  <c r="Y84" i="11"/>
  <c r="Y156" i="11"/>
  <c r="Y204" i="11"/>
  <c r="Y252" i="11"/>
  <c r="Y300" i="11"/>
  <c r="Y348" i="11"/>
  <c r="Y420" i="11"/>
  <c r="Y468" i="11"/>
  <c r="G5" i="11"/>
  <c r="H5" i="11" s="1"/>
  <c r="H14" i="11"/>
  <c r="H22" i="11"/>
  <c r="H30" i="11"/>
  <c r="H38" i="11"/>
  <c r="H46" i="11"/>
  <c r="H54" i="11"/>
  <c r="H62" i="11"/>
  <c r="H70" i="11"/>
  <c r="H78" i="11"/>
  <c r="H86" i="11"/>
  <c r="H94" i="11"/>
  <c r="H102" i="11"/>
  <c r="H110" i="11"/>
  <c r="H118" i="11"/>
  <c r="H126" i="11"/>
  <c r="H134" i="11"/>
  <c r="H142" i="11"/>
  <c r="H150" i="11"/>
  <c r="H158" i="11"/>
  <c r="H166" i="11"/>
  <c r="H174" i="11"/>
  <c r="H182" i="11"/>
  <c r="H190" i="11"/>
  <c r="H198" i="11"/>
  <c r="H206" i="11"/>
  <c r="H214" i="11"/>
  <c r="H222" i="11"/>
  <c r="H230" i="11"/>
  <c r="H238" i="11"/>
  <c r="H246" i="11"/>
  <c r="H254" i="11"/>
  <c r="H262" i="11"/>
  <c r="H270" i="11"/>
  <c r="H278" i="11"/>
  <c r="H286" i="11"/>
  <c r="H294" i="11"/>
  <c r="H302" i="11"/>
  <c r="H310" i="11"/>
  <c r="H318" i="11"/>
  <c r="H326" i="11"/>
  <c r="H334" i="11"/>
  <c r="H342" i="11"/>
  <c r="H350" i="11"/>
  <c r="H358" i="11"/>
  <c r="H366" i="11"/>
  <c r="H374" i="11"/>
  <c r="H382" i="11"/>
  <c r="H390" i="11"/>
  <c r="H398" i="11"/>
  <c r="H406" i="11"/>
  <c r="H414" i="11"/>
  <c r="H422" i="11"/>
  <c r="H430" i="11"/>
  <c r="H438" i="11"/>
  <c r="H446" i="11"/>
  <c r="H454" i="11"/>
  <c r="H462" i="11"/>
  <c r="H470" i="11"/>
  <c r="H478" i="11"/>
  <c r="H486" i="11"/>
  <c r="H494" i="11"/>
  <c r="H502" i="11"/>
  <c r="H510" i="11"/>
  <c r="H16" i="11"/>
  <c r="H24" i="11"/>
  <c r="H32" i="11"/>
  <c r="H40" i="11"/>
  <c r="H48" i="11"/>
  <c r="H56" i="11"/>
  <c r="H64" i="11"/>
  <c r="H72" i="11"/>
  <c r="H80" i="11"/>
  <c r="H88" i="11"/>
  <c r="H96" i="11"/>
  <c r="H104" i="11"/>
  <c r="H112" i="11"/>
  <c r="H120" i="11"/>
  <c r="H128" i="11"/>
  <c r="H136" i="11"/>
  <c r="H144" i="11"/>
  <c r="H152" i="11"/>
  <c r="H160" i="11"/>
  <c r="H168" i="11"/>
  <c r="H176" i="11"/>
  <c r="H184" i="11"/>
  <c r="H192" i="11"/>
  <c r="H200" i="11"/>
  <c r="H208" i="11"/>
  <c r="H216" i="11"/>
  <c r="H224" i="11"/>
  <c r="H232" i="11"/>
  <c r="H240" i="11"/>
  <c r="H248" i="11"/>
  <c r="H256" i="11"/>
  <c r="H264" i="11"/>
  <c r="H10" i="11"/>
  <c r="H18" i="11"/>
  <c r="H26" i="11"/>
  <c r="H34" i="11"/>
  <c r="H42" i="11"/>
  <c r="H50" i="11"/>
  <c r="H58" i="11"/>
  <c r="H66" i="11"/>
  <c r="H74" i="11"/>
  <c r="H82" i="11"/>
  <c r="H90" i="11"/>
  <c r="H98" i="11"/>
  <c r="H106" i="11"/>
  <c r="H114" i="11"/>
  <c r="H122" i="11"/>
  <c r="H130" i="11"/>
  <c r="H138" i="11"/>
  <c r="H146" i="11"/>
  <c r="H154" i="11"/>
  <c r="H11" i="11"/>
  <c r="H19" i="11"/>
  <c r="H27" i="11"/>
  <c r="H35" i="11"/>
  <c r="H43" i="11"/>
  <c r="H51" i="11"/>
  <c r="H59" i="11"/>
  <c r="H67" i="11"/>
  <c r="H75" i="11"/>
  <c r="H20" i="11"/>
  <c r="H630" i="11"/>
  <c r="H681" i="11"/>
  <c r="H705" i="11"/>
  <c r="H606" i="11"/>
  <c r="H648" i="11"/>
  <c r="H698" i="11"/>
  <c r="H641" i="11"/>
  <c r="H633" i="11"/>
  <c r="H683" i="11"/>
  <c r="H613" i="11"/>
  <c r="H688" i="11"/>
  <c r="H314" i="11"/>
  <c r="H622" i="11"/>
  <c r="H614" i="11"/>
  <c r="H656" i="11"/>
  <c r="H697" i="11"/>
  <c r="H581" i="11"/>
  <c r="H690" i="11"/>
  <c r="H691" i="11"/>
  <c r="H619" i="11"/>
  <c r="H611" i="11"/>
  <c r="H29" i="11"/>
  <c r="H61" i="11"/>
  <c r="J62" i="11" s="1"/>
  <c r="H123" i="11"/>
  <c r="H163" i="11"/>
  <c r="H211" i="11"/>
  <c r="H259" i="11"/>
  <c r="H296" i="11"/>
  <c r="H360" i="11"/>
  <c r="H424" i="11"/>
  <c r="H488" i="11"/>
  <c r="H514" i="11"/>
  <c r="H539" i="11"/>
  <c r="H564" i="11"/>
  <c r="H589" i="11"/>
  <c r="H689" i="11"/>
  <c r="H713" i="11"/>
  <c r="H531" i="11"/>
  <c r="H632" i="11"/>
  <c r="H706" i="11"/>
  <c r="H674" i="11"/>
  <c r="H594" i="11"/>
  <c r="H586" i="11"/>
  <c r="H304" i="11"/>
  <c r="H83" i="11"/>
  <c r="H133" i="11"/>
  <c r="H202" i="11"/>
  <c r="H250" i="11"/>
  <c r="H497" i="11"/>
  <c r="H556" i="11"/>
  <c r="H673" i="11"/>
  <c r="H569" i="11"/>
  <c r="H686" i="11"/>
  <c r="H629" i="11"/>
  <c r="H306" i="11"/>
  <c r="H598" i="11"/>
  <c r="H540" i="11"/>
  <c r="H682" i="11"/>
  <c r="H714" i="11"/>
  <c r="H516" i="11"/>
  <c r="H544" i="11"/>
  <c r="H529" i="11"/>
  <c r="H696" i="11"/>
  <c r="H288" i="11"/>
  <c r="H352" i="11"/>
  <c r="H416" i="11"/>
  <c r="H480" i="11"/>
  <c r="H489" i="11"/>
  <c r="H515" i="11"/>
  <c r="H565" i="11"/>
  <c r="H590" i="11"/>
  <c r="H657" i="11"/>
  <c r="H666" i="11"/>
  <c r="H472" i="11"/>
  <c r="H707" i="11"/>
  <c r="H561" i="11"/>
  <c r="H579" i="11"/>
  <c r="H712" i="11"/>
  <c r="J713" i="11" s="1"/>
  <c r="H84" i="11"/>
  <c r="H155" i="11"/>
  <c r="H203" i="11"/>
  <c r="H251" i="11"/>
  <c r="H582" i="11"/>
  <c r="H624" i="11"/>
  <c r="H649" i="11"/>
  <c r="H699" i="11"/>
  <c r="H644" i="11"/>
  <c r="H115" i="11"/>
  <c r="H194" i="11"/>
  <c r="H242" i="11"/>
  <c r="H298" i="11"/>
  <c r="H307" i="11"/>
  <c r="H316" i="11"/>
  <c r="H325" i="11"/>
  <c r="H362" i="11"/>
  <c r="H371" i="11"/>
  <c r="H380" i="11"/>
  <c r="H389" i="11"/>
  <c r="H426" i="11"/>
  <c r="H435" i="11"/>
  <c r="H444" i="11"/>
  <c r="H453" i="11"/>
  <c r="J454" i="11" s="1"/>
  <c r="H507" i="11"/>
  <c r="H524" i="11"/>
  <c r="H549" i="11"/>
  <c r="H574" i="11"/>
  <c r="H616" i="11"/>
  <c r="H566" i="11"/>
  <c r="H694" i="11"/>
  <c r="H620" i="11"/>
  <c r="H513" i="11"/>
  <c r="H21" i="11"/>
  <c r="H53" i="11"/>
  <c r="J54" i="11" s="1"/>
  <c r="H125" i="11"/>
  <c r="H165" i="11"/>
  <c r="H213" i="11"/>
  <c r="J214" i="11" s="1"/>
  <c r="H261" i="11"/>
  <c r="J262" i="11" s="1"/>
  <c r="H280" i="11"/>
  <c r="H344" i="11"/>
  <c r="H408" i="11"/>
  <c r="H490" i="11"/>
  <c r="H541" i="11"/>
  <c r="H608" i="11"/>
  <c r="H658" i="11"/>
  <c r="H702" i="11"/>
  <c r="H558" i="11"/>
  <c r="H642" i="11"/>
  <c r="H595" i="11"/>
  <c r="H654" i="11"/>
  <c r="H60" i="11"/>
  <c r="H116" i="11"/>
  <c r="H195" i="11"/>
  <c r="H243" i="11"/>
  <c r="H290" i="11"/>
  <c r="H299" i="11"/>
  <c r="H308" i="11"/>
  <c r="H317" i="11"/>
  <c r="H354" i="11"/>
  <c r="H363" i="11"/>
  <c r="H372" i="11"/>
  <c r="H381" i="11"/>
  <c r="H418" i="11"/>
  <c r="H427" i="11"/>
  <c r="H436" i="11"/>
  <c r="H445" i="11"/>
  <c r="J446" i="11" s="1"/>
  <c r="H482" i="11"/>
  <c r="H508" i="11"/>
  <c r="H525" i="11"/>
  <c r="H550" i="11"/>
  <c r="H592" i="11"/>
  <c r="H617" i="11"/>
  <c r="H667" i="11"/>
  <c r="H710" i="11"/>
  <c r="H210" i="11"/>
  <c r="J211" i="11" s="1"/>
  <c r="H44" i="11"/>
  <c r="H76" i="11"/>
  <c r="H147" i="11"/>
  <c r="H186" i="11"/>
  <c r="H234" i="11"/>
  <c r="H272" i="11"/>
  <c r="H336" i="11"/>
  <c r="H542" i="11"/>
  <c r="H704" i="11"/>
  <c r="J705" i="11" s="1"/>
  <c r="H107" i="11"/>
  <c r="H157" i="11"/>
  <c r="H205" i="11"/>
  <c r="H253" i="11"/>
  <c r="J254" i="11" s="1"/>
  <c r="H500" i="11"/>
  <c r="H534" i="11"/>
  <c r="H576" i="11"/>
  <c r="H601" i="11"/>
  <c r="H626" i="11"/>
  <c r="H651" i="11"/>
  <c r="H676" i="11"/>
  <c r="H669" i="11"/>
  <c r="H670" i="11"/>
  <c r="H604" i="11"/>
  <c r="H368" i="11"/>
  <c r="H638" i="11"/>
  <c r="H282" i="11"/>
  <c r="H346" i="11"/>
  <c r="H526" i="11"/>
  <c r="H593" i="11"/>
  <c r="H701" i="11"/>
  <c r="H588" i="11"/>
  <c r="J589" i="11" s="1"/>
  <c r="H45" i="11"/>
  <c r="H77" i="11"/>
  <c r="J78" i="11" s="1"/>
  <c r="H148" i="11"/>
  <c r="H187" i="11"/>
  <c r="H235" i="11"/>
  <c r="H328" i="11"/>
  <c r="H392" i="11"/>
  <c r="H456" i="11"/>
  <c r="H492" i="11"/>
  <c r="H518" i="11"/>
  <c r="H560" i="11"/>
  <c r="J561" i="11" s="1"/>
  <c r="H585" i="11"/>
  <c r="H610" i="11"/>
  <c r="H635" i="11"/>
  <c r="H660" i="11"/>
  <c r="H685" i="11"/>
  <c r="J686" i="11" s="1"/>
  <c r="H693" i="11"/>
  <c r="H709" i="11"/>
  <c r="H645" i="11"/>
  <c r="H13" i="11"/>
  <c r="H108" i="11"/>
  <c r="H178" i="11"/>
  <c r="H226" i="11"/>
  <c r="H484" i="11"/>
  <c r="H711" i="11"/>
  <c r="J712" i="11" s="1"/>
  <c r="H101" i="11"/>
  <c r="J102" i="11" s="1"/>
  <c r="H563" i="11"/>
  <c r="J564" i="11" s="1"/>
  <c r="H680" i="11"/>
  <c r="J681" i="11" s="1"/>
  <c r="H139" i="11"/>
  <c r="H197" i="11"/>
  <c r="H245" i="11"/>
  <c r="J246" i="11" s="1"/>
  <c r="H274" i="11"/>
  <c r="H283" i="11"/>
  <c r="H292" i="11"/>
  <c r="H301" i="11"/>
  <c r="J302" i="11" s="1"/>
  <c r="H338" i="11"/>
  <c r="H347" i="11"/>
  <c r="H356" i="11"/>
  <c r="H365" i="11"/>
  <c r="H402" i="11"/>
  <c r="H411" i="11"/>
  <c r="H420" i="11"/>
  <c r="H429" i="11"/>
  <c r="H466" i="11"/>
  <c r="H475" i="11"/>
  <c r="H636" i="11"/>
  <c r="H554" i="11"/>
  <c r="H36" i="11"/>
  <c r="H68" i="11"/>
  <c r="H99" i="11"/>
  <c r="H149" i="11"/>
  <c r="J150" i="11" s="1"/>
  <c r="H188" i="11"/>
  <c r="H236" i="11"/>
  <c r="H320" i="11"/>
  <c r="H384" i="11"/>
  <c r="H448" i="11"/>
  <c r="H493" i="11"/>
  <c r="J494" i="11" s="1"/>
  <c r="H536" i="11"/>
  <c r="H661" i="11"/>
  <c r="H179" i="11"/>
  <c r="H678" i="11"/>
  <c r="H570" i="11"/>
  <c r="H28" i="11"/>
  <c r="H140" i="11"/>
  <c r="H170" i="11"/>
  <c r="H218" i="11"/>
  <c r="H266" i="11"/>
  <c r="H275" i="11"/>
  <c r="H284" i="11"/>
  <c r="H293" i="11"/>
  <c r="J294" i="11" s="1"/>
  <c r="H330" i="11"/>
  <c r="H339" i="11"/>
  <c r="H348" i="11"/>
  <c r="H357" i="11"/>
  <c r="H394" i="11"/>
  <c r="H403" i="11"/>
  <c r="H412" i="11"/>
  <c r="H421" i="11"/>
  <c r="H458" i="11"/>
  <c r="H467" i="11"/>
  <c r="H476" i="11"/>
  <c r="H485" i="11"/>
  <c r="J486" i="11" s="1"/>
  <c r="H520" i="11"/>
  <c r="H545" i="11"/>
  <c r="H432" i="11"/>
  <c r="H189" i="11"/>
  <c r="H237" i="11"/>
  <c r="H312" i="11"/>
  <c r="H376" i="11"/>
  <c r="H440" i="11"/>
  <c r="H662" i="11"/>
  <c r="H162" i="11"/>
  <c r="H131" i="11"/>
  <c r="H180" i="11"/>
  <c r="H228" i="11"/>
  <c r="H91" i="11"/>
  <c r="H171" i="11"/>
  <c r="H322" i="11"/>
  <c r="H646" i="11"/>
  <c r="H258" i="11"/>
  <c r="J259" i="11" s="1"/>
  <c r="H538" i="11"/>
  <c r="J539" i="11" s="1"/>
  <c r="H509" i="11"/>
  <c r="H461" i="11"/>
  <c r="J462" i="11" s="1"/>
  <c r="H437" i="11"/>
  <c r="J438" i="11" s="1"/>
  <c r="H413" i="11"/>
  <c r="H341" i="11"/>
  <c r="J342" i="11" s="1"/>
  <c r="H269" i="11"/>
  <c r="J270" i="11" s="1"/>
  <c r="H221" i="11"/>
  <c r="H173" i="11"/>
  <c r="H521" i="11"/>
  <c r="H605" i="11"/>
  <c r="J606" i="11" s="1"/>
  <c r="H664" i="11"/>
  <c r="H460" i="11"/>
  <c r="H172" i="11"/>
  <c r="H124" i="11"/>
  <c r="H100" i="11"/>
  <c r="H52" i="11"/>
  <c r="H364" i="11"/>
  <c r="H532" i="11"/>
  <c r="H387" i="11"/>
  <c r="H315" i="11"/>
  <c r="H291" i="11"/>
  <c r="H267" i="11"/>
  <c r="H219" i="11"/>
  <c r="H665" i="11"/>
  <c r="H400" i="11"/>
  <c r="H483" i="11"/>
  <c r="H268" i="11"/>
  <c r="H650" i="11"/>
  <c r="J651" i="11" s="1"/>
  <c r="H578" i="11"/>
  <c r="J579" i="11" s="1"/>
  <c r="H530" i="11"/>
  <c r="J531" i="11" s="1"/>
  <c r="H506" i="11"/>
  <c r="J507" i="11" s="1"/>
  <c r="H410" i="11"/>
  <c r="H386" i="11"/>
  <c r="H533" i="11"/>
  <c r="H602" i="11"/>
  <c r="H434" i="11"/>
  <c r="J435" i="11" s="1"/>
  <c r="H557" i="11"/>
  <c r="H340" i="11"/>
  <c r="H373" i="11"/>
  <c r="H277" i="11"/>
  <c r="J278" i="11" s="1"/>
  <c r="H229" i="11"/>
  <c r="H181" i="11"/>
  <c r="H109" i="11"/>
  <c r="J110" i="11" s="1"/>
  <c r="H85" i="11"/>
  <c r="J86" i="11" s="1"/>
  <c r="H37" i="11"/>
  <c r="H677" i="11"/>
  <c r="H637" i="11"/>
  <c r="H349" i="11"/>
  <c r="J350" i="11" s="1"/>
  <c r="H580" i="11"/>
  <c r="H220" i="11"/>
  <c r="H684" i="11"/>
  <c r="J685" i="11" s="1"/>
  <c r="H324" i="11"/>
  <c r="J325" i="11" s="1"/>
  <c r="H300" i="11"/>
  <c r="H276" i="11"/>
  <c r="J277" i="11" s="1"/>
  <c r="H252" i="11"/>
  <c r="H156" i="11"/>
  <c r="H132" i="11"/>
  <c r="J133" i="11" s="1"/>
  <c r="H568" i="11"/>
  <c r="J569" i="11" s="1"/>
  <c r="H675" i="11"/>
  <c r="J676" i="11" s="1"/>
  <c r="H469" i="11"/>
  <c r="J470" i="11" s="1"/>
  <c r="H468" i="11"/>
  <c r="H204" i="11"/>
  <c r="H700" i="11"/>
  <c r="H397" i="11"/>
  <c r="H552" i="11"/>
  <c r="H587" i="11"/>
  <c r="H491" i="11"/>
  <c r="H443" i="11"/>
  <c r="J444" i="11" s="1"/>
  <c r="H419" i="11"/>
  <c r="H395" i="11"/>
  <c r="H323" i="11"/>
  <c r="H227" i="11"/>
  <c r="H496" i="11"/>
  <c r="H553" i="11"/>
  <c r="H612" i="11"/>
  <c r="J613" i="11" s="1"/>
  <c r="H695" i="11"/>
  <c r="J696" i="11" s="1"/>
  <c r="H562" i="11"/>
  <c r="H442" i="11"/>
  <c r="H370" i="11"/>
  <c r="H628" i="11"/>
  <c r="J629" i="11" s="1"/>
  <c r="H603" i="11"/>
  <c r="J604" i="11" s="1"/>
  <c r="H708" i="11"/>
  <c r="H634" i="11"/>
  <c r="J635" i="11" s="1"/>
  <c r="H640" i="11"/>
  <c r="J641" i="11" s="1"/>
  <c r="H555" i="11"/>
  <c r="J556" i="11" s="1"/>
  <c r="H396" i="11"/>
  <c r="H597" i="11"/>
  <c r="J598" i="11" s="1"/>
  <c r="H477" i="11"/>
  <c r="J478" i="11" s="1"/>
  <c r="H405" i="11"/>
  <c r="J406" i="11" s="1"/>
  <c r="H333" i="11"/>
  <c r="J334" i="11" s="1"/>
  <c r="H309" i="11"/>
  <c r="J310" i="11" s="1"/>
  <c r="H285" i="11"/>
  <c r="J286" i="11" s="1"/>
  <c r="H141" i="11"/>
  <c r="J142" i="11" s="1"/>
  <c r="H117" i="11"/>
  <c r="J118" i="11" s="1"/>
  <c r="H93" i="11"/>
  <c r="J94" i="11" s="1"/>
  <c r="H69" i="11"/>
  <c r="J70" i="11" s="1"/>
  <c r="H653" i="11"/>
  <c r="J654" i="11" s="1"/>
  <c r="H388" i="11"/>
  <c r="J389" i="11" s="1"/>
  <c r="H459" i="11"/>
  <c r="H504" i="11"/>
  <c r="H609" i="11"/>
  <c r="H627" i="11"/>
  <c r="H692" i="11"/>
  <c r="H548" i="11"/>
  <c r="J549" i="11" s="1"/>
  <c r="H512" i="11"/>
  <c r="J513" i="11" s="1"/>
  <c r="H464" i="11"/>
  <c r="H452" i="11"/>
  <c r="J453" i="11" s="1"/>
  <c r="H428" i="11"/>
  <c r="J429" i="11" s="1"/>
  <c r="H404" i="11"/>
  <c r="H332" i="11"/>
  <c r="H260" i="11"/>
  <c r="H212" i="11"/>
  <c r="H164" i="11"/>
  <c r="H92" i="11"/>
  <c r="H652" i="11"/>
  <c r="H196" i="11"/>
  <c r="H577" i="11"/>
  <c r="H621" i="11"/>
  <c r="J622" i="11" s="1"/>
  <c r="H687" i="11"/>
  <c r="H505" i="11"/>
  <c r="H672" i="11"/>
  <c r="J673" i="11" s="1"/>
  <c r="H501" i="11"/>
  <c r="J502" i="11" s="1"/>
  <c r="H572" i="11"/>
  <c r="H571" i="11"/>
  <c r="H523" i="11"/>
  <c r="J524" i="11" s="1"/>
  <c r="H499" i="11"/>
  <c r="H451" i="11"/>
  <c r="H379" i="11"/>
  <c r="H331" i="11"/>
  <c r="J332" i="11" s="1"/>
  <c r="H517" i="11"/>
  <c r="J518" i="11" s="1"/>
  <c r="H600" i="11"/>
  <c r="J601" i="11" s="1"/>
  <c r="H537" i="11"/>
  <c r="H596" i="11"/>
  <c r="J597" i="11" s="1"/>
  <c r="H355" i="11"/>
  <c r="J356" i="11" s="1"/>
  <c r="H244" i="11"/>
  <c r="H625" i="11"/>
  <c r="H528" i="11"/>
  <c r="J529" i="11" s="1"/>
  <c r="H659" i="11"/>
  <c r="J660" i="11" s="1"/>
  <c r="H573" i="11"/>
  <c r="J574" i="11" s="1"/>
  <c r="H668" i="11"/>
  <c r="J669" i="11" s="1"/>
  <c r="H584" i="11"/>
  <c r="H703" i="11"/>
  <c r="J704" i="11" s="1"/>
  <c r="H643" i="11"/>
  <c r="H547" i="11"/>
  <c r="H618" i="11"/>
  <c r="H546" i="11"/>
  <c r="H522" i="11"/>
  <c r="H498" i="11"/>
  <c r="H474" i="11"/>
  <c r="J475" i="11" s="1"/>
  <c r="H450" i="11"/>
  <c r="H378" i="11"/>
  <c r="H17" i="11"/>
  <c r="J18" i="11" s="1"/>
  <c r="H663" i="11"/>
  <c r="J664" i="11" s="1"/>
  <c r="H441" i="11"/>
  <c r="H377" i="11"/>
  <c r="H313" i="11"/>
  <c r="H111" i="11"/>
  <c r="H81" i="11"/>
  <c r="J82" i="11" s="1"/>
  <c r="H49" i="11"/>
  <c r="H495" i="11"/>
  <c r="H151" i="11"/>
  <c r="J152" i="11" s="1"/>
  <c r="H121" i="11"/>
  <c r="H679" i="11"/>
  <c r="H431" i="11"/>
  <c r="H367" i="11"/>
  <c r="J368" i="11" s="1"/>
  <c r="H303" i="11"/>
  <c r="J304" i="11" s="1"/>
  <c r="H257" i="11"/>
  <c r="J258" i="11" s="1"/>
  <c r="H247" i="11"/>
  <c r="H209" i="11"/>
  <c r="J210" i="11" s="1"/>
  <c r="H199" i="11"/>
  <c r="H161" i="11"/>
  <c r="J162" i="11" s="1"/>
  <c r="H503" i="11"/>
  <c r="J504" i="11" s="1"/>
  <c r="H449" i="11"/>
  <c r="H385" i="11"/>
  <c r="H321" i="11"/>
  <c r="H15" i="11"/>
  <c r="J16" i="11" s="1"/>
  <c r="H79" i="11"/>
  <c r="H47" i="11"/>
  <c r="J48" i="11" s="1"/>
  <c r="H511" i="11"/>
  <c r="J512" i="11" s="1"/>
  <c r="H439" i="11"/>
  <c r="H375" i="11"/>
  <c r="J376" i="11" s="1"/>
  <c r="H311" i="11"/>
  <c r="H119" i="11"/>
  <c r="H89" i="11"/>
  <c r="J90" i="11" s="1"/>
  <c r="H519" i="11"/>
  <c r="H457" i="11"/>
  <c r="H393" i="11"/>
  <c r="H329" i="11"/>
  <c r="H265" i="11"/>
  <c r="H255" i="11"/>
  <c r="H217" i="11"/>
  <c r="H207" i="11"/>
  <c r="J208" i="11" s="1"/>
  <c r="H169" i="11"/>
  <c r="H159" i="11"/>
  <c r="J160" i="11" s="1"/>
  <c r="H129" i="11"/>
  <c r="H57" i="11"/>
  <c r="J58" i="11" s="1"/>
  <c r="H25" i="11"/>
  <c r="J26" i="11" s="1"/>
  <c r="H671" i="11"/>
  <c r="H527" i="11"/>
  <c r="H655" i="11"/>
  <c r="J656" i="11" s="1"/>
  <c r="H359" i="11"/>
  <c r="J360" i="11" s="1"/>
  <c r="H535" i="11"/>
  <c r="J536" i="11" s="1"/>
  <c r="H447" i="11"/>
  <c r="H383" i="11"/>
  <c r="H319" i="11"/>
  <c r="H543" i="11"/>
  <c r="J544" i="11" s="1"/>
  <c r="H465" i="11"/>
  <c r="J466" i="11" s="1"/>
  <c r="H401" i="11"/>
  <c r="J402" i="11" s="1"/>
  <c r="H337" i="11"/>
  <c r="J338" i="11" s="1"/>
  <c r="H273" i="11"/>
  <c r="H87" i="11"/>
  <c r="H487" i="11"/>
  <c r="J488" i="11" s="1"/>
  <c r="H551" i="11"/>
  <c r="H263" i="11"/>
  <c r="J264" i="11" s="1"/>
  <c r="H225" i="11"/>
  <c r="H215" i="11"/>
  <c r="J216" i="11" s="1"/>
  <c r="H177" i="11"/>
  <c r="H167" i="11"/>
  <c r="J168" i="11" s="1"/>
  <c r="H127" i="11"/>
  <c r="J128" i="11" s="1"/>
  <c r="H97" i="11"/>
  <c r="J98" i="11" s="1"/>
  <c r="H55" i="11"/>
  <c r="H23" i="11"/>
  <c r="J24" i="11" s="1"/>
  <c r="H12" i="11"/>
  <c r="J13" i="11" s="1"/>
  <c r="H559" i="11"/>
  <c r="J560" i="11" s="1"/>
  <c r="H455" i="11"/>
  <c r="H391" i="11"/>
  <c r="H327" i="11"/>
  <c r="H137" i="11"/>
  <c r="J138" i="11" s="1"/>
  <c r="H567" i="11"/>
  <c r="J568" i="11" s="1"/>
  <c r="H473" i="11"/>
  <c r="H409" i="11"/>
  <c r="H345" i="11"/>
  <c r="J346" i="11" s="1"/>
  <c r="H281" i="11"/>
  <c r="J282" i="11" s="1"/>
  <c r="H65" i="11"/>
  <c r="J66" i="11" s="1"/>
  <c r="H33" i="11"/>
  <c r="H575" i="11"/>
  <c r="J576" i="11" s="1"/>
  <c r="H399" i="11"/>
  <c r="H335" i="11"/>
  <c r="H271" i="11"/>
  <c r="H233" i="11"/>
  <c r="J233" i="11" s="1"/>
  <c r="H223" i="11"/>
  <c r="J224" i="11" s="1"/>
  <c r="H185" i="11"/>
  <c r="J186" i="11" s="1"/>
  <c r="H175" i="11"/>
  <c r="J176" i="11" s="1"/>
  <c r="H95" i="11"/>
  <c r="J96" i="11" s="1"/>
  <c r="H591" i="11"/>
  <c r="J592" i="11" s="1"/>
  <c r="H481" i="11"/>
  <c r="J482" i="11" s="1"/>
  <c r="H417" i="11"/>
  <c r="J418" i="11" s="1"/>
  <c r="H353" i="11"/>
  <c r="H289" i="11"/>
  <c r="J290" i="11" s="1"/>
  <c r="H135" i="11"/>
  <c r="J136" i="11" s="1"/>
  <c r="H105" i="11"/>
  <c r="J106" i="11" s="1"/>
  <c r="H463" i="11"/>
  <c r="H599" i="11"/>
  <c r="H145" i="11"/>
  <c r="J146" i="11" s="1"/>
  <c r="H63" i="11"/>
  <c r="H31" i="11"/>
  <c r="J32" i="11" s="1"/>
  <c r="H9" i="11"/>
  <c r="H471" i="11"/>
  <c r="J472" i="11" s="1"/>
  <c r="H407" i="11"/>
  <c r="H343" i="11"/>
  <c r="H279" i="11"/>
  <c r="H607" i="11"/>
  <c r="J608" i="11" s="1"/>
  <c r="H615" i="11"/>
  <c r="H425" i="11"/>
  <c r="J426" i="11" s="1"/>
  <c r="H361" i="11"/>
  <c r="J362" i="11" s="1"/>
  <c r="H297" i="11"/>
  <c r="H241" i="11"/>
  <c r="H231" i="11"/>
  <c r="J232" i="11" s="1"/>
  <c r="H193" i="11"/>
  <c r="H183" i="11"/>
  <c r="J184" i="11" s="1"/>
  <c r="H73" i="11"/>
  <c r="J74" i="11" s="1"/>
  <c r="H41" i="11"/>
  <c r="H8" i="11"/>
  <c r="H103" i="11"/>
  <c r="H623" i="11"/>
  <c r="H631" i="11"/>
  <c r="J632" i="11" s="1"/>
  <c r="H479" i="11"/>
  <c r="H415" i="11"/>
  <c r="H351" i="11"/>
  <c r="H287" i="11"/>
  <c r="H143" i="11"/>
  <c r="J144" i="11" s="1"/>
  <c r="H113" i="11"/>
  <c r="J114" i="11" s="1"/>
  <c r="H7" i="11"/>
  <c r="H423" i="11"/>
  <c r="J424" i="11" s="1"/>
  <c r="H583" i="11"/>
  <c r="J584" i="11" s="1"/>
  <c r="H639" i="11"/>
  <c r="J640" i="11" s="1"/>
  <c r="H433" i="11"/>
  <c r="H369" i="11"/>
  <c r="H305" i="11"/>
  <c r="J306" i="11" s="1"/>
  <c r="H153" i="11"/>
  <c r="J154" i="11" s="1"/>
  <c r="H295" i="11"/>
  <c r="J296" i="11" s="1"/>
  <c r="H647" i="11"/>
  <c r="J648" i="11" s="1"/>
  <c r="H249" i="11"/>
  <c r="H239" i="11"/>
  <c r="H201" i="11"/>
  <c r="H191" i="11"/>
  <c r="H71" i="11"/>
  <c r="H39" i="11"/>
  <c r="J40" i="11" s="1"/>
  <c r="H6" i="11"/>
  <c r="A1" i="10" a="1"/>
  <c r="BT1" i="10" s="1"/>
  <c r="C5" i="2"/>
  <c r="J5" i="2"/>
  <c r="G5" i="2"/>
  <c r="BW217" i="10"/>
  <c r="BW371" i="10"/>
  <c r="BW67" i="10"/>
  <c r="BW79" i="10"/>
  <c r="BW276" i="10"/>
  <c r="BW73" i="10"/>
  <c r="BW372" i="10"/>
  <c r="BW72" i="10"/>
  <c r="BW27" i="10"/>
  <c r="BW187" i="10"/>
  <c r="BW127" i="10"/>
  <c r="BW367" i="10"/>
  <c r="BW207" i="10"/>
  <c r="BW71" i="10"/>
  <c r="BW317" i="10"/>
  <c r="BW172" i="10"/>
  <c r="BW47" i="10"/>
  <c r="BW171" i="10"/>
  <c r="BW175" i="10"/>
  <c r="BW167" i="10"/>
  <c r="N61" i="1"/>
  <c r="BW274" i="10"/>
  <c r="BW37" i="10"/>
  <c r="BW307" i="10"/>
  <c r="BW297" i="10"/>
  <c r="BW337" i="10"/>
  <c r="BW347" i="10"/>
  <c r="BW179" i="10"/>
  <c r="BW137" i="10"/>
  <c r="BW278" i="10"/>
  <c r="BW277" i="10"/>
  <c r="BW170" i="10"/>
  <c r="BW117" i="10"/>
  <c r="BW177" i="10"/>
  <c r="BW227" i="10"/>
  <c r="L61" i="1"/>
  <c r="BW107" i="10"/>
  <c r="BW75" i="10"/>
  <c r="BW273" i="10"/>
  <c r="BW178" i="10"/>
  <c r="BW147" i="10"/>
  <c r="BW327" i="10"/>
  <c r="BW279" i="10"/>
  <c r="BW357" i="10"/>
  <c r="BW257" i="10"/>
  <c r="BW78" i="10"/>
  <c r="BW197" i="10"/>
  <c r="BW267" i="10"/>
  <c r="BW157" i="10"/>
  <c r="BW87" i="10"/>
  <c r="BW7" i="10"/>
  <c r="BW237" i="10"/>
  <c r="BW76" i="10"/>
  <c r="BW270" i="10"/>
  <c r="O62" i="1"/>
  <c r="BW373" i="10"/>
  <c r="BW97" i="10"/>
  <c r="BW57" i="10"/>
  <c r="BW176" i="10"/>
  <c r="BW77" i="10"/>
  <c r="BW174" i="10"/>
  <c r="BW247" i="10"/>
  <c r="K61" i="1"/>
  <c r="BW275" i="10"/>
  <c r="BW70" i="10"/>
  <c r="BW370" i="10"/>
  <c r="BW17" i="10"/>
  <c r="BW287" i="10"/>
  <c r="BW272" i="10"/>
  <c r="BW271" i="10"/>
  <c r="BW74" i="10"/>
  <c r="BW173" i="10"/>
  <c r="Z39" i="11" l="1"/>
  <c r="L37" i="11"/>
  <c r="T322" i="11"/>
  <c r="L321" i="11"/>
  <c r="T437" i="11"/>
  <c r="L436" i="11"/>
  <c r="T316" i="11"/>
  <c r="L315" i="11"/>
  <c r="L407" i="11"/>
  <c r="T408" i="11"/>
  <c r="T311" i="11"/>
  <c r="L310" i="11"/>
  <c r="L304" i="11"/>
  <c r="T305" i="11"/>
  <c r="Z451" i="11"/>
  <c r="T450" i="11"/>
  <c r="L449" i="11"/>
  <c r="Z233" i="11"/>
  <c r="L231" i="11"/>
  <c r="Z180" i="11"/>
  <c r="L178" i="11"/>
  <c r="T298" i="11"/>
  <c r="L297" i="11"/>
  <c r="Z226" i="11"/>
  <c r="L224" i="11"/>
  <c r="Z129" i="11"/>
  <c r="L127" i="11"/>
  <c r="Z32" i="11"/>
  <c r="L30" i="11"/>
  <c r="Z414" i="11"/>
  <c r="T413" i="11"/>
  <c r="L412" i="11"/>
  <c r="T292" i="11"/>
  <c r="L291" i="11"/>
  <c r="T384" i="11"/>
  <c r="L383" i="11"/>
  <c r="T287" i="11"/>
  <c r="L286" i="11"/>
  <c r="T475" i="11"/>
  <c r="L474" i="11"/>
  <c r="L377" i="11"/>
  <c r="T378" i="11"/>
  <c r="L280" i="11"/>
  <c r="T281" i="11"/>
  <c r="L468" i="11"/>
  <c r="T469" i="11"/>
  <c r="Z298" i="11"/>
  <c r="T297" i="11"/>
  <c r="L296" i="11"/>
  <c r="Z330" i="11"/>
  <c r="L328" i="11"/>
  <c r="T329" i="11"/>
  <c r="T274" i="11"/>
  <c r="L273" i="11"/>
  <c r="L388" i="11"/>
  <c r="T389" i="11"/>
  <c r="T268" i="11"/>
  <c r="L267" i="11"/>
  <c r="T360" i="11"/>
  <c r="L359" i="11"/>
  <c r="T451" i="11"/>
  <c r="L450" i="11"/>
  <c r="L353" i="11"/>
  <c r="T354" i="11"/>
  <c r="L444" i="11"/>
  <c r="T445" i="11"/>
  <c r="Z104" i="11"/>
  <c r="L102" i="11"/>
  <c r="Z239" i="11"/>
  <c r="L237" i="11"/>
  <c r="Z469" i="11"/>
  <c r="L467" i="11"/>
  <c r="T468" i="11"/>
  <c r="Z81" i="11"/>
  <c r="L79" i="11"/>
  <c r="L461" i="11"/>
  <c r="T462" i="11"/>
  <c r="L364" i="11"/>
  <c r="T365" i="11"/>
  <c r="T457" i="11"/>
  <c r="L456" i="11"/>
  <c r="T336" i="11"/>
  <c r="L335" i="11"/>
  <c r="L426" i="11"/>
  <c r="T427" i="11"/>
  <c r="L329" i="11"/>
  <c r="T330" i="11"/>
  <c r="L420" i="11"/>
  <c r="T421" i="11"/>
  <c r="Z354" i="11"/>
  <c r="L352" i="11"/>
  <c r="T353" i="11"/>
  <c r="Z136" i="11"/>
  <c r="L134" i="11"/>
  <c r="Z132" i="11"/>
  <c r="L130" i="11"/>
  <c r="Z421" i="11"/>
  <c r="L419" i="11"/>
  <c r="T420" i="11"/>
  <c r="Z108" i="11"/>
  <c r="L106" i="11"/>
  <c r="T438" i="11"/>
  <c r="L437" i="11"/>
  <c r="L340" i="11"/>
  <c r="T341" i="11"/>
  <c r="L432" i="11"/>
  <c r="T433" i="11"/>
  <c r="T312" i="11"/>
  <c r="L311" i="11"/>
  <c r="L305" i="11"/>
  <c r="T306" i="11"/>
  <c r="Z69" i="11"/>
  <c r="L67" i="11"/>
  <c r="Z99" i="11"/>
  <c r="L97" i="11"/>
  <c r="T414" i="11"/>
  <c r="L413" i="11"/>
  <c r="T317" i="11"/>
  <c r="L316" i="11"/>
  <c r="L408" i="11"/>
  <c r="T409" i="11"/>
  <c r="T288" i="11"/>
  <c r="L287" i="11"/>
  <c r="T476" i="11"/>
  <c r="L475" i="11"/>
  <c r="T379" i="11"/>
  <c r="L378" i="11"/>
  <c r="L281" i="11"/>
  <c r="T282" i="11"/>
  <c r="L469" i="11"/>
  <c r="T470" i="11"/>
  <c r="L372" i="11"/>
  <c r="T373" i="11"/>
  <c r="Z257" i="11"/>
  <c r="L255" i="11"/>
  <c r="Z349" i="11"/>
  <c r="L347" i="11"/>
  <c r="T348" i="11"/>
  <c r="Z301" i="11"/>
  <c r="L299" i="11"/>
  <c r="T300" i="11"/>
  <c r="L389" i="11"/>
  <c r="T390" i="11"/>
  <c r="T293" i="11"/>
  <c r="L292" i="11"/>
  <c r="T385" i="11"/>
  <c r="L384" i="11"/>
  <c r="T264" i="11"/>
  <c r="L263" i="11"/>
  <c r="T452" i="11"/>
  <c r="L451" i="11"/>
  <c r="L354" i="11"/>
  <c r="T355" i="11"/>
  <c r="T446" i="11"/>
  <c r="L445" i="11"/>
  <c r="L348" i="11"/>
  <c r="T349" i="11"/>
  <c r="Z360" i="11"/>
  <c r="T359" i="11"/>
  <c r="L358" i="11"/>
  <c r="Z177" i="11"/>
  <c r="L175" i="11"/>
  <c r="Z253" i="11"/>
  <c r="L251" i="11"/>
  <c r="Z155" i="11"/>
  <c r="L153" i="11"/>
  <c r="L462" i="11"/>
  <c r="T463" i="11"/>
  <c r="L365" i="11"/>
  <c r="T366" i="11"/>
  <c r="T269" i="11"/>
  <c r="L268" i="11"/>
  <c r="Z149" i="11"/>
  <c r="L147" i="11"/>
  <c r="Z28" i="11"/>
  <c r="L26" i="11"/>
  <c r="Z362" i="11"/>
  <c r="T361" i="11"/>
  <c r="L360" i="11"/>
  <c r="Z241" i="11"/>
  <c r="L239" i="11"/>
  <c r="L427" i="11"/>
  <c r="T428" i="11"/>
  <c r="T331" i="11"/>
  <c r="L330" i="11"/>
  <c r="L421" i="11"/>
  <c r="T422" i="11"/>
  <c r="L324" i="11"/>
  <c r="T325" i="11"/>
  <c r="Z336" i="11"/>
  <c r="T335" i="11"/>
  <c r="L334" i="11"/>
  <c r="Z205" i="11"/>
  <c r="L203" i="11"/>
  <c r="Z12" i="11"/>
  <c r="L10" i="11"/>
  <c r="Z440" i="11"/>
  <c r="T439" i="11"/>
  <c r="L438" i="11"/>
  <c r="Z343" i="11"/>
  <c r="L341" i="11"/>
  <c r="T342" i="11"/>
  <c r="Z246" i="11"/>
  <c r="L244" i="11"/>
  <c r="AL329" i="11"/>
  <c r="L457" i="11"/>
  <c r="T458" i="11"/>
  <c r="T337" i="11"/>
  <c r="L336" i="11"/>
  <c r="L306" i="11"/>
  <c r="T307" i="11"/>
  <c r="T301" i="11"/>
  <c r="L300" i="11"/>
  <c r="Z252" i="11"/>
  <c r="L250" i="11"/>
  <c r="Z433" i="11"/>
  <c r="L431" i="11"/>
  <c r="T432" i="11"/>
  <c r="Z445" i="11"/>
  <c r="L443" i="11"/>
  <c r="T444" i="11"/>
  <c r="Z34" i="11"/>
  <c r="L32" i="11"/>
  <c r="T415" i="11"/>
  <c r="L414" i="11"/>
  <c r="T318" i="11"/>
  <c r="L317" i="11"/>
  <c r="L433" i="11"/>
  <c r="T434" i="11"/>
  <c r="T313" i="11"/>
  <c r="L312" i="11"/>
  <c r="T477" i="11"/>
  <c r="L476" i="11"/>
  <c r="T380" i="11"/>
  <c r="L379" i="11"/>
  <c r="L282" i="11"/>
  <c r="T283" i="11"/>
  <c r="T471" i="11"/>
  <c r="L470" i="11"/>
  <c r="L373" i="11"/>
  <c r="T374" i="11"/>
  <c r="T277" i="11"/>
  <c r="L276" i="11"/>
  <c r="Z365" i="11"/>
  <c r="L363" i="11"/>
  <c r="T364" i="11"/>
  <c r="Z142" i="11"/>
  <c r="L140" i="11"/>
  <c r="Z157" i="11"/>
  <c r="L155" i="11"/>
  <c r="Z85" i="11"/>
  <c r="L83" i="11"/>
  <c r="L390" i="11"/>
  <c r="T391" i="11"/>
  <c r="T294" i="11"/>
  <c r="L293" i="11"/>
  <c r="Z77" i="11"/>
  <c r="L75" i="11"/>
  <c r="Z411" i="11"/>
  <c r="T410" i="11"/>
  <c r="L409" i="11"/>
  <c r="Z290" i="11"/>
  <c r="T289" i="11"/>
  <c r="L288" i="11"/>
  <c r="Z169" i="11"/>
  <c r="L167" i="11"/>
  <c r="T453" i="11"/>
  <c r="L452" i="11"/>
  <c r="T356" i="11"/>
  <c r="L355" i="11"/>
  <c r="T447" i="11"/>
  <c r="L446" i="11"/>
  <c r="L349" i="11"/>
  <c r="T350" i="11"/>
  <c r="Z457" i="11"/>
  <c r="T456" i="11"/>
  <c r="L455" i="11"/>
  <c r="Z45" i="11"/>
  <c r="L43" i="11"/>
  <c r="Z37" i="11"/>
  <c r="L35" i="11"/>
  <c r="Z373" i="11"/>
  <c r="L371" i="11"/>
  <c r="T372" i="11"/>
  <c r="Z465" i="11"/>
  <c r="L463" i="11"/>
  <c r="T464" i="11"/>
  <c r="Z368" i="11"/>
  <c r="L366" i="11"/>
  <c r="T367" i="11"/>
  <c r="Z271" i="11"/>
  <c r="T270" i="11"/>
  <c r="L269" i="11"/>
  <c r="Z174" i="11"/>
  <c r="L172" i="11"/>
  <c r="Z53" i="11"/>
  <c r="L51" i="11"/>
  <c r="Z387" i="11"/>
  <c r="L385" i="11"/>
  <c r="T386" i="11"/>
  <c r="Z266" i="11"/>
  <c r="T265" i="11"/>
  <c r="L264" i="11"/>
  <c r="Z145" i="11"/>
  <c r="L143" i="11"/>
  <c r="L428" i="11"/>
  <c r="T429" i="11"/>
  <c r="T332" i="11"/>
  <c r="L331" i="11"/>
  <c r="L422" i="11"/>
  <c r="T423" i="11"/>
  <c r="L325" i="11"/>
  <c r="T326" i="11"/>
  <c r="Z427" i="11"/>
  <c r="L425" i="11"/>
  <c r="T426" i="11"/>
  <c r="Z13" i="11"/>
  <c r="L11" i="11"/>
  <c r="Z325" i="11"/>
  <c r="L323" i="11"/>
  <c r="T324" i="11"/>
  <c r="L439" i="11"/>
  <c r="T440" i="11"/>
  <c r="L342" i="11"/>
  <c r="T343" i="11"/>
  <c r="L361" i="11"/>
  <c r="T362" i="11"/>
  <c r="L307" i="11"/>
  <c r="T308" i="11"/>
  <c r="L301" i="11"/>
  <c r="T302" i="11"/>
  <c r="Z201" i="11"/>
  <c r="L199" i="11"/>
  <c r="Z341" i="11"/>
  <c r="L339" i="11"/>
  <c r="T340" i="11"/>
  <c r="T467" i="11"/>
  <c r="L466" i="11"/>
  <c r="Z277" i="11"/>
  <c r="L275" i="11"/>
  <c r="T276" i="11"/>
  <c r="L415" i="11"/>
  <c r="T416" i="11"/>
  <c r="T319" i="11"/>
  <c r="L318" i="11"/>
  <c r="L458" i="11"/>
  <c r="T459" i="11"/>
  <c r="L337" i="11"/>
  <c r="T338" i="11"/>
  <c r="T478" i="11"/>
  <c r="L477" i="11"/>
  <c r="T381" i="11"/>
  <c r="L380" i="11"/>
  <c r="T284" i="11"/>
  <c r="L283" i="11"/>
  <c r="T472" i="11"/>
  <c r="L471" i="11"/>
  <c r="T375" i="11"/>
  <c r="L374" i="11"/>
  <c r="L277" i="11"/>
  <c r="T278" i="11"/>
  <c r="Z123" i="11"/>
  <c r="L121" i="11"/>
  <c r="Z274" i="11"/>
  <c r="T273" i="11"/>
  <c r="L272" i="11"/>
  <c r="Z444" i="11"/>
  <c r="T443" i="11"/>
  <c r="L442" i="11"/>
  <c r="Z229" i="11"/>
  <c r="L227" i="11"/>
  <c r="Z109" i="11"/>
  <c r="L107" i="11"/>
  <c r="L391" i="11"/>
  <c r="T392" i="11"/>
  <c r="T295" i="11"/>
  <c r="L294" i="11"/>
  <c r="L434" i="11"/>
  <c r="T435" i="11"/>
  <c r="T314" i="11"/>
  <c r="L313" i="11"/>
  <c r="T454" i="11"/>
  <c r="L453" i="11"/>
  <c r="T357" i="11"/>
  <c r="L356" i="11"/>
  <c r="T448" i="11"/>
  <c r="L447" i="11"/>
  <c r="L350" i="11"/>
  <c r="T351" i="11"/>
  <c r="Z347" i="11"/>
  <c r="L345" i="11"/>
  <c r="T346" i="11"/>
  <c r="T419" i="11"/>
  <c r="L418" i="11"/>
  <c r="Z181" i="11"/>
  <c r="L179" i="11"/>
  <c r="L464" i="11"/>
  <c r="T465" i="11"/>
  <c r="L367" i="11"/>
  <c r="T368" i="11"/>
  <c r="T271" i="11"/>
  <c r="L270" i="11"/>
  <c r="L410" i="11"/>
  <c r="T411" i="11"/>
  <c r="T290" i="11"/>
  <c r="L289" i="11"/>
  <c r="L429" i="11"/>
  <c r="T430" i="11"/>
  <c r="L332" i="11"/>
  <c r="T333" i="11"/>
  <c r="L423" i="11"/>
  <c r="T424" i="11"/>
  <c r="L326" i="11"/>
  <c r="T327" i="11"/>
  <c r="Z462" i="11"/>
  <c r="L460" i="11"/>
  <c r="T461" i="11"/>
  <c r="Z133" i="11"/>
  <c r="L131" i="11"/>
  <c r="T441" i="11"/>
  <c r="L440" i="11"/>
  <c r="L343" i="11"/>
  <c r="T344" i="11"/>
  <c r="L386" i="11"/>
  <c r="T387" i="11"/>
  <c r="T266" i="11"/>
  <c r="L265" i="11"/>
  <c r="L405" i="11"/>
  <c r="T406" i="11"/>
  <c r="L308" i="11"/>
  <c r="T309" i="11"/>
  <c r="L302" i="11"/>
  <c r="T303" i="11"/>
  <c r="Z371" i="11"/>
  <c r="L369" i="11"/>
  <c r="T370" i="11"/>
  <c r="Z63" i="11"/>
  <c r="L61" i="11"/>
  <c r="Z372" i="11"/>
  <c r="L370" i="11"/>
  <c r="T371" i="11"/>
  <c r="Z61" i="11"/>
  <c r="L59" i="11"/>
  <c r="Z418" i="11"/>
  <c r="T417" i="11"/>
  <c r="L416" i="11"/>
  <c r="T320" i="11"/>
  <c r="L319" i="11"/>
  <c r="L362" i="11"/>
  <c r="T363" i="11"/>
  <c r="T479" i="11"/>
  <c r="AL330" i="11"/>
  <c r="L478" i="11"/>
  <c r="T382" i="11"/>
  <c r="L381" i="11"/>
  <c r="L284" i="11"/>
  <c r="T285" i="11"/>
  <c r="T473" i="11"/>
  <c r="L472" i="11"/>
  <c r="L375" i="11"/>
  <c r="T376" i="11"/>
  <c r="L278" i="11"/>
  <c r="T279" i="11"/>
  <c r="Z166" i="11"/>
  <c r="L164" i="11"/>
  <c r="Z80" i="11"/>
  <c r="L78" i="11"/>
  <c r="Z348" i="11"/>
  <c r="L346" i="11"/>
  <c r="T347" i="11"/>
  <c r="Z467" i="11"/>
  <c r="L465" i="11"/>
  <c r="T466" i="11"/>
  <c r="AL328" i="11"/>
  <c r="L392" i="11"/>
  <c r="T393" i="11"/>
  <c r="T296" i="11"/>
  <c r="L295" i="11"/>
  <c r="L459" i="11"/>
  <c r="T460" i="11"/>
  <c r="L338" i="11"/>
  <c r="T339" i="11"/>
  <c r="T455" i="11"/>
  <c r="L454" i="11"/>
  <c r="T358" i="11"/>
  <c r="L357" i="11"/>
  <c r="T449" i="11"/>
  <c r="L448" i="11"/>
  <c r="L351" i="11"/>
  <c r="T352" i="11"/>
  <c r="Z244" i="11"/>
  <c r="L242" i="11"/>
  <c r="Z220" i="11"/>
  <c r="L218" i="11"/>
  <c r="T442" i="11"/>
  <c r="L441" i="11"/>
  <c r="L368" i="11"/>
  <c r="T369" i="11"/>
  <c r="T272" i="11"/>
  <c r="L271" i="11"/>
  <c r="T436" i="11"/>
  <c r="L435" i="11"/>
  <c r="T315" i="11"/>
  <c r="L314" i="11"/>
  <c r="L430" i="11"/>
  <c r="T431" i="11"/>
  <c r="T334" i="11"/>
  <c r="L333" i="11"/>
  <c r="L424" i="11"/>
  <c r="T425" i="11"/>
  <c r="L327" i="11"/>
  <c r="AL327" i="11"/>
  <c r="T328" i="11"/>
  <c r="Z160" i="11"/>
  <c r="L158" i="11"/>
  <c r="T299" i="11"/>
  <c r="L298" i="11"/>
  <c r="T418" i="11"/>
  <c r="L417" i="11"/>
  <c r="L344" i="11"/>
  <c r="T345" i="11"/>
  <c r="L411" i="11"/>
  <c r="T412" i="11"/>
  <c r="T291" i="11"/>
  <c r="L290" i="11"/>
  <c r="L406" i="11"/>
  <c r="T407" i="11"/>
  <c r="T310" i="11"/>
  <c r="L309" i="11"/>
  <c r="L303" i="11"/>
  <c r="T304" i="11"/>
  <c r="Z263" i="11"/>
  <c r="L261" i="11"/>
  <c r="Z228" i="11"/>
  <c r="L226" i="11"/>
  <c r="Z324" i="11"/>
  <c r="T323" i="11"/>
  <c r="L322" i="11"/>
  <c r="Z276" i="11"/>
  <c r="T275" i="11"/>
  <c r="L274" i="11"/>
  <c r="Z322" i="11"/>
  <c r="T321" i="11"/>
  <c r="L320" i="11"/>
  <c r="Z225" i="11"/>
  <c r="L223" i="11"/>
  <c r="Z128" i="11"/>
  <c r="L126" i="11"/>
  <c r="Z31" i="11"/>
  <c r="L29" i="11"/>
  <c r="Z389" i="11"/>
  <c r="L387" i="11"/>
  <c r="T388" i="11"/>
  <c r="Z268" i="11"/>
  <c r="T267" i="11"/>
  <c r="L266" i="11"/>
  <c r="Z147" i="11"/>
  <c r="L145" i="11"/>
  <c r="Z26" i="11"/>
  <c r="L24" i="11"/>
  <c r="Z384" i="11"/>
  <c r="T383" i="11"/>
  <c r="L382" i="11"/>
  <c r="Z287" i="11"/>
  <c r="L285" i="11"/>
  <c r="T286" i="11"/>
  <c r="Z190" i="11"/>
  <c r="L188" i="11"/>
  <c r="Z93" i="11"/>
  <c r="L91" i="11"/>
  <c r="Z475" i="11"/>
  <c r="T474" i="11"/>
  <c r="L473" i="11"/>
  <c r="Z378" i="11"/>
  <c r="L376" i="11"/>
  <c r="T377" i="11"/>
  <c r="Z281" i="11"/>
  <c r="L279" i="11"/>
  <c r="T280" i="11"/>
  <c r="Z184" i="11"/>
  <c r="L182" i="11"/>
  <c r="Z87" i="11"/>
  <c r="L85" i="11"/>
  <c r="J104" i="11"/>
  <c r="J202" i="11"/>
  <c r="J250" i="11"/>
  <c r="J505" i="11"/>
  <c r="J547" i="11"/>
  <c r="J280" i="11"/>
  <c r="J22" i="11"/>
  <c r="J235" i="11"/>
  <c r="J205" i="11"/>
  <c r="J538" i="11"/>
  <c r="J412" i="11"/>
  <c r="J328" i="11"/>
  <c r="J665" i="11"/>
  <c r="J29" i="11"/>
  <c r="J330" i="11"/>
  <c r="J558" i="11"/>
  <c r="J693" i="11"/>
  <c r="J610" i="11"/>
  <c r="J469" i="11"/>
  <c r="J585" i="11"/>
  <c r="J349" i="11"/>
  <c r="J492" i="11"/>
  <c r="J626" i="11"/>
  <c r="J565" i="11"/>
  <c r="J442" i="11"/>
  <c r="J450" i="11"/>
  <c r="J301" i="11"/>
  <c r="AA7" i="11"/>
  <c r="Z7" i="11"/>
  <c r="J281" i="11"/>
  <c r="Z204" i="11"/>
  <c r="Z323" i="11"/>
  <c r="Z250" i="11"/>
  <c r="Z153" i="11"/>
  <c r="Z56" i="11"/>
  <c r="Z438" i="11"/>
  <c r="Z317" i="11"/>
  <c r="Z196" i="11"/>
  <c r="Z75" i="11"/>
  <c r="Z409" i="11"/>
  <c r="Z312" i="11"/>
  <c r="Z215" i="11"/>
  <c r="Z118" i="11"/>
  <c r="Z21" i="11"/>
  <c r="T402" i="11"/>
  <c r="Z403" i="11"/>
  <c r="Z306" i="11"/>
  <c r="Z209" i="11"/>
  <c r="Z112" i="11"/>
  <c r="Z15" i="11"/>
  <c r="Z299" i="11"/>
  <c r="Z293" i="11"/>
  <c r="Z172" i="11"/>
  <c r="Z51" i="11"/>
  <c r="Z385" i="11"/>
  <c r="Z288" i="11"/>
  <c r="Z191" i="11"/>
  <c r="Z94" i="11"/>
  <c r="Z476" i="11"/>
  <c r="Z379" i="11"/>
  <c r="Z282" i="11"/>
  <c r="Z185" i="11"/>
  <c r="Z88" i="11"/>
  <c r="Z470" i="11"/>
  <c r="Z156" i="11"/>
  <c r="Z275" i="11"/>
  <c r="Z202" i="11"/>
  <c r="Z105" i="11"/>
  <c r="Z8" i="11"/>
  <c r="Z390" i="11"/>
  <c r="Z269" i="11"/>
  <c r="Z148" i="11"/>
  <c r="Z27" i="11"/>
  <c r="Z361" i="11"/>
  <c r="Z264" i="11"/>
  <c r="Z167" i="11"/>
  <c r="Z70" i="11"/>
  <c r="Z452" i="11"/>
  <c r="Z355" i="11"/>
  <c r="Z258" i="11"/>
  <c r="Z161" i="11"/>
  <c r="Z64" i="11"/>
  <c r="Z446" i="11"/>
  <c r="Z251" i="11"/>
  <c r="Z178" i="11"/>
  <c r="Z463" i="11"/>
  <c r="Z366" i="11"/>
  <c r="Z245" i="11"/>
  <c r="Z124" i="11"/>
  <c r="Z458" i="11"/>
  <c r="Z337" i="11"/>
  <c r="Z240" i="11"/>
  <c r="Z143" i="11"/>
  <c r="Z46" i="11"/>
  <c r="Z428" i="11"/>
  <c r="Z331" i="11"/>
  <c r="Z234" i="11"/>
  <c r="Z137" i="11"/>
  <c r="Z40" i="11"/>
  <c r="Z422" i="11"/>
  <c r="Z227" i="11"/>
  <c r="Z154" i="11"/>
  <c r="Z57" i="11"/>
  <c r="Z439" i="11"/>
  <c r="Z342" i="11"/>
  <c r="Z221" i="11"/>
  <c r="Z100" i="11"/>
  <c r="Z434" i="11"/>
  <c r="Z313" i="11"/>
  <c r="Z216" i="11"/>
  <c r="Z119" i="11"/>
  <c r="Z22" i="11"/>
  <c r="T403" i="11"/>
  <c r="Z404" i="11"/>
  <c r="Z307" i="11"/>
  <c r="Z210" i="11"/>
  <c r="Z113" i="11"/>
  <c r="Z16" i="11"/>
  <c r="T397" i="11"/>
  <c r="Z398" i="11"/>
  <c r="Z84" i="11"/>
  <c r="Z203" i="11"/>
  <c r="Z130" i="11"/>
  <c r="Z33" i="11"/>
  <c r="Z415" i="11"/>
  <c r="Z318" i="11"/>
  <c r="Z197" i="11"/>
  <c r="Z76" i="11"/>
  <c r="Z410" i="11"/>
  <c r="Z289" i="11"/>
  <c r="Z192" i="11"/>
  <c r="Z95" i="11"/>
  <c r="Z477" i="11"/>
  <c r="Z380" i="11"/>
  <c r="Z283" i="11"/>
  <c r="Z186" i="11"/>
  <c r="Z89" i="11"/>
  <c r="Z471" i="11"/>
  <c r="Z374" i="11"/>
  <c r="Z60" i="11"/>
  <c r="Z179" i="11"/>
  <c r="Z106" i="11"/>
  <c r="Z9" i="11"/>
  <c r="Z391" i="11"/>
  <c r="Z294" i="11"/>
  <c r="Z173" i="11"/>
  <c r="Z52" i="11"/>
  <c r="Z386" i="11"/>
  <c r="Z265" i="11"/>
  <c r="Z168" i="11"/>
  <c r="Z71" i="11"/>
  <c r="Z453" i="11"/>
  <c r="Z356" i="11"/>
  <c r="Z259" i="11"/>
  <c r="Z162" i="11"/>
  <c r="Z65" i="11"/>
  <c r="Z447" i="11"/>
  <c r="Z350" i="11"/>
  <c r="J520" i="11"/>
  <c r="J365" i="11"/>
  <c r="J514" i="11"/>
  <c r="J633" i="11"/>
  <c r="Z36" i="11"/>
  <c r="Z82" i="11"/>
  <c r="Z464" i="11"/>
  <c r="Z367" i="11"/>
  <c r="Z270" i="11"/>
  <c r="Z144" i="11"/>
  <c r="Z47" i="11"/>
  <c r="Z429" i="11"/>
  <c r="Z332" i="11"/>
  <c r="Z235" i="11"/>
  <c r="Z138" i="11"/>
  <c r="Z41" i="11"/>
  <c r="Z423" i="11"/>
  <c r="Z326" i="11"/>
  <c r="Z131" i="11"/>
  <c r="Z58" i="11"/>
  <c r="Z125" i="11"/>
  <c r="U456" i="11"/>
  <c r="Z459" i="11"/>
  <c r="Z338" i="11"/>
  <c r="Z217" i="11"/>
  <c r="Z120" i="11"/>
  <c r="Z23" i="11"/>
  <c r="T404" i="11"/>
  <c r="Z405" i="11"/>
  <c r="Z308" i="11"/>
  <c r="Z211" i="11"/>
  <c r="Z114" i="11"/>
  <c r="Z17" i="11"/>
  <c r="T398" i="11"/>
  <c r="Z399" i="11"/>
  <c r="Z302" i="11"/>
  <c r="Z107" i="11"/>
  <c r="Z416" i="11"/>
  <c r="Z319" i="11"/>
  <c r="Z222" i="11"/>
  <c r="Z101" i="11"/>
  <c r="Z435" i="11"/>
  <c r="Z314" i="11"/>
  <c r="Z193" i="11"/>
  <c r="Z96" i="11"/>
  <c r="Z478" i="11"/>
  <c r="Z381" i="11"/>
  <c r="Z284" i="11"/>
  <c r="Z187" i="11"/>
  <c r="Z90" i="11"/>
  <c r="Z472" i="11"/>
  <c r="Z375" i="11"/>
  <c r="Z278" i="11"/>
  <c r="T396" i="11"/>
  <c r="Z397" i="11"/>
  <c r="Z83" i="11"/>
  <c r="Z10" i="11"/>
  <c r="Z392" i="11"/>
  <c r="Z295" i="11"/>
  <c r="Z198" i="11"/>
  <c r="Z72" i="11"/>
  <c r="Z454" i="11"/>
  <c r="Z357" i="11"/>
  <c r="Z260" i="11"/>
  <c r="Z163" i="11"/>
  <c r="Z66" i="11"/>
  <c r="Z448" i="11"/>
  <c r="Z351" i="11"/>
  <c r="Z254" i="11"/>
  <c r="Z59" i="11"/>
  <c r="Z48" i="11"/>
  <c r="Z430" i="11"/>
  <c r="Z333" i="11"/>
  <c r="Z236" i="11"/>
  <c r="Z139" i="11"/>
  <c r="Z42" i="11"/>
  <c r="Z424" i="11"/>
  <c r="Z327" i="11"/>
  <c r="Z230" i="11"/>
  <c r="Z35" i="11"/>
  <c r="Z441" i="11"/>
  <c r="Z344" i="11"/>
  <c r="Z247" i="11"/>
  <c r="Z150" i="11"/>
  <c r="Z29" i="11"/>
  <c r="Z363" i="11"/>
  <c r="Z242" i="11"/>
  <c r="Z121" i="11"/>
  <c r="Z24" i="11"/>
  <c r="T405" i="11"/>
  <c r="Z406" i="11"/>
  <c r="Z309" i="11"/>
  <c r="Z212" i="11"/>
  <c r="Z115" i="11"/>
  <c r="Z18" i="11"/>
  <c r="T399" i="11"/>
  <c r="Z400" i="11"/>
  <c r="Z303" i="11"/>
  <c r="Z206" i="11"/>
  <c r="Z468" i="11"/>
  <c r="Z11" i="11"/>
  <c r="Z417" i="11"/>
  <c r="Z320" i="11"/>
  <c r="Z223" i="11"/>
  <c r="Z126" i="11"/>
  <c r="Z460" i="11"/>
  <c r="Z339" i="11"/>
  <c r="Z218" i="11"/>
  <c r="Z97" i="11"/>
  <c r="Z479" i="11"/>
  <c r="Z382" i="11"/>
  <c r="Z285" i="11"/>
  <c r="Z188" i="11"/>
  <c r="Z91" i="11"/>
  <c r="Z473" i="11"/>
  <c r="Z376" i="11"/>
  <c r="Z279" i="11"/>
  <c r="Z182" i="11"/>
  <c r="Z393" i="11"/>
  <c r="Z296" i="11"/>
  <c r="Z199" i="11"/>
  <c r="Z102" i="11"/>
  <c r="Z436" i="11"/>
  <c r="Z315" i="11"/>
  <c r="Z194" i="11"/>
  <c r="Z73" i="11"/>
  <c r="Z455" i="11"/>
  <c r="Z358" i="11"/>
  <c r="Z261" i="11"/>
  <c r="Z164" i="11"/>
  <c r="Z67" i="11"/>
  <c r="Z449" i="11"/>
  <c r="Z352" i="11"/>
  <c r="Z255" i="11"/>
  <c r="Z158" i="11"/>
  <c r="T394" i="11"/>
  <c r="Z395" i="11"/>
  <c r="Z420" i="11"/>
  <c r="Z466" i="11"/>
  <c r="Z369" i="11"/>
  <c r="Z272" i="11"/>
  <c r="Z175" i="11"/>
  <c r="Z78" i="11"/>
  <c r="Z412" i="11"/>
  <c r="Z291" i="11"/>
  <c r="Z170" i="11"/>
  <c r="Z49" i="11"/>
  <c r="Z431" i="11"/>
  <c r="Z334" i="11"/>
  <c r="Z237" i="11"/>
  <c r="Z140" i="11"/>
  <c r="Z43" i="11"/>
  <c r="Z425" i="11"/>
  <c r="Z328" i="11"/>
  <c r="Z231" i="11"/>
  <c r="Z134" i="11"/>
  <c r="T395" i="11"/>
  <c r="Z396" i="11"/>
  <c r="Z442" i="11"/>
  <c r="Z345" i="11"/>
  <c r="Z248" i="11"/>
  <c r="Z151" i="11"/>
  <c r="Z54" i="11"/>
  <c r="Z388" i="11"/>
  <c r="Z267" i="11"/>
  <c r="Z146" i="11"/>
  <c r="Z25" i="11"/>
  <c r="Z407" i="11"/>
  <c r="Z310" i="11"/>
  <c r="Z213" i="11"/>
  <c r="Z116" i="11"/>
  <c r="Z19" i="11"/>
  <c r="T400" i="11"/>
  <c r="Z401" i="11"/>
  <c r="Z304" i="11"/>
  <c r="Z207" i="11"/>
  <c r="Z110" i="11"/>
  <c r="Z321" i="11"/>
  <c r="Z224" i="11"/>
  <c r="Z127" i="11"/>
  <c r="Z30" i="11"/>
  <c r="Z364" i="11"/>
  <c r="Z243" i="11"/>
  <c r="Z122" i="11"/>
  <c r="Y482" i="11"/>
  <c r="Z482" i="11" s="1"/>
  <c r="Z383" i="11"/>
  <c r="Z286" i="11"/>
  <c r="Z189" i="11"/>
  <c r="Z92" i="11"/>
  <c r="Z474" i="11"/>
  <c r="Z377" i="11"/>
  <c r="Z280" i="11"/>
  <c r="Z183" i="11"/>
  <c r="Z86" i="11"/>
  <c r="Z394" i="11"/>
  <c r="Z297" i="11"/>
  <c r="Z200" i="11"/>
  <c r="Z103" i="11"/>
  <c r="Z461" i="11"/>
  <c r="Z340" i="11"/>
  <c r="Z219" i="11"/>
  <c r="Z98" i="11"/>
  <c r="Z456" i="11"/>
  <c r="Z359" i="11"/>
  <c r="Z262" i="11"/>
  <c r="Z165" i="11"/>
  <c r="Z68" i="11"/>
  <c r="Z450" i="11"/>
  <c r="Z353" i="11"/>
  <c r="Z256" i="11"/>
  <c r="Z159" i="11"/>
  <c r="Z62" i="11"/>
  <c r="Z443" i="11"/>
  <c r="Z370" i="11"/>
  <c r="Z273" i="11"/>
  <c r="Z176" i="11"/>
  <c r="Z79" i="11"/>
  <c r="Z437" i="11"/>
  <c r="Z316" i="11"/>
  <c r="Z195" i="11"/>
  <c r="Z74" i="11"/>
  <c r="Z432" i="11"/>
  <c r="Z335" i="11"/>
  <c r="Z238" i="11"/>
  <c r="Z141" i="11"/>
  <c r="Z44" i="11"/>
  <c r="Z426" i="11"/>
  <c r="Z329" i="11"/>
  <c r="Z232" i="11"/>
  <c r="Z135" i="11"/>
  <c r="Z38" i="11"/>
  <c r="Z300" i="11"/>
  <c r="Z419" i="11"/>
  <c r="Z346" i="11"/>
  <c r="Z249" i="11"/>
  <c r="Z152" i="11"/>
  <c r="Z55" i="11"/>
  <c r="Z413" i="11"/>
  <c r="Z292" i="11"/>
  <c r="Z171" i="11"/>
  <c r="Z50" i="11"/>
  <c r="Z408" i="11"/>
  <c r="Z311" i="11"/>
  <c r="Z214" i="11"/>
  <c r="Z117" i="11"/>
  <c r="Z20" i="11"/>
  <c r="T401" i="11"/>
  <c r="Z402" i="11"/>
  <c r="Z305" i="11"/>
  <c r="Z208" i="11"/>
  <c r="Z111" i="11"/>
  <c r="Z14" i="11"/>
  <c r="J620" i="11"/>
  <c r="J707" i="11"/>
  <c r="J312" i="11"/>
  <c r="J600" i="11"/>
  <c r="J320" i="11"/>
  <c r="J405" i="11"/>
  <c r="J710" i="11"/>
  <c r="J689" i="11"/>
  <c r="J427" i="11"/>
  <c r="J382" i="11"/>
  <c r="J316" i="11"/>
  <c r="J257" i="11"/>
  <c r="J88" i="11"/>
  <c r="J394" i="11"/>
  <c r="J680" i="11"/>
  <c r="J367" i="11"/>
  <c r="J175" i="11"/>
  <c r="J10" i="11"/>
  <c r="J165" i="11"/>
  <c r="J657" i="11"/>
  <c r="J398" i="11"/>
  <c r="J261" i="11"/>
  <c r="J101" i="11"/>
  <c r="J14" i="11"/>
  <c r="J397" i="11"/>
  <c r="J173" i="11"/>
  <c r="J219" i="11"/>
  <c r="J403" i="11"/>
  <c r="J525" i="11"/>
  <c r="J190" i="11"/>
  <c r="J357" i="11"/>
  <c r="J157" i="11"/>
  <c r="J611" i="11"/>
  <c r="J322" i="11"/>
  <c r="J379" i="11"/>
  <c r="J586" i="11"/>
  <c r="J386" i="11"/>
  <c r="J628" i="11"/>
  <c r="J480" i="11"/>
  <c r="J80" i="11"/>
  <c r="J269" i="11"/>
  <c r="J381" i="11"/>
  <c r="J72" i="11"/>
  <c r="J298" i="11"/>
  <c r="J619" i="11"/>
  <c r="J206" i="11"/>
  <c r="J181" i="11"/>
  <c r="J594" i="11"/>
  <c r="J697" i="11"/>
  <c r="J288" i="11"/>
  <c r="J213" i="11"/>
  <c r="J53" i="11"/>
  <c r="J352" i="11"/>
  <c r="J64" i="11"/>
  <c r="J701" i="11"/>
  <c r="J374" i="11"/>
  <c r="J148" i="11"/>
  <c r="J416" i="11"/>
  <c r="J333" i="11"/>
  <c r="J125" i="11"/>
  <c r="J464" i="11"/>
  <c r="J440" i="11"/>
  <c r="J694" i="11"/>
  <c r="J575" i="11"/>
  <c r="J683" i="11"/>
  <c r="J614" i="11"/>
  <c r="J550" i="11"/>
  <c r="J495" i="11"/>
  <c r="J709" i="11"/>
  <c r="J366" i="11"/>
  <c r="J107" i="11"/>
  <c r="J387" i="11"/>
  <c r="J571" i="11"/>
  <c r="J636" i="11"/>
  <c r="J670" i="11"/>
  <c r="J307" i="11"/>
  <c r="J489" i="11"/>
  <c r="J45" i="11"/>
  <c r="J7" i="11"/>
  <c r="J174" i="11"/>
  <c r="J348" i="11"/>
  <c r="J279" i="11"/>
  <c r="J528" i="11"/>
  <c r="J452" i="11"/>
  <c r="J180" i="11"/>
  <c r="J339" i="11"/>
  <c r="J443" i="11"/>
  <c r="J526" i="11"/>
  <c r="J263" i="11"/>
  <c r="J194" i="11"/>
  <c r="J563" i="11"/>
  <c r="J293" i="11"/>
  <c r="J674" i="11"/>
  <c r="J260" i="11"/>
  <c r="J499" i="11"/>
  <c r="J284" i="11"/>
  <c r="J56" i="11"/>
  <c r="J573" i="11"/>
  <c r="J449" i="11"/>
  <c r="J275" i="11"/>
  <c r="J535" i="11"/>
  <c r="J491" i="11"/>
  <c r="J667" i="11"/>
  <c r="J498" i="11"/>
  <c r="J164" i="11"/>
  <c r="J631" i="11"/>
  <c r="J431" i="11"/>
  <c r="J239" i="11"/>
  <c r="J47" i="11"/>
  <c r="J242" i="11"/>
  <c r="J130" i="11"/>
  <c r="J200" i="11"/>
  <c r="J554" i="11"/>
  <c r="J221" i="11"/>
  <c r="J484" i="11"/>
  <c r="J393" i="11"/>
  <c r="J658" i="11"/>
  <c r="J21" i="11"/>
  <c r="J43" i="11"/>
  <c r="J113" i="11"/>
  <c r="J423" i="11"/>
  <c r="J231" i="11"/>
  <c r="J39" i="11"/>
  <c r="J354" i="11"/>
  <c r="J581" i="11"/>
  <c r="J401" i="11"/>
  <c r="J321" i="11"/>
  <c r="J329" i="11"/>
  <c r="J428" i="11"/>
  <c r="J345" i="11"/>
  <c r="J591" i="11"/>
  <c r="J203" i="11"/>
  <c r="J76" i="11"/>
  <c r="J35" i="11"/>
  <c r="J415" i="11"/>
  <c r="J223" i="11"/>
  <c r="J31" i="11"/>
  <c r="J182" i="11"/>
  <c r="J523" i="11"/>
  <c r="J178" i="11"/>
  <c r="J234" i="11"/>
  <c r="J248" i="11"/>
  <c r="J228" i="11"/>
  <c r="J588" i="11"/>
  <c r="J9" i="11"/>
  <c r="J240" i="11"/>
  <c r="J616" i="11"/>
  <c r="J272" i="11"/>
  <c r="J226" i="11"/>
  <c r="J644" i="11"/>
  <c r="J688" i="11"/>
  <c r="J158" i="11"/>
  <c r="J516" i="11"/>
  <c r="J19" i="11"/>
  <c r="J207" i="11"/>
  <c r="J15" i="11"/>
  <c r="J336" i="11"/>
  <c r="J256" i="11"/>
  <c r="J552" i="11"/>
  <c r="J358" i="11"/>
  <c r="J166" i="11"/>
  <c r="J370" i="11"/>
  <c r="J548" i="11"/>
  <c r="J666" i="11"/>
  <c r="J237" i="11"/>
  <c r="J140" i="11"/>
  <c r="J236" i="11"/>
  <c r="J419" i="11"/>
  <c r="J30" i="11"/>
  <c r="J68" i="11"/>
  <c r="J407" i="11"/>
  <c r="J215" i="11"/>
  <c r="J23" i="11"/>
  <c r="J501" i="11"/>
  <c r="J422" i="11"/>
  <c r="J220" i="11"/>
  <c r="J404" i="11"/>
  <c r="J189" i="11"/>
  <c r="J188" i="11"/>
  <c r="J612" i="11"/>
  <c r="J89" i="11"/>
  <c r="J399" i="11"/>
  <c r="J678" i="11"/>
  <c r="J268" i="11"/>
  <c r="J647" i="11"/>
  <c r="J395" i="11"/>
  <c r="J108" i="11"/>
  <c r="J373" i="11"/>
  <c r="J308" i="11"/>
  <c r="J490" i="11"/>
  <c r="J305" i="11"/>
  <c r="J52" i="11"/>
  <c r="J11" i="11"/>
  <c r="J81" i="11"/>
  <c r="J391" i="11"/>
  <c r="J199" i="11"/>
  <c r="J6" i="11"/>
  <c r="K6" i="11" s="1"/>
  <c r="J400" i="11"/>
  <c r="J38" i="11"/>
  <c r="J292" i="11"/>
  <c r="J323" i="11"/>
  <c r="J100" i="11"/>
  <c r="J364" i="11"/>
  <c r="J299" i="11"/>
  <c r="J587" i="11"/>
  <c r="J692" i="11"/>
  <c r="J44" i="11"/>
  <c r="J383" i="11"/>
  <c r="J191" i="11"/>
  <c r="J197" i="11"/>
  <c r="J172" i="11"/>
  <c r="J69" i="11"/>
  <c r="J46" i="11"/>
  <c r="J543" i="11"/>
  <c r="J355" i="11"/>
  <c r="J417" i="11"/>
  <c r="J595" i="11"/>
  <c r="J691" i="11"/>
  <c r="J65" i="11"/>
  <c r="J183" i="11"/>
  <c r="J497" i="11"/>
  <c r="J344" i="11"/>
  <c r="J408" i="11"/>
  <c r="J34" i="11"/>
  <c r="J388" i="11"/>
  <c r="J92" i="11"/>
  <c r="J340" i="11"/>
  <c r="J353" i="11"/>
  <c r="J28" i="11"/>
  <c r="J249" i="11"/>
  <c r="J57" i="11"/>
  <c r="J8" i="11"/>
  <c r="J274" i="11"/>
  <c r="J458" i="11"/>
  <c r="J93" i="11"/>
  <c r="J331" i="11"/>
  <c r="J227" i="11"/>
  <c r="J273" i="11"/>
  <c r="J309" i="11"/>
  <c r="J116" i="11"/>
  <c r="J20" i="11"/>
  <c r="J359" i="11"/>
  <c r="J167" i="11"/>
  <c r="J230" i="11"/>
  <c r="J637" i="11"/>
  <c r="J179" i="11"/>
  <c r="J645" i="11"/>
  <c r="J41" i="11"/>
  <c r="J496" i="11"/>
  <c r="J285" i="11"/>
  <c r="J476" i="11"/>
  <c r="J527" i="11"/>
  <c r="J187" i="11"/>
  <c r="J621" i="11"/>
  <c r="J700" i="11"/>
  <c r="J532" i="11"/>
  <c r="J615" i="11"/>
  <c r="J155" i="11"/>
  <c r="J225" i="11"/>
  <c r="J343" i="11"/>
  <c r="J151" i="11"/>
  <c r="J245" i="11"/>
  <c r="J163" i="11"/>
  <c r="J467" i="11"/>
  <c r="J347" i="11"/>
  <c r="J244" i="11"/>
  <c r="J695" i="11"/>
  <c r="J545" i="11"/>
  <c r="J714" i="11"/>
  <c r="J623" i="11"/>
  <c r="J143" i="11"/>
  <c r="J120" i="11"/>
  <c r="J50" i="11"/>
  <c r="J474" i="11"/>
  <c r="J341" i="11"/>
  <c r="J663" i="11"/>
  <c r="J267" i="11"/>
  <c r="J430" i="11"/>
  <c r="J646" i="11"/>
  <c r="J283" i="11"/>
  <c r="J77" i="11"/>
  <c r="J196" i="11"/>
  <c r="J567" i="11"/>
  <c r="J625" i="11"/>
  <c r="J517" i="11"/>
  <c r="J690" i="11"/>
  <c r="J315" i="11"/>
  <c r="J139" i="11"/>
  <c r="J209" i="11"/>
  <c r="J17" i="11"/>
  <c r="J327" i="11"/>
  <c r="J135" i="11"/>
  <c r="J112" i="11"/>
  <c r="J441" i="11"/>
  <c r="J421" i="11"/>
  <c r="J639" i="11"/>
  <c r="J117" i="11"/>
  <c r="J617" i="11"/>
  <c r="J583" i="11"/>
  <c r="J590" i="11"/>
  <c r="J131" i="11"/>
  <c r="J201" i="11"/>
  <c r="J511" i="11"/>
  <c r="J319" i="11"/>
  <c r="J127" i="11"/>
  <c r="J384" i="11"/>
  <c r="J461" i="11"/>
  <c r="J377" i="11"/>
  <c r="J171" i="11"/>
  <c r="J369" i="11"/>
  <c r="J61" i="11"/>
  <c r="J252" i="11"/>
  <c r="J123" i="11"/>
  <c r="J193" i="11"/>
  <c r="J503" i="11"/>
  <c r="J311" i="11"/>
  <c r="J119" i="11"/>
  <c r="J448" i="11"/>
  <c r="J378" i="11"/>
  <c r="J141" i="11"/>
  <c r="J711" i="11"/>
  <c r="J655" i="11"/>
  <c r="J541" i="11"/>
  <c r="J540" i="11"/>
  <c r="J684" i="11"/>
  <c r="J115" i="11"/>
  <c r="J185" i="11"/>
  <c r="J303" i="11"/>
  <c r="J392" i="11"/>
  <c r="J465" i="11"/>
  <c r="J534" i="11"/>
  <c r="J238" i="11"/>
  <c r="J661" i="11"/>
  <c r="J671" i="11"/>
  <c r="J668" i="11"/>
  <c r="J596" i="11"/>
  <c r="J515" i="11"/>
  <c r="J634" i="11"/>
  <c r="J177" i="11"/>
  <c r="J487" i="11"/>
  <c r="J295" i="11"/>
  <c r="J103" i="11"/>
  <c r="J522" i="11"/>
  <c r="J618" i="11"/>
  <c r="J643" i="11"/>
  <c r="J508" i="11"/>
  <c r="J642" i="11"/>
  <c r="J479" i="11"/>
  <c r="J287" i="11"/>
  <c r="J95" i="11"/>
  <c r="J456" i="11"/>
  <c r="J42" i="11"/>
  <c r="J380" i="11"/>
  <c r="J679" i="11"/>
  <c r="J593" i="11"/>
  <c r="J559" i="11"/>
  <c r="J630" i="11"/>
  <c r="J425" i="11"/>
  <c r="J91" i="11"/>
  <c r="J161" i="11"/>
  <c r="J471" i="11"/>
  <c r="J87" i="11"/>
  <c r="J371" i="11"/>
  <c r="J253" i="11"/>
  <c r="J222" i="11"/>
  <c r="J546" i="11"/>
  <c r="J652" i="11"/>
  <c r="J551" i="11"/>
  <c r="J703" i="11"/>
  <c r="J445" i="11"/>
  <c r="J580" i="11"/>
  <c r="J687" i="11"/>
  <c r="J83" i="11"/>
  <c r="J153" i="11"/>
  <c r="J463" i="11"/>
  <c r="J271" i="11"/>
  <c r="J79" i="11"/>
  <c r="J672" i="11"/>
  <c r="J451" i="11"/>
  <c r="J500" i="11"/>
  <c r="J521" i="11"/>
  <c r="J659" i="11"/>
  <c r="J436" i="11"/>
  <c r="J562" i="11"/>
  <c r="J570" i="11"/>
  <c r="J297" i="11"/>
  <c r="J607" i="11"/>
  <c r="J455" i="11"/>
  <c r="J537" i="11"/>
  <c r="J519" i="11"/>
  <c r="J609" i="11"/>
  <c r="J708" i="11"/>
  <c r="J706" i="11"/>
  <c r="J67" i="11"/>
  <c r="J137" i="11"/>
  <c r="J447" i="11"/>
  <c r="J255" i="11"/>
  <c r="J572" i="11"/>
  <c r="J414" i="11"/>
  <c r="J477" i="11"/>
  <c r="J493" i="11"/>
  <c r="J473" i="11"/>
  <c r="J212" i="11"/>
  <c r="J682" i="11"/>
  <c r="J59" i="11"/>
  <c r="J129" i="11"/>
  <c r="J439" i="11"/>
  <c r="J55" i="11"/>
  <c r="J603" i="11"/>
  <c r="J313" i="11"/>
  <c r="J605" i="11"/>
  <c r="J204" i="11"/>
  <c r="J63" i="11"/>
  <c r="J247" i="11"/>
  <c r="J156" i="11"/>
  <c r="J85" i="11"/>
  <c r="J99" i="11"/>
  <c r="J169" i="11"/>
  <c r="J351" i="11"/>
  <c r="J111" i="11"/>
  <c r="J411" i="11"/>
  <c r="J433" i="11"/>
  <c r="J677" i="11"/>
  <c r="J699" i="11"/>
  <c r="J375" i="11"/>
  <c r="J33" i="11"/>
  <c r="J361" i="11"/>
  <c r="J649" i="11"/>
  <c r="J159" i="11"/>
  <c r="J468" i="11"/>
  <c r="J314" i="11"/>
  <c r="J251" i="11"/>
  <c r="J624" i="11"/>
  <c r="J662" i="11"/>
  <c r="J627" i="11"/>
  <c r="J75" i="11"/>
  <c r="J145" i="11"/>
  <c r="J124" i="11"/>
  <c r="J602" i="11"/>
  <c r="J509" i="11"/>
  <c r="J577" i="11"/>
  <c r="J483" i="11"/>
  <c r="J542" i="11"/>
  <c r="J390" i="11"/>
  <c r="J557" i="11"/>
  <c r="J457" i="11"/>
  <c r="J51" i="11"/>
  <c r="J121" i="11"/>
  <c r="J105" i="11"/>
  <c r="J71" i="11"/>
  <c r="J192" i="11"/>
  <c r="J459" i="11"/>
  <c r="J385" i="11"/>
  <c r="J437" i="11"/>
  <c r="J409" i="11"/>
  <c r="J372" i="11"/>
  <c r="J335" i="11"/>
  <c r="J460" i="11"/>
  <c r="J510" i="11"/>
  <c r="J198" i="11"/>
  <c r="J363" i="11"/>
  <c r="J170" i="11"/>
  <c r="J506" i="11"/>
  <c r="J413" i="11"/>
  <c r="J326" i="11"/>
  <c r="J566" i="11"/>
  <c r="J134" i="11"/>
  <c r="J27" i="11"/>
  <c r="J97" i="11"/>
  <c r="J599" i="11"/>
  <c r="J434" i="11"/>
  <c r="J218" i="11"/>
  <c r="J324" i="11"/>
  <c r="J638" i="11"/>
  <c r="J317" i="11"/>
  <c r="J84" i="11"/>
  <c r="J60" i="11"/>
  <c r="J266" i="11"/>
  <c r="J578" i="11"/>
  <c r="J420" i="11"/>
  <c r="J481" i="11"/>
  <c r="J265" i="11"/>
  <c r="J73" i="11"/>
  <c r="J432" i="11"/>
  <c r="J126" i="11"/>
  <c r="J243" i="11"/>
  <c r="J36" i="11"/>
  <c r="J653" i="11"/>
  <c r="J37" i="11"/>
  <c r="J485" i="11"/>
  <c r="J337" i="11"/>
  <c r="J318" i="11"/>
  <c r="J195" i="11"/>
  <c r="J675" i="11"/>
  <c r="J582" i="11"/>
  <c r="J149" i="11"/>
  <c r="J122" i="11"/>
  <c r="J533" i="11"/>
  <c r="J229" i="11"/>
  <c r="J555" i="11"/>
  <c r="J702" i="11"/>
  <c r="J289" i="11"/>
  <c r="J698" i="11"/>
  <c r="J241" i="11"/>
  <c r="J49" i="11"/>
  <c r="J553" i="11"/>
  <c r="J300" i="11"/>
  <c r="J12" i="11"/>
  <c r="J132" i="11"/>
  <c r="J109" i="11"/>
  <c r="J291" i="11"/>
  <c r="J530" i="11"/>
  <c r="J396" i="11"/>
  <c r="J410" i="11"/>
  <c r="J276" i="11"/>
  <c r="J650" i="11"/>
  <c r="J147" i="11"/>
  <c r="J217" i="11"/>
  <c r="J25" i="11"/>
  <c r="Y1" i="10"/>
  <c r="AQ1" i="10"/>
  <c r="AW1" i="10"/>
  <c r="AP1" i="10"/>
  <c r="BP1" i="10"/>
  <c r="AG1" i="10"/>
  <c r="J1" i="10"/>
  <c r="AX1" i="10"/>
  <c r="AI1" i="10"/>
  <c r="BO1" i="10"/>
  <c r="T1" i="10"/>
  <c r="AC1" i="10"/>
  <c r="BQ1" i="10"/>
  <c r="I1" i="10"/>
  <c r="AO1" i="10"/>
  <c r="B1" i="10"/>
  <c r="AH1" i="10"/>
  <c r="C1" i="10"/>
  <c r="S1" i="10"/>
  <c r="D1" i="10"/>
  <c r="AR1" i="10"/>
  <c r="BR1" i="10"/>
  <c r="BE1" i="10"/>
  <c r="Z1" i="10"/>
  <c r="BF1" i="10"/>
  <c r="AA1" i="10"/>
  <c r="BG1" i="10"/>
  <c r="AJ1" i="10"/>
  <c r="BH1" i="10"/>
  <c r="E1" i="10"/>
  <c r="U1" i="10"/>
  <c r="AS1" i="10"/>
  <c r="BA1" i="10"/>
  <c r="N1" i="10"/>
  <c r="AD1" i="10"/>
  <c r="AT1" i="10"/>
  <c r="BB1" i="10"/>
  <c r="G1" i="10"/>
  <c r="O1" i="10"/>
  <c r="W1" i="10"/>
  <c r="AE1" i="10"/>
  <c r="AM1" i="10"/>
  <c r="AU1" i="10"/>
  <c r="BC1" i="10"/>
  <c r="BK1" i="10"/>
  <c r="BS1" i="10"/>
  <c r="Q1" i="10"/>
  <c r="BM1" i="10"/>
  <c r="R1" i="10"/>
  <c r="BN1" i="10"/>
  <c r="K1" i="10"/>
  <c r="AY1" i="10"/>
  <c r="L1" i="10"/>
  <c r="AB1" i="10"/>
  <c r="AZ1" i="10"/>
  <c r="M1" i="10"/>
  <c r="AK1" i="10"/>
  <c r="BI1" i="10"/>
  <c r="F1" i="10"/>
  <c r="V1" i="10"/>
  <c r="AL1" i="10"/>
  <c r="BJ1" i="10"/>
  <c r="A1" i="10"/>
  <c r="H1" i="10"/>
  <c r="P1" i="10"/>
  <c r="X1" i="10"/>
  <c r="AF1" i="10"/>
  <c r="AN1" i="10"/>
  <c r="AV1" i="10"/>
  <c r="BD1" i="10"/>
  <c r="BL1" i="10"/>
  <c r="O61" i="1"/>
  <c r="K7" i="11" l="1"/>
  <c r="K8" i="11" s="1"/>
  <c r="K9" i="11" s="1"/>
  <c r="K10" i="11" s="1"/>
  <c r="K11" i="11" s="1"/>
  <c r="K12" i="11" s="1"/>
  <c r="K13" i="11" s="1"/>
  <c r="K14" i="11" s="1"/>
  <c r="K15" i="11" s="1"/>
  <c r="K16" i="11" s="1"/>
  <c r="K17" i="11" s="1"/>
  <c r="K18" i="11" s="1"/>
  <c r="K19" i="11" s="1"/>
  <c r="K20" i="11" s="1"/>
  <c r="K21" i="11" s="1"/>
  <c r="K22" i="11" s="1"/>
  <c r="K23" i="11" s="1"/>
  <c r="K24" i="11" s="1"/>
  <c r="K25" i="11" s="1"/>
  <c r="K26" i="11" s="1"/>
  <c r="K27" i="11" s="1"/>
  <c r="K28" i="11" s="1"/>
  <c r="K29" i="11" s="1"/>
  <c r="K30" i="11" s="1"/>
  <c r="K31" i="11" s="1"/>
  <c r="K32" i="11" s="1"/>
  <c r="K33" i="11" s="1"/>
  <c r="K34" i="11" s="1"/>
  <c r="K35" i="11" s="1"/>
  <c r="K36" i="11" s="1"/>
  <c r="K37" i="11" s="1"/>
  <c r="K38" i="11" s="1"/>
  <c r="K39" i="11" s="1"/>
  <c r="K40" i="11" s="1"/>
  <c r="K41" i="11" s="1"/>
  <c r="K42" i="11" s="1"/>
  <c r="K43" i="11" s="1"/>
  <c r="K44" i="11" s="1"/>
  <c r="K45" i="11" s="1"/>
  <c r="K46" i="11" s="1"/>
  <c r="K47" i="11" s="1"/>
  <c r="K48" i="11" s="1"/>
  <c r="K49" i="11" s="1"/>
  <c r="K50" i="11" s="1"/>
  <c r="K51" i="11" s="1"/>
  <c r="K52" i="11" s="1"/>
  <c r="K53" i="11" s="1"/>
  <c r="K54" i="11" s="1"/>
  <c r="K55" i="11" s="1"/>
  <c r="K56" i="11" s="1"/>
  <c r="K57" i="11" s="1"/>
  <c r="K58" i="11" s="1"/>
  <c r="K59" i="11" s="1"/>
  <c r="K60" i="11" s="1"/>
  <c r="K61" i="11" s="1"/>
  <c r="K62" i="11" s="1"/>
  <c r="K63" i="11" s="1"/>
  <c r="K64" i="11" s="1"/>
  <c r="K65" i="11" s="1"/>
  <c r="K66" i="11" s="1"/>
  <c r="K67" i="11" s="1"/>
  <c r="K68" i="11" s="1"/>
  <c r="K69" i="11" s="1"/>
  <c r="K70" i="11" s="1"/>
  <c r="K71" i="11" s="1"/>
  <c r="K72" i="11" s="1"/>
  <c r="K73" i="11" s="1"/>
  <c r="K74" i="11" s="1"/>
  <c r="K75" i="11" s="1"/>
  <c r="K76" i="11" s="1"/>
  <c r="K77" i="11" s="1"/>
  <c r="K78" i="11" s="1"/>
  <c r="K79" i="11" s="1"/>
  <c r="K80" i="11" s="1"/>
  <c r="K81" i="11" s="1"/>
  <c r="K82" i="11" s="1"/>
  <c r="K83" i="11" s="1"/>
  <c r="K84" i="11" s="1"/>
  <c r="K85" i="11" s="1"/>
  <c r="K86" i="11" s="1"/>
  <c r="K87" i="11" s="1"/>
  <c r="K88" i="11" s="1"/>
  <c r="K89" i="11" s="1"/>
  <c r="K90" i="11" s="1"/>
  <c r="K91" i="11" s="1"/>
  <c r="K92" i="11" s="1"/>
  <c r="K93" i="11" s="1"/>
  <c r="K94" i="11" s="1"/>
  <c r="K95" i="11" s="1"/>
  <c r="K96" i="11" s="1"/>
  <c r="K97" i="11" s="1"/>
  <c r="K98" i="11" s="1"/>
  <c r="K99" i="11" s="1"/>
  <c r="K100" i="11" s="1"/>
  <c r="K101" i="11" s="1"/>
  <c r="K102" i="11" s="1"/>
  <c r="K103" i="11" s="1"/>
  <c r="K104" i="11" s="1"/>
  <c r="K105" i="11" s="1"/>
  <c r="K106" i="11" s="1"/>
  <c r="K107" i="11" s="1"/>
  <c r="K108" i="11" s="1"/>
  <c r="K109" i="11" s="1"/>
  <c r="K110" i="11" s="1"/>
  <c r="K111" i="11" s="1"/>
  <c r="K112" i="11" s="1"/>
  <c r="K113" i="11" s="1"/>
  <c r="K114" i="11" s="1"/>
  <c r="K115" i="11" s="1"/>
  <c r="K116" i="11" s="1"/>
  <c r="K117" i="11" s="1"/>
  <c r="K118" i="11" s="1"/>
  <c r="K119" i="11" s="1"/>
  <c r="K120" i="11" s="1"/>
  <c r="K121" i="11" s="1"/>
  <c r="K122" i="11" s="1"/>
  <c r="K123" i="11" s="1"/>
  <c r="K124" i="11" s="1"/>
  <c r="K125" i="11" s="1"/>
  <c r="K126" i="11" s="1"/>
  <c r="K127" i="11" s="1"/>
  <c r="K128" i="11" s="1"/>
  <c r="K129" i="11" s="1"/>
  <c r="K130" i="11" s="1"/>
  <c r="K131" i="11" s="1"/>
  <c r="K132" i="11" s="1"/>
  <c r="K133" i="11" s="1"/>
  <c r="K134" i="11" s="1"/>
  <c r="K135" i="11" s="1"/>
  <c r="K136" i="11" s="1"/>
  <c r="K137" i="11" s="1"/>
  <c r="K138" i="11" s="1"/>
  <c r="K139" i="11" s="1"/>
  <c r="K140" i="11" s="1"/>
  <c r="K141" i="11" s="1"/>
  <c r="K142" i="11" s="1"/>
  <c r="K143" i="11" s="1"/>
  <c r="K144" i="11" s="1"/>
  <c r="K145" i="11" s="1"/>
  <c r="K146" i="11" s="1"/>
  <c r="K147" i="11" s="1"/>
  <c r="K148" i="11" s="1"/>
  <c r="K149" i="11" s="1"/>
  <c r="K150" i="11" s="1"/>
  <c r="K151" i="11" s="1"/>
  <c r="K152" i="11" s="1"/>
  <c r="K153" i="11" s="1"/>
  <c r="K154" i="11" s="1"/>
  <c r="K155" i="11" s="1"/>
  <c r="K156" i="11" s="1"/>
  <c r="K157" i="11" s="1"/>
  <c r="K158" i="11" s="1"/>
  <c r="K159" i="11" s="1"/>
  <c r="K160" i="11" s="1"/>
  <c r="K161" i="11" s="1"/>
  <c r="K162" i="11" s="1"/>
  <c r="K163" i="11" s="1"/>
  <c r="K164" i="11" s="1"/>
  <c r="K165" i="11" s="1"/>
  <c r="K166" i="11" s="1"/>
  <c r="K167" i="11" s="1"/>
  <c r="K168" i="11" s="1"/>
  <c r="K169" i="11" s="1"/>
  <c r="K170" i="11" s="1"/>
  <c r="K171" i="11" s="1"/>
  <c r="K172" i="11" s="1"/>
  <c r="K173" i="11" s="1"/>
  <c r="K174" i="11" s="1"/>
  <c r="K175" i="11" s="1"/>
  <c r="K176" i="11" s="1"/>
  <c r="K177" i="11" s="1"/>
  <c r="K178" i="11" s="1"/>
  <c r="K179" i="11" s="1"/>
  <c r="K180" i="11" s="1"/>
  <c r="K181" i="11" s="1"/>
  <c r="K182" i="11" s="1"/>
  <c r="K183" i="11" s="1"/>
  <c r="K184" i="11" s="1"/>
  <c r="K185" i="11" s="1"/>
  <c r="K186" i="11" s="1"/>
  <c r="K187" i="11" s="1"/>
  <c r="K188" i="11" s="1"/>
  <c r="K189" i="11" s="1"/>
  <c r="K190" i="11" s="1"/>
  <c r="K191" i="11" s="1"/>
  <c r="K192" i="11" s="1"/>
  <c r="K193" i="11" s="1"/>
  <c r="K194" i="11" s="1"/>
  <c r="K195" i="11" s="1"/>
  <c r="K196" i="11" s="1"/>
  <c r="K197" i="11" s="1"/>
  <c r="K198" i="11" s="1"/>
  <c r="K199" i="11" s="1"/>
  <c r="K200" i="11" s="1"/>
  <c r="K201" i="11" s="1"/>
  <c r="K202" i="11" s="1"/>
  <c r="K203" i="11" s="1"/>
  <c r="K204" i="11" s="1"/>
  <c r="K205" i="11" s="1"/>
  <c r="K206" i="11" s="1"/>
  <c r="K207" i="11" s="1"/>
  <c r="K208" i="11" s="1"/>
  <c r="K209" i="11" s="1"/>
  <c r="K210" i="11" s="1"/>
  <c r="K211" i="11" s="1"/>
  <c r="K212" i="11" s="1"/>
  <c r="K213" i="11" s="1"/>
  <c r="K214" i="11" s="1"/>
  <c r="K215" i="11" s="1"/>
  <c r="K216" i="11" s="1"/>
  <c r="K217" i="11" s="1"/>
  <c r="K218" i="11" s="1"/>
  <c r="K219" i="11" s="1"/>
  <c r="K220" i="11" s="1"/>
  <c r="K221" i="11" s="1"/>
  <c r="K222" i="11" s="1"/>
  <c r="K223" i="11" s="1"/>
  <c r="K224" i="11" s="1"/>
  <c r="K225" i="11" s="1"/>
  <c r="K226" i="11" s="1"/>
  <c r="K227" i="11" s="1"/>
  <c r="K228" i="11" s="1"/>
  <c r="K229" i="11" s="1"/>
  <c r="K230" i="11" s="1"/>
  <c r="K231" i="11" s="1"/>
  <c r="K232" i="11" s="1"/>
  <c r="K233" i="11" s="1"/>
  <c r="K234" i="11" s="1"/>
  <c r="K235" i="11" s="1"/>
  <c r="K236" i="11" s="1"/>
  <c r="K237" i="11" s="1"/>
  <c r="K238" i="11" s="1"/>
  <c r="K239" i="11" s="1"/>
  <c r="K240" i="11" s="1"/>
  <c r="K241" i="11" s="1"/>
  <c r="K242" i="11" s="1"/>
  <c r="K243" i="11" s="1"/>
  <c r="K244" i="11" s="1"/>
  <c r="K245" i="11" s="1"/>
  <c r="K246" i="11" s="1"/>
  <c r="K247" i="11" s="1"/>
  <c r="K248" i="11" s="1"/>
  <c r="K249" i="11" s="1"/>
  <c r="K250" i="11" s="1"/>
  <c r="K251" i="11" s="1"/>
  <c r="K252" i="11" s="1"/>
  <c r="K253" i="11" s="1"/>
  <c r="K254" i="11" s="1"/>
  <c r="K255" i="11" s="1"/>
  <c r="K256" i="11" s="1"/>
  <c r="K257" i="11" s="1"/>
  <c r="K258" i="11" s="1"/>
  <c r="K259" i="11" s="1"/>
  <c r="K260" i="11" s="1"/>
  <c r="K261" i="11" s="1"/>
  <c r="K262" i="11" s="1"/>
  <c r="K263" i="11" s="1"/>
  <c r="K264" i="11" s="1"/>
  <c r="K265" i="11" s="1"/>
  <c r="K266" i="11" s="1"/>
  <c r="K267" i="11" s="1"/>
  <c r="K268" i="11" s="1"/>
  <c r="K269" i="11" s="1"/>
  <c r="K270" i="11" s="1"/>
  <c r="K271" i="11" s="1"/>
  <c r="K272" i="11" s="1"/>
  <c r="K273" i="11" s="1"/>
  <c r="K274" i="11" s="1"/>
  <c r="K275" i="11" s="1"/>
  <c r="K276" i="11" s="1"/>
  <c r="K277" i="11" s="1"/>
  <c r="K278" i="11" s="1"/>
  <c r="K279" i="11" s="1"/>
  <c r="K280" i="11" s="1"/>
  <c r="K281" i="11" s="1"/>
  <c r="K282" i="11" s="1"/>
  <c r="K283" i="11" s="1"/>
  <c r="K284" i="11" s="1"/>
  <c r="K285" i="11" s="1"/>
  <c r="K286" i="11" s="1"/>
  <c r="K287" i="11" s="1"/>
  <c r="K288" i="11" s="1"/>
  <c r="K289" i="11" s="1"/>
  <c r="K290" i="11" s="1"/>
  <c r="K291" i="11" s="1"/>
  <c r="K292" i="11" s="1"/>
  <c r="K293" i="11" s="1"/>
  <c r="K294" i="11" s="1"/>
  <c r="K295" i="11" s="1"/>
  <c r="K296" i="11" s="1"/>
  <c r="K297" i="11" s="1"/>
  <c r="K298" i="11" s="1"/>
  <c r="K299" i="11" s="1"/>
  <c r="K300" i="11" s="1"/>
  <c r="K301" i="11" s="1"/>
  <c r="K302" i="11" s="1"/>
  <c r="K303" i="11" s="1"/>
  <c r="K304" i="11" s="1"/>
  <c r="K305" i="11" s="1"/>
  <c r="K306" i="11" s="1"/>
  <c r="K307" i="11" s="1"/>
  <c r="K308" i="11" s="1"/>
  <c r="K309" i="11" s="1"/>
  <c r="K310" i="11" s="1"/>
  <c r="K311" i="11" s="1"/>
  <c r="K312" i="11" s="1"/>
  <c r="K313" i="11" s="1"/>
  <c r="K314" i="11" s="1"/>
  <c r="K315" i="11" s="1"/>
  <c r="K316" i="11" s="1"/>
  <c r="K317" i="11" s="1"/>
  <c r="K318" i="11" s="1"/>
  <c r="K319" i="11" s="1"/>
  <c r="K320" i="11" s="1"/>
  <c r="K321" i="11" s="1"/>
  <c r="K322" i="11" s="1"/>
  <c r="K323" i="11" s="1"/>
  <c r="K324" i="11" s="1"/>
  <c r="K325" i="11" s="1"/>
  <c r="K326" i="11" s="1"/>
  <c r="K327" i="11" s="1"/>
  <c r="K328" i="11" s="1"/>
  <c r="K329" i="11" s="1"/>
  <c r="K330" i="11" s="1"/>
  <c r="K331" i="11" s="1"/>
  <c r="K332" i="11" s="1"/>
  <c r="K333" i="11" s="1"/>
  <c r="K334" i="11" s="1"/>
  <c r="K335" i="11" s="1"/>
  <c r="K336" i="11" s="1"/>
  <c r="K337" i="11" s="1"/>
  <c r="K338" i="11" s="1"/>
  <c r="K339" i="11" s="1"/>
  <c r="K340" i="11" s="1"/>
  <c r="K341" i="11" s="1"/>
  <c r="K342" i="11" s="1"/>
  <c r="K343" i="11" s="1"/>
  <c r="K344" i="11" s="1"/>
  <c r="K345" i="11" s="1"/>
  <c r="K346" i="11" s="1"/>
  <c r="K347" i="11" s="1"/>
  <c r="K348" i="11" s="1"/>
  <c r="K349" i="11" s="1"/>
  <c r="K350" i="11" s="1"/>
  <c r="K351" i="11" s="1"/>
  <c r="K352" i="11" s="1"/>
  <c r="K353" i="11" s="1"/>
  <c r="K354" i="11" s="1"/>
  <c r="K355" i="11" s="1"/>
  <c r="K356" i="11" s="1"/>
  <c r="K357" i="11" s="1"/>
  <c r="K358" i="11" s="1"/>
  <c r="K359" i="11" s="1"/>
  <c r="K360" i="11" s="1"/>
  <c r="K361" i="11" s="1"/>
  <c r="K362" i="11" s="1"/>
  <c r="K363" i="11" s="1"/>
  <c r="K364" i="11" s="1"/>
  <c r="K365" i="11" s="1"/>
  <c r="K366" i="11" s="1"/>
  <c r="K367" i="11" s="1"/>
  <c r="K368" i="11" s="1"/>
  <c r="K369" i="11" s="1"/>
  <c r="K370" i="11" s="1"/>
  <c r="K371" i="11" s="1"/>
  <c r="K372" i="11" s="1"/>
  <c r="K373" i="11" s="1"/>
  <c r="K374" i="11" s="1"/>
  <c r="K375" i="11" s="1"/>
  <c r="K376" i="11" s="1"/>
  <c r="K377" i="11" s="1"/>
  <c r="K378" i="11" s="1"/>
  <c r="K379" i="11" s="1"/>
  <c r="K380" i="11" s="1"/>
  <c r="K381" i="11" s="1"/>
  <c r="K382" i="11" s="1"/>
  <c r="K383" i="11" s="1"/>
  <c r="K384" i="11" s="1"/>
  <c r="K385" i="11" s="1"/>
  <c r="K386" i="11" s="1"/>
  <c r="K387" i="11" s="1"/>
  <c r="K388" i="11" s="1"/>
  <c r="K389" i="11" s="1"/>
  <c r="K390" i="11" s="1"/>
  <c r="K391" i="11" s="1"/>
  <c r="K392" i="11" s="1"/>
  <c r="K393" i="11" s="1"/>
  <c r="K394" i="11" s="1"/>
  <c r="K395" i="11" s="1"/>
  <c r="K396" i="11" s="1"/>
  <c r="K397" i="11" s="1"/>
  <c r="K398" i="11" s="1"/>
  <c r="K399" i="11" s="1"/>
  <c r="K400" i="11" s="1"/>
  <c r="K401" i="11" s="1"/>
  <c r="K402" i="11" s="1"/>
  <c r="K403" i="11" s="1"/>
  <c r="K404" i="11" s="1"/>
  <c r="K405" i="11" s="1"/>
  <c r="K406" i="11" s="1"/>
  <c r="K407" i="11" s="1"/>
  <c r="K408" i="11" s="1"/>
  <c r="K409" i="11" s="1"/>
  <c r="K410" i="11" s="1"/>
  <c r="K411" i="11" s="1"/>
  <c r="K412" i="11" s="1"/>
  <c r="K413" i="11" s="1"/>
  <c r="K414" i="11" s="1"/>
  <c r="K415" i="11" s="1"/>
  <c r="K416" i="11" s="1"/>
  <c r="K417" i="11" s="1"/>
  <c r="K418" i="11" s="1"/>
  <c r="K419" i="11" s="1"/>
  <c r="K420" i="11" s="1"/>
  <c r="K421" i="11" s="1"/>
  <c r="K422" i="11" s="1"/>
  <c r="K423" i="11" s="1"/>
  <c r="K424" i="11" s="1"/>
  <c r="K425" i="11" s="1"/>
  <c r="K426" i="11" s="1"/>
  <c r="K427" i="11" s="1"/>
  <c r="K428" i="11" s="1"/>
  <c r="K429" i="11" s="1"/>
  <c r="K430" i="11" s="1"/>
  <c r="K431" i="11" s="1"/>
  <c r="K432" i="11" s="1"/>
  <c r="K433" i="11" s="1"/>
  <c r="K434" i="11" s="1"/>
  <c r="K435" i="11" s="1"/>
  <c r="K436" i="11" s="1"/>
  <c r="K437" i="11" s="1"/>
  <c r="K438" i="11" s="1"/>
  <c r="K439" i="11" s="1"/>
  <c r="K440" i="11" s="1"/>
  <c r="K441" i="11" s="1"/>
  <c r="K442" i="11" s="1"/>
  <c r="K443" i="11" s="1"/>
  <c r="K444" i="11" s="1"/>
  <c r="K445" i="11" s="1"/>
  <c r="K446" i="11" s="1"/>
  <c r="K447" i="11" s="1"/>
  <c r="K448" i="11" s="1"/>
  <c r="K449" i="11" s="1"/>
  <c r="K450" i="11" s="1"/>
  <c r="K451" i="11" s="1"/>
  <c r="K452" i="11" s="1"/>
  <c r="K453" i="11" s="1"/>
  <c r="K454" i="11" s="1"/>
  <c r="K455" i="11" s="1"/>
  <c r="K456" i="11" s="1"/>
  <c r="K457" i="11" s="1"/>
  <c r="K458" i="11" s="1"/>
  <c r="K459" i="11" s="1"/>
  <c r="K460" i="11" s="1"/>
  <c r="K461" i="11" s="1"/>
  <c r="K462" i="11" s="1"/>
  <c r="K463" i="11" s="1"/>
  <c r="K464" i="11" s="1"/>
  <c r="K465" i="11" s="1"/>
  <c r="K466" i="11" s="1"/>
  <c r="K467" i="11" s="1"/>
  <c r="K468" i="11" s="1"/>
  <c r="K469" i="11" s="1"/>
  <c r="K470" i="11" s="1"/>
  <c r="K471" i="11" s="1"/>
  <c r="K472" i="11" s="1"/>
  <c r="K473" i="11" s="1"/>
  <c r="K474" i="11" s="1"/>
  <c r="K475" i="11" s="1"/>
  <c r="K476" i="11" s="1"/>
  <c r="K477" i="11" s="1"/>
  <c r="K478" i="11" s="1"/>
  <c r="K479" i="11" s="1"/>
  <c r="K480" i="11" s="1"/>
  <c r="K481" i="11" s="1"/>
  <c r="K482" i="11" s="1"/>
  <c r="K483" i="11" s="1"/>
  <c r="K484" i="11" s="1"/>
  <c r="K485" i="11" s="1"/>
  <c r="K486" i="11" s="1"/>
  <c r="K487" i="11" s="1"/>
  <c r="K488" i="11" s="1"/>
  <c r="K489" i="11" s="1"/>
  <c r="K490" i="11" s="1"/>
  <c r="K491" i="11" s="1"/>
  <c r="K492" i="11" s="1"/>
  <c r="K493" i="11" s="1"/>
  <c r="K494" i="11" s="1"/>
  <c r="K495" i="11" s="1"/>
  <c r="K496" i="11" s="1"/>
  <c r="K497" i="11" s="1"/>
  <c r="K498" i="11" s="1"/>
  <c r="K499" i="11" s="1"/>
  <c r="K500" i="11" s="1"/>
  <c r="K501" i="11" s="1"/>
  <c r="K502" i="11" s="1"/>
  <c r="K503" i="11" s="1"/>
  <c r="K504" i="11" s="1"/>
  <c r="K505" i="11" s="1"/>
  <c r="K506" i="11" s="1"/>
  <c r="K507" i="11" s="1"/>
  <c r="K508" i="11" s="1"/>
  <c r="K509" i="11" s="1"/>
  <c r="K510" i="11" s="1"/>
  <c r="K511" i="11" s="1"/>
  <c r="K512" i="11" s="1"/>
  <c r="K513" i="11" s="1"/>
  <c r="K514" i="11" s="1"/>
  <c r="K515" i="11" s="1"/>
  <c r="K516" i="11" s="1"/>
  <c r="K517" i="11" s="1"/>
  <c r="K518" i="11" s="1"/>
  <c r="K519" i="11" s="1"/>
  <c r="K520" i="11" s="1"/>
  <c r="K521" i="11" s="1"/>
  <c r="K522" i="11" s="1"/>
  <c r="K523" i="11" s="1"/>
  <c r="K524" i="11" s="1"/>
  <c r="K525" i="11" s="1"/>
  <c r="K526" i="11" s="1"/>
  <c r="K527" i="11" s="1"/>
  <c r="K528" i="11" s="1"/>
  <c r="K529" i="11" s="1"/>
  <c r="K530" i="11" s="1"/>
  <c r="K531" i="11" s="1"/>
  <c r="K532" i="11" s="1"/>
  <c r="K533" i="11" s="1"/>
  <c r="K534" i="11" s="1"/>
  <c r="K535" i="11" s="1"/>
  <c r="K536" i="11" s="1"/>
  <c r="K537" i="11" s="1"/>
  <c r="K538" i="11" s="1"/>
  <c r="K539" i="11" s="1"/>
  <c r="K540" i="11" s="1"/>
  <c r="K541" i="11" s="1"/>
  <c r="K542" i="11" s="1"/>
  <c r="K543" i="11" s="1"/>
  <c r="K544" i="11" s="1"/>
  <c r="K545" i="11" s="1"/>
  <c r="K546" i="11" s="1"/>
  <c r="K547" i="11" s="1"/>
  <c r="K548" i="11" s="1"/>
  <c r="K549" i="11" s="1"/>
  <c r="K550" i="11" s="1"/>
  <c r="K551" i="11" s="1"/>
  <c r="K552" i="11" s="1"/>
  <c r="K553" i="11" s="1"/>
  <c r="K554" i="11" s="1"/>
  <c r="K555" i="11" s="1"/>
  <c r="K556" i="11" s="1"/>
  <c r="K557" i="11" s="1"/>
  <c r="K558" i="11" s="1"/>
  <c r="K559" i="11" s="1"/>
  <c r="K560" i="11" s="1"/>
  <c r="K561" i="11" s="1"/>
  <c r="K562" i="11" s="1"/>
  <c r="K563" i="11" s="1"/>
  <c r="K564" i="11" s="1"/>
  <c r="K565" i="11" s="1"/>
  <c r="K566" i="11" s="1"/>
  <c r="K567" i="11" s="1"/>
  <c r="K568" i="11" s="1"/>
  <c r="K569" i="11" s="1"/>
  <c r="K570" i="11" s="1"/>
  <c r="K571" i="11" s="1"/>
  <c r="K572" i="11" s="1"/>
  <c r="K573" i="11" s="1"/>
  <c r="K574" i="11" s="1"/>
  <c r="K575" i="11" s="1"/>
  <c r="K576" i="11" s="1"/>
  <c r="K577" i="11" s="1"/>
  <c r="K578" i="11" s="1"/>
  <c r="K579" i="11" s="1"/>
  <c r="K580" i="11" s="1"/>
  <c r="K581" i="11" s="1"/>
  <c r="K582" i="11" s="1"/>
  <c r="K583" i="11" s="1"/>
  <c r="K584" i="11" s="1"/>
  <c r="K585" i="11" s="1"/>
  <c r="K586" i="11" s="1"/>
  <c r="K587" i="11" s="1"/>
  <c r="K588" i="11" s="1"/>
  <c r="K589" i="11" s="1"/>
  <c r="K590" i="11" s="1"/>
  <c r="K591" i="11" s="1"/>
  <c r="K592" i="11" s="1"/>
  <c r="K593" i="11" s="1"/>
  <c r="K594" i="11" s="1"/>
  <c r="K595" i="11" s="1"/>
  <c r="K596" i="11" s="1"/>
  <c r="K597" i="11" s="1"/>
  <c r="K598" i="11" s="1"/>
  <c r="K599" i="11" s="1"/>
  <c r="K600" i="11" s="1"/>
  <c r="K601" i="11" s="1"/>
  <c r="K602" i="11" s="1"/>
  <c r="K603" i="11" s="1"/>
  <c r="K604" i="11" s="1"/>
  <c r="K605" i="11" s="1"/>
  <c r="K606" i="11" s="1"/>
  <c r="K607" i="11" s="1"/>
  <c r="K608" i="11" s="1"/>
  <c r="K609" i="11" s="1"/>
  <c r="K610" i="11" s="1"/>
  <c r="K611" i="11" s="1"/>
  <c r="K612" i="11" s="1"/>
  <c r="K613" i="11" s="1"/>
  <c r="K614" i="11" s="1"/>
  <c r="K615" i="11" s="1"/>
  <c r="K616" i="11" s="1"/>
  <c r="K617" i="11" s="1"/>
  <c r="K618" i="11" s="1"/>
  <c r="K619" i="11" s="1"/>
  <c r="K620" i="11" s="1"/>
  <c r="K621" i="11" s="1"/>
  <c r="K622" i="11" s="1"/>
  <c r="K623" i="11" s="1"/>
  <c r="K624" i="11" s="1"/>
  <c r="K625" i="11" s="1"/>
  <c r="K626" i="11" s="1"/>
  <c r="K627" i="11" s="1"/>
  <c r="K628" i="11" s="1"/>
  <c r="K629" i="11" s="1"/>
  <c r="K630" i="11" s="1"/>
  <c r="K631" i="11" s="1"/>
  <c r="K632" i="11" s="1"/>
  <c r="K633" i="11" s="1"/>
  <c r="K634" i="11" s="1"/>
  <c r="K635" i="11" s="1"/>
  <c r="K636" i="11" s="1"/>
  <c r="K637" i="11" s="1"/>
  <c r="K638" i="11" s="1"/>
  <c r="K639" i="11" s="1"/>
  <c r="K640" i="11" s="1"/>
  <c r="K641" i="11" s="1"/>
  <c r="K642" i="11" s="1"/>
  <c r="K643" i="11" s="1"/>
  <c r="K644" i="11" s="1"/>
  <c r="K645" i="11" s="1"/>
  <c r="K646" i="11" s="1"/>
  <c r="K647" i="11" s="1"/>
  <c r="K648" i="11" s="1"/>
  <c r="K649" i="11" s="1"/>
  <c r="K650" i="11" s="1"/>
  <c r="K651" i="11" s="1"/>
  <c r="K652" i="11" s="1"/>
  <c r="K653" i="11" s="1"/>
  <c r="K654" i="11" s="1"/>
  <c r="K655" i="11" s="1"/>
  <c r="K656" i="11" s="1"/>
  <c r="K657" i="11" s="1"/>
  <c r="K658" i="11" s="1"/>
  <c r="K659" i="11" s="1"/>
  <c r="K660" i="11" s="1"/>
  <c r="K661" i="11" s="1"/>
  <c r="K662" i="11" s="1"/>
  <c r="K663" i="11" s="1"/>
  <c r="K664" i="11" s="1"/>
  <c r="K665" i="11" s="1"/>
  <c r="K666" i="11" s="1"/>
  <c r="K667" i="11" s="1"/>
  <c r="K668" i="11" s="1"/>
  <c r="K669" i="11" s="1"/>
  <c r="K670" i="11" s="1"/>
  <c r="K671" i="11" s="1"/>
  <c r="K672" i="11" s="1"/>
  <c r="K673" i="11" s="1"/>
  <c r="K674" i="11" s="1"/>
  <c r="K675" i="11" s="1"/>
  <c r="K676" i="11" s="1"/>
  <c r="K677" i="11" s="1"/>
  <c r="K678" i="11" s="1"/>
  <c r="K679" i="11" s="1"/>
  <c r="K680" i="11" s="1"/>
  <c r="K681" i="11" s="1"/>
  <c r="K682" i="11" s="1"/>
  <c r="K683" i="11" s="1"/>
  <c r="K684" i="11" s="1"/>
  <c r="K685" i="11" s="1"/>
  <c r="K686" i="11" s="1"/>
  <c r="K687" i="11" s="1"/>
  <c r="K688" i="11" s="1"/>
  <c r="K689" i="11" s="1"/>
  <c r="K690" i="11" s="1"/>
  <c r="K691" i="11" s="1"/>
  <c r="K692" i="11" s="1"/>
  <c r="K693" i="11" s="1"/>
  <c r="K694" i="11" s="1"/>
  <c r="K695" i="11" s="1"/>
  <c r="K696" i="11" s="1"/>
  <c r="K697" i="11" s="1"/>
  <c r="K698" i="11" s="1"/>
  <c r="K699" i="11" s="1"/>
  <c r="K700" i="11" s="1"/>
  <c r="K701" i="11" s="1"/>
  <c r="K702" i="11" s="1"/>
  <c r="K703" i="11" s="1"/>
  <c r="K704" i="11" s="1"/>
  <c r="K705" i="11" s="1"/>
  <c r="K706" i="11" s="1"/>
  <c r="K707" i="11" s="1"/>
  <c r="K708" i="11" s="1"/>
  <c r="K709" i="11" s="1"/>
  <c r="K710" i="11" s="1"/>
  <c r="K711" i="11" s="1"/>
  <c r="K712" i="11" s="1"/>
  <c r="K713" i="11" s="1"/>
  <c r="K714" i="11" s="1"/>
  <c r="AA8" i="11"/>
  <c r="AA9" i="11" s="1"/>
  <c r="AA10" i="11" s="1"/>
  <c r="AA11" i="11" s="1"/>
  <c r="AA12" i="11" s="1"/>
  <c r="AA13" i="11" s="1"/>
  <c r="AA14" i="11" s="1"/>
  <c r="AA15" i="11" s="1"/>
  <c r="AA16" i="11" s="1"/>
  <c r="AA17" i="11" s="1"/>
  <c r="AA18" i="11" s="1"/>
  <c r="AA19" i="11" s="1"/>
  <c r="AA20" i="11" s="1"/>
  <c r="AA21" i="11" s="1"/>
  <c r="AA22" i="11" s="1"/>
  <c r="AA23" i="11" s="1"/>
  <c r="AA24" i="11" s="1"/>
  <c r="AA25" i="11" s="1"/>
  <c r="AA26" i="11" s="1"/>
  <c r="AA27" i="11" s="1"/>
  <c r="AA28" i="11" s="1"/>
  <c r="AA29" i="11" s="1"/>
  <c r="AA30" i="11" s="1"/>
  <c r="AA31" i="11" s="1"/>
  <c r="AA32" i="11" s="1"/>
  <c r="AA33" i="11" s="1"/>
  <c r="AA34" i="11" s="1"/>
  <c r="AA35" i="11" s="1"/>
  <c r="AA36" i="11" s="1"/>
  <c r="AA37" i="11" s="1"/>
  <c r="AA38" i="11" s="1"/>
  <c r="AA39" i="11" s="1"/>
  <c r="AA40" i="11" s="1"/>
  <c r="AA41" i="11" s="1"/>
  <c r="AA42" i="11" s="1"/>
  <c r="AA43" i="11" s="1"/>
  <c r="AA44" i="11" s="1"/>
  <c r="AA45" i="11" s="1"/>
  <c r="AA46" i="11" s="1"/>
  <c r="AA47" i="11" s="1"/>
  <c r="AA48" i="11" s="1"/>
  <c r="AA49" i="11" s="1"/>
  <c r="AA50" i="11" s="1"/>
  <c r="AA51" i="11" s="1"/>
  <c r="AA52" i="11" s="1"/>
  <c r="AA53" i="11" s="1"/>
  <c r="AA54" i="11" s="1"/>
  <c r="AA55" i="11" s="1"/>
  <c r="AA56" i="11" s="1"/>
  <c r="AA57" i="11" s="1"/>
  <c r="AA58" i="11" s="1"/>
  <c r="AA59" i="11" s="1"/>
  <c r="AA60" i="11" s="1"/>
  <c r="AA61" i="11" s="1"/>
  <c r="AA62" i="11" s="1"/>
  <c r="AA63" i="11" s="1"/>
  <c r="AA64" i="11" s="1"/>
  <c r="AA65" i="11" s="1"/>
  <c r="AA66" i="11" s="1"/>
  <c r="AA67" i="11" s="1"/>
  <c r="AA68" i="11" s="1"/>
  <c r="AA69" i="11" s="1"/>
  <c r="AA70" i="11" s="1"/>
  <c r="AA71" i="11" s="1"/>
  <c r="AA72" i="11" s="1"/>
  <c r="AA73" i="11" s="1"/>
  <c r="AA74" i="11" s="1"/>
  <c r="AA75" i="11" s="1"/>
  <c r="AA76" i="11" s="1"/>
  <c r="AA77" i="11" s="1"/>
  <c r="AA78" i="11" s="1"/>
  <c r="AA79" i="11" s="1"/>
  <c r="AA80" i="11" s="1"/>
  <c r="AA81" i="11" s="1"/>
  <c r="AA82" i="11" s="1"/>
  <c r="AA83" i="11" s="1"/>
  <c r="AA84" i="11" s="1"/>
  <c r="AA85" i="11" s="1"/>
  <c r="AA86" i="11" s="1"/>
  <c r="AA87" i="11" s="1"/>
  <c r="AA88" i="11" s="1"/>
  <c r="AA89" i="11" s="1"/>
  <c r="AA90" i="11" s="1"/>
  <c r="AA91" i="11" s="1"/>
  <c r="AA92" i="11" s="1"/>
  <c r="AA93" i="11" s="1"/>
  <c r="AA94" i="11" s="1"/>
  <c r="AA95" i="11" s="1"/>
  <c r="AA96" i="11" s="1"/>
  <c r="AA97" i="11" s="1"/>
  <c r="AA98" i="11" s="1"/>
  <c r="AA99" i="11" s="1"/>
  <c r="AA100" i="11" s="1"/>
  <c r="AA101" i="11" s="1"/>
  <c r="AA102" i="11" s="1"/>
  <c r="AA103" i="11" s="1"/>
  <c r="AA104" i="11" s="1"/>
  <c r="AA105" i="11" s="1"/>
  <c r="AA106" i="11" s="1"/>
  <c r="AA107" i="11" s="1"/>
  <c r="AA108" i="11" s="1"/>
  <c r="AA109" i="11" s="1"/>
  <c r="AA110" i="11" s="1"/>
  <c r="AA111" i="11" s="1"/>
  <c r="AA112" i="11" s="1"/>
  <c r="AA113" i="11" s="1"/>
  <c r="AA114" i="11" s="1"/>
  <c r="AA115" i="11" s="1"/>
  <c r="AA116" i="11" s="1"/>
  <c r="AA117" i="11" s="1"/>
  <c r="AA118" i="11" s="1"/>
  <c r="AA119" i="11" s="1"/>
  <c r="AA120" i="11" s="1"/>
  <c r="AA121" i="11" s="1"/>
  <c r="AA122" i="11" s="1"/>
  <c r="AA123" i="11" s="1"/>
  <c r="AA124" i="11" s="1"/>
  <c r="AA125" i="11" s="1"/>
  <c r="AA126" i="11" s="1"/>
  <c r="AA127" i="11" s="1"/>
  <c r="AA128" i="11" s="1"/>
  <c r="AA129" i="11" s="1"/>
  <c r="AA130" i="11" s="1"/>
  <c r="AA131" i="11" s="1"/>
  <c r="AA132" i="11" s="1"/>
  <c r="AA133" i="11" s="1"/>
  <c r="AA134" i="11" s="1"/>
  <c r="AA135" i="11" s="1"/>
  <c r="AA136" i="11" s="1"/>
  <c r="AA137" i="11" s="1"/>
  <c r="AA138" i="11" s="1"/>
  <c r="AA139" i="11" s="1"/>
  <c r="AA140" i="11" s="1"/>
  <c r="AA141" i="11" s="1"/>
  <c r="AA142" i="11" s="1"/>
  <c r="AA143" i="11" s="1"/>
  <c r="AA144" i="11" s="1"/>
  <c r="AA145" i="11" s="1"/>
  <c r="AA146" i="11" s="1"/>
  <c r="AA147" i="11" s="1"/>
  <c r="AA148" i="11" s="1"/>
  <c r="AA149" i="11" s="1"/>
  <c r="AA150" i="11" s="1"/>
  <c r="AA151" i="11" s="1"/>
  <c r="AA152" i="11" s="1"/>
  <c r="AA153" i="11" s="1"/>
  <c r="AA154" i="11" s="1"/>
  <c r="AA155" i="11" s="1"/>
  <c r="AA156" i="11" s="1"/>
  <c r="AA157" i="11" s="1"/>
  <c r="AA158" i="11" s="1"/>
  <c r="AA159" i="11" s="1"/>
  <c r="AA160" i="11" s="1"/>
  <c r="AA161" i="11" s="1"/>
  <c r="AA162" i="11" s="1"/>
  <c r="AA163" i="11" s="1"/>
  <c r="AA164" i="11" s="1"/>
  <c r="AA165" i="11" s="1"/>
  <c r="AA166" i="11" s="1"/>
  <c r="AA167" i="11" s="1"/>
  <c r="AA168" i="11" s="1"/>
  <c r="AA169" i="11" s="1"/>
  <c r="AA170" i="11" s="1"/>
  <c r="AA171" i="11" s="1"/>
  <c r="AA172" i="11" s="1"/>
  <c r="AA173" i="11" s="1"/>
  <c r="AA174" i="11" s="1"/>
  <c r="AA175" i="11" s="1"/>
  <c r="AA176" i="11" s="1"/>
  <c r="AA177" i="11" s="1"/>
  <c r="AA178" i="11" s="1"/>
  <c r="AA179" i="11" s="1"/>
  <c r="AA180" i="11" s="1"/>
  <c r="AA181" i="11" s="1"/>
  <c r="AA182" i="11" s="1"/>
  <c r="AA183" i="11" s="1"/>
  <c r="AA184" i="11" s="1"/>
  <c r="AA185" i="11" s="1"/>
  <c r="AA186" i="11" s="1"/>
  <c r="AA187" i="11" s="1"/>
  <c r="AA188" i="11" s="1"/>
  <c r="AA189" i="11" s="1"/>
  <c r="AA190" i="11" s="1"/>
  <c r="AA191" i="11" s="1"/>
  <c r="AA192" i="11" s="1"/>
  <c r="AA193" i="11" s="1"/>
  <c r="AA194" i="11" s="1"/>
  <c r="AA195" i="11" s="1"/>
  <c r="AA196" i="11" s="1"/>
  <c r="AA197" i="11" s="1"/>
  <c r="AA198" i="11" s="1"/>
  <c r="AA199" i="11" s="1"/>
  <c r="AA200" i="11" s="1"/>
  <c r="AA201" i="11" s="1"/>
  <c r="AA202" i="11" s="1"/>
  <c r="AA203" i="11" s="1"/>
  <c r="AA204" i="11" s="1"/>
  <c r="AA205" i="11" s="1"/>
  <c r="AA206" i="11" s="1"/>
  <c r="AA207" i="11" s="1"/>
  <c r="AA208" i="11" s="1"/>
  <c r="AA209" i="11" s="1"/>
  <c r="AA210" i="11" s="1"/>
  <c r="AA211" i="11" s="1"/>
  <c r="AA212" i="11" s="1"/>
  <c r="AA213" i="11" s="1"/>
  <c r="AA214" i="11" s="1"/>
  <c r="AA215" i="11" s="1"/>
  <c r="AA216" i="11" s="1"/>
  <c r="AA217" i="11" s="1"/>
  <c r="AA218" i="11" s="1"/>
  <c r="AA219" i="11" s="1"/>
  <c r="AA220" i="11" s="1"/>
  <c r="AA221" i="11" s="1"/>
  <c r="AA222" i="11" s="1"/>
  <c r="AA223" i="11" s="1"/>
  <c r="AA224" i="11" s="1"/>
  <c r="AA225" i="11" s="1"/>
  <c r="AA226" i="11" s="1"/>
  <c r="AA227" i="11" s="1"/>
  <c r="AA228" i="11" s="1"/>
  <c r="AA229" i="11" s="1"/>
  <c r="AA230" i="11" s="1"/>
  <c r="AA231" i="11" s="1"/>
  <c r="AA232" i="11" s="1"/>
  <c r="AA233" i="11" s="1"/>
  <c r="AA234" i="11" s="1"/>
  <c r="AA235" i="11" s="1"/>
  <c r="AA236" i="11" s="1"/>
  <c r="AA237" i="11" s="1"/>
  <c r="AA238" i="11" s="1"/>
  <c r="AA239" i="11" s="1"/>
  <c r="AA240" i="11" s="1"/>
  <c r="AA241" i="11" s="1"/>
  <c r="AA242" i="11" s="1"/>
  <c r="AA243" i="11" s="1"/>
  <c r="AA244" i="11" s="1"/>
  <c r="AA245" i="11" s="1"/>
  <c r="AA246" i="11" s="1"/>
  <c r="AA247" i="11" s="1"/>
  <c r="AA248" i="11" s="1"/>
  <c r="AA249" i="11" s="1"/>
  <c r="AA250" i="11" s="1"/>
  <c r="AA251" i="11" s="1"/>
  <c r="AA252" i="11" s="1"/>
  <c r="AA253" i="11" s="1"/>
  <c r="AA254" i="11" s="1"/>
  <c r="AA255" i="11" s="1"/>
  <c r="AA256" i="11" s="1"/>
  <c r="AA257" i="11" s="1"/>
  <c r="AA258" i="11" s="1"/>
  <c r="AA259" i="11" s="1"/>
  <c r="AA260" i="11" s="1"/>
  <c r="AA261" i="11" s="1"/>
  <c r="AA262" i="11" s="1"/>
  <c r="AA263" i="11" s="1"/>
  <c r="AA264" i="11" s="1"/>
  <c r="AA265" i="11" s="1"/>
  <c r="AA266" i="11" s="1"/>
  <c r="AA267" i="11" s="1"/>
  <c r="AA268" i="11" s="1"/>
  <c r="AA269" i="11" s="1"/>
  <c r="AA270" i="11" s="1"/>
  <c r="AA271" i="11" s="1"/>
  <c r="AA272" i="11" s="1"/>
  <c r="AA273" i="11" s="1"/>
  <c r="AA274" i="11" s="1"/>
  <c r="AA275" i="11" s="1"/>
  <c r="AA276" i="11" s="1"/>
  <c r="AA277" i="11" s="1"/>
  <c r="AA278" i="11" s="1"/>
  <c r="AA279" i="11" s="1"/>
  <c r="AA280" i="11" s="1"/>
  <c r="AA281" i="11" s="1"/>
  <c r="AA282" i="11" s="1"/>
  <c r="AA283" i="11" s="1"/>
  <c r="AA284" i="11" s="1"/>
  <c r="AA285" i="11" s="1"/>
  <c r="AA286" i="11" s="1"/>
  <c r="AA287" i="11" s="1"/>
  <c r="AA288" i="11" s="1"/>
  <c r="AA289" i="11" s="1"/>
  <c r="AA290" i="11" s="1"/>
  <c r="AA291" i="11" s="1"/>
  <c r="AA292" i="11" s="1"/>
  <c r="AA293" i="11" s="1"/>
  <c r="AA294" i="11" s="1"/>
  <c r="AA295" i="11" s="1"/>
  <c r="AA296" i="11" s="1"/>
  <c r="AA297" i="11" s="1"/>
  <c r="AA298" i="11" s="1"/>
  <c r="AA299" i="11" s="1"/>
  <c r="AA300" i="11" s="1"/>
  <c r="AA301" i="11" s="1"/>
  <c r="AA302" i="11" s="1"/>
  <c r="AA303" i="11" s="1"/>
  <c r="AA304" i="11" s="1"/>
  <c r="AA305" i="11" s="1"/>
  <c r="AA306" i="11" s="1"/>
  <c r="AA307" i="11" s="1"/>
  <c r="AA308" i="11" s="1"/>
  <c r="AA309" i="11" s="1"/>
  <c r="AA310" i="11" s="1"/>
  <c r="AA311" i="11" s="1"/>
  <c r="AA312" i="11" s="1"/>
  <c r="AA313" i="11" s="1"/>
  <c r="AA314" i="11" s="1"/>
  <c r="AA315" i="11" s="1"/>
  <c r="AA316" i="11" s="1"/>
  <c r="AA317" i="11" s="1"/>
  <c r="AA318" i="11" s="1"/>
  <c r="AA319" i="11" s="1"/>
  <c r="AA320" i="11" s="1"/>
  <c r="AA321" i="11" s="1"/>
  <c r="AA322" i="11" s="1"/>
  <c r="AA323" i="11" s="1"/>
  <c r="AA324" i="11" s="1"/>
  <c r="AA325" i="11" s="1"/>
  <c r="AA326" i="11" s="1"/>
  <c r="AA327" i="11" s="1"/>
  <c r="AA328" i="11" s="1"/>
  <c r="AA329" i="11" s="1"/>
  <c r="AA330" i="11" s="1"/>
  <c r="AA331" i="11" s="1"/>
  <c r="AA332" i="11" s="1"/>
  <c r="AA333" i="11" s="1"/>
  <c r="AA334" i="11" s="1"/>
  <c r="AA335" i="11" s="1"/>
  <c r="AA336" i="11" s="1"/>
  <c r="AA337" i="11" s="1"/>
  <c r="AA338" i="11" s="1"/>
  <c r="AA339" i="11" s="1"/>
  <c r="AA340" i="11" s="1"/>
  <c r="AA341" i="11" s="1"/>
  <c r="AA342" i="11" s="1"/>
  <c r="AA343" i="11" s="1"/>
  <c r="AA344" i="11" s="1"/>
  <c r="AA345" i="11" s="1"/>
  <c r="AA346" i="11" s="1"/>
  <c r="AA347" i="11" s="1"/>
  <c r="AA348" i="11" s="1"/>
  <c r="AA349" i="11" s="1"/>
  <c r="AA350" i="11" s="1"/>
  <c r="AA351" i="11" s="1"/>
  <c r="AA352" i="11" s="1"/>
  <c r="AA353" i="11" s="1"/>
  <c r="AA354" i="11" s="1"/>
  <c r="AA355" i="11" s="1"/>
  <c r="AA356" i="11" s="1"/>
  <c r="AA357" i="11" s="1"/>
  <c r="AA358" i="11" s="1"/>
  <c r="AA359" i="11" s="1"/>
  <c r="AA360" i="11" s="1"/>
  <c r="AA361" i="11" s="1"/>
  <c r="AA362" i="11" s="1"/>
  <c r="AA363" i="11" s="1"/>
  <c r="AA364" i="11" s="1"/>
  <c r="AA365" i="11" s="1"/>
  <c r="AA366" i="11" s="1"/>
  <c r="AA367" i="11" s="1"/>
  <c r="AA368" i="11" s="1"/>
  <c r="AA369" i="11" s="1"/>
  <c r="AA370" i="11" s="1"/>
  <c r="AA371" i="11" s="1"/>
  <c r="AA372" i="11" s="1"/>
  <c r="AA373" i="11" s="1"/>
  <c r="AA374" i="11" s="1"/>
  <c r="AA375" i="11" s="1"/>
  <c r="AA376" i="11" s="1"/>
  <c r="AA377" i="11" s="1"/>
  <c r="AA378" i="11" s="1"/>
  <c r="AA379" i="11" s="1"/>
  <c r="AA380" i="11" s="1"/>
  <c r="AA381" i="11" s="1"/>
  <c r="AA382" i="11" s="1"/>
  <c r="AA383" i="11" s="1"/>
  <c r="AA384" i="11" s="1"/>
  <c r="AA385" i="11" s="1"/>
  <c r="AA386" i="11" s="1"/>
  <c r="AA387" i="11" s="1"/>
  <c r="AA388" i="11" s="1"/>
  <c r="AA389" i="11" s="1"/>
  <c r="AA390" i="11" s="1"/>
  <c r="AA391" i="11" s="1"/>
  <c r="AA392" i="11" s="1"/>
  <c r="AA393" i="11" s="1"/>
  <c r="AA394" i="11" s="1"/>
  <c r="AA395" i="11" s="1"/>
  <c r="AA396" i="11" s="1"/>
  <c r="AA397" i="11" s="1"/>
  <c r="AA398" i="11" s="1"/>
  <c r="AA399" i="11" s="1"/>
  <c r="AA400" i="11" s="1"/>
  <c r="AA401" i="11" s="1"/>
  <c r="AA402" i="11" s="1"/>
  <c r="AA403" i="11" s="1"/>
  <c r="AA404" i="11" s="1"/>
  <c r="AA405" i="11" s="1"/>
  <c r="AA406" i="11" s="1"/>
  <c r="AA407" i="11" s="1"/>
  <c r="AA408" i="11" s="1"/>
  <c r="AA409" i="11" s="1"/>
  <c r="AA410" i="11" s="1"/>
  <c r="AA411" i="11" s="1"/>
  <c r="AA412" i="11" s="1"/>
  <c r="AA413" i="11" s="1"/>
  <c r="AA414" i="11" s="1"/>
  <c r="AA415" i="11" s="1"/>
  <c r="AA416" i="11" s="1"/>
  <c r="AA417" i="11" s="1"/>
  <c r="AA418" i="11" s="1"/>
  <c r="AA419" i="11" s="1"/>
  <c r="AA420" i="11" s="1"/>
  <c r="AA421" i="11" s="1"/>
  <c r="AA422" i="11" s="1"/>
  <c r="AA423" i="11" s="1"/>
  <c r="AA424" i="11" s="1"/>
  <c r="AA425" i="11" s="1"/>
  <c r="AA426" i="11" s="1"/>
  <c r="AA427" i="11" s="1"/>
  <c r="AA428" i="11" s="1"/>
  <c r="AA429" i="11" s="1"/>
  <c r="AA430" i="11" s="1"/>
  <c r="AA431" i="11" s="1"/>
  <c r="AA432" i="11" s="1"/>
  <c r="AA433" i="11" s="1"/>
  <c r="AA434" i="11" s="1"/>
  <c r="AA435" i="11" s="1"/>
  <c r="AA436" i="11" s="1"/>
  <c r="AA437" i="11" s="1"/>
  <c r="AA438" i="11" s="1"/>
  <c r="AA439" i="11" s="1"/>
  <c r="AA440" i="11" s="1"/>
  <c r="AA441" i="11" s="1"/>
  <c r="AA442" i="11" s="1"/>
  <c r="AA443" i="11" s="1"/>
  <c r="AA444" i="11" s="1"/>
  <c r="AA445" i="11" s="1"/>
  <c r="AA446" i="11" s="1"/>
  <c r="AA447" i="11" s="1"/>
  <c r="AA448" i="11" s="1"/>
  <c r="AA449" i="11" s="1"/>
  <c r="AA450" i="11" s="1"/>
  <c r="AA451" i="11" s="1"/>
  <c r="AA452" i="11" s="1"/>
  <c r="AA453" i="11" s="1"/>
  <c r="AA454" i="11" s="1"/>
  <c r="AA455" i="11" s="1"/>
  <c r="AA456" i="11" s="1"/>
  <c r="AA457" i="11" s="1"/>
  <c r="AA458" i="11" s="1"/>
  <c r="AA459" i="11" s="1"/>
  <c r="AA460" i="11" s="1"/>
  <c r="AA461" i="11" s="1"/>
  <c r="AA462" i="11" s="1"/>
  <c r="AA463" i="11" s="1"/>
  <c r="AA464" i="11" s="1"/>
  <c r="AA465" i="11" s="1"/>
  <c r="AA466" i="11" s="1"/>
  <c r="AA467" i="11" s="1"/>
  <c r="AA468" i="11" s="1"/>
  <c r="AA469" i="11" s="1"/>
  <c r="AA470" i="11" s="1"/>
  <c r="AA471" i="11" s="1"/>
  <c r="AA472" i="11" s="1"/>
  <c r="AA473" i="11" s="1"/>
  <c r="AA474" i="11" s="1"/>
  <c r="AA475" i="11" s="1"/>
  <c r="AA476" i="11" s="1"/>
  <c r="AA477" i="11" s="1"/>
  <c r="AA478" i="11" s="1"/>
  <c r="AA479" i="11" s="1"/>
  <c r="P61" i="1"/>
  <c r="B2" i="3" a="1"/>
  <c r="B2" i="3" s="1"/>
  <c r="O2" i="3" l="1"/>
  <c r="M2" i="3"/>
  <c r="K2" i="3"/>
  <c r="I2" i="3"/>
  <c r="G2" i="3"/>
  <c r="E2" i="3"/>
  <c r="C2" i="3"/>
  <c r="P2" i="3"/>
  <c r="N2" i="3"/>
  <c r="L2" i="3"/>
  <c r="J2" i="3"/>
  <c r="H2" i="3"/>
  <c r="F2" i="3"/>
  <c r="D2" i="3"/>
  <c r="A1" i="5" a="1"/>
  <c r="A1" i="5" s="1"/>
  <c r="BW333" i="10"/>
  <c r="K44" i="1"/>
  <c r="BW360" i="10"/>
  <c r="BW292" i="10"/>
  <c r="BW281" i="10"/>
  <c r="BW250" i="10"/>
  <c r="BW196" i="10"/>
  <c r="BW260" i="10"/>
  <c r="L47" i="1"/>
  <c r="BW65" i="10"/>
  <c r="BW289" i="10"/>
  <c r="K59" i="1"/>
  <c r="BW96" i="10"/>
  <c r="BW160" i="10"/>
  <c r="BW224" i="10"/>
  <c r="BW280" i="10"/>
  <c r="BW136" i="10"/>
  <c r="BW322" i="10"/>
  <c r="V32" i="1"/>
  <c r="L52" i="1"/>
  <c r="BW291" i="10"/>
  <c r="BW295" i="10"/>
  <c r="BW188" i="10"/>
  <c r="BW330" i="10"/>
  <c r="BW246" i="10"/>
  <c r="BW213" i="10"/>
  <c r="V18" i="1"/>
  <c r="BW336" i="10"/>
  <c r="BW181" i="10"/>
  <c r="BW55" i="10"/>
  <c r="BW192" i="10"/>
  <c r="L51" i="1"/>
  <c r="K51" i="1"/>
  <c r="BW130" i="10"/>
  <c r="BW368" i="10"/>
  <c r="BW344" i="10"/>
  <c r="BW355" i="10"/>
  <c r="BW58" i="10"/>
  <c r="BW6" i="10"/>
  <c r="BW118" i="10"/>
  <c r="BW234" i="10"/>
  <c r="N45" i="1"/>
  <c r="K50" i="1"/>
  <c r="N46" i="1"/>
  <c r="BW21" i="10"/>
  <c r="BW135" i="10"/>
  <c r="BW139" i="10"/>
  <c r="K45" i="1"/>
  <c r="BW214" i="10"/>
  <c r="K48" i="1"/>
  <c r="BW331" i="10"/>
  <c r="BW215" i="10"/>
  <c r="W25" i="1"/>
  <c r="L58" i="1"/>
  <c r="J45" i="1"/>
  <c r="BW311" i="10"/>
  <c r="BW325" i="10"/>
  <c r="BW25" i="10"/>
  <c r="J49" i="1"/>
  <c r="BW62" i="10"/>
  <c r="BW244" i="10"/>
  <c r="BW263" i="10"/>
  <c r="BW343" i="10"/>
  <c r="BW186" i="10"/>
  <c r="J60" i="1"/>
  <c r="BW258" i="10"/>
  <c r="BW115" i="10"/>
  <c r="V3" i="1"/>
  <c r="BW124" i="10"/>
  <c r="BW12" i="10"/>
  <c r="L4" i="1"/>
  <c r="BW15" i="10"/>
  <c r="K52" i="1"/>
  <c r="BW138" i="10"/>
  <c r="BW184" i="10"/>
  <c r="BW309" i="10"/>
  <c r="K60" i="1"/>
  <c r="BW60" i="10"/>
  <c r="BW241" i="10"/>
  <c r="BW298" i="10"/>
  <c r="BW53" i="10"/>
  <c r="N54" i="1"/>
  <c r="BW113" i="10"/>
  <c r="N60" i="1"/>
  <c r="BW63" i="10"/>
  <c r="BW69" i="10"/>
  <c r="BW59" i="10"/>
  <c r="BW80" i="10"/>
  <c r="K47" i="1"/>
  <c r="BW338" i="10"/>
  <c r="BW158" i="10"/>
  <c r="BW220" i="10"/>
  <c r="J48" i="1"/>
  <c r="BW111" i="10"/>
  <c r="BW223" i="10"/>
  <c r="BW206" i="10"/>
  <c r="BW9" i="10"/>
  <c r="N59" i="1"/>
  <c r="BW190" i="10"/>
  <c r="N49" i="1"/>
  <c r="BW339" i="10"/>
  <c r="BW82" i="10"/>
  <c r="BW236" i="10"/>
  <c r="N47" i="1"/>
  <c r="BW209" i="10"/>
  <c r="BW11" i="10"/>
  <c r="BW294" i="10"/>
  <c r="BW189" i="10"/>
  <c r="BW362" i="10"/>
  <c r="BW110" i="10"/>
  <c r="BW249" i="10"/>
  <c r="BW125" i="10"/>
  <c r="BW100" i="10"/>
  <c r="N53" i="1"/>
  <c r="BW229" i="10"/>
  <c r="BW108" i="10"/>
  <c r="BW99" i="10"/>
  <c r="BW3" i="10"/>
  <c r="BW346" i="10"/>
  <c r="BW205" i="10"/>
  <c r="W38" i="1"/>
  <c r="BW35" i="10"/>
  <c r="BW83" i="10"/>
  <c r="BW10" i="10"/>
  <c r="L56" i="1"/>
  <c r="BW164" i="10"/>
  <c r="BW210" i="10"/>
  <c r="BW182" i="10"/>
  <c r="BW285" i="10"/>
  <c r="BW265" i="10"/>
  <c r="BW240" i="10"/>
  <c r="BW256" i="10"/>
  <c r="BW255" i="10"/>
  <c r="BW301" i="10"/>
  <c r="BW145" i="10"/>
  <c r="BW103" i="10"/>
  <c r="BW14" i="10"/>
  <c r="BW201" i="10"/>
  <c r="K46" i="1"/>
  <c r="BW348" i="10"/>
  <c r="BW358" i="10"/>
  <c r="BW312" i="10"/>
  <c r="BW282" i="10"/>
  <c r="BW30" i="10"/>
  <c r="BW306" i="10"/>
  <c r="BW303" i="10"/>
  <c r="J53" i="1"/>
  <c r="BW242" i="10"/>
  <c r="BW369" i="10"/>
  <c r="BW342" i="10"/>
  <c r="N55" i="1"/>
  <c r="BW13" i="10"/>
  <c r="BW94" i="10"/>
  <c r="BW199" i="10"/>
  <c r="L49" i="1"/>
  <c r="BW119" i="10"/>
  <c r="BW320" i="10"/>
  <c r="BW194" i="10"/>
  <c r="BW243" i="10"/>
  <c r="BW335" i="10"/>
  <c r="BW253" i="10"/>
  <c r="BW131" i="10"/>
  <c r="BW361" i="10"/>
  <c r="W32" i="1"/>
  <c r="BW165" i="10"/>
  <c r="BW150" i="10"/>
  <c r="BW310" i="10"/>
  <c r="BW112" i="10"/>
  <c r="V7" i="1"/>
  <c r="J52" i="1"/>
  <c r="N57" i="1"/>
  <c r="BW191" i="10"/>
  <c r="BW90" i="10"/>
  <c r="BW219" i="10"/>
  <c r="BW251" i="10"/>
  <c r="BW5" i="10"/>
  <c r="BW133" i="10"/>
  <c r="K4" i="1"/>
  <c r="BW161" i="10"/>
  <c r="J47" i="1"/>
  <c r="BW321" i="10"/>
  <c r="L46" i="1"/>
  <c r="BW314" i="10"/>
  <c r="BW86" i="10"/>
  <c r="BW200" i="10"/>
  <c r="BW18" i="10"/>
  <c r="BW183" i="10"/>
  <c r="K55" i="1"/>
  <c r="BW26" i="10"/>
  <c r="BW195" i="10"/>
  <c r="BW134" i="10"/>
  <c r="BW353" i="10"/>
  <c r="J51" i="1"/>
  <c r="N56" i="1"/>
  <c r="BW32" i="10"/>
  <c r="K56" i="1"/>
  <c r="BW141" i="10"/>
  <c r="BW302" i="10"/>
  <c r="BW329" i="10"/>
  <c r="BW54" i="10"/>
  <c r="BW51" i="10"/>
  <c r="BW40" i="10"/>
  <c r="BW363" i="10"/>
  <c r="BW129" i="10"/>
  <c r="BW122" i="10"/>
  <c r="J59" i="1"/>
  <c r="BW268" i="10"/>
  <c r="BW345" i="10"/>
  <c r="BW45" i="10"/>
  <c r="V13" i="1"/>
  <c r="L54" i="1"/>
  <c r="BW68" i="10"/>
  <c r="W7" i="1"/>
  <c r="BW123" i="10"/>
  <c r="BW326" i="10"/>
  <c r="K53" i="1"/>
  <c r="BW230" i="10"/>
  <c r="BW211" i="10"/>
  <c r="BW221" i="10"/>
  <c r="BW304" i="10"/>
  <c r="L48" i="1"/>
  <c r="BW366" i="10"/>
  <c r="BW264" i="10"/>
  <c r="BW92" i="10"/>
  <c r="BW198" i="10"/>
  <c r="BW2" i="10"/>
  <c r="BW225" i="10"/>
  <c r="BW101" i="10"/>
  <c r="BW316" i="10"/>
  <c r="BW300" i="10"/>
  <c r="BW239" i="10"/>
  <c r="BW140" i="10"/>
  <c r="BW324" i="10"/>
  <c r="J58" i="1"/>
  <c r="BW328" i="10"/>
  <c r="BW144" i="10"/>
  <c r="BW64" i="10"/>
  <c r="BW155" i="10"/>
  <c r="K49" i="1"/>
  <c r="BW202" i="10"/>
  <c r="J56" i="1"/>
  <c r="BW44" i="10"/>
  <c r="BW245" i="10"/>
  <c r="BW36" i="10"/>
  <c r="BW84" i="10"/>
  <c r="BW288" i="10"/>
  <c r="BW98" i="10"/>
  <c r="BW226" i="10"/>
  <c r="BW208" i="10"/>
  <c r="BW185" i="10"/>
  <c r="BW228" i="10"/>
  <c r="BW19" i="10"/>
  <c r="BW38" i="10"/>
  <c r="BW61" i="10"/>
  <c r="N58" i="1"/>
  <c r="BW41" i="10"/>
  <c r="BW286" i="10"/>
  <c r="BW350" i="10"/>
  <c r="BW180" i="10"/>
  <c r="BW266" i="10"/>
  <c r="BW56" i="10"/>
  <c r="BW261" i="10"/>
  <c r="BW28" i="10"/>
  <c r="BW318" i="10"/>
  <c r="K58" i="1"/>
  <c r="BW269" i="10"/>
  <c r="N50" i="1"/>
  <c r="BW313" i="10"/>
  <c r="BW204" i="10"/>
  <c r="BW46" i="10"/>
  <c r="BW106" i="10"/>
  <c r="K54" i="1"/>
  <c r="J50" i="1"/>
  <c r="BW299" i="10"/>
  <c r="BW166" i="10"/>
  <c r="BW308" i="10"/>
  <c r="BW212" i="10"/>
  <c r="BW89" i="10"/>
  <c r="L57" i="1"/>
  <c r="L59" i="1"/>
  <c r="BW218" i="10"/>
  <c r="BW163" i="10"/>
  <c r="L60" i="1"/>
  <c r="BW16" i="10"/>
  <c r="BW42" i="10"/>
  <c r="BW43" i="10"/>
  <c r="W3" i="1"/>
  <c r="BW159" i="10"/>
  <c r="BW252" i="10"/>
  <c r="BW216" i="10"/>
  <c r="J46" i="1"/>
  <c r="BW49" i="10"/>
  <c r="L45" i="1"/>
  <c r="BW334" i="10"/>
  <c r="BW52" i="10"/>
  <c r="BW364" i="10"/>
  <c r="BW95" i="10"/>
  <c r="BW305" i="10"/>
  <c r="BW232" i="10"/>
  <c r="BW154" i="10"/>
  <c r="BW85" i="10"/>
  <c r="BW203" i="10"/>
  <c r="BW259" i="10"/>
  <c r="BW352" i="10"/>
  <c r="L50" i="1"/>
  <c r="BW231" i="10"/>
  <c r="N48" i="1"/>
  <c r="BW39" i="10"/>
  <c r="BW24" i="10"/>
  <c r="V14" i="1"/>
  <c r="N52" i="1"/>
  <c r="BW132" i="10"/>
  <c r="BW193" i="10"/>
  <c r="BW284" i="10"/>
  <c r="V38" i="1"/>
  <c r="N51" i="1"/>
  <c r="K57" i="1"/>
  <c r="L53" i="1"/>
  <c r="BW29" i="10"/>
  <c r="BW222" i="10"/>
  <c r="BW354" i="10"/>
  <c r="BW341" i="10"/>
  <c r="BW152" i="10"/>
  <c r="BW109" i="10"/>
  <c r="BW319" i="10"/>
  <c r="BW162" i="10"/>
  <c r="BW238" i="10"/>
  <c r="BW359" i="10"/>
  <c r="BW128" i="10"/>
  <c r="BW168" i="10"/>
  <c r="BW349" i="10"/>
  <c r="BW105" i="10"/>
  <c r="BW248" i="10"/>
  <c r="BW293" i="10"/>
  <c r="BW323" i="10"/>
  <c r="BW351" i="10"/>
  <c r="BW8" i="10"/>
  <c r="BW356" i="10"/>
  <c r="BW146" i="10"/>
  <c r="BW290" i="10"/>
  <c r="BW149" i="10"/>
  <c r="W18" i="1"/>
  <c r="BW48" i="10"/>
  <c r="J54" i="1"/>
  <c r="BW114" i="10"/>
  <c r="BW296" i="10"/>
  <c r="BW156" i="10"/>
  <c r="BW315" i="10"/>
  <c r="BW151" i="10"/>
  <c r="BW88" i="10"/>
  <c r="BW23" i="10"/>
  <c r="BW143" i="10"/>
  <c r="BW120" i="10"/>
  <c r="BW332" i="10"/>
  <c r="BW31" i="10"/>
  <c r="BW169" i="10"/>
  <c r="BW50" i="10"/>
  <c r="BW254" i="10"/>
  <c r="BW142" i="10"/>
  <c r="V25" i="1"/>
  <c r="J57" i="1"/>
  <c r="W14" i="1"/>
  <c r="BW283" i="10"/>
  <c r="BW262" i="10"/>
  <c r="BW66" i="10"/>
  <c r="BW81" i="10"/>
  <c r="BW102" i="10"/>
  <c r="BW340" i="10"/>
  <c r="L55" i="1"/>
  <c r="W13" i="1"/>
  <c r="BW121" i="10"/>
  <c r="J55" i="1"/>
  <c r="BW104" i="10"/>
  <c r="BW33" i="10"/>
  <c r="BW20" i="10"/>
  <c r="BW22" i="10"/>
  <c r="BW365" i="10"/>
  <c r="BW126" i="10"/>
  <c r="BW233" i="10"/>
  <c r="BW116" i="10"/>
  <c r="BW153" i="10"/>
  <c r="BW148" i="10"/>
  <c r="BW93" i="10"/>
  <c r="BW235" i="10"/>
  <c r="BW91" i="10"/>
  <c r="BW34" i="10"/>
  <c r="X3" i="1" l="1"/>
  <c r="BT1" i="5"/>
  <c r="BR1" i="5"/>
  <c r="BP1" i="5"/>
  <c r="BN1" i="5"/>
  <c r="BL1" i="5"/>
  <c r="BJ1" i="5"/>
  <c r="BH1" i="5"/>
  <c r="BF1" i="5"/>
  <c r="BD1" i="5"/>
  <c r="BB1" i="5"/>
  <c r="AZ1" i="5"/>
  <c r="AX1" i="5"/>
  <c r="AV1" i="5"/>
  <c r="AT1" i="5"/>
  <c r="AR1" i="5"/>
  <c r="AP1" i="5"/>
  <c r="AN1" i="5"/>
  <c r="AL1" i="5"/>
  <c r="AJ1" i="5"/>
  <c r="AH1" i="5"/>
  <c r="AF1" i="5"/>
  <c r="AD1" i="5"/>
  <c r="AB1" i="5"/>
  <c r="Z1" i="5"/>
  <c r="X1" i="5"/>
  <c r="V1" i="5"/>
  <c r="T1" i="5"/>
  <c r="R1" i="5"/>
  <c r="P1" i="5"/>
  <c r="N1" i="5"/>
  <c r="L1" i="5"/>
  <c r="J1" i="5"/>
  <c r="H1" i="5"/>
  <c r="F1" i="5"/>
  <c r="D1" i="5"/>
  <c r="B1" i="5"/>
  <c r="BS1" i="5"/>
  <c r="BQ1" i="5"/>
  <c r="BO1" i="5"/>
  <c r="BM1" i="5"/>
  <c r="BK1" i="5"/>
  <c r="BI1" i="5"/>
  <c r="BG1" i="5"/>
  <c r="BE1" i="5"/>
  <c r="BC1" i="5"/>
  <c r="BA1" i="5"/>
  <c r="AY1" i="5"/>
  <c r="AW1" i="5"/>
  <c r="AU1" i="5"/>
  <c r="AS1" i="5"/>
  <c r="AQ1" i="5"/>
  <c r="AO1" i="5"/>
  <c r="AM1" i="5"/>
  <c r="AK1" i="5"/>
  <c r="AI1" i="5"/>
  <c r="AG1" i="5"/>
  <c r="AE1" i="5"/>
  <c r="AC1" i="5"/>
  <c r="AA1" i="5"/>
  <c r="Y1" i="5"/>
  <c r="W1" i="5"/>
  <c r="U1" i="5"/>
  <c r="S1" i="5"/>
  <c r="Q1" i="5"/>
  <c r="O1" i="5"/>
  <c r="M1" i="5"/>
  <c r="K1" i="5"/>
  <c r="I1" i="5"/>
  <c r="G1" i="5"/>
  <c r="E1" i="5"/>
  <c r="C1" i="5"/>
  <c r="M47" i="1"/>
  <c r="Z25" i="1"/>
  <c r="K41" i="1"/>
  <c r="J41" i="1"/>
  <c r="Z54" i="1"/>
  <c r="J40" i="1"/>
  <c r="Z3" i="1"/>
  <c r="L42" i="1"/>
  <c r="O60" i="1"/>
  <c r="J42" i="1"/>
  <c r="O55" i="1"/>
  <c r="J2" i="1"/>
  <c r="K43" i="1"/>
  <c r="L40" i="1"/>
  <c r="J43" i="1"/>
  <c r="Z56" i="1"/>
  <c r="O56" i="1"/>
  <c r="O50" i="1"/>
  <c r="N42" i="1"/>
  <c r="N43" i="1"/>
  <c r="O51" i="1"/>
  <c r="Z52" i="1"/>
  <c r="Z59" i="1"/>
  <c r="Z60" i="1"/>
  <c r="Z46" i="1"/>
  <c r="Z14" i="1"/>
  <c r="Z58" i="1"/>
  <c r="Z50" i="1"/>
  <c r="Z7" i="1"/>
  <c r="O47" i="1"/>
  <c r="K27" i="1"/>
  <c r="N39" i="1"/>
  <c r="K39" i="1"/>
  <c r="L44" i="1"/>
  <c r="J44" i="1"/>
  <c r="N44" i="1"/>
  <c r="Z13" i="1"/>
  <c r="O57" i="1"/>
  <c r="N40" i="1"/>
  <c r="J14" i="1"/>
  <c r="Z4" i="1"/>
  <c r="O45" i="1"/>
  <c r="L41" i="1"/>
  <c r="N41" i="1"/>
  <c r="Z53" i="1"/>
  <c r="O49" i="1"/>
  <c r="O59" i="1"/>
  <c r="Z51" i="1"/>
  <c r="O52" i="1"/>
  <c r="Z49" i="1"/>
  <c r="Z48" i="1"/>
  <c r="Z18" i="1"/>
  <c r="Z57" i="1"/>
  <c r="O46" i="1"/>
  <c r="O54" i="1"/>
  <c r="O53" i="1"/>
  <c r="K42" i="1"/>
  <c r="Z45" i="1"/>
  <c r="O48" i="1"/>
  <c r="J39" i="1"/>
  <c r="O58" i="1"/>
  <c r="Z32" i="1"/>
  <c r="Z47" i="1"/>
  <c r="K40" i="1"/>
  <c r="L43" i="1"/>
  <c r="L39" i="1"/>
  <c r="Z38" i="1"/>
  <c r="Z55" i="1"/>
  <c r="M45" i="1" l="1"/>
  <c r="P45" i="1" s="1"/>
  <c r="M56" i="1"/>
  <c r="P56" i="1" s="1"/>
  <c r="M54" i="1"/>
  <c r="M52" i="1"/>
  <c r="P52" i="1" s="1"/>
  <c r="M49" i="1"/>
  <c r="M58" i="1"/>
  <c r="P58" i="1" s="1"/>
  <c r="M59" i="1"/>
  <c r="P59" i="1" s="1"/>
  <c r="M57" i="1"/>
  <c r="P57" i="1" s="1"/>
  <c r="M55" i="1"/>
  <c r="P55" i="1" s="1"/>
  <c r="M53" i="1"/>
  <c r="P53" i="1" s="1"/>
  <c r="M51" i="1"/>
  <c r="P51" i="1" s="1"/>
  <c r="M50" i="1"/>
  <c r="P50" i="1" s="1"/>
  <c r="M48" i="1"/>
  <c r="P48" i="1" s="1"/>
  <c r="M46" i="1"/>
  <c r="P46" i="1" s="1"/>
  <c r="P60" i="1"/>
  <c r="P47" i="1"/>
  <c r="P54" i="1"/>
  <c r="P49" i="1"/>
  <c r="M44" i="1"/>
  <c r="M43" i="1"/>
  <c r="M41" i="1"/>
  <c r="M39" i="1"/>
  <c r="M42" i="1"/>
  <c r="M40" i="1"/>
  <c r="O39" i="1"/>
  <c r="O43" i="1"/>
  <c r="O44" i="1"/>
  <c r="Z44" i="1"/>
  <c r="Z42" i="1"/>
  <c r="O42" i="1"/>
  <c r="O40" i="1"/>
  <c r="O41" i="1"/>
  <c r="Z43" i="1"/>
  <c r="Z41" i="1"/>
  <c r="Z39" i="1"/>
  <c r="Z40" i="1"/>
  <c r="P39" i="1" l="1"/>
  <c r="P41" i="1"/>
  <c r="P43" i="1"/>
  <c r="P40" i="1"/>
  <c r="P42" i="1"/>
  <c r="P44" i="1"/>
  <c r="Q30" i="1" l="1"/>
  <c r="Q29" i="1"/>
  <c r="Q22" i="1"/>
  <c r="Q23" i="1"/>
  <c r="M4" i="1" l="1"/>
  <c r="P4" i="3"/>
  <c r="O4" i="3"/>
  <c r="N10" i="1"/>
  <c r="BW299" i="5"/>
  <c r="BW79" i="5"/>
  <c r="J10" i="1"/>
  <c r="BW173" i="5"/>
  <c r="BW42" i="5"/>
  <c r="BW287" i="5"/>
  <c r="L21" i="1"/>
  <c r="BW255" i="5"/>
  <c r="BW122" i="5"/>
  <c r="L26" i="1"/>
  <c r="BW357" i="5"/>
  <c r="BW108" i="5"/>
  <c r="BW346" i="5"/>
  <c r="N27" i="1"/>
  <c r="N22" i="1"/>
  <c r="BW69" i="5"/>
  <c r="K19" i="1"/>
  <c r="BW88" i="5"/>
  <c r="K29" i="1"/>
  <c r="BW294" i="5"/>
  <c r="BW107" i="5"/>
  <c r="BW317" i="5"/>
  <c r="L31" i="1"/>
  <c r="BW119" i="5"/>
  <c r="N18" i="1"/>
  <c r="BW260" i="5"/>
  <c r="N9" i="1"/>
  <c r="N28" i="1"/>
  <c r="BW296" i="5"/>
  <c r="BW365" i="5"/>
  <c r="BW124" i="5"/>
  <c r="BW364" i="5"/>
  <c r="BW213" i="5"/>
  <c r="BW252" i="5"/>
  <c r="BW290" i="5"/>
  <c r="BW280" i="5"/>
  <c r="L28" i="1"/>
  <c r="BW129" i="5"/>
  <c r="L32" i="1"/>
  <c r="BW71" i="5"/>
  <c r="BW110" i="5"/>
  <c r="BW247" i="5"/>
  <c r="K18" i="1"/>
  <c r="J30" i="1"/>
  <c r="BW300" i="5"/>
  <c r="J18" i="1"/>
  <c r="BW212" i="5"/>
  <c r="L6" i="1"/>
  <c r="BW232" i="5"/>
  <c r="BW170" i="5"/>
  <c r="BW190" i="5"/>
  <c r="BW120" i="5"/>
  <c r="N12" i="1"/>
  <c r="BW276" i="5"/>
  <c r="N15" i="1"/>
  <c r="J36" i="1"/>
  <c r="BW176" i="5"/>
  <c r="BW181" i="5"/>
  <c r="BW231" i="5"/>
  <c r="K3" i="1"/>
  <c r="BW369" i="5"/>
  <c r="BW298" i="5"/>
  <c r="BW47" i="5"/>
  <c r="BW195" i="5"/>
  <c r="BW305" i="5"/>
  <c r="BW40" i="5"/>
  <c r="BW333" i="5"/>
  <c r="BW127" i="5"/>
  <c r="BW330" i="5"/>
  <c r="BW235" i="5"/>
  <c r="BW97" i="5"/>
  <c r="BW54" i="5"/>
  <c r="BW334" i="5"/>
  <c r="J28" i="1"/>
  <c r="BW75" i="5"/>
  <c r="BW183" i="5"/>
  <c r="BW243" i="5"/>
  <c r="BW103" i="5"/>
  <c r="BW180" i="5"/>
  <c r="K10" i="1"/>
  <c r="BW325" i="5"/>
  <c r="BW338" i="5"/>
  <c r="BW152" i="5"/>
  <c r="BW198" i="5"/>
  <c r="BW39" i="5"/>
  <c r="BW95" i="5"/>
  <c r="BW279" i="5"/>
  <c r="BW225" i="5"/>
  <c r="L34" i="1"/>
  <c r="BW93" i="5"/>
  <c r="BW193" i="5"/>
  <c r="BW339" i="5"/>
  <c r="BW118" i="5"/>
  <c r="L13" i="1"/>
  <c r="BW188" i="5"/>
  <c r="BW111" i="5"/>
  <c r="BW121" i="5"/>
  <c r="BW191" i="5"/>
  <c r="BW73" i="5"/>
  <c r="BW6" i="5"/>
  <c r="BW351" i="5"/>
  <c r="BW288" i="5"/>
  <c r="BW327" i="5"/>
  <c r="BW161" i="5"/>
  <c r="BW94" i="5"/>
  <c r="N25" i="1"/>
  <c r="BW136" i="5"/>
  <c r="BW179" i="5"/>
  <c r="N23" i="1"/>
  <c r="N7" i="1"/>
  <c r="BW256" i="5"/>
  <c r="N14" i="1"/>
  <c r="BW139" i="5"/>
  <c r="L14" i="1"/>
  <c r="BW362" i="5"/>
  <c r="BW163" i="5"/>
  <c r="BW328" i="5"/>
  <c r="BW301" i="5"/>
  <c r="J4" i="1"/>
  <c r="BW313" i="5"/>
  <c r="BW20" i="5"/>
  <c r="BW245" i="5"/>
  <c r="BW185" i="5"/>
  <c r="BW132" i="5"/>
  <c r="L12" i="1"/>
  <c r="BW168" i="5"/>
  <c r="BW172" i="5"/>
  <c r="BW9" i="5"/>
  <c r="BW335" i="5"/>
  <c r="BW87" i="5"/>
  <c r="BW249" i="5"/>
  <c r="BW241" i="5"/>
  <c r="BW202" i="5"/>
  <c r="BW367" i="5"/>
  <c r="BW144" i="5"/>
  <c r="N11" i="1"/>
  <c r="L5" i="1"/>
  <c r="BW165" i="5"/>
  <c r="BW286" i="5"/>
  <c r="BW321" i="5"/>
  <c r="BW149" i="5"/>
  <c r="BW239" i="5"/>
  <c r="K8" i="1"/>
  <c r="BW146" i="5"/>
  <c r="L3" i="1"/>
  <c r="N37" i="1"/>
  <c r="BW230" i="5"/>
  <c r="BW133" i="5"/>
  <c r="BW368" i="5"/>
  <c r="K24" i="1"/>
  <c r="BW309" i="5"/>
  <c r="K32" i="1"/>
  <c r="J26" i="1"/>
  <c r="BW244" i="5"/>
  <c r="BW332" i="5"/>
  <c r="BW220" i="5"/>
  <c r="J15" i="1"/>
  <c r="BW89" i="5"/>
  <c r="BW109" i="5"/>
  <c r="BW17" i="5"/>
  <c r="BW102" i="5"/>
  <c r="BW145" i="5"/>
  <c r="BW217" i="5"/>
  <c r="N4" i="1"/>
  <c r="J12" i="1"/>
  <c r="BW366" i="5"/>
  <c r="BW35" i="5"/>
  <c r="N8" i="1"/>
  <c r="BW354" i="5"/>
  <c r="BW211" i="5"/>
  <c r="BW303" i="5"/>
  <c r="K33" i="1"/>
  <c r="J11" i="1"/>
  <c r="BW347" i="5"/>
  <c r="BW353" i="5"/>
  <c r="BW302" i="5"/>
  <c r="BW227" i="5"/>
  <c r="BW253" i="5"/>
  <c r="BW50" i="5"/>
  <c r="BW53" i="5"/>
  <c r="BW297" i="5"/>
  <c r="BW222" i="5"/>
  <c r="J32" i="1"/>
  <c r="BW32" i="5"/>
  <c r="BW284" i="5"/>
  <c r="BW135" i="5"/>
  <c r="BW159" i="5"/>
  <c r="BW199" i="5"/>
  <c r="BW123" i="5"/>
  <c r="BW85" i="5"/>
  <c r="BW26" i="5"/>
  <c r="BW278" i="5"/>
  <c r="N29" i="1"/>
  <c r="BW130" i="5"/>
  <c r="BW100" i="5"/>
  <c r="BW203" i="5"/>
  <c r="N34" i="1"/>
  <c r="K17" i="1"/>
  <c r="BW101" i="5"/>
  <c r="BW261" i="5"/>
  <c r="J29" i="1"/>
  <c r="BW174" i="5"/>
  <c r="BW104" i="5"/>
  <c r="J20" i="1"/>
  <c r="J6" i="1"/>
  <c r="BW11" i="5"/>
  <c r="BW153" i="5"/>
  <c r="BW2" i="5"/>
  <c r="BW56" i="5"/>
  <c r="J38" i="1"/>
  <c r="BW293" i="5"/>
  <c r="BW143" i="5"/>
  <c r="BW187" i="5"/>
  <c r="N5" i="1"/>
  <c r="BW22" i="5"/>
  <c r="BW28" i="5"/>
  <c r="BW5" i="5"/>
  <c r="BW238" i="5"/>
  <c r="BW91" i="5"/>
  <c r="BW344" i="5"/>
  <c r="BW64" i="5"/>
  <c r="BW264" i="5"/>
  <c r="L22" i="1"/>
  <c r="L37" i="1"/>
  <c r="N3" i="1"/>
  <c r="BW229" i="5"/>
  <c r="BW273" i="5"/>
  <c r="L17" i="1"/>
  <c r="BW282" i="5"/>
  <c r="K9" i="1"/>
  <c r="K14" i="1"/>
  <c r="BW216" i="5"/>
  <c r="BW350" i="5"/>
  <c r="BW223" i="5"/>
  <c r="K38" i="1"/>
  <c r="BW77" i="5"/>
  <c r="N30" i="1"/>
  <c r="BW319" i="5"/>
  <c r="L19" i="1"/>
  <c r="BW324" i="5"/>
  <c r="BW160" i="5"/>
  <c r="BW358" i="5"/>
  <c r="BW177" i="5"/>
  <c r="BW68" i="5"/>
  <c r="BW194" i="5"/>
  <c r="L16" i="1"/>
  <c r="BW8" i="5"/>
  <c r="BW117" i="5"/>
  <c r="BW19" i="5"/>
  <c r="BW57" i="5"/>
  <c r="BW169" i="5"/>
  <c r="BW98" i="5"/>
  <c r="BW246" i="5"/>
  <c r="BW154" i="5"/>
  <c r="N31" i="1"/>
  <c r="J7" i="1"/>
  <c r="BW147" i="5"/>
  <c r="BW207" i="5"/>
  <c r="BW52" i="5"/>
  <c r="BW259" i="5"/>
  <c r="BW373" i="5"/>
  <c r="BW13" i="5"/>
  <c r="BW140" i="5"/>
  <c r="BW58" i="5"/>
  <c r="BW283" i="5"/>
  <c r="BW359" i="5"/>
  <c r="BW125" i="5"/>
  <c r="BW138" i="5"/>
  <c r="BW206" i="5"/>
  <c r="BW96" i="5"/>
  <c r="BW348" i="5"/>
  <c r="BW36" i="5"/>
  <c r="BW65" i="5"/>
  <c r="BW291" i="5"/>
  <c r="K36" i="1"/>
  <c r="J16" i="1"/>
  <c r="BW262" i="5"/>
  <c r="J25" i="1"/>
  <c r="BW148" i="5"/>
  <c r="N13" i="1"/>
  <c r="BW178" i="5"/>
  <c r="BW78" i="5"/>
  <c r="BW59" i="5"/>
  <c r="BW86" i="5"/>
  <c r="BW316" i="5"/>
  <c r="BW250" i="5"/>
  <c r="J9" i="1"/>
  <c r="BW30" i="5"/>
  <c r="BW308" i="5"/>
  <c r="J31" i="1"/>
  <c r="L36" i="1"/>
  <c r="BW269" i="5"/>
  <c r="BW61" i="5"/>
  <c r="BW33" i="5"/>
  <c r="BW258" i="5"/>
  <c r="BW82" i="5"/>
  <c r="BW209" i="5"/>
  <c r="BW371" i="5"/>
  <c r="K30" i="1"/>
  <c r="J3" i="1"/>
  <c r="BW156" i="5"/>
  <c r="L29" i="1"/>
  <c r="BW15" i="5"/>
  <c r="BW314" i="5"/>
  <c r="L8" i="1"/>
  <c r="L18" i="1"/>
  <c r="L2" i="1"/>
  <c r="BW326" i="5"/>
  <c r="L33" i="1"/>
  <c r="BW116" i="5"/>
  <c r="K13" i="1"/>
  <c r="BW315" i="5"/>
  <c r="BW83" i="5"/>
  <c r="BW251" i="5"/>
  <c r="BW192" i="5"/>
  <c r="BW150" i="5"/>
  <c r="BW158" i="5"/>
  <c r="BW55" i="5"/>
  <c r="BW343" i="5"/>
  <c r="J5" i="1"/>
  <c r="K22" i="1"/>
  <c r="BW201" i="5"/>
  <c r="BW186" i="5"/>
  <c r="BW38" i="5"/>
  <c r="K11" i="1"/>
  <c r="BW254" i="5"/>
  <c r="BW84" i="5"/>
  <c r="BW221" i="5"/>
  <c r="BW72" i="5"/>
  <c r="BW29" i="5"/>
  <c r="BW329" i="5"/>
  <c r="BW63" i="5"/>
  <c r="BW281" i="5"/>
  <c r="J34" i="1"/>
  <c r="BW340" i="5"/>
  <c r="N35" i="1"/>
  <c r="BW167" i="5"/>
  <c r="L35" i="1"/>
  <c r="BW18" i="5"/>
  <c r="N19" i="1"/>
  <c r="J27" i="1"/>
  <c r="BW141" i="5"/>
  <c r="L25" i="1"/>
  <c r="BW292" i="5"/>
  <c r="J22" i="1"/>
  <c r="BW349" i="5"/>
  <c r="J17" i="1"/>
  <c r="BW44" i="5"/>
  <c r="K5" i="1"/>
  <c r="J37" i="1"/>
  <c r="BW218" i="5"/>
  <c r="BW237" i="5"/>
  <c r="BW345" i="5"/>
  <c r="BW267" i="5"/>
  <c r="BW31" i="5"/>
  <c r="BW228" i="5"/>
  <c r="K23" i="1"/>
  <c r="BW304" i="5"/>
  <c r="L9" i="1"/>
  <c r="BW182" i="5"/>
  <c r="N21" i="1"/>
  <c r="BW331" i="5"/>
  <c r="BW3" i="5"/>
  <c r="BW41" i="5"/>
  <c r="BW106" i="5"/>
  <c r="N33" i="1"/>
  <c r="BW361" i="5"/>
  <c r="K16" i="1"/>
  <c r="BW128" i="5"/>
  <c r="BW175" i="5"/>
  <c r="BW270" i="5"/>
  <c r="L27" i="1"/>
  <c r="BW306" i="5"/>
  <c r="BW274" i="5"/>
  <c r="BW196" i="5"/>
  <c r="BW37" i="5"/>
  <c r="BW337" i="5"/>
  <c r="BW272" i="5"/>
  <c r="J19" i="1"/>
  <c r="J23" i="1"/>
  <c r="BW242" i="5"/>
  <c r="BW240" i="5"/>
  <c r="BW67" i="5"/>
  <c r="BW25" i="5"/>
  <c r="BW10" i="5"/>
  <c r="N20" i="1"/>
  <c r="BW162" i="5"/>
  <c r="K20" i="1"/>
  <c r="BW90" i="5"/>
  <c r="BW204" i="5"/>
  <c r="BW134" i="5"/>
  <c r="BW265" i="5"/>
  <c r="BW226" i="5"/>
  <c r="N17" i="1"/>
  <c r="L11" i="1"/>
  <c r="N32" i="1"/>
  <c r="BW105" i="5"/>
  <c r="N24" i="1"/>
  <c r="BW81" i="5"/>
  <c r="BW311" i="5"/>
  <c r="BW271" i="5"/>
  <c r="BW275" i="5"/>
  <c r="BW48" i="5"/>
  <c r="BW372" i="5"/>
  <c r="BW164" i="5"/>
  <c r="BW21" i="5"/>
  <c r="L10" i="1"/>
  <c r="BW363" i="5"/>
  <c r="BW137" i="5"/>
  <c r="BW205" i="5"/>
  <c r="BW114" i="5"/>
  <c r="BW236" i="5"/>
  <c r="BW49" i="5"/>
  <c r="J24" i="1"/>
  <c r="BW210" i="5"/>
  <c r="BW322" i="5"/>
  <c r="K21" i="1"/>
  <c r="N16" i="1"/>
  <c r="BW370" i="5"/>
  <c r="BW266" i="5"/>
  <c r="BW126" i="5"/>
  <c r="K26" i="1"/>
  <c r="BW27" i="5"/>
  <c r="BW307" i="5"/>
  <c r="L23" i="1"/>
  <c r="N2" i="1"/>
  <c r="K28" i="1"/>
  <c r="K25" i="1"/>
  <c r="BW151" i="5"/>
  <c r="BW263" i="5"/>
  <c r="BW23" i="5"/>
  <c r="BW24" i="5"/>
  <c r="BW224" i="5"/>
  <c r="K37" i="1"/>
  <c r="K34" i="1"/>
  <c r="K2" i="1"/>
  <c r="N36" i="1"/>
  <c r="BW295" i="5"/>
  <c r="L30" i="1"/>
  <c r="BW92" i="5"/>
  <c r="BW16" i="5"/>
  <c r="BW318" i="5"/>
  <c r="J13" i="1"/>
  <c r="BW208" i="5"/>
  <c r="BW342" i="5"/>
  <c r="L38" i="1"/>
  <c r="BW157" i="5"/>
  <c r="BW355" i="5"/>
  <c r="BW60" i="5"/>
  <c r="BW171" i="5"/>
  <c r="BW62" i="5"/>
  <c r="K12" i="1"/>
  <c r="J33" i="1"/>
  <c r="BW74" i="5"/>
  <c r="J8" i="1"/>
  <c r="BW310" i="5"/>
  <c r="L15" i="1"/>
  <c r="BW70" i="5"/>
  <c r="BW214" i="5"/>
  <c r="BW66" i="5"/>
  <c r="BW155" i="5"/>
  <c r="BW234" i="5"/>
  <c r="BW215" i="5"/>
  <c r="BW248" i="5"/>
  <c r="K6" i="1"/>
  <c r="N6" i="1"/>
  <c r="BW341" i="5"/>
  <c r="N26" i="1"/>
  <c r="BW356" i="5"/>
  <c r="K35" i="1"/>
  <c r="BW219" i="5"/>
  <c r="N38" i="1"/>
  <c r="BW142" i="5"/>
  <c r="J35" i="1"/>
  <c r="BW14" i="5"/>
  <c r="BW320" i="5"/>
  <c r="BW166" i="5"/>
  <c r="BW360" i="5"/>
  <c r="BW45" i="5"/>
  <c r="BW277" i="5"/>
  <c r="BW312" i="5"/>
  <c r="BW257" i="5"/>
  <c r="BW76" i="5"/>
  <c r="BW112" i="5"/>
  <c r="L20" i="1"/>
  <c r="BW197" i="5"/>
  <c r="BW323" i="5"/>
  <c r="J21" i="1"/>
  <c r="BW285" i="5"/>
  <c r="BW115" i="5"/>
  <c r="BW200" i="5"/>
  <c r="BW80" i="5"/>
  <c r="BW99" i="5"/>
  <c r="K31" i="1"/>
  <c r="BW189" i="5"/>
  <c r="BW233" i="5"/>
  <c r="BW352" i="5"/>
  <c r="BW12" i="5"/>
  <c r="BW289" i="5"/>
  <c r="BW7" i="5"/>
  <c r="K15" i="1"/>
  <c r="BW34" i="5"/>
  <c r="BW184" i="5"/>
  <c r="BW4" i="5"/>
  <c r="BW46" i="5"/>
  <c r="BW336" i="5"/>
  <c r="BW131" i="5"/>
  <c r="K7" i="1"/>
  <c r="BW268" i="5"/>
  <c r="L7" i="1"/>
  <c r="L24" i="1"/>
  <c r="BW51" i="5"/>
  <c r="BW113" i="5"/>
  <c r="BW43" i="5"/>
  <c r="M2" i="1" l="1"/>
  <c r="M38" i="1"/>
  <c r="M31" i="1"/>
  <c r="M30" i="1"/>
  <c r="M15" i="1"/>
  <c r="M9" i="1"/>
  <c r="M7" i="1"/>
  <c r="M16" i="1"/>
  <c r="M14" i="1"/>
  <c r="M37" i="1"/>
  <c r="M25" i="1"/>
  <c r="M10" i="1"/>
  <c r="M34" i="1"/>
  <c r="M32" i="1"/>
  <c r="M6" i="1"/>
  <c r="M26" i="1"/>
  <c r="M13" i="1"/>
  <c r="M35" i="1"/>
  <c r="M11" i="1"/>
  <c r="M8" i="1"/>
  <c r="M19" i="1"/>
  <c r="M28" i="1"/>
  <c r="M3" i="1"/>
  <c r="M22" i="1"/>
  <c r="M23" i="1"/>
  <c r="M24" i="1"/>
  <c r="M17" i="1"/>
  <c r="M27" i="1"/>
  <c r="M33" i="1"/>
  <c r="M29" i="1"/>
  <c r="M12" i="1"/>
  <c r="M5" i="1"/>
  <c r="M20" i="1"/>
  <c r="M18" i="1"/>
  <c r="M36" i="1"/>
  <c r="M21" i="1"/>
  <c r="O30" i="1"/>
  <c r="O9" i="1"/>
  <c r="Z20" i="1"/>
  <c r="Z21" i="1"/>
  <c r="Z16" i="1"/>
  <c r="Z10" i="1"/>
  <c r="Z19" i="1"/>
  <c r="O22" i="1"/>
  <c r="Z2" i="1"/>
  <c r="O8" i="1"/>
  <c r="Z36" i="1"/>
  <c r="Z11" i="1"/>
  <c r="Z5" i="1"/>
  <c r="Z37" i="1"/>
  <c r="Z24" i="1"/>
  <c r="O29" i="1"/>
  <c r="O28" i="1"/>
  <c r="Z31" i="1"/>
  <c r="O24" i="1"/>
  <c r="O26" i="1"/>
  <c r="Z9" i="1"/>
  <c r="Z34" i="1"/>
  <c r="Z33" i="1"/>
  <c r="Z27" i="1"/>
  <c r="Z29" i="1"/>
  <c r="Z22" i="1"/>
  <c r="Z15" i="1"/>
  <c r="O4" i="1"/>
  <c r="O10" i="1"/>
  <c r="O2" i="1"/>
  <c r="O31" i="1"/>
  <c r="O17" i="1"/>
  <c r="Z35" i="1"/>
  <c r="Z6" i="1"/>
  <c r="O11" i="1"/>
  <c r="Z17" i="1"/>
  <c r="O15" i="1"/>
  <c r="Z8" i="1"/>
  <c r="O38" i="1"/>
  <c r="O33" i="1"/>
  <c r="Z26" i="1"/>
  <c r="O6" i="1"/>
  <c r="O18" i="1"/>
  <c r="Z30" i="1"/>
  <c r="Z12" i="1"/>
  <c r="O27" i="1"/>
  <c r="O14" i="1"/>
  <c r="O36" i="1"/>
  <c r="O19" i="1"/>
  <c r="O32" i="1"/>
  <c r="O23" i="1"/>
  <c r="O21" i="1"/>
  <c r="O12" i="1"/>
  <c r="O7" i="1"/>
  <c r="O5" i="1"/>
  <c r="O3" i="1"/>
  <c r="Z28" i="1"/>
  <c r="O16" i="1"/>
  <c r="Z23" i="1"/>
  <c r="O25" i="1"/>
  <c r="O34" i="1"/>
  <c r="O35" i="1"/>
  <c r="O13" i="1"/>
  <c r="O37" i="1"/>
  <c r="O20" i="1"/>
  <c r="P26" i="1" l="1"/>
  <c r="P31" i="1"/>
  <c r="P10" i="1"/>
  <c r="P2" i="1"/>
  <c r="X25" i="1"/>
  <c r="P25" i="1"/>
  <c r="X7" i="1"/>
  <c r="X18" i="1"/>
  <c r="X13" i="1"/>
  <c r="P13" i="1"/>
  <c r="X32" i="1"/>
  <c r="P32" i="1"/>
  <c r="P8" i="1"/>
  <c r="P28" i="1"/>
  <c r="P20" i="1"/>
  <c r="P37" i="1"/>
  <c r="X38" i="1"/>
  <c r="P38" i="1"/>
  <c r="X14" i="1"/>
  <c r="P14" i="1"/>
  <c r="P24" i="1"/>
  <c r="P34" i="1"/>
  <c r="P35" i="1"/>
  <c r="P30" i="1"/>
  <c r="P4" i="1"/>
  <c r="P15" i="1"/>
  <c r="P5" i="1"/>
  <c r="P21" i="1"/>
  <c r="P18" i="1"/>
  <c r="P29" i="1"/>
  <c r="P27" i="1"/>
  <c r="P22" i="1"/>
  <c r="P16" i="1"/>
  <c r="P9" i="1"/>
  <c r="P36" i="1"/>
  <c r="P12" i="1"/>
  <c r="P33" i="1"/>
  <c r="P17" i="1"/>
  <c r="P23" i="1"/>
  <c r="P3" i="1"/>
  <c r="P19" i="1"/>
  <c r="P11" i="1"/>
  <c r="P6" i="1"/>
  <c r="P7" i="1"/>
</calcChain>
</file>

<file path=xl/comments1.xml><?xml version="1.0" encoding="utf-8"?>
<comments xmlns="http://schemas.openxmlformats.org/spreadsheetml/2006/main">
  <authors>
    <author>Author</author>
  </authors>
  <commentList>
    <comment ref="S1" authorId="0" shapeId="0">
      <text>
        <r>
          <rPr>
            <b/>
            <sz val="9"/>
            <color indexed="81"/>
            <rFont val="Tahoma"/>
            <family val="2"/>
          </rPr>
          <t>Author:</t>
        </r>
        <r>
          <rPr>
            <sz val="9"/>
            <color indexed="81"/>
            <rFont val="Tahoma"/>
            <family val="2"/>
          </rPr>
          <t xml:space="preserve">
23 prior to the first contract expiry date
BDP(R2,"FUT_FIRST_TRADE_DT") -23</t>
        </r>
      </text>
    </comment>
    <comment ref="Q29" authorId="0" shapeId="0">
      <text>
        <r>
          <rPr>
            <b/>
            <sz val="9"/>
            <color indexed="81"/>
            <rFont val="Tahoma"/>
            <family val="2"/>
          </rPr>
          <t>Author:</t>
        </r>
        <r>
          <rPr>
            <sz val="9"/>
            <color indexed="81"/>
            <rFont val="Tahoma"/>
            <family val="2"/>
          </rPr>
          <t xml:space="preserve">
Jun/JulAug monthly frequency</t>
        </r>
      </text>
    </comment>
    <comment ref="Q30" authorId="0" shapeId="0">
      <text>
        <r>
          <rPr>
            <b/>
            <sz val="9"/>
            <color indexed="81"/>
            <rFont val="Tahoma"/>
            <family val="2"/>
          </rPr>
          <t>Author:</t>
        </r>
        <r>
          <rPr>
            <sz val="9"/>
            <color indexed="81"/>
            <rFont val="Tahoma"/>
            <family val="2"/>
          </rPr>
          <t xml:space="preserve">
Trade Jan/Mar/Apr/May/Aug/Sep/Oct/Nov contracts</t>
        </r>
      </text>
    </comment>
    <comment ref="C40" authorId="0" shapeId="0">
      <text>
        <r>
          <rPr>
            <b/>
            <sz val="9"/>
            <color indexed="81"/>
            <rFont val="Tahoma"/>
            <family val="2"/>
          </rPr>
          <t>Author:</t>
        </r>
        <r>
          <rPr>
            <sz val="9"/>
            <color indexed="81"/>
            <rFont val="Tahoma"/>
            <family val="2"/>
          </rPr>
          <t xml:space="preserve">
No 3rd Generic Index</t>
        </r>
      </text>
    </comment>
    <comment ref="C41" authorId="0" shapeId="0">
      <text>
        <r>
          <rPr>
            <b/>
            <sz val="9"/>
            <color indexed="81"/>
            <rFont val="Tahoma"/>
            <family val="2"/>
          </rPr>
          <t>Author:</t>
        </r>
        <r>
          <rPr>
            <sz val="9"/>
            <color indexed="81"/>
            <rFont val="Tahoma"/>
            <family val="2"/>
          </rPr>
          <t xml:space="preserve">
No 3rd Generic Index</t>
        </r>
      </text>
    </comment>
    <comment ref="C42" authorId="0" shapeId="0">
      <text>
        <r>
          <rPr>
            <b/>
            <sz val="9"/>
            <color indexed="81"/>
            <rFont val="Tahoma"/>
            <family val="2"/>
          </rPr>
          <t>Author:</t>
        </r>
        <r>
          <rPr>
            <sz val="9"/>
            <color indexed="81"/>
            <rFont val="Tahoma"/>
            <family val="2"/>
          </rPr>
          <t xml:space="preserve">
No 3rd Generic Index</t>
        </r>
      </text>
    </comment>
    <comment ref="C43" authorId="0" shapeId="0">
      <text>
        <r>
          <rPr>
            <b/>
            <sz val="9"/>
            <color indexed="81"/>
            <rFont val="Tahoma"/>
            <family val="2"/>
          </rPr>
          <t>Author:</t>
        </r>
        <r>
          <rPr>
            <sz val="9"/>
            <color indexed="81"/>
            <rFont val="Tahoma"/>
            <family val="2"/>
          </rPr>
          <t xml:space="preserve">
No 3rd Generic Index</t>
        </r>
      </text>
    </comment>
  </commentList>
</comments>
</file>

<file path=xl/sharedStrings.xml><?xml version="1.0" encoding="utf-8"?>
<sst xmlns="http://schemas.openxmlformats.org/spreadsheetml/2006/main" count="44789" uniqueCount="12537">
  <si>
    <t>Equity</t>
  </si>
  <si>
    <t>Date</t>
  </si>
  <si>
    <t>PX_LAST</t>
  </si>
  <si>
    <t>SPM7 Index</t>
  </si>
  <si>
    <t>US</t>
  </si>
  <si>
    <t>UK</t>
  </si>
  <si>
    <t>France</t>
  </si>
  <si>
    <t>Germany</t>
  </si>
  <si>
    <t>Spain</t>
  </si>
  <si>
    <t>Italy</t>
  </si>
  <si>
    <t>Netherland</t>
  </si>
  <si>
    <t>Sweden</t>
  </si>
  <si>
    <t>Switzerland</t>
  </si>
  <si>
    <t>Japan</t>
  </si>
  <si>
    <t>Hong Kong</t>
  </si>
  <si>
    <t>Australia</t>
  </si>
  <si>
    <t>Spot Index</t>
  </si>
  <si>
    <t>UKX Index</t>
  </si>
  <si>
    <t>CAC Index</t>
  </si>
  <si>
    <t>DAX Index</t>
  </si>
  <si>
    <t>IBEX Index</t>
  </si>
  <si>
    <t>FTSEMIB Index</t>
  </si>
  <si>
    <t>AEX Index</t>
  </si>
  <si>
    <t>OMX Index</t>
  </si>
  <si>
    <t>SMI Index</t>
  </si>
  <si>
    <t>NKY Index</t>
  </si>
  <si>
    <t>AS51 Index</t>
  </si>
  <si>
    <t>HSI Index</t>
  </si>
  <si>
    <t>Zx Index</t>
  </si>
  <si>
    <t>CFx Index</t>
  </si>
  <si>
    <t>GXx Index</t>
  </si>
  <si>
    <t>Ibx</t>
  </si>
  <si>
    <t>STx</t>
  </si>
  <si>
    <t>QCx</t>
  </si>
  <si>
    <t>SMx</t>
  </si>
  <si>
    <t>NKx</t>
  </si>
  <si>
    <t>Hix</t>
  </si>
  <si>
    <t>XPx</t>
  </si>
  <si>
    <t>#N/A N/A</t>
  </si>
  <si>
    <t>EOx</t>
  </si>
  <si>
    <t>VIX</t>
  </si>
  <si>
    <t>UXG05 Index</t>
  </si>
  <si>
    <t>UXK05 Index</t>
  </si>
  <si>
    <t>UXQ05 Index</t>
  </si>
  <si>
    <t>UXX05 Index</t>
  </si>
  <si>
    <t>UXG06 Index</t>
  </si>
  <si>
    <t>UXK06 Index</t>
  </si>
  <si>
    <t>UXQ06 Index</t>
  </si>
  <si>
    <t>UXX06 Index</t>
  </si>
  <si>
    <t>UXG07 Index</t>
  </si>
  <si>
    <t>UXK07 Index</t>
  </si>
  <si>
    <t>UXQ07 Index</t>
  </si>
  <si>
    <t>UXX07 Index</t>
  </si>
  <si>
    <t>UXG08 Index</t>
  </si>
  <si>
    <t>UXK08 Index</t>
  </si>
  <si>
    <t>UXQ08 Index</t>
  </si>
  <si>
    <t>UXX08 Index</t>
  </si>
  <si>
    <t>UXG09 Index</t>
  </si>
  <si>
    <t>UXK09 Index</t>
  </si>
  <si>
    <t>UXQ09 Index</t>
  </si>
  <si>
    <t>UXX09 Index</t>
  </si>
  <si>
    <t>UXG10 Index</t>
  </si>
  <si>
    <t>UXK10 Index</t>
  </si>
  <si>
    <t>UXQ10 Index</t>
  </si>
  <si>
    <t>UXX10 Index</t>
  </si>
  <si>
    <t>UXG11 Index</t>
  </si>
  <si>
    <t>UXK11 Index</t>
  </si>
  <si>
    <t>UXQ11 Index</t>
  </si>
  <si>
    <t>UXX11 Index</t>
  </si>
  <si>
    <t>UXG12 Index</t>
  </si>
  <si>
    <t>UXK12 Index</t>
  </si>
  <si>
    <t>UXQ12 Index</t>
  </si>
  <si>
    <t>UXX12 Index</t>
  </si>
  <si>
    <t>UXG13 Index</t>
  </si>
  <si>
    <t>UXK13 Index</t>
  </si>
  <si>
    <t>UXQ13 Index</t>
  </si>
  <si>
    <t>UXX13 Index</t>
  </si>
  <si>
    <t>UXG14 Index</t>
  </si>
  <si>
    <t>UXK14 Index</t>
  </si>
  <si>
    <t>UXQ14 Index</t>
  </si>
  <si>
    <t>UXX14 Index</t>
  </si>
  <si>
    <t>UXG15 Index</t>
  </si>
  <si>
    <t>UXK15 Index</t>
  </si>
  <si>
    <t>UXQ15 Index</t>
  </si>
  <si>
    <t>UXX15 Index</t>
  </si>
  <si>
    <t>UXG16 Index</t>
  </si>
  <si>
    <t>UXK16 Index</t>
  </si>
  <si>
    <t>UXQ16 Index</t>
  </si>
  <si>
    <t>UXX16 Index</t>
  </si>
  <si>
    <t>UXK7 Index</t>
  </si>
  <si>
    <t>UXQ7 Index</t>
  </si>
  <si>
    <t>UXX7 Index</t>
  </si>
  <si>
    <t>SPX</t>
  </si>
  <si>
    <t>ESH07 Index</t>
  </si>
  <si>
    <t>ESM07 Index</t>
  </si>
  <si>
    <t>ESU07 Index</t>
  </si>
  <si>
    <t>ESZ07 Index</t>
  </si>
  <si>
    <t>ESH06 Index</t>
  </si>
  <si>
    <t>ESH05 Index</t>
  </si>
  <si>
    <t>ESM05 Index</t>
  </si>
  <si>
    <t>ESU05 Index</t>
  </si>
  <si>
    <t>ESZ05 Index</t>
  </si>
  <si>
    <t>ESM06 Index</t>
  </si>
  <si>
    <t>ESU06 Index</t>
  </si>
  <si>
    <t>ESZ06 Index</t>
  </si>
  <si>
    <t>ESH08 Index</t>
  </si>
  <si>
    <t>ESM08 Index</t>
  </si>
  <si>
    <t>ESU08 Index</t>
  </si>
  <si>
    <t>ESZ08 Index</t>
  </si>
  <si>
    <t>ESH09 Index</t>
  </si>
  <si>
    <t>ESM09 Index</t>
  </si>
  <si>
    <t>ESU09 Index</t>
  </si>
  <si>
    <t>ESZ09 Index</t>
  </si>
  <si>
    <t>ESH10 Index</t>
  </si>
  <si>
    <t>ESM10 Index</t>
  </si>
  <si>
    <t>ESU10 Index</t>
  </si>
  <si>
    <t>ESZ10 Index</t>
  </si>
  <si>
    <t>ESH11 Index</t>
  </si>
  <si>
    <t>ESM11 Index</t>
  </si>
  <si>
    <t>ESU11 Index</t>
  </si>
  <si>
    <t>ESZ11 Index</t>
  </si>
  <si>
    <t>ESH12 Index</t>
  </si>
  <si>
    <t>ESM12 Index</t>
  </si>
  <si>
    <t>ESU12 Index</t>
  </si>
  <si>
    <t>ESZ12 Index</t>
  </si>
  <si>
    <t>ESH13 Index</t>
  </si>
  <si>
    <t>ESM13 Index</t>
  </si>
  <si>
    <t>ESU13 Index</t>
  </si>
  <si>
    <t>ESZ13 Index</t>
  </si>
  <si>
    <t>ESH14 Index</t>
  </si>
  <si>
    <t>ESM14 Index</t>
  </si>
  <si>
    <t>ESU14 Index</t>
  </si>
  <si>
    <t>ESZ14 Index</t>
  </si>
  <si>
    <t>ESH15 Index</t>
  </si>
  <si>
    <t>ESM15 Index</t>
  </si>
  <si>
    <t>ESU15 Index</t>
  </si>
  <si>
    <t>ESZ15 Index</t>
  </si>
  <si>
    <t>ESH16 Index</t>
  </si>
  <si>
    <t>ESM16 Index</t>
  </si>
  <si>
    <t>ESU16 Index</t>
  </si>
  <si>
    <t>ESZ16 Index</t>
  </si>
  <si>
    <t>UXG17 Index</t>
  </si>
  <si>
    <t>ESH17 Index</t>
  </si>
  <si>
    <t>ESU7 Index</t>
  </si>
  <si>
    <t>ESZ7 Index</t>
  </si>
  <si>
    <t>ESM7 Index</t>
  </si>
  <si>
    <t>Z H05 Index</t>
  </si>
  <si>
    <t>Z M05 Index</t>
  </si>
  <si>
    <t>Z U05 Index</t>
  </si>
  <si>
    <t>Z Z05 Index</t>
  </si>
  <si>
    <t>Z H06 Index</t>
  </si>
  <si>
    <t>Z M06 Index</t>
  </si>
  <si>
    <t>Z U06 Index</t>
  </si>
  <si>
    <t>Z Z06 Index</t>
  </si>
  <si>
    <t>Z H07 Index</t>
  </si>
  <si>
    <t>Z M07 Index</t>
  </si>
  <si>
    <t>Z U07 Index</t>
  </si>
  <si>
    <t>Z Z07 Index</t>
  </si>
  <si>
    <t>Z H08 Index</t>
  </si>
  <si>
    <t>Z M08 Index</t>
  </si>
  <si>
    <t>Z U08 Index</t>
  </si>
  <si>
    <t>Z Z08 Index</t>
  </si>
  <si>
    <t>Z H09 Index</t>
  </si>
  <si>
    <t>Z M09 Index</t>
  </si>
  <si>
    <t>Z U09 Index</t>
  </si>
  <si>
    <t>Z Z09 Index</t>
  </si>
  <si>
    <t>Z H10 Index</t>
  </si>
  <si>
    <t>Z M10 Index</t>
  </si>
  <si>
    <t>Z U10 Index</t>
  </si>
  <si>
    <t>Z Z10 Index</t>
  </si>
  <si>
    <t>Z H11 Index</t>
  </si>
  <si>
    <t>Z M11 Index</t>
  </si>
  <si>
    <t>Z U11 Index</t>
  </si>
  <si>
    <t>Z Z11 Index</t>
  </si>
  <si>
    <t>Z H12 Index</t>
  </si>
  <si>
    <t>Z M12 Index</t>
  </si>
  <si>
    <t>Z U12 Index</t>
  </si>
  <si>
    <t>Z Z12 Index</t>
  </si>
  <si>
    <t>Z H13 Index</t>
  </si>
  <si>
    <t>Z M13 Index</t>
  </si>
  <si>
    <t>Z U13 Index</t>
  </si>
  <si>
    <t>Z Z13 Index</t>
  </si>
  <si>
    <t>Z H14 Index</t>
  </si>
  <si>
    <t>Z M14 Index</t>
  </si>
  <si>
    <t>Z U14 Index</t>
  </si>
  <si>
    <t>Z Z14 Index</t>
  </si>
  <si>
    <t>Z H15 Index</t>
  </si>
  <si>
    <t>Z M15 Index</t>
  </si>
  <si>
    <t>Z U15 Index</t>
  </si>
  <si>
    <t>Z Z15 Index</t>
  </si>
  <si>
    <t>Z H16 Index</t>
  </si>
  <si>
    <t>Z M16 Index</t>
  </si>
  <si>
    <t>Z U16 Index</t>
  </si>
  <si>
    <t>Z Z16 Index</t>
  </si>
  <si>
    <t>Z H17 Index</t>
  </si>
  <si>
    <t>Z M7 Index</t>
  </si>
  <si>
    <t>Z U7 Index</t>
  </si>
  <si>
    <t>Z Z7 Index</t>
  </si>
  <si>
    <t>Z A Index</t>
  </si>
  <si>
    <t>CFA Index</t>
  </si>
  <si>
    <t>IBA Index</t>
  </si>
  <si>
    <t>STA Index</t>
  </si>
  <si>
    <t>EOA Index</t>
  </si>
  <si>
    <t>QCA Index</t>
  </si>
  <si>
    <t>SMA Index</t>
  </si>
  <si>
    <t>Currency</t>
  </si>
  <si>
    <t>FX</t>
  </si>
  <si>
    <t>Contract Value ($)</t>
  </si>
  <si>
    <t>HUA</t>
  </si>
  <si>
    <t>HUH05 Index</t>
  </si>
  <si>
    <t>HUM05 Index</t>
  </si>
  <si>
    <t>HUU05 Index</t>
  </si>
  <si>
    <t>HUZ05 Index</t>
  </si>
  <si>
    <t>HUH06 Index</t>
  </si>
  <si>
    <t>HUM06 Index</t>
  </si>
  <si>
    <t>HUU06 Index</t>
  </si>
  <si>
    <t>HUZ06 Index</t>
  </si>
  <si>
    <t>HUH07 Index</t>
  </si>
  <si>
    <t>HUM07 Index</t>
  </si>
  <si>
    <t>HUU07 Index</t>
  </si>
  <si>
    <t>HUZ07 Index</t>
  </si>
  <si>
    <t>HUH08 Index</t>
  </si>
  <si>
    <t>HUM08 Index</t>
  </si>
  <si>
    <t>HUU08 Index</t>
  </si>
  <si>
    <t>HUZ08 Index</t>
  </si>
  <si>
    <t>HUH09 Index</t>
  </si>
  <si>
    <t>HUM09 Index</t>
  </si>
  <si>
    <t>HUU09 Index</t>
  </si>
  <si>
    <t>HUZ09 Index</t>
  </si>
  <si>
    <t>HUH10 Index</t>
  </si>
  <si>
    <t>HUM10 Index</t>
  </si>
  <si>
    <t>HUU10 Index</t>
  </si>
  <si>
    <t>HUZ10 Index</t>
  </si>
  <si>
    <t>HUH11 Index</t>
  </si>
  <si>
    <t>HUM11 Index</t>
  </si>
  <si>
    <t>HUU11 Index</t>
  </si>
  <si>
    <t>HUZ11 Index</t>
  </si>
  <si>
    <t>HUH12 Index</t>
  </si>
  <si>
    <t>HUM12 Index</t>
  </si>
  <si>
    <t>HUU12 Index</t>
  </si>
  <si>
    <t>HUZ12 Index</t>
  </si>
  <si>
    <t>HUH13 Index</t>
  </si>
  <si>
    <t>HUM13 Index</t>
  </si>
  <si>
    <t>HUU13 Index</t>
  </si>
  <si>
    <t>HUZ13 Index</t>
  </si>
  <si>
    <t>HUH14 Index</t>
  </si>
  <si>
    <t>HUM14 Index</t>
  </si>
  <si>
    <t>HUU14 Index</t>
  </si>
  <si>
    <t>HUZ14 Index</t>
  </si>
  <si>
    <t>HUH15 Index</t>
  </si>
  <si>
    <t>HUM15 Index</t>
  </si>
  <si>
    <t>HUU15 Index</t>
  </si>
  <si>
    <t>HUZ15 Index</t>
  </si>
  <si>
    <t>HUH16 Index</t>
  </si>
  <si>
    <t>HUM16 Index</t>
  </si>
  <si>
    <t>HUU16 Index</t>
  </si>
  <si>
    <t>HUZ16 Index</t>
  </si>
  <si>
    <t>HUH17 Index</t>
  </si>
  <si>
    <t>HUM7 Index</t>
  </si>
  <si>
    <t>HUU7 Index</t>
  </si>
  <si>
    <t>HUZ7 Index</t>
  </si>
  <si>
    <t>UKX</t>
  </si>
  <si>
    <t>CAC</t>
  </si>
  <si>
    <t>DAX</t>
  </si>
  <si>
    <t>IBEX</t>
  </si>
  <si>
    <t>CFH05 Index</t>
  </si>
  <si>
    <t>CFM05 Index</t>
  </si>
  <si>
    <t>CFU05 Index</t>
  </si>
  <si>
    <t>CFZ05 Index</t>
  </si>
  <si>
    <t>CFH06 Index</t>
  </si>
  <si>
    <t>CFM06 Index</t>
  </si>
  <si>
    <t>CFU06 Index</t>
  </si>
  <si>
    <t>CFZ06 Index</t>
  </si>
  <si>
    <t>CFH07 Index</t>
  </si>
  <si>
    <t>CFM07 Index</t>
  </si>
  <si>
    <t>CFU07 Index</t>
  </si>
  <si>
    <t>CFZ07 Index</t>
  </si>
  <si>
    <t>CFH08 Index</t>
  </si>
  <si>
    <t>CFM08 Index</t>
  </si>
  <si>
    <t>CFU08 Index</t>
  </si>
  <si>
    <t>CFZ08 Index</t>
  </si>
  <si>
    <t>CFH09 Index</t>
  </si>
  <si>
    <t>CFM09 Index</t>
  </si>
  <si>
    <t>CFU09 Index</t>
  </si>
  <si>
    <t>CFZ09 Index</t>
  </si>
  <si>
    <t>CFH10 Index</t>
  </si>
  <si>
    <t>CFM10 Index</t>
  </si>
  <si>
    <t>CFU10 Index</t>
  </si>
  <si>
    <t>CFZ10 Index</t>
  </si>
  <si>
    <t>CFH11 Index</t>
  </si>
  <si>
    <t>CFM11 Index</t>
  </si>
  <si>
    <t>CFU11 Index</t>
  </si>
  <si>
    <t>CFZ11 Index</t>
  </si>
  <si>
    <t>CFH12 Index</t>
  </si>
  <si>
    <t>CFM12 Index</t>
  </si>
  <si>
    <t>CFU12 Index</t>
  </si>
  <si>
    <t>CFZ12 Index</t>
  </si>
  <si>
    <t>CFH13 Index</t>
  </si>
  <si>
    <t>CFM13 Index</t>
  </si>
  <si>
    <t>CFU13 Index</t>
  </si>
  <si>
    <t>CFZ13 Index</t>
  </si>
  <si>
    <t>CFH14 Index</t>
  </si>
  <si>
    <t>CFM14 Index</t>
  </si>
  <si>
    <t>CFU14 Index</t>
  </si>
  <si>
    <t>CFZ14 Index</t>
  </si>
  <si>
    <t>CFH15 Index</t>
  </si>
  <si>
    <t>CFM15 Index</t>
  </si>
  <si>
    <t>CFU15 Index</t>
  </si>
  <si>
    <t>CFZ15 Index</t>
  </si>
  <si>
    <t>CFH16 Index</t>
  </si>
  <si>
    <t>CFM16 Index</t>
  </si>
  <si>
    <t>CFU16 Index</t>
  </si>
  <si>
    <t>CFZ16 Index</t>
  </si>
  <si>
    <t>CFH17 Index</t>
  </si>
  <si>
    <t>CFM7 Index</t>
  </si>
  <si>
    <t>CFU7 Index</t>
  </si>
  <si>
    <t>CFZ7 Index</t>
  </si>
  <si>
    <t>DFWH05 Index</t>
  </si>
  <si>
    <t>DFWM05 Index</t>
  </si>
  <si>
    <t>DFWU05 Index</t>
  </si>
  <si>
    <t>DFWZ05 Index</t>
  </si>
  <si>
    <t>DFWH06 Index</t>
  </si>
  <si>
    <t>DFWM06 Index</t>
  </si>
  <si>
    <t>DFWU06 Index</t>
  </si>
  <si>
    <t>DFWZ06 Index</t>
  </si>
  <si>
    <t>DFWH07 Index</t>
  </si>
  <si>
    <t>DFWM07 Index</t>
  </si>
  <si>
    <t>DFWU07 Index</t>
  </si>
  <si>
    <t>DFWZ07 Index</t>
  </si>
  <si>
    <t>DFWH08 Index</t>
  </si>
  <si>
    <t>DFWM08 Index</t>
  </si>
  <si>
    <t>DFWU08 Index</t>
  </si>
  <si>
    <t>DFWZ08 Index</t>
  </si>
  <si>
    <t>DFWH09 Index</t>
  </si>
  <si>
    <t>DFWM09 Index</t>
  </si>
  <si>
    <t>DFWU09 Index</t>
  </si>
  <si>
    <t>DFWZ09 Index</t>
  </si>
  <si>
    <t>DFWH10 Index</t>
  </si>
  <si>
    <t>DFWM10 Index</t>
  </si>
  <si>
    <t>DFWU10 Index</t>
  </si>
  <si>
    <t>DFWZ10 Index</t>
  </si>
  <si>
    <t>DFWH11 Index</t>
  </si>
  <si>
    <t>DFWM11 Index</t>
  </si>
  <si>
    <t>DFWU11 Index</t>
  </si>
  <si>
    <t>DFWZ11 Index</t>
  </si>
  <si>
    <t>DFWH12 Index</t>
  </si>
  <si>
    <t>DFWM12 Index</t>
  </si>
  <si>
    <t>DFWU12 Index</t>
  </si>
  <si>
    <t>DFWZ12 Index</t>
  </si>
  <si>
    <t>DFWH13 Index</t>
  </si>
  <si>
    <t>DFWM13 Index</t>
  </si>
  <si>
    <t>DFWU13 Index</t>
  </si>
  <si>
    <t>DFWZ13 Index</t>
  </si>
  <si>
    <t>DFWH14 Index</t>
  </si>
  <si>
    <t>DFWM14 Index</t>
  </si>
  <si>
    <t>DFWU14 Index</t>
  </si>
  <si>
    <t>DFWZ14 Index</t>
  </si>
  <si>
    <t>DFWH15 Index</t>
  </si>
  <si>
    <t>DFWM15 Index</t>
  </si>
  <si>
    <t>DFWU15 Index</t>
  </si>
  <si>
    <t>DFWZ15 Index</t>
  </si>
  <si>
    <t>DFWH16 Index</t>
  </si>
  <si>
    <t>DFWM16 Index</t>
  </si>
  <si>
    <t>DFWU16 Index</t>
  </si>
  <si>
    <t>DFWZ16 Index</t>
  </si>
  <si>
    <t>DFWH17 Index</t>
  </si>
  <si>
    <t>DFWM7 Index</t>
  </si>
  <si>
    <t>DFWU7 Index</t>
  </si>
  <si>
    <t>DFWZ7 Index</t>
  </si>
  <si>
    <t>IBH05 Index</t>
  </si>
  <si>
    <t>IBM05 Index</t>
  </si>
  <si>
    <t>IBU05 Index</t>
  </si>
  <si>
    <t>IBZ05 Index</t>
  </si>
  <si>
    <t>IBH06 Index</t>
  </si>
  <si>
    <t>IBM06 Index</t>
  </si>
  <si>
    <t>IBU06 Index</t>
  </si>
  <si>
    <t>IBZ06 Index</t>
  </si>
  <si>
    <t>IBH07 Index</t>
  </si>
  <si>
    <t>IBM07 Index</t>
  </si>
  <si>
    <t>IBU07 Index</t>
  </si>
  <si>
    <t>IBZ07 Index</t>
  </si>
  <si>
    <t>IBH08 Index</t>
  </si>
  <si>
    <t>IBM08 Index</t>
  </si>
  <si>
    <t>IBU08 Index</t>
  </si>
  <si>
    <t>IBZ08 Index</t>
  </si>
  <si>
    <t>IBH09 Index</t>
  </si>
  <si>
    <t>IBM09 Index</t>
  </si>
  <si>
    <t>IBU09 Index</t>
  </si>
  <si>
    <t>IBZ09 Index</t>
  </si>
  <si>
    <t>IBH10 Index</t>
  </si>
  <si>
    <t>IBM10 Index</t>
  </si>
  <si>
    <t>IBU10 Index</t>
  </si>
  <si>
    <t>IBZ10 Index</t>
  </si>
  <si>
    <t>IBH11 Index</t>
  </si>
  <si>
    <t>IBM11 Index</t>
  </si>
  <si>
    <t>IBU11 Index</t>
  </si>
  <si>
    <t>IBZ11 Index</t>
  </si>
  <si>
    <t>IBH12 Index</t>
  </si>
  <si>
    <t>IBM12 Index</t>
  </si>
  <si>
    <t>IBU12 Index</t>
  </si>
  <si>
    <t>IBZ12 Index</t>
  </si>
  <si>
    <t>IBH13 Index</t>
  </si>
  <si>
    <t>IBM13 Index</t>
  </si>
  <si>
    <t>IBU13 Index</t>
  </si>
  <si>
    <t>IBZ13 Index</t>
  </si>
  <si>
    <t>IBH14 Index</t>
  </si>
  <si>
    <t>IBM14 Index</t>
  </si>
  <si>
    <t>IBU14 Index</t>
  </si>
  <si>
    <t>IBZ14 Index</t>
  </si>
  <si>
    <t>IBH15 Index</t>
  </si>
  <si>
    <t>IBM15 Index</t>
  </si>
  <si>
    <t>IBU15 Index</t>
  </si>
  <si>
    <t>IBZ15 Index</t>
  </si>
  <si>
    <t>IBH16 Index</t>
  </si>
  <si>
    <t>IBM16 Index</t>
  </si>
  <si>
    <t>IBU16 Index</t>
  </si>
  <si>
    <t>IBZ16 Index</t>
  </si>
  <si>
    <t>IBH17 Index</t>
  </si>
  <si>
    <t>IBM7 Index</t>
  </si>
  <si>
    <t>IBU7 Index</t>
  </si>
  <si>
    <t>IBZ7 Index</t>
  </si>
  <si>
    <t>STH05 Index</t>
  </si>
  <si>
    <t>STM05 Index</t>
  </si>
  <si>
    <t>STU05 Index</t>
  </si>
  <si>
    <t>STZ05 Index</t>
  </si>
  <si>
    <t>STH06 Index</t>
  </si>
  <si>
    <t>STM06 Index</t>
  </si>
  <si>
    <t>STU06 Index</t>
  </si>
  <si>
    <t>STZ06 Index</t>
  </si>
  <si>
    <t>STH07 Index</t>
  </si>
  <si>
    <t>STM07 Index</t>
  </si>
  <si>
    <t>STU07 Index</t>
  </si>
  <si>
    <t>STZ07 Index</t>
  </si>
  <si>
    <t>STH08 Index</t>
  </si>
  <si>
    <t>STM08 Index</t>
  </si>
  <si>
    <t>STU08 Index</t>
  </si>
  <si>
    <t>STZ08 Index</t>
  </si>
  <si>
    <t>STH09 Index</t>
  </si>
  <si>
    <t>STM09 Index</t>
  </si>
  <si>
    <t>STU09 Index</t>
  </si>
  <si>
    <t>STZ09 Index</t>
  </si>
  <si>
    <t>STH10 Index</t>
  </si>
  <si>
    <t>STM10 Index</t>
  </si>
  <si>
    <t>STU10 Index</t>
  </si>
  <si>
    <t>STZ10 Index</t>
  </si>
  <si>
    <t>STH11 Index</t>
  </si>
  <si>
    <t>STM11 Index</t>
  </si>
  <si>
    <t>STU11 Index</t>
  </si>
  <si>
    <t>STZ11 Index</t>
  </si>
  <si>
    <t>STH12 Index</t>
  </si>
  <si>
    <t>STM12 Index</t>
  </si>
  <si>
    <t>STU12 Index</t>
  </si>
  <si>
    <t>STZ12 Index</t>
  </si>
  <si>
    <t>STH13 Index</t>
  </si>
  <si>
    <t>STM13 Index</t>
  </si>
  <si>
    <t>STU13 Index</t>
  </si>
  <si>
    <t>STZ13 Index</t>
  </si>
  <si>
    <t>STH14 Index</t>
  </si>
  <si>
    <t>STM14 Index</t>
  </si>
  <si>
    <t>STU14 Index</t>
  </si>
  <si>
    <t>STZ14 Index</t>
  </si>
  <si>
    <t>STH15 Index</t>
  </si>
  <si>
    <t>STM15 Index</t>
  </si>
  <si>
    <t>STU15 Index</t>
  </si>
  <si>
    <t>STZ15 Index</t>
  </si>
  <si>
    <t>STH16 Index</t>
  </si>
  <si>
    <t>STM16 Index</t>
  </si>
  <si>
    <t>STU16 Index</t>
  </si>
  <si>
    <t>STZ16 Index</t>
  </si>
  <si>
    <t>STH17 Index</t>
  </si>
  <si>
    <t>STM7 Index</t>
  </si>
  <si>
    <t>STU7 Index</t>
  </si>
  <si>
    <t>STZ7 Index</t>
  </si>
  <si>
    <t xml:space="preserve">FTSEMIB </t>
  </si>
  <si>
    <t xml:space="preserve">AEX </t>
  </si>
  <si>
    <t xml:space="preserve">OMX </t>
  </si>
  <si>
    <t xml:space="preserve">SMI </t>
  </si>
  <si>
    <t xml:space="preserve">NKY </t>
  </si>
  <si>
    <t xml:space="preserve">AS51 </t>
  </si>
  <si>
    <t>EOH05 Index</t>
  </si>
  <si>
    <t>EOM05 Index</t>
  </si>
  <si>
    <t>EOU05 Index</t>
  </si>
  <si>
    <t>EOZ05 Index</t>
  </si>
  <si>
    <t>EOH06 Index</t>
  </si>
  <si>
    <t>EOM06 Index</t>
  </si>
  <si>
    <t>EOU06 Index</t>
  </si>
  <si>
    <t>EOZ06 Index</t>
  </si>
  <si>
    <t>EOH07 Index</t>
  </si>
  <si>
    <t>EOM07 Index</t>
  </si>
  <si>
    <t>EOU07 Index</t>
  </si>
  <si>
    <t>EOZ07 Index</t>
  </si>
  <si>
    <t>EOH08 Index</t>
  </si>
  <si>
    <t>EOM08 Index</t>
  </si>
  <si>
    <t>EOU08 Index</t>
  </si>
  <si>
    <t>EOZ08 Index</t>
  </si>
  <si>
    <t>EOH09 Index</t>
  </si>
  <si>
    <t>EOM09 Index</t>
  </si>
  <si>
    <t>EOU09 Index</t>
  </si>
  <si>
    <t>EOZ09 Index</t>
  </si>
  <si>
    <t>EOH10 Index</t>
  </si>
  <si>
    <t>EOM10 Index</t>
  </si>
  <si>
    <t>EOU10 Index</t>
  </si>
  <si>
    <t>EOZ10 Index</t>
  </si>
  <si>
    <t>EOH11 Index</t>
  </si>
  <si>
    <t>EOM11 Index</t>
  </si>
  <si>
    <t>EOU11 Index</t>
  </si>
  <si>
    <t>EOZ11 Index</t>
  </si>
  <si>
    <t>EOH12 Index</t>
  </si>
  <si>
    <t>EOM12 Index</t>
  </si>
  <si>
    <t>EOU12 Index</t>
  </si>
  <si>
    <t>EOZ12 Index</t>
  </si>
  <si>
    <t>EOH13 Index</t>
  </si>
  <si>
    <t>EOM13 Index</t>
  </si>
  <si>
    <t>EOU13 Index</t>
  </si>
  <si>
    <t>EOZ13 Index</t>
  </si>
  <si>
    <t>EOH14 Index</t>
  </si>
  <si>
    <t>EOM14 Index</t>
  </si>
  <si>
    <t>EOU14 Index</t>
  </si>
  <si>
    <t>EOZ14 Index</t>
  </si>
  <si>
    <t>EOH15 Index</t>
  </si>
  <si>
    <t>EOM15 Index</t>
  </si>
  <si>
    <t>EOU15 Index</t>
  </si>
  <si>
    <t>EOZ15 Index</t>
  </si>
  <si>
    <t>EOH16 Index</t>
  </si>
  <si>
    <t>EOM16 Index</t>
  </si>
  <si>
    <t>EOU16 Index</t>
  </si>
  <si>
    <t>EOZ16 Index</t>
  </si>
  <si>
    <t>EOH17 Index</t>
  </si>
  <si>
    <t>EOM7 Index</t>
  </si>
  <si>
    <t>EOU7 Index</t>
  </si>
  <si>
    <t>EOZ7 Index</t>
  </si>
  <si>
    <t>SMH05 Index</t>
  </si>
  <si>
    <t>SMM05 Index</t>
  </si>
  <si>
    <t>SMU05 Index</t>
  </si>
  <si>
    <t>SMZ05 Index</t>
  </si>
  <si>
    <t>SMH06 Index</t>
  </si>
  <si>
    <t>SMM06 Index</t>
  </si>
  <si>
    <t>SMU06 Index</t>
  </si>
  <si>
    <t>SMZ06 Index</t>
  </si>
  <si>
    <t>SMH07 Index</t>
  </si>
  <si>
    <t>SMM07 Index</t>
  </si>
  <si>
    <t>SMU07 Index</t>
  </si>
  <si>
    <t>SMZ07 Index</t>
  </si>
  <si>
    <t>SMH08 Index</t>
  </si>
  <si>
    <t>SMM08 Index</t>
  </si>
  <si>
    <t>SMU08 Index</t>
  </si>
  <si>
    <t>SMZ08 Index</t>
  </si>
  <si>
    <t>SMH09 Index</t>
  </si>
  <si>
    <t>SMM09 Index</t>
  </si>
  <si>
    <t>SMU09 Index</t>
  </si>
  <si>
    <t>SMZ09 Index</t>
  </si>
  <si>
    <t>SMH10 Index</t>
  </si>
  <si>
    <t>SMM10 Index</t>
  </si>
  <si>
    <t>SMU10 Index</t>
  </si>
  <si>
    <t>SMZ10 Index</t>
  </si>
  <si>
    <t>SMH11 Index</t>
  </si>
  <si>
    <t>SMM11 Index</t>
  </si>
  <si>
    <t>SMU11 Index</t>
  </si>
  <si>
    <t>SMZ11 Index</t>
  </si>
  <si>
    <t>SMH12 Index</t>
  </si>
  <si>
    <t>SMM12 Index</t>
  </si>
  <si>
    <t>SMU12 Index</t>
  </si>
  <si>
    <t>SMZ12 Index</t>
  </si>
  <si>
    <t>SMH13 Index</t>
  </si>
  <si>
    <t>SMM13 Index</t>
  </si>
  <si>
    <t>SMU13 Index</t>
  </si>
  <si>
    <t>SMZ13 Index</t>
  </si>
  <si>
    <t>SMH14 Index</t>
  </si>
  <si>
    <t>SMM14 Index</t>
  </si>
  <si>
    <t>SMU14 Index</t>
  </si>
  <si>
    <t>SMZ14 Index</t>
  </si>
  <si>
    <t>SMH15 Index</t>
  </si>
  <si>
    <t>SMM15 Index</t>
  </si>
  <si>
    <t>SMU15 Index</t>
  </si>
  <si>
    <t>SMZ15 Index</t>
  </si>
  <si>
    <t>SMH16 Index</t>
  </si>
  <si>
    <t>SMM16 Index</t>
  </si>
  <si>
    <t>SMU16 Index</t>
  </si>
  <si>
    <t>SMZ16 Index</t>
  </si>
  <si>
    <t>SMH17 Index</t>
  </si>
  <si>
    <t>SMM7 Index</t>
  </si>
  <si>
    <t>SMU7 Index</t>
  </si>
  <si>
    <t>SMZ7 Index</t>
  </si>
  <si>
    <t>QCH05 Index</t>
  </si>
  <si>
    <t>QCM05 Index</t>
  </si>
  <si>
    <t>QCU05 Index</t>
  </si>
  <si>
    <t>QCZ05 Index</t>
  </si>
  <si>
    <t>QCH06 Index</t>
  </si>
  <si>
    <t>QCM06 Index</t>
  </si>
  <si>
    <t>QCU06 Index</t>
  </si>
  <si>
    <t>QCZ06 Index</t>
  </si>
  <si>
    <t>QCH07 Index</t>
  </si>
  <si>
    <t>QCM07 Index</t>
  </si>
  <si>
    <t>QCU07 Index</t>
  </si>
  <si>
    <t>QCZ07 Index</t>
  </si>
  <si>
    <t>QCH08 Index</t>
  </si>
  <si>
    <t>QCM08 Index</t>
  </si>
  <si>
    <t>QCU08 Index</t>
  </si>
  <si>
    <t>QCZ08 Index</t>
  </si>
  <si>
    <t>QCH09 Index</t>
  </si>
  <si>
    <t>QCM09 Index</t>
  </si>
  <si>
    <t>QCU09 Index</t>
  </si>
  <si>
    <t>QCZ09 Index</t>
  </si>
  <si>
    <t>QCH10 Index</t>
  </si>
  <si>
    <t>QCM10 Index</t>
  </si>
  <si>
    <t>QCU10 Index</t>
  </si>
  <si>
    <t>QCZ10 Index</t>
  </si>
  <si>
    <t>QCH11 Index</t>
  </si>
  <si>
    <t>QCM11 Index</t>
  </si>
  <si>
    <t>QCU11 Index</t>
  </si>
  <si>
    <t>QCZ11 Index</t>
  </si>
  <si>
    <t>QCH12 Index</t>
  </si>
  <si>
    <t>QCM12 Index</t>
  </si>
  <si>
    <t>QCU12 Index</t>
  </si>
  <si>
    <t>QCZ12 Index</t>
  </si>
  <si>
    <t>QCH13 Index</t>
  </si>
  <si>
    <t>QCM13 Index</t>
  </si>
  <si>
    <t>QCU13 Index</t>
  </si>
  <si>
    <t>QCZ13 Index</t>
  </si>
  <si>
    <t>QCH14 Index</t>
  </si>
  <si>
    <t>QCM14 Index</t>
  </si>
  <si>
    <t>QCU14 Index</t>
  </si>
  <si>
    <t>QCZ14 Index</t>
  </si>
  <si>
    <t>QCH15 Index</t>
  </si>
  <si>
    <t>QCM15 Index</t>
  </si>
  <si>
    <t>QCU15 Index</t>
  </si>
  <si>
    <t>QCZ15 Index</t>
  </si>
  <si>
    <t>QCH16 Index</t>
  </si>
  <si>
    <t>QCM16 Index</t>
  </si>
  <si>
    <t>QCU16 Index</t>
  </si>
  <si>
    <t>QCZ16 Index</t>
  </si>
  <si>
    <t>QCH17 Index</t>
  </si>
  <si>
    <t>QCM7 Index</t>
  </si>
  <si>
    <t>QCU7 Index</t>
  </si>
  <si>
    <t>QCZ7 Index</t>
  </si>
  <si>
    <t>NOH05 Index</t>
  </si>
  <si>
    <t>NOM05 Index</t>
  </si>
  <si>
    <t>NOU05 Index</t>
  </si>
  <si>
    <t>NOZ05 Index</t>
  </si>
  <si>
    <t>NOH06 Index</t>
  </si>
  <si>
    <t>NOM06 Index</t>
  </si>
  <si>
    <t>NOU06 Index</t>
  </si>
  <si>
    <t>NOZ06 Index</t>
  </si>
  <si>
    <t>NOH07 Index</t>
  </si>
  <si>
    <t>NOM07 Index</t>
  </si>
  <si>
    <t>NOU07 Index</t>
  </si>
  <si>
    <t>NOZ07 Index</t>
  </si>
  <si>
    <t>NOH08 Index</t>
  </si>
  <si>
    <t>NOM08 Index</t>
  </si>
  <si>
    <t>NOU08 Index</t>
  </si>
  <si>
    <t>NOZ08 Index</t>
  </si>
  <si>
    <t>NOH09 Index</t>
  </si>
  <si>
    <t>NOM09 Index</t>
  </si>
  <si>
    <t>NOU09 Index</t>
  </si>
  <si>
    <t>NOZ09 Index</t>
  </si>
  <si>
    <t>NOH10 Index</t>
  </si>
  <si>
    <t>NOM10 Index</t>
  </si>
  <si>
    <t>NOU10 Index</t>
  </si>
  <si>
    <t>NOZ10 Index</t>
  </si>
  <si>
    <t>NOH11 Index</t>
  </si>
  <si>
    <t>NOM11 Index</t>
  </si>
  <si>
    <t>NOU11 Index</t>
  </si>
  <si>
    <t>NOZ11 Index</t>
  </si>
  <si>
    <t>NOH12 Index</t>
  </si>
  <si>
    <t>NOM12 Index</t>
  </si>
  <si>
    <t>NOU12 Index</t>
  </si>
  <si>
    <t>NOZ12 Index</t>
  </si>
  <si>
    <t>NOH13 Index</t>
  </si>
  <si>
    <t>NOM13 Index</t>
  </si>
  <si>
    <t>NOU13 Index</t>
  </si>
  <si>
    <t>NOZ13 Index</t>
  </si>
  <si>
    <t>NOH14 Index</t>
  </si>
  <si>
    <t>NOM14 Index</t>
  </si>
  <si>
    <t>NOU14 Index</t>
  </si>
  <si>
    <t>NOZ14 Index</t>
  </si>
  <si>
    <t>NOH15 Index</t>
  </si>
  <si>
    <t>NOM15 Index</t>
  </si>
  <si>
    <t>NOU15 Index</t>
  </si>
  <si>
    <t>NOZ15 Index</t>
  </si>
  <si>
    <t>NOH16 Index</t>
  </si>
  <si>
    <t>NOM16 Index</t>
  </si>
  <si>
    <t>NOU16 Index</t>
  </si>
  <si>
    <t>NOZ16 Index</t>
  </si>
  <si>
    <t>NOH17 Index</t>
  </si>
  <si>
    <t>NOM7 Index</t>
  </si>
  <si>
    <t>NOU7 Index</t>
  </si>
  <si>
    <t>NOZ7 Index</t>
  </si>
  <si>
    <t>XPH07 Index</t>
  </si>
  <si>
    <t>XPM07 Index</t>
  </si>
  <si>
    <t>XPU07 Index</t>
  </si>
  <si>
    <t>XPZ07 Index</t>
  </si>
  <si>
    <t>XPH08 Index</t>
  </si>
  <si>
    <t>XPM08 Index</t>
  </si>
  <si>
    <t>XPU08 Index</t>
  </si>
  <si>
    <t>XPZ08 Index</t>
  </si>
  <si>
    <t>XPH09 Index</t>
  </si>
  <si>
    <t>XPM09 Index</t>
  </si>
  <si>
    <t>XPU09 Index</t>
  </si>
  <si>
    <t>XPZ09 Index</t>
  </si>
  <si>
    <t>XPH10 Index</t>
  </si>
  <si>
    <t>XPM10 Index</t>
  </si>
  <si>
    <t>XPU10 Index</t>
  </si>
  <si>
    <t>XPZ10 Index</t>
  </si>
  <si>
    <t>XPH11 Index</t>
  </si>
  <si>
    <t>XPM11 Index</t>
  </si>
  <si>
    <t>XPU11 Index</t>
  </si>
  <si>
    <t>XPZ11 Index</t>
  </si>
  <si>
    <t>XPH12 Index</t>
  </si>
  <si>
    <t>XPM12 Index</t>
  </si>
  <si>
    <t>XPU12 Index</t>
  </si>
  <si>
    <t>XPZ12 Index</t>
  </si>
  <si>
    <t>XPH13 Index</t>
  </si>
  <si>
    <t>XPM13 Index</t>
  </si>
  <si>
    <t>XPU13 Index</t>
  </si>
  <si>
    <t>XPZ13 Index</t>
  </si>
  <si>
    <t>XPH14 Index</t>
  </si>
  <si>
    <t>XPM14 Index</t>
  </si>
  <si>
    <t>XPU14 Index</t>
  </si>
  <si>
    <t>XPZ14 Index</t>
  </si>
  <si>
    <t>XPH15 Index</t>
  </si>
  <si>
    <t>XPM15 Index</t>
  </si>
  <si>
    <t>XPU15 Index</t>
  </si>
  <si>
    <t>MXPZ15 Index</t>
  </si>
  <si>
    <t>MXPH16 Index</t>
  </si>
  <si>
    <t>MXPM16 Index</t>
  </si>
  <si>
    <t>MXPU16 Index</t>
  </si>
  <si>
    <t>MXPZ16 Index</t>
  </si>
  <si>
    <t>MXPH17 Index</t>
  </si>
  <si>
    <t>MXPM7 Index</t>
  </si>
  <si>
    <t>MXPU7 Index</t>
  </si>
  <si>
    <t>MXPZ7 Index</t>
  </si>
  <si>
    <t>Commodity</t>
  </si>
  <si>
    <t>NatGas</t>
  </si>
  <si>
    <t>Coffee</t>
  </si>
  <si>
    <t>CLx Comdty</t>
  </si>
  <si>
    <t>NGx Comdty</t>
  </si>
  <si>
    <t>KCx Comdty</t>
  </si>
  <si>
    <t>GCx Comdty</t>
  </si>
  <si>
    <t>CLA Comdty</t>
  </si>
  <si>
    <t>NGA Comdty</t>
  </si>
  <si>
    <t>KCA Comdty</t>
  </si>
  <si>
    <t>GCA Comdty</t>
  </si>
  <si>
    <t>SIA Comdty</t>
  </si>
  <si>
    <t>Silver</t>
  </si>
  <si>
    <t>Gold</t>
  </si>
  <si>
    <t>Brent Crude</t>
  </si>
  <si>
    <t>CLH05 Comdty</t>
  </si>
  <si>
    <t>CLM05 Comdty</t>
  </si>
  <si>
    <t>CLU05 Comdty</t>
  </si>
  <si>
    <t>CLZ05 Comdty</t>
  </si>
  <si>
    <t>CLH06 Comdty</t>
  </si>
  <si>
    <t>CLM06 Comdty</t>
  </si>
  <si>
    <t>CLU06 Comdty</t>
  </si>
  <si>
    <t>CLZ06 Comdty</t>
  </si>
  <si>
    <t>CLH07 Comdty</t>
  </si>
  <si>
    <t>CLM07 Comdty</t>
  </si>
  <si>
    <t>CLU07 Comdty</t>
  </si>
  <si>
    <t>CLZ07 Comdty</t>
  </si>
  <si>
    <t>CLH08 Comdty</t>
  </si>
  <si>
    <t>CLM08 Comdty</t>
  </si>
  <si>
    <t>CLU08 Comdty</t>
  </si>
  <si>
    <t>CLZ08 Comdty</t>
  </si>
  <si>
    <t>CLH09 Comdty</t>
  </si>
  <si>
    <t>CLM09 Comdty</t>
  </si>
  <si>
    <t>CLU09 Comdty</t>
  </si>
  <si>
    <t>CLZ09 Comdty</t>
  </si>
  <si>
    <t>CLH10 Comdty</t>
  </si>
  <si>
    <t>CLM10 Comdty</t>
  </si>
  <si>
    <t>CLU10 Comdty</t>
  </si>
  <si>
    <t>CLZ10 Comdty</t>
  </si>
  <si>
    <t>CLH11 Comdty</t>
  </si>
  <si>
    <t>CLM11 Comdty</t>
  </si>
  <si>
    <t>CLU11 Comdty</t>
  </si>
  <si>
    <t>CLZ11 Comdty</t>
  </si>
  <si>
    <t>CLH12 Comdty</t>
  </si>
  <si>
    <t>CLM12 Comdty</t>
  </si>
  <si>
    <t>CLU12 Comdty</t>
  </si>
  <si>
    <t>CLZ12 Comdty</t>
  </si>
  <si>
    <t>CLH13 Comdty</t>
  </si>
  <si>
    <t>CLM13 Comdty</t>
  </si>
  <si>
    <t>CLU13 Comdty</t>
  </si>
  <si>
    <t>CLZ13 Comdty</t>
  </si>
  <si>
    <t>CLH14 Comdty</t>
  </si>
  <si>
    <t>CLM14 Comdty</t>
  </si>
  <si>
    <t>CLU14 Comdty</t>
  </si>
  <si>
    <t>CLZ14 Comdty</t>
  </si>
  <si>
    <t>CLH15 Comdty</t>
  </si>
  <si>
    <t>CLM15 Comdty</t>
  </si>
  <si>
    <t>CLU15 Comdty</t>
  </si>
  <si>
    <t>CLZ15 Comdty</t>
  </si>
  <si>
    <t>CLH16 Comdty</t>
  </si>
  <si>
    <t>CLM16 Comdty</t>
  </si>
  <si>
    <t>CLU16 Comdty</t>
  </si>
  <si>
    <t>CLZ16 Comdty</t>
  </si>
  <si>
    <t>CLH17 Comdty</t>
  </si>
  <si>
    <t>CLM7 Comdty</t>
  </si>
  <si>
    <t>CLU7 Comdty</t>
  </si>
  <si>
    <t>CLZ7 Comdty</t>
  </si>
  <si>
    <t>NGH05 Comdty</t>
  </si>
  <si>
    <t>NGM05 Comdty</t>
  </si>
  <si>
    <t>NGU05 Comdty</t>
  </si>
  <si>
    <t>NGZ05 Comdty</t>
  </si>
  <si>
    <t>NGH06 Comdty</t>
  </si>
  <si>
    <t>NGM06 Comdty</t>
  </si>
  <si>
    <t>NGU06 Comdty</t>
  </si>
  <si>
    <t>NGZ06 Comdty</t>
  </si>
  <si>
    <t>NGH07 Comdty</t>
  </si>
  <si>
    <t>NGM07 Comdty</t>
  </si>
  <si>
    <t>NGU07 Comdty</t>
  </si>
  <si>
    <t>NGZ07 Comdty</t>
  </si>
  <si>
    <t>NGH08 Comdty</t>
  </si>
  <si>
    <t>NGM08 Comdty</t>
  </si>
  <si>
    <t>NGU08 Comdty</t>
  </si>
  <si>
    <t>NGZ08 Comdty</t>
  </si>
  <si>
    <t>NGH09 Comdty</t>
  </si>
  <si>
    <t>NGM09 Comdty</t>
  </si>
  <si>
    <t>NGU09 Comdty</t>
  </si>
  <si>
    <t>NGZ09 Comdty</t>
  </si>
  <si>
    <t>NGH10 Comdty</t>
  </si>
  <si>
    <t>NGM10 Comdty</t>
  </si>
  <si>
    <t>NGU10 Comdty</t>
  </si>
  <si>
    <t>NGZ10 Comdty</t>
  </si>
  <si>
    <t>NGH11 Comdty</t>
  </si>
  <si>
    <t>NGM11 Comdty</t>
  </si>
  <si>
    <t>NGU11 Comdty</t>
  </si>
  <si>
    <t>NGZ11 Comdty</t>
  </si>
  <si>
    <t>NGH12 Comdty</t>
  </si>
  <si>
    <t>NGM12 Comdty</t>
  </si>
  <si>
    <t>NGU12 Comdty</t>
  </si>
  <si>
    <t>NGZ12 Comdty</t>
  </si>
  <si>
    <t>NGH13 Comdty</t>
  </si>
  <si>
    <t>NGM13 Comdty</t>
  </si>
  <si>
    <t>NGU13 Comdty</t>
  </si>
  <si>
    <t>NGZ13 Comdty</t>
  </si>
  <si>
    <t>NGH14 Comdty</t>
  </si>
  <si>
    <t>NGM14 Comdty</t>
  </si>
  <si>
    <t>NGU14 Comdty</t>
  </si>
  <si>
    <t>NGZ14 Comdty</t>
  </si>
  <si>
    <t>NGH15 Comdty</t>
  </si>
  <si>
    <t>NGM15 Comdty</t>
  </si>
  <si>
    <t>NGU15 Comdty</t>
  </si>
  <si>
    <t>NGZ15 Comdty</t>
  </si>
  <si>
    <t>NGH16 Comdty</t>
  </si>
  <si>
    <t>NGM16 Comdty</t>
  </si>
  <si>
    <t>NGU16 Comdty</t>
  </si>
  <si>
    <t>NGZ16 Comdty</t>
  </si>
  <si>
    <t>NGH17 Comdty</t>
  </si>
  <si>
    <t>NGM7 Comdty</t>
  </si>
  <si>
    <t>NGU7 Comdty</t>
  </si>
  <si>
    <t>NGZ7 Comdty</t>
  </si>
  <si>
    <t>KCH05 Comdty</t>
  </si>
  <si>
    <t>KCU05 Comdty</t>
  </si>
  <si>
    <t>KCZ05 Comdty</t>
  </si>
  <si>
    <t>KCH06 Comdty</t>
  </si>
  <si>
    <t>KCU06 Comdty</t>
  </si>
  <si>
    <t>KCZ06 Comdty</t>
  </si>
  <si>
    <t>KCH07 Comdty</t>
  </si>
  <si>
    <t>KCU07 Comdty</t>
  </si>
  <si>
    <t>KCZ07 Comdty</t>
  </si>
  <si>
    <t>KCH08 Comdty</t>
  </si>
  <si>
    <t>KCU08 Comdty</t>
  </si>
  <si>
    <t>KCZ08 Comdty</t>
  </si>
  <si>
    <t>KCH09 Comdty</t>
  </si>
  <si>
    <t>KCU09 Comdty</t>
  </si>
  <si>
    <t>KCZ09 Comdty</t>
  </si>
  <si>
    <t>KCH10 Comdty</t>
  </si>
  <si>
    <t>KCU10 Comdty</t>
  </si>
  <si>
    <t>KCZ10 Comdty</t>
  </si>
  <si>
    <t>KCH11 Comdty</t>
  </si>
  <si>
    <t>KCU11 Comdty</t>
  </si>
  <si>
    <t>KCZ11 Comdty</t>
  </si>
  <si>
    <t>KCH12 Comdty</t>
  </si>
  <si>
    <t>KCU12 Comdty</t>
  </si>
  <si>
    <t>KCZ12 Comdty</t>
  </si>
  <si>
    <t>KCH13 Comdty</t>
  </si>
  <si>
    <t>KCU13 Comdty</t>
  </si>
  <si>
    <t>KCZ13 Comdty</t>
  </si>
  <si>
    <t>KCH14 Comdty</t>
  </si>
  <si>
    <t>KCU14 Comdty</t>
  </si>
  <si>
    <t>KCZ14 Comdty</t>
  </si>
  <si>
    <t>KCH15 Comdty</t>
  </si>
  <si>
    <t>KCU15 Comdty</t>
  </si>
  <si>
    <t>KCZ15 Comdty</t>
  </si>
  <si>
    <t>KCH16 Comdty</t>
  </si>
  <si>
    <t>KCU16 Comdty</t>
  </si>
  <si>
    <t>KCZ16 Comdty</t>
  </si>
  <si>
    <t>KCH17 Comdty</t>
  </si>
  <si>
    <t>KCU7 Comdty</t>
  </si>
  <si>
    <t>KCZ7 Comdty</t>
  </si>
  <si>
    <t>KCN05 Comdty</t>
  </si>
  <si>
    <t>KCN06 Comdty</t>
  </si>
  <si>
    <t>KCN07 Comdty</t>
  </si>
  <si>
    <t>KCN08 Comdty</t>
  </si>
  <si>
    <t>KCN09 Comdty</t>
  </si>
  <si>
    <t>KCN10 Comdty</t>
  </si>
  <si>
    <t>KCN11 Comdty</t>
  </si>
  <si>
    <t>KCN12 Comdty</t>
  </si>
  <si>
    <t>KCN13 Comdty</t>
  </si>
  <si>
    <t>KCN14 Comdty</t>
  </si>
  <si>
    <t>KCN15 Comdty</t>
  </si>
  <si>
    <t>KCN16 Comdty</t>
  </si>
  <si>
    <t>KCN7 Comdty</t>
  </si>
  <si>
    <t>GCZ05 Comdty</t>
  </si>
  <si>
    <t>GCZ06 Comdty</t>
  </si>
  <si>
    <t>GCZ07 Comdty</t>
  </si>
  <si>
    <t>GCZ08 Comdty</t>
  </si>
  <si>
    <t>GCZ09 Comdty</t>
  </si>
  <si>
    <t>GCZ10 Comdty</t>
  </si>
  <si>
    <t>GCZ11 Comdty</t>
  </si>
  <si>
    <t>GCZ12 Comdty</t>
  </si>
  <si>
    <t>GCZ13 Comdty</t>
  </si>
  <si>
    <t>GCZ14 Comdty</t>
  </si>
  <si>
    <t>GCZ15 Comdty</t>
  </si>
  <si>
    <t>GCZ16 Comdty</t>
  </si>
  <si>
    <t>GCZ7 Comdty</t>
  </si>
  <si>
    <t>GCG05 Comdty</t>
  </si>
  <si>
    <t>GCG06 Comdty</t>
  </si>
  <si>
    <t>GCG07 Comdty</t>
  </si>
  <si>
    <t>GCG08 Comdty</t>
  </si>
  <si>
    <t>GCG09 Comdty</t>
  </si>
  <si>
    <t>GCG10 Comdty</t>
  </si>
  <si>
    <t>GCG11 Comdty</t>
  </si>
  <si>
    <t>GCG12 Comdty</t>
  </si>
  <si>
    <t>GCG13 Comdty</t>
  </si>
  <si>
    <t>GCG14 Comdty</t>
  </si>
  <si>
    <t>GCG15 Comdty</t>
  </si>
  <si>
    <t>GCG16 Comdty</t>
  </si>
  <si>
    <t>GCG17 Comdty</t>
  </si>
  <si>
    <t>GCM05 Comdty</t>
  </si>
  <si>
    <t>GCM06 Comdty</t>
  </si>
  <si>
    <t>GCM07 Comdty</t>
  </si>
  <si>
    <t>GCM08 Comdty</t>
  </si>
  <si>
    <t>GCM09 Comdty</t>
  </si>
  <si>
    <t>GCM10 Comdty</t>
  </si>
  <si>
    <t>GCM11 Comdty</t>
  </si>
  <si>
    <t>GCM12 Comdty</t>
  </si>
  <si>
    <t>GCM13 Comdty</t>
  </si>
  <si>
    <t>GCM14 Comdty</t>
  </si>
  <si>
    <t>GCM15 Comdty</t>
  </si>
  <si>
    <t>GCM16 Comdty</t>
  </si>
  <si>
    <t>GCM7 Comdty</t>
  </si>
  <si>
    <t>GCQ05 Comdty</t>
  </si>
  <si>
    <t>GCQ06 Comdty</t>
  </si>
  <si>
    <t>GCQ07 Comdty</t>
  </si>
  <si>
    <t>GCQ08 Comdty</t>
  </si>
  <si>
    <t>GCQ09 Comdty</t>
  </si>
  <si>
    <t>GCQ10 Comdty</t>
  </si>
  <si>
    <t>GCQ11 Comdty</t>
  </si>
  <si>
    <t>GCQ12 Comdty</t>
  </si>
  <si>
    <t>GCQ13 Comdty</t>
  </si>
  <si>
    <t>GCQ14 Comdty</t>
  </si>
  <si>
    <t>GCQ15 Comdty</t>
  </si>
  <si>
    <t>GCQ16 Comdty</t>
  </si>
  <si>
    <t>GCQ7 Comdty</t>
  </si>
  <si>
    <t>CLF87 Comdty</t>
  </si>
  <si>
    <t>CLG87 Comdty</t>
  </si>
  <si>
    <t>CLH87 Comdty</t>
  </si>
  <si>
    <t>CLJ87 Comdty</t>
  </si>
  <si>
    <t>CLK87 Comdty</t>
  </si>
  <si>
    <t>CLM87 Comdty</t>
  </si>
  <si>
    <t>CLN87 Comdty</t>
  </si>
  <si>
    <t>CLQ87 Comdty</t>
  </si>
  <si>
    <t>CLU87 Comdty</t>
  </si>
  <si>
    <t>CLV87 Comdty</t>
  </si>
  <si>
    <t>CLX87 Comdty</t>
  </si>
  <si>
    <t>CLZ87 Comdty</t>
  </si>
  <si>
    <t>CLF88 Comdty</t>
  </si>
  <si>
    <t>CLG88 Comdty</t>
  </si>
  <si>
    <t>CLH88 Comdty</t>
  </si>
  <si>
    <t>CLJ88 Comdty</t>
  </si>
  <si>
    <t>CLK88 Comdty</t>
  </si>
  <si>
    <t>CLM88 Comdty</t>
  </si>
  <si>
    <t>CLN88 Comdty</t>
  </si>
  <si>
    <t>CLQ88 Comdty</t>
  </si>
  <si>
    <t>CLU88 Comdty</t>
  </si>
  <si>
    <t>CLV88 Comdty</t>
  </si>
  <si>
    <t>CLX88 Comdty</t>
  </si>
  <si>
    <t>CLZ88 Comdty</t>
  </si>
  <si>
    <t>CLF89 Comdty</t>
  </si>
  <si>
    <t>CLG89 Comdty</t>
  </si>
  <si>
    <t>CLH89 Comdty</t>
  </si>
  <si>
    <t>CLJ89 Comdty</t>
  </si>
  <si>
    <t>CLK89 Comdty</t>
  </si>
  <si>
    <t>CLM89 Comdty</t>
  </si>
  <si>
    <t>CLN89 Comdty</t>
  </si>
  <si>
    <t>CLQ89 Comdty</t>
  </si>
  <si>
    <t>CLU89 Comdty</t>
  </si>
  <si>
    <t>CLV89 Comdty</t>
  </si>
  <si>
    <t>CLX89 Comdty</t>
  </si>
  <si>
    <t>CLZ89 Comdty</t>
  </si>
  <si>
    <t>CLF90 Comdty</t>
  </si>
  <si>
    <t>CLG90 Comdty</t>
  </si>
  <si>
    <t>CLH90 Comdty</t>
  </si>
  <si>
    <t>CLJ90 Comdty</t>
  </si>
  <si>
    <t>CLK90 Comdty</t>
  </si>
  <si>
    <t>CLM90 Comdty</t>
  </si>
  <si>
    <t>CLN90 Comdty</t>
  </si>
  <si>
    <t>CLQ90 Comdty</t>
  </si>
  <si>
    <t>CLU90 Comdty</t>
  </si>
  <si>
    <t>CLV90 Comdty</t>
  </si>
  <si>
    <t>CLX90 Comdty</t>
  </si>
  <si>
    <t>CLZ90 Comdty</t>
  </si>
  <si>
    <t>CLF91 Comdty</t>
  </si>
  <si>
    <t>CLG91 Comdty</t>
  </si>
  <si>
    <t>CLH91 Comdty</t>
  </si>
  <si>
    <t>CLJ91 Comdty</t>
  </si>
  <si>
    <t>CLK91 Comdty</t>
  </si>
  <si>
    <t>CLM91 Comdty</t>
  </si>
  <si>
    <t>CLN91 Comdty</t>
  </si>
  <si>
    <t>CLQ91 Comdty</t>
  </si>
  <si>
    <t>CLU91 Comdty</t>
  </si>
  <si>
    <t>CLV91 Comdty</t>
  </si>
  <si>
    <t>CLX91 Comdty</t>
  </si>
  <si>
    <t>CLZ91 Comdty</t>
  </si>
  <si>
    <t>CLF92 Comdty</t>
  </si>
  <si>
    <t>CLG92 Comdty</t>
  </si>
  <si>
    <t>CLH92 Comdty</t>
  </si>
  <si>
    <t>CLJ92 Comdty</t>
  </si>
  <si>
    <t>CLK92 Comdty</t>
  </si>
  <si>
    <t>CLM92 Comdty</t>
  </si>
  <si>
    <t>CLN92 Comdty</t>
  </si>
  <si>
    <t>CLQ92 Comdty</t>
  </si>
  <si>
    <t>CLU92 Comdty</t>
  </si>
  <si>
    <t>CLV92 Comdty</t>
  </si>
  <si>
    <t>CLX92 Comdty</t>
  </si>
  <si>
    <t>CLZ92 Comdty</t>
  </si>
  <si>
    <t>CLF93 Comdty</t>
  </si>
  <si>
    <t>CLG93 Comdty</t>
  </si>
  <si>
    <t>CLH93 Comdty</t>
  </si>
  <si>
    <t>CLJ93 Comdty</t>
  </si>
  <si>
    <t>CLK93 Comdty</t>
  </si>
  <si>
    <t>CLM93 Comdty</t>
  </si>
  <si>
    <t>CLN93 Comdty</t>
  </si>
  <si>
    <t>CLQ93 Comdty</t>
  </si>
  <si>
    <t>CLU93 Comdty</t>
  </si>
  <si>
    <t>CLV93 Comdty</t>
  </si>
  <si>
    <t>CLX93 Comdty</t>
  </si>
  <si>
    <t>CLZ93 Comdty</t>
  </si>
  <si>
    <t>CLF94 Comdty</t>
  </si>
  <si>
    <t>CLG94 Comdty</t>
  </si>
  <si>
    <t>CLH94 Comdty</t>
  </si>
  <si>
    <t>CLJ94 Comdty</t>
  </si>
  <si>
    <t>CLK94 Comdty</t>
  </si>
  <si>
    <t>CLM94 Comdty</t>
  </si>
  <si>
    <t>CLN94 Comdty</t>
  </si>
  <si>
    <t>CLQ94 Comdty</t>
  </si>
  <si>
    <t>CLU94 Comdty</t>
  </si>
  <si>
    <t>CLV94 Comdty</t>
  </si>
  <si>
    <t>CLX94 Comdty</t>
  </si>
  <si>
    <t>CLZ94 Comdty</t>
  </si>
  <si>
    <t>CLF95 Comdty</t>
  </si>
  <si>
    <t>CLG95 Comdty</t>
  </si>
  <si>
    <t>CLH95 Comdty</t>
  </si>
  <si>
    <t>CLJ95 Comdty</t>
  </si>
  <si>
    <t>CLK95 Comdty</t>
  </si>
  <si>
    <t>CLM95 Comdty</t>
  </si>
  <si>
    <t>CLN95 Comdty</t>
  </si>
  <si>
    <t>CLQ95 Comdty</t>
  </si>
  <si>
    <t>CLU95 Comdty</t>
  </si>
  <si>
    <t>CLV95 Comdty</t>
  </si>
  <si>
    <t>CLX95 Comdty</t>
  </si>
  <si>
    <t>CLZ95 Comdty</t>
  </si>
  <si>
    <t>CLF96 Comdty</t>
  </si>
  <si>
    <t>CLG96 Comdty</t>
  </si>
  <si>
    <t>CLH96 Comdty</t>
  </si>
  <si>
    <t>CLJ96 Comdty</t>
  </si>
  <si>
    <t>CLK96 Comdty</t>
  </si>
  <si>
    <t>CLM96 Comdty</t>
  </si>
  <si>
    <t>CLN96 Comdty</t>
  </si>
  <si>
    <t>CLQ96 Comdty</t>
  </si>
  <si>
    <t>CLU96 Comdty</t>
  </si>
  <si>
    <t>CLV96 Comdty</t>
  </si>
  <si>
    <t>CLX96 Comdty</t>
  </si>
  <si>
    <t>CLZ96 Comdty</t>
  </si>
  <si>
    <t>CLF97 Comdty</t>
  </si>
  <si>
    <t>CLG97 Comdty</t>
  </si>
  <si>
    <t>CLH97 Comdty</t>
  </si>
  <si>
    <t>CLJ97 Comdty</t>
  </si>
  <si>
    <t>CLK97 Comdty</t>
  </si>
  <si>
    <t>CLM97 Comdty</t>
  </si>
  <si>
    <t>CLN97 Comdty</t>
  </si>
  <si>
    <t>CLQ97 Comdty</t>
  </si>
  <si>
    <t>CLU97 Comdty</t>
  </si>
  <si>
    <t>CLV97 Comdty</t>
  </si>
  <si>
    <t>CLX97 Comdty</t>
  </si>
  <si>
    <t>CLZ97 Comdty</t>
  </si>
  <si>
    <t>CLF98 Comdty</t>
  </si>
  <si>
    <t>CLG98 Comdty</t>
  </si>
  <si>
    <t>CLH98 Comdty</t>
  </si>
  <si>
    <t>CLJ98 Comdty</t>
  </si>
  <si>
    <t>CLK98 Comdty</t>
  </si>
  <si>
    <t>CLM98 Comdty</t>
  </si>
  <si>
    <t>CLN98 Comdty</t>
  </si>
  <si>
    <t>CLQ98 Comdty</t>
  </si>
  <si>
    <t>CLU98 Comdty</t>
  </si>
  <si>
    <t>CLV98 Comdty</t>
  </si>
  <si>
    <t>CLX98 Comdty</t>
  </si>
  <si>
    <t>CLZ98 Comdty</t>
  </si>
  <si>
    <t>CLF99 Comdty</t>
  </si>
  <si>
    <t>CLG99 Comdty</t>
  </si>
  <si>
    <t>CLH99 Comdty</t>
  </si>
  <si>
    <t>CLJ99 Comdty</t>
  </si>
  <si>
    <t>CLK99 Comdty</t>
  </si>
  <si>
    <t>CLM99 Comdty</t>
  </si>
  <si>
    <t>CLN99 Comdty</t>
  </si>
  <si>
    <t>CLQ99 Comdty</t>
  </si>
  <si>
    <t>CLU99 Comdty</t>
  </si>
  <si>
    <t>CLV99 Comdty</t>
  </si>
  <si>
    <t>CLX99 Comdty</t>
  </si>
  <si>
    <t>CLZ99 Comdty</t>
  </si>
  <si>
    <t>CLF00 Comdty</t>
  </si>
  <si>
    <t>CLG00 Comdty</t>
  </si>
  <si>
    <t>CLH00 Comdty</t>
  </si>
  <si>
    <t>CLJ00 Comdty</t>
  </si>
  <si>
    <t>CLK00 Comdty</t>
  </si>
  <si>
    <t>CLM00 Comdty</t>
  </si>
  <si>
    <t>CLN00 Comdty</t>
  </si>
  <si>
    <t>CLQ00 Comdty</t>
  </si>
  <si>
    <t>CLU00 Comdty</t>
  </si>
  <si>
    <t>CLV00 Comdty</t>
  </si>
  <si>
    <t>CLX00 Comdty</t>
  </si>
  <si>
    <t>CLZ00 Comdty</t>
  </si>
  <si>
    <t>CLF01 Comdty</t>
  </si>
  <si>
    <t>CLG01 Comdty</t>
  </si>
  <si>
    <t>CLH01 Comdty</t>
  </si>
  <si>
    <t>CLJ01 Comdty</t>
  </si>
  <si>
    <t>CLK01 Comdty</t>
  </si>
  <si>
    <t>CLM01 Comdty</t>
  </si>
  <si>
    <t>CLN01 Comdty</t>
  </si>
  <si>
    <t>CLQ01 Comdty</t>
  </si>
  <si>
    <t>CLU01 Comdty</t>
  </si>
  <si>
    <t>CLV01 Comdty</t>
  </si>
  <si>
    <t>CLX01 Comdty</t>
  </si>
  <si>
    <t>CLZ01 Comdty</t>
  </si>
  <si>
    <t>CLF02 Comdty</t>
  </si>
  <si>
    <t>CLG02 Comdty</t>
  </si>
  <si>
    <t>CLH02 Comdty</t>
  </si>
  <si>
    <t>CLJ02 Comdty</t>
  </si>
  <si>
    <t>CLK02 Comdty</t>
  </si>
  <si>
    <t>CLM02 Comdty</t>
  </si>
  <si>
    <t>CLN02 Comdty</t>
  </si>
  <si>
    <t>CLQ02 Comdty</t>
  </si>
  <si>
    <t>CLU02 Comdty</t>
  </si>
  <si>
    <t>CLV02 Comdty</t>
  </si>
  <si>
    <t>CLX02 Comdty</t>
  </si>
  <si>
    <t>CLZ02 Comdty</t>
  </si>
  <si>
    <t>CLF03 Comdty</t>
  </si>
  <si>
    <t>CLG03 Comdty</t>
  </si>
  <si>
    <t>CLH03 Comdty</t>
  </si>
  <si>
    <t>CLJ03 Comdty</t>
  </si>
  <si>
    <t>CLK03 Comdty</t>
  </si>
  <si>
    <t>CLM03 Comdty</t>
  </si>
  <si>
    <t>CLN03 Comdty</t>
  </si>
  <si>
    <t>CLQ03 Comdty</t>
  </si>
  <si>
    <t>CLU03 Comdty</t>
  </si>
  <si>
    <t>CLV03 Comdty</t>
  </si>
  <si>
    <t>CLX03 Comdty</t>
  </si>
  <si>
    <t>CLZ03 Comdty</t>
  </si>
  <si>
    <t>CLF04 Comdty</t>
  </si>
  <si>
    <t>CLG04 Comdty</t>
  </si>
  <si>
    <t>CLH04 Comdty</t>
  </si>
  <si>
    <t>CLJ04 Comdty</t>
  </si>
  <si>
    <t>CLK04 Comdty</t>
  </si>
  <si>
    <t>CLM04 Comdty</t>
  </si>
  <si>
    <t>CLN04 Comdty</t>
  </si>
  <si>
    <t>CLQ04 Comdty</t>
  </si>
  <si>
    <t>CLU04 Comdty</t>
  </si>
  <si>
    <t>CLV04 Comdty</t>
  </si>
  <si>
    <t>CLX04 Comdty</t>
  </si>
  <si>
    <t>CLZ04 Comdty</t>
  </si>
  <si>
    <t>CLF05 Comdty</t>
  </si>
  <si>
    <t>CLG05 Comdty</t>
  </si>
  <si>
    <t>CLJ05 Comdty</t>
  </si>
  <si>
    <t>CLK05 Comdty</t>
  </si>
  <si>
    <t>CLN05 Comdty</t>
  </si>
  <si>
    <t>CLQ05 Comdty</t>
  </si>
  <si>
    <t>CLV05 Comdty</t>
  </si>
  <si>
    <t>CLX05 Comdty</t>
  </si>
  <si>
    <t>CLF06 Comdty</t>
  </si>
  <si>
    <t>CLG06 Comdty</t>
  </si>
  <si>
    <t>CLJ06 Comdty</t>
  </si>
  <si>
    <t>CLK06 Comdty</t>
  </si>
  <si>
    <t>CLN06 Comdty</t>
  </si>
  <si>
    <t>CLQ06 Comdty</t>
  </si>
  <si>
    <t>CLV06 Comdty</t>
  </si>
  <si>
    <t>CLX06 Comdty</t>
  </si>
  <si>
    <t>CLF07 Comdty</t>
  </si>
  <si>
    <t>CLG07 Comdty</t>
  </si>
  <si>
    <t>CLJ07 Comdty</t>
  </si>
  <si>
    <t>CLK07 Comdty</t>
  </si>
  <si>
    <t>CLN07 Comdty</t>
  </si>
  <si>
    <t>CLQ07 Comdty</t>
  </si>
  <si>
    <t>CLV07 Comdty</t>
  </si>
  <si>
    <t>CLX07 Comdty</t>
  </si>
  <si>
    <t>CLF08 Comdty</t>
  </si>
  <si>
    <t>CLG08 Comdty</t>
  </si>
  <si>
    <t>CLJ08 Comdty</t>
  </si>
  <si>
    <t>CLK08 Comdty</t>
  </si>
  <si>
    <t>CLN08 Comdty</t>
  </si>
  <si>
    <t>CLQ08 Comdty</t>
  </si>
  <si>
    <t>CLV08 Comdty</t>
  </si>
  <si>
    <t>CLX08 Comdty</t>
  </si>
  <si>
    <t>CLF09 Comdty</t>
  </si>
  <si>
    <t>CLG09 Comdty</t>
  </si>
  <si>
    <t>CLJ09 Comdty</t>
  </si>
  <si>
    <t>CLK09 Comdty</t>
  </si>
  <si>
    <t>CLN09 Comdty</t>
  </si>
  <si>
    <t>CLQ09 Comdty</t>
  </si>
  <si>
    <t>CLV09 Comdty</t>
  </si>
  <si>
    <t>CLX09 Comdty</t>
  </si>
  <si>
    <t>CLF10 Comdty</t>
  </si>
  <si>
    <t>CLG10 Comdty</t>
  </si>
  <si>
    <t>CLJ10 Comdty</t>
  </si>
  <si>
    <t>CLK10 Comdty</t>
  </si>
  <si>
    <t>CLN10 Comdty</t>
  </si>
  <si>
    <t>CLQ10 Comdty</t>
  </si>
  <si>
    <t>CLV10 Comdty</t>
  </si>
  <si>
    <t>CLX10 Comdty</t>
  </si>
  <si>
    <t>CLF11 Comdty</t>
  </si>
  <si>
    <t>CLG11 Comdty</t>
  </si>
  <si>
    <t>CLJ11 Comdty</t>
  </si>
  <si>
    <t>CLK11 Comdty</t>
  </si>
  <si>
    <t>CLN11 Comdty</t>
  </si>
  <si>
    <t>CLQ11 Comdty</t>
  </si>
  <si>
    <t>CLV11 Comdty</t>
  </si>
  <si>
    <t>CLX11 Comdty</t>
  </si>
  <si>
    <t>CLF12 Comdty</t>
  </si>
  <si>
    <t>CLG12 Comdty</t>
  </si>
  <si>
    <t>CLJ12 Comdty</t>
  </si>
  <si>
    <t>CLK12 Comdty</t>
  </si>
  <si>
    <t>CLN12 Comdty</t>
  </si>
  <si>
    <t>CLQ12 Comdty</t>
  </si>
  <si>
    <t>CLV12 Comdty</t>
  </si>
  <si>
    <t>CLX12 Comdty</t>
  </si>
  <si>
    <t>CLF13 Comdty</t>
  </si>
  <si>
    <t>CLG13 Comdty</t>
  </si>
  <si>
    <t>CLJ13 Comdty</t>
  </si>
  <si>
    <t>CLK13 Comdty</t>
  </si>
  <si>
    <t>CLN13 Comdty</t>
  </si>
  <si>
    <t>CLQ13 Comdty</t>
  </si>
  <si>
    <t>CLV13 Comdty</t>
  </si>
  <si>
    <t>CLX13 Comdty</t>
  </si>
  <si>
    <t>CLF14 Comdty</t>
  </si>
  <si>
    <t>CLG14 Comdty</t>
  </si>
  <si>
    <t>CLJ14 Comdty</t>
  </si>
  <si>
    <t>CLK14 Comdty</t>
  </si>
  <si>
    <t>CLN14 Comdty</t>
  </si>
  <si>
    <t>CLQ14 Comdty</t>
  </si>
  <si>
    <t>CLV14 Comdty</t>
  </si>
  <si>
    <t>CLX14 Comdty</t>
  </si>
  <si>
    <t>CLF15 Comdty</t>
  </si>
  <si>
    <t>CLG15 Comdty</t>
  </si>
  <si>
    <t>CLJ15 Comdty</t>
  </si>
  <si>
    <t>CLK15 Comdty</t>
  </si>
  <si>
    <t>CLN15 Comdty</t>
  </si>
  <si>
    <t>CLQ15 Comdty</t>
  </si>
  <si>
    <t>CLV15 Comdty</t>
  </si>
  <si>
    <t>CLX15 Comdty</t>
  </si>
  <si>
    <t>CLF16 Comdty</t>
  </si>
  <si>
    <t>CLG16 Comdty</t>
  </si>
  <si>
    <t>CLJ16 Comdty</t>
  </si>
  <si>
    <t>CLK16 Comdty</t>
  </si>
  <si>
    <t>CLN16 Comdty</t>
  </si>
  <si>
    <t>CLQ16 Comdty</t>
  </si>
  <si>
    <t>CLV16 Comdty</t>
  </si>
  <si>
    <t>CLX16 Comdty</t>
  </si>
  <si>
    <t>CLF17 Comdty</t>
  </si>
  <si>
    <t>CLG17 Comdty</t>
  </si>
  <si>
    <t>CLJ17 Comdty</t>
  </si>
  <si>
    <t>CLK7 Comdty</t>
  </si>
  <si>
    <t>CLN7 Comdty</t>
  </si>
  <si>
    <t>CLQ7 Comdty</t>
  </si>
  <si>
    <t>CLV7 Comdty</t>
  </si>
  <si>
    <t>CLX7 Comdty</t>
  </si>
  <si>
    <t>NGF91 Comdty</t>
  </si>
  <si>
    <t>NGG91 Comdty</t>
  </si>
  <si>
    <t>NGH91 Comdty</t>
  </si>
  <si>
    <t>NGJ91 Comdty</t>
  </si>
  <si>
    <t>NGK91 Comdty</t>
  </si>
  <si>
    <t>NGM91 Comdty</t>
  </si>
  <si>
    <t>NGN91 Comdty</t>
  </si>
  <si>
    <t>NGQ91 Comdty</t>
  </si>
  <si>
    <t>NGU91 Comdty</t>
  </si>
  <si>
    <t>NGV91 Comdty</t>
  </si>
  <si>
    <t>NGX91 Comdty</t>
  </si>
  <si>
    <t>NGZ91 Comdty</t>
  </si>
  <si>
    <t>NGF92 Comdty</t>
  </si>
  <si>
    <t>NGG92 Comdty</t>
  </si>
  <si>
    <t>NGH92 Comdty</t>
  </si>
  <si>
    <t>NGJ92 Comdty</t>
  </si>
  <si>
    <t>NGK92 Comdty</t>
  </si>
  <si>
    <t>NGM92 Comdty</t>
  </si>
  <si>
    <t>NGN92 Comdty</t>
  </si>
  <si>
    <t>NGQ92 Comdty</t>
  </si>
  <si>
    <t>NGU92 Comdty</t>
  </si>
  <si>
    <t>NGV92 Comdty</t>
  </si>
  <si>
    <t>NGX92 Comdty</t>
  </si>
  <si>
    <t>NGZ92 Comdty</t>
  </si>
  <si>
    <t>NGF93 Comdty</t>
  </si>
  <si>
    <t>NGG93 Comdty</t>
  </si>
  <si>
    <t>NGH93 Comdty</t>
  </si>
  <si>
    <t>NGJ93 Comdty</t>
  </si>
  <si>
    <t>NGK93 Comdty</t>
  </si>
  <si>
    <t>NGM93 Comdty</t>
  </si>
  <si>
    <t>NGN93 Comdty</t>
  </si>
  <si>
    <t>NGQ93 Comdty</t>
  </si>
  <si>
    <t>NGU93 Comdty</t>
  </si>
  <si>
    <t>NGV93 Comdty</t>
  </si>
  <si>
    <t>NGX93 Comdty</t>
  </si>
  <si>
    <t>NGZ93 Comdty</t>
  </si>
  <si>
    <t>NGF94 Comdty</t>
  </si>
  <si>
    <t>NGG94 Comdty</t>
  </si>
  <si>
    <t>NGH94 Comdty</t>
  </si>
  <si>
    <t>NGJ94 Comdty</t>
  </si>
  <si>
    <t>NGK94 Comdty</t>
  </si>
  <si>
    <t>NGM94 Comdty</t>
  </si>
  <si>
    <t>NGN94 Comdty</t>
  </si>
  <si>
    <t>NGQ94 Comdty</t>
  </si>
  <si>
    <t>NGU94 Comdty</t>
  </si>
  <si>
    <t>NGV94 Comdty</t>
  </si>
  <si>
    <t>NGX94 Comdty</t>
  </si>
  <si>
    <t>NGZ94 Comdty</t>
  </si>
  <si>
    <t>NGF95 Comdty</t>
  </si>
  <si>
    <t>NGG95 Comdty</t>
  </si>
  <si>
    <t>NGH95 Comdty</t>
  </si>
  <si>
    <t>NGJ95 Comdty</t>
  </si>
  <si>
    <t>NGK95 Comdty</t>
  </si>
  <si>
    <t>NGM95 Comdty</t>
  </si>
  <si>
    <t>NGN95 Comdty</t>
  </si>
  <si>
    <t>NGQ95 Comdty</t>
  </si>
  <si>
    <t>NGU95 Comdty</t>
  </si>
  <si>
    <t>NGV95 Comdty</t>
  </si>
  <si>
    <t>NGX95 Comdty</t>
  </si>
  <si>
    <t>NGZ95 Comdty</t>
  </si>
  <si>
    <t>NGF96 Comdty</t>
  </si>
  <si>
    <t>NGG96 Comdty</t>
  </si>
  <si>
    <t>NGH96 Comdty</t>
  </si>
  <si>
    <t>NGJ96 Comdty</t>
  </si>
  <si>
    <t>NGK96 Comdty</t>
  </si>
  <si>
    <t>NGM96 Comdty</t>
  </si>
  <si>
    <t>NGN96 Comdty</t>
  </si>
  <si>
    <t>NGQ96 Comdty</t>
  </si>
  <si>
    <t>NGU96 Comdty</t>
  </si>
  <si>
    <t>NGV96 Comdty</t>
  </si>
  <si>
    <t>NGX96 Comdty</t>
  </si>
  <si>
    <t>NGZ96 Comdty</t>
  </si>
  <si>
    <t>NGF97 Comdty</t>
  </si>
  <si>
    <t>NGG97 Comdty</t>
  </si>
  <si>
    <t>NGH97 Comdty</t>
  </si>
  <si>
    <t>NGJ97 Comdty</t>
  </si>
  <si>
    <t>NGK97 Comdty</t>
  </si>
  <si>
    <t>NGM97 Comdty</t>
  </si>
  <si>
    <t>NGN97 Comdty</t>
  </si>
  <si>
    <t>NGQ97 Comdty</t>
  </si>
  <si>
    <t>NGU97 Comdty</t>
  </si>
  <si>
    <t>NGV97 Comdty</t>
  </si>
  <si>
    <t>NGX97 Comdty</t>
  </si>
  <si>
    <t>NGZ97 Comdty</t>
  </si>
  <si>
    <t>NGF98 Comdty</t>
  </si>
  <si>
    <t>NGG98 Comdty</t>
  </si>
  <si>
    <t>NGH98 Comdty</t>
  </si>
  <si>
    <t>NGJ98 Comdty</t>
  </si>
  <si>
    <t>NGK98 Comdty</t>
  </si>
  <si>
    <t>NGM98 Comdty</t>
  </si>
  <si>
    <t>NGN98 Comdty</t>
  </si>
  <si>
    <t>NGQ98 Comdty</t>
  </si>
  <si>
    <t>NGU98 Comdty</t>
  </si>
  <si>
    <t>NGV98 Comdty</t>
  </si>
  <si>
    <t>NGX98 Comdty</t>
  </si>
  <si>
    <t>NGZ98 Comdty</t>
  </si>
  <si>
    <t>NGF99 Comdty</t>
  </si>
  <si>
    <t>NGG99 Comdty</t>
  </si>
  <si>
    <t>NGH99 Comdty</t>
  </si>
  <si>
    <t>NGJ99 Comdty</t>
  </si>
  <si>
    <t>NGK99 Comdty</t>
  </si>
  <si>
    <t>NGM99 Comdty</t>
  </si>
  <si>
    <t>NGN99 Comdty</t>
  </si>
  <si>
    <t>NGQ99 Comdty</t>
  </si>
  <si>
    <t>NGU99 Comdty</t>
  </si>
  <si>
    <t>NGV99 Comdty</t>
  </si>
  <si>
    <t>NGX99 Comdty</t>
  </si>
  <si>
    <t>NGZ99 Comdty</t>
  </si>
  <si>
    <t>NGF00 Comdty</t>
  </si>
  <si>
    <t>NGG00 Comdty</t>
  </si>
  <si>
    <t>NGH00 Comdty</t>
  </si>
  <si>
    <t>NGJ00 Comdty</t>
  </si>
  <si>
    <t>NGK00 Comdty</t>
  </si>
  <si>
    <t>NGM00 Comdty</t>
  </si>
  <si>
    <t>NGN00 Comdty</t>
  </si>
  <si>
    <t>NGQ00 Comdty</t>
  </si>
  <si>
    <t>NGU00 Comdty</t>
  </si>
  <si>
    <t>NGV00 Comdty</t>
  </si>
  <si>
    <t>NGX00 Comdty</t>
  </si>
  <si>
    <t>NGZ00 Comdty</t>
  </si>
  <si>
    <t>NGF01 Comdty</t>
  </si>
  <si>
    <t>NGG01 Comdty</t>
  </si>
  <si>
    <t>NGH01 Comdty</t>
  </si>
  <si>
    <t>NGJ01 Comdty</t>
  </si>
  <si>
    <t>NGK01 Comdty</t>
  </si>
  <si>
    <t>NGM01 Comdty</t>
  </si>
  <si>
    <t>NGN01 Comdty</t>
  </si>
  <si>
    <t>NGQ01 Comdty</t>
  </si>
  <si>
    <t>NGU01 Comdty</t>
  </si>
  <si>
    <t>NGV01 Comdty</t>
  </si>
  <si>
    <t>NGX01 Comdty</t>
  </si>
  <si>
    <t>NGZ01 Comdty</t>
  </si>
  <si>
    <t>NGF02 Comdty</t>
  </si>
  <si>
    <t>NGG02 Comdty</t>
  </si>
  <si>
    <t>NGH02 Comdty</t>
  </si>
  <si>
    <t>NGJ02 Comdty</t>
  </si>
  <si>
    <t>NGK02 Comdty</t>
  </si>
  <si>
    <t>NGM02 Comdty</t>
  </si>
  <si>
    <t>NGN02 Comdty</t>
  </si>
  <si>
    <t>NGQ02 Comdty</t>
  </si>
  <si>
    <t>NGU02 Comdty</t>
  </si>
  <si>
    <t>NGV02 Comdty</t>
  </si>
  <si>
    <t>NGX02 Comdty</t>
  </si>
  <si>
    <t>NGZ02 Comdty</t>
  </si>
  <si>
    <t>NGF03 Comdty</t>
  </si>
  <si>
    <t>NGG03 Comdty</t>
  </si>
  <si>
    <t>NGH03 Comdty</t>
  </si>
  <si>
    <t>NGJ03 Comdty</t>
  </si>
  <si>
    <t>NGK03 Comdty</t>
  </si>
  <si>
    <t>NGM03 Comdty</t>
  </si>
  <si>
    <t>NGN03 Comdty</t>
  </si>
  <si>
    <t>NGQ03 Comdty</t>
  </si>
  <si>
    <t>NGU03 Comdty</t>
  </si>
  <si>
    <t>NGV03 Comdty</t>
  </si>
  <si>
    <t>NGX03 Comdty</t>
  </si>
  <si>
    <t>NGZ03 Comdty</t>
  </si>
  <si>
    <t>NGF04 Comdty</t>
  </si>
  <si>
    <t>NGG04 Comdty</t>
  </si>
  <si>
    <t>NGH04 Comdty</t>
  </si>
  <si>
    <t>NGJ04 Comdty</t>
  </si>
  <si>
    <t>NGK04 Comdty</t>
  </si>
  <si>
    <t>NGM04 Comdty</t>
  </si>
  <si>
    <t>NGN04 Comdty</t>
  </si>
  <si>
    <t>NGQ04 Comdty</t>
  </si>
  <si>
    <t>NGU04 Comdty</t>
  </si>
  <si>
    <t>NGV04 Comdty</t>
  </si>
  <si>
    <t>NGX04 Comdty</t>
  </si>
  <si>
    <t>NGZ04 Comdty</t>
  </si>
  <si>
    <t>NGF05 Comdty</t>
  </si>
  <si>
    <t>NGG05 Comdty</t>
  </si>
  <si>
    <t>NGJ05 Comdty</t>
  </si>
  <si>
    <t>NGK05 Comdty</t>
  </si>
  <si>
    <t>NGN05 Comdty</t>
  </si>
  <si>
    <t>NGQ05 Comdty</t>
  </si>
  <si>
    <t>NGV05 Comdty</t>
  </si>
  <si>
    <t>NGX05 Comdty</t>
  </si>
  <si>
    <t>NGF06 Comdty</t>
  </si>
  <si>
    <t>NGG06 Comdty</t>
  </si>
  <si>
    <t>NGJ06 Comdty</t>
  </si>
  <si>
    <t>NGK06 Comdty</t>
  </si>
  <si>
    <t>NGN06 Comdty</t>
  </si>
  <si>
    <t>NGQ06 Comdty</t>
  </si>
  <si>
    <t>NGV06 Comdty</t>
  </si>
  <si>
    <t>NGX06 Comdty</t>
  </si>
  <si>
    <t>NGF07 Comdty</t>
  </si>
  <si>
    <t>NGG07 Comdty</t>
  </si>
  <si>
    <t>NGJ07 Comdty</t>
  </si>
  <si>
    <t>NGK07 Comdty</t>
  </si>
  <si>
    <t>NGN07 Comdty</t>
  </si>
  <si>
    <t>NGQ07 Comdty</t>
  </si>
  <si>
    <t>NGV07 Comdty</t>
  </si>
  <si>
    <t>NGX07 Comdty</t>
  </si>
  <si>
    <t>NGF08 Comdty</t>
  </si>
  <si>
    <t>NGG08 Comdty</t>
  </si>
  <si>
    <t>NGJ08 Comdty</t>
  </si>
  <si>
    <t>NGK08 Comdty</t>
  </si>
  <si>
    <t>NGN08 Comdty</t>
  </si>
  <si>
    <t>NGQ08 Comdty</t>
  </si>
  <si>
    <t>NGV08 Comdty</t>
  </si>
  <si>
    <t>NGX08 Comdty</t>
  </si>
  <si>
    <t>NGF09 Comdty</t>
  </si>
  <si>
    <t>NGG09 Comdty</t>
  </si>
  <si>
    <t>NGJ09 Comdty</t>
  </si>
  <si>
    <t>NGK09 Comdty</t>
  </si>
  <si>
    <t>NGN09 Comdty</t>
  </si>
  <si>
    <t>NGQ09 Comdty</t>
  </si>
  <si>
    <t>NGV09 Comdty</t>
  </si>
  <si>
    <t>NGX09 Comdty</t>
  </si>
  <si>
    <t>NGF10 Comdty</t>
  </si>
  <si>
    <t>NGG10 Comdty</t>
  </si>
  <si>
    <t>NGJ10 Comdty</t>
  </si>
  <si>
    <t>NGK10 Comdty</t>
  </si>
  <si>
    <t>NGN10 Comdty</t>
  </si>
  <si>
    <t>NGQ10 Comdty</t>
  </si>
  <si>
    <t>NGV10 Comdty</t>
  </si>
  <si>
    <t>NGX10 Comdty</t>
  </si>
  <si>
    <t>NGF11 Comdty</t>
  </si>
  <si>
    <t>NGG11 Comdty</t>
  </si>
  <si>
    <t>NGJ11 Comdty</t>
  </si>
  <si>
    <t>NGK11 Comdty</t>
  </si>
  <si>
    <t>NGN11 Comdty</t>
  </si>
  <si>
    <t>NGQ11 Comdty</t>
  </si>
  <si>
    <t>NGV11 Comdty</t>
  </si>
  <si>
    <t>NGX11 Comdty</t>
  </si>
  <si>
    <t>NGF12 Comdty</t>
  </si>
  <si>
    <t>NGG12 Comdty</t>
  </si>
  <si>
    <t>NGJ12 Comdty</t>
  </si>
  <si>
    <t>NGK12 Comdty</t>
  </si>
  <si>
    <t>NGN12 Comdty</t>
  </si>
  <si>
    <t>NGQ12 Comdty</t>
  </si>
  <si>
    <t>NGV12 Comdty</t>
  </si>
  <si>
    <t>NGX12 Comdty</t>
  </si>
  <si>
    <t>NGF13 Comdty</t>
  </si>
  <si>
    <t>NGG13 Comdty</t>
  </si>
  <si>
    <t>NGJ13 Comdty</t>
  </si>
  <si>
    <t>NGK13 Comdty</t>
  </si>
  <si>
    <t>NGN13 Comdty</t>
  </si>
  <si>
    <t>NGQ13 Comdty</t>
  </si>
  <si>
    <t>NGV13 Comdty</t>
  </si>
  <si>
    <t>NGX13 Comdty</t>
  </si>
  <si>
    <t>NGF14 Comdty</t>
  </si>
  <si>
    <t>NGG14 Comdty</t>
  </si>
  <si>
    <t>NGJ14 Comdty</t>
  </si>
  <si>
    <t>NGK14 Comdty</t>
  </si>
  <si>
    <t>NGN14 Comdty</t>
  </si>
  <si>
    <t>NGQ14 Comdty</t>
  </si>
  <si>
    <t>NGV14 Comdty</t>
  </si>
  <si>
    <t>NGX14 Comdty</t>
  </si>
  <si>
    <t>NGF15 Comdty</t>
  </si>
  <si>
    <t>NGG15 Comdty</t>
  </si>
  <si>
    <t>NGJ15 Comdty</t>
  </si>
  <si>
    <t>NGK15 Comdty</t>
  </si>
  <si>
    <t>NGN15 Comdty</t>
  </si>
  <si>
    <t>NGQ15 Comdty</t>
  </si>
  <si>
    <t>NGV15 Comdty</t>
  </si>
  <si>
    <t>NGX15 Comdty</t>
  </si>
  <si>
    <t>NGF16 Comdty</t>
  </si>
  <si>
    <t>NGG16 Comdty</t>
  </si>
  <si>
    <t>NGJ16 Comdty</t>
  </si>
  <si>
    <t>NGK16 Comdty</t>
  </si>
  <si>
    <t>NGN16 Comdty</t>
  </si>
  <si>
    <t>NGQ16 Comdty</t>
  </si>
  <si>
    <t>NGV16 Comdty</t>
  </si>
  <si>
    <t>NGX16 Comdty</t>
  </si>
  <si>
    <t>NGF17 Comdty</t>
  </si>
  <si>
    <t>NGG17 Comdty</t>
  </si>
  <si>
    <t>NGJ17 Comdty</t>
  </si>
  <si>
    <t>GCF87 Comdty</t>
  </si>
  <si>
    <t>GCG87 Comdty</t>
  </si>
  <si>
    <t>GCH87 Comdty</t>
  </si>
  <si>
    <t>GCJ87 Comdty</t>
  </si>
  <si>
    <t>GCK87 Comdty</t>
  </si>
  <si>
    <t>GCM87 Comdty</t>
  </si>
  <si>
    <t>GCN87 Comdty</t>
  </si>
  <si>
    <t>GCQ87 Comdty</t>
  </si>
  <si>
    <t>GCU87 Comdty</t>
  </si>
  <si>
    <t>GCV87 Comdty</t>
  </si>
  <si>
    <t>GCX87 Comdty</t>
  </si>
  <si>
    <t>GCZ87 Comdty</t>
  </si>
  <si>
    <t>GCF88 Comdty</t>
  </si>
  <si>
    <t>GCG88 Comdty</t>
  </si>
  <si>
    <t>GCH88 Comdty</t>
  </si>
  <si>
    <t>GCJ88 Comdty</t>
  </si>
  <si>
    <t>GCK88 Comdty</t>
  </si>
  <si>
    <t>GCM88 Comdty</t>
  </si>
  <si>
    <t>GCN88 Comdty</t>
  </si>
  <si>
    <t>GCQ88 Comdty</t>
  </si>
  <si>
    <t>GCU88 Comdty</t>
  </si>
  <si>
    <t>GCV88 Comdty</t>
  </si>
  <si>
    <t>GCX88 Comdty</t>
  </si>
  <si>
    <t>GCZ88 Comdty</t>
  </si>
  <si>
    <t>GCF89 Comdty</t>
  </si>
  <si>
    <t>GCG89 Comdty</t>
  </si>
  <si>
    <t>GCH89 Comdty</t>
  </si>
  <si>
    <t>GCJ89 Comdty</t>
  </si>
  <si>
    <t>GCK89 Comdty</t>
  </si>
  <si>
    <t>GCM89 Comdty</t>
  </si>
  <si>
    <t>GCN89 Comdty</t>
  </si>
  <si>
    <t>GCQ89 Comdty</t>
  </si>
  <si>
    <t>GCU89 Comdty</t>
  </si>
  <si>
    <t>GCV89 Comdty</t>
  </si>
  <si>
    <t>GCX89 Comdty</t>
  </si>
  <si>
    <t>GCZ89 Comdty</t>
  </si>
  <si>
    <t>GCF90 Comdty</t>
  </si>
  <si>
    <t>GCG90 Comdty</t>
  </si>
  <si>
    <t>GCH90 Comdty</t>
  </si>
  <si>
    <t>GCJ90 Comdty</t>
  </si>
  <si>
    <t>GCK90 Comdty</t>
  </si>
  <si>
    <t>GCM90 Comdty</t>
  </si>
  <si>
    <t>GCN90 Comdty</t>
  </si>
  <si>
    <t>GCQ90 Comdty</t>
  </si>
  <si>
    <t>GCU90 Comdty</t>
  </si>
  <si>
    <t>GCV90 Comdty</t>
  </si>
  <si>
    <t>GCX90 Comdty</t>
  </si>
  <si>
    <t>GCZ90 Comdty</t>
  </si>
  <si>
    <t>GCF91 Comdty</t>
  </si>
  <si>
    <t>GCG91 Comdty</t>
  </si>
  <si>
    <t>GCH91 Comdty</t>
  </si>
  <si>
    <t>GCJ91 Comdty</t>
  </si>
  <si>
    <t>GCK91 Comdty</t>
  </si>
  <si>
    <t>GCM91 Comdty</t>
  </si>
  <si>
    <t>GCN91 Comdty</t>
  </si>
  <si>
    <t>GCQ91 Comdty</t>
  </si>
  <si>
    <t>GCU91 Comdty</t>
  </si>
  <si>
    <t>GCV91 Comdty</t>
  </si>
  <si>
    <t>GCX91 Comdty</t>
  </si>
  <si>
    <t>GCZ91 Comdty</t>
  </si>
  <si>
    <t>GCF92 Comdty</t>
  </si>
  <si>
    <t>GCG92 Comdty</t>
  </si>
  <si>
    <t>GCH92 Comdty</t>
  </si>
  <si>
    <t>GCJ92 Comdty</t>
  </si>
  <si>
    <t>GCK92 Comdty</t>
  </si>
  <si>
    <t>GCM92 Comdty</t>
  </si>
  <si>
    <t>GCN92 Comdty</t>
  </si>
  <si>
    <t>GCQ92 Comdty</t>
  </si>
  <si>
    <t>GCU92 Comdty</t>
  </si>
  <si>
    <t>GCV92 Comdty</t>
  </si>
  <si>
    <t>GCX92 Comdty</t>
  </si>
  <si>
    <t>GCZ92 Comdty</t>
  </si>
  <si>
    <t>GCF93 Comdty</t>
  </si>
  <si>
    <t>GCG93 Comdty</t>
  </si>
  <si>
    <t>GCH93 Comdty</t>
  </si>
  <si>
    <t>GCJ93 Comdty</t>
  </si>
  <si>
    <t>GCK93 Comdty</t>
  </si>
  <si>
    <t>GCM93 Comdty</t>
  </si>
  <si>
    <t>GCN93 Comdty</t>
  </si>
  <si>
    <t>GCQ93 Comdty</t>
  </si>
  <si>
    <t>GCU93 Comdty</t>
  </si>
  <si>
    <t>GCV93 Comdty</t>
  </si>
  <si>
    <t>GCX93 Comdty</t>
  </si>
  <si>
    <t>GCZ93 Comdty</t>
  </si>
  <si>
    <t>GCF94 Comdty</t>
  </si>
  <si>
    <t>GCG94 Comdty</t>
  </si>
  <si>
    <t>GCH94 Comdty</t>
  </si>
  <si>
    <t>GCJ94 Comdty</t>
  </si>
  <si>
    <t>GCK94 Comdty</t>
  </si>
  <si>
    <t>GCM94 Comdty</t>
  </si>
  <si>
    <t>GCN94 Comdty</t>
  </si>
  <si>
    <t>GCQ94 Comdty</t>
  </si>
  <si>
    <t>GCU94 Comdty</t>
  </si>
  <si>
    <t>GCV94 Comdty</t>
  </si>
  <si>
    <t>GCX94 Comdty</t>
  </si>
  <si>
    <t>GCZ94 Comdty</t>
  </si>
  <si>
    <t>GCF95 Comdty</t>
  </si>
  <si>
    <t>GCG95 Comdty</t>
  </si>
  <si>
    <t>GCH95 Comdty</t>
  </si>
  <si>
    <t>GCJ95 Comdty</t>
  </si>
  <si>
    <t>GCK95 Comdty</t>
  </si>
  <si>
    <t>GCM95 Comdty</t>
  </si>
  <si>
    <t>GCN95 Comdty</t>
  </si>
  <si>
    <t>GCQ95 Comdty</t>
  </si>
  <si>
    <t>GCU95 Comdty</t>
  </si>
  <si>
    <t>GCV95 Comdty</t>
  </si>
  <si>
    <t>GCX95 Comdty</t>
  </si>
  <si>
    <t>GCZ95 Comdty</t>
  </si>
  <si>
    <t>GCF96 Comdty</t>
  </si>
  <si>
    <t>GCG96 Comdty</t>
  </si>
  <si>
    <t>GCH96 Comdty</t>
  </si>
  <si>
    <t>GCJ96 Comdty</t>
  </si>
  <si>
    <t>GCK96 Comdty</t>
  </si>
  <si>
    <t>GCM96 Comdty</t>
  </si>
  <si>
    <t>GCN96 Comdty</t>
  </si>
  <si>
    <t>GCQ96 Comdty</t>
  </si>
  <si>
    <t>GCU96 Comdty</t>
  </si>
  <si>
    <t>GCV96 Comdty</t>
  </si>
  <si>
    <t>GCX96 Comdty</t>
  </si>
  <si>
    <t>GCZ96 Comdty</t>
  </si>
  <si>
    <t>GCF97 Comdty</t>
  </si>
  <si>
    <t>GCG97 Comdty</t>
  </si>
  <si>
    <t>GCH97 Comdty</t>
  </si>
  <si>
    <t>GCJ97 Comdty</t>
  </si>
  <si>
    <t>GCK97 Comdty</t>
  </si>
  <si>
    <t>GCM97 Comdty</t>
  </si>
  <si>
    <t>GCN97 Comdty</t>
  </si>
  <si>
    <t>GCQ97 Comdty</t>
  </si>
  <si>
    <t>GCU97 Comdty</t>
  </si>
  <si>
    <t>GCV97 Comdty</t>
  </si>
  <si>
    <t>GCX97 Comdty</t>
  </si>
  <si>
    <t>GCZ97 Comdty</t>
  </si>
  <si>
    <t>GCF98 Comdty</t>
  </si>
  <si>
    <t>GCG98 Comdty</t>
  </si>
  <si>
    <t>GCH98 Comdty</t>
  </si>
  <si>
    <t>GCJ98 Comdty</t>
  </si>
  <si>
    <t>GCK98 Comdty</t>
  </si>
  <si>
    <t>GCM98 Comdty</t>
  </si>
  <si>
    <t>GCN98 Comdty</t>
  </si>
  <si>
    <t>GCQ98 Comdty</t>
  </si>
  <si>
    <t>GCU98 Comdty</t>
  </si>
  <si>
    <t>GCV98 Comdty</t>
  </si>
  <si>
    <t>GCX98 Comdty</t>
  </si>
  <si>
    <t>GCZ98 Comdty</t>
  </si>
  <si>
    <t>GCF99 Comdty</t>
  </si>
  <si>
    <t>GCG99 Comdty</t>
  </si>
  <si>
    <t>GCH99 Comdty</t>
  </si>
  <si>
    <t>GCJ99 Comdty</t>
  </si>
  <si>
    <t>GCK99 Comdty</t>
  </si>
  <si>
    <t>GCM99 Comdty</t>
  </si>
  <si>
    <t>GCN99 Comdty</t>
  </si>
  <si>
    <t>GCQ99 Comdty</t>
  </si>
  <si>
    <t>GCU99 Comdty</t>
  </si>
  <si>
    <t>GCV99 Comdty</t>
  </si>
  <si>
    <t>GCX99 Comdty</t>
  </si>
  <si>
    <t>GCZ99 Comdty</t>
  </si>
  <si>
    <t>GCF00 Comdty</t>
  </si>
  <si>
    <t>GCG00 Comdty</t>
  </si>
  <si>
    <t>GCH00 Comdty</t>
  </si>
  <si>
    <t>GCJ00 Comdty</t>
  </si>
  <si>
    <t>GCK00 Comdty</t>
  </si>
  <si>
    <t>GCM00 Comdty</t>
  </si>
  <si>
    <t>GCN00 Comdty</t>
  </si>
  <si>
    <t>GCQ00 Comdty</t>
  </si>
  <si>
    <t>GCU00 Comdty</t>
  </si>
  <si>
    <t>GCV00 Comdty</t>
  </si>
  <si>
    <t>GCX00 Comdty</t>
  </si>
  <si>
    <t>GCZ00 Comdty</t>
  </si>
  <si>
    <t>GCF01 Comdty</t>
  </si>
  <si>
    <t>GCG01 Comdty</t>
  </si>
  <si>
    <t>GCH01 Comdty</t>
  </si>
  <si>
    <t>GCJ01 Comdty</t>
  </si>
  <si>
    <t>GCK01 Comdty</t>
  </si>
  <si>
    <t>GCM01 Comdty</t>
  </si>
  <si>
    <t>GCN01 Comdty</t>
  </si>
  <si>
    <t>GCQ01 Comdty</t>
  </si>
  <si>
    <t>GCU01 Comdty</t>
  </si>
  <si>
    <t>GCV01 Comdty</t>
  </si>
  <si>
    <t>GCX01 Comdty</t>
  </si>
  <si>
    <t>GCZ01 Comdty</t>
  </si>
  <si>
    <t>GCF02 Comdty</t>
  </si>
  <si>
    <t>GCG02 Comdty</t>
  </si>
  <si>
    <t>GCH02 Comdty</t>
  </si>
  <si>
    <t>GCJ02 Comdty</t>
  </si>
  <si>
    <t>GCK02 Comdty</t>
  </si>
  <si>
    <t>GCM02 Comdty</t>
  </si>
  <si>
    <t>GCN02 Comdty</t>
  </si>
  <si>
    <t>GCQ02 Comdty</t>
  </si>
  <si>
    <t>GCU02 Comdty</t>
  </si>
  <si>
    <t>GCV02 Comdty</t>
  </si>
  <si>
    <t>GCX02 Comdty</t>
  </si>
  <si>
    <t>GCZ02 Comdty</t>
  </si>
  <si>
    <t>GCF03 Comdty</t>
  </si>
  <si>
    <t>GCG03 Comdty</t>
  </si>
  <si>
    <t>GCH03 Comdty</t>
  </si>
  <si>
    <t>GCJ03 Comdty</t>
  </si>
  <si>
    <t>GCK03 Comdty</t>
  </si>
  <si>
    <t>GCM03 Comdty</t>
  </si>
  <si>
    <t>GCN03 Comdty</t>
  </si>
  <si>
    <t>GCQ03 Comdty</t>
  </si>
  <si>
    <t>GCU03 Comdty</t>
  </si>
  <si>
    <t>GCV03 Comdty</t>
  </si>
  <si>
    <t>GCX03 Comdty</t>
  </si>
  <si>
    <t>GCZ03 Comdty</t>
  </si>
  <si>
    <t>GCF04 Comdty</t>
  </si>
  <si>
    <t>GCG04 Comdty</t>
  </si>
  <si>
    <t>GCH04 Comdty</t>
  </si>
  <si>
    <t>GCJ04 Comdty</t>
  </si>
  <si>
    <t>GCK04 Comdty</t>
  </si>
  <si>
    <t>GCM04 Comdty</t>
  </si>
  <si>
    <t>GCN04 Comdty</t>
  </si>
  <si>
    <t>GCQ04 Comdty</t>
  </si>
  <si>
    <t>GCU04 Comdty</t>
  </si>
  <si>
    <t>GCV04 Comdty</t>
  </si>
  <si>
    <t>GCX04 Comdty</t>
  </si>
  <si>
    <t>GCZ04 Comdty</t>
  </si>
  <si>
    <t>GCF05 Comdty</t>
  </si>
  <si>
    <t>GCH05 Comdty</t>
  </si>
  <si>
    <t>GCJ05 Comdty</t>
  </si>
  <si>
    <t>GCK05 Comdty</t>
  </si>
  <si>
    <t>GCN05 Comdty</t>
  </si>
  <si>
    <t>GCU05 Comdty</t>
  </si>
  <si>
    <t>GCV05 Comdty</t>
  </si>
  <si>
    <t>GCX05 Comdty</t>
  </si>
  <si>
    <t>GCF06 Comdty</t>
  </si>
  <si>
    <t>GCH06 Comdty</t>
  </si>
  <si>
    <t>GCJ06 Comdty</t>
  </si>
  <si>
    <t>GCK06 Comdty</t>
  </si>
  <si>
    <t>GCN06 Comdty</t>
  </si>
  <si>
    <t>GCU06 Comdty</t>
  </si>
  <si>
    <t>GCV06 Comdty</t>
  </si>
  <si>
    <t>GCX06 Comdty</t>
  </si>
  <si>
    <t>GCF07 Comdty</t>
  </si>
  <si>
    <t>GCH07 Comdty</t>
  </si>
  <si>
    <t>GCJ07 Comdty</t>
  </si>
  <si>
    <t>GCK07 Comdty</t>
  </si>
  <si>
    <t>GCN07 Comdty</t>
  </si>
  <si>
    <t>GCU07 Comdty</t>
  </si>
  <si>
    <t>GCV07 Comdty</t>
  </si>
  <si>
    <t>GCX07 Comdty</t>
  </si>
  <si>
    <t>GCF08 Comdty</t>
  </si>
  <si>
    <t>GCH08 Comdty</t>
  </si>
  <si>
    <t>GCJ08 Comdty</t>
  </si>
  <si>
    <t>GCK08 Comdty</t>
  </si>
  <si>
    <t>GCN08 Comdty</t>
  </si>
  <si>
    <t>GCU08 Comdty</t>
  </si>
  <si>
    <t>GCV08 Comdty</t>
  </si>
  <si>
    <t>GCX08 Comdty</t>
  </si>
  <si>
    <t>GCF09 Comdty</t>
  </si>
  <si>
    <t>GCH09 Comdty</t>
  </si>
  <si>
    <t>GCJ09 Comdty</t>
  </si>
  <si>
    <t>GCK09 Comdty</t>
  </si>
  <si>
    <t>GCN09 Comdty</t>
  </si>
  <si>
    <t>GCU09 Comdty</t>
  </si>
  <si>
    <t>GCV09 Comdty</t>
  </si>
  <si>
    <t>GCX09 Comdty</t>
  </si>
  <si>
    <t>GCF10 Comdty</t>
  </si>
  <si>
    <t>GCH10 Comdty</t>
  </si>
  <si>
    <t>GCJ10 Comdty</t>
  </si>
  <si>
    <t>GCK10 Comdty</t>
  </si>
  <si>
    <t>GCN10 Comdty</t>
  </si>
  <si>
    <t>GCU10 Comdty</t>
  </si>
  <si>
    <t>GCV10 Comdty</t>
  </si>
  <si>
    <t>GCX10 Comdty</t>
  </si>
  <si>
    <t>GCF11 Comdty</t>
  </si>
  <si>
    <t>GCH11 Comdty</t>
  </si>
  <si>
    <t>GCJ11 Comdty</t>
  </si>
  <si>
    <t>GCK11 Comdty</t>
  </si>
  <si>
    <t>GCN11 Comdty</t>
  </si>
  <si>
    <t>GCU11 Comdty</t>
  </si>
  <si>
    <t>GCV11 Comdty</t>
  </si>
  <si>
    <t>GCX11 Comdty</t>
  </si>
  <si>
    <t>GCF12 Comdty</t>
  </si>
  <si>
    <t>GCH12 Comdty</t>
  </si>
  <si>
    <t>GCJ12 Comdty</t>
  </si>
  <si>
    <t>GCK12 Comdty</t>
  </si>
  <si>
    <t>GCN12 Comdty</t>
  </si>
  <si>
    <t>GCU12 Comdty</t>
  </si>
  <si>
    <t>GCV12 Comdty</t>
  </si>
  <si>
    <t>GCX12 Comdty</t>
  </si>
  <si>
    <t>GCF13 Comdty</t>
  </si>
  <si>
    <t>GCH13 Comdty</t>
  </si>
  <si>
    <t>GCJ13 Comdty</t>
  </si>
  <si>
    <t>GCK13 Comdty</t>
  </si>
  <si>
    <t>GCN13 Comdty</t>
  </si>
  <si>
    <t>GCU13 Comdty</t>
  </si>
  <si>
    <t>GCV13 Comdty</t>
  </si>
  <si>
    <t>GCX13 Comdty</t>
  </si>
  <si>
    <t>GCF14 Comdty</t>
  </si>
  <si>
    <t>GCH14 Comdty</t>
  </si>
  <si>
    <t>GCJ14 Comdty</t>
  </si>
  <si>
    <t>GCK14 Comdty</t>
  </si>
  <si>
    <t>GCN14 Comdty</t>
  </si>
  <si>
    <t>GCU14 Comdty</t>
  </si>
  <si>
    <t>GCV14 Comdty</t>
  </si>
  <si>
    <t>GCX14 Comdty</t>
  </si>
  <si>
    <t>GCF15 Comdty</t>
  </si>
  <si>
    <t>GCH15 Comdty</t>
  </si>
  <si>
    <t>GCJ15 Comdty</t>
  </si>
  <si>
    <t>GCK15 Comdty</t>
  </si>
  <si>
    <t>GCN15 Comdty</t>
  </si>
  <si>
    <t>GCU15 Comdty</t>
  </si>
  <si>
    <t>GCV15 Comdty</t>
  </si>
  <si>
    <t>GCX15 Comdty</t>
  </si>
  <si>
    <t>GCF16 Comdty</t>
  </si>
  <si>
    <t>GCH16 Comdty</t>
  </si>
  <si>
    <t>GCJ16 Comdty</t>
  </si>
  <si>
    <t>GCK16 Comdty</t>
  </si>
  <si>
    <t>GCN16 Comdty</t>
  </si>
  <si>
    <t>GCU16 Comdty</t>
  </si>
  <si>
    <t>GCV16 Comdty</t>
  </si>
  <si>
    <t>GCX16 Comdty</t>
  </si>
  <si>
    <t>GCF17 Comdty</t>
  </si>
  <si>
    <t>GCH17 Comdty</t>
  </si>
  <si>
    <t>GCJ17 Comdty</t>
  </si>
  <si>
    <t>GCK7 Comdty</t>
  </si>
  <si>
    <t>GCN7 Comdty</t>
  </si>
  <si>
    <t>GCU7 Comdty</t>
  </si>
  <si>
    <t>GCV7 Comdty</t>
  </si>
  <si>
    <t>GCX7 Comdty</t>
  </si>
  <si>
    <t>SIF87 Comdty</t>
  </si>
  <si>
    <t>SIG87 Comdty</t>
  </si>
  <si>
    <t>SIH87 Comdty</t>
  </si>
  <si>
    <t>SIJ87 Comdty</t>
  </si>
  <si>
    <t>SIK87 Comdty</t>
  </si>
  <si>
    <t>SIM87 Comdty</t>
  </si>
  <si>
    <t>SIN87 Comdty</t>
  </si>
  <si>
    <t>SIQ87 Comdty</t>
  </si>
  <si>
    <t>SIU87 Comdty</t>
  </si>
  <si>
    <t>SIV87 Comdty</t>
  </si>
  <si>
    <t>SIX87 Comdty</t>
  </si>
  <si>
    <t>SIZ87 Comdty</t>
  </si>
  <si>
    <t>SIF88 Comdty</t>
  </si>
  <si>
    <t>SIG88 Comdty</t>
  </si>
  <si>
    <t>SIH88 Comdty</t>
  </si>
  <si>
    <t>SIJ88 Comdty</t>
  </si>
  <si>
    <t>SIK88 Comdty</t>
  </si>
  <si>
    <t>SIM88 Comdty</t>
  </si>
  <si>
    <t>SIN88 Comdty</t>
  </si>
  <si>
    <t>SIQ88 Comdty</t>
  </si>
  <si>
    <t>SIU88 Comdty</t>
  </si>
  <si>
    <t>SIV88 Comdty</t>
  </si>
  <si>
    <t>SIX88 Comdty</t>
  </si>
  <si>
    <t>SIZ88 Comdty</t>
  </si>
  <si>
    <t>SIF89 Comdty</t>
  </si>
  <si>
    <t>SIG89 Comdty</t>
  </si>
  <si>
    <t>SIH89 Comdty</t>
  </si>
  <si>
    <t>SIJ89 Comdty</t>
  </si>
  <si>
    <t>SIK89 Comdty</t>
  </si>
  <si>
    <t>SIM89 Comdty</t>
  </si>
  <si>
    <t>SIN89 Comdty</t>
  </si>
  <si>
    <t>SIQ89 Comdty</t>
  </si>
  <si>
    <t>SIU89 Comdty</t>
  </si>
  <si>
    <t>SIV89 Comdty</t>
  </si>
  <si>
    <t>SIX89 Comdty</t>
  </si>
  <si>
    <t>SIZ89 Comdty</t>
  </si>
  <si>
    <t>SIF90 Comdty</t>
  </si>
  <si>
    <t>SIG90 Comdty</t>
  </si>
  <si>
    <t>SIH90 Comdty</t>
  </si>
  <si>
    <t>SIJ90 Comdty</t>
  </si>
  <si>
    <t>SIK90 Comdty</t>
  </si>
  <si>
    <t>SIM90 Comdty</t>
  </si>
  <si>
    <t>SIN90 Comdty</t>
  </si>
  <si>
    <t>SIQ90 Comdty</t>
  </si>
  <si>
    <t>SIU90 Comdty</t>
  </si>
  <si>
    <t>SIV90 Comdty</t>
  </si>
  <si>
    <t>SIX90 Comdty</t>
  </si>
  <si>
    <t>SIZ90 Comdty</t>
  </si>
  <si>
    <t>SIF91 Comdty</t>
  </si>
  <si>
    <t>SIG91 Comdty</t>
  </si>
  <si>
    <t>SIH91 Comdty</t>
  </si>
  <si>
    <t>SIJ91 Comdty</t>
  </si>
  <si>
    <t>SIK91 Comdty</t>
  </si>
  <si>
    <t>SIM91 Comdty</t>
  </si>
  <si>
    <t>SIN91 Comdty</t>
  </si>
  <si>
    <t>SIQ91 Comdty</t>
  </si>
  <si>
    <t>SIU91 Comdty</t>
  </si>
  <si>
    <t>SIV91 Comdty</t>
  </si>
  <si>
    <t>SIX91 Comdty</t>
  </si>
  <si>
    <t>SIZ91 Comdty</t>
  </si>
  <si>
    <t>SIF92 Comdty</t>
  </si>
  <si>
    <t>SIG92 Comdty</t>
  </si>
  <si>
    <t>SIH92 Comdty</t>
  </si>
  <si>
    <t>SIJ92 Comdty</t>
  </si>
  <si>
    <t>SIK92 Comdty</t>
  </si>
  <si>
    <t>SIM92 Comdty</t>
  </si>
  <si>
    <t>SIN92 Comdty</t>
  </si>
  <si>
    <t>SIQ92 Comdty</t>
  </si>
  <si>
    <t>SIU92 Comdty</t>
  </si>
  <si>
    <t>SIV92 Comdty</t>
  </si>
  <si>
    <t>SIX92 Comdty</t>
  </si>
  <si>
    <t>SIZ92 Comdty</t>
  </si>
  <si>
    <t>SIF93 Comdty</t>
  </si>
  <si>
    <t>SIG93 Comdty</t>
  </si>
  <si>
    <t>SIH93 Comdty</t>
  </si>
  <si>
    <t>SIJ93 Comdty</t>
  </si>
  <si>
    <t>SIK93 Comdty</t>
  </si>
  <si>
    <t>SIM93 Comdty</t>
  </si>
  <si>
    <t>SIN93 Comdty</t>
  </si>
  <si>
    <t>SIQ93 Comdty</t>
  </si>
  <si>
    <t>SIU93 Comdty</t>
  </si>
  <si>
    <t>SIV93 Comdty</t>
  </si>
  <si>
    <t>SIX93 Comdty</t>
  </si>
  <si>
    <t>SIZ93 Comdty</t>
  </si>
  <si>
    <t>SIF94 Comdty</t>
  </si>
  <si>
    <t>SIG94 Comdty</t>
  </si>
  <si>
    <t>SIH94 Comdty</t>
  </si>
  <si>
    <t>SIJ94 Comdty</t>
  </si>
  <si>
    <t>SIK94 Comdty</t>
  </si>
  <si>
    <t>SIM94 Comdty</t>
  </si>
  <si>
    <t>SIN94 Comdty</t>
  </si>
  <si>
    <t>SIQ94 Comdty</t>
  </si>
  <si>
    <t>SIU94 Comdty</t>
  </si>
  <si>
    <t>SIV94 Comdty</t>
  </si>
  <si>
    <t>SIX94 Comdty</t>
  </si>
  <si>
    <t>SIZ94 Comdty</t>
  </si>
  <si>
    <t>SIF95 Comdty</t>
  </si>
  <si>
    <t>SIG95 Comdty</t>
  </si>
  <si>
    <t>SIH95 Comdty</t>
  </si>
  <si>
    <t>SIJ95 Comdty</t>
  </si>
  <si>
    <t>SIK95 Comdty</t>
  </si>
  <si>
    <t>SIM95 Comdty</t>
  </si>
  <si>
    <t>SIN95 Comdty</t>
  </si>
  <si>
    <t>SIQ95 Comdty</t>
  </si>
  <si>
    <t>SIU95 Comdty</t>
  </si>
  <si>
    <t>SIV95 Comdty</t>
  </si>
  <si>
    <t>SIX95 Comdty</t>
  </si>
  <si>
    <t>SIZ95 Comdty</t>
  </si>
  <si>
    <t>SIF96 Comdty</t>
  </si>
  <si>
    <t>SIG96 Comdty</t>
  </si>
  <si>
    <t>SIH96 Comdty</t>
  </si>
  <si>
    <t>SIJ96 Comdty</t>
  </si>
  <si>
    <t>SIK96 Comdty</t>
  </si>
  <si>
    <t>SIM96 Comdty</t>
  </si>
  <si>
    <t>SIN96 Comdty</t>
  </si>
  <si>
    <t>SIQ96 Comdty</t>
  </si>
  <si>
    <t>SIU96 Comdty</t>
  </si>
  <si>
    <t>SIV96 Comdty</t>
  </si>
  <si>
    <t>SIX96 Comdty</t>
  </si>
  <si>
    <t>SIZ96 Comdty</t>
  </si>
  <si>
    <t>SIF97 Comdty</t>
  </si>
  <si>
    <t>SIG97 Comdty</t>
  </si>
  <si>
    <t>SIH97 Comdty</t>
  </si>
  <si>
    <t>SIJ97 Comdty</t>
  </si>
  <si>
    <t>SIK97 Comdty</t>
  </si>
  <si>
    <t>SIM97 Comdty</t>
  </si>
  <si>
    <t>SIN97 Comdty</t>
  </si>
  <si>
    <t>SIQ97 Comdty</t>
  </si>
  <si>
    <t>SIU97 Comdty</t>
  </si>
  <si>
    <t>SIV97 Comdty</t>
  </si>
  <si>
    <t>SIX97 Comdty</t>
  </si>
  <si>
    <t>SIZ97 Comdty</t>
  </si>
  <si>
    <t>SIF98 Comdty</t>
  </si>
  <si>
    <t>SIG98 Comdty</t>
  </si>
  <si>
    <t>SIH98 Comdty</t>
  </si>
  <si>
    <t>SIJ98 Comdty</t>
  </si>
  <si>
    <t>SIK98 Comdty</t>
  </si>
  <si>
    <t>SIM98 Comdty</t>
  </si>
  <si>
    <t>SIN98 Comdty</t>
  </si>
  <si>
    <t>SIQ98 Comdty</t>
  </si>
  <si>
    <t>SIU98 Comdty</t>
  </si>
  <si>
    <t>SIV98 Comdty</t>
  </si>
  <si>
    <t>SIX98 Comdty</t>
  </si>
  <si>
    <t>SIZ98 Comdty</t>
  </si>
  <si>
    <t>SIF99 Comdty</t>
  </si>
  <si>
    <t>SIG99 Comdty</t>
  </si>
  <si>
    <t>SIH99 Comdty</t>
  </si>
  <si>
    <t>SIJ99 Comdty</t>
  </si>
  <si>
    <t>SIK99 Comdty</t>
  </si>
  <si>
    <t>SIM99 Comdty</t>
  </si>
  <si>
    <t>SIN99 Comdty</t>
  </si>
  <si>
    <t>SIQ99 Comdty</t>
  </si>
  <si>
    <t>SIU99 Comdty</t>
  </si>
  <si>
    <t>SIV99 Comdty</t>
  </si>
  <si>
    <t>SIX99 Comdty</t>
  </si>
  <si>
    <t>SIZ99 Comdty</t>
  </si>
  <si>
    <t>SIF00 Comdty</t>
  </si>
  <si>
    <t>SIG00 Comdty</t>
  </si>
  <si>
    <t>SIH00 Comdty</t>
  </si>
  <si>
    <t>SIJ00 Comdty</t>
  </si>
  <si>
    <t>SIK00 Comdty</t>
  </si>
  <si>
    <t>SIM00 Comdty</t>
  </si>
  <si>
    <t>SIN00 Comdty</t>
  </si>
  <si>
    <t>SIQ00 Comdty</t>
  </si>
  <si>
    <t>SIU00 Comdty</t>
  </si>
  <si>
    <t>SIV00 Comdty</t>
  </si>
  <si>
    <t>SIX00 Comdty</t>
  </si>
  <si>
    <t>SIZ00 Comdty</t>
  </si>
  <si>
    <t>SIF01 Comdty</t>
  </si>
  <si>
    <t>SIG01 Comdty</t>
  </si>
  <si>
    <t>SIH01 Comdty</t>
  </si>
  <si>
    <t>SIJ01 Comdty</t>
  </si>
  <si>
    <t>SIK01 Comdty</t>
  </si>
  <si>
    <t>SIM01 Comdty</t>
  </si>
  <si>
    <t>SIN01 Comdty</t>
  </si>
  <si>
    <t>SIQ01 Comdty</t>
  </si>
  <si>
    <t>SIU01 Comdty</t>
  </si>
  <si>
    <t>SIV01 Comdty</t>
  </si>
  <si>
    <t>SIX01 Comdty</t>
  </si>
  <si>
    <t>SIZ01 Comdty</t>
  </si>
  <si>
    <t>SIF02 Comdty</t>
  </si>
  <si>
    <t>SIG02 Comdty</t>
  </si>
  <si>
    <t>SIH02 Comdty</t>
  </si>
  <si>
    <t>SIJ02 Comdty</t>
  </si>
  <si>
    <t>SIK02 Comdty</t>
  </si>
  <si>
    <t>SIM02 Comdty</t>
  </si>
  <si>
    <t>SIN02 Comdty</t>
  </si>
  <si>
    <t>SIQ02 Comdty</t>
  </si>
  <si>
    <t>SIU02 Comdty</t>
  </si>
  <si>
    <t>SIV02 Comdty</t>
  </si>
  <si>
    <t>SIX02 Comdty</t>
  </si>
  <si>
    <t>SIZ02 Comdty</t>
  </si>
  <si>
    <t>SIF03 Comdty</t>
  </si>
  <si>
    <t>SIG03 Comdty</t>
  </si>
  <si>
    <t>SIH03 Comdty</t>
  </si>
  <si>
    <t>SIJ03 Comdty</t>
  </si>
  <si>
    <t>SIK03 Comdty</t>
  </si>
  <si>
    <t>SIM03 Comdty</t>
  </si>
  <si>
    <t>SIN03 Comdty</t>
  </si>
  <si>
    <t>SIQ03 Comdty</t>
  </si>
  <si>
    <t>SIU03 Comdty</t>
  </si>
  <si>
    <t>SIV03 Comdty</t>
  </si>
  <si>
    <t>SIX03 Comdty</t>
  </si>
  <si>
    <t>SIZ03 Comdty</t>
  </si>
  <si>
    <t>SIF04 Comdty</t>
  </si>
  <si>
    <t>SIG04 Comdty</t>
  </si>
  <si>
    <t>SIH04 Comdty</t>
  </si>
  <si>
    <t>SIJ04 Comdty</t>
  </si>
  <si>
    <t>SIK04 Comdty</t>
  </si>
  <si>
    <t>SIM04 Comdty</t>
  </si>
  <si>
    <t>SIN04 Comdty</t>
  </si>
  <si>
    <t>SIQ04 Comdty</t>
  </si>
  <si>
    <t>SIU04 Comdty</t>
  </si>
  <si>
    <t>SIV04 Comdty</t>
  </si>
  <si>
    <t>SIX04 Comdty</t>
  </si>
  <si>
    <t>SIZ04 Comdty</t>
  </si>
  <si>
    <t>SIF05 Comdty</t>
  </si>
  <si>
    <t>SIG05 Comdty</t>
  </si>
  <si>
    <t>SIH05 Comdty</t>
  </si>
  <si>
    <t>SIJ05 Comdty</t>
  </si>
  <si>
    <t>SIK05 Comdty</t>
  </si>
  <si>
    <t>SIM05 Comdty</t>
  </si>
  <si>
    <t>SIN05 Comdty</t>
  </si>
  <si>
    <t>SIQ05 Comdty</t>
  </si>
  <si>
    <t>SIU05 Comdty</t>
  </si>
  <si>
    <t>SIV05 Comdty</t>
  </si>
  <si>
    <t>SIX05 Comdty</t>
  </si>
  <si>
    <t>SIZ05 Comdty</t>
  </si>
  <si>
    <t>SIF06 Comdty</t>
  </si>
  <si>
    <t>SIG06 Comdty</t>
  </si>
  <si>
    <t>SIH06 Comdty</t>
  </si>
  <si>
    <t>SIJ06 Comdty</t>
  </si>
  <si>
    <t>SIK06 Comdty</t>
  </si>
  <si>
    <t>SIM06 Comdty</t>
  </si>
  <si>
    <t>SIN06 Comdty</t>
  </si>
  <si>
    <t>SIQ06 Comdty</t>
  </si>
  <si>
    <t>SIU06 Comdty</t>
  </si>
  <si>
    <t>SIV06 Comdty</t>
  </si>
  <si>
    <t>SIX06 Comdty</t>
  </si>
  <si>
    <t>SIZ06 Comdty</t>
  </si>
  <si>
    <t>SIF07 Comdty</t>
  </si>
  <si>
    <t>SIG07 Comdty</t>
  </si>
  <si>
    <t>SIH07 Comdty</t>
  </si>
  <si>
    <t>SIJ07 Comdty</t>
  </si>
  <si>
    <t>SIK07 Comdty</t>
  </si>
  <si>
    <t>SIM07 Comdty</t>
  </si>
  <si>
    <t>SIN07 Comdty</t>
  </si>
  <si>
    <t>SIQ07 Comdty</t>
  </si>
  <si>
    <t>SIU07 Comdty</t>
  </si>
  <si>
    <t>SIV07 Comdty</t>
  </si>
  <si>
    <t>SIX07 Comdty</t>
  </si>
  <si>
    <t>SIZ07 Comdty</t>
  </si>
  <si>
    <t>SIF08 Comdty</t>
  </si>
  <si>
    <t>SIG08 Comdty</t>
  </si>
  <si>
    <t>SIH08 Comdty</t>
  </si>
  <si>
    <t>SIJ08 Comdty</t>
  </si>
  <si>
    <t>SIK08 Comdty</t>
  </si>
  <si>
    <t>SIM08 Comdty</t>
  </si>
  <si>
    <t>SIN08 Comdty</t>
  </si>
  <si>
    <t>SIQ08 Comdty</t>
  </si>
  <si>
    <t>SIU08 Comdty</t>
  </si>
  <si>
    <t>SIV08 Comdty</t>
  </si>
  <si>
    <t>SIX08 Comdty</t>
  </si>
  <si>
    <t>SIZ08 Comdty</t>
  </si>
  <si>
    <t>SIF09 Comdty</t>
  </si>
  <si>
    <t>SIG09 Comdty</t>
  </si>
  <si>
    <t>SIH09 Comdty</t>
  </si>
  <si>
    <t>SIJ09 Comdty</t>
  </si>
  <si>
    <t>SIK09 Comdty</t>
  </si>
  <si>
    <t>SIM09 Comdty</t>
  </si>
  <si>
    <t>SIN09 Comdty</t>
  </si>
  <si>
    <t>SIQ09 Comdty</t>
  </si>
  <si>
    <t>SIU09 Comdty</t>
  </si>
  <si>
    <t>SIV09 Comdty</t>
  </si>
  <si>
    <t>SIX09 Comdty</t>
  </si>
  <si>
    <t>SIZ09 Comdty</t>
  </si>
  <si>
    <t>SIF10 Comdty</t>
  </si>
  <si>
    <t>SIG10 Comdty</t>
  </si>
  <si>
    <t>SIH10 Comdty</t>
  </si>
  <si>
    <t>SIJ10 Comdty</t>
  </si>
  <si>
    <t>SIK10 Comdty</t>
  </si>
  <si>
    <t>SIM10 Comdty</t>
  </si>
  <si>
    <t>SIN10 Comdty</t>
  </si>
  <si>
    <t>SIQ10 Comdty</t>
  </si>
  <si>
    <t>SIU10 Comdty</t>
  </si>
  <si>
    <t>SIV10 Comdty</t>
  </si>
  <si>
    <t>SIX10 Comdty</t>
  </si>
  <si>
    <t>SIZ10 Comdty</t>
  </si>
  <si>
    <t>SIF11 Comdty</t>
  </si>
  <si>
    <t>SIG11 Comdty</t>
  </si>
  <si>
    <t>SIH11 Comdty</t>
  </si>
  <si>
    <t>SIJ11 Comdty</t>
  </si>
  <si>
    <t>SIK11 Comdty</t>
  </si>
  <si>
    <t>SIM11 Comdty</t>
  </si>
  <si>
    <t>SIN11 Comdty</t>
  </si>
  <si>
    <t>SIQ11 Comdty</t>
  </si>
  <si>
    <t>SIU11 Comdty</t>
  </si>
  <si>
    <t>SIV11 Comdty</t>
  </si>
  <si>
    <t>SIX11 Comdty</t>
  </si>
  <si>
    <t>SIZ11 Comdty</t>
  </si>
  <si>
    <t>SIF12 Comdty</t>
  </si>
  <si>
    <t>SIG12 Comdty</t>
  </si>
  <si>
    <t>SIH12 Comdty</t>
  </si>
  <si>
    <t>SIJ12 Comdty</t>
  </si>
  <si>
    <t>SIK12 Comdty</t>
  </si>
  <si>
    <t>SIM12 Comdty</t>
  </si>
  <si>
    <t>SIN12 Comdty</t>
  </si>
  <si>
    <t>SIQ12 Comdty</t>
  </si>
  <si>
    <t>SIU12 Comdty</t>
  </si>
  <si>
    <t>SIV12 Comdty</t>
  </si>
  <si>
    <t>SIX12 Comdty</t>
  </si>
  <si>
    <t>SIZ12 Comdty</t>
  </si>
  <si>
    <t>SIF13 Comdty</t>
  </si>
  <si>
    <t>SIG13 Comdty</t>
  </si>
  <si>
    <t>SIH13 Comdty</t>
  </si>
  <si>
    <t>SIJ13 Comdty</t>
  </si>
  <si>
    <t>SIK13 Comdty</t>
  </si>
  <si>
    <t>SIM13 Comdty</t>
  </si>
  <si>
    <t>SIN13 Comdty</t>
  </si>
  <si>
    <t>SIQ13 Comdty</t>
  </si>
  <si>
    <t>SIU13 Comdty</t>
  </si>
  <si>
    <t>SIV13 Comdty</t>
  </si>
  <si>
    <t>SIX13 Comdty</t>
  </si>
  <si>
    <t>SIZ13 Comdty</t>
  </si>
  <si>
    <t>SIF14 Comdty</t>
  </si>
  <si>
    <t>SIG14 Comdty</t>
  </si>
  <si>
    <t>SIH14 Comdty</t>
  </si>
  <si>
    <t>SIJ14 Comdty</t>
  </si>
  <si>
    <t>SIK14 Comdty</t>
  </si>
  <si>
    <t>SIM14 Comdty</t>
  </si>
  <si>
    <t>SIN14 Comdty</t>
  </si>
  <si>
    <t>SIQ14 Comdty</t>
  </si>
  <si>
    <t>SIU14 Comdty</t>
  </si>
  <si>
    <t>SIV14 Comdty</t>
  </si>
  <si>
    <t>SIX14 Comdty</t>
  </si>
  <si>
    <t>SIZ14 Comdty</t>
  </si>
  <si>
    <t>SIF15 Comdty</t>
  </si>
  <si>
    <t>SIG15 Comdty</t>
  </si>
  <si>
    <t>SIH15 Comdty</t>
  </si>
  <si>
    <t>SIJ15 Comdty</t>
  </si>
  <si>
    <t>SIK15 Comdty</t>
  </si>
  <si>
    <t>SIM15 Comdty</t>
  </si>
  <si>
    <t>SIN15 Comdty</t>
  </si>
  <si>
    <t>SIQ15 Comdty</t>
  </si>
  <si>
    <t>SIU15 Comdty</t>
  </si>
  <si>
    <t>SIV15 Comdty</t>
  </si>
  <si>
    <t>SIX15 Comdty</t>
  </si>
  <si>
    <t>SIZ15 Comdty</t>
  </si>
  <si>
    <t>SIF16 Comdty</t>
  </si>
  <si>
    <t>SIG16 Comdty</t>
  </si>
  <si>
    <t>SIH16 Comdty</t>
  </si>
  <si>
    <t>SIJ16 Comdty</t>
  </si>
  <si>
    <t>SIK16 Comdty</t>
  </si>
  <si>
    <t>SIM16 Comdty</t>
  </si>
  <si>
    <t>SIN16 Comdty</t>
  </si>
  <si>
    <t>SIQ16 Comdty</t>
  </si>
  <si>
    <t>SIU16 Comdty</t>
  </si>
  <si>
    <t>SIV16 Comdty</t>
  </si>
  <si>
    <t>SIX16 Comdty</t>
  </si>
  <si>
    <t>SIZ16 Comdty</t>
  </si>
  <si>
    <t>SIF17 Comdty</t>
  </si>
  <si>
    <t>SIG17 Comdty</t>
  </si>
  <si>
    <t>SIH17 Comdty</t>
  </si>
  <si>
    <t>SIJ17 Comdty</t>
  </si>
  <si>
    <t>SIK7 Comdty</t>
  </si>
  <si>
    <t>SIM7 Comdty</t>
  </si>
  <si>
    <t>SIN7 Comdty</t>
  </si>
  <si>
    <t>SIQ7 Comdty</t>
  </si>
  <si>
    <t>SIU7 Comdty</t>
  </si>
  <si>
    <t>SIV7 Comdty</t>
  </si>
  <si>
    <t>SIX7 Comdty</t>
  </si>
  <si>
    <t>SIZ7 Comdty</t>
  </si>
  <si>
    <t>KCH89 Comdty</t>
  </si>
  <si>
    <t>KCK89 Comdty</t>
  </si>
  <si>
    <t>KCN89 Comdty</t>
  </si>
  <si>
    <t>KCU89 Comdty</t>
  </si>
  <si>
    <t>KCZ89 Comdty</t>
  </si>
  <si>
    <t>KCH90 Comdty</t>
  </si>
  <si>
    <t>KCK90 Comdty</t>
  </si>
  <si>
    <t>KCN90 Comdty</t>
  </si>
  <si>
    <t>KCU90 Comdty</t>
  </si>
  <si>
    <t>KCZ90 Comdty</t>
  </si>
  <si>
    <t>KCH91 Comdty</t>
  </si>
  <si>
    <t>KCK91 Comdty</t>
  </si>
  <si>
    <t>KCN91 Comdty</t>
  </si>
  <si>
    <t>KCU91 Comdty</t>
  </si>
  <si>
    <t>KCZ91 Comdty</t>
  </si>
  <si>
    <t>KCH92 Comdty</t>
  </si>
  <si>
    <t>KCK92 Comdty</t>
  </si>
  <si>
    <t>KCN92 Comdty</t>
  </si>
  <si>
    <t>KCU92 Comdty</t>
  </si>
  <si>
    <t>KCZ92 Comdty</t>
  </si>
  <si>
    <t>KCH93 Comdty</t>
  </si>
  <si>
    <t>KCK93 Comdty</t>
  </si>
  <si>
    <t>KCN93 Comdty</t>
  </si>
  <si>
    <t>KCU93 Comdty</t>
  </si>
  <si>
    <t>KCZ93 Comdty</t>
  </si>
  <si>
    <t>KCH94 Comdty</t>
  </si>
  <si>
    <t>KCK94 Comdty</t>
  </si>
  <si>
    <t>KCN94 Comdty</t>
  </si>
  <si>
    <t>KCU94 Comdty</t>
  </si>
  <si>
    <t>KCZ94 Comdty</t>
  </si>
  <si>
    <t>KCH95 Comdty</t>
  </si>
  <si>
    <t>KCK95 Comdty</t>
  </si>
  <si>
    <t>KCN95 Comdty</t>
  </si>
  <si>
    <t>KCU95 Comdty</t>
  </si>
  <si>
    <t>KCZ95 Comdty</t>
  </si>
  <si>
    <t>KCH96 Comdty</t>
  </si>
  <si>
    <t>KCK96 Comdty</t>
  </si>
  <si>
    <t>KCN96 Comdty</t>
  </si>
  <si>
    <t>KCU96 Comdty</t>
  </si>
  <si>
    <t>KCZ96 Comdty</t>
  </si>
  <si>
    <t>KCH97 Comdty</t>
  </si>
  <si>
    <t>KCK97 Comdty</t>
  </si>
  <si>
    <t>KCN97 Comdty</t>
  </si>
  <si>
    <t>KCU97 Comdty</t>
  </si>
  <si>
    <t>KCZ97 Comdty</t>
  </si>
  <si>
    <t>KCH98 Comdty</t>
  </si>
  <si>
    <t>KCK98 Comdty</t>
  </si>
  <si>
    <t>KCN98 Comdty</t>
  </si>
  <si>
    <t>KCU98 Comdty</t>
  </si>
  <si>
    <t>KCZ98 Comdty</t>
  </si>
  <si>
    <t>KCH99 Comdty</t>
  </si>
  <si>
    <t>KCK99 Comdty</t>
  </si>
  <si>
    <t>KCN99 Comdty</t>
  </si>
  <si>
    <t>KCU99 Comdty</t>
  </si>
  <si>
    <t>KCZ99 Comdty</t>
  </si>
  <si>
    <t>KCH00 Comdty</t>
  </si>
  <si>
    <t>KCK00 Comdty</t>
  </si>
  <si>
    <t>KCN00 Comdty</t>
  </si>
  <si>
    <t>KCU00 Comdty</t>
  </si>
  <si>
    <t>KCZ00 Comdty</t>
  </si>
  <si>
    <t>KCH01 Comdty</t>
  </si>
  <si>
    <t>KCK01 Comdty</t>
  </si>
  <si>
    <t>KCN01 Comdty</t>
  </si>
  <si>
    <t>KCU01 Comdty</t>
  </si>
  <si>
    <t>KCZ01 Comdty</t>
  </si>
  <si>
    <t>KCH02 Comdty</t>
  </si>
  <si>
    <t>KCK02 Comdty</t>
  </si>
  <si>
    <t>KCN02 Comdty</t>
  </si>
  <si>
    <t>KCU02 Comdty</t>
  </si>
  <si>
    <t>KCZ02 Comdty</t>
  </si>
  <si>
    <t>KCH03 Comdty</t>
  </si>
  <si>
    <t>KCK03 Comdty</t>
  </si>
  <si>
    <t>KCN03 Comdty</t>
  </si>
  <si>
    <t>KCU03 Comdty</t>
  </si>
  <si>
    <t>KCZ03 Comdty</t>
  </si>
  <si>
    <t>KCH04 Comdty</t>
  </si>
  <si>
    <t>KCK04 Comdty</t>
  </si>
  <si>
    <t>KCN04 Comdty</t>
  </si>
  <si>
    <t>KCU04 Comdty</t>
  </si>
  <si>
    <t>KCZ04 Comdty</t>
  </si>
  <si>
    <t>KCK05 Comdty</t>
  </si>
  <si>
    <t>KCK06 Comdty</t>
  </si>
  <si>
    <t>KCK07 Comdty</t>
  </si>
  <si>
    <t>KCK08 Comdty</t>
  </si>
  <si>
    <t>KCK09 Comdty</t>
  </si>
  <si>
    <t>KCK10 Comdty</t>
  </si>
  <si>
    <t>KCK11 Comdty</t>
  </si>
  <si>
    <t>KCK12 Comdty</t>
  </si>
  <si>
    <t>KCK13 Comdty</t>
  </si>
  <si>
    <t>KCK14 Comdty</t>
  </si>
  <si>
    <t>KCK15 Comdty</t>
  </si>
  <si>
    <t>KCK16 Comdty</t>
  </si>
  <si>
    <t>KCK7 Comdty</t>
  </si>
  <si>
    <t>SPH87 Index</t>
  </si>
  <si>
    <t>SPM87 Index</t>
  </si>
  <si>
    <t>SPU87 Index</t>
  </si>
  <si>
    <t>SPZ87 Index</t>
  </si>
  <si>
    <t>SPH88 Index</t>
  </si>
  <si>
    <t>SPM88 Index</t>
  </si>
  <si>
    <t>SPU88 Index</t>
  </si>
  <si>
    <t>SPZ88 Index</t>
  </si>
  <si>
    <t>SPH89 Index</t>
  </si>
  <si>
    <t>SPM89 Index</t>
  </si>
  <si>
    <t>SPU89 Index</t>
  </si>
  <si>
    <t>SPZ89 Index</t>
  </si>
  <si>
    <t>SPH90 Index</t>
  </si>
  <si>
    <t>SPM90 Index</t>
  </si>
  <si>
    <t>SPU90 Index</t>
  </si>
  <si>
    <t>SPZ90 Index</t>
  </si>
  <si>
    <t>SPH91 Index</t>
  </si>
  <si>
    <t>SPM91 Index</t>
  </si>
  <si>
    <t>SPU91 Index</t>
  </si>
  <si>
    <t>SPZ91 Index</t>
  </si>
  <si>
    <t>SPH92 Index</t>
  </si>
  <si>
    <t>SPM92 Index</t>
  </si>
  <si>
    <t>SPU92 Index</t>
  </si>
  <si>
    <t>SPZ92 Index</t>
  </si>
  <si>
    <t>SPH93 Index</t>
  </si>
  <si>
    <t>SPM93 Index</t>
  </si>
  <si>
    <t>SPU93 Index</t>
  </si>
  <si>
    <t>SPZ93 Index</t>
  </si>
  <si>
    <t>SPH94 Index</t>
  </si>
  <si>
    <t>SPM94 Index</t>
  </si>
  <si>
    <t>SPU94 Index</t>
  </si>
  <si>
    <t>SPZ94 Index</t>
  </si>
  <si>
    <t>SPH95 Index</t>
  </si>
  <si>
    <t>SPM95 Index</t>
  </si>
  <si>
    <t>SPU95 Index</t>
  </si>
  <si>
    <t>SPZ95 Index</t>
  </si>
  <si>
    <t>SPH96 Index</t>
  </si>
  <si>
    <t>SPM96 Index</t>
  </si>
  <si>
    <t>SPU96 Index</t>
  </si>
  <si>
    <t>SPZ96 Index</t>
  </si>
  <si>
    <t>SPH97 Index</t>
  </si>
  <si>
    <t>SPM97 Index</t>
  </si>
  <si>
    <t>SPU97 Index</t>
  </si>
  <si>
    <t>SPZ97 Index</t>
  </si>
  <si>
    <t>SPH98 Index</t>
  </si>
  <si>
    <t>SPM98 Index</t>
  </si>
  <si>
    <t>SPU98 Index</t>
  </si>
  <si>
    <t>SPZ98 Index</t>
  </si>
  <si>
    <t>SPH99 Index</t>
  </si>
  <si>
    <t>SPM99 Index</t>
  </si>
  <si>
    <t>SPU99 Index</t>
  </si>
  <si>
    <t>SPZ99 Index</t>
  </si>
  <si>
    <t>SPH00 Index</t>
  </si>
  <si>
    <t>SPM00 Index</t>
  </si>
  <si>
    <t>SPU00 Index</t>
  </si>
  <si>
    <t>SPZ00 Index</t>
  </si>
  <si>
    <t>SPH01 Index</t>
  </si>
  <si>
    <t>SPM01 Index</t>
  </si>
  <si>
    <t>SPU01 Index</t>
  </si>
  <si>
    <t>SPZ01 Index</t>
  </si>
  <si>
    <t>SPH02 Index</t>
  </si>
  <si>
    <t>SPM02 Index</t>
  </si>
  <si>
    <t>SPU02 Index</t>
  </si>
  <si>
    <t>SPZ02 Index</t>
  </si>
  <si>
    <t>SPH03 Index</t>
  </si>
  <si>
    <t>SPM03 Index</t>
  </si>
  <si>
    <t>SPU03 Index</t>
  </si>
  <si>
    <t>SPZ03 Index</t>
  </si>
  <si>
    <t>SPH04 Index</t>
  </si>
  <si>
    <t>SPM04 Index</t>
  </si>
  <si>
    <t>SPU04 Index</t>
  </si>
  <si>
    <t>SPZ04 Index</t>
  </si>
  <si>
    <t>SPH05 Index</t>
  </si>
  <si>
    <t>SPM05 Index</t>
  </si>
  <si>
    <t>SPU05 Index</t>
  </si>
  <si>
    <t>SPZ05 Index</t>
  </si>
  <si>
    <t>SPH06 Index</t>
  </si>
  <si>
    <t>SPM06 Index</t>
  </si>
  <si>
    <t>SPU06 Index</t>
  </si>
  <si>
    <t>SPZ06 Index</t>
  </si>
  <si>
    <t>SPH07 Index</t>
  </si>
  <si>
    <t>SPM07 Index</t>
  </si>
  <si>
    <t>SPU07 Index</t>
  </si>
  <si>
    <t>SPZ07 Index</t>
  </si>
  <si>
    <t>SPH08 Index</t>
  </si>
  <si>
    <t>SPM08 Index</t>
  </si>
  <si>
    <t>SPU08 Index</t>
  </si>
  <si>
    <t>SPZ08 Index</t>
  </si>
  <si>
    <t>SPH09 Index</t>
  </si>
  <si>
    <t>SPM09 Index</t>
  </si>
  <si>
    <t>SPU09 Index</t>
  </si>
  <si>
    <t>SPZ09 Index</t>
  </si>
  <si>
    <t>SPH10 Index</t>
  </si>
  <si>
    <t>SPM10 Index</t>
  </si>
  <si>
    <t>SPU10 Index</t>
  </si>
  <si>
    <t>SPZ10 Index</t>
  </si>
  <si>
    <t>SPH11 Index</t>
  </si>
  <si>
    <t>SPM11 Index</t>
  </si>
  <si>
    <t>SPU11 Index</t>
  </si>
  <si>
    <t>SPZ11 Index</t>
  </si>
  <si>
    <t>SPH12 Index</t>
  </si>
  <si>
    <t>SPM12 Index</t>
  </si>
  <si>
    <t>SPU12 Index</t>
  </si>
  <si>
    <t>SPZ12 Index</t>
  </si>
  <si>
    <t>SPH13 Index</t>
  </si>
  <si>
    <t>SPM13 Index</t>
  </si>
  <si>
    <t>SPU13 Index</t>
  </si>
  <si>
    <t>SPZ13 Index</t>
  </si>
  <si>
    <t>SPH14 Index</t>
  </si>
  <si>
    <t>SPM14 Index</t>
  </si>
  <si>
    <t>SPU14 Index</t>
  </si>
  <si>
    <t>SPZ14 Index</t>
  </si>
  <si>
    <t>SPH15 Index</t>
  </si>
  <si>
    <t>SPM15 Index</t>
  </si>
  <si>
    <t>SPU15 Index</t>
  </si>
  <si>
    <t>SPZ15 Index</t>
  </si>
  <si>
    <t>SPH16 Index</t>
  </si>
  <si>
    <t>SPM16 Index</t>
  </si>
  <si>
    <t>SPU16 Index</t>
  </si>
  <si>
    <t>SPZ16 Index</t>
  </si>
  <si>
    <t>SPH17 Index</t>
  </si>
  <si>
    <t>SPU7 Index</t>
  </si>
  <si>
    <t>SPZ7 Index</t>
  </si>
  <si>
    <t>TSX</t>
  </si>
  <si>
    <t>PTZ99 Index</t>
  </si>
  <si>
    <t>PTH00 Index</t>
  </si>
  <si>
    <t>PTM00 Index</t>
  </si>
  <si>
    <t>PTU00 Index</t>
  </si>
  <si>
    <t>PTZ00 Index</t>
  </si>
  <si>
    <t>PTH01 Index</t>
  </si>
  <si>
    <t>PTM01 Index</t>
  </si>
  <si>
    <t>PTU01 Index</t>
  </si>
  <si>
    <t>PTZ01 Index</t>
  </si>
  <si>
    <t>PTH02 Index</t>
  </si>
  <si>
    <t>PTM02 Index</t>
  </si>
  <si>
    <t>PTU02 Index</t>
  </si>
  <si>
    <t>PTZ02 Index</t>
  </si>
  <si>
    <t>PTH03 Index</t>
  </si>
  <si>
    <t>PTM03 Index</t>
  </si>
  <si>
    <t>PTU03 Index</t>
  </si>
  <si>
    <t>PTZ03 Index</t>
  </si>
  <si>
    <t>PTH04 Index</t>
  </si>
  <si>
    <t>PTM04 Index</t>
  </si>
  <si>
    <t>PTU04 Index</t>
  </si>
  <si>
    <t>PTZ04 Index</t>
  </si>
  <si>
    <t>PTH05 Index</t>
  </si>
  <si>
    <t>PTM05 Index</t>
  </si>
  <si>
    <t>PTU05 Index</t>
  </si>
  <si>
    <t>PTZ05 Index</t>
  </si>
  <si>
    <t>PTH06 Index</t>
  </si>
  <si>
    <t>PTM06 Index</t>
  </si>
  <si>
    <t>PTU06 Index</t>
  </si>
  <si>
    <t>PTZ06 Index</t>
  </si>
  <si>
    <t>PTH07 Index</t>
  </si>
  <si>
    <t>PTM07 Index</t>
  </si>
  <si>
    <t>PTU07 Index</t>
  </si>
  <si>
    <t>PTZ07 Index</t>
  </si>
  <si>
    <t>PTH08 Index</t>
  </si>
  <si>
    <t>PTM08 Index</t>
  </si>
  <si>
    <t>PTU08 Index</t>
  </si>
  <si>
    <t>PTZ08 Index</t>
  </si>
  <si>
    <t>PTH09 Index</t>
  </si>
  <si>
    <t>PTM09 Index</t>
  </si>
  <si>
    <t>PTU09 Index</t>
  </si>
  <si>
    <t>PTZ09 Index</t>
  </si>
  <si>
    <t>PTH10 Index</t>
  </si>
  <si>
    <t>PTM10 Index</t>
  </si>
  <si>
    <t>PTU10 Index</t>
  </si>
  <si>
    <t>PTZ10 Index</t>
  </si>
  <si>
    <t>PTH11 Index</t>
  </si>
  <si>
    <t>PTM11 Index</t>
  </si>
  <si>
    <t>PTU11 Index</t>
  </si>
  <si>
    <t>PTZ11 Index</t>
  </si>
  <si>
    <t>PTH12 Index</t>
  </si>
  <si>
    <t>PTM12 Index</t>
  </si>
  <si>
    <t>PTU12 Index</t>
  </si>
  <si>
    <t>PTZ12 Index</t>
  </si>
  <si>
    <t>PTH13 Index</t>
  </si>
  <si>
    <t>PTM13 Index</t>
  </si>
  <si>
    <t>PTU13 Index</t>
  </si>
  <si>
    <t>PTZ13 Index</t>
  </si>
  <si>
    <t>PTH14 Index</t>
  </si>
  <si>
    <t>PTM14 Index</t>
  </si>
  <si>
    <t>PTU14 Index</t>
  </si>
  <si>
    <t>PTZ14 Index</t>
  </si>
  <si>
    <t>PTH15 Index</t>
  </si>
  <si>
    <t>PTM15 Index</t>
  </si>
  <si>
    <t>PTU15 Index</t>
  </si>
  <si>
    <t>PTZ15 Index</t>
  </si>
  <si>
    <t>PTH16 Index</t>
  </si>
  <si>
    <t>PTM16 Index</t>
  </si>
  <si>
    <t>PTU16 Index</t>
  </si>
  <si>
    <t>PTZ16 Index</t>
  </si>
  <si>
    <t>PTH17 Index</t>
  </si>
  <si>
    <t>PTM7 Index</t>
  </si>
  <si>
    <t>PTU7 Index</t>
  </si>
  <si>
    <t>PTZ7 Index</t>
  </si>
  <si>
    <t>Z H88 Index</t>
  </si>
  <si>
    <t>Z M88 Index</t>
  </si>
  <si>
    <t>Z U88 Index</t>
  </si>
  <si>
    <t>Z Z88 Index</t>
  </si>
  <si>
    <t>Z H89 Index</t>
  </si>
  <si>
    <t>Z M89 Index</t>
  </si>
  <si>
    <t>Z U89 Index</t>
  </si>
  <si>
    <t>Z Z89 Index</t>
  </si>
  <si>
    <t>Z H90 Index</t>
  </si>
  <si>
    <t>Z M90 Index</t>
  </si>
  <si>
    <t>Z U90 Index</t>
  </si>
  <si>
    <t>Z Z90 Index</t>
  </si>
  <si>
    <t>Z H91 Index</t>
  </si>
  <si>
    <t>Z M91 Index</t>
  </si>
  <si>
    <t>Z U91 Index</t>
  </si>
  <si>
    <t>Z Z91 Index</t>
  </si>
  <si>
    <t>Z H92 Index</t>
  </si>
  <si>
    <t>Z M92 Index</t>
  </si>
  <si>
    <t>Z U92 Index</t>
  </si>
  <si>
    <t>Z Z92 Index</t>
  </si>
  <si>
    <t>Z H93 Index</t>
  </si>
  <si>
    <t>Z M93 Index</t>
  </si>
  <si>
    <t>Z U93 Index</t>
  </si>
  <si>
    <t>Z Z93 Index</t>
  </si>
  <si>
    <t>Z H94 Index</t>
  </si>
  <si>
    <t>Z M94 Index</t>
  </si>
  <si>
    <t>Z U94 Index</t>
  </si>
  <si>
    <t>Z Z94 Index</t>
  </si>
  <si>
    <t>Z H95 Index</t>
  </si>
  <si>
    <t>Z M95 Index</t>
  </si>
  <si>
    <t>Z U95 Index</t>
  </si>
  <si>
    <t>Z Z95 Index</t>
  </si>
  <si>
    <t>Z H96 Index</t>
  </si>
  <si>
    <t>Z M96 Index</t>
  </si>
  <si>
    <t>Z U96 Index</t>
  </si>
  <si>
    <t>Z Z96 Index</t>
  </si>
  <si>
    <t>Z H97 Index</t>
  </si>
  <si>
    <t>Z M97 Index</t>
  </si>
  <si>
    <t>Z U97 Index</t>
  </si>
  <si>
    <t>Z Z97 Index</t>
  </si>
  <si>
    <t>Z H98 Index</t>
  </si>
  <si>
    <t>Z M98 Index</t>
  </si>
  <si>
    <t>Z U98 Index</t>
  </si>
  <si>
    <t>Z Z98 Index</t>
  </si>
  <si>
    <t>Z H99 Index</t>
  </si>
  <si>
    <t>Z M99 Index</t>
  </si>
  <si>
    <t>Z U99 Index</t>
  </si>
  <si>
    <t>Z Z99 Index</t>
  </si>
  <si>
    <t>Z H00 Index</t>
  </si>
  <si>
    <t>Z M00 Index</t>
  </si>
  <si>
    <t>Z U00 Index</t>
  </si>
  <si>
    <t>Z Z00 Index</t>
  </si>
  <si>
    <t>Z H01 Index</t>
  </si>
  <si>
    <t>Z M01 Index</t>
  </si>
  <si>
    <t>Z U01 Index</t>
  </si>
  <si>
    <t>Z Z01 Index</t>
  </si>
  <si>
    <t>Z H02 Index</t>
  </si>
  <si>
    <t>Z M02 Index</t>
  </si>
  <si>
    <t>Z U02 Index</t>
  </si>
  <si>
    <t>Z Z02 Index</t>
  </si>
  <si>
    <t>Z H03 Index</t>
  </si>
  <si>
    <t>Z M03 Index</t>
  </si>
  <si>
    <t>Z U03 Index</t>
  </si>
  <si>
    <t>Z Z03 Index</t>
  </si>
  <si>
    <t>Z H04 Index</t>
  </si>
  <si>
    <t>Z M04 Index</t>
  </si>
  <si>
    <t>Z U04 Index</t>
  </si>
  <si>
    <t>Z Z04 Index</t>
  </si>
  <si>
    <t>CFZ88 Index</t>
  </si>
  <si>
    <t>CFF89 Index</t>
  </si>
  <si>
    <t>CFG89 Index</t>
  </si>
  <si>
    <t>CFH89 Index</t>
  </si>
  <si>
    <t>CFJ89 Index</t>
  </si>
  <si>
    <t>CFK89 Index</t>
  </si>
  <si>
    <t>CFM89 Index</t>
  </si>
  <si>
    <t>CFN89 Index</t>
  </si>
  <si>
    <t>CFQ89 Index</t>
  </si>
  <si>
    <t>CFU89 Index</t>
  </si>
  <si>
    <t>CFV89 Index</t>
  </si>
  <si>
    <t>CFX89 Index</t>
  </si>
  <si>
    <t>CFZ89 Index</t>
  </si>
  <si>
    <t>CFF90 Index</t>
  </si>
  <si>
    <t>CFG90 Index</t>
  </si>
  <si>
    <t>CFH90 Index</t>
  </si>
  <si>
    <t>CFJ90 Index</t>
  </si>
  <si>
    <t>CFK90 Index</t>
  </si>
  <si>
    <t>CFM90 Index</t>
  </si>
  <si>
    <t>CFN90 Index</t>
  </si>
  <si>
    <t>CFQ90 Index</t>
  </si>
  <si>
    <t>CFU90 Index</t>
  </si>
  <si>
    <t>CFV90 Index</t>
  </si>
  <si>
    <t>CFX90 Index</t>
  </si>
  <si>
    <t>CFZ90 Index</t>
  </si>
  <si>
    <t>CFF91 Index</t>
  </si>
  <si>
    <t>CFG91 Index</t>
  </si>
  <si>
    <t>CFH91 Index</t>
  </si>
  <si>
    <t>CFJ91 Index</t>
  </si>
  <si>
    <t>CFK91 Index</t>
  </si>
  <si>
    <t>CFM91 Index</t>
  </si>
  <si>
    <t>CFN91 Index</t>
  </si>
  <si>
    <t>CFQ91 Index</t>
  </si>
  <si>
    <t>CFU91 Index</t>
  </si>
  <si>
    <t>CFV91 Index</t>
  </si>
  <si>
    <t>CFX91 Index</t>
  </si>
  <si>
    <t>CFZ91 Index</t>
  </si>
  <si>
    <t>CFF92 Index</t>
  </si>
  <si>
    <t>CFG92 Index</t>
  </si>
  <si>
    <t>CFH92 Index</t>
  </si>
  <si>
    <t>CFJ92 Index</t>
  </si>
  <si>
    <t>CFK92 Index</t>
  </si>
  <si>
    <t>CFM92 Index</t>
  </si>
  <si>
    <t>CFN92 Index</t>
  </si>
  <si>
    <t>CFQ92 Index</t>
  </si>
  <si>
    <t>CFU92 Index</t>
  </si>
  <si>
    <t>CFV92 Index</t>
  </si>
  <si>
    <t>CFX92 Index</t>
  </si>
  <si>
    <t>CFZ92 Index</t>
  </si>
  <si>
    <t>CFF93 Index</t>
  </si>
  <si>
    <t>CFG93 Index</t>
  </si>
  <si>
    <t>CFH93 Index</t>
  </si>
  <si>
    <t>CFJ93 Index</t>
  </si>
  <si>
    <t>CFK93 Index</t>
  </si>
  <si>
    <t>CFM93 Index</t>
  </si>
  <si>
    <t>CFN93 Index</t>
  </si>
  <si>
    <t>CFQ93 Index</t>
  </si>
  <si>
    <t>CFU93 Index</t>
  </si>
  <si>
    <t>CFV93 Index</t>
  </si>
  <si>
    <t>CFX93 Index</t>
  </si>
  <si>
    <t>CFZ93 Index</t>
  </si>
  <si>
    <t>CFF94 Index</t>
  </si>
  <si>
    <t>CFG94 Index</t>
  </si>
  <si>
    <t>CFH94 Index</t>
  </si>
  <si>
    <t>CFJ94 Index</t>
  </si>
  <si>
    <t>CFK94 Index</t>
  </si>
  <si>
    <t>CFM94 Index</t>
  </si>
  <si>
    <t>CFN94 Index</t>
  </si>
  <si>
    <t>CFQ94 Index</t>
  </si>
  <si>
    <t>CFU94 Index</t>
  </si>
  <si>
    <t>CFV94 Index</t>
  </si>
  <si>
    <t>CFX94 Index</t>
  </si>
  <si>
    <t>CFZ94 Index</t>
  </si>
  <si>
    <t>CFF95 Index</t>
  </si>
  <si>
    <t>CFG95 Index</t>
  </si>
  <si>
    <t>CFH95 Index</t>
  </si>
  <si>
    <t>CFJ95 Index</t>
  </si>
  <si>
    <t>CFK95 Index</t>
  </si>
  <si>
    <t>CFM95 Index</t>
  </si>
  <si>
    <t>CFN95 Index</t>
  </si>
  <si>
    <t>CFQ95 Index</t>
  </si>
  <si>
    <t>CFU95 Index</t>
  </si>
  <si>
    <t>CFV95 Index</t>
  </si>
  <si>
    <t>CFX95 Index</t>
  </si>
  <si>
    <t>CFZ95 Index</t>
  </si>
  <si>
    <t>CFF96 Index</t>
  </si>
  <si>
    <t>CFG96 Index</t>
  </si>
  <si>
    <t>CFH96 Index</t>
  </si>
  <si>
    <t>CFJ96 Index</t>
  </si>
  <si>
    <t>CFK96 Index</t>
  </si>
  <si>
    <t>CFM96 Index</t>
  </si>
  <si>
    <t>CFN96 Index</t>
  </si>
  <si>
    <t>CFQ96 Index</t>
  </si>
  <si>
    <t>CFU96 Index</t>
  </si>
  <si>
    <t>CFV96 Index</t>
  </si>
  <si>
    <t>CFX96 Index</t>
  </si>
  <si>
    <t>CFZ96 Index</t>
  </si>
  <si>
    <t>CFF97 Index</t>
  </si>
  <si>
    <t>CFG97 Index</t>
  </si>
  <si>
    <t>CFH97 Index</t>
  </si>
  <si>
    <t>CFJ97 Index</t>
  </si>
  <si>
    <t>CFK97 Index</t>
  </si>
  <si>
    <t>CFM97 Index</t>
  </si>
  <si>
    <t>CFN97 Index</t>
  </si>
  <si>
    <t>CFQ97 Index</t>
  </si>
  <si>
    <t>CFU97 Index</t>
  </si>
  <si>
    <t>CFV97 Index</t>
  </si>
  <si>
    <t>CFX97 Index</t>
  </si>
  <si>
    <t>CFZ97 Index</t>
  </si>
  <si>
    <t>CFF98 Index</t>
  </si>
  <si>
    <t>CFG98 Index</t>
  </si>
  <si>
    <t>CFH98 Index</t>
  </si>
  <si>
    <t>CFJ98 Index</t>
  </si>
  <si>
    <t>CFK98 Index</t>
  </si>
  <si>
    <t>CFM98 Index</t>
  </si>
  <si>
    <t>CFN98 Index</t>
  </si>
  <si>
    <t>CFQ98 Index</t>
  </si>
  <si>
    <t>CFU98 Index</t>
  </si>
  <si>
    <t>CFV98 Index</t>
  </si>
  <si>
    <t>CFX98 Index</t>
  </si>
  <si>
    <t>CFZ98 Index</t>
  </si>
  <si>
    <t>CFF99 Index</t>
  </si>
  <si>
    <t>CFG99 Index</t>
  </si>
  <si>
    <t>CFH99 Index</t>
  </si>
  <si>
    <t>CFJ99 Index</t>
  </si>
  <si>
    <t>CFK99 Index</t>
  </si>
  <si>
    <t>CFM99 Index</t>
  </si>
  <si>
    <t>CFN99 Index</t>
  </si>
  <si>
    <t>CFQ99 Index</t>
  </si>
  <si>
    <t>CFU99 Index</t>
  </si>
  <si>
    <t>CFV99 Index</t>
  </si>
  <si>
    <t>CFX99 Index</t>
  </si>
  <si>
    <t>CFZ99 Index</t>
  </si>
  <si>
    <t>CFF00 Index</t>
  </si>
  <si>
    <t>CFG00 Index</t>
  </si>
  <si>
    <t>CFH00 Index</t>
  </si>
  <si>
    <t>CFJ00 Index</t>
  </si>
  <si>
    <t>CFK00 Index</t>
  </si>
  <si>
    <t>CFM00 Index</t>
  </si>
  <si>
    <t>CFN00 Index</t>
  </si>
  <si>
    <t>CFQ00 Index</t>
  </si>
  <si>
    <t>CFU00 Index</t>
  </si>
  <si>
    <t>CFV00 Index</t>
  </si>
  <si>
    <t>CFX00 Index</t>
  </si>
  <si>
    <t>CFZ00 Index</t>
  </si>
  <si>
    <t>CFF01 Index</t>
  </si>
  <si>
    <t>CFG01 Index</t>
  </si>
  <si>
    <t>CFH01 Index</t>
  </si>
  <si>
    <t>CFJ01 Index</t>
  </si>
  <si>
    <t>CFK01 Index</t>
  </si>
  <si>
    <t>CFM01 Index</t>
  </si>
  <si>
    <t>CFN01 Index</t>
  </si>
  <si>
    <t>CFQ01 Index</t>
  </si>
  <si>
    <t>CFU01 Index</t>
  </si>
  <si>
    <t>CFV01 Index</t>
  </si>
  <si>
    <t>CFX01 Index</t>
  </si>
  <si>
    <t>CFZ01 Index</t>
  </si>
  <si>
    <t>CFF02 Index</t>
  </si>
  <si>
    <t>CFG02 Index</t>
  </si>
  <si>
    <t>CFH02 Index</t>
  </si>
  <si>
    <t>CFJ02 Index</t>
  </si>
  <si>
    <t>CFK02 Index</t>
  </si>
  <si>
    <t>CFM02 Index</t>
  </si>
  <si>
    <t>CFN02 Index</t>
  </si>
  <si>
    <t>CFQ02 Index</t>
  </si>
  <si>
    <t>CFU02 Index</t>
  </si>
  <si>
    <t>CFV02 Index</t>
  </si>
  <si>
    <t>CFX02 Index</t>
  </si>
  <si>
    <t>CFZ02 Index</t>
  </si>
  <si>
    <t>CFF03 Index</t>
  </si>
  <si>
    <t>CFG03 Index</t>
  </si>
  <si>
    <t>CFH03 Index</t>
  </si>
  <si>
    <t>CFJ03 Index</t>
  </si>
  <si>
    <t>CFK03 Index</t>
  </si>
  <si>
    <t>CFM03 Index</t>
  </si>
  <si>
    <t>CFN03 Index</t>
  </si>
  <si>
    <t>CFQ03 Index</t>
  </si>
  <si>
    <t>CFU03 Index</t>
  </si>
  <si>
    <t>CFV03 Index</t>
  </si>
  <si>
    <t>CFX03 Index</t>
  </si>
  <si>
    <t>CFZ03 Index</t>
  </si>
  <si>
    <t>CFF04 Index</t>
  </si>
  <si>
    <t>CFG04 Index</t>
  </si>
  <si>
    <t>CFH04 Index</t>
  </si>
  <si>
    <t>CFJ04 Index</t>
  </si>
  <si>
    <t>CFK04 Index</t>
  </si>
  <si>
    <t>CFM04 Index</t>
  </si>
  <si>
    <t>CFN04 Index</t>
  </si>
  <si>
    <t>CFQ04 Index</t>
  </si>
  <si>
    <t>CFU04 Index</t>
  </si>
  <si>
    <t>CFV04 Index</t>
  </si>
  <si>
    <t>CFX04 Index</t>
  </si>
  <si>
    <t>CFZ04 Index</t>
  </si>
  <si>
    <t>CFF05 Index</t>
  </si>
  <si>
    <t>CFG05 Index</t>
  </si>
  <si>
    <t>CFJ05 Index</t>
  </si>
  <si>
    <t>CFK05 Index</t>
  </si>
  <si>
    <t>CFN05 Index</t>
  </si>
  <si>
    <t>CFQ05 Index</t>
  </si>
  <si>
    <t>CFV05 Index</t>
  </si>
  <si>
    <t>CFX05 Index</t>
  </si>
  <si>
    <t>CFF06 Index</t>
  </si>
  <si>
    <t>CFG06 Index</t>
  </si>
  <si>
    <t>CFJ06 Index</t>
  </si>
  <si>
    <t>CFK06 Index</t>
  </si>
  <si>
    <t>CFN06 Index</t>
  </si>
  <si>
    <t>CFQ06 Index</t>
  </si>
  <si>
    <t>CFV06 Index</t>
  </si>
  <si>
    <t>CFX06 Index</t>
  </si>
  <si>
    <t>CFF07 Index</t>
  </si>
  <si>
    <t>CFG07 Index</t>
  </si>
  <si>
    <t>CFJ07 Index</t>
  </si>
  <si>
    <t>CFK07 Index</t>
  </si>
  <si>
    <t>CFN07 Index</t>
  </si>
  <si>
    <t>CFQ07 Index</t>
  </si>
  <si>
    <t>CFV07 Index</t>
  </si>
  <si>
    <t>CFX07 Index</t>
  </si>
  <si>
    <t>CFF08 Index</t>
  </si>
  <si>
    <t>CFG08 Index</t>
  </si>
  <si>
    <t>CFJ08 Index</t>
  </si>
  <si>
    <t>CFK08 Index</t>
  </si>
  <si>
    <t>CFN08 Index</t>
  </si>
  <si>
    <t>CFQ08 Index</t>
  </si>
  <si>
    <t>CFV08 Index</t>
  </si>
  <si>
    <t>CFX08 Index</t>
  </si>
  <si>
    <t>CFF09 Index</t>
  </si>
  <si>
    <t>CFG09 Index</t>
  </si>
  <si>
    <t>CFJ09 Index</t>
  </si>
  <si>
    <t>CFK09 Index</t>
  </si>
  <si>
    <t>CFN09 Index</t>
  </si>
  <si>
    <t>CFQ09 Index</t>
  </si>
  <si>
    <t>CFV09 Index</t>
  </si>
  <si>
    <t>CFX09 Index</t>
  </si>
  <si>
    <t>CFF10 Index</t>
  </si>
  <si>
    <t>CFG10 Index</t>
  </si>
  <si>
    <t>CFJ10 Index</t>
  </si>
  <si>
    <t>CFK10 Index</t>
  </si>
  <si>
    <t>CFN10 Index</t>
  </si>
  <si>
    <t>CFQ10 Index</t>
  </si>
  <si>
    <t>CFV10 Index</t>
  </si>
  <si>
    <t>CFX10 Index</t>
  </si>
  <si>
    <t>CFF11 Index</t>
  </si>
  <si>
    <t>CFG11 Index</t>
  </si>
  <si>
    <t>CFJ11 Index</t>
  </si>
  <si>
    <t>CFK11 Index</t>
  </si>
  <si>
    <t>CFN11 Index</t>
  </si>
  <si>
    <t>CFQ11 Index</t>
  </si>
  <si>
    <t>CFV11 Index</t>
  </si>
  <si>
    <t>CFX11 Index</t>
  </si>
  <si>
    <t>CFF12 Index</t>
  </si>
  <si>
    <t>CFG12 Index</t>
  </si>
  <si>
    <t>CFJ12 Index</t>
  </si>
  <si>
    <t>CFK12 Index</t>
  </si>
  <si>
    <t>CFN12 Index</t>
  </si>
  <si>
    <t>CFQ12 Index</t>
  </si>
  <si>
    <t>CFV12 Index</t>
  </si>
  <si>
    <t>CFX12 Index</t>
  </si>
  <si>
    <t>CFF13 Index</t>
  </si>
  <si>
    <t>CFG13 Index</t>
  </si>
  <si>
    <t>CFJ13 Index</t>
  </si>
  <si>
    <t>CFK13 Index</t>
  </si>
  <si>
    <t>CFN13 Index</t>
  </si>
  <si>
    <t>CFQ13 Index</t>
  </si>
  <si>
    <t>CFV13 Index</t>
  </si>
  <si>
    <t>CFX13 Index</t>
  </si>
  <si>
    <t>CFF14 Index</t>
  </si>
  <si>
    <t>CFG14 Index</t>
  </si>
  <si>
    <t>CFJ14 Index</t>
  </si>
  <si>
    <t>CFK14 Index</t>
  </si>
  <si>
    <t>CFN14 Index</t>
  </si>
  <si>
    <t>CFQ14 Index</t>
  </si>
  <si>
    <t>CFV14 Index</t>
  </si>
  <si>
    <t>CFX14 Index</t>
  </si>
  <si>
    <t>CFF15 Index</t>
  </si>
  <si>
    <t>CFG15 Index</t>
  </si>
  <si>
    <t>CFJ15 Index</t>
  </si>
  <si>
    <t>CFK15 Index</t>
  </si>
  <si>
    <t>CFN15 Index</t>
  </si>
  <si>
    <t>CFQ15 Index</t>
  </si>
  <si>
    <t>CFV15 Index</t>
  </si>
  <si>
    <t>CFX15 Index</t>
  </si>
  <si>
    <t>CFF16 Index</t>
  </si>
  <si>
    <t>CFG16 Index</t>
  </si>
  <si>
    <t>CFJ16 Index</t>
  </si>
  <si>
    <t>CFK16 Index</t>
  </si>
  <si>
    <t>CFN16 Index</t>
  </si>
  <si>
    <t>CFQ16 Index</t>
  </si>
  <si>
    <t>CFV16 Index</t>
  </si>
  <si>
    <t>CFX16 Index</t>
  </si>
  <si>
    <t>CFF17 Index</t>
  </si>
  <si>
    <t>CFG17 Index</t>
  </si>
  <si>
    <t>GXZ90 Index</t>
  </si>
  <si>
    <t>GXH91 Index</t>
  </si>
  <si>
    <t>GXM91 Index</t>
  </si>
  <si>
    <t>GXU91 Index</t>
  </si>
  <si>
    <t>GXZ91 Index</t>
  </si>
  <si>
    <t>GXH92 Index</t>
  </si>
  <si>
    <t>GXM92 Index</t>
  </si>
  <si>
    <t>GXU92 Index</t>
  </si>
  <si>
    <t>GXZ92 Index</t>
  </si>
  <si>
    <t>GXH93 Index</t>
  </si>
  <si>
    <t>GXM93 Index</t>
  </si>
  <si>
    <t>GXU93 Index</t>
  </si>
  <si>
    <t>GXZ93 Index</t>
  </si>
  <si>
    <t>GXH94 Index</t>
  </si>
  <si>
    <t>GXM94 Index</t>
  </si>
  <si>
    <t>GXU94 Index</t>
  </si>
  <si>
    <t>GXZ94 Index</t>
  </si>
  <si>
    <t>GXH95 Index</t>
  </si>
  <si>
    <t>GXM95 Index</t>
  </si>
  <si>
    <t>GXU95 Index</t>
  </si>
  <si>
    <t>GXZ95 Index</t>
  </si>
  <si>
    <t>GXH96 Index</t>
  </si>
  <si>
    <t>GXM96 Index</t>
  </si>
  <si>
    <t>GXU96 Index</t>
  </si>
  <si>
    <t>GXZ96 Index</t>
  </si>
  <si>
    <t>GXH97 Index</t>
  </si>
  <si>
    <t>GXM97 Index</t>
  </si>
  <si>
    <t>GXU97 Index</t>
  </si>
  <si>
    <t>GXZ97 Index</t>
  </si>
  <si>
    <t>GXH98 Index</t>
  </si>
  <si>
    <t>GXM98 Index</t>
  </si>
  <si>
    <t>GXU98 Index</t>
  </si>
  <si>
    <t>GXZ98 Index</t>
  </si>
  <si>
    <t>GXH99 Index</t>
  </si>
  <si>
    <t>GXM99 Index</t>
  </si>
  <si>
    <t>GXU99 Index</t>
  </si>
  <si>
    <t>GXZ99 Index</t>
  </si>
  <si>
    <t>GXH00 Index</t>
  </si>
  <si>
    <t>GXM00 Index</t>
  </si>
  <si>
    <t>GXU00 Index</t>
  </si>
  <si>
    <t>GXZ00 Index</t>
  </si>
  <si>
    <t>GXH01 Index</t>
  </si>
  <si>
    <t>GXM01 Index</t>
  </si>
  <si>
    <t>GXU01 Index</t>
  </si>
  <si>
    <t>GXZ01 Index</t>
  </si>
  <si>
    <t>GXH02 Index</t>
  </si>
  <si>
    <t>GXM02 Index</t>
  </si>
  <si>
    <t>GXU02 Index</t>
  </si>
  <si>
    <t>GXZ02 Index</t>
  </si>
  <si>
    <t>GXH03 Index</t>
  </si>
  <si>
    <t>GXM03 Index</t>
  </si>
  <si>
    <t>GXU03 Index</t>
  </si>
  <si>
    <t>GXZ03 Index</t>
  </si>
  <si>
    <t>GXH04 Index</t>
  </si>
  <si>
    <t>GXM04 Index</t>
  </si>
  <si>
    <t>GXU04 Index</t>
  </si>
  <si>
    <t>GXZ04 Index</t>
  </si>
  <si>
    <t>GXH05 Index</t>
  </si>
  <si>
    <t>GXM05 Index</t>
  </si>
  <si>
    <t>GXU05 Index</t>
  </si>
  <si>
    <t>GXZ05 Index</t>
  </si>
  <si>
    <t>GXH06 Index</t>
  </si>
  <si>
    <t>GXM06 Index</t>
  </si>
  <si>
    <t>GXU06 Index</t>
  </si>
  <si>
    <t>GXZ06 Index</t>
  </si>
  <si>
    <t>GXH07 Index</t>
  </si>
  <si>
    <t>GXM07 Index</t>
  </si>
  <si>
    <t>GXU07 Index</t>
  </si>
  <si>
    <t>GXZ07 Index</t>
  </si>
  <si>
    <t>GXH08 Index</t>
  </si>
  <si>
    <t>GXM08 Index</t>
  </si>
  <si>
    <t>GXU08 Index</t>
  </si>
  <si>
    <t>GXZ08 Index</t>
  </si>
  <si>
    <t>GXH09 Index</t>
  </si>
  <si>
    <t>GXM09 Index</t>
  </si>
  <si>
    <t>GXU09 Index</t>
  </si>
  <si>
    <t>GXZ09 Index</t>
  </si>
  <si>
    <t>GXH10 Index</t>
  </si>
  <si>
    <t>GXM10 Index</t>
  </si>
  <si>
    <t>GXU10 Index</t>
  </si>
  <si>
    <t>GXZ10 Index</t>
  </si>
  <si>
    <t>GXH11 Index</t>
  </si>
  <si>
    <t>GXM11 Index</t>
  </si>
  <si>
    <t>GXU11 Index</t>
  </si>
  <si>
    <t>GXZ11 Index</t>
  </si>
  <si>
    <t>GXH12 Index</t>
  </si>
  <si>
    <t>GXM12 Index</t>
  </si>
  <si>
    <t>GXU12 Index</t>
  </si>
  <si>
    <t>GXZ12 Index</t>
  </si>
  <si>
    <t>GXH13 Index</t>
  </si>
  <si>
    <t>GXM13 Index</t>
  </si>
  <si>
    <t>GXU13 Index</t>
  </si>
  <si>
    <t>GXZ13 Index</t>
  </si>
  <si>
    <t>GXH14 Index</t>
  </si>
  <si>
    <t>GXM14 Index</t>
  </si>
  <si>
    <t>GXU14 Index</t>
  </si>
  <si>
    <t>GXZ14 Index</t>
  </si>
  <si>
    <t>GXH15 Index</t>
  </si>
  <si>
    <t>GXM15 Index</t>
  </si>
  <si>
    <t>GXU15 Index</t>
  </si>
  <si>
    <t>GXZ15 Index</t>
  </si>
  <si>
    <t>GXH16 Index</t>
  </si>
  <si>
    <t>GXM16 Index</t>
  </si>
  <si>
    <t>GXU16 Index</t>
  </si>
  <si>
    <t>GXZ16 Index</t>
  </si>
  <si>
    <t>GXM7 Index</t>
  </si>
  <si>
    <t>GXU7 Index</t>
  </si>
  <si>
    <t>GXZ7 Index</t>
  </si>
  <si>
    <t>IBH92 Index</t>
  </si>
  <si>
    <t>IBJ92 Index</t>
  </si>
  <si>
    <t>IBK92 Index</t>
  </si>
  <si>
    <t>IBM92 Index</t>
  </si>
  <si>
    <t>IBN92 Index</t>
  </si>
  <si>
    <t>IBQ92 Index</t>
  </si>
  <si>
    <t>IBU92 Index</t>
  </si>
  <si>
    <t>IBV92 Index</t>
  </si>
  <si>
    <t>IBX92 Index</t>
  </si>
  <si>
    <t>IBZ92 Index</t>
  </si>
  <si>
    <t>IBF93 Index</t>
  </si>
  <si>
    <t>IBG93 Index</t>
  </si>
  <si>
    <t>IBH93 Index</t>
  </si>
  <si>
    <t>IBJ93 Index</t>
  </si>
  <si>
    <t>IBK93 Index</t>
  </si>
  <si>
    <t>IBM93 Index</t>
  </si>
  <si>
    <t>IBN93 Index</t>
  </si>
  <si>
    <t>IBQ93 Index</t>
  </si>
  <si>
    <t>IBU93 Index</t>
  </si>
  <si>
    <t>IBV93 Index</t>
  </si>
  <si>
    <t>IBX93 Index</t>
  </si>
  <si>
    <t>IBZ93 Index</t>
  </si>
  <si>
    <t>IBF94 Index</t>
  </si>
  <si>
    <t>IBG94 Index</t>
  </si>
  <si>
    <t>IBH94 Index</t>
  </si>
  <si>
    <t>IBJ94 Index</t>
  </si>
  <si>
    <t>IBK94 Index</t>
  </si>
  <si>
    <t>IBM94 Index</t>
  </si>
  <si>
    <t>IBN94 Index</t>
  </si>
  <si>
    <t>IBQ94 Index</t>
  </si>
  <si>
    <t>IBU94 Index</t>
  </si>
  <si>
    <t>IBV94 Index</t>
  </si>
  <si>
    <t>IBX94 Index</t>
  </si>
  <si>
    <t>IBZ94 Index</t>
  </si>
  <si>
    <t>IBF95 Index</t>
  </si>
  <si>
    <t>IBG95 Index</t>
  </si>
  <si>
    <t>IBH95 Index</t>
  </si>
  <si>
    <t>IBJ95 Index</t>
  </si>
  <si>
    <t>IBK95 Index</t>
  </si>
  <si>
    <t>IBM95 Index</t>
  </si>
  <si>
    <t>IBN95 Index</t>
  </si>
  <si>
    <t>IBQ95 Index</t>
  </si>
  <si>
    <t>IBU95 Index</t>
  </si>
  <si>
    <t>IBV95 Index</t>
  </si>
  <si>
    <t>IBX95 Index</t>
  </si>
  <si>
    <t>IBZ95 Index</t>
  </si>
  <si>
    <t>IBF96 Index</t>
  </si>
  <si>
    <t>IBG96 Index</t>
  </si>
  <si>
    <t>IBH96 Index</t>
  </si>
  <si>
    <t>IBJ96 Index</t>
  </si>
  <si>
    <t>IBK96 Index</t>
  </si>
  <si>
    <t>IBM96 Index</t>
  </si>
  <si>
    <t>IBN96 Index</t>
  </si>
  <si>
    <t>IBQ96 Index</t>
  </si>
  <si>
    <t>IBU96 Index</t>
  </si>
  <si>
    <t>IBV96 Index</t>
  </si>
  <si>
    <t>IBX96 Index</t>
  </si>
  <si>
    <t>IBZ96 Index</t>
  </si>
  <si>
    <t>IBF97 Index</t>
  </si>
  <si>
    <t>IBG97 Index</t>
  </si>
  <si>
    <t>IBH97 Index</t>
  </si>
  <si>
    <t>IBJ97 Index</t>
  </si>
  <si>
    <t>IBK97 Index</t>
  </si>
  <si>
    <t>IBM97 Index</t>
  </si>
  <si>
    <t>IBN97 Index</t>
  </si>
  <si>
    <t>IBQ97 Index</t>
  </si>
  <si>
    <t>IBU97 Index</t>
  </si>
  <si>
    <t>IBV97 Index</t>
  </si>
  <si>
    <t>IBX97 Index</t>
  </si>
  <si>
    <t>IBZ97 Index</t>
  </si>
  <si>
    <t>IBF98 Index</t>
  </si>
  <si>
    <t>IBG98 Index</t>
  </si>
  <si>
    <t>IBH98 Index</t>
  </si>
  <si>
    <t>IBJ98 Index</t>
  </si>
  <si>
    <t>IBK98 Index</t>
  </si>
  <si>
    <t>IBM98 Index</t>
  </si>
  <si>
    <t>IBN98 Index</t>
  </si>
  <si>
    <t>IBQ98 Index</t>
  </si>
  <si>
    <t>IBU98 Index</t>
  </si>
  <si>
    <t>IBV98 Index</t>
  </si>
  <si>
    <t>IBX98 Index</t>
  </si>
  <si>
    <t>IBZ98 Index</t>
  </si>
  <si>
    <t>IBF99 Index</t>
  </si>
  <si>
    <t>IBG99 Index</t>
  </si>
  <si>
    <t>IBH99 Index</t>
  </si>
  <si>
    <t>IBJ99 Index</t>
  </si>
  <si>
    <t>IBK99 Index</t>
  </si>
  <si>
    <t>IBM99 Index</t>
  </si>
  <si>
    <t>IBN99 Index</t>
  </si>
  <si>
    <t>IBQ99 Index</t>
  </si>
  <si>
    <t>IBU99 Index</t>
  </si>
  <si>
    <t>IBV99 Index</t>
  </si>
  <si>
    <t>IBX99 Index</t>
  </si>
  <si>
    <t>IBZ99 Index</t>
  </si>
  <si>
    <t>IBF00 Index</t>
  </si>
  <si>
    <t>IBG00 Index</t>
  </si>
  <si>
    <t>IBH00 Index</t>
  </si>
  <si>
    <t>IBJ00 Index</t>
  </si>
  <si>
    <t>IBK00 Index</t>
  </si>
  <si>
    <t>IBM00 Index</t>
  </si>
  <si>
    <t>IBN00 Index</t>
  </si>
  <si>
    <t>IBQ00 Index</t>
  </si>
  <si>
    <t>IBU00 Index</t>
  </si>
  <si>
    <t>IBV00 Index</t>
  </si>
  <si>
    <t>IBX00 Index</t>
  </si>
  <si>
    <t>IBZ00 Index</t>
  </si>
  <si>
    <t>IBF01 Index</t>
  </si>
  <si>
    <t>IBG01 Index</t>
  </si>
  <si>
    <t>IBH01 Index</t>
  </si>
  <si>
    <t>IBJ01 Index</t>
  </si>
  <si>
    <t>IBK01 Index</t>
  </si>
  <si>
    <t>IBM01 Index</t>
  </si>
  <si>
    <t>IBN01 Index</t>
  </si>
  <si>
    <t>IBQ01 Index</t>
  </si>
  <si>
    <t>IBU01 Index</t>
  </si>
  <si>
    <t>IBV01 Index</t>
  </si>
  <si>
    <t>IBX01 Index</t>
  </si>
  <si>
    <t>IBZ01 Index</t>
  </si>
  <si>
    <t>IBF02 Index</t>
  </si>
  <si>
    <t>IBG02 Index</t>
  </si>
  <si>
    <t>IBH02 Index</t>
  </si>
  <si>
    <t>IBJ02 Index</t>
  </si>
  <si>
    <t>IBK02 Index</t>
  </si>
  <si>
    <t>IBM02 Index</t>
  </si>
  <si>
    <t>IBN02 Index</t>
  </si>
  <si>
    <t>IBQ02 Index</t>
  </si>
  <si>
    <t>IBU02 Index</t>
  </si>
  <si>
    <t>IBV02 Index</t>
  </si>
  <si>
    <t>IBX02 Index</t>
  </si>
  <si>
    <t>IBZ02 Index</t>
  </si>
  <si>
    <t>IBF03 Index</t>
  </si>
  <si>
    <t>IBG03 Index</t>
  </si>
  <si>
    <t>IBH03 Index</t>
  </si>
  <si>
    <t>IBJ03 Index</t>
  </si>
  <si>
    <t>IBK03 Index</t>
  </si>
  <si>
    <t>IBM03 Index</t>
  </si>
  <si>
    <t>IBN03 Index</t>
  </si>
  <si>
    <t>IBQ03 Index</t>
  </si>
  <si>
    <t>IBU03 Index</t>
  </si>
  <si>
    <t>IBV03 Index</t>
  </si>
  <si>
    <t>IBX03 Index</t>
  </si>
  <si>
    <t>IBZ03 Index</t>
  </si>
  <si>
    <t>IBF04 Index</t>
  </si>
  <si>
    <t>IBG04 Index</t>
  </si>
  <si>
    <t>IBH04 Index</t>
  </si>
  <si>
    <t>IBJ04 Index</t>
  </si>
  <si>
    <t>IBK04 Index</t>
  </si>
  <si>
    <t>IBM04 Index</t>
  </si>
  <si>
    <t>IBN04 Index</t>
  </si>
  <si>
    <t>IBQ04 Index</t>
  </si>
  <si>
    <t>IBU04 Index</t>
  </si>
  <si>
    <t>IBV04 Index</t>
  </si>
  <si>
    <t>IBX04 Index</t>
  </si>
  <si>
    <t>IBZ04 Index</t>
  </si>
  <si>
    <t>IBF05 Index</t>
  </si>
  <si>
    <t>IBG05 Index</t>
  </si>
  <si>
    <t>IBJ05 Index</t>
  </si>
  <si>
    <t>IBK05 Index</t>
  </si>
  <si>
    <t>IBN05 Index</t>
  </si>
  <si>
    <t>IBQ05 Index</t>
  </si>
  <si>
    <t>IBV05 Index</t>
  </si>
  <si>
    <t>IBX05 Index</t>
  </si>
  <si>
    <t>IBF06 Index</t>
  </si>
  <si>
    <t>IBG06 Index</t>
  </si>
  <si>
    <t>IBJ06 Index</t>
  </si>
  <si>
    <t>IBK06 Index</t>
  </si>
  <si>
    <t>IBN06 Index</t>
  </si>
  <si>
    <t>IBQ06 Index</t>
  </si>
  <si>
    <t>IBV06 Index</t>
  </si>
  <si>
    <t>IBX06 Index</t>
  </si>
  <si>
    <t>IBF07 Index</t>
  </si>
  <si>
    <t>IBG07 Index</t>
  </si>
  <si>
    <t>IBJ07 Index</t>
  </si>
  <si>
    <t>IBK07 Index</t>
  </si>
  <si>
    <t>IBN07 Index</t>
  </si>
  <si>
    <t>IBQ07 Index</t>
  </si>
  <si>
    <t>IBV07 Index</t>
  </si>
  <si>
    <t>IBX07 Index</t>
  </si>
  <si>
    <t>IBF08 Index</t>
  </si>
  <si>
    <t>IBG08 Index</t>
  </si>
  <si>
    <t>IBJ08 Index</t>
  </si>
  <si>
    <t>IBK08 Index</t>
  </si>
  <si>
    <t>IBN08 Index</t>
  </si>
  <si>
    <t>IBQ08 Index</t>
  </si>
  <si>
    <t>IBV08 Index</t>
  </si>
  <si>
    <t>IBX08 Index</t>
  </si>
  <si>
    <t>IBF09 Index</t>
  </si>
  <si>
    <t>IBG09 Index</t>
  </si>
  <si>
    <t>IBJ09 Index</t>
  </si>
  <si>
    <t>IBK09 Index</t>
  </si>
  <si>
    <t>IBN09 Index</t>
  </si>
  <si>
    <t>IBQ09 Index</t>
  </si>
  <si>
    <t>IBV09 Index</t>
  </si>
  <si>
    <t>IBX09 Index</t>
  </si>
  <si>
    <t>IBF10 Index</t>
  </si>
  <si>
    <t>IBG10 Index</t>
  </si>
  <si>
    <t>IBJ10 Index</t>
  </si>
  <si>
    <t>IBK10 Index</t>
  </si>
  <si>
    <t>IBN10 Index</t>
  </si>
  <si>
    <t>IBQ10 Index</t>
  </si>
  <si>
    <t>IBV10 Index</t>
  </si>
  <si>
    <t>IBX10 Index</t>
  </si>
  <si>
    <t>IBF11 Index</t>
  </si>
  <si>
    <t>IBG11 Index</t>
  </si>
  <si>
    <t>IBJ11 Index</t>
  </si>
  <si>
    <t>IBK11 Index</t>
  </si>
  <si>
    <t>IBN11 Index</t>
  </si>
  <si>
    <t>IBQ11 Index</t>
  </si>
  <si>
    <t>IBV11 Index</t>
  </si>
  <si>
    <t>IBX11 Index</t>
  </si>
  <si>
    <t>IBF12 Index</t>
  </si>
  <si>
    <t>IBG12 Index</t>
  </si>
  <si>
    <t>IBJ12 Index</t>
  </si>
  <si>
    <t>IBK12 Index</t>
  </si>
  <si>
    <t>IBN12 Index</t>
  </si>
  <si>
    <t>IBQ12 Index</t>
  </si>
  <si>
    <t>IBV12 Index</t>
  </si>
  <si>
    <t>IBX12 Index</t>
  </si>
  <si>
    <t>IBF13 Index</t>
  </si>
  <si>
    <t>IBG13 Index</t>
  </si>
  <si>
    <t>IBJ13 Index</t>
  </si>
  <si>
    <t>IBK13 Index</t>
  </si>
  <si>
    <t>IBN13 Index</t>
  </si>
  <si>
    <t>IBQ13 Index</t>
  </si>
  <si>
    <t>IBV13 Index</t>
  </si>
  <si>
    <t>IBX13 Index</t>
  </si>
  <si>
    <t>IBF14 Index</t>
  </si>
  <si>
    <t>IBG14 Index</t>
  </si>
  <si>
    <t>IBJ14 Index</t>
  </si>
  <si>
    <t>IBK14 Index</t>
  </si>
  <si>
    <t>IBN14 Index</t>
  </si>
  <si>
    <t>IBQ14 Index</t>
  </si>
  <si>
    <t>IBV14 Index</t>
  </si>
  <si>
    <t>IBX14 Index</t>
  </si>
  <si>
    <t>IBF15 Index</t>
  </si>
  <si>
    <t>IBG15 Index</t>
  </si>
  <si>
    <t>IBJ15 Index</t>
  </si>
  <si>
    <t>IBK15 Index</t>
  </si>
  <si>
    <t>IBN15 Index</t>
  </si>
  <si>
    <t>IBQ15 Index</t>
  </si>
  <si>
    <t>IBV15 Index</t>
  </si>
  <si>
    <t>IBX15 Index</t>
  </si>
  <si>
    <t>IBF16 Index</t>
  </si>
  <si>
    <t>IBG16 Index</t>
  </si>
  <si>
    <t>IBJ16 Index</t>
  </si>
  <si>
    <t>IBK16 Index</t>
  </si>
  <si>
    <t>IBN16 Index</t>
  </si>
  <si>
    <t>IBQ16 Index</t>
  </si>
  <si>
    <t>IBV16 Index</t>
  </si>
  <si>
    <t>IBX16 Index</t>
  </si>
  <si>
    <t>IBF17 Index</t>
  </si>
  <si>
    <t>IBG17 Index</t>
  </si>
  <si>
    <t>IBK7 Index</t>
  </si>
  <si>
    <t>EOF95 Index</t>
  </si>
  <si>
    <t>EOG95 Index</t>
  </si>
  <si>
    <t>EOH95 Index</t>
  </si>
  <si>
    <t>EOJ95 Index</t>
  </si>
  <si>
    <t>EOK95 Index</t>
  </si>
  <si>
    <t>EOM95 Index</t>
  </si>
  <si>
    <t>EON95 Index</t>
  </si>
  <si>
    <t>EOQ95 Index</t>
  </si>
  <si>
    <t>EOU95 Index</t>
  </si>
  <si>
    <t>EOV95 Index</t>
  </si>
  <si>
    <t>EOX95 Index</t>
  </si>
  <si>
    <t>EOZ95 Index</t>
  </si>
  <si>
    <t>EOF96 Index</t>
  </si>
  <si>
    <t>EOG96 Index</t>
  </si>
  <si>
    <t>EOH96 Index</t>
  </si>
  <si>
    <t>EOJ96 Index</t>
  </si>
  <si>
    <t>EOK96 Index</t>
  </si>
  <si>
    <t>EOM96 Index</t>
  </si>
  <si>
    <t>EON96 Index</t>
  </si>
  <si>
    <t>EOQ96 Index</t>
  </si>
  <si>
    <t>EOU96 Index</t>
  </si>
  <si>
    <t>EOV96 Index</t>
  </si>
  <si>
    <t>EOX96 Index</t>
  </si>
  <si>
    <t>EOZ96 Index</t>
  </si>
  <si>
    <t>EOF97 Index</t>
  </si>
  <si>
    <t>EOG97 Index</t>
  </si>
  <si>
    <t>EOH97 Index</t>
  </si>
  <si>
    <t>EOJ97 Index</t>
  </si>
  <si>
    <t>EOK97 Index</t>
  </si>
  <si>
    <t>EOM97 Index</t>
  </si>
  <si>
    <t>EON97 Index</t>
  </si>
  <si>
    <t>EOQ97 Index</t>
  </si>
  <si>
    <t>EOU97 Index</t>
  </si>
  <si>
    <t>EOV97 Index</t>
  </si>
  <si>
    <t>EOX97 Index</t>
  </si>
  <si>
    <t>EOZ97 Index</t>
  </si>
  <si>
    <t>EOF98 Index</t>
  </si>
  <si>
    <t>EOG98 Index</t>
  </si>
  <si>
    <t>EOH98 Index</t>
  </si>
  <si>
    <t>EOJ98 Index</t>
  </si>
  <si>
    <t>EOK98 Index</t>
  </si>
  <si>
    <t>EOM98 Index</t>
  </si>
  <si>
    <t>EON98 Index</t>
  </si>
  <si>
    <t>EOQ98 Index</t>
  </si>
  <si>
    <t>EOU98 Index</t>
  </si>
  <si>
    <t>EOV98 Index</t>
  </si>
  <si>
    <t>EOX98 Index</t>
  </si>
  <si>
    <t>EOZ98 Index</t>
  </si>
  <si>
    <t>EOF99 Index</t>
  </si>
  <si>
    <t>EOG99 Index</t>
  </si>
  <si>
    <t>EOH99 Index</t>
  </si>
  <si>
    <t>EOJ99 Index</t>
  </si>
  <si>
    <t>EOK99 Index</t>
  </si>
  <si>
    <t>EOM99 Index</t>
  </si>
  <si>
    <t>EON99 Index</t>
  </si>
  <si>
    <t>EOQ99 Index</t>
  </si>
  <si>
    <t>EOU99 Index</t>
  </si>
  <si>
    <t>EOV99 Index</t>
  </si>
  <si>
    <t>EOX99 Index</t>
  </si>
  <si>
    <t>EOZ99 Index</t>
  </si>
  <si>
    <t>EOF00 Index</t>
  </si>
  <si>
    <t>EOG00 Index</t>
  </si>
  <si>
    <t>EOH00 Index</t>
  </si>
  <si>
    <t>EOJ00 Index</t>
  </si>
  <si>
    <t>EOK00 Index</t>
  </si>
  <si>
    <t>EOM00 Index</t>
  </si>
  <si>
    <t>EON00 Index</t>
  </si>
  <si>
    <t>EOQ00 Index</t>
  </si>
  <si>
    <t>EOU00 Index</t>
  </si>
  <si>
    <t>EOV00 Index</t>
  </si>
  <si>
    <t>EOX00 Index</t>
  </si>
  <si>
    <t>EOZ00 Index</t>
  </si>
  <si>
    <t>EOF01 Index</t>
  </si>
  <si>
    <t>EOG01 Index</t>
  </si>
  <si>
    <t>EOH01 Index</t>
  </si>
  <si>
    <t>EOJ01 Index</t>
  </si>
  <si>
    <t>EOK01 Index</t>
  </si>
  <si>
    <t>EOM01 Index</t>
  </si>
  <si>
    <t>EON01 Index</t>
  </si>
  <si>
    <t>EOQ01 Index</t>
  </si>
  <si>
    <t>EOU01 Index</t>
  </si>
  <si>
    <t>EOV01 Index</t>
  </si>
  <si>
    <t>EOX01 Index</t>
  </si>
  <si>
    <t>EOZ01 Index</t>
  </si>
  <si>
    <t>EOF02 Index</t>
  </si>
  <si>
    <t>EOG02 Index</t>
  </si>
  <si>
    <t>EOH02 Index</t>
  </si>
  <si>
    <t>EOJ02 Index</t>
  </si>
  <si>
    <t>EOK02 Index</t>
  </si>
  <si>
    <t>EOM02 Index</t>
  </si>
  <si>
    <t>EON02 Index</t>
  </si>
  <si>
    <t>EOQ02 Index</t>
  </si>
  <si>
    <t>EOU02 Index</t>
  </si>
  <si>
    <t>EOV02 Index</t>
  </si>
  <si>
    <t>EOX02 Index</t>
  </si>
  <si>
    <t>EOZ02 Index</t>
  </si>
  <si>
    <t>EOF03 Index</t>
  </si>
  <si>
    <t>EOG03 Index</t>
  </si>
  <si>
    <t>EOH03 Index</t>
  </si>
  <si>
    <t>EOJ03 Index</t>
  </si>
  <si>
    <t>EOK03 Index</t>
  </si>
  <si>
    <t>EOM03 Index</t>
  </si>
  <si>
    <t>EON03 Index</t>
  </si>
  <si>
    <t>EOQ03 Index</t>
  </si>
  <si>
    <t>EOU03 Index</t>
  </si>
  <si>
    <t>EOV03 Index</t>
  </si>
  <si>
    <t>EOX03 Index</t>
  </si>
  <si>
    <t>EOZ03 Index</t>
  </si>
  <si>
    <t>EOF04 Index</t>
  </si>
  <si>
    <t>EOG04 Index</t>
  </si>
  <si>
    <t>EOH04 Index</t>
  </si>
  <si>
    <t>EOJ04 Index</t>
  </si>
  <si>
    <t>EOK04 Index</t>
  </si>
  <si>
    <t>EOM04 Index</t>
  </si>
  <si>
    <t>EON04 Index</t>
  </si>
  <si>
    <t>EOQ04 Index</t>
  </si>
  <si>
    <t>EOU04 Index</t>
  </si>
  <si>
    <t>EOV04 Index</t>
  </si>
  <si>
    <t>EOX04 Index</t>
  </si>
  <si>
    <t>EOZ04 Index</t>
  </si>
  <si>
    <t>EOF05 Index</t>
  </si>
  <si>
    <t>EOG05 Index</t>
  </si>
  <si>
    <t>EOJ05 Index</t>
  </si>
  <si>
    <t>EOK05 Index</t>
  </si>
  <si>
    <t>EON05 Index</t>
  </si>
  <si>
    <t>EOQ05 Index</t>
  </si>
  <si>
    <t>EOV05 Index</t>
  </si>
  <si>
    <t>EOX05 Index</t>
  </si>
  <si>
    <t>EOF06 Index</t>
  </si>
  <si>
    <t>EOG06 Index</t>
  </si>
  <si>
    <t>EOJ06 Index</t>
  </si>
  <si>
    <t>EOK06 Index</t>
  </si>
  <si>
    <t>EON06 Index</t>
  </si>
  <si>
    <t>EOQ06 Index</t>
  </si>
  <si>
    <t>EOV06 Index</t>
  </si>
  <si>
    <t>EOX06 Index</t>
  </si>
  <si>
    <t>EOF07 Index</t>
  </si>
  <si>
    <t>EOG07 Index</t>
  </si>
  <si>
    <t>EOJ07 Index</t>
  </si>
  <si>
    <t>EOK07 Index</t>
  </si>
  <si>
    <t>EON07 Index</t>
  </si>
  <si>
    <t>EOQ07 Index</t>
  </si>
  <si>
    <t>EOV07 Index</t>
  </si>
  <si>
    <t>EOX07 Index</t>
  </si>
  <si>
    <t>EOF08 Index</t>
  </si>
  <si>
    <t>EOG08 Index</t>
  </si>
  <si>
    <t>EOJ08 Index</t>
  </si>
  <si>
    <t>EOK08 Index</t>
  </si>
  <si>
    <t>EON08 Index</t>
  </si>
  <si>
    <t>EOQ08 Index</t>
  </si>
  <si>
    <t>EOV08 Index</t>
  </si>
  <si>
    <t>EOX08 Index</t>
  </si>
  <si>
    <t>EOF09 Index</t>
  </si>
  <si>
    <t>EOG09 Index</t>
  </si>
  <si>
    <t>EOJ09 Index</t>
  </si>
  <si>
    <t>EOK09 Index</t>
  </si>
  <si>
    <t>EON09 Index</t>
  </si>
  <si>
    <t>EOQ09 Index</t>
  </si>
  <si>
    <t>EOV09 Index</t>
  </si>
  <si>
    <t>EOX09 Index</t>
  </si>
  <si>
    <t>EOF10 Index</t>
  </si>
  <si>
    <t>EOG10 Index</t>
  </si>
  <si>
    <t>EOJ10 Index</t>
  </si>
  <si>
    <t>EOK10 Index</t>
  </si>
  <si>
    <t>EON10 Index</t>
  </si>
  <si>
    <t>EOQ10 Index</t>
  </si>
  <si>
    <t>EOV10 Index</t>
  </si>
  <si>
    <t>EOX10 Index</t>
  </si>
  <si>
    <t>EOF11 Index</t>
  </si>
  <si>
    <t>EOG11 Index</t>
  </si>
  <si>
    <t>EOJ11 Index</t>
  </si>
  <si>
    <t>EOK11 Index</t>
  </si>
  <si>
    <t>EON11 Index</t>
  </si>
  <si>
    <t>EOQ11 Index</t>
  </si>
  <si>
    <t>EOV11 Index</t>
  </si>
  <si>
    <t>EOX11 Index</t>
  </si>
  <si>
    <t>EOF12 Index</t>
  </si>
  <si>
    <t>EOG12 Index</t>
  </si>
  <si>
    <t>EOJ12 Index</t>
  </si>
  <si>
    <t>EOK12 Index</t>
  </si>
  <si>
    <t>EON12 Index</t>
  </si>
  <si>
    <t>EOQ12 Index</t>
  </si>
  <si>
    <t>EOV12 Index</t>
  </si>
  <si>
    <t>EOX12 Index</t>
  </si>
  <si>
    <t>EOF13 Index</t>
  </si>
  <si>
    <t>EOG13 Index</t>
  </si>
  <si>
    <t>EOJ13 Index</t>
  </si>
  <si>
    <t>EOK13 Index</t>
  </si>
  <si>
    <t>EON13 Index</t>
  </si>
  <si>
    <t>EOQ13 Index</t>
  </si>
  <si>
    <t>EOV13 Index</t>
  </si>
  <si>
    <t>EOX13 Index</t>
  </si>
  <si>
    <t>EOF14 Index</t>
  </si>
  <si>
    <t>EOG14 Index</t>
  </si>
  <si>
    <t>EOJ14 Index</t>
  </si>
  <si>
    <t>EOK14 Index</t>
  </si>
  <si>
    <t>EON14 Index</t>
  </si>
  <si>
    <t>EOQ14 Index</t>
  </si>
  <si>
    <t>EOV14 Index</t>
  </si>
  <si>
    <t>EOX14 Index</t>
  </si>
  <si>
    <t>EOF15 Index</t>
  </si>
  <si>
    <t>EOG15 Index</t>
  </si>
  <si>
    <t>EOJ15 Index</t>
  </si>
  <si>
    <t>EOK15 Index</t>
  </si>
  <si>
    <t>EON15 Index</t>
  </si>
  <si>
    <t>EOQ15 Index</t>
  </si>
  <si>
    <t>EOV15 Index</t>
  </si>
  <si>
    <t>EOX15 Index</t>
  </si>
  <si>
    <t>EOF16 Index</t>
  </si>
  <si>
    <t>EOG16 Index</t>
  </si>
  <si>
    <t>EOJ16 Index</t>
  </si>
  <si>
    <t>EOK16 Index</t>
  </si>
  <si>
    <t>EON16 Index</t>
  </si>
  <si>
    <t>EOQ16 Index</t>
  </si>
  <si>
    <t>EOV16 Index</t>
  </si>
  <si>
    <t>EOX16 Index</t>
  </si>
  <si>
    <t>EOF17 Index</t>
  </si>
  <si>
    <t>EOG17 Index</t>
  </si>
  <si>
    <t>EOK7 Index</t>
  </si>
  <si>
    <t>QCG05 Index</t>
  </si>
  <si>
    <t>QCJ05 Index</t>
  </si>
  <si>
    <t>QCK05 Index</t>
  </si>
  <si>
    <t>QCN05 Index</t>
  </si>
  <si>
    <t>QCQ05 Index</t>
  </si>
  <si>
    <t>QCV05 Index</t>
  </si>
  <si>
    <t>QCX05 Index</t>
  </si>
  <si>
    <t>QCF06 Index</t>
  </si>
  <si>
    <t>QCG06 Index</t>
  </si>
  <si>
    <t>QCJ06 Index</t>
  </si>
  <si>
    <t>QCK06 Index</t>
  </si>
  <si>
    <t>QCN06 Index</t>
  </si>
  <si>
    <t>QCQ06 Index</t>
  </si>
  <si>
    <t>QCV06 Index</t>
  </si>
  <si>
    <t>QCX06 Index</t>
  </si>
  <si>
    <t>QCF07 Index</t>
  </si>
  <si>
    <t>QCG07 Index</t>
  </si>
  <si>
    <t>QCJ07 Index</t>
  </si>
  <si>
    <t>QCK07 Index</t>
  </si>
  <si>
    <t>QCN07 Index</t>
  </si>
  <si>
    <t>QCQ07 Index</t>
  </si>
  <si>
    <t>QCV07 Index</t>
  </si>
  <si>
    <t>QCX07 Index</t>
  </si>
  <si>
    <t>QCF08 Index</t>
  </si>
  <si>
    <t>QCG08 Index</t>
  </si>
  <si>
    <t>QCJ08 Index</t>
  </si>
  <si>
    <t>QCK08 Index</t>
  </si>
  <si>
    <t>QCN08 Index</t>
  </si>
  <si>
    <t>QCQ08 Index</t>
  </si>
  <si>
    <t>QCV08 Index</t>
  </si>
  <si>
    <t>QCX08 Index</t>
  </si>
  <si>
    <t>QCF09 Index</t>
  </si>
  <si>
    <t>QCG09 Index</t>
  </si>
  <si>
    <t>QCJ09 Index</t>
  </si>
  <si>
    <t>QCK09 Index</t>
  </si>
  <si>
    <t>QCN09 Index</t>
  </si>
  <si>
    <t>QCQ09 Index</t>
  </si>
  <si>
    <t>QCV09 Index</t>
  </si>
  <si>
    <t>QCX09 Index</t>
  </si>
  <si>
    <t>QCF10 Index</t>
  </si>
  <si>
    <t>QCG10 Index</t>
  </si>
  <si>
    <t>QCJ10 Index</t>
  </si>
  <si>
    <t>QCK10 Index</t>
  </si>
  <si>
    <t>QCN10 Index</t>
  </si>
  <si>
    <t>QCQ10 Index</t>
  </si>
  <si>
    <t>QCV10 Index</t>
  </si>
  <si>
    <t>QCX10 Index</t>
  </si>
  <si>
    <t>QCF11 Index</t>
  </si>
  <si>
    <t>QCG11 Index</t>
  </si>
  <si>
    <t>QCJ11 Index</t>
  </si>
  <si>
    <t>QCK11 Index</t>
  </si>
  <si>
    <t>QCN11 Index</t>
  </si>
  <si>
    <t>QCQ11 Index</t>
  </si>
  <si>
    <t>QCV11 Index</t>
  </si>
  <si>
    <t>QCX11 Index</t>
  </si>
  <si>
    <t>QCF12 Index</t>
  </si>
  <si>
    <t>QCG12 Index</t>
  </si>
  <si>
    <t>QCJ12 Index</t>
  </si>
  <si>
    <t>QCK12 Index</t>
  </si>
  <si>
    <t>QCN12 Index</t>
  </si>
  <si>
    <t>QCQ12 Index</t>
  </si>
  <si>
    <t>QCV12 Index</t>
  </si>
  <si>
    <t>QCX12 Index</t>
  </si>
  <si>
    <t>QCF13 Index</t>
  </si>
  <si>
    <t>QCG13 Index</t>
  </si>
  <si>
    <t>QCJ13 Index</t>
  </si>
  <si>
    <t>QCK13 Index</t>
  </si>
  <si>
    <t>QCN13 Index</t>
  </si>
  <si>
    <t>QCQ13 Index</t>
  </si>
  <si>
    <t>QCV13 Index</t>
  </si>
  <si>
    <t>QCX13 Index</t>
  </si>
  <si>
    <t>QCF14 Index</t>
  </si>
  <si>
    <t>QCG14 Index</t>
  </si>
  <si>
    <t>QCJ14 Index</t>
  </si>
  <si>
    <t>QCK14 Index</t>
  </si>
  <si>
    <t>QCN14 Index</t>
  </si>
  <si>
    <t>QCQ14 Index</t>
  </si>
  <si>
    <t>QCV14 Index</t>
  </si>
  <si>
    <t>QCX14 Index</t>
  </si>
  <si>
    <t>QCF15 Index</t>
  </si>
  <si>
    <t>QCG15 Index</t>
  </si>
  <si>
    <t>QCJ15 Index</t>
  </si>
  <si>
    <t>QCK15 Index</t>
  </si>
  <si>
    <t>QCN15 Index</t>
  </si>
  <si>
    <t>QCQ15 Index</t>
  </si>
  <si>
    <t>QCV15 Index</t>
  </si>
  <si>
    <t>QCX15 Index</t>
  </si>
  <si>
    <t>QCF16 Index</t>
  </si>
  <si>
    <t>QCG16 Index</t>
  </si>
  <si>
    <t>QCJ16 Index</t>
  </si>
  <si>
    <t>QCK16 Index</t>
  </si>
  <si>
    <t>QCN16 Index</t>
  </si>
  <si>
    <t>QCQ16 Index</t>
  </si>
  <si>
    <t>QCV16 Index</t>
  </si>
  <si>
    <t>QCX16 Index</t>
  </si>
  <si>
    <t>QCF17 Index</t>
  </si>
  <si>
    <t>QCG17 Index</t>
  </si>
  <si>
    <t>QCK7 Index</t>
  </si>
  <si>
    <t>SMV91 Index</t>
  </si>
  <si>
    <t>SMX91 Index</t>
  </si>
  <si>
    <t>SMZ91 Index</t>
  </si>
  <si>
    <t>SMF92 Index</t>
  </si>
  <si>
    <t>SMG92 Index</t>
  </si>
  <si>
    <t>SMH92 Index</t>
  </si>
  <si>
    <t>SMJ92 Index</t>
  </si>
  <si>
    <t>SMK92 Index</t>
  </si>
  <si>
    <t>SMM92 Index</t>
  </si>
  <si>
    <t>SMN92 Index</t>
  </si>
  <si>
    <t>SMQ92 Index</t>
  </si>
  <si>
    <t>SMU92 Index</t>
  </si>
  <si>
    <t>SMV92 Index</t>
  </si>
  <si>
    <t>SMX92 Index</t>
  </si>
  <si>
    <t>SMZ92 Index</t>
  </si>
  <si>
    <t>SMF93 Index</t>
  </si>
  <si>
    <t>SMG93 Index</t>
  </si>
  <si>
    <t>SMH93 Index</t>
  </si>
  <si>
    <t>SMJ93 Index</t>
  </si>
  <si>
    <t>SMK93 Index</t>
  </si>
  <si>
    <t>SMM93 Index</t>
  </si>
  <si>
    <t>SMN93 Index</t>
  </si>
  <si>
    <t>SMQ93 Index</t>
  </si>
  <si>
    <t>SMU93 Index</t>
  </si>
  <si>
    <t>SMV93 Index</t>
  </si>
  <si>
    <t>SMX93 Index</t>
  </si>
  <si>
    <t>SMZ93 Index</t>
  </si>
  <si>
    <t>SMF94 Index</t>
  </si>
  <si>
    <t>SMG94 Index</t>
  </si>
  <si>
    <t>SMH94 Index</t>
  </si>
  <si>
    <t>SMJ94 Index</t>
  </si>
  <si>
    <t>SMK94 Index</t>
  </si>
  <si>
    <t>SMM94 Index</t>
  </si>
  <si>
    <t>SMN94 Index</t>
  </si>
  <si>
    <t>SMQ94 Index</t>
  </si>
  <si>
    <t>SMU94 Index</t>
  </si>
  <si>
    <t>SMV94 Index</t>
  </si>
  <si>
    <t>SMX94 Index</t>
  </si>
  <si>
    <t>SMZ94 Index</t>
  </si>
  <si>
    <t>SMF95 Index</t>
  </si>
  <si>
    <t>SMG95 Index</t>
  </si>
  <si>
    <t>SMH95 Index</t>
  </si>
  <si>
    <t>SMJ95 Index</t>
  </si>
  <si>
    <t>SMK95 Index</t>
  </si>
  <si>
    <t>SMM95 Index</t>
  </si>
  <si>
    <t>SMN95 Index</t>
  </si>
  <si>
    <t>SMQ95 Index</t>
  </si>
  <si>
    <t>SMU95 Index</t>
  </si>
  <si>
    <t>SMV95 Index</t>
  </si>
  <si>
    <t>SMX95 Index</t>
  </si>
  <si>
    <t>SMZ95 Index</t>
  </si>
  <si>
    <t>SMF96 Index</t>
  </si>
  <si>
    <t>SMG96 Index</t>
  </si>
  <si>
    <t>SMH96 Index</t>
  </si>
  <si>
    <t>SMJ96 Index</t>
  </si>
  <si>
    <t>SMK96 Index</t>
  </si>
  <si>
    <t>SMM96 Index</t>
  </si>
  <si>
    <t>SMN96 Index</t>
  </si>
  <si>
    <t>SMQ96 Index</t>
  </si>
  <si>
    <t>SMU96 Index</t>
  </si>
  <si>
    <t>SMV96 Index</t>
  </si>
  <si>
    <t>SMX96 Index</t>
  </si>
  <si>
    <t>SMZ96 Index</t>
  </si>
  <si>
    <t>SMF97 Index</t>
  </si>
  <si>
    <t>SMG97 Index</t>
  </si>
  <si>
    <t>SMH97 Index</t>
  </si>
  <si>
    <t>SMJ97 Index</t>
  </si>
  <si>
    <t>SMK97 Index</t>
  </si>
  <si>
    <t>SMM97 Index</t>
  </si>
  <si>
    <t>SMN97 Index</t>
  </si>
  <si>
    <t>SMQ97 Index</t>
  </si>
  <si>
    <t>SMU97 Index</t>
  </si>
  <si>
    <t>SMV97 Index</t>
  </si>
  <si>
    <t>SMX97 Index</t>
  </si>
  <si>
    <t>SMZ97 Index</t>
  </si>
  <si>
    <t>SMF98 Index</t>
  </si>
  <si>
    <t>SMG98 Index</t>
  </si>
  <si>
    <t>SMH98 Index</t>
  </si>
  <si>
    <t>SMJ98 Index</t>
  </si>
  <si>
    <t>SMK98 Index</t>
  </si>
  <si>
    <t>SMM98 Index</t>
  </si>
  <si>
    <t>SMN98 Index</t>
  </si>
  <si>
    <t>SMQ98 Index</t>
  </si>
  <si>
    <t>SMU98 Index</t>
  </si>
  <si>
    <t>SMZ98 Index</t>
  </si>
  <si>
    <t>SMH99 Index</t>
  </si>
  <si>
    <t>SMM99 Index</t>
  </si>
  <si>
    <t>SMU99 Index</t>
  </si>
  <si>
    <t>SMZ99 Index</t>
  </si>
  <si>
    <t>SMH00 Index</t>
  </si>
  <si>
    <t>SMM00 Index</t>
  </si>
  <si>
    <t>SMU00 Index</t>
  </si>
  <si>
    <t>SMZ00 Index</t>
  </si>
  <si>
    <t>SMH01 Index</t>
  </si>
  <si>
    <t>SMM01 Index</t>
  </si>
  <si>
    <t>SMU01 Index</t>
  </si>
  <si>
    <t>SMZ01 Index</t>
  </si>
  <si>
    <t>SMH02 Index</t>
  </si>
  <si>
    <t>SMM02 Index</t>
  </si>
  <si>
    <t>SMU02 Index</t>
  </si>
  <si>
    <t>SMZ02 Index</t>
  </si>
  <si>
    <t>SMH03 Index</t>
  </si>
  <si>
    <t>SMM03 Index</t>
  </si>
  <si>
    <t>SMU03 Index</t>
  </si>
  <si>
    <t>SMZ03 Index</t>
  </si>
  <si>
    <t>SMH04 Index</t>
  </si>
  <si>
    <t>SMM04 Index</t>
  </si>
  <si>
    <t>SMU04 Index</t>
  </si>
  <si>
    <t>SMZ04 Index</t>
  </si>
  <si>
    <t>NKZ88 Index</t>
  </si>
  <si>
    <t>NKH89 Index</t>
  </si>
  <si>
    <t>NKM89 Index</t>
  </si>
  <si>
    <t>NKU89 Index</t>
  </si>
  <si>
    <t>NKZ89 Index</t>
  </si>
  <si>
    <t>NKH90 Index</t>
  </si>
  <si>
    <t>NKM90 Index</t>
  </si>
  <si>
    <t>NKU90 Index</t>
  </si>
  <si>
    <t>NKZ90 Index</t>
  </si>
  <si>
    <t>NKH91 Index</t>
  </si>
  <si>
    <t>NKM91 Index</t>
  </si>
  <si>
    <t>NKU91 Index</t>
  </si>
  <si>
    <t>NKZ91 Index</t>
  </si>
  <si>
    <t>NKH92 Index</t>
  </si>
  <si>
    <t>NKM92 Index</t>
  </si>
  <si>
    <t>NKU92 Index</t>
  </si>
  <si>
    <t>NKZ92 Index</t>
  </si>
  <si>
    <t>NKH93 Index</t>
  </si>
  <si>
    <t>NKM93 Index</t>
  </si>
  <si>
    <t>NKU93 Index</t>
  </si>
  <si>
    <t>NKZ93 Index</t>
  </si>
  <si>
    <t>NKH94 Index</t>
  </si>
  <si>
    <t>NKM94 Index</t>
  </si>
  <si>
    <t>NKU94 Index</t>
  </si>
  <si>
    <t>NKZ94 Index</t>
  </si>
  <si>
    <t>NKH95 Index</t>
  </si>
  <si>
    <t>NKM95 Index</t>
  </si>
  <si>
    <t>NKU95 Index</t>
  </si>
  <si>
    <t>NKZ95 Index</t>
  </si>
  <si>
    <t>NKH96 Index</t>
  </si>
  <si>
    <t>NKM96 Index</t>
  </si>
  <si>
    <t>NKU96 Index</t>
  </si>
  <si>
    <t>NKZ96 Index</t>
  </si>
  <si>
    <t>NKH97 Index</t>
  </si>
  <si>
    <t>NKM97 Index</t>
  </si>
  <si>
    <t>NKU97 Index</t>
  </si>
  <si>
    <t>NKZ97 Index</t>
  </si>
  <si>
    <t>NKH98 Index</t>
  </si>
  <si>
    <t>NKM98 Index</t>
  </si>
  <si>
    <t>NKU98 Index</t>
  </si>
  <si>
    <t>NKZ98 Index</t>
  </si>
  <si>
    <t>NKH99 Index</t>
  </si>
  <si>
    <t>NKM99 Index</t>
  </si>
  <si>
    <t>NKU99 Index</t>
  </si>
  <si>
    <t>NKZ99 Index</t>
  </si>
  <si>
    <t>NKH00 Index</t>
  </si>
  <si>
    <t>NKM00 Index</t>
  </si>
  <si>
    <t>NKU00 Index</t>
  </si>
  <si>
    <t>NKZ00 Index</t>
  </si>
  <si>
    <t>NKH01 Index</t>
  </si>
  <si>
    <t>NKM01 Index</t>
  </si>
  <si>
    <t>NKU01 Index</t>
  </si>
  <si>
    <t>NKZ01 Index</t>
  </si>
  <si>
    <t>NKH02 Index</t>
  </si>
  <si>
    <t>NKM02 Index</t>
  </si>
  <si>
    <t>NKU02 Index</t>
  </si>
  <si>
    <t>NKZ02 Index</t>
  </si>
  <si>
    <t>NKH03 Index</t>
  </si>
  <si>
    <t>NKM03 Index</t>
  </si>
  <si>
    <t>NKU03 Index</t>
  </si>
  <si>
    <t>NKZ03 Index</t>
  </si>
  <si>
    <t>NKH04 Index</t>
  </si>
  <si>
    <t>NKM04 Index</t>
  </si>
  <si>
    <t>NKU04 Index</t>
  </si>
  <si>
    <t>NKZ04 Index</t>
  </si>
  <si>
    <t>NKH05 Index</t>
  </si>
  <si>
    <t>NKM05 Index</t>
  </si>
  <si>
    <t>NKU05 Index</t>
  </si>
  <si>
    <t>NKZ05 Index</t>
  </si>
  <si>
    <t>NKH06 Index</t>
  </si>
  <si>
    <t>NKM06 Index</t>
  </si>
  <si>
    <t>NKU06 Index</t>
  </si>
  <si>
    <t>NKZ06 Index</t>
  </si>
  <si>
    <t>NKH07 Index</t>
  </si>
  <si>
    <t>NKM07 Index</t>
  </si>
  <si>
    <t>NKU07 Index</t>
  </si>
  <si>
    <t>NKZ07 Index</t>
  </si>
  <si>
    <t>NKH08 Index</t>
  </si>
  <si>
    <t>NKM08 Index</t>
  </si>
  <si>
    <t>NKU08 Index</t>
  </si>
  <si>
    <t>NKZ08 Index</t>
  </si>
  <si>
    <t>NKH09 Index</t>
  </si>
  <si>
    <t>NKM09 Index</t>
  </si>
  <si>
    <t>NKU09 Index</t>
  </si>
  <si>
    <t>NKZ09 Index</t>
  </si>
  <si>
    <t>NKH10 Index</t>
  </si>
  <si>
    <t>NKM10 Index</t>
  </si>
  <si>
    <t>NKU10 Index</t>
  </si>
  <si>
    <t>NKZ10 Index</t>
  </si>
  <si>
    <t>NKH11 Index</t>
  </si>
  <si>
    <t>NKM11 Index</t>
  </si>
  <si>
    <t>NKU11 Index</t>
  </si>
  <si>
    <t>NKZ11 Index</t>
  </si>
  <si>
    <t>NKH12 Index</t>
  </si>
  <si>
    <t>NKM12 Index</t>
  </si>
  <si>
    <t>NKU12 Index</t>
  </si>
  <si>
    <t>NKZ12 Index</t>
  </si>
  <si>
    <t>NKH13 Index</t>
  </si>
  <si>
    <t>NKM13 Index</t>
  </si>
  <si>
    <t>NKU13 Index</t>
  </si>
  <si>
    <t>NKZ13 Index</t>
  </si>
  <si>
    <t>NKH14 Index</t>
  </si>
  <si>
    <t>NKM14 Index</t>
  </si>
  <si>
    <t>NKU14 Index</t>
  </si>
  <si>
    <t>NKZ14 Index</t>
  </si>
  <si>
    <t>NKH15 Index</t>
  </si>
  <si>
    <t>NKM15 Index</t>
  </si>
  <si>
    <t>NKU15 Index</t>
  </si>
  <si>
    <t>NKZ15 Index</t>
  </si>
  <si>
    <t>NKH16 Index</t>
  </si>
  <si>
    <t>NKM16 Index</t>
  </si>
  <si>
    <t>NKU16 Index</t>
  </si>
  <si>
    <t>NKZ16 Index</t>
  </si>
  <si>
    <t>NKH17 Index</t>
  </si>
  <si>
    <t>NKM7 Index</t>
  </si>
  <si>
    <t>NKU7 Index</t>
  </si>
  <si>
    <t>NKZ7 Index</t>
  </si>
  <si>
    <t>HIJ92 Index</t>
  </si>
  <si>
    <t>HIK92 Index</t>
  </si>
  <si>
    <t>HIM92 Index</t>
  </si>
  <si>
    <t>HIN92 Index</t>
  </si>
  <si>
    <t>HIQ92 Index</t>
  </si>
  <si>
    <t>HIU92 Index</t>
  </si>
  <si>
    <t>HIV92 Index</t>
  </si>
  <si>
    <t>HIX92 Index</t>
  </si>
  <si>
    <t>HIZ92 Index</t>
  </si>
  <si>
    <t>HIF93 Index</t>
  </si>
  <si>
    <t>HIG93 Index</t>
  </si>
  <si>
    <t>HIH93 Index</t>
  </si>
  <si>
    <t>HIJ93 Index</t>
  </si>
  <si>
    <t>HIK93 Index</t>
  </si>
  <si>
    <t>HIM93 Index</t>
  </si>
  <si>
    <t>HIN93 Index</t>
  </si>
  <si>
    <t>HIQ93 Index</t>
  </si>
  <si>
    <t>HIU93 Index</t>
  </si>
  <si>
    <t>HIV93 Index</t>
  </si>
  <si>
    <t>HIX93 Index</t>
  </si>
  <si>
    <t>HIZ93 Index</t>
  </si>
  <si>
    <t>HIF94 Index</t>
  </si>
  <si>
    <t>HIG94 Index</t>
  </si>
  <si>
    <t>HIH94 Index</t>
  </si>
  <si>
    <t>HIJ94 Index</t>
  </si>
  <si>
    <t>HIK94 Index</t>
  </si>
  <si>
    <t>HIM94 Index</t>
  </si>
  <si>
    <t>HIN94 Index</t>
  </si>
  <si>
    <t>HIQ94 Index</t>
  </si>
  <si>
    <t>HIU94 Index</t>
  </si>
  <si>
    <t>HIV94 Index</t>
  </si>
  <si>
    <t>HIX94 Index</t>
  </si>
  <si>
    <t>HIZ94 Index</t>
  </si>
  <si>
    <t>HIF95 Index</t>
  </si>
  <si>
    <t>HIG95 Index</t>
  </si>
  <si>
    <t>HIH95 Index</t>
  </si>
  <si>
    <t>HIJ95 Index</t>
  </si>
  <si>
    <t>HIK95 Index</t>
  </si>
  <si>
    <t>HIM95 Index</t>
  </si>
  <si>
    <t>HIN95 Index</t>
  </si>
  <si>
    <t>HIQ95 Index</t>
  </si>
  <si>
    <t>HIU95 Index</t>
  </si>
  <si>
    <t>HIV95 Index</t>
  </si>
  <si>
    <t>HIX95 Index</t>
  </si>
  <si>
    <t>HIZ95 Index</t>
  </si>
  <si>
    <t>HIF96 Index</t>
  </si>
  <si>
    <t>HIG96 Index</t>
  </si>
  <si>
    <t>HIH96 Index</t>
  </si>
  <si>
    <t>HIJ96 Index</t>
  </si>
  <si>
    <t>HIK96 Index</t>
  </si>
  <si>
    <t>HIM96 Index</t>
  </si>
  <si>
    <t>HIN96 Index</t>
  </si>
  <si>
    <t>HIQ96 Index</t>
  </si>
  <si>
    <t>HIU96 Index</t>
  </si>
  <si>
    <t>HIV96 Index</t>
  </si>
  <si>
    <t>HIX96 Index</t>
  </si>
  <si>
    <t>HIZ96 Index</t>
  </si>
  <si>
    <t>HIF97 Index</t>
  </si>
  <si>
    <t>HIG97 Index</t>
  </si>
  <si>
    <t>HIH97 Index</t>
  </si>
  <si>
    <t>HIJ97 Index</t>
  </si>
  <si>
    <t>HIK97 Index</t>
  </si>
  <si>
    <t>HIM97 Index</t>
  </si>
  <si>
    <t>HIN97 Index</t>
  </si>
  <si>
    <t>HIQ97 Index</t>
  </si>
  <si>
    <t>HIU97 Index</t>
  </si>
  <si>
    <t>HIV97 Index</t>
  </si>
  <si>
    <t>HIX97 Index</t>
  </si>
  <si>
    <t>HIZ97 Index</t>
  </si>
  <si>
    <t>HIF98 Index</t>
  </si>
  <si>
    <t>HIG98 Index</t>
  </si>
  <si>
    <t>HIH98 Index</t>
  </si>
  <si>
    <t>HIJ98 Index</t>
  </si>
  <si>
    <t>HIK98 Index</t>
  </si>
  <si>
    <t>HIM98 Index</t>
  </si>
  <si>
    <t>HIN98 Index</t>
  </si>
  <si>
    <t>HIQ98 Index</t>
  </si>
  <si>
    <t>HIU98 Index</t>
  </si>
  <si>
    <t>HIV98 Index</t>
  </si>
  <si>
    <t>HIX98 Index</t>
  </si>
  <si>
    <t>HIZ98 Index</t>
  </si>
  <si>
    <t>HIF99 Index</t>
  </si>
  <si>
    <t>HIG99 Index</t>
  </si>
  <si>
    <t>HIH99 Index</t>
  </si>
  <si>
    <t>HIJ99 Index</t>
  </si>
  <si>
    <t>HIK99 Index</t>
  </si>
  <si>
    <t>HIM99 Index</t>
  </si>
  <si>
    <t>HIN99 Index</t>
  </si>
  <si>
    <t>HIQ99 Index</t>
  </si>
  <si>
    <t>HIU99 Index</t>
  </si>
  <si>
    <t>HIV99 Index</t>
  </si>
  <si>
    <t>HIX99 Index</t>
  </si>
  <si>
    <t>HIZ99 Index</t>
  </si>
  <si>
    <t>HIF00 Index</t>
  </si>
  <si>
    <t>HIG00 Index</t>
  </si>
  <si>
    <t>HIH00 Index</t>
  </si>
  <si>
    <t>HIJ00 Index</t>
  </si>
  <si>
    <t>HIK00 Index</t>
  </si>
  <si>
    <t>HIM00 Index</t>
  </si>
  <si>
    <t>HIN00 Index</t>
  </si>
  <si>
    <t>HIQ00 Index</t>
  </si>
  <si>
    <t>HIU00 Index</t>
  </si>
  <si>
    <t>HIV00 Index</t>
  </si>
  <si>
    <t>HIX00 Index</t>
  </si>
  <si>
    <t>HIZ00 Index</t>
  </si>
  <si>
    <t>HIF01 Index</t>
  </si>
  <si>
    <t>HIG01 Index</t>
  </si>
  <si>
    <t>HIH01 Index</t>
  </si>
  <si>
    <t>HIJ01 Index</t>
  </si>
  <si>
    <t>HIK01 Index</t>
  </si>
  <si>
    <t>HIM01 Index</t>
  </si>
  <si>
    <t>HIN01 Index</t>
  </si>
  <si>
    <t>HIQ01 Index</t>
  </si>
  <si>
    <t>HIU01 Index</t>
  </si>
  <si>
    <t>HIV01 Index</t>
  </si>
  <si>
    <t>HIX01 Index</t>
  </si>
  <si>
    <t>HIZ01 Index</t>
  </si>
  <si>
    <t>HIF02 Index</t>
  </si>
  <si>
    <t>HIG02 Index</t>
  </si>
  <si>
    <t>HIH02 Index</t>
  </si>
  <si>
    <t>HIJ02 Index</t>
  </si>
  <si>
    <t>HIK02 Index</t>
  </si>
  <si>
    <t>HIM02 Index</t>
  </si>
  <si>
    <t>HIN02 Index</t>
  </si>
  <si>
    <t>HIQ02 Index</t>
  </si>
  <si>
    <t>HIU02 Index</t>
  </si>
  <si>
    <t>HIV02 Index</t>
  </si>
  <si>
    <t>HIX02 Index</t>
  </si>
  <si>
    <t>HIZ02 Index</t>
  </si>
  <si>
    <t>HIF03 Index</t>
  </si>
  <si>
    <t>HIG03 Index</t>
  </si>
  <si>
    <t>HIH03 Index</t>
  </si>
  <si>
    <t>HIJ03 Index</t>
  </si>
  <si>
    <t>HIK03 Index</t>
  </si>
  <si>
    <t>HIM03 Index</t>
  </si>
  <si>
    <t>HIN03 Index</t>
  </si>
  <si>
    <t>HIQ03 Index</t>
  </si>
  <si>
    <t>HIU03 Index</t>
  </si>
  <si>
    <t>HIV03 Index</t>
  </si>
  <si>
    <t>HIX03 Index</t>
  </si>
  <si>
    <t>HIZ03 Index</t>
  </si>
  <si>
    <t>HIF04 Index</t>
  </si>
  <si>
    <t>HIG04 Index</t>
  </si>
  <si>
    <t>HIH04 Index</t>
  </si>
  <si>
    <t>HIJ04 Index</t>
  </si>
  <si>
    <t>HIK04 Index</t>
  </si>
  <si>
    <t>HIM04 Index</t>
  </si>
  <si>
    <t>HIN04 Index</t>
  </si>
  <si>
    <t>HIQ04 Index</t>
  </si>
  <si>
    <t>HIU04 Index</t>
  </si>
  <si>
    <t>HIV04 Index</t>
  </si>
  <si>
    <t>HIX04 Index</t>
  </si>
  <si>
    <t>HIZ04 Index</t>
  </si>
  <si>
    <t>HIF05 Index</t>
  </si>
  <si>
    <t>HIG05 Index</t>
  </si>
  <si>
    <t>HIH05 Index</t>
  </si>
  <si>
    <t>HIJ05 Index</t>
  </si>
  <si>
    <t>HIK05 Index</t>
  </si>
  <si>
    <t>HIM05 Index</t>
  </si>
  <si>
    <t>HIN05 Index</t>
  </si>
  <si>
    <t>HIQ05 Index</t>
  </si>
  <si>
    <t>HIU05 Index</t>
  </si>
  <si>
    <t>HIV05 Index</t>
  </si>
  <si>
    <t>HIX05 Index</t>
  </si>
  <si>
    <t>HIZ05 Index</t>
  </si>
  <si>
    <t>HIF06 Index</t>
  </si>
  <si>
    <t>HIG06 Index</t>
  </si>
  <si>
    <t>HIH06 Index</t>
  </si>
  <si>
    <t>HIJ06 Index</t>
  </si>
  <si>
    <t>HIK06 Index</t>
  </si>
  <si>
    <t>HIM06 Index</t>
  </si>
  <si>
    <t>HIN06 Index</t>
  </si>
  <si>
    <t>HIQ06 Index</t>
  </si>
  <si>
    <t>HIU06 Index</t>
  </si>
  <si>
    <t>HIV06 Index</t>
  </si>
  <si>
    <t>HIX06 Index</t>
  </si>
  <si>
    <t>HIZ06 Index</t>
  </si>
  <si>
    <t>HIF07 Index</t>
  </si>
  <si>
    <t>HIG07 Index</t>
  </si>
  <si>
    <t>HIH07 Index</t>
  </si>
  <si>
    <t>HIJ07 Index</t>
  </si>
  <si>
    <t>HIK07 Index</t>
  </si>
  <si>
    <t>HIM07 Index</t>
  </si>
  <si>
    <t>HIN07 Index</t>
  </si>
  <si>
    <t>HIQ07 Index</t>
  </si>
  <si>
    <t>HIU07 Index</t>
  </si>
  <si>
    <t>HIV07 Index</t>
  </si>
  <si>
    <t>HIX07 Index</t>
  </si>
  <si>
    <t>HIZ07 Index</t>
  </si>
  <si>
    <t>HIF08 Index</t>
  </si>
  <si>
    <t>HIG08 Index</t>
  </si>
  <si>
    <t>HIH08 Index</t>
  </si>
  <si>
    <t>HIJ08 Index</t>
  </si>
  <si>
    <t>HIK08 Index</t>
  </si>
  <si>
    <t>HIM08 Index</t>
  </si>
  <si>
    <t>HIN08 Index</t>
  </si>
  <si>
    <t>HIQ08 Index</t>
  </si>
  <si>
    <t>HIU08 Index</t>
  </si>
  <si>
    <t>HIV08 Index</t>
  </si>
  <si>
    <t>HIX08 Index</t>
  </si>
  <si>
    <t>HIZ08 Index</t>
  </si>
  <si>
    <t>HIF09 Index</t>
  </si>
  <si>
    <t>HIG09 Index</t>
  </si>
  <si>
    <t>HIH09 Index</t>
  </si>
  <si>
    <t>HIJ09 Index</t>
  </si>
  <si>
    <t>HIK09 Index</t>
  </si>
  <si>
    <t>HIM09 Index</t>
  </si>
  <si>
    <t>HIN09 Index</t>
  </si>
  <si>
    <t>HIQ09 Index</t>
  </si>
  <si>
    <t>HIU09 Index</t>
  </si>
  <si>
    <t>HIV09 Index</t>
  </si>
  <si>
    <t>HIX09 Index</t>
  </si>
  <si>
    <t>HIZ09 Index</t>
  </si>
  <si>
    <t>HIF10 Index</t>
  </si>
  <si>
    <t>HIG10 Index</t>
  </si>
  <si>
    <t>HIH10 Index</t>
  </si>
  <si>
    <t>HIJ10 Index</t>
  </si>
  <si>
    <t>HIK10 Index</t>
  </si>
  <si>
    <t>HIM10 Index</t>
  </si>
  <si>
    <t>HIN10 Index</t>
  </si>
  <si>
    <t>HIQ10 Index</t>
  </si>
  <si>
    <t>HIU10 Index</t>
  </si>
  <si>
    <t>HIV10 Index</t>
  </si>
  <si>
    <t>HIX10 Index</t>
  </si>
  <si>
    <t>HIZ10 Index</t>
  </si>
  <si>
    <t>HIF11 Index</t>
  </si>
  <si>
    <t>HIG11 Index</t>
  </si>
  <si>
    <t>HIH11 Index</t>
  </si>
  <si>
    <t>HIJ11 Index</t>
  </si>
  <si>
    <t>HIK11 Index</t>
  </si>
  <si>
    <t>HIM11 Index</t>
  </si>
  <si>
    <t>HIN11 Index</t>
  </si>
  <si>
    <t>HIQ11 Index</t>
  </si>
  <si>
    <t>HIU11 Index</t>
  </si>
  <si>
    <t>HIV11 Index</t>
  </si>
  <si>
    <t>HIX11 Index</t>
  </si>
  <si>
    <t>HIZ11 Index</t>
  </si>
  <si>
    <t>HIF12 Index</t>
  </si>
  <si>
    <t>HIG12 Index</t>
  </si>
  <si>
    <t>HIH12 Index</t>
  </si>
  <si>
    <t>HIJ12 Index</t>
  </si>
  <si>
    <t>HIK12 Index</t>
  </si>
  <si>
    <t>HIM12 Index</t>
  </si>
  <si>
    <t>HIN12 Index</t>
  </si>
  <si>
    <t>HIQ12 Index</t>
  </si>
  <si>
    <t>HIU12 Index</t>
  </si>
  <si>
    <t>HIV12 Index</t>
  </si>
  <si>
    <t>HIX12 Index</t>
  </si>
  <si>
    <t>HIZ12 Index</t>
  </si>
  <si>
    <t>HIF13 Index</t>
  </si>
  <si>
    <t>HIG13 Index</t>
  </si>
  <si>
    <t>HIH13 Index</t>
  </si>
  <si>
    <t>HIJ13 Index</t>
  </si>
  <si>
    <t>HIK13 Index</t>
  </si>
  <si>
    <t>HIM13 Index</t>
  </si>
  <si>
    <t>HIN13 Index</t>
  </si>
  <si>
    <t>HIQ13 Index</t>
  </si>
  <si>
    <t>HIU13 Index</t>
  </si>
  <si>
    <t>HIV13 Index</t>
  </si>
  <si>
    <t>HIX13 Index</t>
  </si>
  <si>
    <t>HIZ13 Index</t>
  </si>
  <si>
    <t>HIF14 Index</t>
  </si>
  <si>
    <t>HIG14 Index</t>
  </si>
  <si>
    <t>HIH14 Index</t>
  </si>
  <si>
    <t>HIJ14 Index</t>
  </si>
  <si>
    <t>HIK14 Index</t>
  </si>
  <si>
    <t>HIM14 Index</t>
  </si>
  <si>
    <t>HIN14 Index</t>
  </si>
  <si>
    <t>HIQ14 Index</t>
  </si>
  <si>
    <t>HIU14 Index</t>
  </si>
  <si>
    <t>HIV14 Index</t>
  </si>
  <si>
    <t>HIX14 Index</t>
  </si>
  <si>
    <t>HIZ14 Index</t>
  </si>
  <si>
    <t>HIF15 Index</t>
  </si>
  <si>
    <t>HIG15 Index</t>
  </si>
  <si>
    <t>HIH15 Index</t>
  </si>
  <si>
    <t>HIJ15 Index</t>
  </si>
  <si>
    <t>HIK15 Index</t>
  </si>
  <si>
    <t>HIM15 Index</t>
  </si>
  <si>
    <t>HIN15 Index</t>
  </si>
  <si>
    <t>HIQ15 Index</t>
  </si>
  <si>
    <t>HIU15 Index</t>
  </si>
  <si>
    <t>HIV15 Index</t>
  </si>
  <si>
    <t>HIX15 Index</t>
  </si>
  <si>
    <t>HIZ15 Index</t>
  </si>
  <si>
    <t>HIF16 Index</t>
  </si>
  <si>
    <t>HIG16 Index</t>
  </si>
  <si>
    <t>HIH16 Index</t>
  </si>
  <si>
    <t>HIJ16 Index</t>
  </si>
  <si>
    <t>HIK16 Index</t>
  </si>
  <si>
    <t>HIM16 Index</t>
  </si>
  <si>
    <t>HIN16 Index</t>
  </si>
  <si>
    <t>HIQ16 Index</t>
  </si>
  <si>
    <t>HIU16 Index</t>
  </si>
  <si>
    <t>HIV16 Index</t>
  </si>
  <si>
    <t>HIX16 Index</t>
  </si>
  <si>
    <t>HIZ16 Index</t>
  </si>
  <si>
    <t>HIF17 Index</t>
  </si>
  <si>
    <t>HIG17 Index</t>
  </si>
  <si>
    <t>HIH17 Index</t>
  </si>
  <si>
    <t>HIK7 Index</t>
  </si>
  <si>
    <t>HIM7 Index</t>
  </si>
  <si>
    <t>HIU7 Index</t>
  </si>
  <si>
    <t>XPM00 Index</t>
  </si>
  <si>
    <t>XPU00 Index</t>
  </si>
  <si>
    <t>XPZ00 Index</t>
  </si>
  <si>
    <t>XPH01 Index</t>
  </si>
  <si>
    <t>XPM01 Index</t>
  </si>
  <si>
    <t>XPU01 Index</t>
  </si>
  <si>
    <t>XPZ01 Index</t>
  </si>
  <si>
    <t>XPH02 Index</t>
  </si>
  <si>
    <t>XPM02 Index</t>
  </si>
  <si>
    <t>XPU02 Index</t>
  </si>
  <si>
    <t>XPZ02 Index</t>
  </si>
  <si>
    <t>XPH03 Index</t>
  </si>
  <si>
    <t>XPM03 Index</t>
  </si>
  <si>
    <t>XPU03 Index</t>
  </si>
  <si>
    <t>XPZ03 Index</t>
  </si>
  <si>
    <t>XPH04 Index</t>
  </si>
  <si>
    <t>XPM04 Index</t>
  </si>
  <si>
    <t>XPU04 Index</t>
  </si>
  <si>
    <t>XPZ04 Index</t>
  </si>
  <si>
    <t>XPH05 Index</t>
  </si>
  <si>
    <t>XPM05 Index</t>
  </si>
  <si>
    <t>XPU05 Index</t>
  </si>
  <si>
    <t>XPZ05 Index</t>
  </si>
  <si>
    <t>XPH06 Index</t>
  </si>
  <si>
    <t>XPM06 Index</t>
  </si>
  <si>
    <t>XPU06 Index</t>
  </si>
  <si>
    <t>XPV06 Index</t>
  </si>
  <si>
    <t>XPX06 Index</t>
  </si>
  <si>
    <t>XPZ06 Index</t>
  </si>
  <si>
    <t>XPF07 Index</t>
  </si>
  <si>
    <t>XPG07 Index</t>
  </si>
  <si>
    <t>XPJ07 Index</t>
  </si>
  <si>
    <t>XPK07 Index</t>
  </si>
  <si>
    <t>XPN07 Index</t>
  </si>
  <si>
    <t>XPQ07 Index</t>
  </si>
  <si>
    <t>XPV07 Index</t>
  </si>
  <si>
    <t>XPX07 Index</t>
  </si>
  <si>
    <t>XPF08 Index</t>
  </si>
  <si>
    <t>XPN10 Index</t>
  </si>
  <si>
    <t>XPQ10 Index</t>
  </si>
  <si>
    <t>XPV10 Index</t>
  </si>
  <si>
    <t>XPX10 Index</t>
  </si>
  <si>
    <t>XPF11 Index</t>
  </si>
  <si>
    <t>XPG11 Index</t>
  </si>
  <si>
    <t>XPJ11 Index</t>
  </si>
  <si>
    <t>XPK11 Index</t>
  </si>
  <si>
    <t>XPN11 Index</t>
  </si>
  <si>
    <t>XPQ11 Index</t>
  </si>
  <si>
    <t>XPV11 Index</t>
  </si>
  <si>
    <t>XPX11 Index</t>
  </si>
  <si>
    <t>XPF12 Index</t>
  </si>
  <si>
    <t>XPG12 Index</t>
  </si>
  <si>
    <t>XPJ12 Index</t>
  </si>
  <si>
    <t>XPK12 Index</t>
  </si>
  <si>
    <t>XPN12 Index</t>
  </si>
  <si>
    <t>XPQ12 Index</t>
  </si>
  <si>
    <t>XPV12 Index</t>
  </si>
  <si>
    <t>XPX12 Index</t>
  </si>
  <si>
    <t>XPF13 Index</t>
  </si>
  <si>
    <t>XPG13 Index</t>
  </si>
  <si>
    <t>XPJ13 Index</t>
  </si>
  <si>
    <t>XPK13 Index</t>
  </si>
  <si>
    <t>XPN13 Index</t>
  </si>
  <si>
    <t>XPQ13 Index</t>
  </si>
  <si>
    <t>XPV13 Index</t>
  </si>
  <si>
    <t>XPX13 Index</t>
  </si>
  <si>
    <t>XPF14 Index</t>
  </si>
  <si>
    <t>XPG14 Index</t>
  </si>
  <si>
    <t>XPJ14 Index</t>
  </si>
  <si>
    <t>XPK14 Index</t>
  </si>
  <si>
    <t>XPN14 Index</t>
  </si>
  <si>
    <t>XPQ14 Index</t>
  </si>
  <si>
    <t>XPV14 Index</t>
  </si>
  <si>
    <t>XPX14 Index</t>
  </si>
  <si>
    <t>XPF15 Index</t>
  </si>
  <si>
    <t>XPG15 Index</t>
  </si>
  <si>
    <t>XPJ15 Index</t>
  </si>
  <si>
    <t>XPK15 Index</t>
  </si>
  <si>
    <t>XPN15 Index</t>
  </si>
  <si>
    <t>XPQ15 Index</t>
  </si>
  <si>
    <t>XPV15 Index</t>
  </si>
  <si>
    <t>XPX15 Index</t>
  </si>
  <si>
    <t>XPZ15 Index</t>
  </si>
  <si>
    <t>XPF16 Index</t>
  </si>
  <si>
    <t>XPG16 Index</t>
  </si>
  <si>
    <t>XPH16 Index</t>
  </si>
  <si>
    <t>XPJ16 Index</t>
  </si>
  <si>
    <t>XPK16 Index</t>
  </si>
  <si>
    <t>XPM16 Index</t>
  </si>
  <si>
    <t>XPN16 Index</t>
  </si>
  <si>
    <t>XPQ16 Index</t>
  </si>
  <si>
    <t>XPU16 Index</t>
  </si>
  <si>
    <t>XPV16 Index</t>
  </si>
  <si>
    <t>XPX16 Index</t>
  </si>
  <si>
    <t>XPZ16 Index</t>
  </si>
  <si>
    <t>XPF17 Index</t>
  </si>
  <si>
    <t>XPG17 Index</t>
  </si>
  <si>
    <t>XPH17 Index</t>
  </si>
  <si>
    <t>XPK7 Index</t>
  </si>
  <si>
    <t>XPM7 Index</t>
  </si>
  <si>
    <t>XPU7 Index</t>
  </si>
  <si>
    <t>XPZ7 Index</t>
  </si>
  <si>
    <t>UXK04 Index</t>
  </si>
  <si>
    <t>UXM04 Index</t>
  </si>
  <si>
    <t>UXN04 Index</t>
  </si>
  <si>
    <t>UXQ04 Index</t>
  </si>
  <si>
    <t>UXU04 Index</t>
  </si>
  <si>
    <t>UXV04 Index</t>
  </si>
  <si>
    <t>UXX04 Index</t>
  </si>
  <si>
    <t>UXF05 Index</t>
  </si>
  <si>
    <t>UXH05 Index</t>
  </si>
  <si>
    <t>UXM05 Index</t>
  </si>
  <si>
    <t>UXV05 Index</t>
  </si>
  <si>
    <t>UXZ05 Index</t>
  </si>
  <si>
    <t>UXF06 Index</t>
  </si>
  <si>
    <t>UXH06 Index</t>
  </si>
  <si>
    <t>UXJ06 Index</t>
  </si>
  <si>
    <t>UXM06 Index</t>
  </si>
  <si>
    <t>UXN06 Index</t>
  </si>
  <si>
    <t>UXU06 Index</t>
  </si>
  <si>
    <t>UXV06 Index</t>
  </si>
  <si>
    <t>UXZ06 Index</t>
  </si>
  <si>
    <t>UXF07 Index</t>
  </si>
  <si>
    <t>UXH07 Index</t>
  </si>
  <si>
    <t>UXJ07 Index</t>
  </si>
  <si>
    <t>UXM07 Index</t>
  </si>
  <si>
    <t>UXN07 Index</t>
  </si>
  <si>
    <t>UXU07 Index</t>
  </si>
  <si>
    <t>UXV07 Index</t>
  </si>
  <si>
    <t>UXZ07 Index</t>
  </si>
  <si>
    <t>UXF08 Index</t>
  </si>
  <si>
    <t>UXH08 Index</t>
  </si>
  <si>
    <t>UXJ08 Index</t>
  </si>
  <si>
    <t>UXM08 Index</t>
  </si>
  <si>
    <t>UXN08 Index</t>
  </si>
  <si>
    <t>UXU08 Index</t>
  </si>
  <si>
    <t>UXV08 Index</t>
  </si>
  <si>
    <t>UXZ08 Index</t>
  </si>
  <si>
    <t>UXF09 Index</t>
  </si>
  <si>
    <t>UXH09 Index</t>
  </si>
  <si>
    <t>UXJ09 Index</t>
  </si>
  <si>
    <t>UXM09 Index</t>
  </si>
  <si>
    <t>UXN09 Index</t>
  </si>
  <si>
    <t>UXU09 Index</t>
  </si>
  <si>
    <t>UXV09 Index</t>
  </si>
  <si>
    <t>UXZ09 Index</t>
  </si>
  <si>
    <t>UXF10 Index</t>
  </si>
  <si>
    <t>UXH10 Index</t>
  </si>
  <si>
    <t>UXJ10 Index</t>
  </si>
  <si>
    <t>UXM10 Index</t>
  </si>
  <si>
    <t>UXN10 Index</t>
  </si>
  <si>
    <t>UXU10 Index</t>
  </si>
  <si>
    <t>UXV10 Index</t>
  </si>
  <si>
    <t>UXZ10 Index</t>
  </si>
  <si>
    <t>UXF11 Index</t>
  </si>
  <si>
    <t>UXH11 Index</t>
  </si>
  <si>
    <t>UXJ11 Index</t>
  </si>
  <si>
    <t>UXM11 Index</t>
  </si>
  <si>
    <t>UXN11 Index</t>
  </si>
  <si>
    <t>UXU11 Index</t>
  </si>
  <si>
    <t>UXV11 Index</t>
  </si>
  <si>
    <t>UXZ11 Index</t>
  </si>
  <si>
    <t>UXF12 Index</t>
  </si>
  <si>
    <t>UXH12 Index</t>
  </si>
  <si>
    <t>UXJ12 Index</t>
  </si>
  <si>
    <t>UXM12 Index</t>
  </si>
  <si>
    <t>UXN12 Index</t>
  </si>
  <si>
    <t>UXU12 Index</t>
  </si>
  <si>
    <t>UXV12 Index</t>
  </si>
  <si>
    <t>UXZ12 Index</t>
  </si>
  <si>
    <t>UXF13 Index</t>
  </si>
  <si>
    <t>UXH13 Index</t>
  </si>
  <si>
    <t>UXJ13 Index</t>
  </si>
  <si>
    <t>UXM13 Index</t>
  </si>
  <si>
    <t>UXN13 Index</t>
  </si>
  <si>
    <t>UXU13 Index</t>
  </si>
  <si>
    <t>UXV13 Index</t>
  </si>
  <si>
    <t>UXZ13 Index</t>
  </si>
  <si>
    <t>UXF14 Index</t>
  </si>
  <si>
    <t>UXH14 Index</t>
  </si>
  <si>
    <t>UXJ14 Index</t>
  </si>
  <si>
    <t>UXM14 Index</t>
  </si>
  <si>
    <t>UXN14 Index</t>
  </si>
  <si>
    <t>UXU14 Index</t>
  </si>
  <si>
    <t>UXV14 Index</t>
  </si>
  <si>
    <t>UXZ14 Index</t>
  </si>
  <si>
    <t>UXF15 Index</t>
  </si>
  <si>
    <t>UXH15 Index</t>
  </si>
  <si>
    <t>UXJ15 Index</t>
  </si>
  <si>
    <t>UXM15 Index</t>
  </si>
  <si>
    <t>UXN15 Index</t>
  </si>
  <si>
    <t>UXU15 Index</t>
  </si>
  <si>
    <t>UXV15 Index</t>
  </si>
  <si>
    <t>UXZ15 Index</t>
  </si>
  <si>
    <t>UXF16 Index</t>
  </si>
  <si>
    <t>UXH16 Index</t>
  </si>
  <si>
    <t>UXJ16 Index</t>
  </si>
  <si>
    <t>UXM16 Index</t>
  </si>
  <si>
    <t>UXN16 Index</t>
  </si>
  <si>
    <t>UXU16 Index</t>
  </si>
  <si>
    <t>UXV16 Index</t>
  </si>
  <si>
    <t>UXZ16 Index</t>
  </si>
  <si>
    <t>UXF17 Index</t>
  </si>
  <si>
    <t>UXH17 Index</t>
  </si>
  <si>
    <t>UXM7 Index</t>
  </si>
  <si>
    <t>UXN7 Index</t>
  </si>
  <si>
    <t>UXU7 Index</t>
  </si>
  <si>
    <t>UXV7 Index</t>
  </si>
  <si>
    <t>UXZ7 Index</t>
  </si>
  <si>
    <t>UXJ7 Index</t>
  </si>
  <si>
    <t>Gasoil</t>
  </si>
  <si>
    <t>WTI</t>
  </si>
  <si>
    <t>Unl. Gasoline</t>
  </si>
  <si>
    <t>Heating Oil</t>
  </si>
  <si>
    <t>Cotton</t>
  </si>
  <si>
    <t>Coca</t>
  </si>
  <si>
    <t>Sugar</t>
  </si>
  <si>
    <t>Wheat</t>
  </si>
  <si>
    <t>Corn</t>
  </si>
  <si>
    <t>Kanasa Wheat</t>
  </si>
  <si>
    <t>Lean Hogs</t>
  </si>
  <si>
    <t>Feeder Cattle</t>
  </si>
  <si>
    <t>Live Cattle</t>
  </si>
  <si>
    <t>Aluminum</t>
  </si>
  <si>
    <t>Nickel</t>
  </si>
  <si>
    <t>Lead</t>
  </si>
  <si>
    <t>Zinc</t>
  </si>
  <si>
    <t>Copper</t>
  </si>
  <si>
    <t>COA Comdty</t>
  </si>
  <si>
    <t>QSA Comdty</t>
  </si>
  <si>
    <t>XBA Comdty</t>
  </si>
  <si>
    <t>HOA Comdty</t>
  </si>
  <si>
    <t>CTA Comdty</t>
  </si>
  <si>
    <t>CCA Comdty</t>
  </si>
  <si>
    <t>SBA Comdty</t>
  </si>
  <si>
    <t>KWA Comdty</t>
  </si>
  <si>
    <t>LHA Comdty</t>
  </si>
  <si>
    <t>FCA Comdty</t>
  </si>
  <si>
    <t>LCA Comdty</t>
  </si>
  <si>
    <t>LNA Comdty</t>
  </si>
  <si>
    <t>LLA Comdty</t>
  </si>
  <si>
    <t>LPA Comdty</t>
  </si>
  <si>
    <t>LXA Comdty</t>
  </si>
  <si>
    <t>C A Comdty</t>
  </si>
  <si>
    <t>W A Comdty</t>
  </si>
  <si>
    <t>LAA Comdty</t>
  </si>
  <si>
    <t>COx Comdty</t>
  </si>
  <si>
    <t>QSx Comdty</t>
  </si>
  <si>
    <t>XBx Comdty</t>
  </si>
  <si>
    <t>HOx Comdty</t>
  </si>
  <si>
    <t>CTx Comdty</t>
  </si>
  <si>
    <t>CCx Comdty</t>
  </si>
  <si>
    <t>SBx Comdty</t>
  </si>
  <si>
    <t>KWx Comdty</t>
  </si>
  <si>
    <t>C x Comdty</t>
  </si>
  <si>
    <t>W x Comdty</t>
  </si>
  <si>
    <t>LHx Comdty</t>
  </si>
  <si>
    <t>FCx Comdty</t>
  </si>
  <si>
    <t>LCx Comdty</t>
  </si>
  <si>
    <t>SIx Comdty</t>
  </si>
  <si>
    <t>LAx Comdty</t>
  </si>
  <si>
    <t>LNx Comdty</t>
  </si>
  <si>
    <t>LLx Comdty</t>
  </si>
  <si>
    <t>LXx Comdty</t>
  </si>
  <si>
    <t>LPx Comdty</t>
  </si>
  <si>
    <t>XX</t>
  </si>
  <si>
    <t>CON89 Comdty</t>
  </si>
  <si>
    <t>COQ89 Comdty</t>
  </si>
  <si>
    <t>COU89 Comdty</t>
  </si>
  <si>
    <t>COV89 Comdty</t>
  </si>
  <si>
    <t>COX89 Comdty</t>
  </si>
  <si>
    <t>COZ89 Comdty</t>
  </si>
  <si>
    <t>COF90 Comdty</t>
  </si>
  <si>
    <t>COG90 Comdty</t>
  </si>
  <si>
    <t>COH90 Comdty</t>
  </si>
  <si>
    <t>COJ90 Comdty</t>
  </si>
  <si>
    <t>COK90 Comdty</t>
  </si>
  <si>
    <t>COM90 Comdty</t>
  </si>
  <si>
    <t>CON90 Comdty</t>
  </si>
  <si>
    <t>COQ90 Comdty</t>
  </si>
  <si>
    <t>COU90 Comdty</t>
  </si>
  <si>
    <t>COV90 Comdty</t>
  </si>
  <si>
    <t>COX90 Comdty</t>
  </si>
  <si>
    <t>COZ90 Comdty</t>
  </si>
  <si>
    <t>COF91 Comdty</t>
  </si>
  <si>
    <t>COG91 Comdty</t>
  </si>
  <si>
    <t>COH91 Comdty</t>
  </si>
  <si>
    <t>COJ91 Comdty</t>
  </si>
  <si>
    <t>COK91 Comdty</t>
  </si>
  <si>
    <t>COM91 Comdty</t>
  </si>
  <si>
    <t>CON91 Comdty</t>
  </si>
  <si>
    <t>COQ91 Comdty</t>
  </si>
  <si>
    <t>COU91 Comdty</t>
  </si>
  <si>
    <t>COV91 Comdty</t>
  </si>
  <si>
    <t>COX91 Comdty</t>
  </si>
  <si>
    <t>COZ91 Comdty</t>
  </si>
  <si>
    <t>COF92 Comdty</t>
  </si>
  <si>
    <t>COG92 Comdty</t>
  </si>
  <si>
    <t>COH92 Comdty</t>
  </si>
  <si>
    <t>COJ92 Comdty</t>
  </si>
  <si>
    <t>COK92 Comdty</t>
  </si>
  <si>
    <t>COM92 Comdty</t>
  </si>
  <si>
    <t>CON92 Comdty</t>
  </si>
  <si>
    <t>COQ92 Comdty</t>
  </si>
  <si>
    <t>COU92 Comdty</t>
  </si>
  <si>
    <t>COV92 Comdty</t>
  </si>
  <si>
    <t>COX92 Comdty</t>
  </si>
  <si>
    <t>COZ92 Comdty</t>
  </si>
  <si>
    <t>COF93 Comdty</t>
  </si>
  <si>
    <t>COG93 Comdty</t>
  </si>
  <si>
    <t>COH93 Comdty</t>
  </si>
  <si>
    <t>COJ93 Comdty</t>
  </si>
  <si>
    <t>COK93 Comdty</t>
  </si>
  <si>
    <t>COM93 Comdty</t>
  </si>
  <si>
    <t>CON93 Comdty</t>
  </si>
  <si>
    <t>COQ93 Comdty</t>
  </si>
  <si>
    <t>COU93 Comdty</t>
  </si>
  <si>
    <t>COV93 Comdty</t>
  </si>
  <si>
    <t>COX93 Comdty</t>
  </si>
  <si>
    <t>COZ93 Comdty</t>
  </si>
  <si>
    <t>COF94 Comdty</t>
  </si>
  <si>
    <t>COG94 Comdty</t>
  </si>
  <si>
    <t>COH94 Comdty</t>
  </si>
  <si>
    <t>COJ94 Comdty</t>
  </si>
  <si>
    <t>COK94 Comdty</t>
  </si>
  <si>
    <t>COM94 Comdty</t>
  </si>
  <si>
    <t>CON94 Comdty</t>
  </si>
  <si>
    <t>COQ94 Comdty</t>
  </si>
  <si>
    <t>COU94 Comdty</t>
  </si>
  <si>
    <t>COV94 Comdty</t>
  </si>
  <si>
    <t>COX94 Comdty</t>
  </si>
  <si>
    <t>COZ94 Comdty</t>
  </si>
  <si>
    <t>COF95 Comdty</t>
  </si>
  <si>
    <t>COG95 Comdty</t>
  </si>
  <si>
    <t>COH95 Comdty</t>
  </si>
  <si>
    <t>COJ95 Comdty</t>
  </si>
  <si>
    <t>COK95 Comdty</t>
  </si>
  <si>
    <t>COM95 Comdty</t>
  </si>
  <si>
    <t>CON95 Comdty</t>
  </si>
  <si>
    <t>COQ95 Comdty</t>
  </si>
  <si>
    <t>COU95 Comdty</t>
  </si>
  <si>
    <t>COV95 Comdty</t>
  </si>
  <si>
    <t>COX95 Comdty</t>
  </si>
  <si>
    <t>COZ95 Comdty</t>
  </si>
  <si>
    <t>COF96 Comdty</t>
  </si>
  <si>
    <t>COG96 Comdty</t>
  </si>
  <si>
    <t>COH96 Comdty</t>
  </si>
  <si>
    <t>COJ96 Comdty</t>
  </si>
  <si>
    <t>COK96 Comdty</t>
  </si>
  <si>
    <t>COM96 Comdty</t>
  </si>
  <si>
    <t>CON96 Comdty</t>
  </si>
  <si>
    <t>COQ96 Comdty</t>
  </si>
  <si>
    <t>COU96 Comdty</t>
  </si>
  <si>
    <t>COV96 Comdty</t>
  </si>
  <si>
    <t>COX96 Comdty</t>
  </si>
  <si>
    <t>COZ96 Comdty</t>
  </si>
  <si>
    <t>COF97 Comdty</t>
  </si>
  <si>
    <t>COG97 Comdty</t>
  </si>
  <si>
    <t>COH97 Comdty</t>
  </si>
  <si>
    <t>COJ97 Comdty</t>
  </si>
  <si>
    <t>COK97 Comdty</t>
  </si>
  <si>
    <t>COM97 Comdty</t>
  </si>
  <si>
    <t>CON97 Comdty</t>
  </si>
  <si>
    <t>COQ97 Comdty</t>
  </si>
  <si>
    <t>COU97 Comdty</t>
  </si>
  <si>
    <t>COV97 Comdty</t>
  </si>
  <si>
    <t>COX97 Comdty</t>
  </si>
  <si>
    <t>COZ97 Comdty</t>
  </si>
  <si>
    <t>COF98 Comdty</t>
  </si>
  <si>
    <t>COG98 Comdty</t>
  </si>
  <si>
    <t>COH98 Comdty</t>
  </si>
  <si>
    <t>COJ98 Comdty</t>
  </si>
  <si>
    <t>COK98 Comdty</t>
  </si>
  <si>
    <t>COM98 Comdty</t>
  </si>
  <si>
    <t>CON98 Comdty</t>
  </si>
  <si>
    <t>COQ98 Comdty</t>
  </si>
  <si>
    <t>COU98 Comdty</t>
  </si>
  <si>
    <t>COV98 Comdty</t>
  </si>
  <si>
    <t>COX98 Comdty</t>
  </si>
  <si>
    <t>COZ98 Comdty</t>
  </si>
  <si>
    <t>COF99 Comdty</t>
  </si>
  <si>
    <t>COG99 Comdty</t>
  </si>
  <si>
    <t>COH99 Comdty</t>
  </si>
  <si>
    <t>COJ99 Comdty</t>
  </si>
  <si>
    <t>COK99 Comdty</t>
  </si>
  <si>
    <t>COM99 Comdty</t>
  </si>
  <si>
    <t>CON99 Comdty</t>
  </si>
  <si>
    <t>COQ99 Comdty</t>
  </si>
  <si>
    <t>COU99 Comdty</t>
  </si>
  <si>
    <t>COV99 Comdty</t>
  </si>
  <si>
    <t>COX99 Comdty</t>
  </si>
  <si>
    <t>COZ99 Comdty</t>
  </si>
  <si>
    <t>COF00 Comdty</t>
  </si>
  <si>
    <t>COG00 Comdty</t>
  </si>
  <si>
    <t>COH00 Comdty</t>
  </si>
  <si>
    <t>COJ00 Comdty</t>
  </si>
  <si>
    <t>COK00 Comdty</t>
  </si>
  <si>
    <t>COM00 Comdty</t>
  </si>
  <si>
    <t>CON00 Comdty</t>
  </si>
  <si>
    <t>COQ00 Comdty</t>
  </si>
  <si>
    <t>COU00 Comdty</t>
  </si>
  <si>
    <t>COV00 Comdty</t>
  </si>
  <si>
    <t>COX00 Comdty</t>
  </si>
  <si>
    <t>COZ00 Comdty</t>
  </si>
  <si>
    <t>COF01 Comdty</t>
  </si>
  <si>
    <t>COG01 Comdty</t>
  </si>
  <si>
    <t>COH01 Comdty</t>
  </si>
  <si>
    <t>COJ01 Comdty</t>
  </si>
  <si>
    <t>COK01 Comdty</t>
  </si>
  <si>
    <t>COM01 Comdty</t>
  </si>
  <si>
    <t>CON01 Comdty</t>
  </si>
  <si>
    <t>COQ01 Comdty</t>
  </si>
  <si>
    <t>COU01 Comdty</t>
  </si>
  <si>
    <t>COV01 Comdty</t>
  </si>
  <si>
    <t>COX01 Comdty</t>
  </si>
  <si>
    <t>COZ01 Comdty</t>
  </si>
  <si>
    <t>COF02 Comdty</t>
  </si>
  <si>
    <t>COG02 Comdty</t>
  </si>
  <si>
    <t>COH02 Comdty</t>
  </si>
  <si>
    <t>COJ02 Comdty</t>
  </si>
  <si>
    <t>COK02 Comdty</t>
  </si>
  <si>
    <t>COM02 Comdty</t>
  </si>
  <si>
    <t>CON02 Comdty</t>
  </si>
  <si>
    <t>COQ02 Comdty</t>
  </si>
  <si>
    <t>COU02 Comdty</t>
  </si>
  <si>
    <t>COV02 Comdty</t>
  </si>
  <si>
    <t>COX02 Comdty</t>
  </si>
  <si>
    <t>COZ02 Comdty</t>
  </si>
  <si>
    <t>COF03 Comdty</t>
  </si>
  <si>
    <t>COG03 Comdty</t>
  </si>
  <si>
    <t>COH03 Comdty</t>
  </si>
  <si>
    <t>COJ03 Comdty</t>
  </si>
  <si>
    <t>COK03 Comdty</t>
  </si>
  <si>
    <t>COM03 Comdty</t>
  </si>
  <si>
    <t>CON03 Comdty</t>
  </si>
  <si>
    <t>COQ03 Comdty</t>
  </si>
  <si>
    <t>COU03 Comdty</t>
  </si>
  <si>
    <t>COV03 Comdty</t>
  </si>
  <si>
    <t>COX03 Comdty</t>
  </si>
  <si>
    <t>COZ03 Comdty</t>
  </si>
  <si>
    <t>COF04 Comdty</t>
  </si>
  <si>
    <t>COG04 Comdty</t>
  </si>
  <si>
    <t>COH04 Comdty</t>
  </si>
  <si>
    <t>COJ04 Comdty</t>
  </si>
  <si>
    <t>COK04 Comdty</t>
  </si>
  <si>
    <t>COM04 Comdty</t>
  </si>
  <si>
    <t>CON04 Comdty</t>
  </si>
  <si>
    <t>COQ04 Comdty</t>
  </si>
  <si>
    <t>COU04 Comdty</t>
  </si>
  <si>
    <t>COV04 Comdty</t>
  </si>
  <si>
    <t>COX04 Comdty</t>
  </si>
  <si>
    <t>COZ04 Comdty</t>
  </si>
  <si>
    <t>COF05 Comdty</t>
  </si>
  <si>
    <t>COG05 Comdty</t>
  </si>
  <si>
    <t>COH05 Comdty</t>
  </si>
  <si>
    <t>COJ05 Comdty</t>
  </si>
  <si>
    <t>COK05 Comdty</t>
  </si>
  <si>
    <t>COM05 Comdty</t>
  </si>
  <si>
    <t>CON05 Comdty</t>
  </si>
  <si>
    <t>COQ05 Comdty</t>
  </si>
  <si>
    <t>COU05 Comdty</t>
  </si>
  <si>
    <t>COV05 Comdty</t>
  </si>
  <si>
    <t>COX05 Comdty</t>
  </si>
  <si>
    <t>COZ05 Comdty</t>
  </si>
  <si>
    <t>COF06 Comdty</t>
  </si>
  <si>
    <t>COG06 Comdty</t>
  </si>
  <si>
    <t>COH06 Comdty</t>
  </si>
  <si>
    <t>COJ06 Comdty</t>
  </si>
  <si>
    <t>COK06 Comdty</t>
  </si>
  <si>
    <t>COM06 Comdty</t>
  </si>
  <si>
    <t>CON06 Comdty</t>
  </si>
  <si>
    <t>COQ06 Comdty</t>
  </si>
  <si>
    <t>COU06 Comdty</t>
  </si>
  <si>
    <t>COV06 Comdty</t>
  </si>
  <si>
    <t>COX06 Comdty</t>
  </si>
  <si>
    <t>COZ06 Comdty</t>
  </si>
  <si>
    <t>COF07 Comdty</t>
  </si>
  <si>
    <t>COG07 Comdty</t>
  </si>
  <si>
    <t>COH07 Comdty</t>
  </si>
  <si>
    <t>COJ07 Comdty</t>
  </si>
  <si>
    <t>COK07 Comdty</t>
  </si>
  <si>
    <t>COM07 Comdty</t>
  </si>
  <si>
    <t>CON07 Comdty</t>
  </si>
  <si>
    <t>COQ07 Comdty</t>
  </si>
  <si>
    <t>COU07 Comdty</t>
  </si>
  <si>
    <t>COV07 Comdty</t>
  </si>
  <si>
    <t>COX07 Comdty</t>
  </si>
  <si>
    <t>COZ07 Comdty</t>
  </si>
  <si>
    <t>COF08 Comdty</t>
  </si>
  <si>
    <t>COG08 Comdty</t>
  </si>
  <si>
    <t>COH08 Comdty</t>
  </si>
  <si>
    <t>COJ08 Comdty</t>
  </si>
  <si>
    <t>COK08 Comdty</t>
  </si>
  <si>
    <t>COM08 Comdty</t>
  </si>
  <si>
    <t>CON08 Comdty</t>
  </si>
  <si>
    <t>COQ08 Comdty</t>
  </si>
  <si>
    <t>COU08 Comdty</t>
  </si>
  <si>
    <t>COV08 Comdty</t>
  </si>
  <si>
    <t>COX08 Comdty</t>
  </si>
  <si>
    <t>COZ08 Comdty</t>
  </si>
  <si>
    <t>COF09 Comdty</t>
  </si>
  <si>
    <t>COG09 Comdty</t>
  </si>
  <si>
    <t>COH09 Comdty</t>
  </si>
  <si>
    <t>COJ09 Comdty</t>
  </si>
  <si>
    <t>COK09 Comdty</t>
  </si>
  <si>
    <t>COM09 Comdty</t>
  </si>
  <si>
    <t>CON09 Comdty</t>
  </si>
  <si>
    <t>COQ09 Comdty</t>
  </si>
  <si>
    <t>COU09 Comdty</t>
  </si>
  <si>
    <t>COV09 Comdty</t>
  </si>
  <si>
    <t>COX09 Comdty</t>
  </si>
  <si>
    <t>COZ09 Comdty</t>
  </si>
  <si>
    <t>COF10 Comdty</t>
  </si>
  <si>
    <t>COG10 Comdty</t>
  </si>
  <si>
    <t>COH10 Comdty</t>
  </si>
  <si>
    <t>COJ10 Comdty</t>
  </si>
  <si>
    <t>COK10 Comdty</t>
  </si>
  <si>
    <t>COM10 Comdty</t>
  </si>
  <si>
    <t>CON10 Comdty</t>
  </si>
  <si>
    <t>COQ10 Comdty</t>
  </si>
  <si>
    <t>COU10 Comdty</t>
  </si>
  <si>
    <t>COV10 Comdty</t>
  </si>
  <si>
    <t>COX10 Comdty</t>
  </si>
  <si>
    <t>COZ10 Comdty</t>
  </si>
  <si>
    <t>COF11 Comdty</t>
  </si>
  <si>
    <t>COG11 Comdty</t>
  </si>
  <si>
    <t>COH11 Comdty</t>
  </si>
  <si>
    <t>COJ11 Comdty</t>
  </si>
  <si>
    <t>COK11 Comdty</t>
  </si>
  <si>
    <t>COM11 Comdty</t>
  </si>
  <si>
    <t>CON11 Comdty</t>
  </si>
  <si>
    <t>COQ11 Comdty</t>
  </si>
  <si>
    <t>COU11 Comdty</t>
  </si>
  <si>
    <t>COV11 Comdty</t>
  </si>
  <si>
    <t>COX11 Comdty</t>
  </si>
  <si>
    <t>COZ11 Comdty</t>
  </si>
  <si>
    <t>COF12 Comdty</t>
  </si>
  <si>
    <t>COG12 Comdty</t>
  </si>
  <si>
    <t>COH12 Comdty</t>
  </si>
  <si>
    <t>COJ12 Comdty</t>
  </si>
  <si>
    <t>COK12 Comdty</t>
  </si>
  <si>
    <t>COM12 Comdty</t>
  </si>
  <si>
    <t>CON12 Comdty</t>
  </si>
  <si>
    <t>COQ12 Comdty</t>
  </si>
  <si>
    <t>COU12 Comdty</t>
  </si>
  <si>
    <t>COV12 Comdty</t>
  </si>
  <si>
    <t>COX12 Comdty</t>
  </si>
  <si>
    <t>COZ12 Comdty</t>
  </si>
  <si>
    <t>COF13 Comdty</t>
  </si>
  <si>
    <t>COG13 Comdty</t>
  </si>
  <si>
    <t>COH13 Comdty</t>
  </si>
  <si>
    <t>COJ13 Comdty</t>
  </si>
  <si>
    <t>COK13 Comdty</t>
  </si>
  <si>
    <t>COM13 Comdty</t>
  </si>
  <si>
    <t>CON13 Comdty</t>
  </si>
  <si>
    <t>COQ13 Comdty</t>
  </si>
  <si>
    <t>COU13 Comdty</t>
  </si>
  <si>
    <t>COV13 Comdty</t>
  </si>
  <si>
    <t>COX13 Comdty</t>
  </si>
  <si>
    <t>COZ13 Comdty</t>
  </si>
  <si>
    <t>COF14 Comdty</t>
  </si>
  <si>
    <t>COG14 Comdty</t>
  </si>
  <si>
    <t>COH14 Comdty</t>
  </si>
  <si>
    <t>COJ14 Comdty</t>
  </si>
  <si>
    <t>COK14 Comdty</t>
  </si>
  <si>
    <t>COM14 Comdty</t>
  </si>
  <si>
    <t>CON14 Comdty</t>
  </si>
  <si>
    <t>COQ14 Comdty</t>
  </si>
  <si>
    <t>COU14 Comdty</t>
  </si>
  <si>
    <t>COV14 Comdty</t>
  </si>
  <si>
    <t>COX14 Comdty</t>
  </si>
  <si>
    <t>COZ14 Comdty</t>
  </si>
  <si>
    <t>COF15 Comdty</t>
  </si>
  <si>
    <t>COG15 Comdty</t>
  </si>
  <si>
    <t>COH15 Comdty</t>
  </si>
  <si>
    <t>COJ15 Comdty</t>
  </si>
  <si>
    <t>COK15 Comdty</t>
  </si>
  <si>
    <t>COM15 Comdty</t>
  </si>
  <si>
    <t>CON15 Comdty</t>
  </si>
  <si>
    <t>COQ15 Comdty</t>
  </si>
  <si>
    <t>COU15 Comdty</t>
  </si>
  <si>
    <t>COV15 Comdty</t>
  </si>
  <si>
    <t>COX15 Comdty</t>
  </si>
  <si>
    <t>COZ15 Comdty</t>
  </si>
  <si>
    <t>COF16 Comdty</t>
  </si>
  <si>
    <t>COG16 Comdty</t>
  </si>
  <si>
    <t>COH16 Comdty</t>
  </si>
  <si>
    <t>COJ16 Comdty</t>
  </si>
  <si>
    <t>COK16 Comdty</t>
  </si>
  <si>
    <t>COM16 Comdty</t>
  </si>
  <si>
    <t>CON16 Comdty</t>
  </si>
  <si>
    <t>COQ16 Comdty</t>
  </si>
  <si>
    <t>COU16 Comdty</t>
  </si>
  <si>
    <t>COV16 Comdty</t>
  </si>
  <si>
    <t>COX16 Comdty</t>
  </si>
  <si>
    <t>COZ16 Comdty</t>
  </si>
  <si>
    <t>COF17 Comdty</t>
  </si>
  <si>
    <t>COG17 Comdty</t>
  </si>
  <si>
    <t>COH17 Comdty</t>
  </si>
  <si>
    <t>COJ7 Comdty</t>
  </si>
  <si>
    <t>COK7 Comdty</t>
  </si>
  <si>
    <t>COM7 Comdty</t>
  </si>
  <si>
    <t>CON7 Comdty</t>
  </si>
  <si>
    <t>COQ7 Comdty</t>
  </si>
  <si>
    <t>COU7 Comdty</t>
  </si>
  <si>
    <t>COV7 Comdty</t>
  </si>
  <si>
    <t>COX7 Comdty</t>
  </si>
  <si>
    <t>QSF90 Comdty</t>
  </si>
  <si>
    <t>QSG90 Comdty</t>
  </si>
  <si>
    <t>QSH90 Comdty</t>
  </si>
  <si>
    <t>QSJ90 Comdty</t>
  </si>
  <si>
    <t>QSK90 Comdty</t>
  </si>
  <si>
    <t>QSM90 Comdty</t>
  </si>
  <si>
    <t>QSN90 Comdty</t>
  </si>
  <si>
    <t>QSQ90 Comdty</t>
  </si>
  <si>
    <t>QSU90 Comdty</t>
  </si>
  <si>
    <t>QSV90 Comdty</t>
  </si>
  <si>
    <t>QSX90 Comdty</t>
  </si>
  <si>
    <t>QSZ90 Comdty</t>
  </si>
  <si>
    <t>QSF91 Comdty</t>
  </si>
  <si>
    <t>QSG91 Comdty</t>
  </si>
  <si>
    <t>QSH91 Comdty</t>
  </si>
  <si>
    <t>QSJ91 Comdty</t>
  </si>
  <si>
    <t>QSK91 Comdty</t>
  </si>
  <si>
    <t>QSM91 Comdty</t>
  </si>
  <si>
    <t>QSN91 Comdty</t>
  </si>
  <si>
    <t>QSQ91 Comdty</t>
  </si>
  <si>
    <t>QSU91 Comdty</t>
  </si>
  <si>
    <t>QSV91 Comdty</t>
  </si>
  <si>
    <t>QSX91 Comdty</t>
  </si>
  <si>
    <t>QSZ91 Comdty</t>
  </si>
  <si>
    <t>QSF92 Comdty</t>
  </si>
  <si>
    <t>QSG92 Comdty</t>
  </si>
  <si>
    <t>QSH92 Comdty</t>
  </si>
  <si>
    <t>QSJ92 Comdty</t>
  </si>
  <si>
    <t>QSK92 Comdty</t>
  </si>
  <si>
    <t>QSM92 Comdty</t>
  </si>
  <si>
    <t>QSN92 Comdty</t>
  </si>
  <si>
    <t>QSQ92 Comdty</t>
  </si>
  <si>
    <t>QSU92 Comdty</t>
  </si>
  <si>
    <t>QSV92 Comdty</t>
  </si>
  <si>
    <t>QSX92 Comdty</t>
  </si>
  <si>
    <t>QSZ92 Comdty</t>
  </si>
  <si>
    <t>QSF93 Comdty</t>
  </si>
  <si>
    <t>QSG93 Comdty</t>
  </si>
  <si>
    <t>QSH93 Comdty</t>
  </si>
  <si>
    <t>QSJ93 Comdty</t>
  </si>
  <si>
    <t>QSK93 Comdty</t>
  </si>
  <si>
    <t>QSM93 Comdty</t>
  </si>
  <si>
    <t>QSN93 Comdty</t>
  </si>
  <si>
    <t>QSQ93 Comdty</t>
  </si>
  <si>
    <t>QSU93 Comdty</t>
  </si>
  <si>
    <t>QSV93 Comdty</t>
  </si>
  <si>
    <t>QSX93 Comdty</t>
  </si>
  <si>
    <t>QSZ93 Comdty</t>
  </si>
  <si>
    <t>QSF94 Comdty</t>
  </si>
  <si>
    <t>QSG94 Comdty</t>
  </si>
  <si>
    <t>QSH94 Comdty</t>
  </si>
  <si>
    <t>QSJ94 Comdty</t>
  </si>
  <si>
    <t>QSK94 Comdty</t>
  </si>
  <si>
    <t>QSM94 Comdty</t>
  </si>
  <si>
    <t>QSN94 Comdty</t>
  </si>
  <si>
    <t>QSQ94 Comdty</t>
  </si>
  <si>
    <t>QSU94 Comdty</t>
  </si>
  <si>
    <t>QSV94 Comdty</t>
  </si>
  <si>
    <t>QSX94 Comdty</t>
  </si>
  <si>
    <t>QSZ94 Comdty</t>
  </si>
  <si>
    <t>QSF95 Comdty</t>
  </si>
  <si>
    <t>QSG95 Comdty</t>
  </si>
  <si>
    <t>QSH95 Comdty</t>
  </si>
  <si>
    <t>QSJ95 Comdty</t>
  </si>
  <si>
    <t>QSK95 Comdty</t>
  </si>
  <si>
    <t>QSM95 Comdty</t>
  </si>
  <si>
    <t>QSN95 Comdty</t>
  </si>
  <si>
    <t>QSQ95 Comdty</t>
  </si>
  <si>
    <t>QSU95 Comdty</t>
  </si>
  <si>
    <t>QSV95 Comdty</t>
  </si>
  <si>
    <t>QSX95 Comdty</t>
  </si>
  <si>
    <t>QSZ95 Comdty</t>
  </si>
  <si>
    <t>QSF96 Comdty</t>
  </si>
  <si>
    <t>QSG96 Comdty</t>
  </si>
  <si>
    <t>QSH96 Comdty</t>
  </si>
  <si>
    <t>QSJ96 Comdty</t>
  </si>
  <si>
    <t>QSK96 Comdty</t>
  </si>
  <si>
    <t>QSM96 Comdty</t>
  </si>
  <si>
    <t>QSN96 Comdty</t>
  </si>
  <si>
    <t>QSQ96 Comdty</t>
  </si>
  <si>
    <t>QSU96 Comdty</t>
  </si>
  <si>
    <t>QSV96 Comdty</t>
  </si>
  <si>
    <t>QSX96 Comdty</t>
  </si>
  <si>
    <t>QSZ96 Comdty</t>
  </si>
  <si>
    <t>QSF97 Comdty</t>
  </si>
  <si>
    <t>QSG97 Comdty</t>
  </si>
  <si>
    <t>QSH97 Comdty</t>
  </si>
  <si>
    <t>QSJ97 Comdty</t>
  </si>
  <si>
    <t>QSK97 Comdty</t>
  </si>
  <si>
    <t>QSM97 Comdty</t>
  </si>
  <si>
    <t>QSN97 Comdty</t>
  </si>
  <si>
    <t>QSQ97 Comdty</t>
  </si>
  <si>
    <t>QSU97 Comdty</t>
  </si>
  <si>
    <t>QSV97 Comdty</t>
  </si>
  <si>
    <t>QSX97 Comdty</t>
  </si>
  <si>
    <t>QSZ97 Comdty</t>
  </si>
  <si>
    <t>QSF98 Comdty</t>
  </si>
  <si>
    <t>QSG98 Comdty</t>
  </si>
  <si>
    <t>QSH98 Comdty</t>
  </si>
  <si>
    <t>QSJ98 Comdty</t>
  </si>
  <si>
    <t>QSK98 Comdty</t>
  </si>
  <si>
    <t>QSM98 Comdty</t>
  </si>
  <si>
    <t>QSN98 Comdty</t>
  </si>
  <si>
    <t>QSQ98 Comdty</t>
  </si>
  <si>
    <t>QSU98 Comdty</t>
  </si>
  <si>
    <t>QSV98 Comdty</t>
  </si>
  <si>
    <t>QSX98 Comdty</t>
  </si>
  <si>
    <t>QSZ98 Comdty</t>
  </si>
  <si>
    <t>QSF99 Comdty</t>
  </si>
  <si>
    <t>QSG99 Comdty</t>
  </si>
  <si>
    <t>QSH99 Comdty</t>
  </si>
  <si>
    <t>QSJ99 Comdty</t>
  </si>
  <si>
    <t>QSK99 Comdty</t>
  </si>
  <si>
    <t>QSM99 Comdty</t>
  </si>
  <si>
    <t>QSN99 Comdty</t>
  </si>
  <si>
    <t>QSQ99 Comdty</t>
  </si>
  <si>
    <t>QSU99 Comdty</t>
  </si>
  <si>
    <t>QSV99 Comdty</t>
  </si>
  <si>
    <t>QSX99 Comdty</t>
  </si>
  <si>
    <t>QSZ99 Comdty</t>
  </si>
  <si>
    <t>QSF00 Comdty</t>
  </si>
  <si>
    <t>QSG00 Comdty</t>
  </si>
  <si>
    <t>QSH00 Comdty</t>
  </si>
  <si>
    <t>QSJ00 Comdty</t>
  </si>
  <si>
    <t>QSK00 Comdty</t>
  </si>
  <si>
    <t>QSM00 Comdty</t>
  </si>
  <si>
    <t>QSN00 Comdty</t>
  </si>
  <si>
    <t>QSQ00 Comdty</t>
  </si>
  <si>
    <t>QSU00 Comdty</t>
  </si>
  <si>
    <t>QSV00 Comdty</t>
  </si>
  <si>
    <t>QSX00 Comdty</t>
  </si>
  <si>
    <t>QSZ00 Comdty</t>
  </si>
  <si>
    <t>QSF01 Comdty</t>
  </si>
  <si>
    <t>QSG01 Comdty</t>
  </si>
  <si>
    <t>QSH01 Comdty</t>
  </si>
  <si>
    <t>QSJ01 Comdty</t>
  </si>
  <si>
    <t>QSK01 Comdty</t>
  </si>
  <si>
    <t>QSM01 Comdty</t>
  </si>
  <si>
    <t>QSN01 Comdty</t>
  </si>
  <si>
    <t>QSQ01 Comdty</t>
  </si>
  <si>
    <t>QSU01 Comdty</t>
  </si>
  <si>
    <t>QSV01 Comdty</t>
  </si>
  <si>
    <t>QSX01 Comdty</t>
  </si>
  <si>
    <t>QSZ01 Comdty</t>
  </si>
  <si>
    <t>QSF02 Comdty</t>
  </si>
  <si>
    <t>QSG02 Comdty</t>
  </si>
  <si>
    <t>QSH02 Comdty</t>
  </si>
  <si>
    <t>QSJ02 Comdty</t>
  </si>
  <si>
    <t>QSK02 Comdty</t>
  </si>
  <si>
    <t>QSM02 Comdty</t>
  </si>
  <si>
    <t>QSN02 Comdty</t>
  </si>
  <si>
    <t>QSQ02 Comdty</t>
  </si>
  <si>
    <t>QSU02 Comdty</t>
  </si>
  <si>
    <t>QSV02 Comdty</t>
  </si>
  <si>
    <t>QSX02 Comdty</t>
  </si>
  <si>
    <t>QSZ02 Comdty</t>
  </si>
  <si>
    <t>QSF03 Comdty</t>
  </si>
  <si>
    <t>QSG03 Comdty</t>
  </si>
  <si>
    <t>QSH03 Comdty</t>
  </si>
  <si>
    <t>QSJ03 Comdty</t>
  </si>
  <si>
    <t>QSK03 Comdty</t>
  </si>
  <si>
    <t>QSM03 Comdty</t>
  </si>
  <si>
    <t>QSN03 Comdty</t>
  </si>
  <si>
    <t>QSQ03 Comdty</t>
  </si>
  <si>
    <t>QSU03 Comdty</t>
  </si>
  <si>
    <t>QSV03 Comdty</t>
  </si>
  <si>
    <t>QSX03 Comdty</t>
  </si>
  <si>
    <t>QSZ03 Comdty</t>
  </si>
  <si>
    <t>QSF04 Comdty</t>
  </si>
  <si>
    <t>QSG04 Comdty</t>
  </si>
  <si>
    <t>QSH04 Comdty</t>
  </si>
  <si>
    <t>QSJ04 Comdty</t>
  </si>
  <si>
    <t>QSK04 Comdty</t>
  </si>
  <si>
    <t>QSM04 Comdty</t>
  </si>
  <si>
    <t>QSN04 Comdty</t>
  </si>
  <si>
    <t>QSQ04 Comdty</t>
  </si>
  <si>
    <t>QSU04 Comdty</t>
  </si>
  <si>
    <t>QSV04 Comdty</t>
  </si>
  <si>
    <t>QSX04 Comdty</t>
  </si>
  <si>
    <t>QSZ04 Comdty</t>
  </si>
  <si>
    <t>QSF05 Comdty</t>
  </si>
  <si>
    <t>QSG05 Comdty</t>
  </si>
  <si>
    <t>QSH05 Comdty</t>
  </si>
  <si>
    <t>QSJ05 Comdty</t>
  </si>
  <si>
    <t>QSK05 Comdty</t>
  </si>
  <si>
    <t>QSM05 Comdty</t>
  </si>
  <si>
    <t>QSN05 Comdty</t>
  </si>
  <si>
    <t>QSQ05 Comdty</t>
  </si>
  <si>
    <t>QSU05 Comdty</t>
  </si>
  <si>
    <t>QSV05 Comdty</t>
  </si>
  <si>
    <t>QSX05 Comdty</t>
  </si>
  <si>
    <t>QSZ05 Comdty</t>
  </si>
  <si>
    <t>QSF06 Comdty</t>
  </si>
  <si>
    <t>QSG06 Comdty</t>
  </si>
  <si>
    <t>QSH06 Comdty</t>
  </si>
  <si>
    <t>QSJ06 Comdty</t>
  </si>
  <si>
    <t>QSK06 Comdty</t>
  </si>
  <si>
    <t>QSM06 Comdty</t>
  </si>
  <si>
    <t>QSN06 Comdty</t>
  </si>
  <si>
    <t>QSQ06 Comdty</t>
  </si>
  <si>
    <t>QSU06 Comdty</t>
  </si>
  <si>
    <t>QSV06 Comdty</t>
  </si>
  <si>
    <t>QSX06 Comdty</t>
  </si>
  <si>
    <t>QSZ06 Comdty</t>
  </si>
  <si>
    <t>QSF07 Comdty</t>
  </si>
  <si>
    <t>QSG07 Comdty</t>
  </si>
  <si>
    <t>QSH07 Comdty</t>
  </si>
  <si>
    <t>QSJ07 Comdty</t>
  </si>
  <si>
    <t>QSK07 Comdty</t>
  </si>
  <si>
    <t>QSM07 Comdty</t>
  </si>
  <si>
    <t>QSN07 Comdty</t>
  </si>
  <si>
    <t>QSQ07 Comdty</t>
  </si>
  <si>
    <t>QSU07 Comdty</t>
  </si>
  <si>
    <t>QSV07 Comdty</t>
  </si>
  <si>
    <t>QSX07 Comdty</t>
  </si>
  <si>
    <t>QSZ07 Comdty</t>
  </si>
  <si>
    <t>QSF08 Comdty</t>
  </si>
  <si>
    <t>QSG08 Comdty</t>
  </si>
  <si>
    <t>QSH08 Comdty</t>
  </si>
  <si>
    <t>QSJ08 Comdty</t>
  </si>
  <si>
    <t>QSK08 Comdty</t>
  </si>
  <si>
    <t>QSM08 Comdty</t>
  </si>
  <si>
    <t>QSN08 Comdty</t>
  </si>
  <si>
    <t>QSQ08 Comdty</t>
  </si>
  <si>
    <t>QSU08 Comdty</t>
  </si>
  <si>
    <t>QSV08 Comdty</t>
  </si>
  <si>
    <t>QSX08 Comdty</t>
  </si>
  <si>
    <t>QSZ08 Comdty</t>
  </si>
  <si>
    <t>QSF09 Comdty</t>
  </si>
  <si>
    <t>QSG09 Comdty</t>
  </si>
  <si>
    <t>QSH09 Comdty</t>
  </si>
  <si>
    <t>QSJ09 Comdty</t>
  </si>
  <si>
    <t>QSK09 Comdty</t>
  </si>
  <si>
    <t>QSM09 Comdty</t>
  </si>
  <si>
    <t>QSN09 Comdty</t>
  </si>
  <si>
    <t>QSQ09 Comdty</t>
  </si>
  <si>
    <t>QSU09 Comdty</t>
  </si>
  <si>
    <t>QSV09 Comdty</t>
  </si>
  <si>
    <t>QSX09 Comdty</t>
  </si>
  <si>
    <t>QSZ09 Comdty</t>
  </si>
  <si>
    <t>QSF10 Comdty</t>
  </si>
  <si>
    <t>QSG10 Comdty</t>
  </si>
  <si>
    <t>QSH10 Comdty</t>
  </si>
  <si>
    <t>QSJ10 Comdty</t>
  </si>
  <si>
    <t>QSK10 Comdty</t>
  </si>
  <si>
    <t>QSM10 Comdty</t>
  </si>
  <si>
    <t>QSN10 Comdty</t>
  </si>
  <si>
    <t>QSQ10 Comdty</t>
  </si>
  <si>
    <t>QSU10 Comdty</t>
  </si>
  <si>
    <t>QSV10 Comdty</t>
  </si>
  <si>
    <t>QSX10 Comdty</t>
  </si>
  <si>
    <t>QSZ10 Comdty</t>
  </si>
  <si>
    <t>QSF11 Comdty</t>
  </si>
  <si>
    <t>QSG11 Comdty</t>
  </si>
  <si>
    <t>QSH11 Comdty</t>
  </si>
  <si>
    <t>QSJ11 Comdty</t>
  </si>
  <si>
    <t>QSK11 Comdty</t>
  </si>
  <si>
    <t>QSM11 Comdty</t>
  </si>
  <si>
    <t>QSN11 Comdty</t>
  </si>
  <si>
    <t>QSQ11 Comdty</t>
  </si>
  <si>
    <t>QSU11 Comdty</t>
  </si>
  <si>
    <t>QSV11 Comdty</t>
  </si>
  <si>
    <t>QSX11 Comdty</t>
  </si>
  <si>
    <t>QSZ11 Comdty</t>
  </si>
  <si>
    <t>QSF12 Comdty</t>
  </si>
  <si>
    <t>QSG12 Comdty</t>
  </si>
  <si>
    <t>QSH12 Comdty</t>
  </si>
  <si>
    <t>QSJ12 Comdty</t>
  </si>
  <si>
    <t>QSK12 Comdty</t>
  </si>
  <si>
    <t>QSM12 Comdty</t>
  </si>
  <si>
    <t>QSN12 Comdty</t>
  </si>
  <si>
    <t>QSQ12 Comdty</t>
  </si>
  <si>
    <t>QSU12 Comdty</t>
  </si>
  <si>
    <t>QSV12 Comdty</t>
  </si>
  <si>
    <t>QSX12 Comdty</t>
  </si>
  <si>
    <t>QSZ12 Comdty</t>
  </si>
  <si>
    <t>QSF13 Comdty</t>
  </si>
  <si>
    <t>QSG13 Comdty</t>
  </si>
  <si>
    <t>QSH13 Comdty</t>
  </si>
  <si>
    <t>QSJ13 Comdty</t>
  </si>
  <si>
    <t>QSK13 Comdty</t>
  </si>
  <si>
    <t>QSM13 Comdty</t>
  </si>
  <si>
    <t>QSN13 Comdty</t>
  </si>
  <si>
    <t>QSQ13 Comdty</t>
  </si>
  <si>
    <t>QSU13 Comdty</t>
  </si>
  <si>
    <t>QSV13 Comdty</t>
  </si>
  <si>
    <t>QSX13 Comdty</t>
  </si>
  <si>
    <t>QSZ13 Comdty</t>
  </si>
  <si>
    <t>QSF14 Comdty</t>
  </si>
  <si>
    <t>QSG14 Comdty</t>
  </si>
  <si>
    <t>QSH14 Comdty</t>
  </si>
  <si>
    <t>QSJ14 Comdty</t>
  </si>
  <si>
    <t>QSK14 Comdty</t>
  </si>
  <si>
    <t>QSM14 Comdty</t>
  </si>
  <si>
    <t>QSN14 Comdty</t>
  </si>
  <si>
    <t>QSQ14 Comdty</t>
  </si>
  <si>
    <t>QSU14 Comdty</t>
  </si>
  <si>
    <t>QSV14 Comdty</t>
  </si>
  <si>
    <t>QSX14 Comdty</t>
  </si>
  <si>
    <t>QSZ14 Comdty</t>
  </si>
  <si>
    <t>QSF15 Comdty</t>
  </si>
  <si>
    <t>QSG15 Comdty</t>
  </si>
  <si>
    <t>QSH15 Comdty</t>
  </si>
  <si>
    <t>QSJ15 Comdty</t>
  </si>
  <si>
    <t>QSK15 Comdty</t>
  </si>
  <si>
    <t>QSM15 Comdty</t>
  </si>
  <si>
    <t>QSN15 Comdty</t>
  </si>
  <si>
    <t>QSQ15 Comdty</t>
  </si>
  <si>
    <t>QSU15 Comdty</t>
  </si>
  <si>
    <t>QSV15 Comdty</t>
  </si>
  <si>
    <t>QSX15 Comdty</t>
  </si>
  <si>
    <t>QSZ15 Comdty</t>
  </si>
  <si>
    <t>QSF16 Comdty</t>
  </si>
  <si>
    <t>QSG16 Comdty</t>
  </si>
  <si>
    <t>QSH16 Comdty</t>
  </si>
  <si>
    <t>QSJ16 Comdty</t>
  </si>
  <si>
    <t>QSK16 Comdty</t>
  </si>
  <si>
    <t>QSM16 Comdty</t>
  </si>
  <si>
    <t>QSN16 Comdty</t>
  </si>
  <si>
    <t>QSQ16 Comdty</t>
  </si>
  <si>
    <t>QSU16 Comdty</t>
  </si>
  <si>
    <t>QSV16 Comdty</t>
  </si>
  <si>
    <t>QSX16 Comdty</t>
  </si>
  <si>
    <t>QSZ16 Comdty</t>
  </si>
  <si>
    <t>QSF17 Comdty</t>
  </si>
  <si>
    <t>QSG17 Comdty</t>
  </si>
  <si>
    <t>QSH17 Comdty</t>
  </si>
  <si>
    <t>QSJ7 Comdty</t>
  </si>
  <si>
    <t>QSK7 Comdty</t>
  </si>
  <si>
    <t>QSM7 Comdty</t>
  </si>
  <si>
    <t>QSN7 Comdty</t>
  </si>
  <si>
    <t>QSQ7 Comdty</t>
  </si>
  <si>
    <t>QSU7 Comdty</t>
  </si>
  <si>
    <t>QSV7 Comdty</t>
  </si>
  <si>
    <t>QSX7 Comdty</t>
  </si>
  <si>
    <t>QSZ7 Comdty</t>
  </si>
  <si>
    <t>XBN06 Comdty</t>
  </si>
  <si>
    <t>XBQ06 Comdty</t>
  </si>
  <si>
    <t>XBU06 Comdty</t>
  </si>
  <si>
    <t>XBV06 Comdty</t>
  </si>
  <si>
    <t>XBX06 Comdty</t>
  </si>
  <si>
    <t>XBZ06 Comdty</t>
  </si>
  <si>
    <t>XBF07 Comdty</t>
  </si>
  <si>
    <t>XBG07 Comdty</t>
  </si>
  <si>
    <t>XBH07 Comdty</t>
  </si>
  <si>
    <t>XBJ07 Comdty</t>
  </si>
  <si>
    <t>XBK07 Comdty</t>
  </si>
  <si>
    <t>XBM07 Comdty</t>
  </si>
  <si>
    <t>XBN07 Comdty</t>
  </si>
  <si>
    <t>XBQ07 Comdty</t>
  </si>
  <si>
    <t>XBU07 Comdty</t>
  </si>
  <si>
    <t>XBV07 Comdty</t>
  </si>
  <si>
    <t>XBX07 Comdty</t>
  </si>
  <si>
    <t>XBZ07 Comdty</t>
  </si>
  <si>
    <t>XBF08 Comdty</t>
  </si>
  <si>
    <t>XBG08 Comdty</t>
  </si>
  <si>
    <t>XBH08 Comdty</t>
  </si>
  <si>
    <t>XBJ08 Comdty</t>
  </si>
  <si>
    <t>XBK08 Comdty</t>
  </si>
  <si>
    <t>XBM08 Comdty</t>
  </si>
  <si>
    <t>XBN08 Comdty</t>
  </si>
  <si>
    <t>XBQ08 Comdty</t>
  </si>
  <si>
    <t>XBU08 Comdty</t>
  </si>
  <si>
    <t>XBV08 Comdty</t>
  </si>
  <si>
    <t>XBX08 Comdty</t>
  </si>
  <si>
    <t>XBZ08 Comdty</t>
  </si>
  <si>
    <t>XBF09 Comdty</t>
  </si>
  <si>
    <t>XBG09 Comdty</t>
  </si>
  <si>
    <t>XBH09 Comdty</t>
  </si>
  <si>
    <t>XBJ09 Comdty</t>
  </si>
  <si>
    <t>XBK09 Comdty</t>
  </si>
  <si>
    <t>XBM09 Comdty</t>
  </si>
  <si>
    <t>XBN09 Comdty</t>
  </si>
  <si>
    <t>XBQ09 Comdty</t>
  </si>
  <si>
    <t>XBU09 Comdty</t>
  </si>
  <si>
    <t>XBV09 Comdty</t>
  </si>
  <si>
    <t>XBX09 Comdty</t>
  </si>
  <si>
    <t>XBZ09 Comdty</t>
  </si>
  <si>
    <t>XBF10 Comdty</t>
  </si>
  <si>
    <t>XBG10 Comdty</t>
  </si>
  <si>
    <t>XBH10 Comdty</t>
  </si>
  <si>
    <t>XBJ10 Comdty</t>
  </si>
  <si>
    <t>XBK10 Comdty</t>
  </si>
  <si>
    <t>XBM10 Comdty</t>
  </si>
  <si>
    <t>XBN10 Comdty</t>
  </si>
  <si>
    <t>XBQ10 Comdty</t>
  </si>
  <si>
    <t>XBU10 Comdty</t>
  </si>
  <si>
    <t>XBV10 Comdty</t>
  </si>
  <si>
    <t>XBX10 Comdty</t>
  </si>
  <si>
    <t>XBZ10 Comdty</t>
  </si>
  <si>
    <t>XBF11 Comdty</t>
  </si>
  <si>
    <t>XBG11 Comdty</t>
  </si>
  <si>
    <t>XBH11 Comdty</t>
  </si>
  <si>
    <t>XBJ11 Comdty</t>
  </si>
  <si>
    <t>XBK11 Comdty</t>
  </si>
  <si>
    <t>XBM11 Comdty</t>
  </si>
  <si>
    <t>XBN11 Comdty</t>
  </si>
  <si>
    <t>XBQ11 Comdty</t>
  </si>
  <si>
    <t>XBU11 Comdty</t>
  </si>
  <si>
    <t>XBV11 Comdty</t>
  </si>
  <si>
    <t>XBX11 Comdty</t>
  </si>
  <si>
    <t>XBZ11 Comdty</t>
  </si>
  <si>
    <t>XBF12 Comdty</t>
  </si>
  <si>
    <t>XBG12 Comdty</t>
  </si>
  <si>
    <t>XBH12 Comdty</t>
  </si>
  <si>
    <t>XBJ12 Comdty</t>
  </si>
  <si>
    <t>XBK12 Comdty</t>
  </si>
  <si>
    <t>XBM12 Comdty</t>
  </si>
  <si>
    <t>XBN12 Comdty</t>
  </si>
  <si>
    <t>XBQ12 Comdty</t>
  </si>
  <si>
    <t>XBU12 Comdty</t>
  </si>
  <si>
    <t>XBV12 Comdty</t>
  </si>
  <si>
    <t>XBX12 Comdty</t>
  </si>
  <si>
    <t>XBZ12 Comdty</t>
  </si>
  <si>
    <t>XBF13 Comdty</t>
  </si>
  <si>
    <t>XBG13 Comdty</t>
  </si>
  <si>
    <t>XBH13 Comdty</t>
  </si>
  <si>
    <t>XBJ13 Comdty</t>
  </si>
  <si>
    <t>XBK13 Comdty</t>
  </si>
  <si>
    <t>XBM13 Comdty</t>
  </si>
  <si>
    <t>XBN13 Comdty</t>
  </si>
  <si>
    <t>XBQ13 Comdty</t>
  </si>
  <si>
    <t>XBU13 Comdty</t>
  </si>
  <si>
    <t>XBV13 Comdty</t>
  </si>
  <si>
    <t>XBX13 Comdty</t>
  </si>
  <si>
    <t>XBZ13 Comdty</t>
  </si>
  <si>
    <t>XBF14 Comdty</t>
  </si>
  <si>
    <t>XBG14 Comdty</t>
  </si>
  <si>
    <t>XBH14 Comdty</t>
  </si>
  <si>
    <t>XBJ14 Comdty</t>
  </si>
  <si>
    <t>XBK14 Comdty</t>
  </si>
  <si>
    <t>XBM14 Comdty</t>
  </si>
  <si>
    <t>XBN14 Comdty</t>
  </si>
  <si>
    <t>XBQ14 Comdty</t>
  </si>
  <si>
    <t>XBU14 Comdty</t>
  </si>
  <si>
    <t>XBV14 Comdty</t>
  </si>
  <si>
    <t>XBX14 Comdty</t>
  </si>
  <si>
    <t>XBZ14 Comdty</t>
  </si>
  <si>
    <t>XBF15 Comdty</t>
  </si>
  <si>
    <t>XBG15 Comdty</t>
  </si>
  <si>
    <t>XBH15 Comdty</t>
  </si>
  <si>
    <t>XBJ15 Comdty</t>
  </si>
  <si>
    <t>XBK15 Comdty</t>
  </si>
  <si>
    <t>XBM15 Comdty</t>
  </si>
  <si>
    <t>XBN15 Comdty</t>
  </si>
  <si>
    <t>XBQ15 Comdty</t>
  </si>
  <si>
    <t>XBU15 Comdty</t>
  </si>
  <si>
    <t>XBV15 Comdty</t>
  </si>
  <si>
    <t>XBX15 Comdty</t>
  </si>
  <si>
    <t>XBZ15 Comdty</t>
  </si>
  <si>
    <t>XBF16 Comdty</t>
  </si>
  <si>
    <t>XBG16 Comdty</t>
  </si>
  <si>
    <t>XBH16 Comdty</t>
  </si>
  <si>
    <t>XBJ16 Comdty</t>
  </si>
  <si>
    <t>XBK16 Comdty</t>
  </si>
  <si>
    <t>XBM16 Comdty</t>
  </si>
  <si>
    <t>XBN16 Comdty</t>
  </si>
  <si>
    <t>XBQ16 Comdty</t>
  </si>
  <si>
    <t>XBU16 Comdty</t>
  </si>
  <si>
    <t>XBV16 Comdty</t>
  </si>
  <si>
    <t>XBX16 Comdty</t>
  </si>
  <si>
    <t>XBZ16 Comdty</t>
  </si>
  <si>
    <t>XBF17 Comdty</t>
  </si>
  <si>
    <t>XBG17 Comdty</t>
  </si>
  <si>
    <t>XBH17 Comdty</t>
  </si>
  <si>
    <t>XBJ7 Comdty</t>
  </si>
  <si>
    <t>XBK7 Comdty</t>
  </si>
  <si>
    <t>XBM7 Comdty</t>
  </si>
  <si>
    <t>XBN7 Comdty</t>
  </si>
  <si>
    <t>XBQ7 Comdty</t>
  </si>
  <si>
    <t>XBU7 Comdty</t>
  </si>
  <si>
    <t>XBV7 Comdty</t>
  </si>
  <si>
    <t>XBX7 Comdty</t>
  </si>
  <si>
    <t>XBZ7 Comdty</t>
  </si>
  <si>
    <t>HOF87 Comdty</t>
  </si>
  <si>
    <t>HOG87 Comdty</t>
  </si>
  <si>
    <t>HOH87 Comdty</t>
  </si>
  <si>
    <t>HOJ87 Comdty</t>
  </si>
  <si>
    <t>HOK87 Comdty</t>
  </si>
  <si>
    <t>HOM87 Comdty</t>
  </si>
  <si>
    <t>HON87 Comdty</t>
  </si>
  <si>
    <t>HOQ87 Comdty</t>
  </si>
  <si>
    <t>HOU87 Comdty</t>
  </si>
  <si>
    <t>HOV87 Comdty</t>
  </si>
  <si>
    <t>HOX87 Comdty</t>
  </si>
  <si>
    <t>HOZ87 Comdty</t>
  </si>
  <si>
    <t>HOF88 Comdty</t>
  </si>
  <si>
    <t>HOG88 Comdty</t>
  </si>
  <si>
    <t>HOH88 Comdty</t>
  </si>
  <si>
    <t>HOJ88 Comdty</t>
  </si>
  <si>
    <t>HOK88 Comdty</t>
  </si>
  <si>
    <t>HOM88 Comdty</t>
  </si>
  <si>
    <t>HON88 Comdty</t>
  </si>
  <si>
    <t>HOQ88 Comdty</t>
  </si>
  <si>
    <t>HOU88 Comdty</t>
  </si>
  <si>
    <t>HOV88 Comdty</t>
  </si>
  <si>
    <t>HOX88 Comdty</t>
  </si>
  <si>
    <t>HOZ88 Comdty</t>
  </si>
  <si>
    <t>HOF89 Comdty</t>
  </si>
  <si>
    <t>HOG89 Comdty</t>
  </si>
  <si>
    <t>HOH89 Comdty</t>
  </si>
  <si>
    <t>HOJ89 Comdty</t>
  </si>
  <si>
    <t>HOK89 Comdty</t>
  </si>
  <si>
    <t>HOM89 Comdty</t>
  </si>
  <si>
    <t>HON89 Comdty</t>
  </si>
  <si>
    <t>HOQ89 Comdty</t>
  </si>
  <si>
    <t>HOU89 Comdty</t>
  </si>
  <si>
    <t>HOV89 Comdty</t>
  </si>
  <si>
    <t>HOX89 Comdty</t>
  </si>
  <si>
    <t>HOZ89 Comdty</t>
  </si>
  <si>
    <t>HOF90 Comdty</t>
  </si>
  <si>
    <t>HOG90 Comdty</t>
  </si>
  <si>
    <t>HOH90 Comdty</t>
  </si>
  <si>
    <t>HOJ90 Comdty</t>
  </si>
  <si>
    <t>HOK90 Comdty</t>
  </si>
  <si>
    <t>HOM90 Comdty</t>
  </si>
  <si>
    <t>HON90 Comdty</t>
  </si>
  <si>
    <t>HOQ90 Comdty</t>
  </si>
  <si>
    <t>HOU90 Comdty</t>
  </si>
  <si>
    <t>HOV90 Comdty</t>
  </si>
  <si>
    <t>HOX90 Comdty</t>
  </si>
  <si>
    <t>HOZ90 Comdty</t>
  </si>
  <si>
    <t>HOF91 Comdty</t>
  </si>
  <si>
    <t>HOG91 Comdty</t>
  </si>
  <si>
    <t>HOH91 Comdty</t>
  </si>
  <si>
    <t>HOJ91 Comdty</t>
  </si>
  <si>
    <t>HOK91 Comdty</t>
  </si>
  <si>
    <t>HOM91 Comdty</t>
  </si>
  <si>
    <t>HON91 Comdty</t>
  </si>
  <si>
    <t>HOQ91 Comdty</t>
  </si>
  <si>
    <t>HOU91 Comdty</t>
  </si>
  <si>
    <t>HOV91 Comdty</t>
  </si>
  <si>
    <t>HOX91 Comdty</t>
  </si>
  <si>
    <t>HOZ91 Comdty</t>
  </si>
  <si>
    <t>HOF92 Comdty</t>
  </si>
  <si>
    <t>HOG92 Comdty</t>
  </si>
  <si>
    <t>HOH92 Comdty</t>
  </si>
  <si>
    <t>HOJ92 Comdty</t>
  </si>
  <si>
    <t>HOK92 Comdty</t>
  </si>
  <si>
    <t>HOM92 Comdty</t>
  </si>
  <si>
    <t>HON92 Comdty</t>
  </si>
  <si>
    <t>HOQ92 Comdty</t>
  </si>
  <si>
    <t>HOU92 Comdty</t>
  </si>
  <si>
    <t>HOV92 Comdty</t>
  </si>
  <si>
    <t>HOX92 Comdty</t>
  </si>
  <si>
    <t>HOZ92 Comdty</t>
  </si>
  <si>
    <t>HOF93 Comdty</t>
  </si>
  <si>
    <t>HOG93 Comdty</t>
  </si>
  <si>
    <t>HOH93 Comdty</t>
  </si>
  <si>
    <t>HOJ93 Comdty</t>
  </si>
  <si>
    <t>HOK93 Comdty</t>
  </si>
  <si>
    <t>HOM93 Comdty</t>
  </si>
  <si>
    <t>HON93 Comdty</t>
  </si>
  <si>
    <t>HOQ93 Comdty</t>
  </si>
  <si>
    <t>HOU93 Comdty</t>
  </si>
  <si>
    <t>HOV93 Comdty</t>
  </si>
  <si>
    <t>HOX93 Comdty</t>
  </si>
  <si>
    <t>HOZ93 Comdty</t>
  </si>
  <si>
    <t>HOF94 Comdty</t>
  </si>
  <si>
    <t>HOG94 Comdty</t>
  </si>
  <si>
    <t>HOH94 Comdty</t>
  </si>
  <si>
    <t>HOJ94 Comdty</t>
  </si>
  <si>
    <t>HOK94 Comdty</t>
  </si>
  <si>
    <t>HOM94 Comdty</t>
  </si>
  <si>
    <t>HON94 Comdty</t>
  </si>
  <si>
    <t>HOQ94 Comdty</t>
  </si>
  <si>
    <t>HOU94 Comdty</t>
  </si>
  <si>
    <t>HOV94 Comdty</t>
  </si>
  <si>
    <t>HOX94 Comdty</t>
  </si>
  <si>
    <t>HOZ94 Comdty</t>
  </si>
  <si>
    <t>HOF95 Comdty</t>
  </si>
  <si>
    <t>HOG95 Comdty</t>
  </si>
  <si>
    <t>HOH95 Comdty</t>
  </si>
  <si>
    <t>HOJ95 Comdty</t>
  </si>
  <si>
    <t>HOK95 Comdty</t>
  </si>
  <si>
    <t>HOM95 Comdty</t>
  </si>
  <si>
    <t>HON95 Comdty</t>
  </si>
  <si>
    <t>HOQ95 Comdty</t>
  </si>
  <si>
    <t>HOU95 Comdty</t>
  </si>
  <si>
    <t>HOV95 Comdty</t>
  </si>
  <si>
    <t>HOX95 Comdty</t>
  </si>
  <si>
    <t>HOZ95 Comdty</t>
  </si>
  <si>
    <t>HOF96 Comdty</t>
  </si>
  <si>
    <t>HOG96 Comdty</t>
  </si>
  <si>
    <t>HOH96 Comdty</t>
  </si>
  <si>
    <t>HOJ96 Comdty</t>
  </si>
  <si>
    <t>HOK96 Comdty</t>
  </si>
  <si>
    <t>HOM96 Comdty</t>
  </si>
  <si>
    <t>HON96 Comdty</t>
  </si>
  <si>
    <t>HOQ96 Comdty</t>
  </si>
  <si>
    <t>HOU96 Comdty</t>
  </si>
  <si>
    <t>HOV96 Comdty</t>
  </si>
  <si>
    <t>HOX96 Comdty</t>
  </si>
  <si>
    <t>HOZ96 Comdty</t>
  </si>
  <si>
    <t>HOF97 Comdty</t>
  </si>
  <si>
    <t>HOG97 Comdty</t>
  </si>
  <si>
    <t>HOH97 Comdty</t>
  </si>
  <si>
    <t>HOJ97 Comdty</t>
  </si>
  <si>
    <t>HOK97 Comdty</t>
  </si>
  <si>
    <t>HOM97 Comdty</t>
  </si>
  <si>
    <t>HON97 Comdty</t>
  </si>
  <si>
    <t>HOQ97 Comdty</t>
  </si>
  <si>
    <t>HOU97 Comdty</t>
  </si>
  <si>
    <t>HOV97 Comdty</t>
  </si>
  <si>
    <t>HOX97 Comdty</t>
  </si>
  <si>
    <t>HOZ97 Comdty</t>
  </si>
  <si>
    <t>HOF98 Comdty</t>
  </si>
  <si>
    <t>HOG98 Comdty</t>
  </si>
  <si>
    <t>HOH98 Comdty</t>
  </si>
  <si>
    <t>HOJ98 Comdty</t>
  </si>
  <si>
    <t>HOK98 Comdty</t>
  </si>
  <si>
    <t>HOM98 Comdty</t>
  </si>
  <si>
    <t>HON98 Comdty</t>
  </si>
  <si>
    <t>HOQ98 Comdty</t>
  </si>
  <si>
    <t>HOU98 Comdty</t>
  </si>
  <si>
    <t>HOV98 Comdty</t>
  </si>
  <si>
    <t>HOX98 Comdty</t>
  </si>
  <si>
    <t>HOZ98 Comdty</t>
  </si>
  <si>
    <t>HOF99 Comdty</t>
  </si>
  <si>
    <t>HOG99 Comdty</t>
  </si>
  <si>
    <t>HOH99 Comdty</t>
  </si>
  <si>
    <t>HOJ99 Comdty</t>
  </si>
  <si>
    <t>HOK99 Comdty</t>
  </si>
  <si>
    <t>HOM99 Comdty</t>
  </si>
  <si>
    <t>HON99 Comdty</t>
  </si>
  <si>
    <t>HOQ99 Comdty</t>
  </si>
  <si>
    <t>HOU99 Comdty</t>
  </si>
  <si>
    <t>HOV99 Comdty</t>
  </si>
  <si>
    <t>HOX99 Comdty</t>
  </si>
  <si>
    <t>HOZ99 Comdty</t>
  </si>
  <si>
    <t>HOF00 Comdty</t>
  </si>
  <si>
    <t>HOG00 Comdty</t>
  </si>
  <si>
    <t>HOH00 Comdty</t>
  </si>
  <si>
    <t>HOJ00 Comdty</t>
  </si>
  <si>
    <t>HOK00 Comdty</t>
  </si>
  <si>
    <t>HOM00 Comdty</t>
  </si>
  <si>
    <t>HON00 Comdty</t>
  </si>
  <si>
    <t>HOQ00 Comdty</t>
  </si>
  <si>
    <t>HOU00 Comdty</t>
  </si>
  <si>
    <t>HOV00 Comdty</t>
  </si>
  <si>
    <t>HOX00 Comdty</t>
  </si>
  <si>
    <t>HOZ00 Comdty</t>
  </si>
  <si>
    <t>HOF01 Comdty</t>
  </si>
  <si>
    <t>HOG01 Comdty</t>
  </si>
  <si>
    <t>HOH01 Comdty</t>
  </si>
  <si>
    <t>HOJ01 Comdty</t>
  </si>
  <si>
    <t>HOK01 Comdty</t>
  </si>
  <si>
    <t>HOM01 Comdty</t>
  </si>
  <si>
    <t>HON01 Comdty</t>
  </si>
  <si>
    <t>HOQ01 Comdty</t>
  </si>
  <si>
    <t>HOU01 Comdty</t>
  </si>
  <si>
    <t>HOV01 Comdty</t>
  </si>
  <si>
    <t>HOX01 Comdty</t>
  </si>
  <si>
    <t>HOZ01 Comdty</t>
  </si>
  <si>
    <t>HOF02 Comdty</t>
  </si>
  <si>
    <t>HOG02 Comdty</t>
  </si>
  <si>
    <t>HOH02 Comdty</t>
  </si>
  <si>
    <t>HOJ02 Comdty</t>
  </si>
  <si>
    <t>HOK02 Comdty</t>
  </si>
  <si>
    <t>HOM02 Comdty</t>
  </si>
  <si>
    <t>HON02 Comdty</t>
  </si>
  <si>
    <t>HOQ02 Comdty</t>
  </si>
  <si>
    <t>HOU02 Comdty</t>
  </si>
  <si>
    <t>HOV02 Comdty</t>
  </si>
  <si>
    <t>HOX02 Comdty</t>
  </si>
  <si>
    <t>HOZ02 Comdty</t>
  </si>
  <si>
    <t>HOF03 Comdty</t>
  </si>
  <si>
    <t>HOG03 Comdty</t>
  </si>
  <si>
    <t>HOH03 Comdty</t>
  </si>
  <si>
    <t>HOJ03 Comdty</t>
  </si>
  <si>
    <t>HOK03 Comdty</t>
  </si>
  <si>
    <t>HOM03 Comdty</t>
  </si>
  <si>
    <t>HON03 Comdty</t>
  </si>
  <si>
    <t>HOQ03 Comdty</t>
  </si>
  <si>
    <t>HOU03 Comdty</t>
  </si>
  <si>
    <t>HOV03 Comdty</t>
  </si>
  <si>
    <t>HOX03 Comdty</t>
  </si>
  <si>
    <t>HOZ03 Comdty</t>
  </si>
  <si>
    <t>HOF04 Comdty</t>
  </si>
  <si>
    <t>HOG04 Comdty</t>
  </si>
  <si>
    <t>HOH04 Comdty</t>
  </si>
  <si>
    <t>HOJ04 Comdty</t>
  </si>
  <si>
    <t>HOK04 Comdty</t>
  </si>
  <si>
    <t>HOM04 Comdty</t>
  </si>
  <si>
    <t>HON04 Comdty</t>
  </si>
  <si>
    <t>HOQ04 Comdty</t>
  </si>
  <si>
    <t>HOU04 Comdty</t>
  </si>
  <si>
    <t>HOV04 Comdty</t>
  </si>
  <si>
    <t>HOX04 Comdty</t>
  </si>
  <si>
    <t>HOZ04 Comdty</t>
  </si>
  <si>
    <t>HOF05 Comdty</t>
  </si>
  <si>
    <t>HOG05 Comdty</t>
  </si>
  <si>
    <t>HOH05 Comdty</t>
  </si>
  <si>
    <t>HOJ05 Comdty</t>
  </si>
  <si>
    <t>HOK05 Comdty</t>
  </si>
  <si>
    <t>HOM05 Comdty</t>
  </si>
  <si>
    <t>HON05 Comdty</t>
  </si>
  <si>
    <t>HOQ05 Comdty</t>
  </si>
  <si>
    <t>HOU05 Comdty</t>
  </si>
  <si>
    <t>HOV05 Comdty</t>
  </si>
  <si>
    <t>HOX05 Comdty</t>
  </si>
  <si>
    <t>HOZ05 Comdty</t>
  </si>
  <si>
    <t>HOF06 Comdty</t>
  </si>
  <si>
    <t>HOG06 Comdty</t>
  </si>
  <si>
    <t>HOH06 Comdty</t>
  </si>
  <si>
    <t>HOJ06 Comdty</t>
  </si>
  <si>
    <t>HOK06 Comdty</t>
  </si>
  <si>
    <t>HOM06 Comdty</t>
  </si>
  <si>
    <t>HON06 Comdty</t>
  </si>
  <si>
    <t>HOQ06 Comdty</t>
  </si>
  <si>
    <t>HOU06 Comdty</t>
  </si>
  <si>
    <t>HOV06 Comdty</t>
  </si>
  <si>
    <t>HOX06 Comdty</t>
  </si>
  <si>
    <t>HOZ06 Comdty</t>
  </si>
  <si>
    <t>HOF07 Comdty</t>
  </si>
  <si>
    <t>HOG07 Comdty</t>
  </si>
  <si>
    <t>HOH07 Comdty</t>
  </si>
  <si>
    <t>HOJ07 Comdty</t>
  </si>
  <si>
    <t>HOK07 Comdty</t>
  </si>
  <si>
    <t>HOM07 Comdty</t>
  </si>
  <si>
    <t>HON07 Comdty</t>
  </si>
  <si>
    <t>HOQ07 Comdty</t>
  </si>
  <si>
    <t>HOU07 Comdty</t>
  </si>
  <si>
    <t>HOV07 Comdty</t>
  </si>
  <si>
    <t>HOX07 Comdty</t>
  </si>
  <si>
    <t>HOZ07 Comdty</t>
  </si>
  <si>
    <t>HOF08 Comdty</t>
  </si>
  <si>
    <t>HOG08 Comdty</t>
  </si>
  <si>
    <t>HOH08 Comdty</t>
  </si>
  <si>
    <t>HOJ08 Comdty</t>
  </si>
  <si>
    <t>HOK08 Comdty</t>
  </si>
  <si>
    <t>HOM08 Comdty</t>
  </si>
  <si>
    <t>HON08 Comdty</t>
  </si>
  <si>
    <t>HOQ08 Comdty</t>
  </si>
  <si>
    <t>HOU08 Comdty</t>
  </si>
  <si>
    <t>HOV08 Comdty</t>
  </si>
  <si>
    <t>HOX08 Comdty</t>
  </si>
  <si>
    <t>HOZ08 Comdty</t>
  </si>
  <si>
    <t>HOF09 Comdty</t>
  </si>
  <si>
    <t>HOG09 Comdty</t>
  </si>
  <si>
    <t>HOH09 Comdty</t>
  </si>
  <si>
    <t>HOJ09 Comdty</t>
  </si>
  <si>
    <t>HOK09 Comdty</t>
  </si>
  <si>
    <t>HOM09 Comdty</t>
  </si>
  <si>
    <t>HON09 Comdty</t>
  </si>
  <si>
    <t>HOQ09 Comdty</t>
  </si>
  <si>
    <t>HOU09 Comdty</t>
  </si>
  <si>
    <t>HOV09 Comdty</t>
  </si>
  <si>
    <t>HOX09 Comdty</t>
  </si>
  <si>
    <t>HOZ09 Comdty</t>
  </si>
  <si>
    <t>HOF10 Comdty</t>
  </si>
  <si>
    <t>HOG10 Comdty</t>
  </si>
  <si>
    <t>HOH10 Comdty</t>
  </si>
  <si>
    <t>HOJ10 Comdty</t>
  </si>
  <si>
    <t>HOK10 Comdty</t>
  </si>
  <si>
    <t>HOM10 Comdty</t>
  </si>
  <si>
    <t>HON10 Comdty</t>
  </si>
  <si>
    <t>HOQ10 Comdty</t>
  </si>
  <si>
    <t>HOU10 Comdty</t>
  </si>
  <si>
    <t>HOV10 Comdty</t>
  </si>
  <si>
    <t>HOX10 Comdty</t>
  </si>
  <si>
    <t>HOZ10 Comdty</t>
  </si>
  <si>
    <t>HOF11 Comdty</t>
  </si>
  <si>
    <t>HOG11 Comdty</t>
  </si>
  <si>
    <t>HOH11 Comdty</t>
  </si>
  <si>
    <t>HOJ11 Comdty</t>
  </si>
  <si>
    <t>HOK11 Comdty</t>
  </si>
  <si>
    <t>HOM11 Comdty</t>
  </si>
  <si>
    <t>HON11 Comdty</t>
  </si>
  <si>
    <t>HOQ11 Comdty</t>
  </si>
  <si>
    <t>HOU11 Comdty</t>
  </si>
  <si>
    <t>HOV11 Comdty</t>
  </si>
  <si>
    <t>HOX11 Comdty</t>
  </si>
  <si>
    <t>HOZ11 Comdty</t>
  </si>
  <si>
    <t>HOF12 Comdty</t>
  </si>
  <si>
    <t>HOG12 Comdty</t>
  </si>
  <si>
    <t>HOH12 Comdty</t>
  </si>
  <si>
    <t>HOJ12 Comdty</t>
  </si>
  <si>
    <t>HOK12 Comdty</t>
  </si>
  <si>
    <t>HOM12 Comdty</t>
  </si>
  <si>
    <t>HON12 Comdty</t>
  </si>
  <si>
    <t>HOQ12 Comdty</t>
  </si>
  <si>
    <t>HOU12 Comdty</t>
  </si>
  <si>
    <t>HOV12 Comdty</t>
  </si>
  <si>
    <t>HOX12 Comdty</t>
  </si>
  <si>
    <t>HOZ12 Comdty</t>
  </si>
  <si>
    <t>HOF13 Comdty</t>
  </si>
  <si>
    <t>HOG13 Comdty</t>
  </si>
  <si>
    <t>HOH13 Comdty</t>
  </si>
  <si>
    <t>HOJ13 Comdty</t>
  </si>
  <si>
    <t>HOK13 Comdty</t>
  </si>
  <si>
    <t>HOM13 Comdty</t>
  </si>
  <si>
    <t>HON13 Comdty</t>
  </si>
  <si>
    <t>HOQ13 Comdty</t>
  </si>
  <si>
    <t>HOU13 Comdty</t>
  </si>
  <si>
    <t>HOV13 Comdty</t>
  </si>
  <si>
    <t>HOX13 Comdty</t>
  </si>
  <si>
    <t>HOZ13 Comdty</t>
  </si>
  <si>
    <t>HOF14 Comdty</t>
  </si>
  <si>
    <t>HOG14 Comdty</t>
  </si>
  <si>
    <t>HOH14 Comdty</t>
  </si>
  <si>
    <t>HOJ14 Comdty</t>
  </si>
  <si>
    <t>HOK14 Comdty</t>
  </si>
  <si>
    <t>HOM14 Comdty</t>
  </si>
  <si>
    <t>HON14 Comdty</t>
  </si>
  <si>
    <t>HOQ14 Comdty</t>
  </si>
  <si>
    <t>HOU14 Comdty</t>
  </si>
  <si>
    <t>HOV14 Comdty</t>
  </si>
  <si>
    <t>HOX14 Comdty</t>
  </si>
  <si>
    <t>HOZ14 Comdty</t>
  </si>
  <si>
    <t>HOF15 Comdty</t>
  </si>
  <si>
    <t>HOG15 Comdty</t>
  </si>
  <si>
    <t>HOH15 Comdty</t>
  </si>
  <si>
    <t>HOJ15 Comdty</t>
  </si>
  <si>
    <t>HOK15 Comdty</t>
  </si>
  <si>
    <t>HOM15 Comdty</t>
  </si>
  <si>
    <t>HON15 Comdty</t>
  </si>
  <si>
    <t>HOQ15 Comdty</t>
  </si>
  <si>
    <t>HOU15 Comdty</t>
  </si>
  <si>
    <t>HOV15 Comdty</t>
  </si>
  <si>
    <t>HOX15 Comdty</t>
  </si>
  <si>
    <t>HOZ15 Comdty</t>
  </si>
  <si>
    <t>HOF16 Comdty</t>
  </si>
  <si>
    <t>HOG16 Comdty</t>
  </si>
  <si>
    <t>HOH16 Comdty</t>
  </si>
  <si>
    <t>HOJ16 Comdty</t>
  </si>
  <si>
    <t>HOK16 Comdty</t>
  </si>
  <si>
    <t>HOM16 Comdty</t>
  </si>
  <si>
    <t>HON16 Comdty</t>
  </si>
  <si>
    <t>HOQ16 Comdty</t>
  </si>
  <si>
    <t>HOU16 Comdty</t>
  </si>
  <si>
    <t>HOV16 Comdty</t>
  </si>
  <si>
    <t>HOX16 Comdty</t>
  </si>
  <si>
    <t>HOZ16 Comdty</t>
  </si>
  <si>
    <t>HOF17 Comdty</t>
  </si>
  <si>
    <t>HOG17 Comdty</t>
  </si>
  <si>
    <t>HOH17 Comdty</t>
  </si>
  <si>
    <t>HOJ7 Comdty</t>
  </si>
  <si>
    <t>HOK7 Comdty</t>
  </si>
  <si>
    <t>HOM7 Comdty</t>
  </si>
  <si>
    <t>HON7 Comdty</t>
  </si>
  <si>
    <t>HOQ7 Comdty</t>
  </si>
  <si>
    <t>HOU7 Comdty</t>
  </si>
  <si>
    <t>HOV7 Comdty</t>
  </si>
  <si>
    <t>HOX7 Comdty</t>
  </si>
  <si>
    <t>HOZ7 Comdty</t>
  </si>
  <si>
    <t>CTH96 Comdty</t>
  </si>
  <si>
    <t>CTK96 Comdty</t>
  </si>
  <si>
    <t>CTN96 Comdty</t>
  </si>
  <si>
    <t>CTV96 Comdty</t>
  </si>
  <si>
    <t>CTZ96 Comdty</t>
  </si>
  <si>
    <t>CTH97 Comdty</t>
  </si>
  <si>
    <t>CTK97 Comdty</t>
  </si>
  <si>
    <t>CTN97 Comdty</t>
  </si>
  <si>
    <t>CTV97 Comdty</t>
  </si>
  <si>
    <t>CTZ97 Comdty</t>
  </si>
  <si>
    <t>CTH98 Comdty</t>
  </si>
  <si>
    <t>CTK98 Comdty</t>
  </si>
  <si>
    <t>CTN98 Comdty</t>
  </si>
  <si>
    <t>CTV98 Comdty</t>
  </si>
  <si>
    <t>CTZ98 Comdty</t>
  </si>
  <si>
    <t>CTH99 Comdty</t>
  </si>
  <si>
    <t>CTK99 Comdty</t>
  </si>
  <si>
    <t>CTN99 Comdty</t>
  </si>
  <si>
    <t>CTV99 Comdty</t>
  </si>
  <si>
    <t>CTZ99 Comdty</t>
  </si>
  <si>
    <t>CTH00 Comdty</t>
  </si>
  <si>
    <t>CTK00 Comdty</t>
  </si>
  <si>
    <t>CTN00 Comdty</t>
  </si>
  <si>
    <t>CTV00 Comdty</t>
  </si>
  <si>
    <t>CTZ00 Comdty</t>
  </si>
  <si>
    <t>CTH01 Comdty</t>
  </si>
  <si>
    <t>CTK01 Comdty</t>
  </si>
  <si>
    <t>CTN01 Comdty</t>
  </si>
  <si>
    <t>CTV01 Comdty</t>
  </si>
  <si>
    <t>CTZ01 Comdty</t>
  </si>
  <si>
    <t>CTH02 Comdty</t>
  </si>
  <si>
    <t>CTK02 Comdty</t>
  </si>
  <si>
    <t>CTN02 Comdty</t>
  </si>
  <si>
    <t>CTV02 Comdty</t>
  </si>
  <si>
    <t>CTZ02 Comdty</t>
  </si>
  <si>
    <t>CTH03 Comdty</t>
  </si>
  <si>
    <t>CTK03 Comdty</t>
  </si>
  <si>
    <t>CTN03 Comdty</t>
  </si>
  <si>
    <t>CTV03 Comdty</t>
  </si>
  <si>
    <t>CTZ03 Comdty</t>
  </si>
  <si>
    <t>CTH04 Comdty</t>
  </si>
  <si>
    <t>CTK04 Comdty</t>
  </si>
  <si>
    <t>CTN04 Comdty</t>
  </si>
  <si>
    <t>CTV04 Comdty</t>
  </si>
  <si>
    <t>CTZ04 Comdty</t>
  </si>
  <si>
    <t>CTH05 Comdty</t>
  </si>
  <si>
    <t>CTK05 Comdty</t>
  </si>
  <si>
    <t>CTN05 Comdty</t>
  </si>
  <si>
    <t>CTV05 Comdty</t>
  </si>
  <si>
    <t>CTZ05 Comdty</t>
  </si>
  <si>
    <t>CTH06 Comdty</t>
  </si>
  <si>
    <t>CTK06 Comdty</t>
  </si>
  <si>
    <t>CTN06 Comdty</t>
  </si>
  <si>
    <t>CTV06 Comdty</t>
  </si>
  <si>
    <t>CTZ06 Comdty</t>
  </si>
  <si>
    <t>CTH07 Comdty</t>
  </si>
  <si>
    <t>CTK07 Comdty</t>
  </si>
  <si>
    <t>CTN07 Comdty</t>
  </si>
  <si>
    <t>CTV07 Comdty</t>
  </si>
  <si>
    <t>CTZ07 Comdty</t>
  </si>
  <si>
    <t>CTH08 Comdty</t>
  </si>
  <si>
    <t>CTK08 Comdty</t>
  </si>
  <si>
    <t>CTN08 Comdty</t>
  </si>
  <si>
    <t>CTV08 Comdty</t>
  </si>
  <si>
    <t>CTZ08 Comdty</t>
  </si>
  <si>
    <t>CTH09 Comdty</t>
  </si>
  <si>
    <t>CTK09 Comdty</t>
  </si>
  <si>
    <t>CTN09 Comdty</t>
  </si>
  <si>
    <t>CTV09 Comdty</t>
  </si>
  <si>
    <t>CTZ09 Comdty</t>
  </si>
  <si>
    <t>CTH10 Comdty</t>
  </si>
  <si>
    <t>CTK10 Comdty</t>
  </si>
  <si>
    <t>CTN10 Comdty</t>
  </si>
  <si>
    <t>CTV10 Comdty</t>
  </si>
  <si>
    <t>CTZ10 Comdty</t>
  </si>
  <si>
    <t>CTH11 Comdty</t>
  </si>
  <si>
    <t>CTK11 Comdty</t>
  </si>
  <si>
    <t>CTN11 Comdty</t>
  </si>
  <si>
    <t>CTV11 Comdty</t>
  </si>
  <si>
    <t>CTZ11 Comdty</t>
  </si>
  <si>
    <t>CTH12 Comdty</t>
  </si>
  <si>
    <t>CTK12 Comdty</t>
  </si>
  <si>
    <t>CTN12 Comdty</t>
  </si>
  <si>
    <t>CTV12 Comdty</t>
  </si>
  <si>
    <t>CTZ12 Comdty</t>
  </si>
  <si>
    <t>CTH13 Comdty</t>
  </si>
  <si>
    <t>CTK13 Comdty</t>
  </si>
  <si>
    <t>CTN13 Comdty</t>
  </si>
  <si>
    <t>CTV13 Comdty</t>
  </si>
  <si>
    <t>CTZ13 Comdty</t>
  </si>
  <si>
    <t>CTH14 Comdty</t>
  </si>
  <si>
    <t>CTK14 Comdty</t>
  </si>
  <si>
    <t>CTN14 Comdty</t>
  </si>
  <si>
    <t>CTV14 Comdty</t>
  </si>
  <si>
    <t>CTZ14 Comdty</t>
  </si>
  <si>
    <t>CTH15 Comdty</t>
  </si>
  <si>
    <t>CTK15 Comdty</t>
  </si>
  <si>
    <t>CTN15 Comdty</t>
  </si>
  <si>
    <t>CTV15 Comdty</t>
  </si>
  <si>
    <t>CTZ15 Comdty</t>
  </si>
  <si>
    <t>CTH16 Comdty</t>
  </si>
  <si>
    <t>CTK16 Comdty</t>
  </si>
  <si>
    <t>CTN16 Comdty</t>
  </si>
  <si>
    <t>CTV16 Comdty</t>
  </si>
  <si>
    <t>CTZ16 Comdty</t>
  </si>
  <si>
    <t>CTH17 Comdty</t>
  </si>
  <si>
    <t>CTK7 Comdty</t>
  </si>
  <si>
    <t>CTN7 Comdty</t>
  </si>
  <si>
    <t>CTV7 Comdty</t>
  </si>
  <si>
    <t>CTZ7 Comdty</t>
  </si>
  <si>
    <t>CCH87 Comdty</t>
  </si>
  <si>
    <t>CCK87 Comdty</t>
  </si>
  <si>
    <t>CCN87 Comdty</t>
  </si>
  <si>
    <t>CCU87 Comdty</t>
  </si>
  <si>
    <t>CCZ87 Comdty</t>
  </si>
  <si>
    <t>CCH88 Comdty</t>
  </si>
  <si>
    <t>CCK88 Comdty</t>
  </si>
  <si>
    <t>CCN88 Comdty</t>
  </si>
  <si>
    <t>CCU88 Comdty</t>
  </si>
  <si>
    <t>CCZ88 Comdty</t>
  </si>
  <si>
    <t>CCH89 Comdty</t>
  </si>
  <si>
    <t>CCK89 Comdty</t>
  </si>
  <si>
    <t>CCN89 Comdty</t>
  </si>
  <si>
    <t>CCU89 Comdty</t>
  </si>
  <si>
    <t>CCZ89 Comdty</t>
  </si>
  <si>
    <t>CCH90 Comdty</t>
  </si>
  <si>
    <t>CCK90 Comdty</t>
  </si>
  <si>
    <t>CCN90 Comdty</t>
  </si>
  <si>
    <t>CCU90 Comdty</t>
  </si>
  <si>
    <t>CCZ90 Comdty</t>
  </si>
  <si>
    <t>CCH91 Comdty</t>
  </si>
  <si>
    <t>CCK91 Comdty</t>
  </si>
  <si>
    <t>CCN91 Comdty</t>
  </si>
  <si>
    <t>CCU91 Comdty</t>
  </si>
  <si>
    <t>CCZ91 Comdty</t>
  </si>
  <si>
    <t>CCH92 Comdty</t>
  </si>
  <si>
    <t>CCK92 Comdty</t>
  </si>
  <si>
    <t>CCN92 Comdty</t>
  </si>
  <si>
    <t>CCU92 Comdty</t>
  </si>
  <si>
    <t>CCZ92 Comdty</t>
  </si>
  <si>
    <t>CCH93 Comdty</t>
  </si>
  <si>
    <t>CCK93 Comdty</t>
  </si>
  <si>
    <t>CCN93 Comdty</t>
  </si>
  <si>
    <t>CCU93 Comdty</t>
  </si>
  <si>
    <t>CCZ93 Comdty</t>
  </si>
  <si>
    <t>CCH94 Comdty</t>
  </si>
  <si>
    <t>CCK94 Comdty</t>
  </si>
  <si>
    <t>CCN94 Comdty</t>
  </si>
  <si>
    <t>CCU94 Comdty</t>
  </si>
  <si>
    <t>CCZ94 Comdty</t>
  </si>
  <si>
    <t>CCH95 Comdty</t>
  </si>
  <si>
    <t>CCK95 Comdty</t>
  </si>
  <si>
    <t>CCN95 Comdty</t>
  </si>
  <si>
    <t>CCU95 Comdty</t>
  </si>
  <si>
    <t>CCZ95 Comdty</t>
  </si>
  <si>
    <t>CCH96 Comdty</t>
  </si>
  <si>
    <t>CCK96 Comdty</t>
  </si>
  <si>
    <t>CCN96 Comdty</t>
  </si>
  <si>
    <t>CCU96 Comdty</t>
  </si>
  <si>
    <t>CCZ96 Comdty</t>
  </si>
  <si>
    <t>CCH97 Comdty</t>
  </si>
  <si>
    <t>CCK97 Comdty</t>
  </si>
  <si>
    <t>CCN97 Comdty</t>
  </si>
  <si>
    <t>CCU97 Comdty</t>
  </si>
  <si>
    <t>CCZ97 Comdty</t>
  </si>
  <si>
    <t>CCH98 Comdty</t>
  </si>
  <si>
    <t>CCK98 Comdty</t>
  </si>
  <si>
    <t>CCN98 Comdty</t>
  </si>
  <si>
    <t>CCU98 Comdty</t>
  </si>
  <si>
    <t>CCZ98 Comdty</t>
  </si>
  <si>
    <t>CCH99 Comdty</t>
  </si>
  <si>
    <t>CCK99 Comdty</t>
  </si>
  <si>
    <t>CCN99 Comdty</t>
  </si>
  <si>
    <t>CCU99 Comdty</t>
  </si>
  <si>
    <t>CCZ99 Comdty</t>
  </si>
  <si>
    <t>CCH00 Comdty</t>
  </si>
  <si>
    <t>CCK00 Comdty</t>
  </si>
  <si>
    <t>CCN00 Comdty</t>
  </si>
  <si>
    <t>CCU00 Comdty</t>
  </si>
  <si>
    <t>CCZ00 Comdty</t>
  </si>
  <si>
    <t>CCH01 Comdty</t>
  </si>
  <si>
    <t>CCK01 Comdty</t>
  </si>
  <si>
    <t>CCN01 Comdty</t>
  </si>
  <si>
    <t>CCU01 Comdty</t>
  </si>
  <si>
    <t>CCZ01 Comdty</t>
  </si>
  <si>
    <t>CCH02 Comdty</t>
  </si>
  <si>
    <t>CCK02 Comdty</t>
  </si>
  <si>
    <t>CCN02 Comdty</t>
  </si>
  <si>
    <t>CCU02 Comdty</t>
  </si>
  <si>
    <t>CCZ02 Comdty</t>
  </si>
  <si>
    <t>CCH03 Comdty</t>
  </si>
  <si>
    <t>CCK03 Comdty</t>
  </si>
  <si>
    <t>CCN03 Comdty</t>
  </si>
  <si>
    <t>CCU03 Comdty</t>
  </si>
  <si>
    <t>CCZ03 Comdty</t>
  </si>
  <si>
    <t>CCH04 Comdty</t>
  </si>
  <si>
    <t>CCK04 Comdty</t>
  </si>
  <si>
    <t>CCN04 Comdty</t>
  </si>
  <si>
    <t>CCU04 Comdty</t>
  </si>
  <si>
    <t>CCZ04 Comdty</t>
  </si>
  <si>
    <t>CCH05 Comdty</t>
  </si>
  <si>
    <t>CCK05 Comdty</t>
  </si>
  <si>
    <t>CCN05 Comdty</t>
  </si>
  <si>
    <t>CCU05 Comdty</t>
  </si>
  <si>
    <t>CCZ05 Comdty</t>
  </si>
  <si>
    <t>CCH06 Comdty</t>
  </si>
  <si>
    <t>CCK06 Comdty</t>
  </si>
  <si>
    <t>CCN06 Comdty</t>
  </si>
  <si>
    <t>CCU06 Comdty</t>
  </si>
  <si>
    <t>CCZ06 Comdty</t>
  </si>
  <si>
    <t>CCH07 Comdty</t>
  </si>
  <si>
    <t>CCK07 Comdty</t>
  </si>
  <si>
    <t>CCN07 Comdty</t>
  </si>
  <si>
    <t>CCU07 Comdty</t>
  </si>
  <si>
    <t>CCZ07 Comdty</t>
  </si>
  <si>
    <t>CCH08 Comdty</t>
  </si>
  <si>
    <t>CCK08 Comdty</t>
  </si>
  <si>
    <t>CCN08 Comdty</t>
  </si>
  <si>
    <t>CCU08 Comdty</t>
  </si>
  <si>
    <t>CCZ08 Comdty</t>
  </si>
  <si>
    <t>CCH09 Comdty</t>
  </si>
  <si>
    <t>CCK09 Comdty</t>
  </si>
  <si>
    <t>CCN09 Comdty</t>
  </si>
  <si>
    <t>CCU09 Comdty</t>
  </si>
  <si>
    <t>CCZ09 Comdty</t>
  </si>
  <si>
    <t>CCH10 Comdty</t>
  </si>
  <si>
    <t>CCK10 Comdty</t>
  </si>
  <si>
    <t>CCN10 Comdty</t>
  </si>
  <si>
    <t>CCU10 Comdty</t>
  </si>
  <si>
    <t>CCZ10 Comdty</t>
  </si>
  <si>
    <t>CCH11 Comdty</t>
  </si>
  <si>
    <t>CCK11 Comdty</t>
  </si>
  <si>
    <t>CCN11 Comdty</t>
  </si>
  <si>
    <t>CCU11 Comdty</t>
  </si>
  <si>
    <t>CCZ11 Comdty</t>
  </si>
  <si>
    <t>CCH12 Comdty</t>
  </si>
  <si>
    <t>CCK12 Comdty</t>
  </si>
  <si>
    <t>CCN12 Comdty</t>
  </si>
  <si>
    <t>CCU12 Comdty</t>
  </si>
  <si>
    <t>CCZ12 Comdty</t>
  </si>
  <si>
    <t>CCH13 Comdty</t>
  </si>
  <si>
    <t>CCK13 Comdty</t>
  </si>
  <si>
    <t>CCN13 Comdty</t>
  </si>
  <si>
    <t>CCU13 Comdty</t>
  </si>
  <si>
    <t>CCZ13 Comdty</t>
  </si>
  <si>
    <t>CCH14 Comdty</t>
  </si>
  <si>
    <t>CCK14 Comdty</t>
  </si>
  <si>
    <t>CCN14 Comdty</t>
  </si>
  <si>
    <t>CCU14 Comdty</t>
  </si>
  <si>
    <t>CCZ14 Comdty</t>
  </si>
  <si>
    <t>CCH15 Comdty</t>
  </si>
  <si>
    <t>CCK15 Comdty</t>
  </si>
  <si>
    <t>CCN15 Comdty</t>
  </si>
  <si>
    <t>CCU15 Comdty</t>
  </si>
  <si>
    <t>CCZ15 Comdty</t>
  </si>
  <si>
    <t>CCH16 Comdty</t>
  </si>
  <si>
    <t>CCK16 Comdty</t>
  </si>
  <si>
    <t>CCN16 Comdty</t>
  </si>
  <si>
    <t>CCU16 Comdty</t>
  </si>
  <si>
    <t>CCZ16 Comdty</t>
  </si>
  <si>
    <t>CCH17 Comdty</t>
  </si>
  <si>
    <t>CCK7 Comdty</t>
  </si>
  <si>
    <t>CCN7 Comdty</t>
  </si>
  <si>
    <t>CCU7 Comdty</t>
  </si>
  <si>
    <t>CCZ7 Comdty</t>
  </si>
  <si>
    <t>SBV89 Comdty</t>
  </si>
  <si>
    <t>SBF90 Comdty</t>
  </si>
  <si>
    <t>SBH90 Comdty</t>
  </si>
  <si>
    <t>SBK90 Comdty</t>
  </si>
  <si>
    <t>SBN90 Comdty</t>
  </si>
  <si>
    <t>SBV90 Comdty</t>
  </si>
  <si>
    <t>SBH91 Comdty</t>
  </si>
  <si>
    <t>SBK91 Comdty</t>
  </si>
  <si>
    <t>SBN91 Comdty</t>
  </si>
  <si>
    <t>SBV91 Comdty</t>
  </si>
  <si>
    <t>SBH92 Comdty</t>
  </si>
  <si>
    <t>SBK92 Comdty</t>
  </si>
  <si>
    <t>SBN92 Comdty</t>
  </si>
  <si>
    <t>SBV92 Comdty</t>
  </si>
  <si>
    <t>SBH93 Comdty</t>
  </si>
  <si>
    <t>SBK93 Comdty</t>
  </si>
  <si>
    <t>SBN93 Comdty</t>
  </si>
  <si>
    <t>SBV93 Comdty</t>
  </si>
  <si>
    <t>SBH94 Comdty</t>
  </si>
  <si>
    <t>SBK94 Comdty</t>
  </si>
  <si>
    <t>SBN94 Comdty</t>
  </si>
  <si>
    <t>SBV94 Comdty</t>
  </si>
  <si>
    <t>SBH95 Comdty</t>
  </si>
  <si>
    <t>SBK95 Comdty</t>
  </si>
  <si>
    <t>SBN95 Comdty</t>
  </si>
  <si>
    <t>SBV95 Comdty</t>
  </si>
  <si>
    <t>SBH96 Comdty</t>
  </si>
  <si>
    <t>SBK96 Comdty</t>
  </si>
  <si>
    <t>SBN96 Comdty</t>
  </si>
  <si>
    <t>SBV96 Comdty</t>
  </si>
  <si>
    <t>SBH97 Comdty</t>
  </si>
  <si>
    <t>SBK97 Comdty</t>
  </si>
  <si>
    <t>SBN97 Comdty</t>
  </si>
  <si>
    <t>SBV97 Comdty</t>
  </si>
  <si>
    <t>SBH98 Comdty</t>
  </si>
  <si>
    <t>SBK98 Comdty</t>
  </si>
  <si>
    <t>SBN98 Comdty</t>
  </si>
  <si>
    <t>SBV98 Comdty</t>
  </si>
  <si>
    <t>SBH99 Comdty</t>
  </si>
  <si>
    <t>SBK99 Comdty</t>
  </si>
  <si>
    <t>SBN99 Comdty</t>
  </si>
  <si>
    <t>SBV99 Comdty</t>
  </si>
  <si>
    <t>SBH00 Comdty</t>
  </si>
  <si>
    <t>SBK00 Comdty</t>
  </si>
  <si>
    <t>SBN00 Comdty</t>
  </si>
  <si>
    <t>SBV00 Comdty</t>
  </si>
  <si>
    <t>SBH01 Comdty</t>
  </si>
  <si>
    <t>SBK01 Comdty</t>
  </si>
  <si>
    <t>SBN01 Comdty</t>
  </si>
  <si>
    <t>SBV01 Comdty</t>
  </si>
  <si>
    <t>SBH02 Comdty</t>
  </si>
  <si>
    <t>SBK02 Comdty</t>
  </si>
  <si>
    <t>SBN02 Comdty</t>
  </si>
  <si>
    <t>SBV02 Comdty</t>
  </si>
  <si>
    <t>SBF03 Comdty</t>
  </si>
  <si>
    <t>SBH03 Comdty</t>
  </si>
  <si>
    <t>SBK03 Comdty</t>
  </si>
  <si>
    <t>SBN03 Comdty</t>
  </si>
  <si>
    <t>SBV03 Comdty</t>
  </si>
  <si>
    <t>SBF04 Comdty</t>
  </si>
  <si>
    <t>SBH04 Comdty</t>
  </si>
  <si>
    <t>SBK04 Comdty</t>
  </si>
  <si>
    <t>SBN04 Comdty</t>
  </si>
  <si>
    <t>SBV04 Comdty</t>
  </si>
  <si>
    <t>SBH05 Comdty</t>
  </si>
  <si>
    <t>SBK05 Comdty</t>
  </si>
  <si>
    <t>SBN05 Comdty</t>
  </si>
  <si>
    <t>SBV05 Comdty</t>
  </si>
  <si>
    <t>SBH06 Comdty</t>
  </si>
  <si>
    <t>SBK06 Comdty</t>
  </si>
  <si>
    <t>SBN06 Comdty</t>
  </si>
  <si>
    <t>SBV06 Comdty</t>
  </si>
  <si>
    <t>SBH07 Comdty</t>
  </si>
  <si>
    <t>SBK07 Comdty</t>
  </si>
  <si>
    <t>SBN07 Comdty</t>
  </si>
  <si>
    <t>SBV07 Comdty</t>
  </si>
  <si>
    <t>SBH08 Comdty</t>
  </si>
  <si>
    <t>SBK08 Comdty</t>
  </si>
  <si>
    <t>SBN08 Comdty</t>
  </si>
  <si>
    <t>SBV08 Comdty</t>
  </si>
  <si>
    <t>SBH09 Comdty</t>
  </si>
  <si>
    <t>SBK09 Comdty</t>
  </si>
  <si>
    <t>SBN09 Comdty</t>
  </si>
  <si>
    <t>SBV09 Comdty</t>
  </si>
  <si>
    <t>SBF10 Comdty</t>
  </si>
  <si>
    <t>SBH10 Comdty</t>
  </si>
  <si>
    <t>SBK10 Comdty</t>
  </si>
  <si>
    <t>SBN10 Comdty</t>
  </si>
  <si>
    <t>SBV10 Comdty</t>
  </si>
  <si>
    <t>SBF11 Comdty</t>
  </si>
  <si>
    <t>SBH11 Comdty</t>
  </si>
  <si>
    <t>SBK11 Comdty</t>
  </si>
  <si>
    <t>SBN11 Comdty</t>
  </si>
  <si>
    <t>SBV11 Comdty</t>
  </si>
  <si>
    <t>SBH12 Comdty</t>
  </si>
  <si>
    <t>SBK12 Comdty</t>
  </si>
  <si>
    <t>SBN12 Comdty</t>
  </si>
  <si>
    <t>SBV12 Comdty</t>
  </si>
  <si>
    <t>SBH13 Comdty</t>
  </si>
  <si>
    <t>SBK13 Comdty</t>
  </si>
  <si>
    <t>SBN13 Comdty</t>
  </si>
  <si>
    <t>SBV13 Comdty</t>
  </si>
  <si>
    <t>SBH14 Comdty</t>
  </si>
  <si>
    <t>SBK14 Comdty</t>
  </si>
  <si>
    <t>SBN14 Comdty</t>
  </si>
  <si>
    <t>SBV14 Comdty</t>
  </si>
  <si>
    <t>SBH15 Comdty</t>
  </si>
  <si>
    <t>SBK15 Comdty</t>
  </si>
  <si>
    <t>SBN15 Comdty</t>
  </si>
  <si>
    <t>SBV15 Comdty</t>
  </si>
  <si>
    <t>SBH16 Comdty</t>
  </si>
  <si>
    <t>SBK16 Comdty</t>
  </si>
  <si>
    <t>SBN16 Comdty</t>
  </si>
  <si>
    <t>SBV16 Comdty</t>
  </si>
  <si>
    <t>SBH17 Comdty</t>
  </si>
  <si>
    <t>SBK7 Comdty</t>
  </si>
  <si>
    <t>SBN7 Comdty</t>
  </si>
  <si>
    <t>SBV7 Comdty</t>
  </si>
  <si>
    <t>KWH87 Comdty</t>
  </si>
  <si>
    <t>KWK87 Comdty</t>
  </si>
  <si>
    <t>KWN87 Comdty</t>
  </si>
  <si>
    <t>KWU87 Comdty</t>
  </si>
  <si>
    <t>KWZ87 Comdty</t>
  </si>
  <si>
    <t>KWH88 Comdty</t>
  </si>
  <si>
    <t>KWK88 Comdty</t>
  </si>
  <si>
    <t>KWN88 Comdty</t>
  </si>
  <si>
    <t>KWU88 Comdty</t>
  </si>
  <si>
    <t>KWZ88 Comdty</t>
  </si>
  <si>
    <t>KWH89 Comdty</t>
  </si>
  <si>
    <t>KWK89 Comdty</t>
  </si>
  <si>
    <t>KWN89 Comdty</t>
  </si>
  <si>
    <t>KWU89 Comdty</t>
  </si>
  <si>
    <t>KWZ89 Comdty</t>
  </si>
  <si>
    <t>KWH90 Comdty</t>
  </si>
  <si>
    <t>KWK90 Comdty</t>
  </si>
  <si>
    <t>KWN90 Comdty</t>
  </si>
  <si>
    <t>KWU90 Comdty</t>
  </si>
  <si>
    <t>KWZ90 Comdty</t>
  </si>
  <si>
    <t>KWH91 Comdty</t>
  </si>
  <si>
    <t>KWK91 Comdty</t>
  </si>
  <si>
    <t>KWN91 Comdty</t>
  </si>
  <si>
    <t>KWU91 Comdty</t>
  </si>
  <si>
    <t>KWZ91 Comdty</t>
  </si>
  <si>
    <t>KWH92 Comdty</t>
  </si>
  <si>
    <t>KWK92 Comdty</t>
  </si>
  <si>
    <t>KWN92 Comdty</t>
  </si>
  <si>
    <t>KWU92 Comdty</t>
  </si>
  <si>
    <t>KWZ92 Comdty</t>
  </si>
  <si>
    <t>KWH93 Comdty</t>
  </si>
  <si>
    <t>KWK93 Comdty</t>
  </si>
  <si>
    <t>KWN93 Comdty</t>
  </si>
  <si>
    <t>KWU93 Comdty</t>
  </si>
  <si>
    <t>KWZ93 Comdty</t>
  </si>
  <si>
    <t>KWH94 Comdty</t>
  </si>
  <si>
    <t>KWK94 Comdty</t>
  </si>
  <si>
    <t>KWN94 Comdty</t>
  </si>
  <si>
    <t>KWU94 Comdty</t>
  </si>
  <si>
    <t>KWZ94 Comdty</t>
  </si>
  <si>
    <t>KWH95 Comdty</t>
  </si>
  <si>
    <t>KWK95 Comdty</t>
  </si>
  <si>
    <t>KWN95 Comdty</t>
  </si>
  <si>
    <t>KWU95 Comdty</t>
  </si>
  <si>
    <t>KWZ95 Comdty</t>
  </si>
  <si>
    <t>KWH96 Comdty</t>
  </si>
  <si>
    <t>KWK96 Comdty</t>
  </si>
  <si>
    <t>KWN96 Comdty</t>
  </si>
  <si>
    <t>KWU96 Comdty</t>
  </si>
  <si>
    <t>KWZ96 Comdty</t>
  </si>
  <si>
    <t>KWH97 Comdty</t>
  </si>
  <si>
    <t>KWK97 Comdty</t>
  </si>
  <si>
    <t>KWN97 Comdty</t>
  </si>
  <si>
    <t>KWU97 Comdty</t>
  </si>
  <si>
    <t>KWZ97 Comdty</t>
  </si>
  <si>
    <t>KWH98 Comdty</t>
  </si>
  <si>
    <t>KWK98 Comdty</t>
  </si>
  <si>
    <t>KWN98 Comdty</t>
  </si>
  <si>
    <t>KWU98 Comdty</t>
  </si>
  <si>
    <t>KWZ98 Comdty</t>
  </si>
  <si>
    <t>KWH99 Comdty</t>
  </si>
  <si>
    <t>KWK99 Comdty</t>
  </si>
  <si>
    <t>KWN99 Comdty</t>
  </si>
  <si>
    <t>KWU99 Comdty</t>
  </si>
  <si>
    <t>KWZ99 Comdty</t>
  </si>
  <si>
    <t>KWH00 Comdty</t>
  </si>
  <si>
    <t>KWK00 Comdty</t>
  </si>
  <si>
    <t>KWN00 Comdty</t>
  </si>
  <si>
    <t>KWU00 Comdty</t>
  </si>
  <si>
    <t>KWZ00 Comdty</t>
  </si>
  <si>
    <t>KWH01 Comdty</t>
  </si>
  <si>
    <t>KWK01 Comdty</t>
  </si>
  <si>
    <t>KWN01 Comdty</t>
  </si>
  <si>
    <t>KWU01 Comdty</t>
  </si>
  <si>
    <t>KWZ01 Comdty</t>
  </si>
  <si>
    <t>KWH02 Comdty</t>
  </si>
  <si>
    <t>KWK02 Comdty</t>
  </si>
  <si>
    <t>KWN02 Comdty</t>
  </si>
  <si>
    <t>KWU02 Comdty</t>
  </si>
  <si>
    <t>KWZ02 Comdty</t>
  </si>
  <si>
    <t>KWH03 Comdty</t>
  </si>
  <si>
    <t>KWK03 Comdty</t>
  </si>
  <si>
    <t>KWN03 Comdty</t>
  </si>
  <si>
    <t>KWU03 Comdty</t>
  </si>
  <si>
    <t>KWZ03 Comdty</t>
  </si>
  <si>
    <t>KWH04 Comdty</t>
  </si>
  <si>
    <t>KWK04 Comdty</t>
  </si>
  <si>
    <t>KWN04 Comdty</t>
  </si>
  <si>
    <t>KWU04 Comdty</t>
  </si>
  <si>
    <t>KWZ04 Comdty</t>
  </si>
  <si>
    <t>KWH05 Comdty</t>
  </si>
  <si>
    <t>KWK05 Comdty</t>
  </si>
  <si>
    <t>KWN05 Comdty</t>
  </si>
  <si>
    <t>KWU05 Comdty</t>
  </si>
  <si>
    <t>KWZ05 Comdty</t>
  </si>
  <si>
    <t>KWH06 Comdty</t>
  </si>
  <si>
    <t>KWK06 Comdty</t>
  </si>
  <si>
    <t>KWN06 Comdty</t>
  </si>
  <si>
    <t>KWU06 Comdty</t>
  </si>
  <si>
    <t>KWZ06 Comdty</t>
  </si>
  <si>
    <t>KWH07 Comdty</t>
  </si>
  <si>
    <t>KWK07 Comdty</t>
  </si>
  <si>
    <t>KWN07 Comdty</t>
  </si>
  <si>
    <t>KWU07 Comdty</t>
  </si>
  <si>
    <t>KWZ07 Comdty</t>
  </si>
  <si>
    <t>KWH08 Comdty</t>
  </si>
  <si>
    <t>KWK08 Comdty</t>
  </si>
  <si>
    <t>KWN08 Comdty</t>
  </si>
  <si>
    <t>KWU08 Comdty</t>
  </si>
  <si>
    <t>KWZ08 Comdty</t>
  </si>
  <si>
    <t>KWH09 Comdty</t>
  </si>
  <si>
    <t>KWK09 Comdty</t>
  </si>
  <si>
    <t>KWN09 Comdty</t>
  </si>
  <si>
    <t>KWU09 Comdty</t>
  </si>
  <si>
    <t>KWZ09 Comdty</t>
  </si>
  <si>
    <t>KWH10 Comdty</t>
  </si>
  <si>
    <t>KWK10 Comdty</t>
  </si>
  <si>
    <t>KWN10 Comdty</t>
  </si>
  <si>
    <t>KWU10 Comdty</t>
  </si>
  <si>
    <t>KWZ10 Comdty</t>
  </si>
  <si>
    <t>KWH11 Comdty</t>
  </si>
  <si>
    <t>KWK11 Comdty</t>
  </si>
  <si>
    <t>KWN11 Comdty</t>
  </si>
  <si>
    <t>KWU11 Comdty</t>
  </si>
  <si>
    <t>KWZ11 Comdty</t>
  </si>
  <si>
    <t>KWH12 Comdty</t>
  </si>
  <si>
    <t>KWK12 Comdty</t>
  </si>
  <si>
    <t>KWN12 Comdty</t>
  </si>
  <si>
    <t>KWU12 Comdty</t>
  </si>
  <si>
    <t>KWZ12 Comdty</t>
  </si>
  <si>
    <t>KWH13 Comdty</t>
  </si>
  <si>
    <t>KWK13 Comdty</t>
  </si>
  <si>
    <t>KWN13 Comdty</t>
  </si>
  <si>
    <t>KWU13 Comdty</t>
  </si>
  <si>
    <t>C H87 Comdty</t>
  </si>
  <si>
    <t>C K87 Comdty</t>
  </si>
  <si>
    <t>C N87 Comdty</t>
  </si>
  <si>
    <t>C U87 Comdty</t>
  </si>
  <si>
    <t>C Z87 Comdty</t>
  </si>
  <si>
    <t>C H88 Comdty</t>
  </si>
  <si>
    <t>C K88 Comdty</t>
  </si>
  <si>
    <t>C N88 Comdty</t>
  </si>
  <si>
    <t>C U88 Comdty</t>
  </si>
  <si>
    <t>C Z88 Comdty</t>
  </si>
  <si>
    <t>C H89 Comdty</t>
  </si>
  <si>
    <t>C K89 Comdty</t>
  </si>
  <si>
    <t>C N89 Comdty</t>
  </si>
  <si>
    <t>C U89 Comdty</t>
  </si>
  <si>
    <t>C Z89 Comdty</t>
  </si>
  <si>
    <t>C H90 Comdty</t>
  </si>
  <si>
    <t>C K90 Comdty</t>
  </si>
  <si>
    <t>C N90 Comdty</t>
  </si>
  <si>
    <t>C U90 Comdty</t>
  </si>
  <si>
    <t>C Z90 Comdty</t>
  </si>
  <si>
    <t>C H91 Comdty</t>
  </si>
  <si>
    <t>C K91 Comdty</t>
  </si>
  <si>
    <t>C N91 Comdty</t>
  </si>
  <si>
    <t>C U91 Comdty</t>
  </si>
  <si>
    <t>C Z91 Comdty</t>
  </si>
  <si>
    <t>C H92 Comdty</t>
  </si>
  <si>
    <t>C K92 Comdty</t>
  </si>
  <si>
    <t>C N92 Comdty</t>
  </si>
  <si>
    <t>C U92 Comdty</t>
  </si>
  <si>
    <t>C Z92 Comdty</t>
  </si>
  <si>
    <t>C H93 Comdty</t>
  </si>
  <si>
    <t>C K93 Comdty</t>
  </si>
  <si>
    <t>C N93 Comdty</t>
  </si>
  <si>
    <t>C U93 Comdty</t>
  </si>
  <si>
    <t>C Z93 Comdty</t>
  </si>
  <si>
    <t>C H94 Comdty</t>
  </si>
  <si>
    <t>C K94 Comdty</t>
  </si>
  <si>
    <t>C N94 Comdty</t>
  </si>
  <si>
    <t>C U94 Comdty</t>
  </si>
  <si>
    <t>C Z94 Comdty</t>
  </si>
  <si>
    <t>C H95 Comdty</t>
  </si>
  <si>
    <t>C K95 Comdty</t>
  </si>
  <si>
    <t>C N95 Comdty</t>
  </si>
  <si>
    <t>C U95 Comdty</t>
  </si>
  <si>
    <t>C Z95 Comdty</t>
  </si>
  <si>
    <t>C H96 Comdty</t>
  </si>
  <si>
    <t>C K96 Comdty</t>
  </si>
  <si>
    <t>C N96 Comdty</t>
  </si>
  <si>
    <t>C U96 Comdty</t>
  </si>
  <si>
    <t>C Z96 Comdty</t>
  </si>
  <si>
    <t>C H97 Comdty</t>
  </si>
  <si>
    <t>C K97 Comdty</t>
  </si>
  <si>
    <t>C N97 Comdty</t>
  </si>
  <si>
    <t>C U97 Comdty</t>
  </si>
  <si>
    <t>C Z97 Comdty</t>
  </si>
  <si>
    <t>C H98 Comdty</t>
  </si>
  <si>
    <t>C K98 Comdty</t>
  </si>
  <si>
    <t>C N98 Comdty</t>
  </si>
  <si>
    <t>C U98 Comdty</t>
  </si>
  <si>
    <t>C Z98 Comdty</t>
  </si>
  <si>
    <t>C H99 Comdty</t>
  </si>
  <si>
    <t>C K99 Comdty</t>
  </si>
  <si>
    <t>C N99 Comdty</t>
  </si>
  <si>
    <t>C U99 Comdty</t>
  </si>
  <si>
    <t>C Z99 Comdty</t>
  </si>
  <si>
    <t>C H00 Comdty</t>
  </si>
  <si>
    <t>C K00 Comdty</t>
  </si>
  <si>
    <t>C N00 Comdty</t>
  </si>
  <si>
    <t>C U00 Comdty</t>
  </si>
  <si>
    <t>C X00 Comdty</t>
  </si>
  <si>
    <t>C Z00 Comdty</t>
  </si>
  <si>
    <t>C F01 Comdty</t>
  </si>
  <si>
    <t>C H01 Comdty</t>
  </si>
  <si>
    <t>C K01 Comdty</t>
  </si>
  <si>
    <t>C N01 Comdty</t>
  </si>
  <si>
    <t>C U01 Comdty</t>
  </si>
  <si>
    <t>C X01 Comdty</t>
  </si>
  <si>
    <t>C Z01 Comdty</t>
  </si>
  <si>
    <t>C F02 Comdty</t>
  </si>
  <si>
    <t>C H02 Comdty</t>
  </si>
  <si>
    <t>C K02 Comdty</t>
  </si>
  <si>
    <t>C N02 Comdty</t>
  </si>
  <si>
    <t>C U02 Comdty</t>
  </si>
  <si>
    <t>C Z02 Comdty</t>
  </si>
  <si>
    <t>C H03 Comdty</t>
  </si>
  <si>
    <t>C K03 Comdty</t>
  </si>
  <si>
    <t>C N03 Comdty</t>
  </si>
  <si>
    <t>C U03 Comdty</t>
  </si>
  <si>
    <t>C Z03 Comdty</t>
  </si>
  <si>
    <t>C H04 Comdty</t>
  </si>
  <si>
    <t>C K04 Comdty</t>
  </si>
  <si>
    <t>C N04 Comdty</t>
  </si>
  <si>
    <t>C U04 Comdty</t>
  </si>
  <si>
    <t>C Z04 Comdty</t>
  </si>
  <si>
    <t>C H05 Comdty</t>
  </si>
  <si>
    <t>C K05 Comdty</t>
  </si>
  <si>
    <t>C N05 Comdty</t>
  </si>
  <si>
    <t>C U05 Comdty</t>
  </si>
  <si>
    <t>C Z05 Comdty</t>
  </si>
  <si>
    <t>C H06 Comdty</t>
  </si>
  <si>
    <t>C K06 Comdty</t>
  </si>
  <si>
    <t>C N06 Comdty</t>
  </si>
  <si>
    <t>C U06 Comdty</t>
  </si>
  <si>
    <t>C Z06 Comdty</t>
  </si>
  <si>
    <t>C H07 Comdty</t>
  </si>
  <si>
    <t>C K07 Comdty</t>
  </si>
  <si>
    <t>C N07 Comdty</t>
  </si>
  <si>
    <t>C U07 Comdty</t>
  </si>
  <si>
    <t>C Z07 Comdty</t>
  </si>
  <si>
    <t>C H08 Comdty</t>
  </si>
  <si>
    <t>C K08 Comdty</t>
  </si>
  <si>
    <t>C N08 Comdty</t>
  </si>
  <si>
    <t>C U08 Comdty</t>
  </si>
  <si>
    <t>C Z08 Comdty</t>
  </si>
  <si>
    <t>C H09 Comdty</t>
  </si>
  <si>
    <t>C K09 Comdty</t>
  </si>
  <si>
    <t>C N09 Comdty</t>
  </si>
  <si>
    <t>C U09 Comdty</t>
  </si>
  <si>
    <t>C Z09 Comdty</t>
  </si>
  <si>
    <t>C H10 Comdty</t>
  </si>
  <si>
    <t>C K10 Comdty</t>
  </si>
  <si>
    <t>C N10 Comdty</t>
  </si>
  <si>
    <t>C U10 Comdty</t>
  </si>
  <si>
    <t>C Z10 Comdty</t>
  </si>
  <si>
    <t>C H11 Comdty</t>
  </si>
  <si>
    <t>C K11 Comdty</t>
  </si>
  <si>
    <t>C N11 Comdty</t>
  </si>
  <si>
    <t>C U11 Comdty</t>
  </si>
  <si>
    <t>C Z11 Comdty</t>
  </si>
  <si>
    <t>C H12 Comdty</t>
  </si>
  <si>
    <t>C K12 Comdty</t>
  </si>
  <si>
    <t>C N12 Comdty</t>
  </si>
  <si>
    <t>C U12 Comdty</t>
  </si>
  <si>
    <t>C Z12 Comdty</t>
  </si>
  <si>
    <t>C H13 Comdty</t>
  </si>
  <si>
    <t>C K13 Comdty</t>
  </si>
  <si>
    <t>C N13 Comdty</t>
  </si>
  <si>
    <t>C U13 Comdty</t>
  </si>
  <si>
    <t>C Z13 Comdty</t>
  </si>
  <si>
    <t>C H14 Comdty</t>
  </si>
  <si>
    <t>C K14 Comdty</t>
  </si>
  <si>
    <t>C N14 Comdty</t>
  </si>
  <si>
    <t>C U14 Comdty</t>
  </si>
  <si>
    <t>C Z14 Comdty</t>
  </si>
  <si>
    <t>C H15 Comdty</t>
  </si>
  <si>
    <t>C K15 Comdty</t>
  </si>
  <si>
    <t>C N15 Comdty</t>
  </si>
  <si>
    <t>C U15 Comdty</t>
  </si>
  <si>
    <t>C Z15 Comdty</t>
  </si>
  <si>
    <t>C H16 Comdty</t>
  </si>
  <si>
    <t>C K16 Comdty</t>
  </si>
  <si>
    <t>C N16 Comdty</t>
  </si>
  <si>
    <t>C U16 Comdty</t>
  </si>
  <si>
    <t>C Z16 Comdty</t>
  </si>
  <si>
    <t>C H17 Comdty</t>
  </si>
  <si>
    <t>C K7 Comdty</t>
  </si>
  <si>
    <t>C N7 Comdty</t>
  </si>
  <si>
    <t>C U7 Comdty</t>
  </si>
  <si>
    <t>C Z7 Comdty</t>
  </si>
  <si>
    <t>W H87 Comdty</t>
  </si>
  <si>
    <t>W K87 Comdty</t>
  </si>
  <si>
    <t>W N87 Comdty</t>
  </si>
  <si>
    <t>W U87 Comdty</t>
  </si>
  <si>
    <t>W Z87 Comdty</t>
  </si>
  <si>
    <t>W H88 Comdty</t>
  </si>
  <si>
    <t>W K88 Comdty</t>
  </si>
  <si>
    <t>W N88 Comdty</t>
  </si>
  <si>
    <t>W U88 Comdty</t>
  </si>
  <si>
    <t>W Z88 Comdty</t>
  </si>
  <si>
    <t>W H89 Comdty</t>
  </si>
  <si>
    <t>W K89 Comdty</t>
  </si>
  <si>
    <t>W N89 Comdty</t>
  </si>
  <si>
    <t>W U89 Comdty</t>
  </si>
  <si>
    <t>W Z89 Comdty</t>
  </si>
  <si>
    <t>W H90 Comdty</t>
  </si>
  <si>
    <t>W K90 Comdty</t>
  </si>
  <si>
    <t>W N90 Comdty</t>
  </si>
  <si>
    <t>W U90 Comdty</t>
  </si>
  <si>
    <t>W Z90 Comdty</t>
  </si>
  <si>
    <t>W H91 Comdty</t>
  </si>
  <si>
    <t>W K91 Comdty</t>
  </si>
  <si>
    <t>W N91 Comdty</t>
  </si>
  <si>
    <t>W U91 Comdty</t>
  </si>
  <si>
    <t>W Z91 Comdty</t>
  </si>
  <si>
    <t>W H92 Comdty</t>
  </si>
  <si>
    <t>W K92 Comdty</t>
  </si>
  <si>
    <t>W N92 Comdty</t>
  </si>
  <si>
    <t>W U92 Comdty</t>
  </si>
  <si>
    <t>W Z92 Comdty</t>
  </si>
  <si>
    <t>W H93 Comdty</t>
  </si>
  <si>
    <t>W K93 Comdty</t>
  </si>
  <si>
    <t>W N93 Comdty</t>
  </si>
  <si>
    <t>W U93 Comdty</t>
  </si>
  <si>
    <t>W Z93 Comdty</t>
  </si>
  <si>
    <t>W H94 Comdty</t>
  </si>
  <si>
    <t>W K94 Comdty</t>
  </si>
  <si>
    <t>W N94 Comdty</t>
  </si>
  <si>
    <t>W U94 Comdty</t>
  </si>
  <si>
    <t>W Z94 Comdty</t>
  </si>
  <si>
    <t>W H95 Comdty</t>
  </si>
  <si>
    <t>W K95 Comdty</t>
  </si>
  <si>
    <t>W N95 Comdty</t>
  </si>
  <si>
    <t>W U95 Comdty</t>
  </si>
  <si>
    <t>W Z95 Comdty</t>
  </si>
  <si>
    <t>W H96 Comdty</t>
  </si>
  <si>
    <t>W K96 Comdty</t>
  </si>
  <si>
    <t>W N96 Comdty</t>
  </si>
  <si>
    <t>W U96 Comdty</t>
  </si>
  <si>
    <t>W Z96 Comdty</t>
  </si>
  <si>
    <t>W H97 Comdty</t>
  </si>
  <si>
    <t>W K97 Comdty</t>
  </si>
  <si>
    <t>W N97 Comdty</t>
  </si>
  <si>
    <t>W U97 Comdty</t>
  </si>
  <si>
    <t>W Z97 Comdty</t>
  </si>
  <si>
    <t>W H98 Comdty</t>
  </si>
  <si>
    <t>W K98 Comdty</t>
  </si>
  <si>
    <t>W N98 Comdty</t>
  </si>
  <si>
    <t>W U98 Comdty</t>
  </si>
  <si>
    <t>W Z98 Comdty</t>
  </si>
  <si>
    <t>W H99 Comdty</t>
  </si>
  <si>
    <t>W K99 Comdty</t>
  </si>
  <si>
    <t>W N99 Comdty</t>
  </si>
  <si>
    <t>W U99 Comdty</t>
  </si>
  <si>
    <t>W Z99 Comdty</t>
  </si>
  <si>
    <t>W H00 Comdty</t>
  </si>
  <si>
    <t>W K00 Comdty</t>
  </si>
  <si>
    <t>W N00 Comdty</t>
  </si>
  <si>
    <t>W U00 Comdty</t>
  </si>
  <si>
    <t>W Z00 Comdty</t>
  </si>
  <si>
    <t>W H01 Comdty</t>
  </si>
  <si>
    <t>W K01 Comdty</t>
  </si>
  <si>
    <t>W N01 Comdty</t>
  </si>
  <si>
    <t>W U01 Comdty</t>
  </si>
  <si>
    <t>W Z01 Comdty</t>
  </si>
  <si>
    <t>W H02 Comdty</t>
  </si>
  <si>
    <t>W K02 Comdty</t>
  </si>
  <si>
    <t>W N02 Comdty</t>
  </si>
  <si>
    <t>W U02 Comdty</t>
  </si>
  <si>
    <t>W Z02 Comdty</t>
  </si>
  <si>
    <t>W H03 Comdty</t>
  </si>
  <si>
    <t>W K03 Comdty</t>
  </si>
  <si>
    <t>W N03 Comdty</t>
  </si>
  <si>
    <t>W U03 Comdty</t>
  </si>
  <si>
    <t>W Z03 Comdty</t>
  </si>
  <si>
    <t>W H04 Comdty</t>
  </si>
  <si>
    <t>W K04 Comdty</t>
  </si>
  <si>
    <t>W N04 Comdty</t>
  </si>
  <si>
    <t>W U04 Comdty</t>
  </si>
  <si>
    <t>W Z04 Comdty</t>
  </si>
  <si>
    <t>W H05 Comdty</t>
  </si>
  <si>
    <t>W K05 Comdty</t>
  </si>
  <si>
    <t>W N05 Comdty</t>
  </si>
  <si>
    <t>W U05 Comdty</t>
  </si>
  <si>
    <t>W Z05 Comdty</t>
  </si>
  <si>
    <t>W H06 Comdty</t>
  </si>
  <si>
    <t>W K06 Comdty</t>
  </si>
  <si>
    <t>W N06 Comdty</t>
  </si>
  <si>
    <t>W U06 Comdty</t>
  </si>
  <si>
    <t>W Z06 Comdty</t>
  </si>
  <si>
    <t>W H07 Comdty</t>
  </si>
  <si>
    <t>W K07 Comdty</t>
  </si>
  <si>
    <t>W N07 Comdty</t>
  </si>
  <si>
    <t>W U07 Comdty</t>
  </si>
  <si>
    <t>W Z07 Comdty</t>
  </si>
  <si>
    <t>W H08 Comdty</t>
  </si>
  <si>
    <t>W K08 Comdty</t>
  </si>
  <si>
    <t>W N08 Comdty</t>
  </si>
  <si>
    <t>W U08 Comdty</t>
  </si>
  <si>
    <t>W Z08 Comdty</t>
  </si>
  <si>
    <t>W H09 Comdty</t>
  </si>
  <si>
    <t>W K09 Comdty</t>
  </si>
  <si>
    <t>W N09 Comdty</t>
  </si>
  <si>
    <t>W U09 Comdty</t>
  </si>
  <si>
    <t>W Z09 Comdty</t>
  </si>
  <si>
    <t>W H10 Comdty</t>
  </si>
  <si>
    <t>W K10 Comdty</t>
  </si>
  <si>
    <t>W N10 Comdty</t>
  </si>
  <si>
    <t>W U10 Comdty</t>
  </si>
  <si>
    <t>W Z10 Comdty</t>
  </si>
  <si>
    <t>W H11 Comdty</t>
  </si>
  <si>
    <t>W K11 Comdty</t>
  </si>
  <si>
    <t>W N11 Comdty</t>
  </si>
  <si>
    <t>W U11 Comdty</t>
  </si>
  <si>
    <t>W Z11 Comdty</t>
  </si>
  <si>
    <t>W H12 Comdty</t>
  </si>
  <si>
    <t>W K12 Comdty</t>
  </si>
  <si>
    <t>W N12 Comdty</t>
  </si>
  <si>
    <t>W U12 Comdty</t>
  </si>
  <si>
    <t>W Z12 Comdty</t>
  </si>
  <si>
    <t>W H13 Comdty</t>
  </si>
  <si>
    <t>W K13 Comdty</t>
  </si>
  <si>
    <t>W N13 Comdty</t>
  </si>
  <si>
    <t>W U13 Comdty</t>
  </si>
  <si>
    <t>W Z13 Comdty</t>
  </si>
  <si>
    <t>W H14 Comdty</t>
  </si>
  <si>
    <t>W K14 Comdty</t>
  </si>
  <si>
    <t>W N14 Comdty</t>
  </si>
  <si>
    <t>W U14 Comdty</t>
  </si>
  <si>
    <t>W Z14 Comdty</t>
  </si>
  <si>
    <t>W H15 Comdty</t>
  </si>
  <si>
    <t>W K15 Comdty</t>
  </si>
  <si>
    <t>W N15 Comdty</t>
  </si>
  <si>
    <t>W U15 Comdty</t>
  </si>
  <si>
    <t>W Z15 Comdty</t>
  </si>
  <si>
    <t>W H16 Comdty</t>
  </si>
  <si>
    <t>W K16 Comdty</t>
  </si>
  <si>
    <t>W N16 Comdty</t>
  </si>
  <si>
    <t>W U16 Comdty</t>
  </si>
  <si>
    <t>W Z16 Comdty</t>
  </si>
  <si>
    <t>W H17 Comdty</t>
  </si>
  <si>
    <t>W K7 Comdty</t>
  </si>
  <si>
    <t>W N7 Comdty</t>
  </si>
  <si>
    <t>W U7 Comdty</t>
  </si>
  <si>
    <t>W Z7 Comdty</t>
  </si>
  <si>
    <t>LHG97 Comdty</t>
  </si>
  <si>
    <t>LHJ97 Comdty</t>
  </si>
  <si>
    <t>LHM97 Comdty</t>
  </si>
  <si>
    <t>LHN97 Comdty</t>
  </si>
  <si>
    <t>LHQ97 Comdty</t>
  </si>
  <si>
    <t>LHV97 Comdty</t>
  </si>
  <si>
    <t>LHZ97 Comdty</t>
  </si>
  <si>
    <t>LHG98 Comdty</t>
  </si>
  <si>
    <t>LHJ98 Comdty</t>
  </si>
  <si>
    <t>LHM98 Comdty</t>
  </si>
  <si>
    <t>LHN98 Comdty</t>
  </si>
  <si>
    <t>LHQ98 Comdty</t>
  </si>
  <si>
    <t>LHV98 Comdty</t>
  </si>
  <si>
    <t>LHZ98 Comdty</t>
  </si>
  <si>
    <t>LHG99 Comdty</t>
  </si>
  <si>
    <t>LHJ99 Comdty</t>
  </si>
  <si>
    <t>LHM99 Comdty</t>
  </si>
  <si>
    <t>LHN99 Comdty</t>
  </si>
  <si>
    <t>LHQ99 Comdty</t>
  </si>
  <si>
    <t>LHV99 Comdty</t>
  </si>
  <si>
    <t>LHZ99 Comdty</t>
  </si>
  <si>
    <t>LHG00 Comdty</t>
  </si>
  <si>
    <t>LHJ00 Comdty</t>
  </si>
  <si>
    <t>LHM00 Comdty</t>
  </si>
  <si>
    <t>LHN00 Comdty</t>
  </si>
  <si>
    <t>LHQ00 Comdty</t>
  </si>
  <si>
    <t>LHV00 Comdty</t>
  </si>
  <si>
    <t>LHZ00 Comdty</t>
  </si>
  <si>
    <t>LHG01 Comdty</t>
  </si>
  <si>
    <t>LHJ01 Comdty</t>
  </si>
  <si>
    <t>LHM01 Comdty</t>
  </si>
  <si>
    <t>LHN01 Comdty</t>
  </si>
  <si>
    <t>LHQ01 Comdty</t>
  </si>
  <si>
    <t>LHV01 Comdty</t>
  </si>
  <si>
    <t>LHZ01 Comdty</t>
  </si>
  <si>
    <t>LHG02 Comdty</t>
  </si>
  <si>
    <t>LHJ02 Comdty</t>
  </si>
  <si>
    <t>LHK02 Comdty</t>
  </si>
  <si>
    <t>LHM02 Comdty</t>
  </si>
  <si>
    <t>LHN02 Comdty</t>
  </si>
  <si>
    <t>LHQ02 Comdty</t>
  </si>
  <si>
    <t>LHV02 Comdty</t>
  </si>
  <si>
    <t>LHZ02 Comdty</t>
  </si>
  <si>
    <t>LHG03 Comdty</t>
  </si>
  <si>
    <t>LHJ03 Comdty</t>
  </si>
  <si>
    <t>LHK03 Comdty</t>
  </si>
  <si>
    <t>LHM03 Comdty</t>
  </si>
  <si>
    <t>LHN03 Comdty</t>
  </si>
  <si>
    <t>LHQ03 Comdty</t>
  </si>
  <si>
    <t>LHV03 Comdty</t>
  </si>
  <si>
    <t>LHZ03 Comdty</t>
  </si>
  <si>
    <t>LHG04 Comdty</t>
  </si>
  <si>
    <t>LHJ04 Comdty</t>
  </si>
  <si>
    <t>LHK04 Comdty</t>
  </si>
  <si>
    <t>LHM04 Comdty</t>
  </si>
  <si>
    <t>LHN04 Comdty</t>
  </si>
  <si>
    <t>LHQ04 Comdty</t>
  </si>
  <si>
    <t>LHV04 Comdty</t>
  </si>
  <si>
    <t>LHZ04 Comdty</t>
  </si>
  <si>
    <t>LHG05 Comdty</t>
  </si>
  <si>
    <t>LHJ05 Comdty</t>
  </si>
  <si>
    <t>LHK05 Comdty</t>
  </si>
  <si>
    <t>LHM05 Comdty</t>
  </si>
  <si>
    <t>LHN05 Comdty</t>
  </si>
  <si>
    <t>LHQ05 Comdty</t>
  </si>
  <si>
    <t>LHV05 Comdty</t>
  </si>
  <si>
    <t>LHZ05 Comdty</t>
  </si>
  <si>
    <t>LHG06 Comdty</t>
  </si>
  <si>
    <t>LHJ06 Comdty</t>
  </si>
  <si>
    <t>LHK06 Comdty</t>
  </si>
  <si>
    <t>LHM06 Comdty</t>
  </si>
  <si>
    <t>LHN06 Comdty</t>
  </si>
  <si>
    <t>LHQ06 Comdty</t>
  </si>
  <si>
    <t>LHV06 Comdty</t>
  </si>
  <si>
    <t>LHZ06 Comdty</t>
  </si>
  <si>
    <t>LHG07 Comdty</t>
  </si>
  <si>
    <t>LHJ07 Comdty</t>
  </si>
  <si>
    <t>LHK07 Comdty</t>
  </si>
  <si>
    <t>LHM07 Comdty</t>
  </si>
  <si>
    <t>LHN07 Comdty</t>
  </si>
  <si>
    <t>LHQ07 Comdty</t>
  </si>
  <si>
    <t>LHV07 Comdty</t>
  </si>
  <si>
    <t>LHZ07 Comdty</t>
  </si>
  <si>
    <t>LHG08 Comdty</t>
  </si>
  <si>
    <t>LHJ08 Comdty</t>
  </si>
  <si>
    <t>LHK08 Comdty</t>
  </si>
  <si>
    <t>LHM08 Comdty</t>
  </si>
  <si>
    <t>LHN08 Comdty</t>
  </si>
  <si>
    <t>LHQ08 Comdty</t>
  </si>
  <si>
    <t>LHV08 Comdty</t>
  </si>
  <si>
    <t>LHZ08 Comdty</t>
  </si>
  <si>
    <t>LHG09 Comdty</t>
  </si>
  <si>
    <t>LHJ09 Comdty</t>
  </si>
  <si>
    <t>LHK09 Comdty</t>
  </si>
  <si>
    <t>LHM09 Comdty</t>
  </si>
  <si>
    <t>LHN09 Comdty</t>
  </si>
  <si>
    <t>LHQ09 Comdty</t>
  </si>
  <si>
    <t>LHV09 Comdty</t>
  </si>
  <si>
    <t>LHZ09 Comdty</t>
  </si>
  <si>
    <t>LHG10 Comdty</t>
  </si>
  <si>
    <t>LHJ10 Comdty</t>
  </si>
  <si>
    <t>LHK10 Comdty</t>
  </si>
  <si>
    <t>LHM10 Comdty</t>
  </si>
  <si>
    <t>LHN10 Comdty</t>
  </si>
  <si>
    <t>LHQ10 Comdty</t>
  </si>
  <si>
    <t>LHV10 Comdty</t>
  </si>
  <si>
    <t>LHZ10 Comdty</t>
  </si>
  <si>
    <t>LHG11 Comdty</t>
  </si>
  <si>
    <t>LHJ11 Comdty</t>
  </si>
  <si>
    <t>LHK11 Comdty</t>
  </si>
  <si>
    <t>LHM11 Comdty</t>
  </si>
  <si>
    <t>LHN11 Comdty</t>
  </si>
  <si>
    <t>LHQ11 Comdty</t>
  </si>
  <si>
    <t>LHV11 Comdty</t>
  </si>
  <si>
    <t>LHZ11 Comdty</t>
  </si>
  <si>
    <t>LHG12 Comdty</t>
  </si>
  <si>
    <t>LHJ12 Comdty</t>
  </si>
  <si>
    <t>LHK12 Comdty</t>
  </si>
  <si>
    <t>LHM12 Comdty</t>
  </si>
  <si>
    <t>LHN12 Comdty</t>
  </si>
  <si>
    <t>LHQ12 Comdty</t>
  </si>
  <si>
    <t>LHV12 Comdty</t>
  </si>
  <si>
    <t>LHZ12 Comdty</t>
  </si>
  <si>
    <t>LHG13 Comdty</t>
  </si>
  <si>
    <t>LHJ13 Comdty</t>
  </si>
  <si>
    <t>LHK13 Comdty</t>
  </si>
  <si>
    <t>LHM13 Comdty</t>
  </si>
  <si>
    <t>LHN13 Comdty</t>
  </si>
  <si>
    <t>LHQ13 Comdty</t>
  </si>
  <si>
    <t>LHV13 Comdty</t>
  </si>
  <si>
    <t>LHZ13 Comdty</t>
  </si>
  <si>
    <t>LHG14 Comdty</t>
  </si>
  <si>
    <t>LHJ14 Comdty</t>
  </si>
  <si>
    <t>LHK14 Comdty</t>
  </si>
  <si>
    <t>LHM14 Comdty</t>
  </si>
  <si>
    <t>LHN14 Comdty</t>
  </si>
  <si>
    <t>LHQ14 Comdty</t>
  </si>
  <si>
    <t>LHV14 Comdty</t>
  </si>
  <si>
    <t>LHZ14 Comdty</t>
  </si>
  <si>
    <t>LHG15 Comdty</t>
  </si>
  <si>
    <t>LHJ15 Comdty</t>
  </si>
  <si>
    <t>LHK15 Comdty</t>
  </si>
  <si>
    <t>LHM15 Comdty</t>
  </si>
  <si>
    <t>LHN15 Comdty</t>
  </si>
  <si>
    <t>LHQ15 Comdty</t>
  </si>
  <si>
    <t>LHV15 Comdty</t>
  </si>
  <si>
    <t>LHZ15 Comdty</t>
  </si>
  <si>
    <t>LHG16 Comdty</t>
  </si>
  <si>
    <t>LHJ16 Comdty</t>
  </si>
  <si>
    <t>LHK16 Comdty</t>
  </si>
  <si>
    <t>LHM16 Comdty</t>
  </si>
  <si>
    <t>LHN16 Comdty</t>
  </si>
  <si>
    <t>LHQ16 Comdty</t>
  </si>
  <si>
    <t>LHV16 Comdty</t>
  </si>
  <si>
    <t>LHZ16 Comdty</t>
  </si>
  <si>
    <t>LHG17 Comdty</t>
  </si>
  <si>
    <t>LHJ7 Comdty</t>
  </si>
  <si>
    <t>LHK7 Comdty</t>
  </si>
  <si>
    <t>LHM7 Comdty</t>
  </si>
  <si>
    <t>LHN7 Comdty</t>
  </si>
  <si>
    <t>LHQ7 Comdty</t>
  </si>
  <si>
    <t>LHV7 Comdty</t>
  </si>
  <si>
    <t>LHZ7 Comdty</t>
  </si>
  <si>
    <t>FCF87 Comdty</t>
  </si>
  <si>
    <t>FCH87 Comdty</t>
  </si>
  <si>
    <t>FCJ87 Comdty</t>
  </si>
  <si>
    <t>FCK87 Comdty</t>
  </si>
  <si>
    <t>FCQ87 Comdty</t>
  </si>
  <si>
    <t>FCU87 Comdty</t>
  </si>
  <si>
    <t>FCV87 Comdty</t>
  </si>
  <si>
    <t>FCX87 Comdty</t>
  </si>
  <si>
    <t>FCF88 Comdty</t>
  </si>
  <si>
    <t>FCH88 Comdty</t>
  </si>
  <si>
    <t>FCJ88 Comdty</t>
  </si>
  <si>
    <t>FCK88 Comdty</t>
  </si>
  <si>
    <t>FCQ88 Comdty</t>
  </si>
  <si>
    <t>FCU88 Comdty</t>
  </si>
  <si>
    <t>FCV88 Comdty</t>
  </si>
  <si>
    <t>FCX88 Comdty</t>
  </si>
  <si>
    <t>FCF89 Comdty</t>
  </si>
  <si>
    <t>FCH89 Comdty</t>
  </si>
  <si>
    <t>FCJ89 Comdty</t>
  </si>
  <si>
    <t>FCK89 Comdty</t>
  </si>
  <si>
    <t>FCQ89 Comdty</t>
  </si>
  <si>
    <t>FCU89 Comdty</t>
  </si>
  <si>
    <t>FCV89 Comdty</t>
  </si>
  <si>
    <t>FCX89 Comdty</t>
  </si>
  <si>
    <t>FCF90 Comdty</t>
  </si>
  <si>
    <t>FCH90 Comdty</t>
  </si>
  <si>
    <t>FCJ90 Comdty</t>
  </si>
  <si>
    <t>FCK90 Comdty</t>
  </si>
  <si>
    <t>FCQ90 Comdty</t>
  </si>
  <si>
    <t>FCU90 Comdty</t>
  </si>
  <si>
    <t>FCV90 Comdty</t>
  </si>
  <si>
    <t>FCX90 Comdty</t>
  </si>
  <si>
    <t>FCF91 Comdty</t>
  </si>
  <si>
    <t>FCH91 Comdty</t>
  </si>
  <si>
    <t>FCJ91 Comdty</t>
  </si>
  <si>
    <t>FCK91 Comdty</t>
  </si>
  <si>
    <t>FCQ91 Comdty</t>
  </si>
  <si>
    <t>FCU91 Comdty</t>
  </si>
  <si>
    <t>FCV91 Comdty</t>
  </si>
  <si>
    <t>FCX91 Comdty</t>
  </si>
  <si>
    <t>FCF92 Comdty</t>
  </si>
  <si>
    <t>FCH92 Comdty</t>
  </si>
  <si>
    <t>FCJ92 Comdty</t>
  </si>
  <si>
    <t>FCK92 Comdty</t>
  </si>
  <si>
    <t>FCQ92 Comdty</t>
  </si>
  <si>
    <t>FCU92 Comdty</t>
  </si>
  <si>
    <t>FCV92 Comdty</t>
  </si>
  <si>
    <t>FCX92 Comdty</t>
  </si>
  <si>
    <t>FCF93 Comdty</t>
  </si>
  <si>
    <t>FCH93 Comdty</t>
  </si>
  <si>
    <t>FCJ93 Comdty</t>
  </si>
  <si>
    <t>FCK93 Comdty</t>
  </si>
  <si>
    <t>FCQ93 Comdty</t>
  </si>
  <si>
    <t>FCU93 Comdty</t>
  </si>
  <si>
    <t>FCV93 Comdty</t>
  </si>
  <si>
    <t>FCX93 Comdty</t>
  </si>
  <si>
    <t>FCF94 Comdty</t>
  </si>
  <si>
    <t>FCH94 Comdty</t>
  </si>
  <si>
    <t>FCJ94 Comdty</t>
  </si>
  <si>
    <t>FCK94 Comdty</t>
  </si>
  <si>
    <t>FCQ94 Comdty</t>
  </si>
  <si>
    <t>FCU94 Comdty</t>
  </si>
  <si>
    <t>FCV94 Comdty</t>
  </si>
  <si>
    <t>FCX94 Comdty</t>
  </si>
  <si>
    <t>FCF95 Comdty</t>
  </si>
  <si>
    <t>FCH95 Comdty</t>
  </si>
  <si>
    <t>FCJ95 Comdty</t>
  </si>
  <si>
    <t>FCK95 Comdty</t>
  </si>
  <si>
    <t>FCQ95 Comdty</t>
  </si>
  <si>
    <t>FCU95 Comdty</t>
  </si>
  <si>
    <t>FCV95 Comdty</t>
  </si>
  <si>
    <t>FCX95 Comdty</t>
  </si>
  <si>
    <t>FCF96 Comdty</t>
  </si>
  <si>
    <t>FCH96 Comdty</t>
  </si>
  <si>
    <t>FCJ96 Comdty</t>
  </si>
  <si>
    <t>FCK96 Comdty</t>
  </si>
  <si>
    <t>FCQ96 Comdty</t>
  </si>
  <si>
    <t>FCU96 Comdty</t>
  </si>
  <si>
    <t>FCV96 Comdty</t>
  </si>
  <si>
    <t>FCX96 Comdty</t>
  </si>
  <si>
    <t>FCF97 Comdty</t>
  </si>
  <si>
    <t>FCH97 Comdty</t>
  </si>
  <si>
    <t>FCJ97 Comdty</t>
  </si>
  <si>
    <t>FCK97 Comdty</t>
  </si>
  <si>
    <t>FCQ97 Comdty</t>
  </si>
  <si>
    <t>FCU97 Comdty</t>
  </si>
  <si>
    <t>FCV97 Comdty</t>
  </si>
  <si>
    <t>FCX97 Comdty</t>
  </si>
  <si>
    <t>FCF98 Comdty</t>
  </si>
  <si>
    <t>FCH98 Comdty</t>
  </si>
  <si>
    <t>FCJ98 Comdty</t>
  </si>
  <si>
    <t>FCK98 Comdty</t>
  </si>
  <si>
    <t>FCQ98 Comdty</t>
  </si>
  <si>
    <t>FCU98 Comdty</t>
  </si>
  <si>
    <t>FCV98 Comdty</t>
  </si>
  <si>
    <t>FCX98 Comdty</t>
  </si>
  <si>
    <t>FCF99 Comdty</t>
  </si>
  <si>
    <t>FCH99 Comdty</t>
  </si>
  <si>
    <t>FCJ99 Comdty</t>
  </si>
  <si>
    <t>FCK99 Comdty</t>
  </si>
  <si>
    <t>FCQ99 Comdty</t>
  </si>
  <si>
    <t>FCU99 Comdty</t>
  </si>
  <si>
    <t>FCV99 Comdty</t>
  </si>
  <si>
    <t>FCX99 Comdty</t>
  </si>
  <si>
    <t>FCF00 Comdty</t>
  </si>
  <si>
    <t>FCH00 Comdty</t>
  </si>
  <si>
    <t>FCJ00 Comdty</t>
  </si>
  <si>
    <t>FCK00 Comdty</t>
  </si>
  <si>
    <t>FCQ00 Comdty</t>
  </si>
  <si>
    <t>FCU00 Comdty</t>
  </si>
  <si>
    <t>FCV00 Comdty</t>
  </si>
  <si>
    <t>FCX00 Comdty</t>
  </si>
  <si>
    <t>FCF01 Comdty</t>
  </si>
  <si>
    <t>FCH01 Comdty</t>
  </si>
  <si>
    <t>FCJ01 Comdty</t>
  </si>
  <si>
    <t>FCK01 Comdty</t>
  </si>
  <si>
    <t>FCQ01 Comdty</t>
  </si>
  <si>
    <t>FCU01 Comdty</t>
  </si>
  <si>
    <t>FCV01 Comdty</t>
  </si>
  <si>
    <t>FCX01 Comdty</t>
  </si>
  <si>
    <t>FCF02 Comdty</t>
  </si>
  <si>
    <t>FCH02 Comdty</t>
  </si>
  <si>
    <t>FCJ02 Comdty</t>
  </si>
  <si>
    <t>FCK02 Comdty</t>
  </si>
  <si>
    <t>FCQ02 Comdty</t>
  </si>
  <si>
    <t>FCU02 Comdty</t>
  </si>
  <si>
    <t>FCV02 Comdty</t>
  </si>
  <si>
    <t>FCX02 Comdty</t>
  </si>
  <si>
    <t>FCF03 Comdty</t>
  </si>
  <si>
    <t>FCH03 Comdty</t>
  </si>
  <si>
    <t>FCJ03 Comdty</t>
  </si>
  <si>
    <t>FCK03 Comdty</t>
  </si>
  <si>
    <t>FCQ03 Comdty</t>
  </si>
  <si>
    <t>FCU03 Comdty</t>
  </si>
  <si>
    <t>FCV03 Comdty</t>
  </si>
  <si>
    <t>FCX03 Comdty</t>
  </si>
  <si>
    <t>FCF04 Comdty</t>
  </si>
  <si>
    <t>FCH04 Comdty</t>
  </si>
  <si>
    <t>FCJ04 Comdty</t>
  </si>
  <si>
    <t>FCK04 Comdty</t>
  </si>
  <si>
    <t>FCQ04 Comdty</t>
  </si>
  <si>
    <t>FCU04 Comdty</t>
  </si>
  <si>
    <t>FCV04 Comdty</t>
  </si>
  <si>
    <t>FCX04 Comdty</t>
  </si>
  <si>
    <t>FCF05 Comdty</t>
  </si>
  <si>
    <t>FCH05 Comdty</t>
  </si>
  <si>
    <t>FCJ05 Comdty</t>
  </si>
  <si>
    <t>FCK05 Comdty</t>
  </si>
  <si>
    <t>FCQ05 Comdty</t>
  </si>
  <si>
    <t>FCU05 Comdty</t>
  </si>
  <si>
    <t>FCV05 Comdty</t>
  </si>
  <si>
    <t>FCX05 Comdty</t>
  </si>
  <si>
    <t>FCF06 Comdty</t>
  </si>
  <si>
    <t>FCH06 Comdty</t>
  </si>
  <si>
    <t>FCJ06 Comdty</t>
  </si>
  <si>
    <t>FCK06 Comdty</t>
  </si>
  <si>
    <t>FCQ06 Comdty</t>
  </si>
  <si>
    <t>FCU06 Comdty</t>
  </si>
  <si>
    <t>FCV06 Comdty</t>
  </si>
  <si>
    <t>FCX06 Comdty</t>
  </si>
  <si>
    <t>FCF07 Comdty</t>
  </si>
  <si>
    <t>FCH07 Comdty</t>
  </si>
  <si>
    <t>FCJ07 Comdty</t>
  </si>
  <si>
    <t>FCK07 Comdty</t>
  </si>
  <si>
    <t>FCQ07 Comdty</t>
  </si>
  <si>
    <t>FCU07 Comdty</t>
  </si>
  <si>
    <t>FCV07 Comdty</t>
  </si>
  <si>
    <t>FCX07 Comdty</t>
  </si>
  <si>
    <t>FCF08 Comdty</t>
  </si>
  <si>
    <t>FCH08 Comdty</t>
  </si>
  <si>
    <t>FCJ08 Comdty</t>
  </si>
  <si>
    <t>FCK08 Comdty</t>
  </si>
  <si>
    <t>FCQ08 Comdty</t>
  </si>
  <si>
    <t>FCU08 Comdty</t>
  </si>
  <si>
    <t>FCV08 Comdty</t>
  </si>
  <si>
    <t>FCX08 Comdty</t>
  </si>
  <si>
    <t>FCF09 Comdty</t>
  </si>
  <si>
    <t>FCH09 Comdty</t>
  </si>
  <si>
    <t>FCJ09 Comdty</t>
  </si>
  <si>
    <t>FCK09 Comdty</t>
  </si>
  <si>
    <t>FCQ09 Comdty</t>
  </si>
  <si>
    <t>FCU09 Comdty</t>
  </si>
  <si>
    <t>FCV09 Comdty</t>
  </si>
  <si>
    <t>FCX09 Comdty</t>
  </si>
  <si>
    <t>FCF10 Comdty</t>
  </si>
  <si>
    <t>FCH10 Comdty</t>
  </si>
  <si>
    <t>FCJ10 Comdty</t>
  </si>
  <si>
    <t>FCK10 Comdty</t>
  </si>
  <si>
    <t>FCQ10 Comdty</t>
  </si>
  <si>
    <t>FCU10 Comdty</t>
  </si>
  <si>
    <t>FCV10 Comdty</t>
  </si>
  <si>
    <t>FCX10 Comdty</t>
  </si>
  <si>
    <t>FCF11 Comdty</t>
  </si>
  <si>
    <t>FCH11 Comdty</t>
  </si>
  <si>
    <t>FCJ11 Comdty</t>
  </si>
  <si>
    <t>FCK11 Comdty</t>
  </si>
  <si>
    <t>FCQ11 Comdty</t>
  </si>
  <si>
    <t>FCU11 Comdty</t>
  </si>
  <si>
    <t>FCV11 Comdty</t>
  </si>
  <si>
    <t>FCX11 Comdty</t>
  </si>
  <si>
    <t>FCF12 Comdty</t>
  </si>
  <si>
    <t>FCH12 Comdty</t>
  </si>
  <si>
    <t>FCJ12 Comdty</t>
  </si>
  <si>
    <t>FCK12 Comdty</t>
  </si>
  <si>
    <t>FCQ12 Comdty</t>
  </si>
  <si>
    <t>FCU12 Comdty</t>
  </si>
  <si>
    <t>FCV12 Comdty</t>
  </si>
  <si>
    <t>FCX12 Comdty</t>
  </si>
  <si>
    <t>FCF13 Comdty</t>
  </si>
  <si>
    <t>FCH13 Comdty</t>
  </si>
  <si>
    <t>FCJ13 Comdty</t>
  </si>
  <si>
    <t>FCK13 Comdty</t>
  </si>
  <si>
    <t>FCQ13 Comdty</t>
  </si>
  <si>
    <t>FCU13 Comdty</t>
  </si>
  <si>
    <t>FCV13 Comdty</t>
  </si>
  <si>
    <t>FCX13 Comdty</t>
  </si>
  <si>
    <t>FCF14 Comdty</t>
  </si>
  <si>
    <t>FCH14 Comdty</t>
  </si>
  <si>
    <t>FCJ14 Comdty</t>
  </si>
  <si>
    <t>FCK14 Comdty</t>
  </si>
  <si>
    <t>FCQ14 Comdty</t>
  </si>
  <si>
    <t>FCU14 Comdty</t>
  </si>
  <si>
    <t>FCV14 Comdty</t>
  </si>
  <si>
    <t>FCX14 Comdty</t>
  </si>
  <si>
    <t>FCF15 Comdty</t>
  </si>
  <si>
    <t>FCH15 Comdty</t>
  </si>
  <si>
    <t>FCJ15 Comdty</t>
  </si>
  <si>
    <t>FCK15 Comdty</t>
  </si>
  <si>
    <t>FCQ15 Comdty</t>
  </si>
  <si>
    <t>FCU15 Comdty</t>
  </si>
  <si>
    <t>FCV15 Comdty</t>
  </si>
  <si>
    <t>FCX15 Comdty</t>
  </si>
  <si>
    <t>FCF16 Comdty</t>
  </si>
  <si>
    <t>FCH16 Comdty</t>
  </si>
  <si>
    <t>FCJ16 Comdty</t>
  </si>
  <si>
    <t>FCK16 Comdty</t>
  </si>
  <si>
    <t>FCQ16 Comdty</t>
  </si>
  <si>
    <t>FCU16 Comdty</t>
  </si>
  <si>
    <t>FCV16 Comdty</t>
  </si>
  <si>
    <t>FCX16 Comdty</t>
  </si>
  <si>
    <t>FCF17 Comdty</t>
  </si>
  <si>
    <t>FCH17 Comdty</t>
  </si>
  <si>
    <t>FCJ7 Comdty</t>
  </si>
  <si>
    <t>FCK7 Comdty</t>
  </si>
  <si>
    <t>FCQ7 Comdty</t>
  </si>
  <si>
    <t>FCU7 Comdty</t>
  </si>
  <si>
    <t>FCV7 Comdty</t>
  </si>
  <si>
    <t>FCX7 Comdty</t>
  </si>
  <si>
    <t>LCG87 Comdty</t>
  </si>
  <si>
    <t>LCJ87 Comdty</t>
  </si>
  <si>
    <t>LCM87 Comdty</t>
  </si>
  <si>
    <t>LCQ87 Comdty</t>
  </si>
  <si>
    <t>LCV87 Comdty</t>
  </si>
  <si>
    <t>LCZ87 Comdty</t>
  </si>
  <si>
    <t>LCG88 Comdty</t>
  </si>
  <si>
    <t>LCJ88 Comdty</t>
  </si>
  <si>
    <t>LCM88 Comdty</t>
  </si>
  <si>
    <t>LCQ88 Comdty</t>
  </si>
  <si>
    <t>LCV88 Comdty</t>
  </si>
  <si>
    <t>LCZ88 Comdty</t>
  </si>
  <si>
    <t>LCG89 Comdty</t>
  </si>
  <si>
    <t>LCJ89 Comdty</t>
  </si>
  <si>
    <t>LCM89 Comdty</t>
  </si>
  <si>
    <t>LCQ89 Comdty</t>
  </si>
  <si>
    <t>LCU89 Comdty</t>
  </si>
  <si>
    <t>LCV89 Comdty</t>
  </si>
  <si>
    <t>LCZ89 Comdty</t>
  </si>
  <si>
    <t>LCG90 Comdty</t>
  </si>
  <si>
    <t>LCJ90 Comdty</t>
  </si>
  <si>
    <t>LCM90 Comdty</t>
  </si>
  <si>
    <t>LCQ90 Comdty</t>
  </si>
  <si>
    <t>LCV90 Comdty</t>
  </si>
  <si>
    <t>LCZ90 Comdty</t>
  </si>
  <si>
    <t>LCG91 Comdty</t>
  </si>
  <si>
    <t>LCJ91 Comdty</t>
  </si>
  <si>
    <t>LCM91 Comdty</t>
  </si>
  <si>
    <t>LCQ91 Comdty</t>
  </si>
  <si>
    <t>LCV91 Comdty</t>
  </si>
  <si>
    <t>LCZ91 Comdty</t>
  </si>
  <si>
    <t>LCG92 Comdty</t>
  </si>
  <si>
    <t>LCJ92 Comdty</t>
  </si>
  <si>
    <t>LCM92 Comdty</t>
  </si>
  <si>
    <t>LCQ92 Comdty</t>
  </si>
  <si>
    <t>LCV92 Comdty</t>
  </si>
  <si>
    <t>LCZ92 Comdty</t>
  </si>
  <si>
    <t>LCG93 Comdty</t>
  </si>
  <si>
    <t>LCJ93 Comdty</t>
  </si>
  <si>
    <t>LCM93 Comdty</t>
  </si>
  <si>
    <t>LCQ93 Comdty</t>
  </si>
  <si>
    <t>LCV93 Comdty</t>
  </si>
  <si>
    <t>LCZ93 Comdty</t>
  </si>
  <si>
    <t>LCG94 Comdty</t>
  </si>
  <si>
    <t>LCJ94 Comdty</t>
  </si>
  <si>
    <t>LCM94 Comdty</t>
  </si>
  <si>
    <t>LCQ94 Comdty</t>
  </si>
  <si>
    <t>LCV94 Comdty</t>
  </si>
  <si>
    <t>LCZ94 Comdty</t>
  </si>
  <si>
    <t>LCG95 Comdty</t>
  </si>
  <si>
    <t>LCJ95 Comdty</t>
  </si>
  <si>
    <t>LCM95 Comdty</t>
  </si>
  <si>
    <t>LCQ95 Comdty</t>
  </si>
  <si>
    <t>LCV95 Comdty</t>
  </si>
  <si>
    <t>LCZ95 Comdty</t>
  </si>
  <si>
    <t>LCG96 Comdty</t>
  </si>
  <si>
    <t>LCJ96 Comdty</t>
  </si>
  <si>
    <t>LCM96 Comdty</t>
  </si>
  <si>
    <t>LCQ96 Comdty</t>
  </si>
  <si>
    <t>LCV96 Comdty</t>
  </si>
  <si>
    <t>LCZ96 Comdty</t>
  </si>
  <si>
    <t>LCG97 Comdty</t>
  </si>
  <si>
    <t>LCJ97 Comdty</t>
  </si>
  <si>
    <t>LCM97 Comdty</t>
  </si>
  <si>
    <t>LCQ97 Comdty</t>
  </si>
  <si>
    <t>LCV97 Comdty</t>
  </si>
  <si>
    <t>LCZ97 Comdty</t>
  </si>
  <si>
    <t>LCG98 Comdty</t>
  </si>
  <si>
    <t>LCJ98 Comdty</t>
  </si>
  <si>
    <t>LCM98 Comdty</t>
  </si>
  <si>
    <t>LCQ98 Comdty</t>
  </si>
  <si>
    <t>LCV98 Comdty</t>
  </si>
  <si>
    <t>LCZ98 Comdty</t>
  </si>
  <si>
    <t>LCG99 Comdty</t>
  </si>
  <si>
    <t>LCJ99 Comdty</t>
  </si>
  <si>
    <t>LCM99 Comdty</t>
  </si>
  <si>
    <t>LCQ99 Comdty</t>
  </si>
  <si>
    <t>LCV99 Comdty</t>
  </si>
  <si>
    <t>LCZ99 Comdty</t>
  </si>
  <si>
    <t>LCG00 Comdty</t>
  </si>
  <si>
    <t>LCJ00 Comdty</t>
  </si>
  <si>
    <t>LCM00 Comdty</t>
  </si>
  <si>
    <t>LCQ00 Comdty</t>
  </si>
  <si>
    <t>LCV00 Comdty</t>
  </si>
  <si>
    <t>LCZ00 Comdty</t>
  </si>
  <si>
    <t>LCG01 Comdty</t>
  </si>
  <si>
    <t>LCJ01 Comdty</t>
  </si>
  <si>
    <t>LCM01 Comdty</t>
  </si>
  <si>
    <t>LCQ01 Comdty</t>
  </si>
  <si>
    <t>LCV01 Comdty</t>
  </si>
  <si>
    <t>LCZ01 Comdty</t>
  </si>
  <si>
    <t>LCG02 Comdty</t>
  </si>
  <si>
    <t>LCJ02 Comdty</t>
  </si>
  <si>
    <t>LCM02 Comdty</t>
  </si>
  <si>
    <t>LCQ02 Comdty</t>
  </si>
  <si>
    <t>LCV02 Comdty</t>
  </si>
  <si>
    <t>LCZ02 Comdty</t>
  </si>
  <si>
    <t>LCG03 Comdty</t>
  </si>
  <si>
    <t>LCJ03 Comdty</t>
  </si>
  <si>
    <t>LCK03 Comdty</t>
  </si>
  <si>
    <t>LCM03 Comdty</t>
  </si>
  <si>
    <t>LCN03 Comdty</t>
  </si>
  <si>
    <t>LCQ03 Comdty</t>
  </si>
  <si>
    <t>LCU03 Comdty</t>
  </si>
  <si>
    <t>LCV03 Comdty</t>
  </si>
  <si>
    <t>LCX03 Comdty</t>
  </si>
  <si>
    <t>LCZ03 Comdty</t>
  </si>
  <si>
    <t>LCF04 Comdty</t>
  </si>
  <si>
    <t>LCG04 Comdty</t>
  </si>
  <si>
    <t>LCH04 Comdty</t>
  </si>
  <si>
    <t>LCJ04 Comdty</t>
  </si>
  <si>
    <t>LCK04 Comdty</t>
  </si>
  <si>
    <t>LCM04 Comdty</t>
  </si>
  <si>
    <t>LCN04 Comdty</t>
  </si>
  <si>
    <t>LCQ04 Comdty</t>
  </si>
  <si>
    <t>LCU04 Comdty</t>
  </si>
  <si>
    <t>LCV04 Comdty</t>
  </si>
  <si>
    <t>LCX04 Comdty</t>
  </si>
  <si>
    <t>LCZ04 Comdty</t>
  </si>
  <si>
    <t>LCF05 Comdty</t>
  </si>
  <si>
    <t>LCG05 Comdty</t>
  </si>
  <si>
    <t>LCH05 Comdty</t>
  </si>
  <si>
    <t>LCJ05 Comdty</t>
  </si>
  <si>
    <t>LCK05 Comdty</t>
  </si>
  <si>
    <t>LCM05 Comdty</t>
  </si>
  <si>
    <t>LCQ05 Comdty</t>
  </si>
  <si>
    <t>LCV05 Comdty</t>
  </si>
  <si>
    <t>LCZ05 Comdty</t>
  </si>
  <si>
    <t>LCG06 Comdty</t>
  </si>
  <si>
    <t>LCJ06 Comdty</t>
  </si>
  <si>
    <t>LCM06 Comdty</t>
  </si>
  <si>
    <t>LCQ06 Comdty</t>
  </si>
  <si>
    <t>LCV06 Comdty</t>
  </si>
  <si>
    <t>LCZ06 Comdty</t>
  </si>
  <si>
    <t>LCG07 Comdty</t>
  </si>
  <si>
    <t>LCJ07 Comdty</t>
  </si>
  <si>
    <t>LCM07 Comdty</t>
  </si>
  <si>
    <t>LCQ07 Comdty</t>
  </si>
  <si>
    <t>LCV07 Comdty</t>
  </si>
  <si>
    <t>LCZ07 Comdty</t>
  </si>
  <si>
    <t>LCG08 Comdty</t>
  </si>
  <si>
    <t>LCJ08 Comdty</t>
  </si>
  <si>
    <t>LCM08 Comdty</t>
  </si>
  <si>
    <t>LCQ08 Comdty</t>
  </si>
  <si>
    <t>LCV08 Comdty</t>
  </si>
  <si>
    <t>LCZ08 Comdty</t>
  </si>
  <si>
    <t>LCG09 Comdty</t>
  </si>
  <si>
    <t>LCJ09 Comdty</t>
  </si>
  <si>
    <t>LCM09 Comdty</t>
  </si>
  <si>
    <t>LCQ09 Comdty</t>
  </si>
  <si>
    <t>LCV09 Comdty</t>
  </si>
  <si>
    <t>LCZ09 Comdty</t>
  </si>
  <si>
    <t>LCG10 Comdty</t>
  </si>
  <si>
    <t>LCJ10 Comdty</t>
  </si>
  <si>
    <t>LCM10 Comdty</t>
  </si>
  <si>
    <t>LCQ10 Comdty</t>
  </si>
  <si>
    <t>LCV10 Comdty</t>
  </si>
  <si>
    <t>LCZ10 Comdty</t>
  </si>
  <si>
    <t>LCG11 Comdty</t>
  </si>
  <si>
    <t>LCJ11 Comdty</t>
  </si>
  <si>
    <t>LCM11 Comdty</t>
  </si>
  <si>
    <t>LCQ11 Comdty</t>
  </si>
  <si>
    <t>LCV11 Comdty</t>
  </si>
  <si>
    <t>LCZ11 Comdty</t>
  </si>
  <si>
    <t>LCG12 Comdty</t>
  </si>
  <si>
    <t>LCJ12 Comdty</t>
  </si>
  <si>
    <t>LCM12 Comdty</t>
  </si>
  <si>
    <t>LCQ12 Comdty</t>
  </si>
  <si>
    <t>LCV12 Comdty</t>
  </si>
  <si>
    <t>LCZ12 Comdty</t>
  </si>
  <si>
    <t>LCG13 Comdty</t>
  </si>
  <si>
    <t>LCJ13 Comdty</t>
  </si>
  <si>
    <t>LCM13 Comdty</t>
  </si>
  <si>
    <t>LCQ13 Comdty</t>
  </si>
  <si>
    <t>LCV13 Comdty</t>
  </si>
  <si>
    <t>LCZ13 Comdty</t>
  </si>
  <si>
    <t>LCG14 Comdty</t>
  </si>
  <si>
    <t>LCJ14 Comdty</t>
  </si>
  <si>
    <t>LCM14 Comdty</t>
  </si>
  <si>
    <t>LCQ14 Comdty</t>
  </si>
  <si>
    <t>LCV14 Comdty</t>
  </si>
  <si>
    <t>LCZ14 Comdty</t>
  </si>
  <si>
    <t>LCG15 Comdty</t>
  </si>
  <si>
    <t>LCJ15 Comdty</t>
  </si>
  <si>
    <t>LCM15 Comdty</t>
  </si>
  <si>
    <t>LCQ15 Comdty</t>
  </si>
  <si>
    <t>LCV15 Comdty</t>
  </si>
  <si>
    <t>LCZ15 Comdty</t>
  </si>
  <si>
    <t>LCG16 Comdty</t>
  </si>
  <si>
    <t>LCJ16 Comdty</t>
  </si>
  <si>
    <t>LCM16 Comdty</t>
  </si>
  <si>
    <t>LCQ16 Comdty</t>
  </si>
  <si>
    <t>LCV16 Comdty</t>
  </si>
  <si>
    <t>LCZ16 Comdty</t>
  </si>
  <si>
    <t>LCG17 Comdty</t>
  </si>
  <si>
    <t>LCJ7 Comdty</t>
  </si>
  <si>
    <t>LCM7 Comdty</t>
  </si>
  <si>
    <t>LCQ7 Comdty</t>
  </si>
  <si>
    <t>LCV7 Comdty</t>
  </si>
  <si>
    <t>LCZ7 Comdty</t>
  </si>
  <si>
    <t>LAF98 Comdty</t>
  </si>
  <si>
    <t>LAG98 Comdty</t>
  </si>
  <si>
    <t>LAH98 Comdty</t>
  </si>
  <si>
    <t>LAJ98 Comdty</t>
  </si>
  <si>
    <t>LAK98 Comdty</t>
  </si>
  <si>
    <t>LAM98 Comdty</t>
  </si>
  <si>
    <t>LAN98 Comdty</t>
  </si>
  <si>
    <t>LAQ98 Comdty</t>
  </si>
  <si>
    <t>LAU98 Comdty</t>
  </si>
  <si>
    <t>LAV98 Comdty</t>
  </si>
  <si>
    <t>LAX98 Comdty</t>
  </si>
  <si>
    <t>LAZ98 Comdty</t>
  </si>
  <si>
    <t>LAF99 Comdty</t>
  </si>
  <si>
    <t>LAG99 Comdty</t>
  </si>
  <si>
    <t>LAH99 Comdty</t>
  </si>
  <si>
    <t>LAJ99 Comdty</t>
  </si>
  <si>
    <t>LAK99 Comdty</t>
  </si>
  <si>
    <t>LAM99 Comdty</t>
  </si>
  <si>
    <t>LAN99 Comdty</t>
  </si>
  <si>
    <t>LAQ99 Comdty</t>
  </si>
  <si>
    <t>LAU99 Comdty</t>
  </si>
  <si>
    <t>LAV99 Comdty</t>
  </si>
  <si>
    <t>LAX99 Comdty</t>
  </si>
  <si>
    <t>LAZ99 Comdty</t>
  </si>
  <si>
    <t>LAF00 Comdty</t>
  </si>
  <si>
    <t>LAG00 Comdty</t>
  </si>
  <si>
    <t>LAH00 Comdty</t>
  </si>
  <si>
    <t>LAJ00 Comdty</t>
  </si>
  <si>
    <t>LAK00 Comdty</t>
  </si>
  <si>
    <t>LAM00 Comdty</t>
  </si>
  <si>
    <t>LAN00 Comdty</t>
  </si>
  <si>
    <t>LAQ00 Comdty</t>
  </si>
  <si>
    <t>LAU00 Comdty</t>
  </si>
  <si>
    <t>LAV00 Comdty</t>
  </si>
  <si>
    <t>LAX00 Comdty</t>
  </si>
  <si>
    <t>LAZ00 Comdty</t>
  </si>
  <si>
    <t>LAF01 Comdty</t>
  </si>
  <si>
    <t>LAG01 Comdty</t>
  </si>
  <si>
    <t>LAH01 Comdty</t>
  </si>
  <si>
    <t>LAJ01 Comdty</t>
  </si>
  <si>
    <t>LAK01 Comdty</t>
  </si>
  <si>
    <t>LAM01 Comdty</t>
  </si>
  <si>
    <t>LAN01 Comdty</t>
  </si>
  <si>
    <t>LAQ01 Comdty</t>
  </si>
  <si>
    <t>LAU01 Comdty</t>
  </si>
  <si>
    <t>LAV01 Comdty</t>
  </si>
  <si>
    <t>LAX01 Comdty</t>
  </si>
  <si>
    <t>LAZ01 Comdty</t>
  </si>
  <si>
    <t>LAF02 Comdty</t>
  </si>
  <si>
    <t>LAG02 Comdty</t>
  </si>
  <si>
    <t>LAH02 Comdty</t>
  </si>
  <si>
    <t>LAJ02 Comdty</t>
  </si>
  <si>
    <t>LAK02 Comdty</t>
  </si>
  <si>
    <t>LAM02 Comdty</t>
  </si>
  <si>
    <t>LAN02 Comdty</t>
  </si>
  <si>
    <t>LAQ02 Comdty</t>
  </si>
  <si>
    <t>LAU02 Comdty</t>
  </si>
  <si>
    <t>LAV02 Comdty</t>
  </si>
  <si>
    <t>LAX02 Comdty</t>
  </si>
  <si>
    <t>LAZ02 Comdty</t>
  </si>
  <si>
    <t>LAF03 Comdty</t>
  </si>
  <si>
    <t>LAG03 Comdty</t>
  </si>
  <si>
    <t>LAH03 Comdty</t>
  </si>
  <si>
    <t>LAJ03 Comdty</t>
  </si>
  <si>
    <t>LAK03 Comdty</t>
  </si>
  <si>
    <t>LAM03 Comdty</t>
  </si>
  <si>
    <t>LAN03 Comdty</t>
  </si>
  <si>
    <t>LAQ03 Comdty</t>
  </si>
  <si>
    <t>LAU03 Comdty</t>
  </si>
  <si>
    <t>LAV03 Comdty</t>
  </si>
  <si>
    <t>LAX03 Comdty</t>
  </si>
  <si>
    <t>LAZ03 Comdty</t>
  </si>
  <si>
    <t>LAF04 Comdty</t>
  </si>
  <si>
    <t>LAG04 Comdty</t>
  </si>
  <si>
    <t>LAH04 Comdty</t>
  </si>
  <si>
    <t>LAJ04 Comdty</t>
  </si>
  <si>
    <t>LAK04 Comdty</t>
  </si>
  <si>
    <t>LAM04 Comdty</t>
  </si>
  <si>
    <t>LAN04 Comdty</t>
  </si>
  <si>
    <t>LAQ04 Comdty</t>
  </si>
  <si>
    <t>LAU04 Comdty</t>
  </si>
  <si>
    <t>LAV04 Comdty</t>
  </si>
  <si>
    <t>LAX04 Comdty</t>
  </si>
  <si>
    <t>LAZ04 Comdty</t>
  </si>
  <si>
    <t>LAF05 Comdty</t>
  </si>
  <si>
    <t>LAG05 Comdty</t>
  </si>
  <si>
    <t>LAH05 Comdty</t>
  </si>
  <si>
    <t>LAJ05 Comdty</t>
  </si>
  <si>
    <t>LAK05 Comdty</t>
  </si>
  <si>
    <t>LAM05 Comdty</t>
  </si>
  <si>
    <t>LAN05 Comdty</t>
  </si>
  <si>
    <t>LAQ05 Comdty</t>
  </si>
  <si>
    <t>LAU05 Comdty</t>
  </si>
  <si>
    <t>LAV05 Comdty</t>
  </si>
  <si>
    <t>LAX05 Comdty</t>
  </si>
  <si>
    <t>LAZ05 Comdty</t>
  </si>
  <si>
    <t>LAF06 Comdty</t>
  </si>
  <si>
    <t>LAG06 Comdty</t>
  </si>
  <si>
    <t>LAH06 Comdty</t>
  </si>
  <si>
    <t>LAJ06 Comdty</t>
  </si>
  <si>
    <t>LAK06 Comdty</t>
  </si>
  <si>
    <t>LAM06 Comdty</t>
  </si>
  <si>
    <t>LAN06 Comdty</t>
  </si>
  <si>
    <t>LAQ06 Comdty</t>
  </si>
  <si>
    <t>LAU06 Comdty</t>
  </si>
  <si>
    <t>LAV06 Comdty</t>
  </si>
  <si>
    <t>LAX06 Comdty</t>
  </si>
  <si>
    <t>LAZ06 Comdty</t>
  </si>
  <si>
    <t>LAF07 Comdty</t>
  </si>
  <si>
    <t>LAG07 Comdty</t>
  </si>
  <si>
    <t>LAH07 Comdty</t>
  </si>
  <si>
    <t>LAJ07 Comdty</t>
  </si>
  <si>
    <t>LAK07 Comdty</t>
  </si>
  <si>
    <t>LAM07 Comdty</t>
  </si>
  <si>
    <t>LAN07 Comdty</t>
  </si>
  <si>
    <t>LAQ07 Comdty</t>
  </si>
  <si>
    <t>LAU07 Comdty</t>
  </si>
  <si>
    <t>LAV07 Comdty</t>
  </si>
  <si>
    <t>LAX07 Comdty</t>
  </si>
  <si>
    <t>LAZ07 Comdty</t>
  </si>
  <si>
    <t>LAF08 Comdty</t>
  </si>
  <si>
    <t>LAG08 Comdty</t>
  </si>
  <si>
    <t>LAH08 Comdty</t>
  </si>
  <si>
    <t>LAJ08 Comdty</t>
  </si>
  <si>
    <t>LAK08 Comdty</t>
  </si>
  <si>
    <t>LAM08 Comdty</t>
  </si>
  <si>
    <t>LAN08 Comdty</t>
  </si>
  <si>
    <t>LAQ08 Comdty</t>
  </si>
  <si>
    <t>LAU08 Comdty</t>
  </si>
  <si>
    <t>LAV08 Comdty</t>
  </si>
  <si>
    <t>LAX08 Comdty</t>
  </si>
  <si>
    <t>LAZ08 Comdty</t>
  </si>
  <si>
    <t>LAF09 Comdty</t>
  </si>
  <si>
    <t>LAG09 Comdty</t>
  </si>
  <si>
    <t>LAH09 Comdty</t>
  </si>
  <si>
    <t>LAJ09 Comdty</t>
  </si>
  <si>
    <t>LAK09 Comdty</t>
  </si>
  <si>
    <t>LAM09 Comdty</t>
  </si>
  <si>
    <t>LAN09 Comdty</t>
  </si>
  <si>
    <t>LAQ09 Comdty</t>
  </si>
  <si>
    <t>LAU09 Comdty</t>
  </si>
  <si>
    <t>LAV09 Comdty</t>
  </si>
  <si>
    <t>LAX09 Comdty</t>
  </si>
  <si>
    <t>LAZ09 Comdty</t>
  </si>
  <si>
    <t>LAF10 Comdty</t>
  </si>
  <si>
    <t>LAG10 Comdty</t>
  </si>
  <si>
    <t>LAH10 Comdty</t>
  </si>
  <si>
    <t>LAJ10 Comdty</t>
  </si>
  <si>
    <t>LAK10 Comdty</t>
  </si>
  <si>
    <t>LAM10 Comdty</t>
  </si>
  <si>
    <t>LAN10 Comdty</t>
  </si>
  <si>
    <t>LAQ10 Comdty</t>
  </si>
  <si>
    <t>LAU10 Comdty</t>
  </si>
  <si>
    <t>LAV10 Comdty</t>
  </si>
  <si>
    <t>LAX10 Comdty</t>
  </si>
  <si>
    <t>LAZ10 Comdty</t>
  </si>
  <si>
    <t>LAF11 Comdty</t>
  </si>
  <si>
    <t>LAG11 Comdty</t>
  </si>
  <si>
    <t>LAH11 Comdty</t>
  </si>
  <si>
    <t>LAJ11 Comdty</t>
  </si>
  <si>
    <t>LAK11 Comdty</t>
  </si>
  <si>
    <t>LAM11 Comdty</t>
  </si>
  <si>
    <t>LAN11 Comdty</t>
  </si>
  <si>
    <t>LAQ11 Comdty</t>
  </si>
  <si>
    <t>LAU11 Comdty</t>
  </si>
  <si>
    <t>LAV11 Comdty</t>
  </si>
  <si>
    <t>LAX11 Comdty</t>
  </si>
  <si>
    <t>LAZ11 Comdty</t>
  </si>
  <si>
    <t>LAF12 Comdty</t>
  </si>
  <si>
    <t>LAG12 Comdty</t>
  </si>
  <si>
    <t>LAH12 Comdty</t>
  </si>
  <si>
    <t>LAJ12 Comdty</t>
  </si>
  <si>
    <t>LAK12 Comdty</t>
  </si>
  <si>
    <t>LAM12 Comdty</t>
  </si>
  <si>
    <t>LAN12 Comdty</t>
  </si>
  <si>
    <t>LAQ12 Comdty</t>
  </si>
  <si>
    <t>LAU12 Comdty</t>
  </si>
  <si>
    <t>LAV12 Comdty</t>
  </si>
  <si>
    <t>LAX12 Comdty</t>
  </si>
  <si>
    <t>LAZ12 Comdty</t>
  </si>
  <si>
    <t>LAF13 Comdty</t>
  </si>
  <si>
    <t>LAG13 Comdty</t>
  </si>
  <si>
    <t>LAH13 Comdty</t>
  </si>
  <si>
    <t>LAJ13 Comdty</t>
  </si>
  <si>
    <t>LAK13 Comdty</t>
  </si>
  <si>
    <t>LAM13 Comdty</t>
  </si>
  <si>
    <t>LAN13 Comdty</t>
  </si>
  <si>
    <t>LAQ13 Comdty</t>
  </si>
  <si>
    <t>LAU13 Comdty</t>
  </si>
  <si>
    <t>LAV13 Comdty</t>
  </si>
  <si>
    <t>LAX13 Comdty</t>
  </si>
  <si>
    <t>LAZ13 Comdty</t>
  </si>
  <si>
    <t>LAF14 Comdty</t>
  </si>
  <si>
    <t>LAG14 Comdty</t>
  </si>
  <si>
    <t>LAH14 Comdty</t>
  </si>
  <si>
    <t>LAJ14 Comdty</t>
  </si>
  <si>
    <t>LAK14 Comdty</t>
  </si>
  <si>
    <t>LAM14 Comdty</t>
  </si>
  <si>
    <t>LAN14 Comdty</t>
  </si>
  <si>
    <t>LAQ14 Comdty</t>
  </si>
  <si>
    <t>LAU14 Comdty</t>
  </si>
  <si>
    <t>LAV14 Comdty</t>
  </si>
  <si>
    <t>LAX14 Comdty</t>
  </si>
  <si>
    <t>LAZ14 Comdty</t>
  </si>
  <si>
    <t>LAF15 Comdty</t>
  </si>
  <si>
    <t>LAG15 Comdty</t>
  </si>
  <si>
    <t>LAH15 Comdty</t>
  </si>
  <si>
    <t>LAJ15 Comdty</t>
  </si>
  <si>
    <t>LAK15 Comdty</t>
  </si>
  <si>
    <t>LAM15 Comdty</t>
  </si>
  <si>
    <t>LAN15 Comdty</t>
  </si>
  <si>
    <t>LAQ15 Comdty</t>
  </si>
  <si>
    <t>LAU15 Comdty</t>
  </si>
  <si>
    <t>LAV15 Comdty</t>
  </si>
  <si>
    <t>LAX15 Comdty</t>
  </si>
  <si>
    <t>LAZ15 Comdty</t>
  </si>
  <si>
    <t>LAF16 Comdty</t>
  </si>
  <si>
    <t>LAG16 Comdty</t>
  </si>
  <si>
    <t>LAH16 Comdty</t>
  </si>
  <si>
    <t>LAJ16 Comdty</t>
  </si>
  <si>
    <t>LAK16 Comdty</t>
  </si>
  <si>
    <t>LAM16 Comdty</t>
  </si>
  <si>
    <t>LAN16 Comdty</t>
  </si>
  <si>
    <t>LAQ16 Comdty</t>
  </si>
  <si>
    <t>LAU16 Comdty</t>
  </si>
  <si>
    <t>LAV16 Comdty</t>
  </si>
  <si>
    <t>LAX16 Comdty</t>
  </si>
  <si>
    <t>LAZ16 Comdty</t>
  </si>
  <si>
    <t>LAF17 Comdty</t>
  </si>
  <si>
    <t>LAG17 Comdty</t>
  </si>
  <si>
    <t>LAH17 Comdty</t>
  </si>
  <si>
    <t>LAJ7 Comdty</t>
  </si>
  <si>
    <t>LAK7 Comdty</t>
  </si>
  <si>
    <t>LAM7 Comdty</t>
  </si>
  <si>
    <t>LAN7 Comdty</t>
  </si>
  <si>
    <t>LAQ7 Comdty</t>
  </si>
  <si>
    <t>LAU7 Comdty</t>
  </si>
  <si>
    <t>LAV7 Comdty</t>
  </si>
  <si>
    <t>LNF98 Comdty</t>
  </si>
  <si>
    <t>LNG98 Comdty</t>
  </si>
  <si>
    <t>LNH98 Comdty</t>
  </si>
  <si>
    <t>LNJ98 Comdty</t>
  </si>
  <si>
    <t>LNK98 Comdty</t>
  </si>
  <si>
    <t>LNM98 Comdty</t>
  </si>
  <si>
    <t>LNN98 Comdty</t>
  </si>
  <si>
    <t>LNQ98 Comdty</t>
  </si>
  <si>
    <t>LNU98 Comdty</t>
  </si>
  <si>
    <t>LNV98 Comdty</t>
  </si>
  <si>
    <t>LNX98 Comdty</t>
  </si>
  <si>
    <t>LNZ98 Comdty</t>
  </si>
  <si>
    <t>LNF99 Comdty</t>
  </si>
  <si>
    <t>LNG99 Comdty</t>
  </si>
  <si>
    <t>LNH99 Comdty</t>
  </si>
  <si>
    <t>LNJ99 Comdty</t>
  </si>
  <si>
    <t>LNK99 Comdty</t>
  </si>
  <si>
    <t>LNM99 Comdty</t>
  </si>
  <si>
    <t>LNN99 Comdty</t>
  </si>
  <si>
    <t>LNQ99 Comdty</t>
  </si>
  <si>
    <t>LNU99 Comdty</t>
  </si>
  <si>
    <t>LNV99 Comdty</t>
  </si>
  <si>
    <t>LNX99 Comdty</t>
  </si>
  <si>
    <t>LNZ99 Comdty</t>
  </si>
  <si>
    <t>LNF00 Comdty</t>
  </si>
  <si>
    <t>LNG00 Comdty</t>
  </si>
  <si>
    <t>LNH00 Comdty</t>
  </si>
  <si>
    <t>LNJ00 Comdty</t>
  </si>
  <si>
    <t>LNK00 Comdty</t>
  </si>
  <si>
    <t>LNM00 Comdty</t>
  </si>
  <si>
    <t>LNN00 Comdty</t>
  </si>
  <si>
    <t>LNQ00 Comdty</t>
  </si>
  <si>
    <t>LNU00 Comdty</t>
  </si>
  <si>
    <t>LNV00 Comdty</t>
  </si>
  <si>
    <t>LNX00 Comdty</t>
  </si>
  <si>
    <t>LNZ00 Comdty</t>
  </si>
  <si>
    <t>LNF01 Comdty</t>
  </si>
  <si>
    <t>LNG01 Comdty</t>
  </si>
  <si>
    <t>LNH01 Comdty</t>
  </si>
  <si>
    <t>LNJ01 Comdty</t>
  </si>
  <si>
    <t>LNK01 Comdty</t>
  </si>
  <si>
    <t>LNM01 Comdty</t>
  </si>
  <si>
    <t>LNN01 Comdty</t>
  </si>
  <si>
    <t>LNQ01 Comdty</t>
  </si>
  <si>
    <t>LNU01 Comdty</t>
  </si>
  <si>
    <t>LNV01 Comdty</t>
  </si>
  <si>
    <t>LNX01 Comdty</t>
  </si>
  <si>
    <t>LNZ01 Comdty</t>
  </si>
  <si>
    <t>LNF02 Comdty</t>
  </si>
  <si>
    <t>LNG02 Comdty</t>
  </si>
  <si>
    <t>LNH02 Comdty</t>
  </si>
  <si>
    <t>LNJ02 Comdty</t>
  </si>
  <si>
    <t>LNK02 Comdty</t>
  </si>
  <si>
    <t>LNM02 Comdty</t>
  </si>
  <si>
    <t>LNN02 Comdty</t>
  </si>
  <si>
    <t>LNQ02 Comdty</t>
  </si>
  <si>
    <t>LNU02 Comdty</t>
  </si>
  <si>
    <t>LNV02 Comdty</t>
  </si>
  <si>
    <t>LNX02 Comdty</t>
  </si>
  <si>
    <t>LNZ02 Comdty</t>
  </si>
  <si>
    <t>LNF03 Comdty</t>
  </si>
  <si>
    <t>LNG03 Comdty</t>
  </si>
  <si>
    <t>LNH03 Comdty</t>
  </si>
  <si>
    <t>LNJ03 Comdty</t>
  </si>
  <si>
    <t>LNK03 Comdty</t>
  </si>
  <si>
    <t>LNM03 Comdty</t>
  </si>
  <si>
    <t>LNN03 Comdty</t>
  </si>
  <si>
    <t>LNQ03 Comdty</t>
  </si>
  <si>
    <t>LNU03 Comdty</t>
  </si>
  <si>
    <t>LNV03 Comdty</t>
  </si>
  <si>
    <t>LNX03 Comdty</t>
  </si>
  <si>
    <t>LNZ03 Comdty</t>
  </si>
  <si>
    <t>LNF04 Comdty</t>
  </si>
  <si>
    <t>LNG04 Comdty</t>
  </si>
  <si>
    <t>LNH04 Comdty</t>
  </si>
  <si>
    <t>LNJ04 Comdty</t>
  </si>
  <si>
    <t>LNK04 Comdty</t>
  </si>
  <si>
    <t>LNM04 Comdty</t>
  </si>
  <si>
    <t>LNN04 Comdty</t>
  </si>
  <si>
    <t>LNQ04 Comdty</t>
  </si>
  <si>
    <t>LNU04 Comdty</t>
  </si>
  <si>
    <t>LNV04 Comdty</t>
  </si>
  <si>
    <t>LNX04 Comdty</t>
  </si>
  <si>
    <t>LNZ04 Comdty</t>
  </si>
  <si>
    <t>LNF05 Comdty</t>
  </si>
  <si>
    <t>LNG05 Comdty</t>
  </si>
  <si>
    <t>LNH05 Comdty</t>
  </si>
  <si>
    <t>LNJ05 Comdty</t>
  </si>
  <si>
    <t>LNK05 Comdty</t>
  </si>
  <si>
    <t>LNM05 Comdty</t>
  </si>
  <si>
    <t>LNN05 Comdty</t>
  </si>
  <si>
    <t>LNQ05 Comdty</t>
  </si>
  <si>
    <t>LNU05 Comdty</t>
  </si>
  <si>
    <t>LNV05 Comdty</t>
  </si>
  <si>
    <t>LNX05 Comdty</t>
  </si>
  <si>
    <t>LNZ05 Comdty</t>
  </si>
  <si>
    <t>LNF06 Comdty</t>
  </si>
  <si>
    <t>LNG06 Comdty</t>
  </si>
  <si>
    <t>LNH06 Comdty</t>
  </si>
  <si>
    <t>LNJ06 Comdty</t>
  </si>
  <si>
    <t>LNK06 Comdty</t>
  </si>
  <si>
    <t>LNM06 Comdty</t>
  </si>
  <si>
    <t>LNN06 Comdty</t>
  </si>
  <si>
    <t>LNQ06 Comdty</t>
  </si>
  <si>
    <t>LNU06 Comdty</t>
  </si>
  <si>
    <t>LNV06 Comdty</t>
  </si>
  <si>
    <t>LNX06 Comdty</t>
  </si>
  <si>
    <t>LNZ06 Comdty</t>
  </si>
  <si>
    <t>LNF07 Comdty</t>
  </si>
  <si>
    <t>LNG07 Comdty</t>
  </si>
  <si>
    <t>LNH07 Comdty</t>
  </si>
  <si>
    <t>LNJ07 Comdty</t>
  </si>
  <si>
    <t>LNK07 Comdty</t>
  </si>
  <si>
    <t>LNM07 Comdty</t>
  </si>
  <si>
    <t>LNN07 Comdty</t>
  </si>
  <si>
    <t>LNQ07 Comdty</t>
  </si>
  <si>
    <t>LNU07 Comdty</t>
  </si>
  <si>
    <t>LNV07 Comdty</t>
  </si>
  <si>
    <t>LNX07 Comdty</t>
  </si>
  <si>
    <t>LNZ07 Comdty</t>
  </si>
  <si>
    <t>LNF08 Comdty</t>
  </si>
  <si>
    <t>LNG08 Comdty</t>
  </si>
  <si>
    <t>LNH08 Comdty</t>
  </si>
  <si>
    <t>LNJ08 Comdty</t>
  </si>
  <si>
    <t>LNK08 Comdty</t>
  </si>
  <si>
    <t>LNM08 Comdty</t>
  </si>
  <si>
    <t>LNN08 Comdty</t>
  </si>
  <si>
    <t>LNQ08 Comdty</t>
  </si>
  <si>
    <t>LNU08 Comdty</t>
  </si>
  <si>
    <t>LNV08 Comdty</t>
  </si>
  <si>
    <t>LNX08 Comdty</t>
  </si>
  <si>
    <t>LNZ08 Comdty</t>
  </si>
  <si>
    <t>LNF09 Comdty</t>
  </si>
  <si>
    <t>LNG09 Comdty</t>
  </si>
  <si>
    <t>LNH09 Comdty</t>
  </si>
  <si>
    <t>LNJ09 Comdty</t>
  </si>
  <si>
    <t>LNK09 Comdty</t>
  </si>
  <si>
    <t>LNM09 Comdty</t>
  </si>
  <si>
    <t>LNN09 Comdty</t>
  </si>
  <si>
    <t>LNQ09 Comdty</t>
  </si>
  <si>
    <t>LNU09 Comdty</t>
  </si>
  <si>
    <t>LNV09 Comdty</t>
  </si>
  <si>
    <t>LNX09 Comdty</t>
  </si>
  <si>
    <t>LNZ09 Comdty</t>
  </si>
  <si>
    <t>LNF10 Comdty</t>
  </si>
  <si>
    <t>LNG10 Comdty</t>
  </si>
  <si>
    <t>LNH10 Comdty</t>
  </si>
  <si>
    <t>LNJ10 Comdty</t>
  </si>
  <si>
    <t>LNK10 Comdty</t>
  </si>
  <si>
    <t>LNM10 Comdty</t>
  </si>
  <si>
    <t>LNN10 Comdty</t>
  </si>
  <si>
    <t>LNQ10 Comdty</t>
  </si>
  <si>
    <t>LNU10 Comdty</t>
  </si>
  <si>
    <t>LNV10 Comdty</t>
  </si>
  <si>
    <t>LNX10 Comdty</t>
  </si>
  <si>
    <t>LNZ10 Comdty</t>
  </si>
  <si>
    <t>LNF11 Comdty</t>
  </si>
  <si>
    <t>LNG11 Comdty</t>
  </si>
  <si>
    <t>LNH11 Comdty</t>
  </si>
  <si>
    <t>LNJ11 Comdty</t>
  </si>
  <si>
    <t>LNK11 Comdty</t>
  </si>
  <si>
    <t>LNM11 Comdty</t>
  </si>
  <si>
    <t>LNN11 Comdty</t>
  </si>
  <si>
    <t>LNQ11 Comdty</t>
  </si>
  <si>
    <t>LNU11 Comdty</t>
  </si>
  <si>
    <t>LNV11 Comdty</t>
  </si>
  <si>
    <t>LNX11 Comdty</t>
  </si>
  <si>
    <t>LNZ11 Comdty</t>
  </si>
  <si>
    <t>LNF12 Comdty</t>
  </si>
  <si>
    <t>LNG12 Comdty</t>
  </si>
  <si>
    <t>LNH12 Comdty</t>
  </si>
  <si>
    <t>LNJ12 Comdty</t>
  </si>
  <si>
    <t>LNK12 Comdty</t>
  </si>
  <si>
    <t>LNM12 Comdty</t>
  </si>
  <si>
    <t>LNN12 Comdty</t>
  </si>
  <si>
    <t>LNQ12 Comdty</t>
  </si>
  <si>
    <t>LNU12 Comdty</t>
  </si>
  <si>
    <t>LNV12 Comdty</t>
  </si>
  <si>
    <t>LNX12 Comdty</t>
  </si>
  <si>
    <t>LNZ12 Comdty</t>
  </si>
  <si>
    <t>LNF13 Comdty</t>
  </si>
  <si>
    <t>LNG13 Comdty</t>
  </si>
  <si>
    <t>LNH13 Comdty</t>
  </si>
  <si>
    <t>LNJ13 Comdty</t>
  </si>
  <si>
    <t>LNK13 Comdty</t>
  </si>
  <si>
    <t>LNM13 Comdty</t>
  </si>
  <si>
    <t>LNN13 Comdty</t>
  </si>
  <si>
    <t>LNQ13 Comdty</t>
  </si>
  <si>
    <t>LNU13 Comdty</t>
  </si>
  <si>
    <t>LNV13 Comdty</t>
  </si>
  <si>
    <t>LNX13 Comdty</t>
  </si>
  <si>
    <t>LNZ13 Comdty</t>
  </si>
  <si>
    <t>LNF14 Comdty</t>
  </si>
  <si>
    <t>LNG14 Comdty</t>
  </si>
  <si>
    <t>LNH14 Comdty</t>
  </si>
  <si>
    <t>LNJ14 Comdty</t>
  </si>
  <si>
    <t>LNK14 Comdty</t>
  </si>
  <si>
    <t>LNM14 Comdty</t>
  </si>
  <si>
    <t>LNN14 Comdty</t>
  </si>
  <si>
    <t>LNQ14 Comdty</t>
  </si>
  <si>
    <t>LNU14 Comdty</t>
  </si>
  <si>
    <t>LNV14 Comdty</t>
  </si>
  <si>
    <t>LNX14 Comdty</t>
  </si>
  <si>
    <t>LNZ14 Comdty</t>
  </si>
  <si>
    <t>LNF15 Comdty</t>
  </si>
  <si>
    <t>LNG15 Comdty</t>
  </si>
  <si>
    <t>LNH15 Comdty</t>
  </si>
  <si>
    <t>LNJ15 Comdty</t>
  </si>
  <si>
    <t>LNK15 Comdty</t>
  </si>
  <si>
    <t>LNM15 Comdty</t>
  </si>
  <si>
    <t>LNN15 Comdty</t>
  </si>
  <si>
    <t>LNQ15 Comdty</t>
  </si>
  <si>
    <t>LNU15 Comdty</t>
  </si>
  <si>
    <t>LNV15 Comdty</t>
  </si>
  <si>
    <t>LNX15 Comdty</t>
  </si>
  <si>
    <t>LNZ15 Comdty</t>
  </si>
  <si>
    <t>LNF16 Comdty</t>
  </si>
  <si>
    <t>LNG16 Comdty</t>
  </si>
  <si>
    <t>LNH16 Comdty</t>
  </si>
  <si>
    <t>LNJ16 Comdty</t>
  </si>
  <si>
    <t>LNK16 Comdty</t>
  </si>
  <si>
    <t>LNM16 Comdty</t>
  </si>
  <si>
    <t>LNN16 Comdty</t>
  </si>
  <si>
    <t>LNQ16 Comdty</t>
  </si>
  <si>
    <t>LNU16 Comdty</t>
  </si>
  <si>
    <t>LNV16 Comdty</t>
  </si>
  <si>
    <t>LNX16 Comdty</t>
  </si>
  <si>
    <t>LNZ16 Comdty</t>
  </si>
  <si>
    <t>LNF17 Comdty</t>
  </si>
  <si>
    <t>LNG17 Comdty</t>
  </si>
  <si>
    <t>LNH17 Comdty</t>
  </si>
  <si>
    <t>LNJ7 Comdty</t>
  </si>
  <si>
    <t>LNK7 Comdty</t>
  </si>
  <si>
    <t>LNM7 Comdty</t>
  </si>
  <si>
    <t>LNN7 Comdty</t>
  </si>
  <si>
    <t>LNQ7 Comdty</t>
  </si>
  <si>
    <t>LNU7 Comdty</t>
  </si>
  <si>
    <t>LNV7 Comdty</t>
  </si>
  <si>
    <t>LLF98 Comdty</t>
  </si>
  <si>
    <t>LLG98 Comdty</t>
  </si>
  <si>
    <t>LLH98 Comdty</t>
  </si>
  <si>
    <t>LLJ98 Comdty</t>
  </si>
  <si>
    <t>LLK98 Comdty</t>
  </si>
  <si>
    <t>LLM98 Comdty</t>
  </si>
  <si>
    <t>LLN98 Comdty</t>
  </si>
  <si>
    <t>LLQ98 Comdty</t>
  </si>
  <si>
    <t>LLU98 Comdty</t>
  </si>
  <si>
    <t>LLV98 Comdty</t>
  </si>
  <si>
    <t>LLX98 Comdty</t>
  </si>
  <si>
    <t>LLZ98 Comdty</t>
  </si>
  <si>
    <t>LLF99 Comdty</t>
  </si>
  <si>
    <t>LLG99 Comdty</t>
  </si>
  <si>
    <t>LLH99 Comdty</t>
  </si>
  <si>
    <t>LLJ99 Comdty</t>
  </si>
  <si>
    <t>LLK99 Comdty</t>
  </si>
  <si>
    <t>LLM99 Comdty</t>
  </si>
  <si>
    <t>LLN99 Comdty</t>
  </si>
  <si>
    <t>LLQ99 Comdty</t>
  </si>
  <si>
    <t>LLU99 Comdty</t>
  </si>
  <si>
    <t>LLV99 Comdty</t>
  </si>
  <si>
    <t>LLX99 Comdty</t>
  </si>
  <si>
    <t>LLZ99 Comdty</t>
  </si>
  <si>
    <t>LLF00 Comdty</t>
  </si>
  <si>
    <t>LLG00 Comdty</t>
  </si>
  <si>
    <t>LLH00 Comdty</t>
  </si>
  <si>
    <t>LLJ00 Comdty</t>
  </si>
  <si>
    <t>LLK00 Comdty</t>
  </si>
  <si>
    <t>LLM00 Comdty</t>
  </si>
  <si>
    <t>LLN00 Comdty</t>
  </si>
  <si>
    <t>LLQ00 Comdty</t>
  </si>
  <si>
    <t>LLU00 Comdty</t>
  </si>
  <si>
    <t>LLV00 Comdty</t>
  </si>
  <si>
    <t>LLX00 Comdty</t>
  </si>
  <si>
    <t>LLZ00 Comdty</t>
  </si>
  <si>
    <t>LLF01 Comdty</t>
  </si>
  <si>
    <t>LLG01 Comdty</t>
  </si>
  <si>
    <t>LLH01 Comdty</t>
  </si>
  <si>
    <t>LLJ01 Comdty</t>
  </si>
  <si>
    <t>LLK01 Comdty</t>
  </si>
  <si>
    <t>LLM01 Comdty</t>
  </si>
  <si>
    <t>LLN01 Comdty</t>
  </si>
  <si>
    <t>LLQ01 Comdty</t>
  </si>
  <si>
    <t>LLU01 Comdty</t>
  </si>
  <si>
    <t>LLV01 Comdty</t>
  </si>
  <si>
    <t>LLX01 Comdty</t>
  </si>
  <si>
    <t>LLZ01 Comdty</t>
  </si>
  <si>
    <t>LLF02 Comdty</t>
  </si>
  <si>
    <t>LLG02 Comdty</t>
  </si>
  <si>
    <t>LLH02 Comdty</t>
  </si>
  <si>
    <t>LLJ02 Comdty</t>
  </si>
  <si>
    <t>LLK02 Comdty</t>
  </si>
  <si>
    <t>LLM02 Comdty</t>
  </si>
  <si>
    <t>LLN02 Comdty</t>
  </si>
  <si>
    <t>LLQ02 Comdty</t>
  </si>
  <si>
    <t>LLU02 Comdty</t>
  </si>
  <si>
    <t>LLV02 Comdty</t>
  </si>
  <si>
    <t>LLX02 Comdty</t>
  </si>
  <si>
    <t>LLZ02 Comdty</t>
  </si>
  <si>
    <t>LLF03 Comdty</t>
  </si>
  <si>
    <t>LLG03 Comdty</t>
  </si>
  <si>
    <t>LLH03 Comdty</t>
  </si>
  <si>
    <t>LLJ03 Comdty</t>
  </si>
  <si>
    <t>LLK03 Comdty</t>
  </si>
  <si>
    <t>LLM03 Comdty</t>
  </si>
  <si>
    <t>LLN03 Comdty</t>
  </si>
  <si>
    <t>LLQ03 Comdty</t>
  </si>
  <si>
    <t>LLU03 Comdty</t>
  </si>
  <si>
    <t>LLV03 Comdty</t>
  </si>
  <si>
    <t>LLX03 Comdty</t>
  </si>
  <si>
    <t>LLZ03 Comdty</t>
  </si>
  <si>
    <t>LLF04 Comdty</t>
  </si>
  <si>
    <t>LLG04 Comdty</t>
  </si>
  <si>
    <t>LLH04 Comdty</t>
  </si>
  <si>
    <t>LLJ04 Comdty</t>
  </si>
  <si>
    <t>LLK04 Comdty</t>
  </si>
  <si>
    <t>LLM04 Comdty</t>
  </si>
  <si>
    <t>LLN04 Comdty</t>
  </si>
  <si>
    <t>LLQ04 Comdty</t>
  </si>
  <si>
    <t>LLU04 Comdty</t>
  </si>
  <si>
    <t>LLV04 Comdty</t>
  </si>
  <si>
    <t>LLX04 Comdty</t>
  </si>
  <si>
    <t>LLZ04 Comdty</t>
  </si>
  <si>
    <t>LLF05 Comdty</t>
  </si>
  <si>
    <t>LLG05 Comdty</t>
  </si>
  <si>
    <t>LLH05 Comdty</t>
  </si>
  <si>
    <t>LLJ05 Comdty</t>
  </si>
  <si>
    <t>LLK05 Comdty</t>
  </si>
  <si>
    <t>LLM05 Comdty</t>
  </si>
  <si>
    <t>LLN05 Comdty</t>
  </si>
  <si>
    <t>LLQ05 Comdty</t>
  </si>
  <si>
    <t>LLU05 Comdty</t>
  </si>
  <si>
    <t>LLV05 Comdty</t>
  </si>
  <si>
    <t>LLX05 Comdty</t>
  </si>
  <si>
    <t>LLZ05 Comdty</t>
  </si>
  <si>
    <t>LLF06 Comdty</t>
  </si>
  <si>
    <t>LLG06 Comdty</t>
  </si>
  <si>
    <t>LLH06 Comdty</t>
  </si>
  <si>
    <t>LLJ06 Comdty</t>
  </si>
  <si>
    <t>LLK06 Comdty</t>
  </si>
  <si>
    <t>LLM06 Comdty</t>
  </si>
  <si>
    <t>LLN06 Comdty</t>
  </si>
  <si>
    <t>LLQ06 Comdty</t>
  </si>
  <si>
    <t>LLU06 Comdty</t>
  </si>
  <si>
    <t>LLV06 Comdty</t>
  </si>
  <si>
    <t>LLX06 Comdty</t>
  </si>
  <si>
    <t>LLZ06 Comdty</t>
  </si>
  <si>
    <t>LLF07 Comdty</t>
  </si>
  <si>
    <t>LLG07 Comdty</t>
  </si>
  <si>
    <t>LLH07 Comdty</t>
  </si>
  <si>
    <t>LLJ07 Comdty</t>
  </si>
  <si>
    <t>LLK07 Comdty</t>
  </si>
  <si>
    <t>LLM07 Comdty</t>
  </si>
  <si>
    <t>LLN07 Comdty</t>
  </si>
  <si>
    <t>LLQ07 Comdty</t>
  </si>
  <si>
    <t>LLU07 Comdty</t>
  </si>
  <si>
    <t>LLV07 Comdty</t>
  </si>
  <si>
    <t>LLX07 Comdty</t>
  </si>
  <si>
    <t>LLZ07 Comdty</t>
  </si>
  <si>
    <t>LLF08 Comdty</t>
  </si>
  <si>
    <t>LLG08 Comdty</t>
  </si>
  <si>
    <t>LLH08 Comdty</t>
  </si>
  <si>
    <t>LLJ08 Comdty</t>
  </si>
  <si>
    <t>LLK08 Comdty</t>
  </si>
  <si>
    <t>LLM08 Comdty</t>
  </si>
  <si>
    <t>LLN08 Comdty</t>
  </si>
  <si>
    <t>LLQ08 Comdty</t>
  </si>
  <si>
    <t>LLU08 Comdty</t>
  </si>
  <si>
    <t>LLV08 Comdty</t>
  </si>
  <si>
    <t>LLX08 Comdty</t>
  </si>
  <si>
    <t>LLZ08 Comdty</t>
  </si>
  <si>
    <t>LLF09 Comdty</t>
  </si>
  <si>
    <t>LLG09 Comdty</t>
  </si>
  <si>
    <t>LLH09 Comdty</t>
  </si>
  <si>
    <t>LLJ09 Comdty</t>
  </si>
  <si>
    <t>LLK09 Comdty</t>
  </si>
  <si>
    <t>LLM09 Comdty</t>
  </si>
  <si>
    <t>LLN09 Comdty</t>
  </si>
  <si>
    <t>LLQ09 Comdty</t>
  </si>
  <si>
    <t>LLU09 Comdty</t>
  </si>
  <si>
    <t>LLV09 Comdty</t>
  </si>
  <si>
    <t>LLX09 Comdty</t>
  </si>
  <si>
    <t>LLZ09 Comdty</t>
  </si>
  <si>
    <t>LLF10 Comdty</t>
  </si>
  <si>
    <t>LLG10 Comdty</t>
  </si>
  <si>
    <t>LLH10 Comdty</t>
  </si>
  <si>
    <t>LLJ10 Comdty</t>
  </si>
  <si>
    <t>LLK10 Comdty</t>
  </si>
  <si>
    <t>LLM10 Comdty</t>
  </si>
  <si>
    <t>LLN10 Comdty</t>
  </si>
  <si>
    <t>LLQ10 Comdty</t>
  </si>
  <si>
    <t>LLU10 Comdty</t>
  </si>
  <si>
    <t>LLV10 Comdty</t>
  </si>
  <si>
    <t>LLX10 Comdty</t>
  </si>
  <si>
    <t>LLZ10 Comdty</t>
  </si>
  <si>
    <t>LLF11 Comdty</t>
  </si>
  <si>
    <t>LLG11 Comdty</t>
  </si>
  <si>
    <t>LLH11 Comdty</t>
  </si>
  <si>
    <t>LLJ11 Comdty</t>
  </si>
  <si>
    <t>LLK11 Comdty</t>
  </si>
  <si>
    <t>LLM11 Comdty</t>
  </si>
  <si>
    <t>LLN11 Comdty</t>
  </si>
  <si>
    <t>LLQ11 Comdty</t>
  </si>
  <si>
    <t>LLU11 Comdty</t>
  </si>
  <si>
    <t>LLV11 Comdty</t>
  </si>
  <si>
    <t>LLX11 Comdty</t>
  </si>
  <si>
    <t>LLZ11 Comdty</t>
  </si>
  <si>
    <t>LLF12 Comdty</t>
  </si>
  <si>
    <t>LLG12 Comdty</t>
  </si>
  <si>
    <t>LLH12 Comdty</t>
  </si>
  <si>
    <t>LLJ12 Comdty</t>
  </si>
  <si>
    <t>LLK12 Comdty</t>
  </si>
  <si>
    <t>LLM12 Comdty</t>
  </si>
  <si>
    <t>LLN12 Comdty</t>
  </si>
  <si>
    <t>LLQ12 Comdty</t>
  </si>
  <si>
    <t>LLU12 Comdty</t>
  </si>
  <si>
    <t>LLV12 Comdty</t>
  </si>
  <si>
    <t>LLX12 Comdty</t>
  </si>
  <si>
    <t>LLZ12 Comdty</t>
  </si>
  <si>
    <t>LLF13 Comdty</t>
  </si>
  <si>
    <t>LLG13 Comdty</t>
  </si>
  <si>
    <t>LLH13 Comdty</t>
  </si>
  <si>
    <t>LLJ13 Comdty</t>
  </si>
  <si>
    <t>LLK13 Comdty</t>
  </si>
  <si>
    <t>LLM13 Comdty</t>
  </si>
  <si>
    <t>LLN13 Comdty</t>
  </si>
  <si>
    <t>LLQ13 Comdty</t>
  </si>
  <si>
    <t>LLU13 Comdty</t>
  </si>
  <si>
    <t>LLV13 Comdty</t>
  </si>
  <si>
    <t>LLX13 Comdty</t>
  </si>
  <si>
    <t>LLZ13 Comdty</t>
  </si>
  <si>
    <t>LLF14 Comdty</t>
  </si>
  <si>
    <t>LLG14 Comdty</t>
  </si>
  <si>
    <t>LLH14 Comdty</t>
  </si>
  <si>
    <t>LLJ14 Comdty</t>
  </si>
  <si>
    <t>LLK14 Comdty</t>
  </si>
  <si>
    <t>LLM14 Comdty</t>
  </si>
  <si>
    <t>LLN14 Comdty</t>
  </si>
  <si>
    <t>LLQ14 Comdty</t>
  </si>
  <si>
    <t>LLU14 Comdty</t>
  </si>
  <si>
    <t>LLV14 Comdty</t>
  </si>
  <si>
    <t>LLX14 Comdty</t>
  </si>
  <si>
    <t>LLZ14 Comdty</t>
  </si>
  <si>
    <t>LLF15 Comdty</t>
  </si>
  <si>
    <t>LLG15 Comdty</t>
  </si>
  <si>
    <t>LLH15 Comdty</t>
  </si>
  <si>
    <t>LLJ15 Comdty</t>
  </si>
  <si>
    <t>LLK15 Comdty</t>
  </si>
  <si>
    <t>LLM15 Comdty</t>
  </si>
  <si>
    <t>LLN15 Comdty</t>
  </si>
  <si>
    <t>LLQ15 Comdty</t>
  </si>
  <si>
    <t>LLU15 Comdty</t>
  </si>
  <si>
    <t>LLV15 Comdty</t>
  </si>
  <si>
    <t>LLX15 Comdty</t>
  </si>
  <si>
    <t>LLZ15 Comdty</t>
  </si>
  <si>
    <t>LLF16 Comdty</t>
  </si>
  <si>
    <t>LLG16 Comdty</t>
  </si>
  <si>
    <t>LLH16 Comdty</t>
  </si>
  <si>
    <t>LLJ16 Comdty</t>
  </si>
  <si>
    <t>LLK16 Comdty</t>
  </si>
  <si>
    <t>LLM16 Comdty</t>
  </si>
  <si>
    <t>LLN16 Comdty</t>
  </si>
  <si>
    <t>LLQ16 Comdty</t>
  </si>
  <si>
    <t>LLU16 Comdty</t>
  </si>
  <si>
    <t>LLV16 Comdty</t>
  </si>
  <si>
    <t>LLX16 Comdty</t>
  </si>
  <si>
    <t>LLZ16 Comdty</t>
  </si>
  <si>
    <t>LLF17 Comdty</t>
  </si>
  <si>
    <t>LLG17 Comdty</t>
  </si>
  <si>
    <t>LLH17 Comdty</t>
  </si>
  <si>
    <t>LLJ7 Comdty</t>
  </si>
  <si>
    <t>LLK7 Comdty</t>
  </si>
  <si>
    <t>LLM7 Comdty</t>
  </si>
  <si>
    <t>LLN7 Comdty</t>
  </si>
  <si>
    <t>LLQ7 Comdty</t>
  </si>
  <si>
    <t>LLU7 Comdty</t>
  </si>
  <si>
    <t>LLV7 Comdty</t>
  </si>
  <si>
    <t>LXF98 Comdty</t>
  </si>
  <si>
    <t>LXG98 Comdty</t>
  </si>
  <si>
    <t>LXH98 Comdty</t>
  </si>
  <si>
    <t>LXJ98 Comdty</t>
  </si>
  <si>
    <t>LXK98 Comdty</t>
  </si>
  <si>
    <t>LXM98 Comdty</t>
  </si>
  <si>
    <t>LXN98 Comdty</t>
  </si>
  <si>
    <t>LXQ98 Comdty</t>
  </si>
  <si>
    <t>LXU98 Comdty</t>
  </si>
  <si>
    <t>LXV98 Comdty</t>
  </si>
  <si>
    <t>LXX98 Comdty</t>
  </si>
  <si>
    <t>LXZ98 Comdty</t>
  </si>
  <si>
    <t>LXF99 Comdty</t>
  </si>
  <si>
    <t>LXG99 Comdty</t>
  </si>
  <si>
    <t>LXH99 Comdty</t>
  </si>
  <si>
    <t>LXJ99 Comdty</t>
  </si>
  <si>
    <t>LXK99 Comdty</t>
  </si>
  <si>
    <t>LXM99 Comdty</t>
  </si>
  <si>
    <t>LXN99 Comdty</t>
  </si>
  <si>
    <t>LXQ99 Comdty</t>
  </si>
  <si>
    <t>LXU99 Comdty</t>
  </si>
  <si>
    <t>LXV99 Comdty</t>
  </si>
  <si>
    <t>LXX99 Comdty</t>
  </si>
  <si>
    <t>LXZ99 Comdty</t>
  </si>
  <si>
    <t>LXF00 Comdty</t>
  </si>
  <si>
    <t>LXG00 Comdty</t>
  </si>
  <si>
    <t>LXH00 Comdty</t>
  </si>
  <si>
    <t>LXJ00 Comdty</t>
  </si>
  <si>
    <t>LXK00 Comdty</t>
  </si>
  <si>
    <t>LXM00 Comdty</t>
  </si>
  <si>
    <t>LXN00 Comdty</t>
  </si>
  <si>
    <t>LXQ00 Comdty</t>
  </si>
  <si>
    <t>LXU00 Comdty</t>
  </si>
  <si>
    <t>LXV00 Comdty</t>
  </si>
  <si>
    <t>LXX00 Comdty</t>
  </si>
  <si>
    <t>LXZ00 Comdty</t>
  </si>
  <si>
    <t>LXF01 Comdty</t>
  </si>
  <si>
    <t>LXG01 Comdty</t>
  </si>
  <si>
    <t>LXH01 Comdty</t>
  </si>
  <si>
    <t>LXJ01 Comdty</t>
  </si>
  <si>
    <t>LXK01 Comdty</t>
  </si>
  <si>
    <t>LXM01 Comdty</t>
  </si>
  <si>
    <t>LXN01 Comdty</t>
  </si>
  <si>
    <t>LXQ01 Comdty</t>
  </si>
  <si>
    <t>LXU01 Comdty</t>
  </si>
  <si>
    <t>LXV01 Comdty</t>
  </si>
  <si>
    <t>LXX01 Comdty</t>
  </si>
  <si>
    <t>LXZ01 Comdty</t>
  </si>
  <si>
    <t>LXF02 Comdty</t>
  </si>
  <si>
    <t>LXG02 Comdty</t>
  </si>
  <si>
    <t>LXH02 Comdty</t>
  </si>
  <si>
    <t>LXJ02 Comdty</t>
  </si>
  <si>
    <t>LXK02 Comdty</t>
  </si>
  <si>
    <t>LXM02 Comdty</t>
  </si>
  <si>
    <t>LXN02 Comdty</t>
  </si>
  <si>
    <t>LXQ02 Comdty</t>
  </si>
  <si>
    <t>LXU02 Comdty</t>
  </si>
  <si>
    <t>LXV02 Comdty</t>
  </si>
  <si>
    <t>LXX02 Comdty</t>
  </si>
  <si>
    <t>LXZ02 Comdty</t>
  </si>
  <si>
    <t>LXF03 Comdty</t>
  </si>
  <si>
    <t>LXG03 Comdty</t>
  </si>
  <si>
    <t>LXH03 Comdty</t>
  </si>
  <si>
    <t>LXJ03 Comdty</t>
  </si>
  <si>
    <t>LXK03 Comdty</t>
  </si>
  <si>
    <t>LXM03 Comdty</t>
  </si>
  <si>
    <t>LXN03 Comdty</t>
  </si>
  <si>
    <t>LXQ03 Comdty</t>
  </si>
  <si>
    <t>LXU03 Comdty</t>
  </si>
  <si>
    <t>LXV03 Comdty</t>
  </si>
  <si>
    <t>LXX03 Comdty</t>
  </si>
  <si>
    <t>LXZ03 Comdty</t>
  </si>
  <si>
    <t>LXF04 Comdty</t>
  </si>
  <si>
    <t>LXG04 Comdty</t>
  </si>
  <si>
    <t>LXH04 Comdty</t>
  </si>
  <si>
    <t>LXJ04 Comdty</t>
  </si>
  <si>
    <t>LXK04 Comdty</t>
  </si>
  <si>
    <t>LXM04 Comdty</t>
  </si>
  <si>
    <t>LXN04 Comdty</t>
  </si>
  <si>
    <t>LXQ04 Comdty</t>
  </si>
  <si>
    <t>LXU04 Comdty</t>
  </si>
  <si>
    <t>LXV04 Comdty</t>
  </si>
  <si>
    <t>LXX04 Comdty</t>
  </si>
  <si>
    <t>LXZ04 Comdty</t>
  </si>
  <si>
    <t>LXF05 Comdty</t>
  </si>
  <si>
    <t>LXG05 Comdty</t>
  </si>
  <si>
    <t>LXH05 Comdty</t>
  </si>
  <si>
    <t>LXJ05 Comdty</t>
  </si>
  <si>
    <t>LXK05 Comdty</t>
  </si>
  <si>
    <t>LXM05 Comdty</t>
  </si>
  <si>
    <t>LXN05 Comdty</t>
  </si>
  <si>
    <t>LXQ05 Comdty</t>
  </si>
  <si>
    <t>LXU05 Comdty</t>
  </si>
  <si>
    <t>LXV05 Comdty</t>
  </si>
  <si>
    <t>LXX05 Comdty</t>
  </si>
  <si>
    <t>LXZ05 Comdty</t>
  </si>
  <si>
    <t>LXF06 Comdty</t>
  </si>
  <si>
    <t>LXG06 Comdty</t>
  </si>
  <si>
    <t>LXH06 Comdty</t>
  </si>
  <si>
    <t>LXJ06 Comdty</t>
  </si>
  <si>
    <t>LXK06 Comdty</t>
  </si>
  <si>
    <t>LXM06 Comdty</t>
  </si>
  <si>
    <t>LXN06 Comdty</t>
  </si>
  <si>
    <t>LXQ06 Comdty</t>
  </si>
  <si>
    <t>LXU06 Comdty</t>
  </si>
  <si>
    <t>LXV06 Comdty</t>
  </si>
  <si>
    <t>LXX06 Comdty</t>
  </si>
  <si>
    <t>LXZ06 Comdty</t>
  </si>
  <si>
    <t>LXF07 Comdty</t>
  </si>
  <si>
    <t>LXG07 Comdty</t>
  </si>
  <si>
    <t>LXH07 Comdty</t>
  </si>
  <si>
    <t>LXJ07 Comdty</t>
  </si>
  <si>
    <t>LXK07 Comdty</t>
  </si>
  <si>
    <t>LXM07 Comdty</t>
  </si>
  <si>
    <t>LXN07 Comdty</t>
  </si>
  <si>
    <t>LXQ07 Comdty</t>
  </si>
  <si>
    <t>LXU07 Comdty</t>
  </si>
  <si>
    <t>LXV07 Comdty</t>
  </si>
  <si>
    <t>LXX07 Comdty</t>
  </si>
  <si>
    <t>LXZ07 Comdty</t>
  </si>
  <si>
    <t>LXF08 Comdty</t>
  </si>
  <si>
    <t>LXG08 Comdty</t>
  </si>
  <si>
    <t>LXH08 Comdty</t>
  </si>
  <si>
    <t>LXJ08 Comdty</t>
  </si>
  <si>
    <t>LXK08 Comdty</t>
  </si>
  <si>
    <t>LXM08 Comdty</t>
  </si>
  <si>
    <t>LXN08 Comdty</t>
  </si>
  <si>
    <t>LXQ08 Comdty</t>
  </si>
  <si>
    <t>LXU08 Comdty</t>
  </si>
  <si>
    <t>LXV08 Comdty</t>
  </si>
  <si>
    <t>LXX08 Comdty</t>
  </si>
  <si>
    <t>LXZ08 Comdty</t>
  </si>
  <si>
    <t>LXF09 Comdty</t>
  </si>
  <si>
    <t>LXG09 Comdty</t>
  </si>
  <si>
    <t>LXH09 Comdty</t>
  </si>
  <si>
    <t>LXJ09 Comdty</t>
  </si>
  <si>
    <t>LXK09 Comdty</t>
  </si>
  <si>
    <t>LXM09 Comdty</t>
  </si>
  <si>
    <t>LXN09 Comdty</t>
  </si>
  <si>
    <t>LXQ09 Comdty</t>
  </si>
  <si>
    <t>LXU09 Comdty</t>
  </si>
  <si>
    <t>LXV09 Comdty</t>
  </si>
  <si>
    <t>LXX09 Comdty</t>
  </si>
  <si>
    <t>LXZ09 Comdty</t>
  </si>
  <si>
    <t>LXF10 Comdty</t>
  </si>
  <si>
    <t>LXG10 Comdty</t>
  </si>
  <si>
    <t>LXH10 Comdty</t>
  </si>
  <si>
    <t>LXJ10 Comdty</t>
  </si>
  <si>
    <t>LXK10 Comdty</t>
  </si>
  <si>
    <t>LXM10 Comdty</t>
  </si>
  <si>
    <t>LXN10 Comdty</t>
  </si>
  <si>
    <t>LXQ10 Comdty</t>
  </si>
  <si>
    <t>LXU10 Comdty</t>
  </si>
  <si>
    <t>LXV10 Comdty</t>
  </si>
  <si>
    <t>LXX10 Comdty</t>
  </si>
  <si>
    <t>LXZ10 Comdty</t>
  </si>
  <si>
    <t>LXF11 Comdty</t>
  </si>
  <si>
    <t>LXG11 Comdty</t>
  </si>
  <si>
    <t>LXH11 Comdty</t>
  </si>
  <si>
    <t>LXJ11 Comdty</t>
  </si>
  <si>
    <t>LXK11 Comdty</t>
  </si>
  <si>
    <t>LXM11 Comdty</t>
  </si>
  <si>
    <t>LXN11 Comdty</t>
  </si>
  <si>
    <t>LXQ11 Comdty</t>
  </si>
  <si>
    <t>LXU11 Comdty</t>
  </si>
  <si>
    <t>LXV11 Comdty</t>
  </si>
  <si>
    <t>LXX11 Comdty</t>
  </si>
  <si>
    <t>LXZ11 Comdty</t>
  </si>
  <si>
    <t>LXF12 Comdty</t>
  </si>
  <si>
    <t>LXG12 Comdty</t>
  </si>
  <si>
    <t>LXH12 Comdty</t>
  </si>
  <si>
    <t>LXJ12 Comdty</t>
  </si>
  <si>
    <t>LXK12 Comdty</t>
  </si>
  <si>
    <t>LXM12 Comdty</t>
  </si>
  <si>
    <t>LXN12 Comdty</t>
  </si>
  <si>
    <t>LXQ12 Comdty</t>
  </si>
  <si>
    <t>LXU12 Comdty</t>
  </si>
  <si>
    <t>LXV12 Comdty</t>
  </si>
  <si>
    <t>LXX12 Comdty</t>
  </si>
  <si>
    <t>LXZ12 Comdty</t>
  </si>
  <si>
    <t>LXF13 Comdty</t>
  </si>
  <si>
    <t>LXG13 Comdty</t>
  </si>
  <si>
    <t>LXH13 Comdty</t>
  </si>
  <si>
    <t>LXJ13 Comdty</t>
  </si>
  <si>
    <t>LXK13 Comdty</t>
  </si>
  <si>
    <t>LXM13 Comdty</t>
  </si>
  <si>
    <t>LXN13 Comdty</t>
  </si>
  <si>
    <t>LXQ13 Comdty</t>
  </si>
  <si>
    <t>LXU13 Comdty</t>
  </si>
  <si>
    <t>LXV13 Comdty</t>
  </si>
  <si>
    <t>LXX13 Comdty</t>
  </si>
  <si>
    <t>LXZ13 Comdty</t>
  </si>
  <si>
    <t>LXF14 Comdty</t>
  </si>
  <si>
    <t>LXG14 Comdty</t>
  </si>
  <si>
    <t>LXH14 Comdty</t>
  </si>
  <si>
    <t>LXJ14 Comdty</t>
  </si>
  <si>
    <t>LXK14 Comdty</t>
  </si>
  <si>
    <t>LXM14 Comdty</t>
  </si>
  <si>
    <t>LXN14 Comdty</t>
  </si>
  <si>
    <t>LXQ14 Comdty</t>
  </si>
  <si>
    <t>LXU14 Comdty</t>
  </si>
  <si>
    <t>LXV14 Comdty</t>
  </si>
  <si>
    <t>LXX14 Comdty</t>
  </si>
  <si>
    <t>LXZ14 Comdty</t>
  </si>
  <si>
    <t>LXF15 Comdty</t>
  </si>
  <si>
    <t>LXG15 Comdty</t>
  </si>
  <si>
    <t>LXH15 Comdty</t>
  </si>
  <si>
    <t>LXJ15 Comdty</t>
  </si>
  <si>
    <t>LXK15 Comdty</t>
  </si>
  <si>
    <t>LXM15 Comdty</t>
  </si>
  <si>
    <t>LXN15 Comdty</t>
  </si>
  <si>
    <t>LXQ15 Comdty</t>
  </si>
  <si>
    <t>LXU15 Comdty</t>
  </si>
  <si>
    <t>LXV15 Comdty</t>
  </si>
  <si>
    <t>LXX15 Comdty</t>
  </si>
  <si>
    <t>LXZ15 Comdty</t>
  </si>
  <si>
    <t>LXF16 Comdty</t>
  </si>
  <si>
    <t>LXG16 Comdty</t>
  </si>
  <si>
    <t>LXH16 Comdty</t>
  </si>
  <si>
    <t>LXJ16 Comdty</t>
  </si>
  <si>
    <t>LXK16 Comdty</t>
  </si>
  <si>
    <t>LXM16 Comdty</t>
  </si>
  <si>
    <t>LXN16 Comdty</t>
  </si>
  <si>
    <t>LXQ16 Comdty</t>
  </si>
  <si>
    <t>LXU16 Comdty</t>
  </si>
  <si>
    <t>LXV16 Comdty</t>
  </si>
  <si>
    <t>LXX16 Comdty</t>
  </si>
  <si>
    <t>LXZ16 Comdty</t>
  </si>
  <si>
    <t>LXF17 Comdty</t>
  </si>
  <si>
    <t>LXG17 Comdty</t>
  </si>
  <si>
    <t>LXH17 Comdty</t>
  </si>
  <si>
    <t>LXJ7 Comdty</t>
  </si>
  <si>
    <t>LXK7 Comdty</t>
  </si>
  <si>
    <t>LXM7 Comdty</t>
  </si>
  <si>
    <t>LXN7 Comdty</t>
  </si>
  <si>
    <t>LXQ7 Comdty</t>
  </si>
  <si>
    <t>LXU7 Comdty</t>
  </si>
  <si>
    <t>LXV7 Comdty</t>
  </si>
  <si>
    <t>LPF98 Comdty</t>
  </si>
  <si>
    <t>LPG98 Comdty</t>
  </si>
  <si>
    <t>LPH98 Comdty</t>
  </si>
  <si>
    <t>LPJ98 Comdty</t>
  </si>
  <si>
    <t>LPK98 Comdty</t>
  </si>
  <si>
    <t>LPM98 Comdty</t>
  </si>
  <si>
    <t>LPN98 Comdty</t>
  </si>
  <si>
    <t>LPQ98 Comdty</t>
  </si>
  <si>
    <t>LPU98 Comdty</t>
  </si>
  <si>
    <t>LPV98 Comdty</t>
  </si>
  <si>
    <t>LPX98 Comdty</t>
  </si>
  <si>
    <t>LPZ98 Comdty</t>
  </si>
  <si>
    <t>LPF99 Comdty</t>
  </si>
  <si>
    <t>LPG99 Comdty</t>
  </si>
  <si>
    <t>LPH99 Comdty</t>
  </si>
  <si>
    <t>LPJ99 Comdty</t>
  </si>
  <si>
    <t>LPK99 Comdty</t>
  </si>
  <si>
    <t>LPM99 Comdty</t>
  </si>
  <si>
    <t>LPN99 Comdty</t>
  </si>
  <si>
    <t>LPQ99 Comdty</t>
  </si>
  <si>
    <t>LPU99 Comdty</t>
  </si>
  <si>
    <t>LPV99 Comdty</t>
  </si>
  <si>
    <t>LPX99 Comdty</t>
  </si>
  <si>
    <t>LPZ99 Comdty</t>
  </si>
  <si>
    <t>LPF00 Comdty</t>
  </si>
  <si>
    <t>LPG00 Comdty</t>
  </si>
  <si>
    <t>LPH00 Comdty</t>
  </si>
  <si>
    <t>LPJ00 Comdty</t>
  </si>
  <si>
    <t>LPK00 Comdty</t>
  </si>
  <si>
    <t>LPM00 Comdty</t>
  </si>
  <si>
    <t>LPN00 Comdty</t>
  </si>
  <si>
    <t>LPQ00 Comdty</t>
  </si>
  <si>
    <t>LPU00 Comdty</t>
  </si>
  <si>
    <t>LPV00 Comdty</t>
  </si>
  <si>
    <t>LPX00 Comdty</t>
  </si>
  <si>
    <t>LPZ00 Comdty</t>
  </si>
  <si>
    <t>LPF01 Comdty</t>
  </si>
  <si>
    <t>LPG01 Comdty</t>
  </si>
  <si>
    <t>LPH01 Comdty</t>
  </si>
  <si>
    <t>LPJ01 Comdty</t>
  </si>
  <si>
    <t>LPK01 Comdty</t>
  </si>
  <si>
    <t>LPM01 Comdty</t>
  </si>
  <si>
    <t>LPN01 Comdty</t>
  </si>
  <si>
    <t>LPQ01 Comdty</t>
  </si>
  <si>
    <t>LPU01 Comdty</t>
  </si>
  <si>
    <t>LPV01 Comdty</t>
  </si>
  <si>
    <t>LPX01 Comdty</t>
  </si>
  <si>
    <t>LPZ01 Comdty</t>
  </si>
  <si>
    <t>LPF02 Comdty</t>
  </si>
  <si>
    <t>LPG02 Comdty</t>
  </si>
  <si>
    <t>LPH02 Comdty</t>
  </si>
  <si>
    <t>LPJ02 Comdty</t>
  </si>
  <si>
    <t>LPK02 Comdty</t>
  </si>
  <si>
    <t>LPM02 Comdty</t>
  </si>
  <si>
    <t>LPN02 Comdty</t>
  </si>
  <si>
    <t>LPQ02 Comdty</t>
  </si>
  <si>
    <t>LPU02 Comdty</t>
  </si>
  <si>
    <t>LPV02 Comdty</t>
  </si>
  <si>
    <t>LPX02 Comdty</t>
  </si>
  <si>
    <t>LPZ02 Comdty</t>
  </si>
  <si>
    <t>LPF03 Comdty</t>
  </si>
  <si>
    <t>LPG03 Comdty</t>
  </si>
  <si>
    <t>LPH03 Comdty</t>
  </si>
  <si>
    <t>LPJ03 Comdty</t>
  </si>
  <si>
    <t>LPK03 Comdty</t>
  </si>
  <si>
    <t>LPM03 Comdty</t>
  </si>
  <si>
    <t>LPN03 Comdty</t>
  </si>
  <si>
    <t>LPQ03 Comdty</t>
  </si>
  <si>
    <t>LPU03 Comdty</t>
  </si>
  <si>
    <t>LPV03 Comdty</t>
  </si>
  <si>
    <t>LPX03 Comdty</t>
  </si>
  <si>
    <t>LPZ03 Comdty</t>
  </si>
  <si>
    <t>LPF04 Comdty</t>
  </si>
  <si>
    <t>LPG04 Comdty</t>
  </si>
  <si>
    <t>LPH04 Comdty</t>
  </si>
  <si>
    <t>LPJ04 Comdty</t>
  </si>
  <si>
    <t>LPK04 Comdty</t>
  </si>
  <si>
    <t>LPM04 Comdty</t>
  </si>
  <si>
    <t>LPN04 Comdty</t>
  </si>
  <si>
    <t>LPQ04 Comdty</t>
  </si>
  <si>
    <t>LPU04 Comdty</t>
  </si>
  <si>
    <t>LPV04 Comdty</t>
  </si>
  <si>
    <t>LPX04 Comdty</t>
  </si>
  <si>
    <t>LPZ04 Comdty</t>
  </si>
  <si>
    <t>LPF05 Comdty</t>
  </si>
  <si>
    <t>LPG05 Comdty</t>
  </si>
  <si>
    <t>LPH05 Comdty</t>
  </si>
  <si>
    <t>LPJ05 Comdty</t>
  </si>
  <si>
    <t>LPK05 Comdty</t>
  </si>
  <si>
    <t>LPM05 Comdty</t>
  </si>
  <si>
    <t>LPN05 Comdty</t>
  </si>
  <si>
    <t>LPQ05 Comdty</t>
  </si>
  <si>
    <t>LPU05 Comdty</t>
  </si>
  <si>
    <t>LPV05 Comdty</t>
  </si>
  <si>
    <t>LPX05 Comdty</t>
  </si>
  <si>
    <t>LPZ05 Comdty</t>
  </si>
  <si>
    <t>LPF06 Comdty</t>
  </si>
  <si>
    <t>LPG06 Comdty</t>
  </si>
  <si>
    <t>LPH06 Comdty</t>
  </si>
  <si>
    <t>LPJ06 Comdty</t>
  </si>
  <si>
    <t>LPK06 Comdty</t>
  </si>
  <si>
    <t>LPM06 Comdty</t>
  </si>
  <si>
    <t>LPN06 Comdty</t>
  </si>
  <si>
    <t>LPQ06 Comdty</t>
  </si>
  <si>
    <t>LPU06 Comdty</t>
  </si>
  <si>
    <t>LPV06 Comdty</t>
  </si>
  <si>
    <t>LPX06 Comdty</t>
  </si>
  <si>
    <t>LPZ06 Comdty</t>
  </si>
  <si>
    <t>LPF07 Comdty</t>
  </si>
  <si>
    <t>LPG07 Comdty</t>
  </si>
  <si>
    <t>LPH07 Comdty</t>
  </si>
  <si>
    <t>LPJ07 Comdty</t>
  </si>
  <si>
    <t>LPK07 Comdty</t>
  </si>
  <si>
    <t>LPM07 Comdty</t>
  </si>
  <si>
    <t>LPN07 Comdty</t>
  </si>
  <si>
    <t>LPQ07 Comdty</t>
  </si>
  <si>
    <t>LPU07 Comdty</t>
  </si>
  <si>
    <t>LPV07 Comdty</t>
  </si>
  <si>
    <t>LPX07 Comdty</t>
  </si>
  <si>
    <t>LPZ07 Comdty</t>
  </si>
  <si>
    <t>LPF08 Comdty</t>
  </si>
  <si>
    <t>LPG08 Comdty</t>
  </si>
  <si>
    <t>LPH08 Comdty</t>
  </si>
  <si>
    <t>LPJ08 Comdty</t>
  </si>
  <si>
    <t>LPK08 Comdty</t>
  </si>
  <si>
    <t>LPM08 Comdty</t>
  </si>
  <si>
    <t>LPN08 Comdty</t>
  </si>
  <si>
    <t>LPQ08 Comdty</t>
  </si>
  <si>
    <t>LPU08 Comdty</t>
  </si>
  <si>
    <t>LPV08 Comdty</t>
  </si>
  <si>
    <t>LPX08 Comdty</t>
  </si>
  <si>
    <t>LPZ08 Comdty</t>
  </si>
  <si>
    <t>LPF09 Comdty</t>
  </si>
  <si>
    <t>LPG09 Comdty</t>
  </si>
  <si>
    <t>LPH09 Comdty</t>
  </si>
  <si>
    <t>LPJ09 Comdty</t>
  </si>
  <si>
    <t>LPK09 Comdty</t>
  </si>
  <si>
    <t>LPM09 Comdty</t>
  </si>
  <si>
    <t>LPN09 Comdty</t>
  </si>
  <si>
    <t>LPQ09 Comdty</t>
  </si>
  <si>
    <t>LPU09 Comdty</t>
  </si>
  <si>
    <t>LPV09 Comdty</t>
  </si>
  <si>
    <t>LPX09 Comdty</t>
  </si>
  <si>
    <t>LPZ09 Comdty</t>
  </si>
  <si>
    <t>LPF10 Comdty</t>
  </si>
  <si>
    <t>LPG10 Comdty</t>
  </si>
  <si>
    <t>LPH10 Comdty</t>
  </si>
  <si>
    <t>LPJ10 Comdty</t>
  </si>
  <si>
    <t>LPK10 Comdty</t>
  </si>
  <si>
    <t>LPM10 Comdty</t>
  </si>
  <si>
    <t>LPN10 Comdty</t>
  </si>
  <si>
    <t>LPQ10 Comdty</t>
  </si>
  <si>
    <t>LPU10 Comdty</t>
  </si>
  <si>
    <t>LPV10 Comdty</t>
  </si>
  <si>
    <t>LPX10 Comdty</t>
  </si>
  <si>
    <t>LPZ10 Comdty</t>
  </si>
  <si>
    <t>LPF11 Comdty</t>
  </si>
  <si>
    <t>LPG11 Comdty</t>
  </si>
  <si>
    <t>LPH11 Comdty</t>
  </si>
  <si>
    <t>LPJ11 Comdty</t>
  </si>
  <si>
    <t>LPK11 Comdty</t>
  </si>
  <si>
    <t>LPM11 Comdty</t>
  </si>
  <si>
    <t>LPN11 Comdty</t>
  </si>
  <si>
    <t>LPQ11 Comdty</t>
  </si>
  <si>
    <t>LPU11 Comdty</t>
  </si>
  <si>
    <t>LPV11 Comdty</t>
  </si>
  <si>
    <t>LPX11 Comdty</t>
  </si>
  <si>
    <t>LPZ11 Comdty</t>
  </si>
  <si>
    <t>LPF12 Comdty</t>
  </si>
  <si>
    <t>LPG12 Comdty</t>
  </si>
  <si>
    <t>LPH12 Comdty</t>
  </si>
  <si>
    <t>LPJ12 Comdty</t>
  </si>
  <si>
    <t>LPK12 Comdty</t>
  </si>
  <si>
    <t>LPM12 Comdty</t>
  </si>
  <si>
    <t>LPN12 Comdty</t>
  </si>
  <si>
    <t>LPQ12 Comdty</t>
  </si>
  <si>
    <t>LPU12 Comdty</t>
  </si>
  <si>
    <t>LPV12 Comdty</t>
  </si>
  <si>
    <t>LPX12 Comdty</t>
  </si>
  <si>
    <t>LPZ12 Comdty</t>
  </si>
  <si>
    <t>LPF13 Comdty</t>
  </si>
  <si>
    <t>LPG13 Comdty</t>
  </si>
  <si>
    <t>LPH13 Comdty</t>
  </si>
  <si>
    <t>LPJ13 Comdty</t>
  </si>
  <si>
    <t>LPK13 Comdty</t>
  </si>
  <si>
    <t>LPM13 Comdty</t>
  </si>
  <si>
    <t>LPN13 Comdty</t>
  </si>
  <si>
    <t>LPQ13 Comdty</t>
  </si>
  <si>
    <t>LPU13 Comdty</t>
  </si>
  <si>
    <t>LPV13 Comdty</t>
  </si>
  <si>
    <t>LPX13 Comdty</t>
  </si>
  <si>
    <t>LPZ13 Comdty</t>
  </si>
  <si>
    <t>LPF14 Comdty</t>
  </si>
  <si>
    <t>LPG14 Comdty</t>
  </si>
  <si>
    <t>LPH14 Comdty</t>
  </si>
  <si>
    <t>LPJ14 Comdty</t>
  </si>
  <si>
    <t>LPK14 Comdty</t>
  </si>
  <si>
    <t>LPM14 Comdty</t>
  </si>
  <si>
    <t>LPN14 Comdty</t>
  </si>
  <si>
    <t>LPQ14 Comdty</t>
  </si>
  <si>
    <t>LPU14 Comdty</t>
  </si>
  <si>
    <t>LPV14 Comdty</t>
  </si>
  <si>
    <t>LPX14 Comdty</t>
  </si>
  <si>
    <t>LPZ14 Comdty</t>
  </si>
  <si>
    <t>LPF15 Comdty</t>
  </si>
  <si>
    <t>LPG15 Comdty</t>
  </si>
  <si>
    <t>LPH15 Comdty</t>
  </si>
  <si>
    <t>LPJ15 Comdty</t>
  </si>
  <si>
    <t>LPK15 Comdty</t>
  </si>
  <si>
    <t>LPM15 Comdty</t>
  </si>
  <si>
    <t>LPN15 Comdty</t>
  </si>
  <si>
    <t>LPQ15 Comdty</t>
  </si>
  <si>
    <t>LPU15 Comdty</t>
  </si>
  <si>
    <t>LPV15 Comdty</t>
  </si>
  <si>
    <t>LPX15 Comdty</t>
  </si>
  <si>
    <t>LPZ15 Comdty</t>
  </si>
  <si>
    <t>LPF16 Comdty</t>
  </si>
  <si>
    <t>LPG16 Comdty</t>
  </si>
  <si>
    <t>LPH16 Comdty</t>
  </si>
  <si>
    <t>LPJ16 Comdty</t>
  </si>
  <si>
    <t>LPK16 Comdty</t>
  </si>
  <si>
    <t>LPM16 Comdty</t>
  </si>
  <si>
    <t>LPN16 Comdty</t>
  </si>
  <si>
    <t>LPQ16 Comdty</t>
  </si>
  <si>
    <t>LPU16 Comdty</t>
  </si>
  <si>
    <t>LPV16 Comdty</t>
  </si>
  <si>
    <t>LPX16 Comdty</t>
  </si>
  <si>
    <t>LPZ16 Comdty</t>
  </si>
  <si>
    <t>LPF17 Comdty</t>
  </si>
  <si>
    <t>LPG17 Comdty</t>
  </si>
  <si>
    <t>LPH17 Comdty</t>
  </si>
  <si>
    <t>LPJ7 Comdty</t>
  </si>
  <si>
    <t>LPK7 Comdty</t>
  </si>
  <si>
    <t>LPM7 Comdty</t>
  </si>
  <si>
    <t>LPN7 Comdty</t>
  </si>
  <si>
    <t>LPQ7 Comdty</t>
  </si>
  <si>
    <t>LPU7 Comdty</t>
  </si>
  <si>
    <t>LPV7 Comdty</t>
  </si>
  <si>
    <t>UXA Index</t>
  </si>
  <si>
    <t>UXx Index</t>
  </si>
  <si>
    <t>VIX Index</t>
  </si>
  <si>
    <t>CA</t>
  </si>
  <si>
    <t>PTA Index</t>
  </si>
  <si>
    <t>PTx Index</t>
  </si>
  <si>
    <t>HIA</t>
  </si>
  <si>
    <t>Good data quality from Jan-1989</t>
  </si>
  <si>
    <t>Data crupt in 1994/1995- required manual construction</t>
  </si>
  <si>
    <t>Good</t>
  </si>
  <si>
    <t>Data Check</t>
  </si>
  <si>
    <t>KWZ13 Comdty</t>
  </si>
  <si>
    <t>KWH14 Comdty</t>
  </si>
  <si>
    <t>KWK14 Comdty</t>
  </si>
  <si>
    <t>KWN14 Comdty</t>
  </si>
  <si>
    <t>KWU14 Comdty</t>
  </si>
  <si>
    <t>KWZ14 Comdty</t>
  </si>
  <si>
    <t>KWH15 Comdty</t>
  </si>
  <si>
    <t>KWK15 Comdty</t>
  </si>
  <si>
    <t>KWN15 Comdty</t>
  </si>
  <si>
    <t>KWU15 Comdty</t>
  </si>
  <si>
    <t>KWZ15 Comdty</t>
  </si>
  <si>
    <t>KWH16 Comdty</t>
  </si>
  <si>
    <t>KWK16 Comdty</t>
  </si>
  <si>
    <t>KWN16 Comdty</t>
  </si>
  <si>
    <t>KWU16 Comdty</t>
  </si>
  <si>
    <t>KWZ16 Comdty</t>
  </si>
  <si>
    <t>KWH17 Comdty</t>
  </si>
  <si>
    <t>KWK7 Comdty</t>
  </si>
  <si>
    <t>KWN7 Comdty</t>
  </si>
  <si>
    <t>KWU7 Comdty</t>
  </si>
  <si>
    <t>KWZ7 Comdty</t>
  </si>
  <si>
    <t>LHG87 Comdty</t>
  </si>
  <si>
    <t>LHJ87 Comdty</t>
  </si>
  <si>
    <t>LHM87 Comdty</t>
  </si>
  <si>
    <t>LHN87 Comdty</t>
  </si>
  <si>
    <t>LHQ87 Comdty</t>
  </si>
  <si>
    <t>LHV87 Comdty</t>
  </si>
  <si>
    <t>LHZ87 Comdty</t>
  </si>
  <si>
    <t>LHG88 Comdty</t>
  </si>
  <si>
    <t>LHJ88 Comdty</t>
  </si>
  <si>
    <t>LHM88 Comdty</t>
  </si>
  <si>
    <t>LHN88 Comdty</t>
  </si>
  <si>
    <t>LHQ88 Comdty</t>
  </si>
  <si>
    <t>LHV88 Comdty</t>
  </si>
  <si>
    <t>LHZ88 Comdty</t>
  </si>
  <si>
    <t>LHG89 Comdty</t>
  </si>
  <si>
    <t>LHJ89 Comdty</t>
  </si>
  <si>
    <t>LHM89 Comdty</t>
  </si>
  <si>
    <t>LHN89 Comdty</t>
  </si>
  <si>
    <t>LHQ89 Comdty</t>
  </si>
  <si>
    <t>LHV89 Comdty</t>
  </si>
  <si>
    <t>LHZ89 Comdty</t>
  </si>
  <si>
    <t>LHG90 Comdty</t>
  </si>
  <si>
    <t>LHJ90 Comdty</t>
  </si>
  <si>
    <t>LHM90 Comdty</t>
  </si>
  <si>
    <t>LHN90 Comdty</t>
  </si>
  <si>
    <t>LHQ90 Comdty</t>
  </si>
  <si>
    <t>LHV90 Comdty</t>
  </si>
  <si>
    <t>LHZ90 Comdty</t>
  </si>
  <si>
    <t>LHG91 Comdty</t>
  </si>
  <si>
    <t>LHJ91 Comdty</t>
  </si>
  <si>
    <t>LHM91 Comdty</t>
  </si>
  <si>
    <t>LHN91 Comdty</t>
  </si>
  <si>
    <t>LHQ91 Comdty</t>
  </si>
  <si>
    <t>LHV91 Comdty</t>
  </si>
  <si>
    <t>LHZ91 Comdty</t>
  </si>
  <si>
    <t>LHG92 Comdty</t>
  </si>
  <si>
    <t>LHJ92 Comdty</t>
  </si>
  <si>
    <t>LHM92 Comdty</t>
  </si>
  <si>
    <t>LHN92 Comdty</t>
  </si>
  <si>
    <t>LHQ92 Comdty</t>
  </si>
  <si>
    <t>LHV92 Comdty</t>
  </si>
  <si>
    <t>LHZ92 Comdty</t>
  </si>
  <si>
    <t>LHG93 Comdty</t>
  </si>
  <si>
    <t>LHJ93 Comdty</t>
  </si>
  <si>
    <t>LHM93 Comdty</t>
  </si>
  <si>
    <t>LHN93 Comdty</t>
  </si>
  <si>
    <t>LHQ93 Comdty</t>
  </si>
  <si>
    <t>LHV93 Comdty</t>
  </si>
  <si>
    <t>LHZ93 Comdty</t>
  </si>
  <si>
    <t>LHG94 Comdty</t>
  </si>
  <si>
    <t>LHJ94 Comdty</t>
  </si>
  <si>
    <t>LHM94 Comdty</t>
  </si>
  <si>
    <t>LHN94 Comdty</t>
  </si>
  <si>
    <t>LHQ94 Comdty</t>
  </si>
  <si>
    <t>LHV94 Comdty</t>
  </si>
  <si>
    <t>LHZ94 Comdty</t>
  </si>
  <si>
    <t>LHG95 Comdty</t>
  </si>
  <si>
    <t>LHJ95 Comdty</t>
  </si>
  <si>
    <t>LHM95 Comdty</t>
  </si>
  <si>
    <t>LHN95 Comdty</t>
  </si>
  <si>
    <t>LHQ95 Comdty</t>
  </si>
  <si>
    <t>LHV95 Comdty</t>
  </si>
  <si>
    <t>LHZ95 Comdty</t>
  </si>
  <si>
    <t>LHG96 Comdty</t>
  </si>
  <si>
    <t>LHJ96 Comdty</t>
  </si>
  <si>
    <t>LHM96 Comdty</t>
  </si>
  <si>
    <t>LHN96 Comdty</t>
  </si>
  <si>
    <t>LHQ96 Comdty</t>
  </si>
  <si>
    <t>LHV96 Comdty</t>
  </si>
  <si>
    <t>LHZ96 Comdty</t>
  </si>
  <si>
    <t>F</t>
  </si>
  <si>
    <t>G</t>
  </si>
  <si>
    <t>H</t>
  </si>
  <si>
    <t>J</t>
  </si>
  <si>
    <t>K</t>
  </si>
  <si>
    <t>M</t>
  </si>
  <si>
    <t>N</t>
  </si>
  <si>
    <t>Q</t>
  </si>
  <si>
    <t>U</t>
  </si>
  <si>
    <t>V</t>
  </si>
  <si>
    <t>X</t>
  </si>
  <si>
    <t>Z</t>
  </si>
  <si>
    <t>Good data quality from Mar-1989</t>
  </si>
  <si>
    <t>Good data quality from Jan-1990</t>
  </si>
  <si>
    <t>Good data quality from Jan-2006</t>
  </si>
  <si>
    <t>Asset Type</t>
  </si>
  <si>
    <t>Name1</t>
  </si>
  <si>
    <t>Name2</t>
  </si>
  <si>
    <t>Futures_ticker</t>
  </si>
  <si>
    <t>Active_ticker</t>
  </si>
  <si>
    <t>Generic_1</t>
  </si>
  <si>
    <t>Generic_2</t>
  </si>
  <si>
    <t>Generic_3</t>
  </si>
  <si>
    <t>Futures_Name</t>
  </si>
  <si>
    <t>Contract_Size</t>
  </si>
  <si>
    <t>Contract_Value (LcL Ccy)</t>
  </si>
  <si>
    <t>UX1 Index</t>
  </si>
  <si>
    <t>UX2 Index</t>
  </si>
  <si>
    <t>ES1 Index</t>
  </si>
  <si>
    <t>PT1 Index</t>
  </si>
  <si>
    <t>Z 1 Index</t>
  </si>
  <si>
    <t>CF1 Index</t>
  </si>
  <si>
    <t>IB1 Index</t>
  </si>
  <si>
    <t>ST1 Index</t>
  </si>
  <si>
    <t>EO1 Index</t>
  </si>
  <si>
    <t>QC1 Index</t>
  </si>
  <si>
    <t>SM1 Index</t>
  </si>
  <si>
    <t>CO1 Comdty</t>
  </si>
  <si>
    <t>QS1 Comdty</t>
  </si>
  <si>
    <t>CL1 Comdty</t>
  </si>
  <si>
    <t>XB1 Comdty</t>
  </si>
  <si>
    <t>HO1 Comdty</t>
  </si>
  <si>
    <t>NG1 Comdty</t>
  </si>
  <si>
    <t>CT1 Comdty</t>
  </si>
  <si>
    <t>KC1 Comdty</t>
  </si>
  <si>
    <t>CC1 Comdty</t>
  </si>
  <si>
    <t>SB1 Comdty</t>
  </si>
  <si>
    <t>KW1 Comdty</t>
  </si>
  <si>
    <t>C 1 Comdty</t>
  </si>
  <si>
    <t>W 1 Comdty</t>
  </si>
  <si>
    <t>LH1 Comdty</t>
  </si>
  <si>
    <t>FC1 Comdty</t>
  </si>
  <si>
    <t>LC1 Comdty</t>
  </si>
  <si>
    <t>GC1 Comdty</t>
  </si>
  <si>
    <t>SI1 Comdty</t>
  </si>
  <si>
    <t>LN1 Comdty</t>
  </si>
  <si>
    <t>LL1 Comdty</t>
  </si>
  <si>
    <t>LX1 Comdty</t>
  </si>
  <si>
    <t>LP1 Comdty</t>
  </si>
  <si>
    <t>ES2 Index</t>
  </si>
  <si>
    <t>PT2 Index</t>
  </si>
  <si>
    <t>Z 2 Index</t>
  </si>
  <si>
    <t>CF2 Index</t>
  </si>
  <si>
    <t>IB2 Index</t>
  </si>
  <si>
    <t>ST2 Index</t>
  </si>
  <si>
    <t>EO2 Index</t>
  </si>
  <si>
    <t>QC2 Index</t>
  </si>
  <si>
    <t>SM2 Index</t>
  </si>
  <si>
    <t>CO2 Comdty</t>
  </si>
  <si>
    <t>QS2 Comdty</t>
  </si>
  <si>
    <t>CL2 Comdty</t>
  </si>
  <si>
    <t>XB2 Comdty</t>
  </si>
  <si>
    <t>HO2 Comdty</t>
  </si>
  <si>
    <t>NG2 Comdty</t>
  </si>
  <si>
    <t>CT2 Comdty</t>
  </si>
  <si>
    <t>KC2 Comdty</t>
  </si>
  <si>
    <t>CC2 Comdty</t>
  </si>
  <si>
    <t>SB2 Comdty</t>
  </si>
  <si>
    <t>KW2 Comdty</t>
  </si>
  <si>
    <t>C 2 Comdty</t>
  </si>
  <si>
    <t>W 2 Comdty</t>
  </si>
  <si>
    <t>LH2 Comdty</t>
  </si>
  <si>
    <t>FC2 Comdty</t>
  </si>
  <si>
    <t>LC2 Comdty</t>
  </si>
  <si>
    <t>GC2 Comdty</t>
  </si>
  <si>
    <t>SI2 Comdty</t>
  </si>
  <si>
    <t>LN2 Comdty</t>
  </si>
  <si>
    <t>LL2 Comdty</t>
  </si>
  <si>
    <t>LX2 Comdty</t>
  </si>
  <si>
    <t>LP2 Comdty</t>
  </si>
  <si>
    <t>UX3 Index</t>
  </si>
  <si>
    <t>PT3 Index</t>
  </si>
  <si>
    <t>Z 3 Index</t>
  </si>
  <si>
    <t>CF3 Index</t>
  </si>
  <si>
    <t>IB3 Index</t>
  </si>
  <si>
    <t>ST3 Index</t>
  </si>
  <si>
    <t>EO3 Index</t>
  </si>
  <si>
    <t>QC3 Index</t>
  </si>
  <si>
    <t>SM3 Index</t>
  </si>
  <si>
    <t>CO3 Comdty</t>
  </si>
  <si>
    <t>QS3 Comdty</t>
  </si>
  <si>
    <t>CL3 Comdty</t>
  </si>
  <si>
    <t>XB3 Comdty</t>
  </si>
  <si>
    <t>HO3 Comdty</t>
  </si>
  <si>
    <t>NG3 Comdty</t>
  </si>
  <si>
    <t>CT3 Comdty</t>
  </si>
  <si>
    <t>KC3 Comdty</t>
  </si>
  <si>
    <t>CC3 Comdty</t>
  </si>
  <si>
    <t>SB3 Comdty</t>
  </si>
  <si>
    <t>KW3 Comdty</t>
  </si>
  <si>
    <t>C 3 Comdty</t>
  </si>
  <si>
    <t>W 3 Comdty</t>
  </si>
  <si>
    <t>LH3 Comdty</t>
  </si>
  <si>
    <t>FC3 Comdty</t>
  </si>
  <si>
    <t>LC3 Comdty</t>
  </si>
  <si>
    <t>GC3 Comdty</t>
  </si>
  <si>
    <t>SI3 Comdty</t>
  </si>
  <si>
    <t>LN3 Comdty</t>
  </si>
  <si>
    <t>LL3 Comdty</t>
  </si>
  <si>
    <t>LX3 Comdty</t>
  </si>
  <si>
    <t>LP3 Comdty</t>
  </si>
  <si>
    <t>HeatingOil</t>
  </si>
  <si>
    <t>UnlGasoline</t>
  </si>
  <si>
    <t>Brent</t>
  </si>
  <si>
    <t>KanasaWheat</t>
  </si>
  <si>
    <t>LeanHogs</t>
  </si>
  <si>
    <t>FeederCattle</t>
  </si>
  <si>
    <t>LiveCattle</t>
  </si>
  <si>
    <t>FTSEMIB</t>
  </si>
  <si>
    <t>AEX</t>
  </si>
  <si>
    <t>OMX</t>
  </si>
  <si>
    <t>SMI</t>
  </si>
  <si>
    <t>NKY</t>
  </si>
  <si>
    <t>AS51</t>
  </si>
  <si>
    <t>Start_date</t>
  </si>
  <si>
    <t>Start_Contract</t>
  </si>
  <si>
    <t>Generic_Contract gap (M)</t>
  </si>
  <si>
    <t>FI</t>
  </si>
  <si>
    <t>USZC</t>
  </si>
  <si>
    <t>AUSZC</t>
  </si>
  <si>
    <t>CAZC</t>
  </si>
  <si>
    <t>GERZC</t>
  </si>
  <si>
    <t>UKZC</t>
  </si>
  <si>
    <t>JPZC</t>
  </si>
  <si>
    <t>TYx Comdty</t>
  </si>
  <si>
    <t>XMx Comdty</t>
  </si>
  <si>
    <t>CNx Comdty</t>
  </si>
  <si>
    <t>RXx Comdty</t>
  </si>
  <si>
    <t>Gx Comdty</t>
  </si>
  <si>
    <t>JBx Comdty</t>
  </si>
  <si>
    <t>TYA Comdty</t>
  </si>
  <si>
    <t>CNA Comdty</t>
  </si>
  <si>
    <t>JBA Comdty</t>
  </si>
  <si>
    <t>RXA Comdty</t>
  </si>
  <si>
    <t>G A Comdty</t>
  </si>
  <si>
    <t>TY1 Comdty</t>
  </si>
  <si>
    <t>CN1 Comdty</t>
  </si>
  <si>
    <t>RX1 Comdty</t>
  </si>
  <si>
    <t>G 1 Comdty</t>
  </si>
  <si>
    <t>JB1 Comdty</t>
  </si>
  <si>
    <t>TY2 Comdty</t>
  </si>
  <si>
    <t>CN2 Comdty</t>
  </si>
  <si>
    <t>RX2 Comdty</t>
  </si>
  <si>
    <t>G 2 Comdty</t>
  </si>
  <si>
    <t>JB2 Comdty</t>
  </si>
  <si>
    <t>TY3 Comdty</t>
  </si>
  <si>
    <t>CN3 Comdty</t>
  </si>
  <si>
    <t>RX3 Comdty</t>
  </si>
  <si>
    <t>G 3 Comdty</t>
  </si>
  <si>
    <t>JB3 Comdty</t>
  </si>
  <si>
    <t>XMA Comdty</t>
  </si>
  <si>
    <t>XM1 Comdty</t>
  </si>
  <si>
    <t>XM2 Comdty</t>
  </si>
  <si>
    <t>XM3 Comdty</t>
  </si>
  <si>
    <t>TYH87 Comdty</t>
  </si>
  <si>
    <t>TYM87 Comdty</t>
  </si>
  <si>
    <t>TYU87 Comdty</t>
  </si>
  <si>
    <t>TYZ87 Comdty</t>
  </si>
  <si>
    <t>TYH88 Comdty</t>
  </si>
  <si>
    <t>TYM88 Comdty</t>
  </si>
  <si>
    <t>TYU88 Comdty</t>
  </si>
  <si>
    <t>TYZ88 Comdty</t>
  </si>
  <si>
    <t>TYH89 Comdty</t>
  </si>
  <si>
    <t>TYM89 Comdty</t>
  </si>
  <si>
    <t>TYU89 Comdty</t>
  </si>
  <si>
    <t>TYZ89 Comdty</t>
  </si>
  <si>
    <t>TYH90 Comdty</t>
  </si>
  <si>
    <t>TYM90 Comdty</t>
  </si>
  <si>
    <t>TYU90 Comdty</t>
  </si>
  <si>
    <t>TYZ90 Comdty</t>
  </si>
  <si>
    <t>TYH91 Comdty</t>
  </si>
  <si>
    <t>TYM91 Comdty</t>
  </si>
  <si>
    <t>TYU91 Comdty</t>
  </si>
  <si>
    <t>TYZ91 Comdty</t>
  </si>
  <si>
    <t>TYH92 Comdty</t>
  </si>
  <si>
    <t>TYM92 Comdty</t>
  </si>
  <si>
    <t>TYU92 Comdty</t>
  </si>
  <si>
    <t>TYZ92 Comdty</t>
  </si>
  <si>
    <t>TYH93 Comdty</t>
  </si>
  <si>
    <t>TYM93 Comdty</t>
  </si>
  <si>
    <t>TYU93 Comdty</t>
  </si>
  <si>
    <t>TYZ93 Comdty</t>
  </si>
  <si>
    <t>TYH94 Comdty</t>
  </si>
  <si>
    <t>TYM94 Comdty</t>
  </si>
  <si>
    <t>TYU94 Comdty</t>
  </si>
  <si>
    <t>TYZ94 Comdty</t>
  </si>
  <si>
    <t>TYH95 Comdty</t>
  </si>
  <si>
    <t>TYM95 Comdty</t>
  </si>
  <si>
    <t>TYU95 Comdty</t>
  </si>
  <si>
    <t>TYZ95 Comdty</t>
  </si>
  <si>
    <t>TYH96 Comdty</t>
  </si>
  <si>
    <t>TYM96 Comdty</t>
  </si>
  <si>
    <t>TYU96 Comdty</t>
  </si>
  <si>
    <t>TYZ96 Comdty</t>
  </si>
  <si>
    <t>TYH97 Comdty</t>
  </si>
  <si>
    <t>TYM97 Comdty</t>
  </si>
  <si>
    <t>TYU97 Comdty</t>
  </si>
  <si>
    <t>TYZ97 Comdty</t>
  </si>
  <si>
    <t>TYH98 Comdty</t>
  </si>
  <si>
    <t>TYM98 Comdty</t>
  </si>
  <si>
    <t>TYU98 Comdty</t>
  </si>
  <si>
    <t>TYZ98 Comdty</t>
  </si>
  <si>
    <t>TYH99 Comdty</t>
  </si>
  <si>
    <t>TYM99 Comdty</t>
  </si>
  <si>
    <t>TYU99 Comdty</t>
  </si>
  <si>
    <t>TYZ99 Comdty</t>
  </si>
  <si>
    <t>TYH00 Comdty</t>
  </si>
  <si>
    <t>TYM00 Comdty</t>
  </si>
  <si>
    <t>TYU00 Comdty</t>
  </si>
  <si>
    <t>TYZ00 Comdty</t>
  </si>
  <si>
    <t>TYH01 Comdty</t>
  </si>
  <si>
    <t>TYM01 Comdty</t>
  </si>
  <si>
    <t>TYU01 Comdty</t>
  </si>
  <si>
    <t>TYZ01 Comdty</t>
  </si>
  <si>
    <t>TYH02 Comdty</t>
  </si>
  <si>
    <t>TYM02 Comdty</t>
  </si>
  <si>
    <t>TYU02 Comdty</t>
  </si>
  <si>
    <t>TYZ02 Comdty</t>
  </si>
  <si>
    <t>TYH03 Comdty</t>
  </si>
  <si>
    <t>TYM03 Comdty</t>
  </si>
  <si>
    <t>TYU03 Comdty</t>
  </si>
  <si>
    <t>TYZ03 Comdty</t>
  </si>
  <si>
    <t>TYH04 Comdty</t>
  </si>
  <si>
    <t>TYM04 Comdty</t>
  </si>
  <si>
    <t>TYU04 Comdty</t>
  </si>
  <si>
    <t>TYZ04 Comdty</t>
  </si>
  <si>
    <t>TYH05 Comdty</t>
  </si>
  <si>
    <t>TYM05 Comdty</t>
  </si>
  <si>
    <t>TYU05 Comdty</t>
  </si>
  <si>
    <t>TYZ05 Comdty</t>
  </si>
  <si>
    <t>TYH06 Comdty</t>
  </si>
  <si>
    <t>TYM06 Comdty</t>
  </si>
  <si>
    <t>TYU06 Comdty</t>
  </si>
  <si>
    <t>TYZ06 Comdty</t>
  </si>
  <si>
    <t>TYH07 Comdty</t>
  </si>
  <si>
    <t>TYM07 Comdty</t>
  </si>
  <si>
    <t>TYU07 Comdty</t>
  </si>
  <si>
    <t>TYZ07 Comdty</t>
  </si>
  <si>
    <t>TYH08 Comdty</t>
  </si>
  <si>
    <t>TYM08 Comdty</t>
  </si>
  <si>
    <t>TYU08 Comdty</t>
  </si>
  <si>
    <t>TYZ08 Comdty</t>
  </si>
  <si>
    <t>TYH09 Comdty</t>
  </si>
  <si>
    <t>TYM09 Comdty</t>
  </si>
  <si>
    <t>TYU09 Comdty</t>
  </si>
  <si>
    <t>TYZ09 Comdty</t>
  </si>
  <si>
    <t>TYH10 Comdty</t>
  </si>
  <si>
    <t>TYM10 Comdty</t>
  </si>
  <si>
    <t>TYU10 Comdty</t>
  </si>
  <si>
    <t>TYZ10 Comdty</t>
  </si>
  <si>
    <t>TYH11 Comdty</t>
  </si>
  <si>
    <t>TYM11 Comdty</t>
  </si>
  <si>
    <t>TYU11 Comdty</t>
  </si>
  <si>
    <t>TYZ11 Comdty</t>
  </si>
  <si>
    <t>TYH12 Comdty</t>
  </si>
  <si>
    <t>TYM12 Comdty</t>
  </si>
  <si>
    <t>TYU12 Comdty</t>
  </si>
  <si>
    <t>TYZ12 Comdty</t>
  </si>
  <si>
    <t>TYH13 Comdty</t>
  </si>
  <si>
    <t>TYM13 Comdty</t>
  </si>
  <si>
    <t>TYU13 Comdty</t>
  </si>
  <si>
    <t>TYZ13 Comdty</t>
  </si>
  <si>
    <t>TYH14 Comdty</t>
  </si>
  <si>
    <t>TYM14 Comdty</t>
  </si>
  <si>
    <t>TYU14 Comdty</t>
  </si>
  <si>
    <t>TYZ14 Comdty</t>
  </si>
  <si>
    <t>TYH15 Comdty</t>
  </si>
  <si>
    <t>TYM15 Comdty</t>
  </si>
  <si>
    <t>TYU15 Comdty</t>
  </si>
  <si>
    <t>TYZ15 Comdty</t>
  </si>
  <si>
    <t>TYH16 Comdty</t>
  </si>
  <si>
    <t>TYM16 Comdty</t>
  </si>
  <si>
    <t>TYU16 Comdty</t>
  </si>
  <si>
    <t>TYZ16 Comdty</t>
  </si>
  <si>
    <t>TYH17 Comdty</t>
  </si>
  <si>
    <t>TYM7 Comdty</t>
  </si>
  <si>
    <t>TYU7 Comdty</t>
  </si>
  <si>
    <t>TYZ7 Comdty</t>
  </si>
  <si>
    <t>XMZ87 Comdty</t>
  </si>
  <si>
    <t>XMH90 Comdty</t>
  </si>
  <si>
    <t>XMM90 Comdty</t>
  </si>
  <si>
    <t>XMU90 Comdty</t>
  </si>
  <si>
    <t>XMZ90 Comdty</t>
  </si>
  <si>
    <t>XMH91 Comdty</t>
  </si>
  <si>
    <t>XMM91 Comdty</t>
  </si>
  <si>
    <t>XMU91 Comdty</t>
  </si>
  <si>
    <t>XMZ91 Comdty</t>
  </si>
  <si>
    <t>XMH92 Comdty</t>
  </si>
  <si>
    <t>XMM92 Comdty</t>
  </si>
  <si>
    <t>XMU92 Comdty</t>
  </si>
  <si>
    <t>XMZ92 Comdty</t>
  </si>
  <si>
    <t>XMH93 Comdty</t>
  </si>
  <si>
    <t>XMM93 Comdty</t>
  </si>
  <si>
    <t>XMU93 Comdty</t>
  </si>
  <si>
    <t>XMZ93 Comdty</t>
  </si>
  <si>
    <t>XMH94 Comdty</t>
  </si>
  <si>
    <t>XMM94 Comdty</t>
  </si>
  <si>
    <t>XMU94 Comdty</t>
  </si>
  <si>
    <t>XMZ94 Comdty</t>
  </si>
  <si>
    <t>XMH95 Comdty</t>
  </si>
  <si>
    <t>XMM95 Comdty</t>
  </si>
  <si>
    <t>XMU95 Comdty</t>
  </si>
  <si>
    <t>XMZ95 Comdty</t>
  </si>
  <si>
    <t>XMH96 Comdty</t>
  </si>
  <si>
    <t>XMM96 Comdty</t>
  </si>
  <si>
    <t>XMU96 Comdty</t>
  </si>
  <si>
    <t>XMZ96 Comdty</t>
  </si>
  <si>
    <t>XMH97 Comdty</t>
  </si>
  <si>
    <t>XMM97 Comdty</t>
  </si>
  <si>
    <t>XMU97 Comdty</t>
  </si>
  <si>
    <t>XMZ97 Comdty</t>
  </si>
  <si>
    <t>XMH98 Comdty</t>
  </si>
  <si>
    <t>XMM98 Comdty</t>
  </si>
  <si>
    <t>XMU98 Comdty</t>
  </si>
  <si>
    <t>XMZ98 Comdty</t>
  </si>
  <si>
    <t>XMH99 Comdty</t>
  </si>
  <si>
    <t>XMM99 Comdty</t>
  </si>
  <si>
    <t>XMU99 Comdty</t>
  </si>
  <si>
    <t>XMZ99 Comdty</t>
  </si>
  <si>
    <t>XMH00 Comdty</t>
  </si>
  <si>
    <t>XMM00 Comdty</t>
  </si>
  <si>
    <t>XMU00 Comdty</t>
  </si>
  <si>
    <t>XMZ00 Comdty</t>
  </si>
  <si>
    <t>XMH01 Comdty</t>
  </si>
  <si>
    <t>XMM01 Comdty</t>
  </si>
  <si>
    <t>XMU01 Comdty</t>
  </si>
  <si>
    <t>XMZ01 Comdty</t>
  </si>
  <si>
    <t>XMH02 Comdty</t>
  </si>
  <si>
    <t>XMM02 Comdty</t>
  </si>
  <si>
    <t>XMU02 Comdty</t>
  </si>
  <si>
    <t>XMZ02 Comdty</t>
  </si>
  <si>
    <t>XMH03 Comdty</t>
  </si>
  <si>
    <t>XMM03 Comdty</t>
  </si>
  <si>
    <t>XMU03 Comdty</t>
  </si>
  <si>
    <t>XMZ03 Comdty</t>
  </si>
  <si>
    <t>XMH04 Comdty</t>
  </si>
  <si>
    <t>XMM04 Comdty</t>
  </si>
  <si>
    <t>XMU04 Comdty</t>
  </si>
  <si>
    <t>XMZ04 Comdty</t>
  </si>
  <si>
    <t>XMH05 Comdty</t>
  </si>
  <si>
    <t>XMM05 Comdty</t>
  </si>
  <si>
    <t>XMU05 Comdty</t>
  </si>
  <si>
    <t>XMZ05 Comdty</t>
  </si>
  <si>
    <t>XMH06 Comdty</t>
  </si>
  <si>
    <t>XMM06 Comdty</t>
  </si>
  <si>
    <t>XMU06 Comdty</t>
  </si>
  <si>
    <t>XMZ06 Comdty</t>
  </si>
  <si>
    <t>XMH07 Comdty</t>
  </si>
  <si>
    <t>XMM07 Comdty</t>
  </si>
  <si>
    <t>XMU07 Comdty</t>
  </si>
  <si>
    <t>XMZ07 Comdty</t>
  </si>
  <si>
    <t>XMH08 Comdty</t>
  </si>
  <si>
    <t>XMM08 Comdty</t>
  </si>
  <si>
    <t>XMU08 Comdty</t>
  </si>
  <si>
    <t>XMZ08 Comdty</t>
  </si>
  <si>
    <t>XMH09 Comdty</t>
  </si>
  <si>
    <t>XMM09 Comdty</t>
  </si>
  <si>
    <t>XMU09 Comdty</t>
  </si>
  <si>
    <t>XMZ09 Comdty</t>
  </si>
  <si>
    <t>XMH10 Comdty</t>
  </si>
  <si>
    <t>XMM10 Comdty</t>
  </si>
  <si>
    <t>XMU10 Comdty</t>
  </si>
  <si>
    <t>XMZ10 Comdty</t>
  </si>
  <si>
    <t>XMH11 Comdty</t>
  </si>
  <si>
    <t>XMM11 Comdty</t>
  </si>
  <si>
    <t>XMU11 Comdty</t>
  </si>
  <si>
    <t>XMZ11 Comdty</t>
  </si>
  <si>
    <t>XMH12 Comdty</t>
  </si>
  <si>
    <t>XMM12 Comdty</t>
  </si>
  <si>
    <t>XMU12 Comdty</t>
  </si>
  <si>
    <t>XMZ12 Comdty</t>
  </si>
  <si>
    <t>XMH13 Comdty</t>
  </si>
  <si>
    <t>XMM13 Comdty</t>
  </si>
  <si>
    <t>XMU13 Comdty</t>
  </si>
  <si>
    <t>XMZ13 Comdty</t>
  </si>
  <si>
    <t>XMH14 Comdty</t>
  </si>
  <si>
    <t>XMM14 Comdty</t>
  </si>
  <si>
    <t>XMU14 Comdty</t>
  </si>
  <si>
    <t>XMZ14 Comdty</t>
  </si>
  <si>
    <t>XMH15 Comdty</t>
  </si>
  <si>
    <t>XMM15 Comdty</t>
  </si>
  <si>
    <t>XMU15 Comdty</t>
  </si>
  <si>
    <t>XMZ15 Comdty</t>
  </si>
  <si>
    <t>XMH16 Comdty</t>
  </si>
  <si>
    <t>XMM16 Comdty</t>
  </si>
  <si>
    <t>XMU16 Comdty</t>
  </si>
  <si>
    <t>XMZ16 Comdty</t>
  </si>
  <si>
    <t>XMH17 Comdty</t>
  </si>
  <si>
    <t>XMM7 Comdty</t>
  </si>
  <si>
    <t>XMU7 Comdty</t>
  </si>
  <si>
    <t>CNZ89 Comdty</t>
  </si>
  <si>
    <t>CNH91 Comdty</t>
  </si>
  <si>
    <t>CNM91 Comdty</t>
  </si>
  <si>
    <t>CNU91 Comdty</t>
  </si>
  <si>
    <t>CNZ91 Comdty</t>
  </si>
  <si>
    <t>CNH92 Comdty</t>
  </si>
  <si>
    <t>CNM92 Comdty</t>
  </si>
  <si>
    <t>CNU92 Comdty</t>
  </si>
  <si>
    <t>CNZ92 Comdty</t>
  </si>
  <si>
    <t>CNH93 Comdty</t>
  </si>
  <si>
    <t>CNM93 Comdty</t>
  </si>
  <si>
    <t>CNU93 Comdty</t>
  </si>
  <si>
    <t>CNZ93 Comdty</t>
  </si>
  <si>
    <t>CNH94 Comdty</t>
  </si>
  <si>
    <t>CNM94 Comdty</t>
  </si>
  <si>
    <t>CNU94 Comdty</t>
  </si>
  <si>
    <t>CNZ94 Comdty</t>
  </si>
  <si>
    <t>CNH95 Comdty</t>
  </si>
  <si>
    <t>CNM95 Comdty</t>
  </si>
  <si>
    <t>CNU95 Comdty</t>
  </si>
  <si>
    <t>CNZ95 Comdty</t>
  </si>
  <si>
    <t>CNH96 Comdty</t>
  </si>
  <si>
    <t>CNM96 Comdty</t>
  </si>
  <si>
    <t>CNU96 Comdty</t>
  </si>
  <si>
    <t>CNZ96 Comdty</t>
  </si>
  <si>
    <t>CNH97 Comdty</t>
  </si>
  <si>
    <t>CNM97 Comdty</t>
  </si>
  <si>
    <t>CNU97 Comdty</t>
  </si>
  <si>
    <t>CNZ97 Comdty</t>
  </si>
  <si>
    <t>CNH98 Comdty</t>
  </si>
  <si>
    <t>CNM98 Comdty</t>
  </si>
  <si>
    <t>CNU98 Comdty</t>
  </si>
  <si>
    <t>CNZ98 Comdty</t>
  </si>
  <si>
    <t>CNH99 Comdty</t>
  </si>
  <si>
    <t>CNM99 Comdty</t>
  </si>
  <si>
    <t>CNU99 Comdty</t>
  </si>
  <si>
    <t>CNZ99 Comdty</t>
  </si>
  <si>
    <t>CNH00 Comdty</t>
  </si>
  <si>
    <t>CNM00 Comdty</t>
  </si>
  <si>
    <t>CNU00 Comdty</t>
  </si>
  <si>
    <t>CNZ00 Comdty</t>
  </si>
  <si>
    <t>CNH01 Comdty</t>
  </si>
  <si>
    <t>CNM01 Comdty</t>
  </si>
  <si>
    <t>CNU01 Comdty</t>
  </si>
  <si>
    <t>CNZ01 Comdty</t>
  </si>
  <si>
    <t>CNH02 Comdty</t>
  </si>
  <si>
    <t>CNM02 Comdty</t>
  </si>
  <si>
    <t>CNU02 Comdty</t>
  </si>
  <si>
    <t>CNZ02 Comdty</t>
  </si>
  <si>
    <t>CNH03 Comdty</t>
  </si>
  <si>
    <t>CNM03 Comdty</t>
  </si>
  <si>
    <t>CNU03 Comdty</t>
  </si>
  <si>
    <t>CNZ03 Comdty</t>
  </si>
  <si>
    <t>CNH04 Comdty</t>
  </si>
  <si>
    <t>CNM04 Comdty</t>
  </si>
  <si>
    <t>CNU04 Comdty</t>
  </si>
  <si>
    <t>CNZ04 Comdty</t>
  </si>
  <si>
    <t>CNH05 Comdty</t>
  </si>
  <si>
    <t>CNM05 Comdty</t>
  </si>
  <si>
    <t>CNU05 Comdty</t>
  </si>
  <si>
    <t>CNZ05 Comdty</t>
  </si>
  <si>
    <t>CNH06 Comdty</t>
  </si>
  <si>
    <t>CNM06 Comdty</t>
  </si>
  <si>
    <t>CNU06 Comdty</t>
  </si>
  <si>
    <t>CNZ06 Comdty</t>
  </si>
  <si>
    <t>CNH07 Comdty</t>
  </si>
  <si>
    <t>CNM07 Comdty</t>
  </si>
  <si>
    <t>CNU07 Comdty</t>
  </si>
  <si>
    <t>CNZ07 Comdty</t>
  </si>
  <si>
    <t>CNH08 Comdty</t>
  </si>
  <si>
    <t>CNM08 Comdty</t>
  </si>
  <si>
    <t>CNU08 Comdty</t>
  </si>
  <si>
    <t>CNZ08 Comdty</t>
  </si>
  <si>
    <t>CNH09 Comdty</t>
  </si>
  <si>
    <t>CNM09 Comdty</t>
  </si>
  <si>
    <t>CNU09 Comdty</t>
  </si>
  <si>
    <t>CNZ09 Comdty</t>
  </si>
  <si>
    <t>CNH10 Comdty</t>
  </si>
  <si>
    <t>CNM10 Comdty</t>
  </si>
  <si>
    <t>CNU10 Comdty</t>
  </si>
  <si>
    <t>CNZ10 Comdty</t>
  </si>
  <si>
    <t>CNH11 Comdty</t>
  </si>
  <si>
    <t>CNM11 Comdty</t>
  </si>
  <si>
    <t>CNU11 Comdty</t>
  </si>
  <si>
    <t>CNZ11 Comdty</t>
  </si>
  <si>
    <t>CNH12 Comdty</t>
  </si>
  <si>
    <t>CNM12 Comdty</t>
  </si>
  <si>
    <t>CNU12 Comdty</t>
  </si>
  <si>
    <t>CNZ12 Comdty</t>
  </si>
  <si>
    <t>CNH13 Comdty</t>
  </si>
  <si>
    <t>CNM13 Comdty</t>
  </si>
  <si>
    <t>CNU13 Comdty</t>
  </si>
  <si>
    <t>CNZ13 Comdty</t>
  </si>
  <si>
    <t>CNH14 Comdty</t>
  </si>
  <si>
    <t>CNM14 Comdty</t>
  </si>
  <si>
    <t>CNU14 Comdty</t>
  </si>
  <si>
    <t>CNZ14 Comdty</t>
  </si>
  <si>
    <t>CNH15 Comdty</t>
  </si>
  <si>
    <t>CNM15 Comdty</t>
  </si>
  <si>
    <t>CNU15 Comdty</t>
  </si>
  <si>
    <t>CNZ15 Comdty</t>
  </si>
  <si>
    <t>CNH16 Comdty</t>
  </si>
  <si>
    <t>CNM16 Comdty</t>
  </si>
  <si>
    <t>CNU16 Comdty</t>
  </si>
  <si>
    <t>CNZ16 Comdty</t>
  </si>
  <si>
    <t>CNH17 Comdty</t>
  </si>
  <si>
    <t>CNM7 Comdty</t>
  </si>
  <si>
    <t>CNU7 Comdty</t>
  </si>
  <si>
    <t>CNZ7 Comdty</t>
  </si>
  <si>
    <t>RXZ90 Comdty</t>
  </si>
  <si>
    <t>RXH92 Comdty</t>
  </si>
  <si>
    <t>RXM92 Comdty</t>
  </si>
  <si>
    <t>RXU92 Comdty</t>
  </si>
  <si>
    <t>RXZ92 Comdty</t>
  </si>
  <si>
    <t>RXH93 Comdty</t>
  </si>
  <si>
    <t>RXM93 Comdty</t>
  </si>
  <si>
    <t>RXU93 Comdty</t>
  </si>
  <si>
    <t>RXZ93 Comdty</t>
  </si>
  <si>
    <t>RXH94 Comdty</t>
  </si>
  <si>
    <t>RXM94 Comdty</t>
  </si>
  <si>
    <t>RXU94 Comdty</t>
  </si>
  <si>
    <t>RXZ94 Comdty</t>
  </si>
  <si>
    <t>RXH95 Comdty</t>
  </si>
  <si>
    <t>RXM95 Comdty</t>
  </si>
  <si>
    <t>RXU95 Comdty</t>
  </si>
  <si>
    <t>RXZ95 Comdty</t>
  </si>
  <si>
    <t>RXH96 Comdty</t>
  </si>
  <si>
    <t>RXM96 Comdty</t>
  </si>
  <si>
    <t>RXU96 Comdty</t>
  </si>
  <si>
    <t>RXZ96 Comdty</t>
  </si>
  <si>
    <t>RXH97 Comdty</t>
  </si>
  <si>
    <t>RXM97 Comdty</t>
  </si>
  <si>
    <t>RXU97 Comdty</t>
  </si>
  <si>
    <t>RXZ97 Comdty</t>
  </si>
  <si>
    <t>RXH98 Comdty</t>
  </si>
  <si>
    <t>RXM98 Comdty</t>
  </si>
  <si>
    <t>RXU98 Comdty</t>
  </si>
  <si>
    <t>RXZ98 Comdty</t>
  </si>
  <si>
    <t>RXH99 Comdty</t>
  </si>
  <si>
    <t>RXM99 Comdty</t>
  </si>
  <si>
    <t>RXU99 Comdty</t>
  </si>
  <si>
    <t>RXZ99 Comdty</t>
  </si>
  <si>
    <t>RXH00 Comdty</t>
  </si>
  <si>
    <t>RXM00 Comdty</t>
  </si>
  <si>
    <t>RXU00 Comdty</t>
  </si>
  <si>
    <t>RXZ00 Comdty</t>
  </si>
  <si>
    <t>RXH01 Comdty</t>
  </si>
  <si>
    <t>RXM01 Comdty</t>
  </si>
  <si>
    <t>RXU01 Comdty</t>
  </si>
  <si>
    <t>RXZ01 Comdty</t>
  </si>
  <si>
    <t>RXH02 Comdty</t>
  </si>
  <si>
    <t>RXM02 Comdty</t>
  </si>
  <si>
    <t>RXU02 Comdty</t>
  </si>
  <si>
    <t>RXZ02 Comdty</t>
  </si>
  <si>
    <t>RXH03 Comdty</t>
  </si>
  <si>
    <t>RXM03 Comdty</t>
  </si>
  <si>
    <t>RXU03 Comdty</t>
  </si>
  <si>
    <t>RXZ03 Comdty</t>
  </si>
  <si>
    <t>RXH04 Comdty</t>
  </si>
  <si>
    <t>RXM04 Comdty</t>
  </si>
  <si>
    <t>RXU04 Comdty</t>
  </si>
  <si>
    <t>RXZ04 Comdty</t>
  </si>
  <si>
    <t>RXH05 Comdty</t>
  </si>
  <si>
    <t>RXM05 Comdty</t>
  </si>
  <si>
    <t>RXU05 Comdty</t>
  </si>
  <si>
    <t>RXZ05 Comdty</t>
  </si>
  <si>
    <t>RXH06 Comdty</t>
  </si>
  <si>
    <t>RXM06 Comdty</t>
  </si>
  <si>
    <t>RXU06 Comdty</t>
  </si>
  <si>
    <t>RXZ06 Comdty</t>
  </si>
  <si>
    <t>RXH07 Comdty</t>
  </si>
  <si>
    <t>RXM07 Comdty</t>
  </si>
  <si>
    <t>RXU07 Comdty</t>
  </si>
  <si>
    <t>RXZ07 Comdty</t>
  </si>
  <si>
    <t>RXH08 Comdty</t>
  </si>
  <si>
    <t>RXM08 Comdty</t>
  </si>
  <si>
    <t>RXU08 Comdty</t>
  </si>
  <si>
    <t>RXZ08 Comdty</t>
  </si>
  <si>
    <t>RXH09 Comdty</t>
  </si>
  <si>
    <t>RXM09 Comdty</t>
  </si>
  <si>
    <t>RXU09 Comdty</t>
  </si>
  <si>
    <t>RXZ09 Comdty</t>
  </si>
  <si>
    <t>RXH10 Comdty</t>
  </si>
  <si>
    <t>RXM10 Comdty</t>
  </si>
  <si>
    <t>RXU10 Comdty</t>
  </si>
  <si>
    <t>RXZ10 Comdty</t>
  </si>
  <si>
    <t>RXH11 Comdty</t>
  </si>
  <si>
    <t>RXM11 Comdty</t>
  </si>
  <si>
    <t>RXU11 Comdty</t>
  </si>
  <si>
    <t>RXZ11 Comdty</t>
  </si>
  <si>
    <t>RXH12 Comdty</t>
  </si>
  <si>
    <t>RXM12 Comdty</t>
  </si>
  <si>
    <t>RXU12 Comdty</t>
  </si>
  <si>
    <t>RXZ12 Comdty</t>
  </si>
  <si>
    <t>RXH13 Comdty</t>
  </si>
  <si>
    <t>RXM13 Comdty</t>
  </si>
  <si>
    <t>RXU13 Comdty</t>
  </si>
  <si>
    <t>RXZ13 Comdty</t>
  </si>
  <si>
    <t>RXH14 Comdty</t>
  </si>
  <si>
    <t>RXM14 Comdty</t>
  </si>
  <si>
    <t>RXU14 Comdty</t>
  </si>
  <si>
    <t>RXZ14 Comdty</t>
  </si>
  <si>
    <t>RXH15 Comdty</t>
  </si>
  <si>
    <t>RXM15 Comdty</t>
  </si>
  <si>
    <t>RXU15 Comdty</t>
  </si>
  <si>
    <t>RXZ15 Comdty</t>
  </si>
  <si>
    <t>RXH16 Comdty</t>
  </si>
  <si>
    <t>RXM16 Comdty</t>
  </si>
  <si>
    <t>RXU16 Comdty</t>
  </si>
  <si>
    <t>RXZ16 Comdty</t>
  </si>
  <si>
    <t>RXH17 Comdty</t>
  </si>
  <si>
    <t>RXM7 Comdty</t>
  </si>
  <si>
    <t>RXU7 Comdty</t>
  </si>
  <si>
    <t>RXZ7 Comdty</t>
  </si>
  <si>
    <t>G H87 Comdty</t>
  </si>
  <si>
    <t>G H91 Comdty</t>
  </si>
  <si>
    <t>G M91 Comdty</t>
  </si>
  <si>
    <t>G U91 Comdty</t>
  </si>
  <si>
    <t>G Z91 Comdty</t>
  </si>
  <si>
    <t>G H92 Comdty</t>
  </si>
  <si>
    <t>G M92 Comdty</t>
  </si>
  <si>
    <t>G U92 Comdty</t>
  </si>
  <si>
    <t>G Z92 Comdty</t>
  </si>
  <si>
    <t>G H93 Comdty</t>
  </si>
  <si>
    <t>G M93 Comdty</t>
  </si>
  <si>
    <t>G U93 Comdty</t>
  </si>
  <si>
    <t>G Z93 Comdty</t>
  </si>
  <si>
    <t>G H94 Comdty</t>
  </si>
  <si>
    <t>G M94 Comdty</t>
  </si>
  <si>
    <t>G U94 Comdty</t>
  </si>
  <si>
    <t>G Z94 Comdty</t>
  </si>
  <si>
    <t>G H95 Comdty</t>
  </si>
  <si>
    <t>G M95 Comdty</t>
  </si>
  <si>
    <t>G U95 Comdty</t>
  </si>
  <si>
    <t>G Z95 Comdty</t>
  </si>
  <si>
    <t>G H96 Comdty</t>
  </si>
  <si>
    <t>G M96 Comdty</t>
  </si>
  <si>
    <t>G U96 Comdty</t>
  </si>
  <si>
    <t>G Z96 Comdty</t>
  </si>
  <si>
    <t>G H97 Comdty</t>
  </si>
  <si>
    <t>G M97 Comdty</t>
  </si>
  <si>
    <t>G U97 Comdty</t>
  </si>
  <si>
    <t>G Z97 Comdty</t>
  </si>
  <si>
    <t>G H98 Comdty</t>
  </si>
  <si>
    <t>G M98 Comdty</t>
  </si>
  <si>
    <t>G U98 Comdty</t>
  </si>
  <si>
    <t>G Z98 Comdty</t>
  </si>
  <si>
    <t>G H99 Comdty</t>
  </si>
  <si>
    <t>G M99 Comdty</t>
  </si>
  <si>
    <t>G U99 Comdty</t>
  </si>
  <si>
    <t>G Z99 Comdty</t>
  </si>
  <si>
    <t>G H00 Comdty</t>
  </si>
  <si>
    <t>G M00 Comdty</t>
  </si>
  <si>
    <t>G U00 Comdty</t>
  </si>
  <si>
    <t>G Z00 Comdty</t>
  </si>
  <si>
    <t>G H01 Comdty</t>
  </si>
  <si>
    <t>G M01 Comdty</t>
  </si>
  <si>
    <t>G U01 Comdty</t>
  </si>
  <si>
    <t>G Z01 Comdty</t>
  </si>
  <si>
    <t>G H02 Comdty</t>
  </si>
  <si>
    <t>G M02 Comdty</t>
  </si>
  <si>
    <t>G U02 Comdty</t>
  </si>
  <si>
    <t>G Z02 Comdty</t>
  </si>
  <si>
    <t>G H03 Comdty</t>
  </si>
  <si>
    <t>G M03 Comdty</t>
  </si>
  <si>
    <t>G U03 Comdty</t>
  </si>
  <si>
    <t>G Z03 Comdty</t>
  </si>
  <si>
    <t>G H04 Comdty</t>
  </si>
  <si>
    <t>G M04 Comdty</t>
  </si>
  <si>
    <t>G U04 Comdty</t>
  </si>
  <si>
    <t>G Z04 Comdty</t>
  </si>
  <si>
    <t>G H05 Comdty</t>
  </si>
  <si>
    <t>G M05 Comdty</t>
  </si>
  <si>
    <t>G U05 Comdty</t>
  </si>
  <si>
    <t>G Z05 Comdty</t>
  </si>
  <si>
    <t>G H06 Comdty</t>
  </si>
  <si>
    <t>G M06 Comdty</t>
  </si>
  <si>
    <t>G U06 Comdty</t>
  </si>
  <si>
    <t>G Z06 Comdty</t>
  </si>
  <si>
    <t>G H07 Comdty</t>
  </si>
  <si>
    <t>G M07 Comdty</t>
  </si>
  <si>
    <t>G U07 Comdty</t>
  </si>
  <si>
    <t>G Z07 Comdty</t>
  </si>
  <si>
    <t>G H08 Comdty</t>
  </si>
  <si>
    <t>G M08 Comdty</t>
  </si>
  <si>
    <t>G U08 Comdty</t>
  </si>
  <si>
    <t>G Z08 Comdty</t>
  </si>
  <si>
    <t>G H09 Comdty</t>
  </si>
  <si>
    <t>G M09 Comdty</t>
  </si>
  <si>
    <t>G U09 Comdty</t>
  </si>
  <si>
    <t>G Z09 Comdty</t>
  </si>
  <si>
    <t>G H10 Comdty</t>
  </si>
  <si>
    <t>G M10 Comdty</t>
  </si>
  <si>
    <t>G U10 Comdty</t>
  </si>
  <si>
    <t>G Z10 Comdty</t>
  </si>
  <si>
    <t>G H11 Comdty</t>
  </si>
  <si>
    <t>G M11 Comdty</t>
  </si>
  <si>
    <t>G U11 Comdty</t>
  </si>
  <si>
    <t>G Z11 Comdty</t>
  </si>
  <si>
    <t>G H12 Comdty</t>
  </si>
  <si>
    <t>G M12 Comdty</t>
  </si>
  <si>
    <t>G U12 Comdty</t>
  </si>
  <si>
    <t>G Z12 Comdty</t>
  </si>
  <si>
    <t>G H13 Comdty</t>
  </si>
  <si>
    <t>G M13 Comdty</t>
  </si>
  <si>
    <t>G U13 Comdty</t>
  </si>
  <si>
    <t>G Z13 Comdty</t>
  </si>
  <si>
    <t>G H14 Comdty</t>
  </si>
  <si>
    <t>G M14 Comdty</t>
  </si>
  <si>
    <t>G U14 Comdty</t>
  </si>
  <si>
    <t>G Z14 Comdty</t>
  </si>
  <si>
    <t>G H15 Comdty</t>
  </si>
  <si>
    <t>G M15 Comdty</t>
  </si>
  <si>
    <t>G U15 Comdty</t>
  </si>
  <si>
    <t>G Z15 Comdty</t>
  </si>
  <si>
    <t>G H16 Comdty</t>
  </si>
  <si>
    <t>G M16 Comdty</t>
  </si>
  <si>
    <t>G U16 Comdty</t>
  </si>
  <si>
    <t>G Z16 Comdty</t>
  </si>
  <si>
    <t>G H17 Comdty</t>
  </si>
  <si>
    <t>G M7 Comdty</t>
  </si>
  <si>
    <t>G U7 Comdty</t>
  </si>
  <si>
    <t>G Z7 Comdty</t>
  </si>
  <si>
    <t>JBH87 Comdty</t>
  </si>
  <si>
    <t>JBM87 Comdty</t>
  </si>
  <si>
    <t>JBU87 Comdty</t>
  </si>
  <si>
    <t>JBZ87 Comdty</t>
  </si>
  <si>
    <t>JBH88 Comdty</t>
  </si>
  <si>
    <t>JBM88 Comdty</t>
  </si>
  <si>
    <t>JBU88 Comdty</t>
  </si>
  <si>
    <t>JBZ88 Comdty</t>
  </si>
  <si>
    <t>JBH89 Comdty</t>
  </si>
  <si>
    <t>JBM89 Comdty</t>
  </si>
  <si>
    <t>JBU89 Comdty</t>
  </si>
  <si>
    <t>JBZ89 Comdty</t>
  </si>
  <si>
    <t>JBH90 Comdty</t>
  </si>
  <si>
    <t>JBM90 Comdty</t>
  </si>
  <si>
    <t>JBU90 Comdty</t>
  </si>
  <si>
    <t>JBZ90 Comdty</t>
  </si>
  <si>
    <t>JBH91 Comdty</t>
  </si>
  <si>
    <t>JBM91 Comdty</t>
  </si>
  <si>
    <t>JBU91 Comdty</t>
  </si>
  <si>
    <t>JBZ91 Comdty</t>
  </si>
  <si>
    <t>JBH92 Comdty</t>
  </si>
  <si>
    <t>JBM92 Comdty</t>
  </si>
  <si>
    <t>JBU92 Comdty</t>
  </si>
  <si>
    <t>JBZ92 Comdty</t>
  </si>
  <si>
    <t>JBH93 Comdty</t>
  </si>
  <si>
    <t>JBM93 Comdty</t>
  </si>
  <si>
    <t>JBU93 Comdty</t>
  </si>
  <si>
    <t>JBZ93 Comdty</t>
  </si>
  <si>
    <t>JBH94 Comdty</t>
  </si>
  <si>
    <t>JBM94 Comdty</t>
  </si>
  <si>
    <t>JBU94 Comdty</t>
  </si>
  <si>
    <t>JBZ94 Comdty</t>
  </si>
  <si>
    <t>JBH95 Comdty</t>
  </si>
  <si>
    <t>JBM95 Comdty</t>
  </si>
  <si>
    <t>JBU95 Comdty</t>
  </si>
  <si>
    <t>JBZ95 Comdty</t>
  </si>
  <si>
    <t>JBH96 Comdty</t>
  </si>
  <si>
    <t>JBM96 Comdty</t>
  </si>
  <si>
    <t>JBU96 Comdty</t>
  </si>
  <si>
    <t>JBZ96 Comdty</t>
  </si>
  <si>
    <t>JBH97 Comdty</t>
  </si>
  <si>
    <t>JBM97 Comdty</t>
  </si>
  <si>
    <t>JBU97 Comdty</t>
  </si>
  <si>
    <t>JBZ97 Comdty</t>
  </si>
  <si>
    <t>JBH98 Comdty</t>
  </si>
  <si>
    <t>JBM98 Comdty</t>
  </si>
  <si>
    <t>JBU98 Comdty</t>
  </si>
  <si>
    <t>JBZ98 Comdty</t>
  </si>
  <si>
    <t>JBH99 Comdty</t>
  </si>
  <si>
    <t>JBM99 Comdty</t>
  </si>
  <si>
    <t>JBU99 Comdty</t>
  </si>
  <si>
    <t>JBZ99 Comdty</t>
  </si>
  <si>
    <t>JBH00 Comdty</t>
  </si>
  <si>
    <t>JBM00 Comdty</t>
  </si>
  <si>
    <t>JBU00 Comdty</t>
  </si>
  <si>
    <t>JBZ00 Comdty</t>
  </si>
  <si>
    <t>JBH01 Comdty</t>
  </si>
  <si>
    <t>JBM01 Comdty</t>
  </si>
  <si>
    <t>JBU01 Comdty</t>
  </si>
  <si>
    <t>JBZ01 Comdty</t>
  </si>
  <si>
    <t>JBH02 Comdty</t>
  </si>
  <si>
    <t>JBM02 Comdty</t>
  </si>
  <si>
    <t>JBU02 Comdty</t>
  </si>
  <si>
    <t>JBZ02 Comdty</t>
  </si>
  <si>
    <t>JBH03 Comdty</t>
  </si>
  <si>
    <t>JBM03 Comdty</t>
  </si>
  <si>
    <t>JBU03 Comdty</t>
  </si>
  <si>
    <t>JBZ03 Comdty</t>
  </si>
  <si>
    <t>JBH04 Comdty</t>
  </si>
  <si>
    <t>JBM04 Comdty</t>
  </si>
  <si>
    <t>JBU04 Comdty</t>
  </si>
  <si>
    <t>JBZ04 Comdty</t>
  </si>
  <si>
    <t>JBH05 Comdty</t>
  </si>
  <si>
    <t>JBM05 Comdty</t>
  </si>
  <si>
    <t>JBU05 Comdty</t>
  </si>
  <si>
    <t>JBZ05 Comdty</t>
  </si>
  <si>
    <t>JBH06 Comdty</t>
  </si>
  <si>
    <t>JBM06 Comdty</t>
  </si>
  <si>
    <t>JBU06 Comdty</t>
  </si>
  <si>
    <t>JBZ06 Comdty</t>
  </si>
  <si>
    <t>JBH07 Comdty</t>
  </si>
  <si>
    <t>JBM07 Comdty</t>
  </si>
  <si>
    <t>JBU07 Comdty</t>
  </si>
  <si>
    <t>JBZ07 Comdty</t>
  </si>
  <si>
    <t>JBH08 Comdty</t>
  </si>
  <si>
    <t>JBM08 Comdty</t>
  </si>
  <si>
    <t>JBU08 Comdty</t>
  </si>
  <si>
    <t>JBZ08 Comdty</t>
  </si>
  <si>
    <t>JBH09 Comdty</t>
  </si>
  <si>
    <t>JBM09 Comdty</t>
  </si>
  <si>
    <t>JBU09 Comdty</t>
  </si>
  <si>
    <t>JBZ09 Comdty</t>
  </si>
  <si>
    <t>JBH10 Comdty</t>
  </si>
  <si>
    <t>JBM10 Comdty</t>
  </si>
  <si>
    <t>JBU10 Comdty</t>
  </si>
  <si>
    <t>JBZ10 Comdty</t>
  </si>
  <si>
    <t>JBH11 Comdty</t>
  </si>
  <si>
    <t>JBM11 Comdty</t>
  </si>
  <si>
    <t>JBU11 Comdty</t>
  </si>
  <si>
    <t>JBZ11 Comdty</t>
  </si>
  <si>
    <t>JBH12 Comdty</t>
  </si>
  <si>
    <t>JBM12 Comdty</t>
  </si>
  <si>
    <t>JBU12 Comdty</t>
  </si>
  <si>
    <t>JBZ12 Comdty</t>
  </si>
  <si>
    <t>JBH13 Comdty</t>
  </si>
  <si>
    <t>JBM13 Comdty</t>
  </si>
  <si>
    <t>JBU13 Comdty</t>
  </si>
  <si>
    <t>JBZ13 Comdty</t>
  </si>
  <si>
    <t>JBH14 Comdty</t>
  </si>
  <si>
    <t>JBM14 Comdty</t>
  </si>
  <si>
    <t>JBU14 Comdty</t>
  </si>
  <si>
    <t>JBZ14 Comdty</t>
  </si>
  <si>
    <t>JBH15 Comdty</t>
  </si>
  <si>
    <t>JBM15 Comdty</t>
  </si>
  <si>
    <t>JBU15 Comdty</t>
  </si>
  <si>
    <t>JBZ15 Comdty</t>
  </si>
  <si>
    <t>JBH16 Comdty</t>
  </si>
  <si>
    <t>JBM16 Comdty</t>
  </si>
  <si>
    <t>JBU16 Comdty</t>
  </si>
  <si>
    <t>JBZ16 Comdty</t>
  </si>
  <si>
    <t>JBH17 Comdty</t>
  </si>
  <si>
    <t>JBM7 Comdty</t>
  </si>
  <si>
    <t>JBU7 Comdty</t>
  </si>
  <si>
    <t>JBZ7 Comdty</t>
  </si>
  <si>
    <t>CFJ7 Index</t>
  </si>
  <si>
    <t>CFK7 Index</t>
  </si>
  <si>
    <t>CFN7 Index</t>
  </si>
  <si>
    <t>CFQ7 Index</t>
  </si>
  <si>
    <t>CFV7 Index</t>
  </si>
  <si>
    <t>CFX7 Index</t>
  </si>
  <si>
    <t>HIZ7 Index</t>
  </si>
  <si>
    <t>LA1 Comdty</t>
  </si>
  <si>
    <t>LA2 Comdty</t>
  </si>
  <si>
    <t>LA3 Comdty</t>
  </si>
  <si>
    <t>GXA Index</t>
  </si>
  <si>
    <t>GX1 Index</t>
  </si>
  <si>
    <t>GX2 Index</t>
  </si>
  <si>
    <t>NKA Index</t>
  </si>
  <si>
    <t>NK1 Index</t>
  </si>
  <si>
    <t>NK2 Index</t>
  </si>
  <si>
    <t>NK3 Index</t>
  </si>
  <si>
    <t>HIA Index</t>
  </si>
  <si>
    <t>HI1 Index</t>
  </si>
  <si>
    <t>HI2 Index</t>
  </si>
  <si>
    <t>HI3 Index</t>
  </si>
  <si>
    <t>XPA Index</t>
  </si>
  <si>
    <t>XP1 Index</t>
  </si>
  <si>
    <t>XP2 Index</t>
  </si>
  <si>
    <t>XP3 Index</t>
  </si>
  <si>
    <t>GXH7 Index</t>
  </si>
  <si>
    <t>GX3 Index</t>
  </si>
  <si>
    <t>GBPUSD</t>
  </si>
  <si>
    <t>EURUSD</t>
  </si>
  <si>
    <t>JPYUSD</t>
  </si>
  <si>
    <t>AUDUSD</t>
  </si>
  <si>
    <t>CADUSD</t>
  </si>
  <si>
    <t>CHFUSD</t>
  </si>
  <si>
    <t>EURJPY</t>
  </si>
  <si>
    <t>EURAUD</t>
  </si>
  <si>
    <t>US 10 Years</t>
  </si>
  <si>
    <t>AUSSIE 10 Years</t>
  </si>
  <si>
    <t>Canada 10 years</t>
  </si>
  <si>
    <t>Germany 10 Years</t>
  </si>
  <si>
    <t>UK 10 Years</t>
  </si>
  <si>
    <t>Japan 10 Years</t>
  </si>
  <si>
    <t>TRYUSD</t>
  </si>
  <si>
    <t>MXNUSD</t>
  </si>
  <si>
    <t>NZDUSD</t>
  </si>
  <si>
    <t>ZARUSD</t>
  </si>
  <si>
    <t>RUBUSD</t>
  </si>
  <si>
    <t>XMZ7 Comdty</t>
  </si>
  <si>
    <t>COZ7 Comdty</t>
  </si>
  <si>
    <t>LAX7 Comdty</t>
  </si>
  <si>
    <t>LAZ7 Comdty</t>
  </si>
  <si>
    <t>LNX7 Comdty</t>
  </si>
  <si>
    <t>SBH8 Comdty</t>
  </si>
  <si>
    <t>SBK8 Comdty</t>
  </si>
  <si>
    <t>FCF8 Comdty</t>
  </si>
  <si>
    <t>LNZ7 Comdty</t>
  </si>
  <si>
    <t>LLX7 Comdty</t>
  </si>
  <si>
    <t>LLZ7 Comdty</t>
  </si>
  <si>
    <t>LXX7 Comdty</t>
  </si>
  <si>
    <t>LXZ7 Comdty</t>
  </si>
  <si>
    <t>LPX7 Comdty</t>
  </si>
  <si>
    <t>LPZ7 Comdty</t>
  </si>
  <si>
    <t>GBPUSD Curncy</t>
  </si>
  <si>
    <t>BRLUSD</t>
  </si>
  <si>
    <t>EURUSD Curncy</t>
  </si>
  <si>
    <t>JPYUSD Curncy</t>
  </si>
  <si>
    <t>AUDUSD Curncy</t>
  </si>
  <si>
    <t>CADUSD Curncy</t>
  </si>
  <si>
    <t>CHFUSD Curncy</t>
  </si>
  <si>
    <t>EURJPY Curncy</t>
  </si>
  <si>
    <t>EURAUD Curncy</t>
  </si>
  <si>
    <t>TRYUSD Curncy</t>
  </si>
  <si>
    <t>BRLUSD Curncy</t>
  </si>
  <si>
    <t>MXNUSD Curncy</t>
  </si>
  <si>
    <t>NZDUSD Curncy</t>
  </si>
  <si>
    <t>ZARUSD Curncy</t>
  </si>
  <si>
    <t>RUBUSD Curncy</t>
  </si>
  <si>
    <t>BP1 Curncy</t>
  </si>
  <si>
    <t>EC1 Curncy</t>
  </si>
  <si>
    <t>GBPJPY Curncy</t>
  </si>
  <si>
    <t>GBPJPY</t>
  </si>
  <si>
    <t>USDINR Curncy</t>
  </si>
  <si>
    <t>USDINR</t>
  </si>
  <si>
    <t>JY1 Curncy</t>
  </si>
  <si>
    <t>AD1 Curncy</t>
  </si>
  <si>
    <t>CD1 Curncy</t>
  </si>
  <si>
    <t>SF1 Curncy</t>
  </si>
  <si>
    <t>YK1 Curncy</t>
  </si>
  <si>
    <t>RY1 Curncy</t>
  </si>
  <si>
    <t>EA1 Curncy</t>
  </si>
  <si>
    <t>TMR1 Curncy</t>
  </si>
  <si>
    <t>BR1 Curncy</t>
  </si>
  <si>
    <t>PE1 Curncy</t>
  </si>
  <si>
    <t>RUP1 Curncy</t>
  </si>
  <si>
    <t>NV1 Curncy</t>
  </si>
  <si>
    <t>RA1 Curncy</t>
  </si>
  <si>
    <t>RU1 Curncy</t>
  </si>
  <si>
    <t>BP2 Curncy</t>
  </si>
  <si>
    <t>EC2 Curncy</t>
  </si>
  <si>
    <t>JY2 Curncy</t>
  </si>
  <si>
    <t>AD2 Curncy</t>
  </si>
  <si>
    <t>CD2 Curncy</t>
  </si>
  <si>
    <t>SF2 Curncy</t>
  </si>
  <si>
    <t>YK2 Curncy</t>
  </si>
  <si>
    <t>RY2 Curncy</t>
  </si>
  <si>
    <t>EA2 Curncy</t>
  </si>
  <si>
    <t>TMR2 Curncy</t>
  </si>
  <si>
    <t>BR2 Curncy</t>
  </si>
  <si>
    <t>PE2 Curncy</t>
  </si>
  <si>
    <t>RUP2 Curncy</t>
  </si>
  <si>
    <t>NV2 Curncy</t>
  </si>
  <si>
    <t>RA2 Curncy</t>
  </si>
  <si>
    <t>RU2 Curncy</t>
  </si>
  <si>
    <t>TSX Index</t>
  </si>
  <si>
    <t>BPH87 Curncy</t>
  </si>
  <si>
    <t>BPM87 Curncy</t>
  </si>
  <si>
    <t>BPU87 Curncy</t>
  </si>
  <si>
    <t>BPZ87 Curncy</t>
  </si>
  <si>
    <t>BPH88 Curncy</t>
  </si>
  <si>
    <t>BPM88 Curncy</t>
  </si>
  <si>
    <t>BPU88 Curncy</t>
  </si>
  <si>
    <t>BPZ88 Curncy</t>
  </si>
  <si>
    <t>BPH89 Curncy</t>
  </si>
  <si>
    <t>BPM89 Curncy</t>
  </si>
  <si>
    <t>BPU89 Curncy</t>
  </si>
  <si>
    <t>BPZ89 Curncy</t>
  </si>
  <si>
    <t>BPH90 Curncy</t>
  </si>
  <si>
    <t>BPM90 Curncy</t>
  </si>
  <si>
    <t>BPU90 Curncy</t>
  </si>
  <si>
    <t>BPZ90 Curncy</t>
  </si>
  <si>
    <t>BPH91 Curncy</t>
  </si>
  <si>
    <t>BPM91 Curncy</t>
  </si>
  <si>
    <t>BPU91 Curncy</t>
  </si>
  <si>
    <t>BPZ91 Curncy</t>
  </si>
  <si>
    <t>BPH92 Curncy</t>
  </si>
  <si>
    <t>BPM92 Curncy</t>
  </si>
  <si>
    <t>BPU92 Curncy</t>
  </si>
  <si>
    <t>BPZ92 Curncy</t>
  </si>
  <si>
    <t>BPH93 Curncy</t>
  </si>
  <si>
    <t>BPM93 Curncy</t>
  </si>
  <si>
    <t>BPU93 Curncy</t>
  </si>
  <si>
    <t>BPZ93 Curncy</t>
  </si>
  <si>
    <t>BPH94 Curncy</t>
  </si>
  <si>
    <t>BPM94 Curncy</t>
  </si>
  <si>
    <t>BPU94 Curncy</t>
  </si>
  <si>
    <t>BPZ94 Curncy</t>
  </si>
  <si>
    <t>BPH95 Curncy</t>
  </si>
  <si>
    <t>BPM95 Curncy</t>
  </si>
  <si>
    <t>BPU95 Curncy</t>
  </si>
  <si>
    <t>BPZ95 Curncy</t>
  </si>
  <si>
    <t>BPH96 Curncy</t>
  </si>
  <si>
    <t>BPM96 Curncy</t>
  </si>
  <si>
    <t>BPU96 Curncy</t>
  </si>
  <si>
    <t>BPZ96 Curncy</t>
  </si>
  <si>
    <t>BPH97 Curncy</t>
  </si>
  <si>
    <t>BPM97 Curncy</t>
  </si>
  <si>
    <t>BPU97 Curncy</t>
  </si>
  <si>
    <t>BPZ97 Curncy</t>
  </si>
  <si>
    <t>BPH98 Curncy</t>
  </si>
  <si>
    <t>BPM98 Curncy</t>
  </si>
  <si>
    <t>BPU98 Curncy</t>
  </si>
  <si>
    <t>BPZ98 Curncy</t>
  </si>
  <si>
    <t>BPH99 Curncy</t>
  </si>
  <si>
    <t>BPM99 Curncy</t>
  </si>
  <si>
    <t>BPU99 Curncy</t>
  </si>
  <si>
    <t>BPZ99 Curncy</t>
  </si>
  <si>
    <t>BPH00 Curncy</t>
  </si>
  <si>
    <t>BPM00 Curncy</t>
  </si>
  <si>
    <t>BPU00 Curncy</t>
  </si>
  <si>
    <t>BPZ00 Curncy</t>
  </si>
  <si>
    <t>BPH01 Curncy</t>
  </si>
  <si>
    <t>BPM01 Curncy</t>
  </si>
  <si>
    <t>BPU01 Curncy</t>
  </si>
  <si>
    <t>BPZ01 Curncy</t>
  </si>
  <si>
    <t>BPH02 Curncy</t>
  </si>
  <si>
    <t>BPM02 Curncy</t>
  </si>
  <si>
    <t>BPU02 Curncy</t>
  </si>
  <si>
    <t>BPZ02 Curncy</t>
  </si>
  <si>
    <t>BPH03 Curncy</t>
  </si>
  <si>
    <t>BPM03 Curncy</t>
  </si>
  <si>
    <t>BPU03 Curncy</t>
  </si>
  <si>
    <t>BPZ03 Curncy</t>
  </si>
  <si>
    <t>BPH04 Curncy</t>
  </si>
  <si>
    <t>BPM04 Curncy</t>
  </si>
  <si>
    <t>BPU04 Curncy</t>
  </si>
  <si>
    <t>BPZ04 Curncy</t>
  </si>
  <si>
    <t>BPH05 Curncy</t>
  </si>
  <si>
    <t>BPM05 Curncy</t>
  </si>
  <si>
    <t>BPU05 Curncy</t>
  </si>
  <si>
    <t>BPZ05 Curncy</t>
  </si>
  <si>
    <t>BPH06 Curncy</t>
  </si>
  <si>
    <t>BPM06 Curncy</t>
  </si>
  <si>
    <t>BPU06 Curncy</t>
  </si>
  <si>
    <t>BPZ06 Curncy</t>
  </si>
  <si>
    <t>BPH07 Curncy</t>
  </si>
  <si>
    <t>BPM07 Curncy</t>
  </si>
  <si>
    <t>BPU07 Curncy</t>
  </si>
  <si>
    <t>BPZ07 Curncy</t>
  </si>
  <si>
    <t>BPH08 Curncy</t>
  </si>
  <si>
    <t>BPM08 Curncy</t>
  </si>
  <si>
    <t>BPU08 Curncy</t>
  </si>
  <si>
    <t>BPZ08 Curncy</t>
  </si>
  <si>
    <t>BPH09 Curncy</t>
  </si>
  <si>
    <t>BPM09 Curncy</t>
  </si>
  <si>
    <t>BPU09 Curncy</t>
  </si>
  <si>
    <t>BPZ09 Curncy</t>
  </si>
  <si>
    <t>BPH10 Curncy</t>
  </si>
  <si>
    <t>BPM10 Curncy</t>
  </si>
  <si>
    <t>BPU10 Curncy</t>
  </si>
  <si>
    <t>BPZ10 Curncy</t>
  </si>
  <si>
    <t>BPH11 Curncy</t>
  </si>
  <si>
    <t>BPM11 Curncy</t>
  </si>
  <si>
    <t>BPU11 Curncy</t>
  </si>
  <si>
    <t>BPZ11 Curncy</t>
  </si>
  <si>
    <t>BPH12 Curncy</t>
  </si>
  <si>
    <t>BPM12 Curncy</t>
  </si>
  <si>
    <t>BPU12 Curncy</t>
  </si>
  <si>
    <t>BPZ12 Curncy</t>
  </si>
  <si>
    <t>BPH13 Curncy</t>
  </si>
  <si>
    <t>BPM13 Curncy</t>
  </si>
  <si>
    <t>BPU13 Curncy</t>
  </si>
  <si>
    <t>BPZ13 Curncy</t>
  </si>
  <si>
    <t>BPH14 Curncy</t>
  </si>
  <si>
    <t>BPM14 Curncy</t>
  </si>
  <si>
    <t>BPU14 Curncy</t>
  </si>
  <si>
    <t>BPZ14 Curncy</t>
  </si>
  <si>
    <t>BPH15 Curncy</t>
  </si>
  <si>
    <t>BPM15 Curncy</t>
  </si>
  <si>
    <t>BPU15 Curncy</t>
  </si>
  <si>
    <t>BPZ15 Curncy</t>
  </si>
  <si>
    <t>BPH16 Curncy</t>
  </si>
  <si>
    <t>BPM16 Curncy</t>
  </si>
  <si>
    <t>BPU16 Curncy</t>
  </si>
  <si>
    <t>BPZ16 Curncy</t>
  </si>
  <si>
    <t>BPH17 Curncy</t>
  </si>
  <si>
    <t>BPM7 Curncy</t>
  </si>
  <si>
    <t>BPU7 Curncy</t>
  </si>
  <si>
    <t>BPZ7 Curncy</t>
  </si>
  <si>
    <t>Comments</t>
  </si>
  <si>
    <t>Mini contract SCT1 Index has too small trading volume and normal futures contract's notional is too big. Decided not to trade</t>
  </si>
  <si>
    <t>Trading Contract</t>
  </si>
  <si>
    <t>DFW1 Index</t>
  </si>
  <si>
    <t>Conid</t>
  </si>
  <si>
    <t>NO1 Index</t>
  </si>
  <si>
    <t>Notional ($)</t>
  </si>
  <si>
    <t>HU1 Index</t>
  </si>
  <si>
    <t>OP1 Comdty</t>
  </si>
  <si>
    <t>MGC1 Comdty</t>
  </si>
  <si>
    <t>Bid_ask</t>
  </si>
  <si>
    <t>UXF8 Index</t>
  </si>
  <si>
    <t>UXG8 Index</t>
  </si>
  <si>
    <t>UXH8 Index</t>
  </si>
  <si>
    <t>SPH8 Index</t>
  </si>
  <si>
    <t>SPM8 Index</t>
  </si>
  <si>
    <t>SPU8 Index</t>
  </si>
  <si>
    <t>PTH8 Index</t>
  </si>
  <si>
    <t>PTM8 Index</t>
  </si>
  <si>
    <t>PTU8 Index</t>
  </si>
  <si>
    <t>Z H8 Index</t>
  </si>
  <si>
    <t>Z M8 Index</t>
  </si>
  <si>
    <t>GXH8 Index</t>
  </si>
  <si>
    <t>STH8 Index</t>
  </si>
  <si>
    <t>STM8 Index</t>
  </si>
  <si>
    <t>STU8 Index</t>
  </si>
  <si>
    <t>SMH8 Index</t>
  </si>
  <si>
    <t>SMM8 Index</t>
  </si>
  <si>
    <t>NKH8 Index</t>
  </si>
  <si>
    <t>NKM8 Index</t>
  </si>
  <si>
    <t>COF8 Comdty</t>
  </si>
  <si>
    <t>COG8 Comdty</t>
  </si>
  <si>
    <t>COH8 Comdty</t>
  </si>
  <si>
    <t>QSF8 Comdty</t>
  </si>
  <si>
    <t>QSG8 Comdty</t>
  </si>
  <si>
    <t>QSH8 Comdty</t>
  </si>
  <si>
    <t>CLF8 Comdty</t>
  </si>
  <si>
    <t>CLG8 Comdty</t>
  </si>
  <si>
    <t>CLH8 Comdty</t>
  </si>
  <si>
    <t>XBF8 Comdty</t>
  </si>
  <si>
    <t>XBG8 Comdty</t>
  </si>
  <si>
    <t>XBH8 Comdty</t>
  </si>
  <si>
    <t>HOF8 Comdty</t>
  </si>
  <si>
    <t>HOG8 Comdty</t>
  </si>
  <si>
    <t>HOH8 Comdty</t>
  </si>
  <si>
    <t>CTH8 Comdty</t>
  </si>
  <si>
    <t>CTK8 Comdty</t>
  </si>
  <si>
    <t>CTN8 Comdty</t>
  </si>
  <si>
    <t>KCH8 Comdty</t>
  </si>
  <si>
    <t>KCK8 Comdty</t>
  </si>
  <si>
    <t>KCN8 Comdty</t>
  </si>
  <si>
    <t>CCH8 Comdty</t>
  </si>
  <si>
    <t>CCK8 Comdty</t>
  </si>
  <si>
    <t>CCN8 Comdty</t>
  </si>
  <si>
    <t>SBN8 Comdty</t>
  </si>
  <si>
    <t>KWH8 Comdty</t>
  </si>
  <si>
    <t>KWK8 Comdty</t>
  </si>
  <si>
    <t>KWN8 Comdty</t>
  </si>
  <si>
    <t>C H8 Comdty</t>
  </si>
  <si>
    <t>C K8 Comdty</t>
  </si>
  <si>
    <t>C N8 Comdty</t>
  </si>
  <si>
    <t>W H8 Comdty</t>
  </si>
  <si>
    <t>W K8 Comdty</t>
  </si>
  <si>
    <t>W N8 Comdty</t>
  </si>
  <si>
    <t>LHG8 Comdty</t>
  </si>
  <si>
    <t>LHJ8 Comdty</t>
  </si>
  <si>
    <t>LHK8 Comdty</t>
  </si>
  <si>
    <t>FCH8 Comdty</t>
  </si>
  <si>
    <t>FCJ8 Comdty</t>
  </si>
  <si>
    <t>FCK8 Comdty</t>
  </si>
  <si>
    <t>LCG8 Comdty</t>
  </si>
  <si>
    <t>LCJ8 Comdty</t>
  </si>
  <si>
    <t>LCM8 Comdty</t>
  </si>
  <si>
    <t>SIF8 Comdty</t>
  </si>
  <si>
    <t>SIG8 Comdty</t>
  </si>
  <si>
    <t>SIH8 Comdty</t>
  </si>
  <si>
    <t>LNF8 Comdty</t>
  </si>
  <si>
    <t>LNG8 Comdty</t>
  </si>
  <si>
    <t>LNH8 Comdty</t>
  </si>
  <si>
    <t>LLF8 Comdty</t>
  </si>
  <si>
    <t>LXF8 Comdty</t>
  </si>
  <si>
    <t>LLG8 Comdty</t>
  </si>
  <si>
    <t>LXG8 Comdty</t>
  </si>
  <si>
    <t>LLH8 Comdty</t>
  </si>
  <si>
    <t>LXH8 Comdty</t>
  </si>
  <si>
    <t>XMH8 Comdty</t>
  </si>
  <si>
    <t>CNH8 Comdty</t>
  </si>
  <si>
    <t>G H8 Comdty</t>
  </si>
  <si>
    <t>RXH8 Comdty</t>
  </si>
  <si>
    <t>JBH8 Comdty</t>
  </si>
  <si>
    <t>BPH8 Curncy</t>
  </si>
  <si>
    <t>JBM8 Comdty</t>
  </si>
  <si>
    <t>BPM8 Curncy</t>
  </si>
  <si>
    <t>ECH99 Curncy</t>
  </si>
  <si>
    <t>ECM99 Curncy</t>
  </si>
  <si>
    <t>ECU99 Curncy</t>
  </si>
  <si>
    <t>ECZ99 Curncy</t>
  </si>
  <si>
    <t>ECH00 Curncy</t>
  </si>
  <si>
    <t>ECM00 Curncy</t>
  </si>
  <si>
    <t>ECU00 Curncy</t>
  </si>
  <si>
    <t>ECZ00 Curncy</t>
  </si>
  <si>
    <t>ECH01 Curncy</t>
  </si>
  <si>
    <t>ECM01 Curncy</t>
  </si>
  <si>
    <t>ECU01 Curncy</t>
  </si>
  <si>
    <t>ECZ01 Curncy</t>
  </si>
  <si>
    <t>ECH02 Curncy</t>
  </si>
  <si>
    <t>ECM02 Curncy</t>
  </si>
  <si>
    <t>ECU02 Curncy</t>
  </si>
  <si>
    <t>ECZ02 Curncy</t>
  </si>
  <si>
    <t>ECH03 Curncy</t>
  </si>
  <si>
    <t>ECM03 Curncy</t>
  </si>
  <si>
    <t>ECU03 Curncy</t>
  </si>
  <si>
    <t>ECZ03 Curncy</t>
  </si>
  <si>
    <t>ECH04 Curncy</t>
  </si>
  <si>
    <t>ECM04 Curncy</t>
  </si>
  <si>
    <t>ECU04 Curncy</t>
  </si>
  <si>
    <t>ECZ04 Curncy</t>
  </si>
  <si>
    <t>ECH05 Curncy</t>
  </si>
  <si>
    <t>ECM05 Curncy</t>
  </si>
  <si>
    <t>ECU05 Curncy</t>
  </si>
  <si>
    <t>ECZ05 Curncy</t>
  </si>
  <si>
    <t>ECH06 Curncy</t>
  </si>
  <si>
    <t>ECM06 Curncy</t>
  </si>
  <si>
    <t>ECU06 Curncy</t>
  </si>
  <si>
    <t>ECZ06 Curncy</t>
  </si>
  <si>
    <t>ECH07 Curncy</t>
  </si>
  <si>
    <t>ECM07 Curncy</t>
  </si>
  <si>
    <t>ECU07 Curncy</t>
  </si>
  <si>
    <t>ECZ07 Curncy</t>
  </si>
  <si>
    <t>ECH08 Curncy</t>
  </si>
  <si>
    <t>ECM08 Curncy</t>
  </si>
  <si>
    <t>ECU08 Curncy</t>
  </si>
  <si>
    <t>ECZ08 Curncy</t>
  </si>
  <si>
    <t>ECH09 Curncy</t>
  </si>
  <si>
    <t>ECM09 Curncy</t>
  </si>
  <si>
    <t>ECU09 Curncy</t>
  </si>
  <si>
    <t>ECZ09 Curncy</t>
  </si>
  <si>
    <t>ECH10 Curncy</t>
  </si>
  <si>
    <t>ECM10 Curncy</t>
  </si>
  <si>
    <t>ECU10 Curncy</t>
  </si>
  <si>
    <t>ECZ10 Curncy</t>
  </si>
  <si>
    <t>ECH11 Curncy</t>
  </si>
  <si>
    <t>ECM11 Curncy</t>
  </si>
  <si>
    <t>ECU11 Curncy</t>
  </si>
  <si>
    <t>ECZ11 Curncy</t>
  </si>
  <si>
    <t>ECH12 Curncy</t>
  </si>
  <si>
    <t>ECM12 Curncy</t>
  </si>
  <si>
    <t>ECU12 Curncy</t>
  </si>
  <si>
    <t>ECZ12 Curncy</t>
  </si>
  <si>
    <t>ECH13 Curncy</t>
  </si>
  <si>
    <t>ECM13 Curncy</t>
  </si>
  <si>
    <t>ECU13 Curncy</t>
  </si>
  <si>
    <t>ECZ13 Curncy</t>
  </si>
  <si>
    <t>ECH14 Curncy</t>
  </si>
  <si>
    <t>ECM14 Curncy</t>
  </si>
  <si>
    <t>ECU14 Curncy</t>
  </si>
  <si>
    <t>ECZ14 Curncy</t>
  </si>
  <si>
    <t>ECH15 Curncy</t>
  </si>
  <si>
    <t>ECM15 Curncy</t>
  </si>
  <si>
    <t>ECU15 Curncy</t>
  </si>
  <si>
    <t>ECZ15 Curncy</t>
  </si>
  <si>
    <t>ECH16 Curncy</t>
  </si>
  <si>
    <t>ECM16 Curncy</t>
  </si>
  <si>
    <t>ECU16 Curncy</t>
  </si>
  <si>
    <t>ECZ16 Curncy</t>
  </si>
  <si>
    <t>ECH17 Curncy</t>
  </si>
  <si>
    <t>ECM17 Curncy</t>
  </si>
  <si>
    <t>ECU17 Curncy</t>
  </si>
  <si>
    <t>ECZ17 Curncy</t>
  </si>
  <si>
    <t>ECH8 Curncy</t>
  </si>
  <si>
    <t>ECM8 Curncy</t>
  </si>
  <si>
    <t>JYF87 Curncy</t>
  </si>
  <si>
    <t>JYG87 Curncy</t>
  </si>
  <si>
    <t>JYH87 Curncy</t>
  </si>
  <si>
    <t>JYJ87 Curncy</t>
  </si>
  <si>
    <t>JYK87 Curncy</t>
  </si>
  <si>
    <t>JYM87 Curncy</t>
  </si>
  <si>
    <t>JYN87 Curncy</t>
  </si>
  <si>
    <t>JYQ87 Curncy</t>
  </si>
  <si>
    <t>JYU87 Curncy</t>
  </si>
  <si>
    <t>JYV87 Curncy</t>
  </si>
  <si>
    <t>JYX87 Curncy</t>
  </si>
  <si>
    <t>JYZ87 Curncy</t>
  </si>
  <si>
    <t>JYF88 Curncy</t>
  </si>
  <si>
    <t>JYG88 Curncy</t>
  </si>
  <si>
    <t>JYH88 Curncy</t>
  </si>
  <si>
    <t>JYJ88 Curncy</t>
  </si>
  <si>
    <t>JYK88 Curncy</t>
  </si>
  <si>
    <t>JYM88 Curncy</t>
  </si>
  <si>
    <t>JYN88 Curncy</t>
  </si>
  <si>
    <t>JYQ88 Curncy</t>
  </si>
  <si>
    <t>JYU88 Curncy</t>
  </si>
  <si>
    <t>JYV88 Curncy</t>
  </si>
  <si>
    <t>JYX88 Curncy</t>
  </si>
  <si>
    <t>JYZ88 Curncy</t>
  </si>
  <si>
    <t>JYF89 Curncy</t>
  </si>
  <si>
    <t>JYG89 Curncy</t>
  </si>
  <si>
    <t>JYH89 Curncy</t>
  </si>
  <si>
    <t>JYJ89 Curncy</t>
  </si>
  <si>
    <t>JYK89 Curncy</t>
  </si>
  <si>
    <t>JYM89 Curncy</t>
  </si>
  <si>
    <t>JYN89 Curncy</t>
  </si>
  <si>
    <t>JYQ89 Curncy</t>
  </si>
  <si>
    <t>JYU89 Curncy</t>
  </si>
  <si>
    <t>JYV89 Curncy</t>
  </si>
  <si>
    <t>JYX89 Curncy</t>
  </si>
  <si>
    <t>JYZ89 Curncy</t>
  </si>
  <si>
    <t>JYF90 Curncy</t>
  </si>
  <si>
    <t>JYG90 Curncy</t>
  </si>
  <si>
    <t>JYH90 Curncy</t>
  </si>
  <si>
    <t>JYJ90 Curncy</t>
  </si>
  <si>
    <t>JYK90 Curncy</t>
  </si>
  <si>
    <t>JYM90 Curncy</t>
  </si>
  <si>
    <t>JYN90 Curncy</t>
  </si>
  <si>
    <t>JYQ90 Curncy</t>
  </si>
  <si>
    <t>JYU90 Curncy</t>
  </si>
  <si>
    <t>JYV90 Curncy</t>
  </si>
  <si>
    <t>JYX90 Curncy</t>
  </si>
  <si>
    <t>JYZ90 Curncy</t>
  </si>
  <si>
    <t>JYF91 Curncy</t>
  </si>
  <si>
    <t>JYG91 Curncy</t>
  </si>
  <si>
    <t>JYH91 Curncy</t>
  </si>
  <si>
    <t>JYJ91 Curncy</t>
  </si>
  <si>
    <t>JYK91 Curncy</t>
  </si>
  <si>
    <t>JYM91 Curncy</t>
  </si>
  <si>
    <t>JYN91 Curncy</t>
  </si>
  <si>
    <t>JYQ91 Curncy</t>
  </si>
  <si>
    <t>JYU91 Curncy</t>
  </si>
  <si>
    <t>JYV91 Curncy</t>
  </si>
  <si>
    <t>JYX91 Curncy</t>
  </si>
  <si>
    <t>JYZ91 Curncy</t>
  </si>
  <si>
    <t>JYF92 Curncy</t>
  </si>
  <si>
    <t>JYG92 Curncy</t>
  </si>
  <si>
    <t>JYH92 Curncy</t>
  </si>
  <si>
    <t>JYJ92 Curncy</t>
  </si>
  <si>
    <t>JYK92 Curncy</t>
  </si>
  <si>
    <t>JYM92 Curncy</t>
  </si>
  <si>
    <t>JYN92 Curncy</t>
  </si>
  <si>
    <t>JYQ92 Curncy</t>
  </si>
  <si>
    <t>JYU92 Curncy</t>
  </si>
  <si>
    <t>JYV92 Curncy</t>
  </si>
  <si>
    <t>JYX92 Curncy</t>
  </si>
  <si>
    <t>JYZ92 Curncy</t>
  </si>
  <si>
    <t>JYF93 Curncy</t>
  </si>
  <si>
    <t>JYG93 Curncy</t>
  </si>
  <si>
    <t>JYH93 Curncy</t>
  </si>
  <si>
    <t>JYJ93 Curncy</t>
  </si>
  <si>
    <t>JYK93 Curncy</t>
  </si>
  <si>
    <t>JYM93 Curncy</t>
  </si>
  <si>
    <t>JYN93 Curncy</t>
  </si>
  <si>
    <t>JYQ93 Curncy</t>
  </si>
  <si>
    <t>JYU93 Curncy</t>
  </si>
  <si>
    <t>JYV93 Curncy</t>
  </si>
  <si>
    <t>JYX93 Curncy</t>
  </si>
  <si>
    <t>JYZ93 Curncy</t>
  </si>
  <si>
    <t>JYF94 Curncy</t>
  </si>
  <si>
    <t>JYG94 Curncy</t>
  </si>
  <si>
    <t>JYH94 Curncy</t>
  </si>
  <si>
    <t>JYJ94 Curncy</t>
  </si>
  <si>
    <t>JYK94 Curncy</t>
  </si>
  <si>
    <t>JYM94 Curncy</t>
  </si>
  <si>
    <t>JYN94 Curncy</t>
  </si>
  <si>
    <t>JYQ94 Curncy</t>
  </si>
  <si>
    <t>JYU94 Curncy</t>
  </si>
  <si>
    <t>JYV94 Curncy</t>
  </si>
  <si>
    <t>JYX94 Curncy</t>
  </si>
  <si>
    <t>JYZ94 Curncy</t>
  </si>
  <si>
    <t>JYF95 Curncy</t>
  </si>
  <si>
    <t>JYG95 Curncy</t>
  </si>
  <si>
    <t>JYH95 Curncy</t>
  </si>
  <si>
    <t>JYJ95 Curncy</t>
  </si>
  <si>
    <t>JYK95 Curncy</t>
  </si>
  <si>
    <t>JYM95 Curncy</t>
  </si>
  <si>
    <t>JYN95 Curncy</t>
  </si>
  <si>
    <t>JYQ95 Curncy</t>
  </si>
  <si>
    <t>JYU95 Curncy</t>
  </si>
  <si>
    <t>JYV95 Curncy</t>
  </si>
  <si>
    <t>JYX95 Curncy</t>
  </si>
  <si>
    <t>JYZ95 Curncy</t>
  </si>
  <si>
    <t>JYF96 Curncy</t>
  </si>
  <si>
    <t>JYG96 Curncy</t>
  </si>
  <si>
    <t>JYH96 Curncy</t>
  </si>
  <si>
    <t>JYJ96 Curncy</t>
  </si>
  <si>
    <t>JYK96 Curncy</t>
  </si>
  <si>
    <t>JYM96 Curncy</t>
  </si>
  <si>
    <t>JYN96 Curncy</t>
  </si>
  <si>
    <t>JYQ96 Curncy</t>
  </si>
  <si>
    <t>JYU96 Curncy</t>
  </si>
  <si>
    <t>JYV96 Curncy</t>
  </si>
  <si>
    <t>JYX96 Curncy</t>
  </si>
  <si>
    <t>JYZ96 Curncy</t>
  </si>
  <si>
    <t>JYF97 Curncy</t>
  </si>
  <si>
    <t>JYG97 Curncy</t>
  </si>
  <si>
    <t>JYH97 Curncy</t>
  </si>
  <si>
    <t>JYJ97 Curncy</t>
  </si>
  <si>
    <t>JYK97 Curncy</t>
  </si>
  <si>
    <t>JYM97 Curncy</t>
  </si>
  <si>
    <t>JYN97 Curncy</t>
  </si>
  <si>
    <t>JYQ97 Curncy</t>
  </si>
  <si>
    <t>JYU97 Curncy</t>
  </si>
  <si>
    <t>JYV97 Curncy</t>
  </si>
  <si>
    <t>JYX97 Curncy</t>
  </si>
  <si>
    <t>JYZ97 Curncy</t>
  </si>
  <si>
    <t>JYF98 Curncy</t>
  </si>
  <si>
    <t>JYG98 Curncy</t>
  </si>
  <si>
    <t>JYH98 Curncy</t>
  </si>
  <si>
    <t>JYJ98 Curncy</t>
  </si>
  <si>
    <t>JYK98 Curncy</t>
  </si>
  <si>
    <t>JYM98 Curncy</t>
  </si>
  <si>
    <t>JYN98 Curncy</t>
  </si>
  <si>
    <t>JYQ98 Curncy</t>
  </si>
  <si>
    <t>JYU98 Curncy</t>
  </si>
  <si>
    <t>JYV98 Curncy</t>
  </si>
  <si>
    <t>JYX98 Curncy</t>
  </si>
  <si>
    <t>JYZ98 Curncy</t>
  </si>
  <si>
    <t>JYF99 Curncy</t>
  </si>
  <si>
    <t>JYG99 Curncy</t>
  </si>
  <si>
    <t>JYH99 Curncy</t>
  </si>
  <si>
    <t>JYJ99 Curncy</t>
  </si>
  <si>
    <t>JYK99 Curncy</t>
  </si>
  <si>
    <t>JYM99 Curncy</t>
  </si>
  <si>
    <t>JYN99 Curncy</t>
  </si>
  <si>
    <t>JYQ99 Curncy</t>
  </si>
  <si>
    <t>JYU99 Curncy</t>
  </si>
  <si>
    <t>JYV99 Curncy</t>
  </si>
  <si>
    <t>JYX99 Curncy</t>
  </si>
  <si>
    <t>JYZ99 Curncy</t>
  </si>
  <si>
    <t>JYF00 Curncy</t>
  </si>
  <si>
    <t>JYG00 Curncy</t>
  </si>
  <si>
    <t>JYH00 Curncy</t>
  </si>
  <si>
    <t>JYJ00 Curncy</t>
  </si>
  <si>
    <t>JYK00 Curncy</t>
  </si>
  <si>
    <t>JYM00 Curncy</t>
  </si>
  <si>
    <t>JYN00 Curncy</t>
  </si>
  <si>
    <t>JYQ00 Curncy</t>
  </si>
  <si>
    <t>JYU00 Curncy</t>
  </si>
  <si>
    <t>JYV00 Curncy</t>
  </si>
  <si>
    <t>JYX00 Curncy</t>
  </si>
  <si>
    <t>JYZ00 Curncy</t>
  </si>
  <si>
    <t>JYF01 Curncy</t>
  </si>
  <si>
    <t>JYG01 Curncy</t>
  </si>
  <si>
    <t>JYH01 Curncy</t>
  </si>
  <si>
    <t>JYJ01 Curncy</t>
  </si>
  <si>
    <t>JYK01 Curncy</t>
  </si>
  <si>
    <t>JYM01 Curncy</t>
  </si>
  <si>
    <t>JYN01 Curncy</t>
  </si>
  <si>
    <t>JYQ01 Curncy</t>
  </si>
  <si>
    <t>JYU01 Curncy</t>
  </si>
  <si>
    <t>JYV01 Curncy</t>
  </si>
  <si>
    <t>JYX01 Curncy</t>
  </si>
  <si>
    <t>JYZ01 Curncy</t>
  </si>
  <si>
    <t>JYF02 Curncy</t>
  </si>
  <si>
    <t>JYG02 Curncy</t>
  </si>
  <si>
    <t>JYH02 Curncy</t>
  </si>
  <si>
    <t>JYJ02 Curncy</t>
  </si>
  <si>
    <t>JYK02 Curncy</t>
  </si>
  <si>
    <t>JYM02 Curncy</t>
  </si>
  <si>
    <t>JYN02 Curncy</t>
  </si>
  <si>
    <t>JYQ02 Curncy</t>
  </si>
  <si>
    <t>JYU02 Curncy</t>
  </si>
  <si>
    <t>JYV02 Curncy</t>
  </si>
  <si>
    <t>JYX02 Curncy</t>
  </si>
  <si>
    <t>JYZ02 Curncy</t>
  </si>
  <si>
    <t>JYF03 Curncy</t>
  </si>
  <si>
    <t>JYG03 Curncy</t>
  </si>
  <si>
    <t>JYH03 Curncy</t>
  </si>
  <si>
    <t>JYJ03 Curncy</t>
  </si>
  <si>
    <t>JYK03 Curncy</t>
  </si>
  <si>
    <t>JYM03 Curncy</t>
  </si>
  <si>
    <t>JYN03 Curncy</t>
  </si>
  <si>
    <t>JYQ03 Curncy</t>
  </si>
  <si>
    <t>JYU03 Curncy</t>
  </si>
  <si>
    <t>JYV03 Curncy</t>
  </si>
  <si>
    <t>JYX03 Curncy</t>
  </si>
  <si>
    <t>JYZ03 Curncy</t>
  </si>
  <si>
    <t>JYF04 Curncy</t>
  </si>
  <si>
    <t>JYG04 Curncy</t>
  </si>
  <si>
    <t>JYH04 Curncy</t>
  </si>
  <si>
    <t>JYJ04 Curncy</t>
  </si>
  <si>
    <t>JYK04 Curncy</t>
  </si>
  <si>
    <t>JYM04 Curncy</t>
  </si>
  <si>
    <t>JYN04 Curncy</t>
  </si>
  <si>
    <t>JYQ04 Curncy</t>
  </si>
  <si>
    <t>JYU04 Curncy</t>
  </si>
  <si>
    <t>JYV04 Curncy</t>
  </si>
  <si>
    <t>JYX04 Curncy</t>
  </si>
  <si>
    <t>JYZ04 Curncy</t>
  </si>
  <si>
    <t>JYF05 Curncy</t>
  </si>
  <si>
    <t>JYG05 Curncy</t>
  </si>
  <si>
    <t>JYH05 Curncy</t>
  </si>
  <si>
    <t>JYJ05 Curncy</t>
  </si>
  <si>
    <t>JYK05 Curncy</t>
  </si>
  <si>
    <t>JYM05 Curncy</t>
  </si>
  <si>
    <t>JYN05 Curncy</t>
  </si>
  <si>
    <t>JYQ05 Curncy</t>
  </si>
  <si>
    <t>JYU05 Curncy</t>
  </si>
  <si>
    <t>JYV05 Curncy</t>
  </si>
  <si>
    <t>JYX05 Curncy</t>
  </si>
  <si>
    <t>JYZ05 Curncy</t>
  </si>
  <si>
    <t>JYF06 Curncy</t>
  </si>
  <si>
    <t>JYG06 Curncy</t>
  </si>
  <si>
    <t>JYH06 Curncy</t>
  </si>
  <si>
    <t>JYJ06 Curncy</t>
  </si>
  <si>
    <t>JYK06 Curncy</t>
  </si>
  <si>
    <t>JYM06 Curncy</t>
  </si>
  <si>
    <t>JYN06 Curncy</t>
  </si>
  <si>
    <t>JYQ06 Curncy</t>
  </si>
  <si>
    <t>JYU06 Curncy</t>
  </si>
  <si>
    <t>JYV06 Curncy</t>
  </si>
  <si>
    <t>JYX06 Curncy</t>
  </si>
  <si>
    <t>JYZ06 Curncy</t>
  </si>
  <si>
    <t>JYF07 Curncy</t>
  </si>
  <si>
    <t>JYG07 Curncy</t>
  </si>
  <si>
    <t>JYH07 Curncy</t>
  </si>
  <si>
    <t>JYJ07 Curncy</t>
  </si>
  <si>
    <t>JYK07 Curncy</t>
  </si>
  <si>
    <t>JYM07 Curncy</t>
  </si>
  <si>
    <t>JYN07 Curncy</t>
  </si>
  <si>
    <t>JYQ07 Curncy</t>
  </si>
  <si>
    <t>JYU07 Curncy</t>
  </si>
  <si>
    <t>JYV07 Curncy</t>
  </si>
  <si>
    <t>JYX07 Curncy</t>
  </si>
  <si>
    <t>JYZ07 Curncy</t>
  </si>
  <si>
    <t>JYF08 Curncy</t>
  </si>
  <si>
    <t>JYG08 Curncy</t>
  </si>
  <si>
    <t>JYH08 Curncy</t>
  </si>
  <si>
    <t>JYJ08 Curncy</t>
  </si>
  <si>
    <t>JYK08 Curncy</t>
  </si>
  <si>
    <t>JYM08 Curncy</t>
  </si>
  <si>
    <t>JYN08 Curncy</t>
  </si>
  <si>
    <t>JYQ08 Curncy</t>
  </si>
  <si>
    <t>JYU08 Curncy</t>
  </si>
  <si>
    <t>JYV08 Curncy</t>
  </si>
  <si>
    <t>JYX08 Curncy</t>
  </si>
  <si>
    <t>JYZ08 Curncy</t>
  </si>
  <si>
    <t>JYF09 Curncy</t>
  </si>
  <si>
    <t>JYG09 Curncy</t>
  </si>
  <si>
    <t>JYH09 Curncy</t>
  </si>
  <si>
    <t>JYJ09 Curncy</t>
  </si>
  <si>
    <t>JYK09 Curncy</t>
  </si>
  <si>
    <t>JYM09 Curncy</t>
  </si>
  <si>
    <t>JYN09 Curncy</t>
  </si>
  <si>
    <t>JYQ09 Curncy</t>
  </si>
  <si>
    <t>JYU09 Curncy</t>
  </si>
  <si>
    <t>JYV09 Curncy</t>
  </si>
  <si>
    <t>JYX09 Curncy</t>
  </si>
  <si>
    <t>JYZ09 Curncy</t>
  </si>
  <si>
    <t>JYF10 Curncy</t>
  </si>
  <si>
    <t>JYG10 Curncy</t>
  </si>
  <si>
    <t>JYH10 Curncy</t>
  </si>
  <si>
    <t>JYJ10 Curncy</t>
  </si>
  <si>
    <t>JYK10 Curncy</t>
  </si>
  <si>
    <t>JYM10 Curncy</t>
  </si>
  <si>
    <t>JYN10 Curncy</t>
  </si>
  <si>
    <t>JYQ10 Curncy</t>
  </si>
  <si>
    <t>JYU10 Curncy</t>
  </si>
  <si>
    <t>JYV10 Curncy</t>
  </si>
  <si>
    <t>JYX10 Curncy</t>
  </si>
  <si>
    <t>JYZ10 Curncy</t>
  </si>
  <si>
    <t>JYF11 Curncy</t>
  </si>
  <si>
    <t>JYG11 Curncy</t>
  </si>
  <si>
    <t>JYH11 Curncy</t>
  </si>
  <si>
    <t>JYJ11 Curncy</t>
  </si>
  <si>
    <t>JYK11 Curncy</t>
  </si>
  <si>
    <t>JYM11 Curncy</t>
  </si>
  <si>
    <t>JYN11 Curncy</t>
  </si>
  <si>
    <t>JYQ11 Curncy</t>
  </si>
  <si>
    <t>JYU11 Curncy</t>
  </si>
  <si>
    <t>JYV11 Curncy</t>
  </si>
  <si>
    <t>JYX11 Curncy</t>
  </si>
  <si>
    <t>JYZ11 Curncy</t>
  </si>
  <si>
    <t>JYF12 Curncy</t>
  </si>
  <si>
    <t>JYG12 Curncy</t>
  </si>
  <si>
    <t>JYH12 Curncy</t>
  </si>
  <si>
    <t>JYJ12 Curncy</t>
  </si>
  <si>
    <t>JYK12 Curncy</t>
  </si>
  <si>
    <t>JYM12 Curncy</t>
  </si>
  <si>
    <t>JYN12 Curncy</t>
  </si>
  <si>
    <t>JYQ12 Curncy</t>
  </si>
  <si>
    <t>JYU12 Curncy</t>
  </si>
  <si>
    <t>JYV12 Curncy</t>
  </si>
  <si>
    <t>JYX12 Curncy</t>
  </si>
  <si>
    <t>JYZ12 Curncy</t>
  </si>
  <si>
    <t>JYF13 Curncy</t>
  </si>
  <si>
    <t>JYG13 Curncy</t>
  </si>
  <si>
    <t>JYH13 Curncy</t>
  </si>
  <si>
    <t>JYJ13 Curncy</t>
  </si>
  <si>
    <t>JYK13 Curncy</t>
  </si>
  <si>
    <t>JYM13 Curncy</t>
  </si>
  <si>
    <t>JYN13 Curncy</t>
  </si>
  <si>
    <t>JYQ13 Curncy</t>
  </si>
  <si>
    <t>JYU13 Curncy</t>
  </si>
  <si>
    <t>JYV13 Curncy</t>
  </si>
  <si>
    <t>JYX13 Curncy</t>
  </si>
  <si>
    <t>JYZ13 Curncy</t>
  </si>
  <si>
    <t>JYF14 Curncy</t>
  </si>
  <si>
    <t>JYG14 Curncy</t>
  </si>
  <si>
    <t>JYH14 Curncy</t>
  </si>
  <si>
    <t>JYJ14 Curncy</t>
  </si>
  <si>
    <t>JYK14 Curncy</t>
  </si>
  <si>
    <t>JYM14 Curncy</t>
  </si>
  <si>
    <t>JYN14 Curncy</t>
  </si>
  <si>
    <t>JYQ14 Curncy</t>
  </si>
  <si>
    <t>JYU14 Curncy</t>
  </si>
  <si>
    <t>JYV14 Curncy</t>
  </si>
  <si>
    <t>JYX14 Curncy</t>
  </si>
  <si>
    <t>JYZ14 Curncy</t>
  </si>
  <si>
    <t>JYF15 Curncy</t>
  </si>
  <si>
    <t>JYG15 Curncy</t>
  </si>
  <si>
    <t>JYH15 Curncy</t>
  </si>
  <si>
    <t>JYJ15 Curncy</t>
  </si>
  <si>
    <t>JYK15 Curncy</t>
  </si>
  <si>
    <t>JYM15 Curncy</t>
  </si>
  <si>
    <t>JYN15 Curncy</t>
  </si>
  <si>
    <t>JYQ15 Curncy</t>
  </si>
  <si>
    <t>JYU15 Curncy</t>
  </si>
  <si>
    <t>JYV15 Curncy</t>
  </si>
  <si>
    <t>JYX15 Curncy</t>
  </si>
  <si>
    <t>JYZ15 Curncy</t>
  </si>
  <si>
    <t>JYF16 Curncy</t>
  </si>
  <si>
    <t>JYG16 Curncy</t>
  </si>
  <si>
    <t>JYH16 Curncy</t>
  </si>
  <si>
    <t>JYJ16 Curncy</t>
  </si>
  <si>
    <t>JYK16 Curncy</t>
  </si>
  <si>
    <t>JYM16 Curncy</t>
  </si>
  <si>
    <t>JYN16 Curncy</t>
  </si>
  <si>
    <t>JYQ16 Curncy</t>
  </si>
  <si>
    <t>JYU16 Curncy</t>
  </si>
  <si>
    <t>JYV16 Curncy</t>
  </si>
  <si>
    <t>JYX16 Curncy</t>
  </si>
  <si>
    <t>JYZ16 Curncy</t>
  </si>
  <si>
    <t>JYF17 Curncy</t>
  </si>
  <si>
    <t>JYG17 Curncy</t>
  </si>
  <si>
    <t>JYH17 Curncy</t>
  </si>
  <si>
    <t>JYJ7 Curncy</t>
  </si>
  <si>
    <t>JYK7 Curncy</t>
  </si>
  <si>
    <t>JYM7 Curncy</t>
  </si>
  <si>
    <t>JYN7 Curncy</t>
  </si>
  <si>
    <t>JYQ7 Curncy</t>
  </si>
  <si>
    <t>JYU7 Curncy</t>
  </si>
  <si>
    <t>JYV7 Curncy</t>
  </si>
  <si>
    <t>JYX7 Curncy</t>
  </si>
  <si>
    <t>JYZ7 Curncy</t>
  </si>
  <si>
    <t>JYH8 Curncy</t>
  </si>
  <si>
    <t>JYM8 Curncy</t>
  </si>
  <si>
    <t>JYU8 Curncy</t>
  </si>
  <si>
    <t>JYZ8 Curncy</t>
  </si>
  <si>
    <t>IBH8 Index</t>
  </si>
  <si>
    <t>EOH8 Index</t>
  </si>
  <si>
    <t>QCH8 Index</t>
  </si>
  <si>
    <t>HIH8 Index</t>
  </si>
  <si>
    <t>XPH8 Index</t>
  </si>
  <si>
    <t>TYH8 Comdty</t>
  </si>
  <si>
    <t>CFF8 Index</t>
  </si>
  <si>
    <t>CFG8 Index</t>
  </si>
  <si>
    <t>CFH8 Index</t>
  </si>
  <si>
    <t>GXM8 Index</t>
  </si>
  <si>
    <t>TYM8 Comdty</t>
  </si>
  <si>
    <t>XMM8 Comdty</t>
  </si>
  <si>
    <t>CNM8 Comdty</t>
  </si>
  <si>
    <t>RXM8 Comdty</t>
  </si>
  <si>
    <t>G M8 Comdty</t>
  </si>
  <si>
    <t>GCF8 Comdty</t>
  </si>
  <si>
    <t>GCG8 Comdty</t>
  </si>
  <si>
    <t>GCH8 Comdty</t>
  </si>
  <si>
    <t>LAF18 Comdty</t>
  </si>
  <si>
    <t>LAG18 Comdty</t>
  </si>
  <si>
    <t>LAH18 Comdty</t>
  </si>
  <si>
    <t>LPF18 Comdty</t>
  </si>
  <si>
    <t>LPG18 Comdty</t>
  </si>
  <si>
    <t>LPH18 Comdty</t>
  </si>
  <si>
    <t>CFM8 Index</t>
  </si>
  <si>
    <t>CFU8 Index</t>
  </si>
  <si>
    <t>Z U8 Index</t>
  </si>
  <si>
    <t>HIM8 Index</t>
  </si>
  <si>
    <t>CLM8 Comdty</t>
  </si>
  <si>
    <t>GXU8 Index</t>
  </si>
  <si>
    <t>NKU8 Index</t>
  </si>
  <si>
    <t>HIU8 Index</t>
  </si>
  <si>
    <t>KCU8 Comdty</t>
  </si>
  <si>
    <t>GCM8 Comdty</t>
  </si>
  <si>
    <t>LPM18 Comdty</t>
  </si>
  <si>
    <t>GCU8 Comdty</t>
  </si>
  <si>
    <t>LPU18 Comdty</t>
  </si>
  <si>
    <t>TYU8 Comdty</t>
  </si>
  <si>
    <t>RXU8 Comdty</t>
  </si>
  <si>
    <t>G U8 Comdty</t>
  </si>
  <si>
    <t>JBU8 Comdty</t>
  </si>
  <si>
    <t>SPZ8 Index</t>
  </si>
  <si>
    <t>Z Z8 Index</t>
  </si>
  <si>
    <t>CFZ8 Index</t>
  </si>
  <si>
    <t>GXZ8 Index</t>
  </si>
  <si>
    <t>NKZ8 Index</t>
  </si>
  <si>
    <t>HIZ8 Index</t>
  </si>
  <si>
    <t>KCZ8 Comdty</t>
  </si>
  <si>
    <t>GCZ8 Comdty</t>
  </si>
  <si>
    <t>TYZ8 Comdty</t>
  </si>
  <si>
    <t>RXZ8 Comdty</t>
  </si>
  <si>
    <t>G Z8 Comdty</t>
  </si>
  <si>
    <t>JBZ8 Comdty</t>
  </si>
  <si>
    <t>LPZ8 Comdty</t>
  </si>
  <si>
    <t>CLU8 Comdty</t>
  </si>
  <si>
    <t>CLZ8 Comdty</t>
  </si>
  <si>
    <t>UXJ8 Index</t>
  </si>
  <si>
    <t>UXK8 Index</t>
  </si>
  <si>
    <t>CFJ8 Index</t>
  </si>
  <si>
    <t>IBF8 Index</t>
  </si>
  <si>
    <t>IBG8 Index</t>
  </si>
  <si>
    <t>EOF8 Index</t>
  </si>
  <si>
    <t>EOG8 Index</t>
  </si>
  <si>
    <t>QCF8 Index</t>
  </si>
  <si>
    <t>QCG8 Index</t>
  </si>
  <si>
    <t>HIF8 Index</t>
  </si>
  <si>
    <t>HIG8 Index</t>
  </si>
  <si>
    <t>XPF8 Index</t>
  </si>
  <si>
    <t>XPG8 Index</t>
  </si>
  <si>
    <t>XPJ8 Index</t>
  </si>
  <si>
    <t>COJ8 Comdty</t>
  </si>
  <si>
    <t>QSJ8 Comdty</t>
  </si>
  <si>
    <t>CLJ8 Comdty</t>
  </si>
  <si>
    <t>HOJ8 Comdty</t>
  </si>
  <si>
    <t>XBJ8 Comdty</t>
  </si>
  <si>
    <t>LAJ18 Comdty</t>
  </si>
  <si>
    <t>LNJ8 Comdty</t>
  </si>
  <si>
    <t>LLJ8 Comdty</t>
  </si>
  <si>
    <t>LXJ8 Comdty</t>
  </si>
  <si>
    <t>LPJ18 Comdty</t>
  </si>
  <si>
    <t>IBJ8 Index</t>
  </si>
  <si>
    <t>EOJ8 Index</t>
  </si>
  <si>
    <t>QCJ8 Index</t>
  </si>
  <si>
    <t>HIJ8 Index</t>
  </si>
  <si>
    <t>GCJ8 Comdty</t>
  </si>
  <si>
    <t>SIJ8 Comdty</t>
  </si>
  <si>
    <t>COK8 Comdty</t>
  </si>
  <si>
    <t>QSK8 Comdty</t>
  </si>
  <si>
    <t>CLK8 Comdty</t>
  </si>
  <si>
    <t>HOK8 Comdty</t>
  </si>
  <si>
    <t>XBK8 Comdty</t>
  </si>
  <si>
    <t>GCK8 Comdty</t>
  </si>
  <si>
    <t>SIK8 Comdty</t>
  </si>
  <si>
    <t>LAK18 Comdty</t>
  </si>
  <si>
    <t>LNK8 Comdty</t>
  </si>
  <si>
    <t>LLK8 Comdty</t>
  </si>
  <si>
    <t>LXK8 Comdty</t>
  </si>
  <si>
    <t>LPK18 Comdty</t>
  </si>
  <si>
    <t>NGK17 Comdty</t>
  </si>
  <si>
    <t>NGM17 Comdty</t>
  </si>
  <si>
    <t>NGN17 Comdty</t>
  </si>
  <si>
    <t>NGQ17 Comdty</t>
  </si>
  <si>
    <t>NGU17 Comdty</t>
  </si>
  <si>
    <t>NGV17 Comdty</t>
  </si>
  <si>
    <t>NGX17 Comdty</t>
  </si>
  <si>
    <t>NGZ17 Comdty</t>
  </si>
  <si>
    <t>NGF18 Comdty</t>
  </si>
  <si>
    <t>NGG18 Comdty</t>
  </si>
  <si>
    <t>NGH18 Comdty</t>
  </si>
  <si>
    <t>NGJ18 Comdty</t>
  </si>
  <si>
    <t>NGK18 Comdty</t>
  </si>
  <si>
    <t>CFK8 Index</t>
  </si>
  <si>
    <t>IBK8 Index</t>
  </si>
  <si>
    <t>IBM8 Index</t>
  </si>
  <si>
    <t>EOK8 Index</t>
  </si>
  <si>
    <t>EOM8 Index</t>
  </si>
  <si>
    <t>SMU8 Index</t>
  </si>
  <si>
    <t>QCK8 Index</t>
  </si>
  <si>
    <t>QCM8 Index</t>
  </si>
  <si>
    <t>HIK8 Index</t>
  </si>
  <si>
    <t>XPK8 Index</t>
  </si>
  <si>
    <t>XPM8 Index</t>
  </si>
  <si>
    <t>COM8 Comdty</t>
  </si>
  <si>
    <t>QSM8 Comdty</t>
  </si>
  <si>
    <t>XBM8 Comdty</t>
  </si>
  <si>
    <t>HMK8 Comdty</t>
  </si>
  <si>
    <t>NGM18 Comdty</t>
  </si>
  <si>
    <t>CCU8 Comdty</t>
  </si>
  <si>
    <t>SBV8 Comdty</t>
  </si>
  <si>
    <t>KWU8 Comdty</t>
  </si>
  <si>
    <t>C U8 Comdty</t>
  </si>
  <si>
    <t>W U8 Comdty</t>
  </si>
  <si>
    <t>LHM8 Comdty</t>
  </si>
  <si>
    <t>FCQ8 Comdty</t>
  </si>
  <si>
    <t>FCU8 Comdty</t>
  </si>
  <si>
    <t>SIM8 Comdty</t>
  </si>
  <si>
    <t>LAM18 Comdty</t>
  </si>
  <si>
    <t>LNU8 Comdty</t>
  </si>
  <si>
    <t>LLU8 Comdty</t>
  </si>
  <si>
    <t>LXU8 Comdty</t>
  </si>
  <si>
    <t>XMU8 Comdty</t>
  </si>
  <si>
    <t>CNU8 Comdty</t>
  </si>
  <si>
    <t>BPU8 Curncy</t>
  </si>
  <si>
    <t>ECU8 Curncy</t>
  </si>
  <si>
    <t>ECZ8 Curncy</t>
  </si>
  <si>
    <t>BPZ8 Curncy</t>
  </si>
  <si>
    <t>ADH87 Curncy</t>
  </si>
  <si>
    <t>ADM87 Curncy</t>
  </si>
  <si>
    <t>ADU87 Curncy</t>
  </si>
  <si>
    <t>ADZ87 Curncy</t>
  </si>
  <si>
    <t>ADH88 Curncy</t>
  </si>
  <si>
    <t>ADM88 Curncy</t>
  </si>
  <si>
    <t>ADU88 Curncy</t>
  </si>
  <si>
    <t>ADZ88 Curncy</t>
  </si>
  <si>
    <t>ADH89 Curncy</t>
  </si>
  <si>
    <t>ADM89 Curncy</t>
  </si>
  <si>
    <t>ADU89 Curncy</t>
  </si>
  <si>
    <t>ADZ89 Curncy</t>
  </si>
  <si>
    <t>ADH90 Curncy</t>
  </si>
  <si>
    <t>ADM90 Curncy</t>
  </si>
  <si>
    <t>ADU90 Curncy</t>
  </si>
  <si>
    <t>ADZ90 Curncy</t>
  </si>
  <si>
    <t>ADH91 Curncy</t>
  </si>
  <si>
    <t>ADM91 Curncy</t>
  </si>
  <si>
    <t>ADU91 Curncy</t>
  </si>
  <si>
    <t>ADZ91 Curncy</t>
  </si>
  <si>
    <t>ADH92 Curncy</t>
  </si>
  <si>
    <t>ADM92 Curncy</t>
  </si>
  <si>
    <t>ADU92 Curncy</t>
  </si>
  <si>
    <t>ADZ92 Curncy</t>
  </si>
  <si>
    <t>ADH93 Curncy</t>
  </si>
  <si>
    <t>ADM93 Curncy</t>
  </si>
  <si>
    <t>ADU93 Curncy</t>
  </si>
  <si>
    <t>ADZ93 Curncy</t>
  </si>
  <si>
    <t>ADH94 Curncy</t>
  </si>
  <si>
    <t>ADM94 Curncy</t>
  </si>
  <si>
    <t>ADU94 Curncy</t>
  </si>
  <si>
    <t>ADZ94 Curncy</t>
  </si>
  <si>
    <t>ADH95 Curncy</t>
  </si>
  <si>
    <t>ADM95 Curncy</t>
  </si>
  <si>
    <t>ADU95 Curncy</t>
  </si>
  <si>
    <t>ADZ95 Curncy</t>
  </si>
  <si>
    <t>ADH96 Curncy</t>
  </si>
  <si>
    <t>ADM96 Curncy</t>
  </si>
  <si>
    <t>ADU96 Curncy</t>
  </si>
  <si>
    <t>ADZ96 Curncy</t>
  </si>
  <si>
    <t>ADH97 Curncy</t>
  </si>
  <si>
    <t>ADM97 Curncy</t>
  </si>
  <si>
    <t>ADU97 Curncy</t>
  </si>
  <si>
    <t>ADZ97 Curncy</t>
  </si>
  <si>
    <t>ADH98 Curncy</t>
  </si>
  <si>
    <t>ADM98 Curncy</t>
  </si>
  <si>
    <t>ADU98 Curncy</t>
  </si>
  <si>
    <t>ADZ98 Curncy</t>
  </si>
  <si>
    <t>ADH99 Curncy</t>
  </si>
  <si>
    <t>ADM99 Curncy</t>
  </si>
  <si>
    <t>ADU99 Curncy</t>
  </si>
  <si>
    <t>ADZ99 Curncy</t>
  </si>
  <si>
    <t>ADH00 Curncy</t>
  </si>
  <si>
    <t>ADM00 Curncy</t>
  </si>
  <si>
    <t>ADU00 Curncy</t>
  </si>
  <si>
    <t>ADZ00 Curncy</t>
  </si>
  <si>
    <t>ADH01 Curncy</t>
  </si>
  <si>
    <t>ADM01 Curncy</t>
  </si>
  <si>
    <t>ADU01 Curncy</t>
  </si>
  <si>
    <t>ADZ01 Curncy</t>
  </si>
  <si>
    <t>ADH02 Curncy</t>
  </si>
  <si>
    <t>ADM02 Curncy</t>
  </si>
  <si>
    <t>ADU02 Curncy</t>
  </si>
  <si>
    <t>ADZ02 Curncy</t>
  </si>
  <si>
    <t>ADH03 Curncy</t>
  </si>
  <si>
    <t>ADM03 Curncy</t>
  </si>
  <si>
    <t>ADU03 Curncy</t>
  </si>
  <si>
    <t>ADZ03 Curncy</t>
  </si>
  <si>
    <t>ADH04 Curncy</t>
  </si>
  <si>
    <t>ADM04 Curncy</t>
  </si>
  <si>
    <t>ADU04 Curncy</t>
  </si>
  <si>
    <t>ADZ04 Curncy</t>
  </si>
  <si>
    <t>ADH05 Curncy</t>
  </si>
  <si>
    <t>ADM05 Curncy</t>
  </si>
  <si>
    <t>ADU05 Curncy</t>
  </si>
  <si>
    <t>ADZ05 Curncy</t>
  </si>
  <si>
    <t>ADH06 Curncy</t>
  </si>
  <si>
    <t>ADM06 Curncy</t>
  </si>
  <si>
    <t>ADU06 Curncy</t>
  </si>
  <si>
    <t>ADZ06 Curncy</t>
  </si>
  <si>
    <t>ADH07 Curncy</t>
  </si>
  <si>
    <t>ADM07 Curncy</t>
  </si>
  <si>
    <t>ADU07 Curncy</t>
  </si>
  <si>
    <t>ADZ07 Curncy</t>
  </si>
  <si>
    <t>ADH08 Curncy</t>
  </si>
  <si>
    <t>ADM08 Curncy</t>
  </si>
  <si>
    <t>ADU08 Curncy</t>
  </si>
  <si>
    <t>ADZ08 Curncy</t>
  </si>
  <si>
    <t>ADH09 Curncy</t>
  </si>
  <si>
    <t>ADM09 Curncy</t>
  </si>
  <si>
    <t>ADU09 Curncy</t>
  </si>
  <si>
    <t>ADZ09 Curncy</t>
  </si>
  <si>
    <t>ADH10 Curncy</t>
  </si>
  <si>
    <t>ADM10 Curncy</t>
  </si>
  <si>
    <t>ADU10 Curncy</t>
  </si>
  <si>
    <t>ADZ10 Curncy</t>
  </si>
  <si>
    <t>ADH11 Curncy</t>
  </si>
  <si>
    <t>ADM11 Curncy</t>
  </si>
  <si>
    <t>ADU11 Curncy</t>
  </si>
  <si>
    <t>ADZ11 Curncy</t>
  </si>
  <si>
    <t>ADH12 Curncy</t>
  </si>
  <si>
    <t>ADM12 Curncy</t>
  </si>
  <si>
    <t>ADU12 Curncy</t>
  </si>
  <si>
    <t>ADZ12 Curncy</t>
  </si>
  <si>
    <t>ADH13 Curncy</t>
  </si>
  <si>
    <t>ADM13 Curncy</t>
  </si>
  <si>
    <t>ADU13 Curncy</t>
  </si>
  <si>
    <t>ADZ13 Curncy</t>
  </si>
  <si>
    <t>ADH14 Curncy</t>
  </si>
  <si>
    <t>ADM14 Curncy</t>
  </si>
  <si>
    <t>ADU14 Curncy</t>
  </si>
  <si>
    <t>ADZ14 Curncy</t>
  </si>
  <si>
    <t>ADH15 Curncy</t>
  </si>
  <si>
    <t>ADM15 Curncy</t>
  </si>
  <si>
    <t>ADU15 Curncy</t>
  </si>
  <si>
    <t>ADZ15 Curncy</t>
  </si>
  <si>
    <t>ADH16 Curncy</t>
  </si>
  <si>
    <t>ADM16 Curncy</t>
  </si>
  <si>
    <t>ADU16 Curncy</t>
  </si>
  <si>
    <t>ADZ16 Curncy</t>
  </si>
  <si>
    <t>ADH17 Curncy</t>
  </si>
  <si>
    <t>CDH87 Curncy</t>
  </si>
  <si>
    <t>CDM87 Curncy</t>
  </si>
  <si>
    <t>CDU87 Curncy</t>
  </si>
  <si>
    <t>CDZ87 Curncy</t>
  </si>
  <si>
    <t>CDH88 Curncy</t>
  </si>
  <si>
    <t>CDM88 Curncy</t>
  </si>
  <si>
    <t>CDU88 Curncy</t>
  </si>
  <si>
    <t>CDZ88 Curncy</t>
  </si>
  <si>
    <t>CDH89 Curncy</t>
  </si>
  <si>
    <t>CDM89 Curncy</t>
  </si>
  <si>
    <t>CDU89 Curncy</t>
  </si>
  <si>
    <t>CDZ89 Curncy</t>
  </si>
  <si>
    <t>CDH90 Curncy</t>
  </si>
  <si>
    <t>CDM90 Curncy</t>
  </si>
  <si>
    <t>CDU90 Curncy</t>
  </si>
  <si>
    <t>CDZ90 Curncy</t>
  </si>
  <si>
    <t>CDH91 Curncy</t>
  </si>
  <si>
    <t>CDM91 Curncy</t>
  </si>
  <si>
    <t>CDU91 Curncy</t>
  </si>
  <si>
    <t>CDZ91 Curncy</t>
  </si>
  <si>
    <t>CDH92 Curncy</t>
  </si>
  <si>
    <t>CDM92 Curncy</t>
  </si>
  <si>
    <t>CDU92 Curncy</t>
  </si>
  <si>
    <t>CDZ92 Curncy</t>
  </si>
  <si>
    <t>CDH93 Curncy</t>
  </si>
  <si>
    <t>CDM93 Curncy</t>
  </si>
  <si>
    <t>CDU93 Curncy</t>
  </si>
  <si>
    <t>CDZ93 Curncy</t>
  </si>
  <si>
    <t>CDH94 Curncy</t>
  </si>
  <si>
    <t>CDM94 Curncy</t>
  </si>
  <si>
    <t>CDU94 Curncy</t>
  </si>
  <si>
    <t>CDZ94 Curncy</t>
  </si>
  <si>
    <t>CDH95 Curncy</t>
  </si>
  <si>
    <t>CDM95 Curncy</t>
  </si>
  <si>
    <t>CDU95 Curncy</t>
  </si>
  <si>
    <t>CDZ95 Curncy</t>
  </si>
  <si>
    <t>CDH96 Curncy</t>
  </si>
  <si>
    <t>CDM96 Curncy</t>
  </si>
  <si>
    <t>CDU96 Curncy</t>
  </si>
  <si>
    <t>CDZ96 Curncy</t>
  </si>
  <si>
    <t>CDH97 Curncy</t>
  </si>
  <si>
    <t>CDM97 Curncy</t>
  </si>
  <si>
    <t>CDU97 Curncy</t>
  </si>
  <si>
    <t>CDZ97 Curncy</t>
  </si>
  <si>
    <t>CDH98 Curncy</t>
  </si>
  <si>
    <t>CDM98 Curncy</t>
  </si>
  <si>
    <t>CDU98 Curncy</t>
  </si>
  <si>
    <t>CDZ98 Curncy</t>
  </si>
  <si>
    <t>CDH99 Curncy</t>
  </si>
  <si>
    <t>CDM99 Curncy</t>
  </si>
  <si>
    <t>CDU99 Curncy</t>
  </si>
  <si>
    <t>CDZ99 Curncy</t>
  </si>
  <si>
    <t>CDH00 Curncy</t>
  </si>
  <si>
    <t>CDM00 Curncy</t>
  </si>
  <si>
    <t>CDU00 Curncy</t>
  </si>
  <si>
    <t>CDZ00 Curncy</t>
  </si>
  <si>
    <t>CDH01 Curncy</t>
  </si>
  <si>
    <t>CDM01 Curncy</t>
  </si>
  <si>
    <t>CDU01 Curncy</t>
  </si>
  <si>
    <t>CDZ01 Curncy</t>
  </si>
  <si>
    <t>CDH02 Curncy</t>
  </si>
  <si>
    <t>CDM02 Curncy</t>
  </si>
  <si>
    <t>CDU02 Curncy</t>
  </si>
  <si>
    <t>CDZ02 Curncy</t>
  </si>
  <si>
    <t>CDH03 Curncy</t>
  </si>
  <si>
    <t>CDM03 Curncy</t>
  </si>
  <si>
    <t>CDU03 Curncy</t>
  </si>
  <si>
    <t>CDZ03 Curncy</t>
  </si>
  <si>
    <t>CDH04 Curncy</t>
  </si>
  <si>
    <t>CDM04 Curncy</t>
  </si>
  <si>
    <t>CDU04 Curncy</t>
  </si>
  <si>
    <t>CDZ04 Curncy</t>
  </si>
  <si>
    <t>CDH05 Curncy</t>
  </si>
  <si>
    <t>CDM05 Curncy</t>
  </si>
  <si>
    <t>CDU05 Curncy</t>
  </si>
  <si>
    <t>CDZ05 Curncy</t>
  </si>
  <si>
    <t>CDH06 Curncy</t>
  </si>
  <si>
    <t>CDM06 Curncy</t>
  </si>
  <si>
    <t>CDU06 Curncy</t>
  </si>
  <si>
    <t>CDZ06 Curncy</t>
  </si>
  <si>
    <t>CDH07 Curncy</t>
  </si>
  <si>
    <t>CDM07 Curncy</t>
  </si>
  <si>
    <t>CDU07 Curncy</t>
  </si>
  <si>
    <t>CDZ07 Curncy</t>
  </si>
  <si>
    <t>CDH08 Curncy</t>
  </si>
  <si>
    <t>CDM08 Curncy</t>
  </si>
  <si>
    <t>CDU08 Curncy</t>
  </si>
  <si>
    <t>CDZ08 Curncy</t>
  </si>
  <si>
    <t>CDH09 Curncy</t>
  </si>
  <si>
    <t>CDM09 Curncy</t>
  </si>
  <si>
    <t>CDU09 Curncy</t>
  </si>
  <si>
    <t>CDZ09 Curncy</t>
  </si>
  <si>
    <t>CDH10 Curncy</t>
  </si>
  <si>
    <t>CDM10 Curncy</t>
  </si>
  <si>
    <t>CDU10 Curncy</t>
  </si>
  <si>
    <t>CDZ10 Curncy</t>
  </si>
  <si>
    <t>CDH11 Curncy</t>
  </si>
  <si>
    <t>CDM11 Curncy</t>
  </si>
  <si>
    <t>CDU11 Curncy</t>
  </si>
  <si>
    <t>CDZ11 Curncy</t>
  </si>
  <si>
    <t>CDH12 Curncy</t>
  </si>
  <si>
    <t>CDM12 Curncy</t>
  </si>
  <si>
    <t>CDU12 Curncy</t>
  </si>
  <si>
    <t>CDZ12 Curncy</t>
  </si>
  <si>
    <t>CDH13 Curncy</t>
  </si>
  <si>
    <t>CDM13 Curncy</t>
  </si>
  <si>
    <t>CDU13 Curncy</t>
  </si>
  <si>
    <t>CDZ13 Curncy</t>
  </si>
  <si>
    <t>CDH14 Curncy</t>
  </si>
  <si>
    <t>CDM14 Curncy</t>
  </si>
  <si>
    <t>CDU14 Curncy</t>
  </si>
  <si>
    <t>CDZ14 Curncy</t>
  </si>
  <si>
    <t>CDH15 Curncy</t>
  </si>
  <si>
    <t>CDM15 Curncy</t>
  </si>
  <si>
    <t>CDU15 Curncy</t>
  </si>
  <si>
    <t>CDZ15 Curncy</t>
  </si>
  <si>
    <t>CDH16 Curncy</t>
  </si>
  <si>
    <t>CDM16 Curncy</t>
  </si>
  <si>
    <t>CDU16 Curncy</t>
  </si>
  <si>
    <t>CDZ16 Curncy</t>
  </si>
  <si>
    <t>CDH17 Curncy</t>
  </si>
  <si>
    <t>SFH87 Curncy</t>
  </si>
  <si>
    <t>SFM87 Curncy</t>
  </si>
  <si>
    <t>SFU87 Curncy</t>
  </si>
  <si>
    <t>SFZ87 Curncy</t>
  </si>
  <si>
    <t>SFH88 Curncy</t>
  </si>
  <si>
    <t>SFM88 Curncy</t>
  </si>
  <si>
    <t>SFU88 Curncy</t>
  </si>
  <si>
    <t>SFZ88 Curncy</t>
  </si>
  <si>
    <t>SFH89 Curncy</t>
  </si>
  <si>
    <t>SFM89 Curncy</t>
  </si>
  <si>
    <t>SFU89 Curncy</t>
  </si>
  <si>
    <t>SFZ89 Curncy</t>
  </si>
  <si>
    <t>SFH90 Curncy</t>
  </si>
  <si>
    <t>SFM90 Curncy</t>
  </si>
  <si>
    <t>SFU90 Curncy</t>
  </si>
  <si>
    <t>SFZ90 Curncy</t>
  </si>
  <si>
    <t>SFH91 Curncy</t>
  </si>
  <si>
    <t>SFM91 Curncy</t>
  </si>
  <si>
    <t>SFU91 Curncy</t>
  </si>
  <si>
    <t>SFZ91 Curncy</t>
  </si>
  <si>
    <t>SFH92 Curncy</t>
  </si>
  <si>
    <t>SFM92 Curncy</t>
  </si>
  <si>
    <t>SFU92 Curncy</t>
  </si>
  <si>
    <t>SFZ92 Curncy</t>
  </si>
  <si>
    <t>SFH93 Curncy</t>
  </si>
  <si>
    <t>SFM93 Curncy</t>
  </si>
  <si>
    <t>SFU93 Curncy</t>
  </si>
  <si>
    <t>SFZ93 Curncy</t>
  </si>
  <si>
    <t>SFH94 Curncy</t>
  </si>
  <si>
    <t>SFM94 Curncy</t>
  </si>
  <si>
    <t>SFU94 Curncy</t>
  </si>
  <si>
    <t>SFZ94 Curncy</t>
  </si>
  <si>
    <t>SFH95 Curncy</t>
  </si>
  <si>
    <t>SFM95 Curncy</t>
  </si>
  <si>
    <t>SFU95 Curncy</t>
  </si>
  <si>
    <t>SFZ95 Curncy</t>
  </si>
  <si>
    <t>SFH96 Curncy</t>
  </si>
  <si>
    <t>SFM96 Curncy</t>
  </si>
  <si>
    <t>SFU96 Curncy</t>
  </si>
  <si>
    <t>SFZ96 Curncy</t>
  </si>
  <si>
    <t>SFH97 Curncy</t>
  </si>
  <si>
    <t>SFM97 Curncy</t>
  </si>
  <si>
    <t>SFU97 Curncy</t>
  </si>
  <si>
    <t>SFZ97 Curncy</t>
  </si>
  <si>
    <t>SFH98 Curncy</t>
  </si>
  <si>
    <t>SFM98 Curncy</t>
  </si>
  <si>
    <t>SFU98 Curncy</t>
  </si>
  <si>
    <t>SFZ98 Curncy</t>
  </si>
  <si>
    <t>SFH99 Curncy</t>
  </si>
  <si>
    <t>SFM99 Curncy</t>
  </si>
  <si>
    <t>SFU99 Curncy</t>
  </si>
  <si>
    <t>SFZ99 Curncy</t>
  </si>
  <si>
    <t>SFH00 Curncy</t>
  </si>
  <si>
    <t>SFM00 Curncy</t>
  </si>
  <si>
    <t>SFU00 Curncy</t>
  </si>
  <si>
    <t>SFZ00 Curncy</t>
  </si>
  <si>
    <t>SFH01 Curncy</t>
  </si>
  <si>
    <t>SFM01 Curncy</t>
  </si>
  <si>
    <t>SFU01 Curncy</t>
  </si>
  <si>
    <t>SFZ01 Curncy</t>
  </si>
  <si>
    <t>SFH02 Curncy</t>
  </si>
  <si>
    <t>SFM02 Curncy</t>
  </si>
  <si>
    <t>SFU02 Curncy</t>
  </si>
  <si>
    <t>SFZ02 Curncy</t>
  </si>
  <si>
    <t>SFH03 Curncy</t>
  </si>
  <si>
    <t>SFM03 Curncy</t>
  </si>
  <si>
    <t>SFU03 Curncy</t>
  </si>
  <si>
    <t>SFZ03 Curncy</t>
  </si>
  <si>
    <t>SFH04 Curncy</t>
  </si>
  <si>
    <t>SFM04 Curncy</t>
  </si>
  <si>
    <t>SFU04 Curncy</t>
  </si>
  <si>
    <t>SFZ04 Curncy</t>
  </si>
  <si>
    <t>SFH05 Curncy</t>
  </si>
  <si>
    <t>SFM05 Curncy</t>
  </si>
  <si>
    <t>SFU05 Curncy</t>
  </si>
  <si>
    <t>SFZ05 Curncy</t>
  </si>
  <si>
    <t>SFH06 Curncy</t>
  </si>
  <si>
    <t>SFM06 Curncy</t>
  </si>
  <si>
    <t>SFU06 Curncy</t>
  </si>
  <si>
    <t>SFZ06 Curncy</t>
  </si>
  <si>
    <t>SFH07 Curncy</t>
  </si>
  <si>
    <t>SFM07 Curncy</t>
  </si>
  <si>
    <t>SFU07 Curncy</t>
  </si>
  <si>
    <t>SFZ07 Curncy</t>
  </si>
  <si>
    <t>SFH08 Curncy</t>
  </si>
  <si>
    <t>SFM08 Curncy</t>
  </si>
  <si>
    <t>SFU08 Curncy</t>
  </si>
  <si>
    <t>SFZ08 Curncy</t>
  </si>
  <si>
    <t>SFH09 Curncy</t>
  </si>
  <si>
    <t>SFM09 Curncy</t>
  </si>
  <si>
    <t>SFU09 Curncy</t>
  </si>
  <si>
    <t>SFZ09 Curncy</t>
  </si>
  <si>
    <t>SFH10 Curncy</t>
  </si>
  <si>
    <t>SFM10 Curncy</t>
  </si>
  <si>
    <t>SFU10 Curncy</t>
  </si>
  <si>
    <t>SFZ10 Curncy</t>
  </si>
  <si>
    <t>SFH11 Curncy</t>
  </si>
  <si>
    <t>SFM11 Curncy</t>
  </si>
  <si>
    <t>SFU11 Curncy</t>
  </si>
  <si>
    <t>SFZ11 Curncy</t>
  </si>
  <si>
    <t>SFH12 Curncy</t>
  </si>
  <si>
    <t>SFM12 Curncy</t>
  </si>
  <si>
    <t>SFU12 Curncy</t>
  </si>
  <si>
    <t>SFZ12 Curncy</t>
  </si>
  <si>
    <t>SFH13 Curncy</t>
  </si>
  <si>
    <t>SFM13 Curncy</t>
  </si>
  <si>
    <t>SFU13 Curncy</t>
  </si>
  <si>
    <t>SFZ13 Curncy</t>
  </si>
  <si>
    <t>SFH14 Curncy</t>
  </si>
  <si>
    <t>SFM14 Curncy</t>
  </si>
  <si>
    <t>SFU14 Curncy</t>
  </si>
  <si>
    <t>SFZ14 Curncy</t>
  </si>
  <si>
    <t>SFH15 Curncy</t>
  </si>
  <si>
    <t>SFM15 Curncy</t>
  </si>
  <si>
    <t>SFU15 Curncy</t>
  </si>
  <si>
    <t>SFZ15 Curncy</t>
  </si>
  <si>
    <t>SFH16 Curncy</t>
  </si>
  <si>
    <t>SFM16 Curncy</t>
  </si>
  <si>
    <t>SFU16 Curncy</t>
  </si>
  <si>
    <t>SFZ16 Curncy</t>
  </si>
  <si>
    <t>SFH17 Curncy</t>
  </si>
  <si>
    <t>LAZ17 Comdty</t>
  </si>
  <si>
    <t>LAU18 Comdty</t>
  </si>
  <si>
    <t>LAZ18 Comdty</t>
  </si>
  <si>
    <t>LPZ18 Comdty</t>
  </si>
  <si>
    <t>LPZ17 Comdty</t>
  </si>
  <si>
    <t>LAM19 Comdty</t>
  </si>
  <si>
    <t>LPM19 Comdty</t>
  </si>
  <si>
    <t>LAH19 Comdty</t>
  </si>
  <si>
    <t>LPH19 Comdty</t>
  </si>
  <si>
    <t>PJU02 Curncy</t>
  </si>
  <si>
    <t>PJZ02 Curncy</t>
  </si>
  <si>
    <t>PJH03 Curncy</t>
  </si>
  <si>
    <t>PJM03 Curncy</t>
  </si>
  <si>
    <t>PJU03 Curncy</t>
  </si>
  <si>
    <t>PJZ03 Curncy</t>
  </si>
  <si>
    <t>PJH04 Curncy</t>
  </si>
  <si>
    <t>PJM04 Curncy</t>
  </si>
  <si>
    <t>PJU04 Curncy</t>
  </si>
  <si>
    <t>PJZ04 Curncy</t>
  </si>
  <si>
    <t>PJH05 Curncy</t>
  </si>
  <si>
    <t>PJM05 Curncy</t>
  </si>
  <si>
    <t>PJU05 Curncy</t>
  </si>
  <si>
    <t>PJZ05 Curncy</t>
  </si>
  <si>
    <t>PJH06 Curncy</t>
  </si>
  <si>
    <t>PJM06 Curncy</t>
  </si>
  <si>
    <t>PJU06 Curncy</t>
  </si>
  <si>
    <t>PJZ06 Curncy</t>
  </si>
  <si>
    <t>PJH07 Curncy</t>
  </si>
  <si>
    <t>PJM07 Curncy</t>
  </si>
  <si>
    <t>PJU07 Curncy</t>
  </si>
  <si>
    <t>PJZ07 Curncy</t>
  </si>
  <si>
    <t>PJH08 Curncy</t>
  </si>
  <si>
    <t>PJM08 Curncy</t>
  </si>
  <si>
    <t>PJU08 Curncy</t>
  </si>
  <si>
    <t>PJZ08 Curncy</t>
  </si>
  <si>
    <t>PJH09 Curncy</t>
  </si>
  <si>
    <t>PJM09 Curncy</t>
  </si>
  <si>
    <t>PJU09 Curncy</t>
  </si>
  <si>
    <t>PJZ09 Curncy</t>
  </si>
  <si>
    <t>PJH10 Curncy</t>
  </si>
  <si>
    <t>PJM10 Curncy</t>
  </si>
  <si>
    <t>PJU10 Curncy</t>
  </si>
  <si>
    <t>PJZ10 Curncy</t>
  </si>
  <si>
    <t>PJH11 Curncy</t>
  </si>
  <si>
    <t>PJM11 Curncy</t>
  </si>
  <si>
    <t>PJU11 Curncy</t>
  </si>
  <si>
    <t>PJZ11 Curncy</t>
  </si>
  <si>
    <t>PJH12 Curncy</t>
  </si>
  <si>
    <t>PJM12 Curncy</t>
  </si>
  <si>
    <t>PJU12 Curncy</t>
  </si>
  <si>
    <t>PJZ12 Curncy</t>
  </si>
  <si>
    <t>PJH13 Curncy</t>
  </si>
  <si>
    <t>PJM13 Curncy</t>
  </si>
  <si>
    <t>PJU13 Curncy</t>
  </si>
  <si>
    <t>PJZ13 Curncy</t>
  </si>
  <si>
    <t>PJH14 Curncy</t>
  </si>
  <si>
    <t>PJM14 Curncy</t>
  </si>
  <si>
    <t>PJU14 Curncy</t>
  </si>
  <si>
    <t>PJZ14 Curncy</t>
  </si>
  <si>
    <t>PJH15 Curncy</t>
  </si>
  <si>
    <t>PJM15 Curncy</t>
  </si>
  <si>
    <t>PJU15 Curncy</t>
  </si>
  <si>
    <t>PJZ15 Curncy</t>
  </si>
  <si>
    <t>PJH16 Curncy</t>
  </si>
  <si>
    <t>PJM16 Curncy</t>
  </si>
  <si>
    <t>PJU16 Curncy</t>
  </si>
  <si>
    <t>PJZ16 Curncy</t>
  </si>
  <si>
    <t>PJH17 Curncy</t>
  </si>
  <si>
    <t>RYU02 Curncy</t>
  </si>
  <si>
    <t>RYZ02 Curncy</t>
  </si>
  <si>
    <t>RYH03 Curncy</t>
  </si>
  <si>
    <t>RYM03 Curncy</t>
  </si>
  <si>
    <t>RYU03 Curncy</t>
  </si>
  <si>
    <t>RYZ03 Curncy</t>
  </si>
  <si>
    <t>RYH04 Curncy</t>
  </si>
  <si>
    <t>RYM04 Curncy</t>
  </si>
  <si>
    <t>RYU04 Curncy</t>
  </si>
  <si>
    <t>RYZ04 Curncy</t>
  </si>
  <si>
    <t>RYH05 Curncy</t>
  </si>
  <si>
    <t>RYM05 Curncy</t>
  </si>
  <si>
    <t>RYU05 Curncy</t>
  </si>
  <si>
    <t>RYZ05 Curncy</t>
  </si>
  <si>
    <t>RYH06 Curncy</t>
  </si>
  <si>
    <t>RYM06 Curncy</t>
  </si>
  <si>
    <t>RYU06 Curncy</t>
  </si>
  <si>
    <t>RYZ06 Curncy</t>
  </si>
  <si>
    <t>RYH07 Curncy</t>
  </si>
  <si>
    <t>RYM07 Curncy</t>
  </si>
  <si>
    <t>RYU07 Curncy</t>
  </si>
  <si>
    <t>RYZ07 Curncy</t>
  </si>
  <si>
    <t>RYH08 Curncy</t>
  </si>
  <si>
    <t>RYM08 Curncy</t>
  </si>
  <si>
    <t>RYU08 Curncy</t>
  </si>
  <si>
    <t>RYZ08 Curncy</t>
  </si>
  <si>
    <t>RYH09 Curncy</t>
  </si>
  <si>
    <t>RYM09 Curncy</t>
  </si>
  <si>
    <t>RYU09 Curncy</t>
  </si>
  <si>
    <t>RYZ09 Curncy</t>
  </si>
  <si>
    <t>RYH10 Curncy</t>
  </si>
  <si>
    <t>RYM10 Curncy</t>
  </si>
  <si>
    <t>RYU10 Curncy</t>
  </si>
  <si>
    <t>RYZ10 Curncy</t>
  </si>
  <si>
    <t>RYH11 Curncy</t>
  </si>
  <si>
    <t>RYM11 Curncy</t>
  </si>
  <si>
    <t>RYU11 Curncy</t>
  </si>
  <si>
    <t>RYZ11 Curncy</t>
  </si>
  <si>
    <t>RYH12 Curncy</t>
  </si>
  <si>
    <t>RYM12 Curncy</t>
  </si>
  <si>
    <t>RYU12 Curncy</t>
  </si>
  <si>
    <t>RYZ12 Curncy</t>
  </si>
  <si>
    <t>RYH13 Curncy</t>
  </si>
  <si>
    <t>RYM13 Curncy</t>
  </si>
  <si>
    <t>RYU13 Curncy</t>
  </si>
  <si>
    <t>RYZ13 Curncy</t>
  </si>
  <si>
    <t>RYH14 Curncy</t>
  </si>
  <si>
    <t>RYM14 Curncy</t>
  </si>
  <si>
    <t>RYU14 Curncy</t>
  </si>
  <si>
    <t>RYZ14 Curncy</t>
  </si>
  <si>
    <t>RYH15 Curncy</t>
  </si>
  <si>
    <t>RYM15 Curncy</t>
  </si>
  <si>
    <t>RYU15 Curncy</t>
  </si>
  <si>
    <t>RYZ15 Curncy</t>
  </si>
  <si>
    <t>RYH16 Curncy</t>
  </si>
  <si>
    <t>RYM16 Curncy</t>
  </si>
  <si>
    <t>RYU16 Curncy</t>
  </si>
  <si>
    <t>RYZ16 Curncy</t>
  </si>
  <si>
    <t>RYH17 Curncy</t>
  </si>
  <si>
    <t>EAU10 Curncy</t>
  </si>
  <si>
    <t>EAZ10 Curncy</t>
  </si>
  <si>
    <t>EAH11 Curncy</t>
  </si>
  <si>
    <t>EAM11 Curncy</t>
  </si>
  <si>
    <t>EAU11 Curncy</t>
  </si>
  <si>
    <t>EAZ11 Curncy</t>
  </si>
  <si>
    <t>EAH12 Curncy</t>
  </si>
  <si>
    <t>EAM12 Curncy</t>
  </si>
  <si>
    <t>EAU12 Curncy</t>
  </si>
  <si>
    <t>EAZ12 Curncy</t>
  </si>
  <si>
    <t>EAH13 Curncy</t>
  </si>
  <si>
    <t>EAM13 Curncy</t>
  </si>
  <si>
    <t>EAU13 Curncy</t>
  </si>
  <si>
    <t>EAZ13 Curncy</t>
  </si>
  <si>
    <t>EAH14 Curncy</t>
  </si>
  <si>
    <t>EAM14 Curncy</t>
  </si>
  <si>
    <t>EAU14 Curncy</t>
  </si>
  <si>
    <t>EAZ14 Curncy</t>
  </si>
  <si>
    <t>EAH15 Curncy</t>
  </si>
  <si>
    <t>EAM15 Curncy</t>
  </si>
  <si>
    <t>EAU15 Curncy</t>
  </si>
  <si>
    <t>EAZ15 Curncy</t>
  </si>
  <si>
    <t>EAH16 Curncy</t>
  </si>
  <si>
    <t>EAM16 Curncy</t>
  </si>
  <si>
    <t>EAU16 Curncy</t>
  </si>
  <si>
    <t>EAZ16 Curncy</t>
  </si>
  <si>
    <t>EAH17 Curncy</t>
  </si>
  <si>
    <t>UXJ17 Index</t>
  </si>
  <si>
    <t>UXK17 Index</t>
  </si>
  <si>
    <t>UXM17 Index</t>
  </si>
  <si>
    <t>UXN17 Index</t>
  </si>
  <si>
    <t>UXQ17 Index</t>
  </si>
  <si>
    <t>UXU17 Index</t>
  </si>
  <si>
    <t>PTM17 Index</t>
  </si>
  <si>
    <t>PTU17 Index</t>
  </si>
  <si>
    <t>Z M17 Index</t>
  </si>
  <si>
    <t>Z U17 Index</t>
  </si>
  <si>
    <t>CFM17 Index</t>
  </si>
  <si>
    <t>CFU17 Index</t>
  </si>
  <si>
    <t>GXM17 Index</t>
  </si>
  <si>
    <t>GXU17 Index</t>
  </si>
  <si>
    <t>IBM17 Index</t>
  </si>
  <si>
    <t>IBU17 Index</t>
  </si>
  <si>
    <t>STM17 Index</t>
  </si>
  <si>
    <t>STU17 Index</t>
  </si>
  <si>
    <t>EOM17 Index</t>
  </si>
  <si>
    <t>EOU17 Index</t>
  </si>
  <si>
    <t>QCM17 Index</t>
  </si>
  <si>
    <t>QCU17 Index</t>
  </si>
  <si>
    <t>SMM17 Index</t>
  </si>
  <si>
    <t>SMU17 Index</t>
  </si>
  <si>
    <t>NKM17 Index</t>
  </si>
  <si>
    <t>NKU17 Index</t>
  </si>
  <si>
    <t>HIM17 Index</t>
  </si>
  <si>
    <t>HIU17 Index</t>
  </si>
  <si>
    <t>XPM17 Index</t>
  </si>
  <si>
    <t>XPU17 Index</t>
  </si>
  <si>
    <t>COM17 Comdty</t>
  </si>
  <si>
    <t>COU17 Comdty</t>
  </si>
  <si>
    <t>QSM17 Comdty</t>
  </si>
  <si>
    <t>QSU17 Comdty</t>
  </si>
  <si>
    <t>CLM17 Comdty</t>
  </si>
  <si>
    <t>CLU17 Comdty</t>
  </si>
  <si>
    <t>XBM17 Comdty</t>
  </si>
  <si>
    <t>XBU17 Comdty</t>
  </si>
  <si>
    <t>HOM17 Comdty</t>
  </si>
  <si>
    <t>HOU17 Comdty</t>
  </si>
  <si>
    <t>CTK17 Comdty</t>
  </si>
  <si>
    <t>CTN17 Comdty</t>
  </si>
  <si>
    <t>KCK17 Comdty</t>
  </si>
  <si>
    <t>KCN17 Comdty</t>
  </si>
  <si>
    <t>EAM17 Curncy</t>
  </si>
  <si>
    <t>EAU17 Curncy</t>
  </si>
  <si>
    <t>PJM17 Curncy</t>
  </si>
  <si>
    <t>RYM17 Curncy</t>
  </si>
  <si>
    <t>PJU17 Curncy</t>
  </si>
  <si>
    <t>RYU17 Curncy</t>
  </si>
  <si>
    <t>LAM17 Comdty</t>
  </si>
  <si>
    <t>LNM17 Comdty</t>
  </si>
  <si>
    <t>LLM17 Comdty</t>
  </si>
  <si>
    <t>LXM17 Comdty</t>
  </si>
  <si>
    <t>LPM17 Comdty</t>
  </si>
  <si>
    <t>LAU17 Comdty</t>
  </si>
  <si>
    <t>LNU17 Comdty</t>
  </si>
  <si>
    <t>LLU17 Comdty</t>
  </si>
  <si>
    <t>LXU17 Comdty</t>
  </si>
  <si>
    <t>LPU17 Comdty</t>
  </si>
  <si>
    <t>RXM17 Comdty</t>
  </si>
  <si>
    <t>RXU17 Comdty</t>
  </si>
  <si>
    <t>CNM17 Comdty</t>
  </si>
  <si>
    <t>G M17 Comdty</t>
  </si>
  <si>
    <t>CNU17 Comdty</t>
  </si>
  <si>
    <t>G U17 Comdty</t>
  </si>
  <si>
    <t>XMM17 Comdty</t>
  </si>
  <si>
    <t>XMU17 Comdty</t>
  </si>
  <si>
    <t>SBK17 Comdty</t>
  </si>
  <si>
    <t>SBN17 Comdty</t>
  </si>
  <si>
    <t>SBV17 Comdty</t>
  </si>
  <si>
    <t>GCM17 Comdty</t>
  </si>
  <si>
    <t>SIM17 Comdty</t>
  </si>
  <si>
    <t>TYM17 Comdty</t>
  </si>
  <si>
    <t>JBM17 Comdty</t>
  </si>
  <si>
    <t>BPM17 Curncy</t>
  </si>
  <si>
    <t>JYM17 Curncy</t>
  </si>
  <si>
    <t>ADM17 Curncy</t>
  </si>
  <si>
    <t>CDM17 Curncy</t>
  </si>
  <si>
    <t>SFM17 Curncy</t>
  </si>
  <si>
    <t>GCU17 Comdty</t>
  </si>
  <si>
    <t>SIU17 Comdty</t>
  </si>
  <si>
    <t>TYU17 Comdty</t>
  </si>
  <si>
    <t>JBU17 Comdty</t>
  </si>
  <si>
    <t>BPU17 Curncy</t>
  </si>
  <si>
    <t>JYU17 Curncy</t>
  </si>
  <si>
    <t>ADU17 Curncy</t>
  </si>
  <si>
    <t>CDU17 Curncy</t>
  </si>
  <si>
    <t>SFU17 Curncy</t>
  </si>
  <si>
    <t>KCU17 Comdty</t>
  </si>
  <si>
    <t>CCK17 Comdty</t>
  </si>
  <si>
    <t>KWK17 Comdty</t>
  </si>
  <si>
    <t>W K17 Comdty</t>
  </si>
  <si>
    <t>CCN17 Comdty</t>
  </si>
  <si>
    <t>KWN17 Comdty</t>
  </si>
  <si>
    <t>W N17 Comdty</t>
  </si>
  <si>
    <t>CCU17 Comdty</t>
  </si>
  <si>
    <t>KWU17 Comdty</t>
  </si>
  <si>
    <t>W U17 Comdty</t>
  </si>
  <si>
    <t>C K17 Comdty</t>
  </si>
  <si>
    <t>C N17 Comdty</t>
  </si>
  <si>
    <t>C U17 Comdty</t>
  </si>
  <si>
    <t>LCJ17 Comdty</t>
  </si>
  <si>
    <t>LCM17 Comdty</t>
  </si>
  <si>
    <t>LCQ17 Comdty</t>
  </si>
  <si>
    <t>LHJ17 Comdty</t>
  </si>
  <si>
    <t>LHK17 Comdty</t>
  </si>
  <si>
    <t>LHM17 Comdty</t>
  </si>
  <si>
    <t>LHN17 Comdty</t>
  </si>
  <si>
    <t>LHQ17 Comdty</t>
  </si>
  <si>
    <t>FCJ17 Comdty</t>
  </si>
  <si>
    <t>FCK17 Comdty</t>
  </si>
  <si>
    <t>FCQ17 Comdty</t>
  </si>
  <si>
    <t>FCU17 Comdty</t>
  </si>
  <si>
    <t>GXH17 Index</t>
  </si>
  <si>
    <t>NGU18 Comdty</t>
  </si>
  <si>
    <t>NGZ18 Comdty</t>
  </si>
  <si>
    <t>NGH19 Comdty</t>
  </si>
  <si>
    <t>Crypto</t>
  </si>
  <si>
    <t>Bitcoin</t>
  </si>
  <si>
    <t>BTCA Curncy</t>
  </si>
  <si>
    <t>BTC1 Curncy</t>
  </si>
  <si>
    <t>XBTUSD Curncy</t>
  </si>
  <si>
    <t>BTCM20 Curncy</t>
  </si>
  <si>
    <t>BTCU20 Curncy</t>
  </si>
  <si>
    <t>BTCZ20 Curncy</t>
  </si>
  <si>
    <t>BTCH21 Curncy</t>
  </si>
  <si>
    <t>BTCM21 Curncy</t>
  </si>
  <si>
    <t>BTCU21 Curncy</t>
  </si>
  <si>
    <t>BTCZ21 Curncy</t>
  </si>
  <si>
    <t>M21</t>
  </si>
  <si>
    <t>U21</t>
  </si>
  <si>
    <t>H21</t>
  </si>
  <si>
    <t>Z21</t>
  </si>
  <si>
    <t>Spread</t>
  </si>
  <si>
    <t>Ether</t>
  </si>
  <si>
    <t>XETUSD Curncy</t>
  </si>
  <si>
    <t>Ethereum</t>
  </si>
  <si>
    <t>DCRA Curncy</t>
  </si>
  <si>
    <t>DCRx Curncy</t>
  </si>
  <si>
    <t>BTCx Curncy</t>
  </si>
  <si>
    <t>Roll Types</t>
  </si>
  <si>
    <t>Adjustments</t>
  </si>
  <si>
    <t>B = Bloomberg Default</t>
  </si>
  <si>
    <t>N = None</t>
  </si>
  <si>
    <t>R = Relative to Expiration</t>
  </si>
  <si>
    <t>D = Difference</t>
  </si>
  <si>
    <t>F = Fixed Day of Month</t>
  </si>
  <si>
    <t>R = Ratio</t>
  </si>
  <si>
    <t>Ticker</t>
  </si>
  <si>
    <t>Roll Type</t>
  </si>
  <si>
    <t>Days</t>
  </si>
  <si>
    <t>Months</t>
  </si>
  <si>
    <t>Adjust</t>
  </si>
  <si>
    <t>A = With Active Future</t>
  </si>
  <si>
    <t>W = Average</t>
  </si>
  <si>
    <t>GC1</t>
  </si>
  <si>
    <t>Relative to Expiration</t>
  </si>
  <si>
    <t>None</t>
  </si>
  <si>
    <t>N = Relative to First Notice</t>
  </si>
  <si>
    <t>D = At First Delivery</t>
  </si>
  <si>
    <t>GFUT Adjusted Ticker</t>
  </si>
  <si>
    <t>O = At option expiration</t>
  </si>
  <si>
    <t>BBG Setting to Cal Carry</t>
  </si>
  <si>
    <t>R:01_0_N</t>
  </si>
  <si>
    <t>BTC</t>
  </si>
  <si>
    <t>BTCN21 Curncy</t>
  </si>
  <si>
    <t>BTCQ21 Curncy</t>
  </si>
  <si>
    <t>BTCV21 Curncy</t>
  </si>
  <si>
    <t>Last_Tradeable_DT</t>
  </si>
  <si>
    <t>Roll DT</t>
  </si>
  <si>
    <t>Roll DT Time</t>
  </si>
  <si>
    <t>Adj_Factor</t>
  </si>
  <si>
    <t>UXF18 Index</t>
  </si>
  <si>
    <t>UXG18 Index</t>
  </si>
  <si>
    <t>UXH18 Index</t>
  </si>
  <si>
    <t>UXJ18 Index</t>
  </si>
  <si>
    <t>UXK18 Index</t>
  </si>
  <si>
    <t>UXM18 Index</t>
  </si>
  <si>
    <t>UXN18 Index</t>
  </si>
  <si>
    <t>UXQ18 Index</t>
  </si>
  <si>
    <t>UXU18 Index</t>
  </si>
  <si>
    <t>UXV18 Index</t>
  </si>
  <si>
    <t>UXX18 Index</t>
  </si>
  <si>
    <t>UXV17 Index</t>
  </si>
  <si>
    <t>UXX17 Index</t>
  </si>
  <si>
    <t>UXZ17 Index</t>
  </si>
  <si>
    <t>UXF19 Index</t>
  </si>
  <si>
    <t>UXG19 Index</t>
  </si>
  <si>
    <t>UXH19 Index</t>
  </si>
  <si>
    <t>UXJ19 Index</t>
  </si>
  <si>
    <t>UXK19 Index</t>
  </si>
  <si>
    <t>UXM19 Index</t>
  </si>
  <si>
    <t>UXN19 Index</t>
  </si>
  <si>
    <t>UXQ19 Index</t>
  </si>
  <si>
    <t>UXU19 Index</t>
  </si>
  <si>
    <t>UXV19 Index</t>
  </si>
  <si>
    <t>UXX19 Index</t>
  </si>
  <si>
    <t>UXZ19 Index</t>
  </si>
  <si>
    <t>UXF20 Index</t>
  </si>
  <si>
    <t>UXG20 Index</t>
  </si>
  <si>
    <t>UXH20 Index</t>
  </si>
  <si>
    <t>UXJ20 Index</t>
  </si>
  <si>
    <t>UXK20 Index</t>
  </si>
  <si>
    <t>UXM20 Index</t>
  </si>
  <si>
    <t>UXN20 Index</t>
  </si>
  <si>
    <t>UXQ20 Index</t>
  </si>
  <si>
    <t>UXU20 Index</t>
  </si>
  <si>
    <t>UXV20 Index</t>
  </si>
  <si>
    <t>UXX20 Index</t>
  </si>
  <si>
    <t>UXF21 Index</t>
  </si>
  <si>
    <t>UXG21 Index</t>
  </si>
  <si>
    <t>UXH21 Index</t>
  </si>
  <si>
    <t>UXJ21 Index</t>
  </si>
  <si>
    <t>UXK21 Index</t>
  </si>
  <si>
    <t>UXG2 Index</t>
  </si>
  <si>
    <t>UXH2 Index</t>
  </si>
  <si>
    <t>UXJ2 Index</t>
  </si>
  <si>
    <t>UXK2 Index</t>
  </si>
  <si>
    <t>PTZ17 Index</t>
  </si>
  <si>
    <t>PTH18 Index</t>
  </si>
  <si>
    <t>PTM18 Index</t>
  </si>
  <si>
    <t>PTU18 Index</t>
  </si>
  <si>
    <t>PTZ18 Index</t>
  </si>
  <si>
    <t>PTH19 Index</t>
  </si>
  <si>
    <t>PTM19 Index</t>
  </si>
  <si>
    <t>PTU19 Index</t>
  </si>
  <si>
    <t>PTZ19 Index</t>
  </si>
  <si>
    <t>PTH20 Index</t>
  </si>
  <si>
    <t>PTM20 Index</t>
  </si>
  <si>
    <t>PTU20 Index</t>
  </si>
  <si>
    <t>PTZ20 Index</t>
  </si>
  <si>
    <t>PTH2 Index</t>
  </si>
  <si>
    <t>PTM2 Index</t>
  </si>
  <si>
    <t>PTU2 Index</t>
  </si>
  <si>
    <t>PTZ2 Index</t>
  </si>
  <si>
    <t>Z Z17 Index</t>
  </si>
  <si>
    <t>Z H18 Index</t>
  </si>
  <si>
    <t>Z M18 Index</t>
  </si>
  <si>
    <t>Z U18 Index</t>
  </si>
  <si>
    <t>Z Z18 Index</t>
  </si>
  <si>
    <t>Z H19 Index</t>
  </si>
  <si>
    <t>Z M19 Index</t>
  </si>
  <si>
    <t>Z U19 Index</t>
  </si>
  <si>
    <t>Z Z19 Index</t>
  </si>
  <si>
    <t>Z H20 Index</t>
  </si>
  <si>
    <t>Z M20 Index</t>
  </si>
  <si>
    <t>Z U20 Index</t>
  </si>
  <si>
    <t>Z Z20 Index</t>
  </si>
  <si>
    <t>Z H2 Index</t>
  </si>
  <si>
    <t>Z M2 Index</t>
  </si>
  <si>
    <t>Z U2 Index</t>
  </si>
  <si>
    <t>Z Z2 Index</t>
  </si>
  <si>
    <t>CFZ17 Index</t>
  </si>
  <si>
    <t>CFH18 Index</t>
  </si>
  <si>
    <t>CFM18 Index</t>
  </si>
  <si>
    <t>CFU18 Index</t>
  </si>
  <si>
    <t>CFZ18 Index</t>
  </si>
  <si>
    <t>CFH19 Index</t>
  </si>
  <si>
    <t>CFM19 Index</t>
  </si>
  <si>
    <t>CFU19 Index</t>
  </si>
  <si>
    <t>CFZ19 Index</t>
  </si>
  <si>
    <t>CFH20 Index</t>
  </si>
  <si>
    <t>CFM20 Index</t>
  </si>
  <si>
    <t>CFU20 Index</t>
  </si>
  <si>
    <t>CFZ20 Index</t>
  </si>
  <si>
    <t>CFH2 Index</t>
  </si>
  <si>
    <t>CFM2 Index</t>
  </si>
  <si>
    <t>CFU2 Index</t>
  </si>
  <si>
    <t>CFZ2 Index</t>
  </si>
  <si>
    <t>GXH2 Index</t>
  </si>
  <si>
    <t>GXM2 Index</t>
  </si>
  <si>
    <t>GXU2 Index</t>
  </si>
  <si>
    <t>GXH18 Index</t>
  </si>
  <si>
    <t>GXM18 Index</t>
  </si>
  <si>
    <t>GXU18 Index</t>
  </si>
  <si>
    <t>GXZ18 Index</t>
  </si>
  <si>
    <t>GXZ17 Index</t>
  </si>
  <si>
    <t>GXH19 Index</t>
  </si>
  <si>
    <t>GXM19 Index</t>
  </si>
  <si>
    <t>GXU19 Index</t>
  </si>
  <si>
    <t>GXZ19 Index</t>
  </si>
  <si>
    <t>GXH20 Index</t>
  </si>
  <si>
    <t>GXM20 Index</t>
  </si>
  <si>
    <t>GXU20 Index</t>
  </si>
  <si>
    <t>GXZ20 Index</t>
  </si>
  <si>
    <t>IBZ17 Index</t>
  </si>
  <si>
    <t>IBH18 Index</t>
  </si>
  <si>
    <t>IBM18 Index</t>
  </si>
  <si>
    <t>IBU18 Index</t>
  </si>
  <si>
    <t>IBZ18 Index</t>
  </si>
  <si>
    <t>IBH19 Index</t>
  </si>
  <si>
    <t>IBM19 Index</t>
  </si>
  <si>
    <t>IBU19 Index</t>
  </si>
  <si>
    <t>IBZ19 Index</t>
  </si>
  <si>
    <t>IBH20 Index</t>
  </si>
  <si>
    <t>IBM20 Index</t>
  </si>
  <si>
    <t>IBU20 Index</t>
  </si>
  <si>
    <t>IBZ20 Index</t>
  </si>
  <si>
    <t>IBH2 Index</t>
  </si>
  <si>
    <t>IBM2 Index</t>
  </si>
  <si>
    <t>IBU2 Index</t>
  </si>
  <si>
    <t>IBZ2 Index</t>
  </si>
  <si>
    <t>STZ17 Index</t>
  </si>
  <si>
    <t>STH2 Index</t>
  </si>
  <si>
    <t>STM2 Index</t>
  </si>
  <si>
    <t>STU2 Index</t>
  </si>
  <si>
    <t>STZ2 Index</t>
  </si>
  <si>
    <t>STH20 Index</t>
  </si>
  <si>
    <t>STM20 Index</t>
  </si>
  <si>
    <t>STU20 Index</t>
  </si>
  <si>
    <t>STZ20 Index</t>
  </si>
  <si>
    <t>STH19 Index</t>
  </si>
  <si>
    <t>STM19 Index</t>
  </si>
  <si>
    <t>STU19 Index</t>
  </si>
  <si>
    <t>STZ19 Index</t>
  </si>
  <si>
    <t>STH18 Index</t>
  </si>
  <si>
    <t>STM18 Index</t>
  </si>
  <si>
    <t>STU18 Index</t>
  </si>
  <si>
    <t>STZ18 Index</t>
  </si>
  <si>
    <t>EOZ17 Index</t>
  </si>
  <si>
    <t>EOM18 Index</t>
  </si>
  <si>
    <t>EOU18 Index</t>
  </si>
  <si>
    <t>EOZ18 Index</t>
  </si>
  <si>
    <t>EOH19 Index</t>
  </si>
  <si>
    <t>EOM19 Index</t>
  </si>
  <si>
    <t>EOU19 Index</t>
  </si>
  <si>
    <t>EOZ19 Index</t>
  </si>
  <si>
    <t>EOH18 Index</t>
  </si>
  <si>
    <t>EOH20 Index</t>
  </si>
  <si>
    <t>EOM20 Index</t>
  </si>
  <si>
    <t>EOU20 Index</t>
  </si>
  <si>
    <t>EOZ20 Index</t>
  </si>
  <si>
    <t>EOH2 Index</t>
  </si>
  <si>
    <t>EOM2 Index</t>
  </si>
  <si>
    <t>EOU2 Index</t>
  </si>
  <si>
    <t>EOZ2 Index</t>
  </si>
  <si>
    <t>QCZ17 Index</t>
  </si>
  <si>
    <t>QCH2 Index</t>
  </si>
  <si>
    <t>QCM2 Index</t>
  </si>
  <si>
    <t>QCU2 Index</t>
  </si>
  <si>
    <t>QCZ2 Index</t>
  </si>
  <si>
    <t>QCH18 Index</t>
  </si>
  <si>
    <t>QCM18 Index</t>
  </si>
  <si>
    <t>QCU18 Index</t>
  </si>
  <si>
    <t>QCZ18 Index</t>
  </si>
  <si>
    <t>QCH19 Index</t>
  </si>
  <si>
    <t>QCM19 Index</t>
  </si>
  <si>
    <t>QCU19 Index</t>
  </si>
  <si>
    <t>QCZ19 Index</t>
  </si>
  <si>
    <t>QCH20 Index</t>
  </si>
  <si>
    <t>QCM20 Index</t>
  </si>
  <si>
    <t>QCU20 Index</t>
  </si>
  <si>
    <t>QCZ20 Index</t>
  </si>
  <si>
    <t>SMZ17 Index</t>
  </si>
  <si>
    <t>SMH18 Index</t>
  </si>
  <si>
    <t>SMM18 Index</t>
  </si>
  <si>
    <t>SMU18 Index</t>
  </si>
  <si>
    <t>SMZ18 Index</t>
  </si>
  <si>
    <t>SMH19 Index</t>
  </si>
  <si>
    <t>SMM19 Index</t>
  </si>
  <si>
    <t>SMU19 Index</t>
  </si>
  <si>
    <t>SMZ19 Index</t>
  </si>
  <si>
    <t>SMH20 Index</t>
  </si>
  <si>
    <t>SMM20 Index</t>
  </si>
  <si>
    <t>SMU20 Index</t>
  </si>
  <si>
    <t>SMZ20 Index</t>
  </si>
  <si>
    <t>SMH2 Index</t>
  </si>
  <si>
    <t>SMM2 Index</t>
  </si>
  <si>
    <t>SMU2 Index</t>
  </si>
  <si>
    <t>NKZ17 Index</t>
  </si>
  <si>
    <t>NKH2 Index</t>
  </si>
  <si>
    <t>NKM2 Index</t>
  </si>
  <si>
    <t>NKU2 Index</t>
  </si>
  <si>
    <t>NKZ2 Index</t>
  </si>
  <si>
    <t>NKH18 Index</t>
  </si>
  <si>
    <t>NKM18 Index</t>
  </si>
  <si>
    <t>NKU18 Index</t>
  </si>
  <si>
    <t>NKZ18 Index</t>
  </si>
  <si>
    <t>NKH19 Index</t>
  </si>
  <si>
    <t>NKM19 Index</t>
  </si>
  <si>
    <t>NKU19 Index</t>
  </si>
  <si>
    <t>NKZ19 Index</t>
  </si>
  <si>
    <t>NKH20 Index</t>
  </si>
  <si>
    <t>NKM20 Index</t>
  </si>
  <si>
    <t>NKU20 Index</t>
  </si>
  <si>
    <t>NKZ20 Index</t>
  </si>
  <si>
    <t>HIZ17 Index</t>
  </si>
  <si>
    <t>HIH18 Index</t>
  </si>
  <si>
    <t>HIM18 Index</t>
  </si>
  <si>
    <t>HIU18 Index</t>
  </si>
  <si>
    <t>HIZ18 Index</t>
  </si>
  <si>
    <t>HIH19 Index</t>
  </si>
  <si>
    <t>HIM19 Index</t>
  </si>
  <si>
    <t>HIU19 Index</t>
  </si>
  <si>
    <t>HIZ19 Index</t>
  </si>
  <si>
    <t>HIH20 Index</t>
  </si>
  <si>
    <t>HIM20 Index</t>
  </si>
  <si>
    <t>HIU20 Index</t>
  </si>
  <si>
    <t>HIZ20 Index</t>
  </si>
  <si>
    <t>HIH2 Index</t>
  </si>
  <si>
    <t>HIM2 Index</t>
  </si>
  <si>
    <t>XPZ17 Index</t>
  </si>
  <si>
    <t>XPH2 Index</t>
  </si>
  <si>
    <t>XPM2 Index</t>
  </si>
  <si>
    <t>XPU2 Index</t>
  </si>
  <si>
    <t>XPZ2 Index</t>
  </si>
  <si>
    <t>XPH18 Index</t>
  </si>
  <si>
    <t>XPM18 Index</t>
  </si>
  <si>
    <t>XPU18 Index</t>
  </si>
  <si>
    <t>XPZ18 Index</t>
  </si>
  <si>
    <t>XPH19 Index</t>
  </si>
  <si>
    <t>XPM19 Index</t>
  </si>
  <si>
    <t>XPU19 Index</t>
  </si>
  <si>
    <t>XPZ19 Index</t>
  </si>
  <si>
    <t>XPH20 Index</t>
  </si>
  <si>
    <t>XPM20 Index</t>
  </si>
  <si>
    <t>XPU20 Index</t>
  </si>
  <si>
    <t>XPZ20 Index</t>
  </si>
  <si>
    <t>COZ17 Comdty</t>
  </si>
  <si>
    <t>COH18 Comdty</t>
  </si>
  <si>
    <t>COM18 Comdty</t>
  </si>
  <si>
    <t>COU18 Comdty</t>
  </si>
  <si>
    <t>COZ18 Comdty</t>
  </si>
  <si>
    <t>COH19 Comdty</t>
  </si>
  <si>
    <t>COM19 Comdty</t>
  </si>
  <si>
    <t>COU19 Comdty</t>
  </si>
  <si>
    <t>COZ19 Comdty</t>
  </si>
  <si>
    <t>COH20 Comdty</t>
  </si>
  <si>
    <t>COM20 Comdty</t>
  </si>
  <si>
    <t>COU20 Comdty</t>
  </si>
  <si>
    <t>COZ20 Comdty</t>
  </si>
  <si>
    <t>COH2 Comdty</t>
  </si>
  <si>
    <t>COM2 Comdty</t>
  </si>
  <si>
    <t>COU2 Comdty</t>
  </si>
  <si>
    <t>COZ2 Comdty</t>
  </si>
  <si>
    <t>QSZ17 Comdty</t>
  </si>
  <si>
    <t>QSH18 Comdty</t>
  </si>
  <si>
    <t>QSM18 Comdty</t>
  </si>
  <si>
    <t>QSU18 Comdty</t>
  </si>
  <si>
    <t>QSZ18 Comdty</t>
  </si>
  <si>
    <t>QSH19 Comdty</t>
  </si>
  <si>
    <t>QSM19 Comdty</t>
  </si>
  <si>
    <t>QSU19 Comdty</t>
  </si>
  <si>
    <t>QSZ19 Comdty</t>
  </si>
  <si>
    <t>QSH20 Comdty</t>
  </si>
  <si>
    <t>QSM20 Comdty</t>
  </si>
  <si>
    <t>QSU20 Comdty</t>
  </si>
  <si>
    <t>QSZ20 Comdty</t>
  </si>
  <si>
    <t>QSH2 Comdty</t>
  </si>
  <si>
    <t>QSM2 Comdty</t>
  </si>
  <si>
    <t>QSU2 Comdty</t>
  </si>
  <si>
    <t>QSZ2 Comdty</t>
  </si>
  <si>
    <t>CLZ17 Comdty</t>
  </si>
  <si>
    <t>CLM19 Comdty</t>
  </si>
  <si>
    <t>CLU19 Comdty</t>
  </si>
  <si>
    <t>CLZ19 Comdty</t>
  </si>
  <si>
    <t>CLH20 Comdty</t>
  </si>
  <si>
    <t>CLM20 Comdty</t>
  </si>
  <si>
    <t>CLH2 Comdty</t>
  </si>
  <si>
    <t>CLM2 Comdty</t>
  </si>
  <si>
    <t>CLU2 Comdty</t>
  </si>
  <si>
    <t>CLZ2 Comdty</t>
  </si>
  <si>
    <t>CLH18 Comdty</t>
  </si>
  <si>
    <t>CLM18 Comdty</t>
  </si>
  <si>
    <t>CLU18 Comdty</t>
  </si>
  <si>
    <t>CLZ18 Comdty</t>
  </si>
  <si>
    <t>CLH19 Comdty</t>
  </si>
  <si>
    <t>CLU20 Comdty</t>
  </si>
  <si>
    <t>CLZ20 Comdty</t>
  </si>
  <si>
    <t>XBZ17 Comdty</t>
  </si>
  <si>
    <t>XBH18 Comdty</t>
  </si>
  <si>
    <t>XBM18 Comdty</t>
  </si>
  <si>
    <t>XBU18 Comdty</t>
  </si>
  <si>
    <t>XBZ18 Comdty</t>
  </si>
  <si>
    <t>XBH19 Comdty</t>
  </si>
  <si>
    <t>XBM19 Comdty</t>
  </si>
  <si>
    <t>XBU19 Comdty</t>
  </si>
  <si>
    <t>XBZ19 Comdty</t>
  </si>
  <si>
    <t>XBH20 Comdty</t>
  </si>
  <si>
    <t>XBM20 Comdty</t>
  </si>
  <si>
    <t>XBU20 Comdty</t>
  </si>
  <si>
    <t>XBZ20 Comdty</t>
  </si>
  <si>
    <t>XBH2 Comdty</t>
  </si>
  <si>
    <t>XBM2 Comdty</t>
  </si>
  <si>
    <t>XBU2 Comdty</t>
  </si>
  <si>
    <t>XBZ2 Comdty</t>
  </si>
  <si>
    <t>HOZ17 Comdty</t>
  </si>
  <si>
    <t>CTH18 Comdty</t>
  </si>
  <si>
    <t>CTK18 Comdty</t>
  </si>
  <si>
    <t>CTN18 Comdty</t>
  </si>
  <si>
    <t>CTZ18 Comdty</t>
  </si>
  <si>
    <t>HOH18 Comdty</t>
  </si>
  <si>
    <t>HOM18 Comdty</t>
  </si>
  <si>
    <t>HOU18 Comdty</t>
  </si>
  <si>
    <t>HOZ18 Comdty</t>
  </si>
  <si>
    <t>CTH19 Comdty</t>
  </si>
  <si>
    <t>CTK19 Comdty</t>
  </si>
  <si>
    <t>CTN19 Comdty</t>
  </si>
  <si>
    <t>CTV19 Comdty</t>
  </si>
  <si>
    <t>CTZ19 Comdty</t>
  </si>
  <si>
    <t>HOH19 Comdty</t>
  </si>
  <si>
    <t>HOM19 Comdty</t>
  </si>
  <si>
    <t>HOU19 Comdty</t>
  </si>
  <si>
    <t>HOZ19 Comdty</t>
  </si>
  <si>
    <t>NGM19 Comdty</t>
  </si>
  <si>
    <t>NGU19 Comdty</t>
  </si>
  <si>
    <t>NGZ19 Comdty</t>
  </si>
  <si>
    <t>CTH20 Comdty</t>
  </si>
  <si>
    <t>CTK20 Comdty</t>
  </si>
  <si>
    <t>CTN20 Comdty</t>
  </si>
  <si>
    <t>CTV20 Comdty</t>
  </si>
  <si>
    <t>CTZ20 Comdty</t>
  </si>
  <si>
    <t>HOH20 Comdty</t>
  </si>
  <si>
    <t>HOM20 Comdty</t>
  </si>
  <si>
    <t>HOU20 Comdty</t>
  </si>
  <si>
    <t>HOZ20 Comdty</t>
  </si>
  <si>
    <t>NGH20 Comdty</t>
  </si>
  <si>
    <t>NGM20 Comdty</t>
  </si>
  <si>
    <t>NGU20 Comdty</t>
  </si>
  <si>
    <t>NGZ20 Comdty</t>
  </si>
  <si>
    <t>CTH2 Comdty</t>
  </si>
  <si>
    <t>CTK2 Comdty</t>
  </si>
  <si>
    <t>CTN2 Comdty</t>
  </si>
  <si>
    <t>CTV2 Comdty</t>
  </si>
  <si>
    <t>CTZ2 Comdty</t>
  </si>
  <si>
    <t>HOH2 Comdty</t>
  </si>
  <si>
    <t>HOM2 Comdty</t>
  </si>
  <si>
    <t>HOU2 Comdty</t>
  </si>
  <si>
    <t>HOZ2 Comdty</t>
  </si>
  <si>
    <t>KCZ17 Comdty</t>
  </si>
  <si>
    <t>CCZ17 Comdty</t>
  </si>
  <si>
    <t>KWZ17 Comdty</t>
  </si>
  <si>
    <t>C Z17 Comdty</t>
  </si>
  <si>
    <t>C N18 Comdty</t>
  </si>
  <si>
    <t>C U18 Comdty</t>
  </si>
  <si>
    <t>W Z17 Comdty</t>
  </si>
  <si>
    <t>C H18 Comdty</t>
  </si>
  <si>
    <t>C K18 Comdty</t>
  </si>
  <si>
    <t>C Z18 Comdty</t>
  </si>
  <si>
    <t>KWH18 Comdty</t>
  </si>
  <si>
    <t>KWK18 Comdty</t>
  </si>
  <si>
    <t>KWN18 Comdty</t>
  </si>
  <si>
    <t>KWU18 Comdty</t>
  </si>
  <si>
    <t>KWZ18 Comdty</t>
  </si>
  <si>
    <t>CCH18 Comdty</t>
  </si>
  <si>
    <t>CCK18 Comdty</t>
  </si>
  <si>
    <t>CCN18 Comdty</t>
  </si>
  <si>
    <t>CCU18 Comdty</t>
  </si>
  <si>
    <t>CCZ18 Comdty</t>
  </si>
  <si>
    <t>KCH18 Comdty</t>
  </si>
  <si>
    <t>KCK18 Comdty</t>
  </si>
  <si>
    <t>KCN18 Comdty</t>
  </si>
  <si>
    <t>KCU18 Comdty</t>
  </si>
  <si>
    <t>KCZ18 Comdty</t>
  </si>
  <si>
    <t>SBH18 Comdty</t>
  </si>
  <si>
    <t>SBK18 Comdty</t>
  </si>
  <si>
    <t>SBN18 Comdty</t>
  </si>
  <si>
    <t>SBV18 Comdty</t>
  </si>
  <si>
    <t>W H19 Comdty</t>
  </si>
  <si>
    <t>W K19 Comdty</t>
  </si>
  <si>
    <t>W N19 Comdty</t>
  </si>
  <si>
    <t>W U19 Comdty</t>
  </si>
  <si>
    <t>W Z19 Comdty</t>
  </si>
  <si>
    <t>C H19 Comdty</t>
  </si>
  <si>
    <t>C K19 Comdty</t>
  </si>
  <si>
    <t>C N19 Comdty</t>
  </si>
  <si>
    <t>C U19 Comdty</t>
  </si>
  <si>
    <t>C Z19 Comdty</t>
  </si>
  <si>
    <t>KWH19 Comdty</t>
  </si>
  <si>
    <t>KWK19 Comdty</t>
  </si>
  <si>
    <t>KWN19 Comdty</t>
  </si>
  <si>
    <t>KWU19 Comdty</t>
  </si>
  <si>
    <t>KWZ19 Comdty</t>
  </si>
  <si>
    <t>CCH19 Comdty</t>
  </si>
  <si>
    <t>CCK19 Comdty</t>
  </si>
  <si>
    <t>CCN19 Comdty</t>
  </si>
  <si>
    <t>CCU19 Comdty</t>
  </si>
  <si>
    <t>CCZ19 Comdty</t>
  </si>
  <si>
    <t>KCH19 Comdty</t>
  </si>
  <si>
    <t>KCK19 Comdty</t>
  </si>
  <si>
    <t>KCN19 Comdty</t>
  </si>
  <si>
    <t>KCU19 Comdty</t>
  </si>
  <si>
    <t>KCZ19 Comdty</t>
  </si>
  <si>
    <t>SBH19 Comdty</t>
  </si>
  <si>
    <t>SBK19 Comdty</t>
  </si>
  <si>
    <t>SBN19 Comdty</t>
  </si>
  <si>
    <t>SBV19 Comdty</t>
  </si>
  <si>
    <t>W H20 Comdty</t>
  </si>
  <si>
    <t>W K20 Comdty</t>
  </si>
  <si>
    <t>W N20 Comdty</t>
  </si>
  <si>
    <t>W U20 Comdty</t>
  </si>
  <si>
    <t>W Z20 Comdty</t>
  </si>
  <si>
    <t>C H20 Comdty</t>
  </si>
  <si>
    <t>C K20 Comdty</t>
  </si>
  <si>
    <t>C N20 Comdty</t>
  </si>
  <si>
    <t>C U20 Comdty</t>
  </si>
  <si>
    <t>C Z20 Comdty</t>
  </si>
  <si>
    <t>KWH20 Comdty</t>
  </si>
  <si>
    <t>KWK20 Comdty</t>
  </si>
  <si>
    <t>KWN20 Comdty</t>
  </si>
  <si>
    <t>KWU20 Comdty</t>
  </si>
  <si>
    <t>KWZ20 Comdty</t>
  </si>
  <si>
    <t>CCH20 Comdty</t>
  </si>
  <si>
    <t>CCK20 Comdty</t>
  </si>
  <si>
    <t>CCN20 Comdty</t>
  </si>
  <si>
    <t>CCU20 Comdty</t>
  </si>
  <si>
    <t>CCZ20 Comdty</t>
  </si>
  <si>
    <t>KCH20 Comdty</t>
  </si>
  <si>
    <t>KCK20 Comdty</t>
  </si>
  <si>
    <t>KCN20 Comdty</t>
  </si>
  <si>
    <t>KCU20 Comdty</t>
  </si>
  <si>
    <t>KCZ20 Comdty</t>
  </si>
  <si>
    <t>SBH20 Comdty</t>
  </si>
  <si>
    <t>SBK20 Comdty</t>
  </si>
  <si>
    <t>SBN20 Comdty</t>
  </si>
  <si>
    <t>SBV20 Comdty</t>
  </si>
  <si>
    <t>W H2 Comdty</t>
  </si>
  <si>
    <t>W K2 Comdty</t>
  </si>
  <si>
    <t>W N2 Comdty</t>
  </si>
  <si>
    <t>W U2 Comdty</t>
  </si>
  <si>
    <t>W Z2 Comdty</t>
  </si>
  <si>
    <t>C H2 Comdty</t>
  </si>
  <si>
    <t>C K2 Comdty</t>
  </si>
  <si>
    <t>C N2 Comdty</t>
  </si>
  <si>
    <t>C U2 Comdty</t>
  </si>
  <si>
    <t>C Z2 Comdty</t>
  </si>
  <si>
    <t>KWH2 Comdty</t>
  </si>
  <si>
    <t>KWK2 Comdty</t>
  </si>
  <si>
    <t>KWN2 Comdty</t>
  </si>
  <si>
    <t>KWU2 Comdty</t>
  </si>
  <si>
    <t>KWZ2 Comdty</t>
  </si>
  <si>
    <t>CCH2 Comdty</t>
  </si>
  <si>
    <t>CCK2 Comdty</t>
  </si>
  <si>
    <t>CCN2 Comdty</t>
  </si>
  <si>
    <t>CCU2 Comdty</t>
  </si>
  <si>
    <t>CCZ2 Comdty</t>
  </si>
  <si>
    <t>KCH2 Comdty</t>
  </si>
  <si>
    <t>KCK2 Comdty</t>
  </si>
  <si>
    <t>KCN2 Comdty</t>
  </si>
  <si>
    <t>KCU2 Comdty</t>
  </si>
  <si>
    <t>KCZ2 Comdty</t>
  </si>
  <si>
    <t>SBH2 Comdty</t>
  </si>
  <si>
    <t>SBK2 Comdty</t>
  </si>
  <si>
    <t>SBN2 Comdty</t>
  </si>
  <si>
    <t>SBV2 Comdty</t>
  </si>
  <si>
    <t>W H18 Comdty</t>
  </si>
  <si>
    <t>W K18 Comdty</t>
  </si>
  <si>
    <t>W N18 Comdty</t>
  </si>
  <si>
    <t>W U18 Comdty</t>
  </si>
  <si>
    <t>W Z18 Comdty</t>
  </si>
  <si>
    <t>LHV17 Comdty</t>
  </si>
  <si>
    <t>LHZ17 Comdty</t>
  </si>
  <si>
    <t>FCV17 Comdty</t>
  </si>
  <si>
    <t>FCX17 Comdty</t>
  </si>
  <si>
    <t>LCV17 Comdty</t>
  </si>
  <si>
    <t>LCZ17 Comdty</t>
  </si>
  <si>
    <t>GCZ17 Comdty</t>
  </si>
  <si>
    <t>GCM19 Comdty</t>
  </si>
  <si>
    <t>GCU19 Comdty</t>
  </si>
  <si>
    <t>GCZ19 Comdty</t>
  </si>
  <si>
    <t>GCH20 Comdty</t>
  </si>
  <si>
    <t>GCM20 Comdty</t>
  </si>
  <si>
    <t>GCU20 Comdty</t>
  </si>
  <si>
    <t>GCZ20 Comdty</t>
  </si>
  <si>
    <t>SIZ17 Comdty</t>
  </si>
  <si>
    <t>SIM19 Comdty</t>
  </si>
  <si>
    <t>SIU19 Comdty</t>
  </si>
  <si>
    <t>SIZ19 Comdty</t>
  </si>
  <si>
    <t>SIH20 Comdty</t>
  </si>
  <si>
    <t>SIM20 Comdty</t>
  </si>
  <si>
    <t>SIU20 Comdty</t>
  </si>
  <si>
    <t>SIZ20 Comdty</t>
  </si>
  <si>
    <t>LNZ17 Comdty</t>
  </si>
  <si>
    <t>LLZ17 Comdty</t>
  </si>
  <si>
    <t>LXZ17 Comdty</t>
  </si>
  <si>
    <t>LNH18 Comdty</t>
  </si>
  <si>
    <t>LNM18 Comdty</t>
  </si>
  <si>
    <t>LNU18 Comdty</t>
  </si>
  <si>
    <t>LNZ18 Comdty</t>
  </si>
  <si>
    <t>LLH18 Comdty</t>
  </si>
  <si>
    <t>LLM18 Comdty</t>
  </si>
  <si>
    <t>LLU18 Comdty</t>
  </si>
  <si>
    <t>LLZ18 Comdty</t>
  </si>
  <si>
    <t>LXH18 Comdty</t>
  </si>
  <si>
    <t>LXM18 Comdty</t>
  </si>
  <si>
    <t>LXU18 Comdty</t>
  </si>
  <si>
    <t>LXZ18 Comdty</t>
  </si>
  <si>
    <t>GCH18 Comdty</t>
  </si>
  <si>
    <t>SIH18 Comdty</t>
  </si>
  <si>
    <t>GCM18 Comdty</t>
  </si>
  <si>
    <t>SIM18 Comdty</t>
  </si>
  <si>
    <t>GCU18 Comdty</t>
  </si>
  <si>
    <t>SIU18 Comdty</t>
  </si>
  <si>
    <t>GCZ18 Comdty</t>
  </si>
  <si>
    <t>SIZ18 Comdty</t>
  </si>
  <si>
    <t>LCG18 Comdty</t>
  </si>
  <si>
    <t>LCJ18 Comdty</t>
  </si>
  <si>
    <t>LCM18 Comdty</t>
  </si>
  <si>
    <t>LCQ18 Comdty</t>
  </si>
  <si>
    <t>LCV18 Comdty</t>
  </si>
  <si>
    <t>LCZ18 Comdty</t>
  </si>
  <si>
    <t>FCF18 Comdty</t>
  </si>
  <si>
    <t>FCH18 Comdty</t>
  </si>
  <si>
    <t>FCJ18 Comdty</t>
  </si>
  <si>
    <t>FCK18 Comdty</t>
  </si>
  <si>
    <t>FCQ18 Comdty</t>
  </si>
  <si>
    <t>FCU18 Comdty</t>
  </si>
  <si>
    <t>FCV18 Comdty</t>
  </si>
  <si>
    <t>FCX18 Comdty</t>
  </si>
  <si>
    <t>LHG18 Comdty</t>
  </si>
  <si>
    <t>LHJ18 Comdty</t>
  </si>
  <si>
    <t>LHK18 Comdty</t>
  </si>
  <si>
    <t>LHM18 Comdty</t>
  </si>
  <si>
    <t>LHN18 Comdty</t>
  </si>
  <si>
    <t>LHQ18 Comdty</t>
  </si>
  <si>
    <t>LHV18 Comdty</t>
  </si>
  <si>
    <t>LHZ18 Comdty</t>
  </si>
  <si>
    <t>LNH19 Comdty</t>
  </si>
  <si>
    <t>LNM19 Comdty</t>
  </si>
  <si>
    <t>LNU19 Comdty</t>
  </si>
  <si>
    <t>LNZ19 Comdty</t>
  </si>
  <si>
    <t>LLH19 Comdty</t>
  </si>
  <si>
    <t>LLM19 Comdty</t>
  </si>
  <si>
    <t>LLU19 Comdty</t>
  </si>
  <si>
    <t>LLZ19 Comdty</t>
  </si>
  <si>
    <t>LXH19 Comdty</t>
  </si>
  <si>
    <t>LXM19 Comdty</t>
  </si>
  <si>
    <t>LXU19 Comdty</t>
  </si>
  <si>
    <t>LXZ19 Comdty</t>
  </si>
  <si>
    <t>LPU19 Comdty</t>
  </si>
  <si>
    <t>LPZ19 Comdty</t>
  </si>
  <si>
    <t>LAU19 Comdty</t>
  </si>
  <si>
    <t>LAZ19 Comdty</t>
  </si>
  <si>
    <t>GCH19 Comdty</t>
  </si>
  <si>
    <t>SIH19 Comdty</t>
  </si>
  <si>
    <t>LCG19 Comdty</t>
  </si>
  <si>
    <t>LCJ19 Comdty</t>
  </si>
  <si>
    <t>LCM19 Comdty</t>
  </si>
  <si>
    <t>LCQ19 Comdty</t>
  </si>
  <si>
    <t>LCV19 Comdty</t>
  </si>
  <si>
    <t>LCZ19 Comdty</t>
  </si>
  <si>
    <t>FCF19 Comdty</t>
  </si>
  <si>
    <t>FCH19 Comdty</t>
  </si>
  <si>
    <t>FCJ19 Comdty</t>
  </si>
  <si>
    <t>FCK19 Comdty</t>
  </si>
  <si>
    <t>FCQ19 Comdty</t>
  </si>
  <si>
    <t>FCU19 Comdty</t>
  </si>
  <si>
    <t>FCV19 Comdty</t>
  </si>
  <si>
    <t>FCX19 Comdty</t>
  </si>
  <si>
    <t>LHG19 Comdty</t>
  </si>
  <si>
    <t>LHJ19 Comdty</t>
  </si>
  <si>
    <t>LHK19 Comdty</t>
  </si>
  <si>
    <t>LHM19 Comdty</t>
  </si>
  <si>
    <t>LHN19 Comdty</t>
  </si>
  <si>
    <t>LHQ19 Comdty</t>
  </si>
  <si>
    <t>LHV19 Comdty</t>
  </si>
  <si>
    <t>LHZ19 Comdty</t>
  </si>
  <si>
    <t>LNH20 Comdty</t>
  </si>
  <si>
    <t>LNM20 Comdty</t>
  </si>
  <si>
    <t>LNU20 Comdty</t>
  </si>
  <si>
    <t>LNZ20 Comdty</t>
  </si>
  <si>
    <t>LLH20 Comdty</t>
  </si>
  <si>
    <t>LLM20 Comdty</t>
  </si>
  <si>
    <t>LLU20 Comdty</t>
  </si>
  <si>
    <t>LLZ20 Comdty</t>
  </si>
  <si>
    <t>LXH20 Comdty</t>
  </si>
  <si>
    <t>LXM20 Comdty</t>
  </si>
  <si>
    <t>LXU20 Comdty</t>
  </si>
  <si>
    <t>LXZ20 Comdty</t>
  </si>
  <si>
    <t>LPH20 Comdty</t>
  </si>
  <si>
    <t>LPM20 Comdty</t>
  </si>
  <si>
    <t>LPU20 Comdty</t>
  </si>
  <si>
    <t>LPZ20 Comdty</t>
  </si>
  <si>
    <t>LAH20 Comdty</t>
  </si>
  <si>
    <t>LAM20 Comdty</t>
  </si>
  <si>
    <t>LAU20 Comdty</t>
  </si>
  <si>
    <t>LAZ20 Comdty</t>
  </si>
  <si>
    <t>LCG20 Comdty</t>
  </si>
  <si>
    <t>LCJ20 Comdty</t>
  </si>
  <si>
    <t>LCM20 Comdty</t>
  </si>
  <si>
    <t>LCQ20 Comdty</t>
  </si>
  <si>
    <t>LCV20 Comdty</t>
  </si>
  <si>
    <t>LCZ20 Comdty</t>
  </si>
  <si>
    <t>FCF20 Comdty</t>
  </si>
  <si>
    <t>FCH20 Comdty</t>
  </si>
  <si>
    <t>FCJ20 Comdty</t>
  </si>
  <si>
    <t>FCK20 Comdty</t>
  </si>
  <si>
    <t>FCQ20 Comdty</t>
  </si>
  <si>
    <t>FCU20 Comdty</t>
  </si>
  <si>
    <t>FCV20 Comdty</t>
  </si>
  <si>
    <t>FCX20 Comdty</t>
  </si>
  <si>
    <t>LHG20 Comdty</t>
  </si>
  <si>
    <t>LHJ20 Comdty</t>
  </si>
  <si>
    <t>LHK20 Comdty</t>
  </si>
  <si>
    <t>LHM20 Comdty</t>
  </si>
  <si>
    <t>LHN20 Comdty</t>
  </si>
  <si>
    <t>LHQ20 Comdty</t>
  </si>
  <si>
    <t>LHV20 Comdty</t>
  </si>
  <si>
    <t>LHZ20 Comdty</t>
  </si>
  <si>
    <t>LNH2 Comdty</t>
  </si>
  <si>
    <t>LNM2 Comdty</t>
  </si>
  <si>
    <t>LNU2 Comdty</t>
  </si>
  <si>
    <t>LNZ2 Comdty</t>
  </si>
  <si>
    <t>LLH2 Comdty</t>
  </si>
  <si>
    <t>LLM2 Comdty</t>
  </si>
  <si>
    <t>LLU2 Comdty</t>
  </si>
  <si>
    <t>LLZ2 Comdty</t>
  </si>
  <si>
    <t>LXH2 Comdty</t>
  </si>
  <si>
    <t>LXM2 Comdty</t>
  </si>
  <si>
    <t>LXU2 Comdty</t>
  </si>
  <si>
    <t>LXZ2 Comdty</t>
  </si>
  <si>
    <t>GCH2 Comdty</t>
  </si>
  <si>
    <t>SIH2 Comdty</t>
  </si>
  <si>
    <t>GCM2 Comdty</t>
  </si>
  <si>
    <t>SIU2 Comdty</t>
  </si>
  <si>
    <t>GCZ2 Comdty</t>
  </si>
  <si>
    <t>SIZ2 Comdty</t>
  </si>
  <si>
    <t>LCG2 Comdty</t>
  </si>
  <si>
    <t>LCJ2 Comdty</t>
  </si>
  <si>
    <t>LCM2 Comdty</t>
  </si>
  <si>
    <t>LCQ2 Comdty</t>
  </si>
  <si>
    <t>LCV2 Comdty</t>
  </si>
  <si>
    <t>LCZ2 Comdty</t>
  </si>
  <si>
    <t>FCH2 Comdty</t>
  </si>
  <si>
    <t>FCJ2 Comdty</t>
  </si>
  <si>
    <t>FCK2 Comdty</t>
  </si>
  <si>
    <t>FCQ2 Comdty</t>
  </si>
  <si>
    <t>FCU2 Comdty</t>
  </si>
  <si>
    <t>FCV2 Comdty</t>
  </si>
  <si>
    <t>FCX2 Comdty</t>
  </si>
  <si>
    <t>LHG2 Comdty</t>
  </si>
  <si>
    <t>LHJ2 Comdty</t>
  </si>
  <si>
    <t>LHK2 Comdty</t>
  </si>
  <si>
    <t>LHM2 Comdty</t>
  </si>
  <si>
    <t>LHN2 Comdty</t>
  </si>
  <si>
    <t>LHQ2 Comdty</t>
  </si>
  <si>
    <t>LHV2 Comdty</t>
  </si>
  <si>
    <t>LHZ2 Comdty</t>
  </si>
  <si>
    <t>TYZ17 Comdty</t>
  </si>
  <si>
    <t>XMZ17 Comdty</t>
  </si>
  <si>
    <t>CNZ17 Comdty</t>
  </si>
  <si>
    <t>RXZ17 Comdty</t>
  </si>
  <si>
    <t>G Z17 Comdty</t>
  </si>
  <si>
    <t>JBZ17 Comdty</t>
  </si>
  <si>
    <t>BPZ17 Curncy</t>
  </si>
  <si>
    <t>JYZ17 Curncy</t>
  </si>
  <si>
    <t>ADZ17 Curncy</t>
  </si>
  <si>
    <t>CDZ17 Curncy</t>
  </si>
  <si>
    <t>SFZ17 Curncy</t>
  </si>
  <si>
    <t>PJZ17 Curncy</t>
  </si>
  <si>
    <t>RYZ17 Curncy</t>
  </si>
  <si>
    <t>EAZ17 Curncy</t>
  </si>
  <si>
    <t>EAM18 Curncy</t>
  </si>
  <si>
    <t>EAU19 Curncy</t>
  </si>
  <si>
    <t>EAZ19 Curncy</t>
  </si>
  <si>
    <t>EAH19 Curncy</t>
  </si>
  <si>
    <t>EAM19 Curncy</t>
  </si>
  <si>
    <t>EAH2 Curncy</t>
  </si>
  <si>
    <t>EAM2 Curncy</t>
  </si>
  <si>
    <t>EAU2 Curncy</t>
  </si>
  <si>
    <t>EAZ2 Curncy</t>
  </si>
  <si>
    <t>PJH2 Curncy</t>
  </si>
  <si>
    <t>RYH2 Curncy</t>
  </si>
  <si>
    <t>PJM2 Curncy</t>
  </si>
  <si>
    <t>RYM2 Curncy</t>
  </si>
  <si>
    <t>PJU2 Curncy</t>
  </si>
  <si>
    <t>RYU2 Curncy</t>
  </si>
  <si>
    <t>PJZ2 Curncy</t>
  </si>
  <si>
    <t>RYZ2 Curncy</t>
  </si>
  <si>
    <t>JYH2 Curncy</t>
  </si>
  <si>
    <t>ADH2 Curncy</t>
  </si>
  <si>
    <t>CDH2 Curncy</t>
  </si>
  <si>
    <t>SFH2 Curncy</t>
  </si>
  <si>
    <t>JYM2 Curncy</t>
  </si>
  <si>
    <t>ADM2 Curncy</t>
  </si>
  <si>
    <t>CDM2 Curncy</t>
  </si>
  <si>
    <t>SFM2 Curncy</t>
  </si>
  <si>
    <t>JYU2 Curncy</t>
  </si>
  <si>
    <t>ADU2 Curncy</t>
  </si>
  <si>
    <t>CDU2 Curncy</t>
  </si>
  <si>
    <t>SFU2 Curncy</t>
  </si>
  <si>
    <t>JYZ2 Curncy</t>
  </si>
  <si>
    <t>ADZ2 Curncy</t>
  </si>
  <si>
    <t>CDZ2 Curncy</t>
  </si>
  <si>
    <t>SFZ2 Curncy</t>
  </si>
  <si>
    <t>JBH2 Comdty</t>
  </si>
  <si>
    <t>BPH2 Curncy</t>
  </si>
  <si>
    <t>JBM2 Comdty</t>
  </si>
  <si>
    <t>BPM2 Curncy</t>
  </si>
  <si>
    <t>JBU2 Comdty</t>
  </si>
  <si>
    <t>BPU2 Curncy</t>
  </si>
  <si>
    <t>BPZ2 Curncy</t>
  </si>
  <si>
    <t>G H2 Comdty</t>
  </si>
  <si>
    <t>G M2 Comdty</t>
  </si>
  <si>
    <t>ECH2 Curncy</t>
  </si>
  <si>
    <t>ECM2 Curncy</t>
  </si>
  <si>
    <t>ECU2 Curncy</t>
  </si>
  <si>
    <t>ECZ2 Curncy</t>
  </si>
  <si>
    <t>EAH18 Curncy</t>
  </si>
  <si>
    <t>EAU18 Curncy</t>
  </si>
  <si>
    <t>EAZ18 Curncy</t>
  </si>
  <si>
    <t>PJH18 Curncy</t>
  </si>
  <si>
    <t>RYH18 Curncy</t>
  </si>
  <si>
    <t>PJM18 Curncy</t>
  </si>
  <si>
    <t>RYM18 Curncy</t>
  </si>
  <si>
    <t>PJU18 Curncy</t>
  </si>
  <si>
    <t>RYU18 Curncy</t>
  </si>
  <si>
    <t>PJZ18 Curncy</t>
  </si>
  <si>
    <t>RYZ18 Curncy</t>
  </si>
  <si>
    <t>JYH18 Curncy</t>
  </si>
  <si>
    <t>ADH18 Curncy</t>
  </si>
  <si>
    <t>CDH18 Curncy</t>
  </si>
  <si>
    <t>SFH18 Curncy</t>
  </si>
  <si>
    <t>JYM18 Curncy</t>
  </si>
  <si>
    <t>ADM18 Curncy</t>
  </si>
  <si>
    <t>CDM18 Curncy</t>
  </si>
  <si>
    <t>SFM18 Curncy</t>
  </si>
  <si>
    <t>JYU18 Curncy</t>
  </si>
  <si>
    <t>ADU18 Curncy</t>
  </si>
  <si>
    <t>CDU18 Curncy</t>
  </si>
  <si>
    <t>SFU18 Curncy</t>
  </si>
  <si>
    <t>JYZ18 Curncy</t>
  </si>
  <si>
    <t>ADZ18 Curncy</t>
  </si>
  <si>
    <t>CDZ18 Curncy</t>
  </si>
  <si>
    <t>SFZ18 Curncy</t>
  </si>
  <si>
    <t>JBH18 Comdty</t>
  </si>
  <si>
    <t>BPH18 Curncy</t>
  </si>
  <si>
    <t>JBM18 Comdty</t>
  </si>
  <si>
    <t>BPM18 Curncy</t>
  </si>
  <si>
    <t>JBU18 Comdty</t>
  </si>
  <si>
    <t>BPU18 Curncy</t>
  </si>
  <si>
    <t>JBZ18 Comdty</t>
  </si>
  <si>
    <t>BPZ18 Curncy</t>
  </si>
  <si>
    <t>G H18 Comdty</t>
  </si>
  <si>
    <t>G M18 Comdty</t>
  </si>
  <si>
    <t>G U18 Comdty</t>
  </si>
  <si>
    <t>G Z18 Comdty</t>
  </si>
  <si>
    <t>ECH18 Curncy</t>
  </si>
  <si>
    <t>ECM18 Curncy</t>
  </si>
  <si>
    <t>ECU18 Curncy</t>
  </si>
  <si>
    <t>ECZ18 Curncy</t>
  </si>
  <si>
    <t>PJH19 Curncy</t>
  </si>
  <si>
    <t>RYH19 Curncy</t>
  </si>
  <si>
    <t>PJM19 Curncy</t>
  </si>
  <si>
    <t>RYM19 Curncy</t>
  </si>
  <si>
    <t>PJU19 Curncy</t>
  </si>
  <si>
    <t>RYU19 Curncy</t>
  </si>
  <si>
    <t>PJZ19 Curncy</t>
  </si>
  <si>
    <t>RYZ19 Curncy</t>
  </si>
  <si>
    <t>JYH19 Curncy</t>
  </si>
  <si>
    <t>ADH19 Curncy</t>
  </si>
  <si>
    <t>CDH19 Curncy</t>
  </si>
  <si>
    <t>SFH19 Curncy</t>
  </si>
  <si>
    <t>JYM19 Curncy</t>
  </si>
  <si>
    <t>ADM19 Curncy</t>
  </si>
  <si>
    <t>CDM19 Curncy</t>
  </si>
  <si>
    <t>SFM19 Curncy</t>
  </si>
  <si>
    <t>JYU19 Curncy</t>
  </si>
  <si>
    <t>ADU19 Curncy</t>
  </si>
  <si>
    <t>CDU19 Curncy</t>
  </si>
  <si>
    <t>SFU19 Curncy</t>
  </si>
  <si>
    <t>JYZ19 Curncy</t>
  </si>
  <si>
    <t>ADZ19 Curncy</t>
  </si>
  <si>
    <t>CDZ19 Curncy</t>
  </si>
  <si>
    <t>SFZ19 Curncy</t>
  </si>
  <si>
    <t>JBH19 Comdty</t>
  </si>
  <si>
    <t>BPH19 Curncy</t>
  </si>
  <si>
    <t>JBM19 Comdty</t>
  </si>
  <si>
    <t>BPM19 Curncy</t>
  </si>
  <si>
    <t>JBU19 Comdty</t>
  </si>
  <si>
    <t>BPU19 Curncy</t>
  </si>
  <si>
    <t>JBZ19 Comdty</t>
  </si>
  <si>
    <t>BPZ19 Curncy</t>
  </si>
  <si>
    <t>G H19 Comdty</t>
  </si>
  <si>
    <t>G M19 Comdty</t>
  </si>
  <si>
    <t>G U19 Comdty</t>
  </si>
  <si>
    <t>G Z19 Comdty</t>
  </si>
  <si>
    <t>ECH19 Curncy</t>
  </si>
  <si>
    <t>ECM19 Curncy</t>
  </si>
  <si>
    <t>ECU19 Curncy</t>
  </si>
  <si>
    <t>ECZ19 Curncy</t>
  </si>
  <si>
    <t>EAH20 Curncy</t>
  </si>
  <si>
    <t>EAM20 Curncy</t>
  </si>
  <si>
    <t>EAU20 Curncy</t>
  </si>
  <si>
    <t>EAZ20 Curncy</t>
  </si>
  <si>
    <t>PJH20 Curncy</t>
  </si>
  <si>
    <t>RYH20 Curncy</t>
  </si>
  <si>
    <t>PJM20 Curncy</t>
  </si>
  <si>
    <t>RYM20 Curncy</t>
  </si>
  <si>
    <t>PJU20 Curncy</t>
  </si>
  <si>
    <t>RYU20 Curncy</t>
  </si>
  <si>
    <t>PJZ20 Curncy</t>
  </si>
  <si>
    <t>RYZ20 Curncy</t>
  </si>
  <si>
    <t>JYH20 Curncy</t>
  </si>
  <si>
    <t>ADH20 Curncy</t>
  </si>
  <si>
    <t>CDH20 Curncy</t>
  </si>
  <si>
    <t>SFH20 Curncy</t>
  </si>
  <si>
    <t>JYM20 Curncy</t>
  </si>
  <si>
    <t>ADM20 Curncy</t>
  </si>
  <si>
    <t>CDM20 Curncy</t>
  </si>
  <si>
    <t>SFM20 Curncy</t>
  </si>
  <si>
    <t>JYU20 Curncy</t>
  </si>
  <si>
    <t>ADU20 Curncy</t>
  </si>
  <si>
    <t>CDU20 Curncy</t>
  </si>
  <si>
    <t>SFU20 Curncy</t>
  </si>
  <si>
    <t>JYZ20 Curncy</t>
  </si>
  <si>
    <t>ADZ20 Curncy</t>
  </si>
  <si>
    <t>CDZ20 Curncy</t>
  </si>
  <si>
    <t>SFZ20 Curncy</t>
  </si>
  <si>
    <t>JBH20 Comdty</t>
  </si>
  <si>
    <t>BPH20 Curncy</t>
  </si>
  <si>
    <t>JBM20 Comdty</t>
  </si>
  <si>
    <t>BPM20 Curncy</t>
  </si>
  <si>
    <t>JBU20 Comdty</t>
  </si>
  <si>
    <t>BPU20 Curncy</t>
  </si>
  <si>
    <t>JBZ20 Comdty</t>
  </si>
  <si>
    <t>BPZ20 Curncy</t>
  </si>
  <si>
    <t>G H20 Comdty</t>
  </si>
  <si>
    <t>G M20 Comdty</t>
  </si>
  <si>
    <t>G U20 Comdty</t>
  </si>
  <si>
    <t>G Z20 Comdty</t>
  </si>
  <si>
    <t>ECH20 Curncy</t>
  </si>
  <si>
    <t>ECM20 Curncy</t>
  </si>
  <si>
    <t>ECU20 Curncy</t>
  </si>
  <si>
    <t>ECZ20 Curncy</t>
  </si>
  <si>
    <t>RXH18 Comdty</t>
  </si>
  <si>
    <t>RXM18 Comdty</t>
  </si>
  <si>
    <t>RXU18 Comdty</t>
  </si>
  <si>
    <t>RXZ18 Comdty</t>
  </si>
  <si>
    <t>CNH18 Comdty</t>
  </si>
  <si>
    <t>CNM18 Comdty</t>
  </si>
  <si>
    <t>CNU18 Comdty</t>
  </si>
  <si>
    <t>CNZ18 Comdty</t>
  </si>
  <si>
    <t>XMH18 Comdty</t>
  </si>
  <si>
    <t>XMM18 Comdty</t>
  </si>
  <si>
    <t>XMU18 Comdty</t>
  </si>
  <si>
    <t>XMZ18 Comdty</t>
  </si>
  <si>
    <t>TYH18 Comdty</t>
  </si>
  <si>
    <t>TYM18 Comdty</t>
  </si>
  <si>
    <t>TYU18 Comdty</t>
  </si>
  <si>
    <t>TYZ18 Comdty</t>
  </si>
  <si>
    <t>RXH19 Comdty</t>
  </si>
  <si>
    <t>RXM19 Comdty</t>
  </si>
  <si>
    <t>RXU19 Comdty</t>
  </si>
  <si>
    <t>RXZ19 Comdty</t>
  </si>
  <si>
    <t>CNH19 Comdty</t>
  </si>
  <si>
    <t>CNM19 Comdty</t>
  </si>
  <si>
    <t>CNU19 Comdty</t>
  </si>
  <si>
    <t>CNZ19 Comdty</t>
  </si>
  <si>
    <t>XMH19 Comdty</t>
  </si>
  <si>
    <t>XMM19 Comdty</t>
  </si>
  <si>
    <t>XMU19 Comdty</t>
  </si>
  <si>
    <t>XMZ19 Comdty</t>
  </si>
  <si>
    <t>TYH19 Comdty</t>
  </si>
  <si>
    <t>TYM19 Comdty</t>
  </si>
  <si>
    <t>TYU19 Comdty</t>
  </si>
  <si>
    <t>TYZ19 Comdty</t>
  </si>
  <si>
    <t>RXH20 Comdty</t>
  </si>
  <si>
    <t>RXM20 Comdty</t>
  </si>
  <si>
    <t>RXU20 Comdty</t>
  </si>
  <si>
    <t>RXZ20 Comdty</t>
  </si>
  <si>
    <t>CNH20 Comdty</t>
  </si>
  <si>
    <t>CNM20 Comdty</t>
  </si>
  <si>
    <t>CNU20 Comdty</t>
  </si>
  <si>
    <t>CNZ20 Comdty</t>
  </si>
  <si>
    <t>XMH20 Comdty</t>
  </si>
  <si>
    <t>XMM20 Comdty</t>
  </si>
  <si>
    <t>XMU20 Comdty</t>
  </si>
  <si>
    <t>XMZ20 Comdty</t>
  </si>
  <si>
    <t>TYH20 Comdty</t>
  </si>
  <si>
    <t>TYM20 Comdty</t>
  </si>
  <si>
    <t>TYU20 Comdty</t>
  </si>
  <si>
    <t>TYZ20 Comdty</t>
  </si>
  <si>
    <t>RXH2 Comdty</t>
  </si>
  <si>
    <t>RXM2 Comdty</t>
  </si>
  <si>
    <t>RXU2 Comdty</t>
  </si>
  <si>
    <t>CNH2 Comdty</t>
  </si>
  <si>
    <t>CNM2 Comdty</t>
  </si>
  <si>
    <t>CNU2 Comdty</t>
  </si>
  <si>
    <t>CNZ2 Comdty</t>
  </si>
  <si>
    <t>XMH2 Comdty</t>
  </si>
  <si>
    <t>XMM2 Comdty</t>
  </si>
  <si>
    <t>TYM2 Comdty</t>
  </si>
  <si>
    <t>TYU2 Comdty</t>
  </si>
  <si>
    <t>NGH21 Comdty</t>
  </si>
  <si>
    <t>NGM21 Comdty</t>
  </si>
  <si>
    <t>NGU21 Comdty</t>
  </si>
  <si>
    <t>NGZ21 Comdty</t>
  </si>
  <si>
    <t>NGH22 Comdty</t>
  </si>
  <si>
    <t>NGM22 Comdty</t>
  </si>
  <si>
    <t>NGU22 Comdty</t>
  </si>
  <si>
    <t>NGZ22 Comdty</t>
  </si>
  <si>
    <t>CTV17 Comdty</t>
  </si>
  <si>
    <t>CTZ17 Comdty</t>
  </si>
  <si>
    <t>LAH22 Comdty</t>
  </si>
  <si>
    <t>LAM22 Comdty</t>
  </si>
  <si>
    <t>LAU22 Comdty</t>
  </si>
  <si>
    <t>LAZ22 Comdty</t>
  </si>
  <si>
    <t>LAH21 Comdty</t>
  </si>
  <si>
    <t>LAM21 Comdty</t>
  </si>
  <si>
    <t>LAU21 Comdty</t>
  </si>
  <si>
    <t>LAZ21 Comdty</t>
  </si>
  <si>
    <t>LPH21 Comdty</t>
  </si>
  <si>
    <t>LPM21 Comdty</t>
  </si>
  <si>
    <t>LPU21 Comdty</t>
  </si>
  <si>
    <t>LPZ21 Comdty</t>
  </si>
  <si>
    <t>BTCX21 Curncy</t>
  </si>
  <si>
    <t>BTCF22 Curncy</t>
  </si>
  <si>
    <t>UXM2 Index</t>
  </si>
  <si>
    <t>UXN2 Index</t>
  </si>
  <si>
    <t>UXQ2 Index</t>
  </si>
  <si>
    <t>UXU2 Index</t>
  </si>
  <si>
    <t>UXV2 Index</t>
  </si>
  <si>
    <t>UXX2 Index</t>
  </si>
  <si>
    <t>UXF3 Index</t>
  </si>
  <si>
    <t>UXG3 Index</t>
  </si>
  <si>
    <t>UXH3 Index</t>
  </si>
  <si>
    <t>UXJ3 Index</t>
  </si>
  <si>
    <t>UXK3 Index</t>
  </si>
  <si>
    <t>LCG21 Comdty</t>
  </si>
  <si>
    <t>LCJ21 Comdty</t>
  </si>
  <si>
    <t>LCM21 Comdty</t>
  </si>
  <si>
    <t>LCQ21 Comdty</t>
  </si>
  <si>
    <t>LCV21 Comdty</t>
  </si>
  <si>
    <t>LCZ21 Comdty</t>
  </si>
  <si>
    <t>LCG3 Comdty</t>
  </si>
  <si>
    <t>LCJ3 Comdty</t>
  </si>
  <si>
    <t>LCM3 Comdty</t>
  </si>
  <si>
    <t>LCQ3 Comdty</t>
  </si>
  <si>
    <t>LCV3 Comdty</t>
  </si>
  <si>
    <t>LCZ3 Comdty</t>
  </si>
  <si>
    <t>SIH3 Comdty</t>
  </si>
  <si>
    <t>GCM3 Comdty</t>
  </si>
  <si>
    <t>SIU3 Comdty</t>
  </si>
  <si>
    <t>GCZ3 Comdty</t>
  </si>
  <si>
    <t>SIZ3 Comdty</t>
  </si>
  <si>
    <t>GCH21 Comdty</t>
  </si>
  <si>
    <t>SIH21 Comdty</t>
  </si>
  <si>
    <t>GCM21 Comdty</t>
  </si>
  <si>
    <t>SIM21 Comdty</t>
  </si>
  <si>
    <t>GCU21 Comdty</t>
  </si>
  <si>
    <t>SIU21 Comdty</t>
  </si>
  <si>
    <t>GCZ21 Comdty</t>
  </si>
  <si>
    <t>SIZ21 Comdty</t>
  </si>
  <si>
    <t>LAH23 Comdty</t>
  </si>
  <si>
    <t>LAM23 Comdty</t>
  </si>
  <si>
    <t>LAU23 Comdty</t>
  </si>
  <si>
    <t>LAZ23 Comdty</t>
  </si>
  <si>
    <t>LNH21 Comdty</t>
  </si>
  <si>
    <t>LLH21 Comdty</t>
  </si>
  <si>
    <t>LXH21 Comdty</t>
  </si>
  <si>
    <t>LNM21 Comdty</t>
  </si>
  <si>
    <t>LLM21 Comdty</t>
  </si>
  <si>
    <t>LXM21 Comdty</t>
  </si>
  <si>
    <t>LNU21 Comdty</t>
  </si>
  <si>
    <t>LLU21 Comdty</t>
  </si>
  <si>
    <t>LXU21 Comdty</t>
  </si>
  <si>
    <t>LNZ21 Comdty</t>
  </si>
  <si>
    <t>LLZ21 Comdty</t>
  </si>
  <si>
    <t>LXZ21 Comdty</t>
  </si>
  <si>
    <t>LNH3 Comdty</t>
  </si>
  <si>
    <t>LLH3 Comdty</t>
  </si>
  <si>
    <t>LXH3 Comdty</t>
  </si>
  <si>
    <t>LNM3 Comdty</t>
  </si>
  <si>
    <t>LLM3 Comdty</t>
  </si>
  <si>
    <t>LXM3 Comdty</t>
  </si>
  <si>
    <t>LNU3 Comdty</t>
  </si>
  <si>
    <t>LLU3 Comdty</t>
  </si>
  <si>
    <t>LXU3 Comdty</t>
  </si>
  <si>
    <t>LNZ3 Comdty</t>
  </si>
  <si>
    <t>LLZ3 Comdty</t>
  </si>
  <si>
    <t>LXZ3 Comdty</t>
  </si>
  <si>
    <t>TYZ2 Comdty</t>
  </si>
  <si>
    <t>TYH21 Comdty</t>
  </si>
  <si>
    <t>TYM21 Comdty</t>
  </si>
  <si>
    <t>TYU21 Comdty</t>
  </si>
  <si>
    <t>TYZ21 Comdty</t>
  </si>
  <si>
    <t>TYH3 Comdty</t>
  </si>
  <si>
    <t>TYM3 Comdty</t>
  </si>
  <si>
    <t>TYU3 Comdty</t>
  </si>
  <si>
    <t>TYH22 Comdty</t>
  </si>
  <si>
    <t>XMH3 Comdty</t>
  </si>
  <si>
    <t>XMM3 Comdty</t>
  </si>
  <si>
    <t>XMU2 Comdty</t>
  </si>
  <si>
    <t>XMZ2 Comdty</t>
  </si>
  <si>
    <t>XMH21 Comdty</t>
  </si>
  <si>
    <t>XMM21 Comdty</t>
  </si>
  <si>
    <t>XMU21 Comdty</t>
  </si>
  <si>
    <t>XMZ21 Comdty</t>
  </si>
  <si>
    <t>CNH21 Comdty</t>
  </si>
  <si>
    <t>CNM21 Comdty</t>
  </si>
  <si>
    <t>CNU21 Comdty</t>
  </si>
  <si>
    <t>CNZ21 Comdty</t>
  </si>
  <si>
    <t>RXH21 Comdty</t>
  </si>
  <si>
    <t>RXM21 Comdty</t>
  </si>
  <si>
    <t>RXU21 Comdty</t>
  </si>
  <si>
    <t>RXZ21 Comdty</t>
  </si>
  <si>
    <t>CNH3 Comdty</t>
  </si>
  <si>
    <t>CNM3 Comdty</t>
  </si>
  <si>
    <t>RXZ2 Comdty</t>
  </si>
  <si>
    <t>RXH3 Comdty</t>
  </si>
  <si>
    <t>RXM3 Comdty</t>
  </si>
  <si>
    <t>RXU3 Comdty</t>
  </si>
  <si>
    <t>G U2 Comdty</t>
  </si>
  <si>
    <t>G Z2 Comdty</t>
  </si>
  <si>
    <t>G H21 Comdty</t>
  </si>
  <si>
    <t>G M21 Comdty</t>
  </si>
  <si>
    <t>G U21 Comdty</t>
  </si>
  <si>
    <t>G Z21 Comdty</t>
  </si>
  <si>
    <t>JBH21 Comdty</t>
  </si>
  <si>
    <t>BPH21 Curncy</t>
  </si>
  <si>
    <t>JBM21 Comdty</t>
  </si>
  <si>
    <t>BPM21 Curncy</t>
  </si>
  <si>
    <t>JBU21 Comdty</t>
  </si>
  <si>
    <t>BPU21 Curncy</t>
  </si>
  <si>
    <t>JBZ21 Comdty</t>
  </si>
  <si>
    <t>BPZ21 Curncy</t>
  </si>
  <si>
    <t>G H3 Comdty</t>
  </si>
  <si>
    <t>G M3 Comdty</t>
  </si>
  <si>
    <t>JBZ2 Comdty</t>
  </si>
  <si>
    <t>JBH3 Comdty</t>
  </si>
  <si>
    <t>BPH3 Curncy</t>
  </si>
  <si>
    <t>JBM3 Comdty</t>
  </si>
  <si>
    <t>BPM3 Curncy</t>
  </si>
  <si>
    <t>JBU3 Comdty</t>
  </si>
  <si>
    <t>BPU3 Curncy</t>
  </si>
  <si>
    <t>ECH21 Curncy</t>
  </si>
  <si>
    <t>ECM21 Curncy</t>
  </si>
  <si>
    <t>ECU21 Curncy</t>
  </si>
  <si>
    <t>ECZ21 Curncy</t>
  </si>
  <si>
    <t>JYH21 Curncy</t>
  </si>
  <si>
    <t>ADH21 Curncy</t>
  </si>
  <si>
    <t>CDH21 Curncy</t>
  </si>
  <si>
    <t>SFH21 Curncy</t>
  </si>
  <si>
    <t>JYM21 Curncy</t>
  </si>
  <si>
    <t>ADM21 Curncy</t>
  </si>
  <si>
    <t>CDM21 Curncy</t>
  </si>
  <si>
    <t>SFM21 Curncy</t>
  </si>
  <si>
    <t>JYU21 Curncy</t>
  </si>
  <si>
    <t>ADU21 Curncy</t>
  </si>
  <si>
    <t>CDU21 Curncy</t>
  </si>
  <si>
    <t>SFU21 Curncy</t>
  </si>
  <si>
    <t>JYZ21 Curncy</t>
  </si>
  <si>
    <t>ADZ21 Curncy</t>
  </si>
  <si>
    <t>CDZ21 Curncy</t>
  </si>
  <si>
    <t>SFZ21 Curncy</t>
  </si>
  <si>
    <t>PJH21 Curncy</t>
  </si>
  <si>
    <t>RYH21 Curncy</t>
  </si>
  <si>
    <t>PJM21 Curncy</t>
  </si>
  <si>
    <t>RYM21 Curncy</t>
  </si>
  <si>
    <t>PJU21 Curncy</t>
  </si>
  <si>
    <t>RYU21 Curncy</t>
  </si>
  <si>
    <t>PJZ21 Curncy</t>
  </si>
  <si>
    <t>RYZ21 Curncy</t>
  </si>
  <si>
    <t>EAH21 Curncy</t>
  </si>
  <si>
    <t>EAM21 Curncy</t>
  </si>
  <si>
    <t>EAU21 Curncy</t>
  </si>
  <si>
    <t>EAZ21 Curncy</t>
  </si>
  <si>
    <t>ECH3 Curncy</t>
  </si>
  <si>
    <t>ECM3 Curncy</t>
  </si>
  <si>
    <t>ECU3 Curncy</t>
  </si>
  <si>
    <t>ECZ3 Curncy</t>
  </si>
  <si>
    <t>JYH3 Curncy</t>
  </si>
  <si>
    <t>ADH3 Curncy</t>
  </si>
  <si>
    <t>CDH3 Curncy</t>
  </si>
  <si>
    <t>SFH3 Curncy</t>
  </si>
  <si>
    <t>JYM3 Curncy</t>
  </si>
  <si>
    <t>ADM3 Curncy</t>
  </si>
  <si>
    <t>CDM3 Curncy</t>
  </si>
  <si>
    <t>SFM3 Curncy</t>
  </si>
  <si>
    <t>JYU3 Curncy</t>
  </si>
  <si>
    <t>ADU3 Curncy</t>
  </si>
  <si>
    <t>CDU3 Curncy</t>
  </si>
  <si>
    <t>SFU3 Curncy</t>
  </si>
  <si>
    <t>JYZ3 Curncy</t>
  </si>
  <si>
    <t>ADZ3 Curncy</t>
  </si>
  <si>
    <t>CDZ3 Curncy</t>
  </si>
  <si>
    <t>SFZ3 Curncy</t>
  </si>
  <si>
    <t>PJH3 Curncy</t>
  </si>
  <si>
    <t>RYH3 Curncy</t>
  </si>
  <si>
    <t>PJM3 Curncy</t>
  </si>
  <si>
    <t>RYM3 Curncy</t>
  </si>
  <si>
    <t>PJU3 Curncy</t>
  </si>
  <si>
    <t>RYU3 Curncy</t>
  </si>
  <si>
    <t>PJZ3 Curncy</t>
  </si>
  <si>
    <t>RYZ3 Curncy</t>
  </si>
  <si>
    <t>PTH21 Index</t>
  </si>
  <si>
    <t>PTM21 Index</t>
  </si>
  <si>
    <t>PTU21 Index</t>
  </si>
  <si>
    <t>PTZ21 Index</t>
  </si>
  <si>
    <t>Z H21 Index</t>
  </si>
  <si>
    <t>Z M21 Index</t>
  </si>
  <si>
    <t>Z U21 Index</t>
  </si>
  <si>
    <t>Z Z21 Index</t>
  </si>
  <si>
    <t>CFH21 Index</t>
  </si>
  <si>
    <t>CFM21 Index</t>
  </si>
  <si>
    <t>CFU21 Index</t>
  </si>
  <si>
    <t>CFZ21 Index</t>
  </si>
  <si>
    <t>GXH21 Index</t>
  </si>
  <si>
    <t>GXM21 Index</t>
  </si>
  <si>
    <t>GXU21 Index</t>
  </si>
  <si>
    <t>GXZ21 Index</t>
  </si>
  <si>
    <t>IBH21 Index</t>
  </si>
  <si>
    <t>IBM21 Index</t>
  </si>
  <si>
    <t>IBU21 Index</t>
  </si>
  <si>
    <t>IBZ21 Index</t>
  </si>
  <si>
    <t>STH21 Index</t>
  </si>
  <si>
    <t>STM21 Index</t>
  </si>
  <si>
    <t>STU21 Index</t>
  </si>
  <si>
    <t>STZ21 Index</t>
  </si>
  <si>
    <t>EOH21 Index</t>
  </si>
  <si>
    <t>EOM21 Index</t>
  </si>
  <si>
    <t>EOU21 Index</t>
  </si>
  <si>
    <t>EOZ21 Index</t>
  </si>
  <si>
    <t>QCH21 Index</t>
  </si>
  <si>
    <t>QCM21 Index</t>
  </si>
  <si>
    <t>QCU21 Index</t>
  </si>
  <si>
    <t>QCZ21 Index</t>
  </si>
  <si>
    <t>SMH21 Index</t>
  </si>
  <si>
    <t>SMM21 Index</t>
  </si>
  <si>
    <t>SMU21 Index</t>
  </si>
  <si>
    <t>SMZ21 Index</t>
  </si>
  <si>
    <t>NKH21 Index</t>
  </si>
  <si>
    <t>NKM21 Index</t>
  </si>
  <si>
    <t>NKU21 Index</t>
  </si>
  <si>
    <t>NKZ21 Index</t>
  </si>
  <si>
    <t>HIH21 Index</t>
  </si>
  <si>
    <t>HIM21 Index</t>
  </si>
  <si>
    <t>HIU21 Index</t>
  </si>
  <si>
    <t>HIZ21 Index</t>
  </si>
  <si>
    <t>XPH21 Index</t>
  </si>
  <si>
    <t>XPM21 Index</t>
  </si>
  <si>
    <t>XPU21 Index</t>
  </si>
  <si>
    <t>XPZ21 Index</t>
  </si>
  <si>
    <t>PTH3 Index</t>
  </si>
  <si>
    <t>PTM3 Index</t>
  </si>
  <si>
    <t>PTU3 Index</t>
  </si>
  <si>
    <t>PTZ3 Index</t>
  </si>
  <si>
    <t>Z H3 Index</t>
  </si>
  <si>
    <t>Z M3 Index</t>
  </si>
  <si>
    <t>Z U3 Index</t>
  </si>
  <si>
    <t>CFH3 Index</t>
  </si>
  <si>
    <t>GXZ2 Index</t>
  </si>
  <si>
    <t>GXH3 Index</t>
  </si>
  <si>
    <t>GXM3 Index</t>
  </si>
  <si>
    <t>GXU3 Index</t>
  </si>
  <si>
    <t>IBH3 Index</t>
  </si>
  <si>
    <t>STH3 Index</t>
  </si>
  <si>
    <t>STM3 Index</t>
  </si>
  <si>
    <t>STU3 Index</t>
  </si>
  <si>
    <t>EOH3 Index</t>
  </si>
  <si>
    <t>QCH3 Index</t>
  </si>
  <si>
    <t>SMH3 Index</t>
  </si>
  <si>
    <t>SMM3 Index</t>
  </si>
  <si>
    <t>SMU3 Index</t>
  </si>
  <si>
    <t>SMZ2 Index</t>
  </si>
  <si>
    <t>NKH3 Index</t>
  </si>
  <si>
    <t>NKM3 Index</t>
  </si>
  <si>
    <t>NKU3 Index</t>
  </si>
  <si>
    <t>NKZ3 Index</t>
  </si>
  <si>
    <t>HIU2 Index</t>
  </si>
  <si>
    <t>HIZ2 Index</t>
  </si>
  <si>
    <t>HIH3 Index</t>
  </si>
  <si>
    <t>XPH3 Index</t>
  </si>
  <si>
    <t>XPM3 Index</t>
  </si>
  <si>
    <t>XPU3 Index</t>
  </si>
  <si>
    <t>XPZ3 Index</t>
  </si>
  <si>
    <t>GXZ3 Index</t>
  </si>
  <si>
    <t>COH21 Comdty</t>
  </si>
  <si>
    <t>COM21 Comdty</t>
  </si>
  <si>
    <t>COU21 Comdty</t>
  </si>
  <si>
    <t>COZ21 Comdty</t>
  </si>
  <si>
    <t>QSH21 Comdty</t>
  </si>
  <si>
    <t>QSM21 Comdty</t>
  </si>
  <si>
    <t>QSU21 Comdty</t>
  </si>
  <si>
    <t>QSZ21 Comdty</t>
  </si>
  <si>
    <t>CLH21 Comdty</t>
  </si>
  <si>
    <t>CLM21 Comdty</t>
  </si>
  <si>
    <t>CLU21 Comdty</t>
  </si>
  <si>
    <t>CLZ21 Comdty</t>
  </si>
  <si>
    <t>XBH21 Comdty</t>
  </si>
  <si>
    <t>XBM21 Comdty</t>
  </si>
  <si>
    <t>XBU21 Comdty</t>
  </si>
  <si>
    <t>XBZ21 Comdty</t>
  </si>
  <si>
    <t>HOH21 Comdty</t>
  </si>
  <si>
    <t>HOM21 Comdty</t>
  </si>
  <si>
    <t>HOU21 Comdty</t>
  </si>
  <si>
    <t>HOZ21 Comdty</t>
  </si>
  <si>
    <t>CTH21 Comdty</t>
  </si>
  <si>
    <t>CTK21 Comdty</t>
  </si>
  <si>
    <t>CTN21 Comdty</t>
  </si>
  <si>
    <t>CTV21 Comdty</t>
  </si>
  <si>
    <t>CTZ21 Comdty</t>
  </si>
  <si>
    <t>KCH21 Comdty</t>
  </si>
  <si>
    <t>KCK21 Comdty</t>
  </si>
  <si>
    <t>KCN21 Comdty</t>
  </si>
  <si>
    <t>KCU21 Comdty</t>
  </si>
  <si>
    <t>KCZ21 Comdty</t>
  </si>
  <si>
    <t>CCH21 Comdty</t>
  </si>
  <si>
    <t>CCK21 Comdty</t>
  </si>
  <si>
    <t>CCN21 Comdty</t>
  </si>
  <si>
    <t>CCU21 Comdty</t>
  </si>
  <si>
    <t>CCZ21 Comdty</t>
  </si>
  <si>
    <t>KWH21 Comdty</t>
  </si>
  <si>
    <t>KWK21 Comdty</t>
  </si>
  <si>
    <t>KWN21 Comdty</t>
  </si>
  <si>
    <t>KWU21 Comdty</t>
  </si>
  <si>
    <t>KWZ21 Comdty</t>
  </si>
  <si>
    <t>SBH21 Comdty</t>
  </si>
  <si>
    <t>SBK21 Comdty</t>
  </si>
  <si>
    <t>SBN21 Comdty</t>
  </si>
  <si>
    <t>SBV21 Comdty</t>
  </si>
  <si>
    <t>C H21 Comdty</t>
  </si>
  <si>
    <t>C K21 Comdty</t>
  </si>
  <si>
    <t>C N21 Comdty</t>
  </si>
  <si>
    <t>C U21 Comdty</t>
  </si>
  <si>
    <t>C Z21 Comdty</t>
  </si>
  <si>
    <t>W H21 Comdty</t>
  </si>
  <si>
    <t>W K21 Comdty</t>
  </si>
  <si>
    <t>W N21 Comdty</t>
  </si>
  <si>
    <t>W U21 Comdty</t>
  </si>
  <si>
    <t>W Z21 Comdty</t>
  </si>
  <si>
    <t>LHG21 Comdty</t>
  </si>
  <si>
    <t>LHJ21 Comdty</t>
  </si>
  <si>
    <t>LHK21 Comdty</t>
  </si>
  <si>
    <t>LHM21 Comdty</t>
  </si>
  <si>
    <t>LHN21 Comdty</t>
  </si>
  <si>
    <t>LHQ21 Comdty</t>
  </si>
  <si>
    <t>LHV21 Comdty</t>
  </si>
  <si>
    <t>LHZ21 Comdty</t>
  </si>
  <si>
    <t>FCF21 Comdty</t>
  </si>
  <si>
    <t>FCH21 Comdty</t>
  </si>
  <si>
    <t>FCJ21 Comdty</t>
  </si>
  <si>
    <t>FCK21 Comdty</t>
  </si>
  <si>
    <t>FCQ21 Comdty</t>
  </si>
  <si>
    <t>FCU21 Comdty</t>
  </si>
  <si>
    <t>FCV21 Comdty</t>
  </si>
  <si>
    <t>FCX21 Comdty</t>
  </si>
  <si>
    <t>COH3 Comdty</t>
  </si>
  <si>
    <t>COM3 Comdty</t>
  </si>
  <si>
    <t>COU3 Comdty</t>
  </si>
  <si>
    <t>COZ3 Comdty</t>
  </si>
  <si>
    <t>QSH3 Comdty</t>
  </si>
  <si>
    <t>QSM3 Comdty</t>
  </si>
  <si>
    <t>QSU3 Comdty</t>
  </si>
  <si>
    <t>QSZ3 Comdty</t>
  </si>
  <si>
    <t>CLH3 Comdty</t>
  </si>
  <si>
    <t>XBH3 Comdty</t>
  </si>
  <si>
    <t>XBM3 Comdty</t>
  </si>
  <si>
    <t>XBU3 Comdty</t>
  </si>
  <si>
    <t>XBZ3 Comdty</t>
  </si>
  <si>
    <t>HOH3 Comdty</t>
  </si>
  <si>
    <t>HOM3 Comdty</t>
  </si>
  <si>
    <t>HOU3 Comdty</t>
  </si>
  <si>
    <t>HOZ3 Comdty</t>
  </si>
  <si>
    <t>CTH3 Comdty</t>
  </si>
  <si>
    <t>CTK3 Comdty</t>
  </si>
  <si>
    <t>CTN3 Comdty</t>
  </si>
  <si>
    <t>CTV3 Comdty</t>
  </si>
  <si>
    <t>CTZ3 Comdty</t>
  </si>
  <si>
    <t>KCH3 Comdty</t>
  </si>
  <si>
    <t>KCK3 Comdty</t>
  </si>
  <si>
    <t>KCN3 Comdty</t>
  </si>
  <si>
    <t>KCU3 Comdty</t>
  </si>
  <si>
    <t>KCZ3 Comdty</t>
  </si>
  <si>
    <t>CCH3 Comdty</t>
  </si>
  <si>
    <t>CCK3 Comdty</t>
  </si>
  <si>
    <t>CCN3 Comdty</t>
  </si>
  <si>
    <t>CCU3 Comdty</t>
  </si>
  <si>
    <t>CCZ3 Comdty</t>
  </si>
  <si>
    <t>SBH3 Comdty</t>
  </si>
  <si>
    <t>SBK3 Comdty</t>
  </si>
  <si>
    <t>SBN3 Comdty</t>
  </si>
  <si>
    <t>SBV3 Comdty</t>
  </si>
  <si>
    <t>KWH3 Comdty</t>
  </si>
  <si>
    <t>KWK3 Comdty</t>
  </si>
  <si>
    <t>KWN3 Comdty</t>
  </si>
  <si>
    <t>KWU3 Comdty</t>
  </si>
  <si>
    <t>KWZ3 Comdty</t>
  </si>
  <si>
    <t>C H3 Comdty</t>
  </si>
  <si>
    <t>C K3 Comdty</t>
  </si>
  <si>
    <t>C N3 Comdty</t>
  </si>
  <si>
    <t>C U3 Comdty</t>
  </si>
  <si>
    <t>C Z3 Comdty</t>
  </si>
  <si>
    <t>W H3 Comdty</t>
  </si>
  <si>
    <t>W K3 Comdty</t>
  </si>
  <si>
    <t>W N3 Comdty</t>
  </si>
  <si>
    <t>W U3 Comdty</t>
  </si>
  <si>
    <t>W Z3 Comdty</t>
  </si>
  <si>
    <t>LHG3 Comdty</t>
  </si>
  <si>
    <t>LHJ3 Comdty</t>
  </si>
  <si>
    <t>LHK3 Comdty</t>
  </si>
  <si>
    <t>LHM3 Comdty</t>
  </si>
  <si>
    <t>LHN3 Comdty</t>
  </si>
  <si>
    <t>LHQ3 Comdty</t>
  </si>
  <si>
    <t>LHV3 Comdty</t>
  </si>
  <si>
    <t>LHZ3 Comdty</t>
  </si>
  <si>
    <t>FCF3 Comdty</t>
  </si>
  <si>
    <t>FCH3 Comdty</t>
  </si>
  <si>
    <t>FCJ3 Comdty</t>
  </si>
  <si>
    <t>FCK3 Comdty</t>
  </si>
  <si>
    <t>FCQ3 Comdty</t>
  </si>
  <si>
    <t>FCU3 Comdty</t>
  </si>
  <si>
    <t>FCV3 Comdty</t>
  </si>
  <si>
    <t>FCX3 Comdty</t>
  </si>
  <si>
    <t>NGH23 Comdty</t>
  </si>
  <si>
    <t>UXM21 Index</t>
  </si>
  <si>
    <t>UXN21 Index</t>
  </si>
  <si>
    <t>UXQ21 Index</t>
  </si>
  <si>
    <t>UXU21 Index</t>
  </si>
  <si>
    <t>UXV21 Index</t>
  </si>
  <si>
    <t>UXX21 Index</t>
  </si>
  <si>
    <t>UXZ21 Index</t>
  </si>
  <si>
    <t>UXZ2 Index</t>
  </si>
  <si>
    <t>ES</t>
  </si>
  <si>
    <t>ESX Index</t>
  </si>
  <si>
    <t>ESx Index</t>
  </si>
  <si>
    <t>ESA Index</t>
  </si>
  <si>
    <t>ES3 Index</t>
  </si>
  <si>
    <t>ESM17 Index</t>
  </si>
  <si>
    <t>ESU17 Index</t>
  </si>
  <si>
    <t>ESZ17 Index</t>
  </si>
  <si>
    <t>ESH18 Index</t>
  </si>
  <si>
    <t>ESM18 Index</t>
  </si>
  <si>
    <t>ESU18 Index</t>
  </si>
  <si>
    <t>ESZ18 Index</t>
  </si>
  <si>
    <t>ESH19 Index</t>
  </si>
  <si>
    <t>ESM19 Index</t>
  </si>
  <si>
    <t>ESU19 Index</t>
  </si>
  <si>
    <t>ESZ19 Index</t>
  </si>
  <si>
    <t>ESH20 Index</t>
  </si>
  <si>
    <t>ESM20 Index</t>
  </si>
  <si>
    <t>ESU20 Index</t>
  </si>
  <si>
    <t>ESZ20 Index</t>
  </si>
  <si>
    <t>ESH21 Index</t>
  </si>
  <si>
    <t>ESM21 Index</t>
  </si>
  <si>
    <t>ESU21 Index</t>
  </si>
  <si>
    <t>ESZ21 Index</t>
  </si>
  <si>
    <t>ESH2 Index</t>
  </si>
  <si>
    <t>ESM2 Index</t>
  </si>
  <si>
    <t>ESU2 Index</t>
  </si>
  <si>
    <t>ESZ2 Index</t>
  </si>
  <si>
    <t>ESH3 Index</t>
  </si>
  <si>
    <t>ESM3 Index</t>
  </si>
  <si>
    <t>ESU3 Index</t>
  </si>
  <si>
    <t>ESZ3 Index</t>
  </si>
  <si>
    <t>GCU2 Comdty</t>
  </si>
  <si>
    <t>EAH3 Curncy</t>
  </si>
  <si>
    <t>EAM3 Curncy</t>
  </si>
  <si>
    <t>EAU3 Curncy</t>
  </si>
  <si>
    <t>EAZ3 Curncy</t>
  </si>
  <si>
    <t>UXF22 Index</t>
  </si>
  <si>
    <t>ESH98 Index</t>
  </si>
  <si>
    <t>ESM98 Index</t>
  </si>
  <si>
    <t>ESU98 Index</t>
  </si>
  <si>
    <t>ESZ98 Index</t>
  </si>
  <si>
    <t>ESH99 Index</t>
  </si>
  <si>
    <t>ESM99 Index</t>
  </si>
  <si>
    <t>ESU99 Index</t>
  </si>
  <si>
    <t>ESZ99 Index</t>
  </si>
  <si>
    <t>ESH00 Index</t>
  </si>
  <si>
    <t>ESM00 Index</t>
  </si>
  <si>
    <t>ESU00 Index</t>
  </si>
  <si>
    <t>ESZ00 Index</t>
  </si>
  <si>
    <t>ESH01 Index</t>
  </si>
  <si>
    <t>ESM01 Index</t>
  </si>
  <si>
    <t>ESU01 Index</t>
  </si>
  <si>
    <t>ESZ01 Index</t>
  </si>
  <si>
    <t>ESH02 Index</t>
  </si>
  <si>
    <t>ESM02 Index</t>
  </si>
  <si>
    <t>ESU02 Index</t>
  </si>
  <si>
    <t>ESZ02 Index</t>
  </si>
  <si>
    <t>ESH03 Index</t>
  </si>
  <si>
    <t>ESM03 Index</t>
  </si>
  <si>
    <t>ESU03 Index</t>
  </si>
  <si>
    <t>ESZ03 Index</t>
  </si>
  <si>
    <t>ESH04 Index</t>
  </si>
  <si>
    <t>ESM04 Index</t>
  </si>
  <si>
    <t>ESU04 Index</t>
  </si>
  <si>
    <t>ESZ04 Index</t>
  </si>
  <si>
    <t>CFJ17 Index</t>
  </si>
  <si>
    <t>CFK17 Index</t>
  </si>
  <si>
    <t>CFN17 Index</t>
  </si>
  <si>
    <t>CFQ17 Index</t>
  </si>
  <si>
    <t>CFV17 Index</t>
  </si>
  <si>
    <t>CFX17 Index</t>
  </si>
  <si>
    <t>CFF18 Index</t>
  </si>
  <si>
    <t>CFG18 Index</t>
  </si>
  <si>
    <t>CFJ18 Index</t>
  </si>
  <si>
    <t>CFK18 Index</t>
  </si>
  <si>
    <t>CFN18 Index</t>
  </si>
  <si>
    <t>CFQ18 Index</t>
  </si>
  <si>
    <t>CFV18 Index</t>
  </si>
  <si>
    <t>CFX18 Index</t>
  </si>
  <si>
    <t>CFF19 Index</t>
  </si>
  <si>
    <t>CFG19 Index</t>
  </si>
  <si>
    <t>CFJ19 Index</t>
  </si>
  <si>
    <t>CFK19 Index</t>
  </si>
  <si>
    <t>CFN19 Index</t>
  </si>
  <si>
    <t>CFQ19 Index</t>
  </si>
  <si>
    <t>CFV19 Index</t>
  </si>
  <si>
    <t>CFX19 Index</t>
  </si>
  <si>
    <t>CFF20 Index</t>
  </si>
  <si>
    <t>CFG20 Index</t>
  </si>
  <si>
    <t>CFJ20 Index</t>
  </si>
  <si>
    <t>CFK20 Index</t>
  </si>
  <si>
    <t>CFN20 Index</t>
  </si>
  <si>
    <t>CFQ20 Index</t>
  </si>
  <si>
    <t>CFV20 Index</t>
  </si>
  <si>
    <t>CFX20 Index</t>
  </si>
  <si>
    <t>CFF21 Index</t>
  </si>
  <si>
    <t>CFG21 Index</t>
  </si>
  <si>
    <t>CFJ21 Index</t>
  </si>
  <si>
    <t>CFK21 Index</t>
  </si>
  <si>
    <t>CFN21 Index</t>
  </si>
  <si>
    <t>CFQ21 Index</t>
  </si>
  <si>
    <t>CFV21 Index</t>
  </si>
  <si>
    <t>CFX21 Index</t>
  </si>
  <si>
    <t>CFF22 Index</t>
  </si>
  <si>
    <t>CFG2 Index</t>
  </si>
  <si>
    <t>CFJ2 Index</t>
  </si>
  <si>
    <t>CFK2 Index</t>
  </si>
  <si>
    <t>CFN2 Index</t>
  </si>
  <si>
    <t>CFQ2 Index</t>
  </si>
  <si>
    <t>CFV2 Index</t>
  </si>
  <si>
    <t>CFX2 Index</t>
  </si>
  <si>
    <t>CFF3 Index</t>
  </si>
  <si>
    <t>CFG3 Index</t>
  </si>
  <si>
    <t>IBJ17 Index</t>
  </si>
  <si>
    <t>IBK17 Index</t>
  </si>
  <si>
    <t>IBN17 Index</t>
  </si>
  <si>
    <t>IBQ17 Index</t>
  </si>
  <si>
    <t>IBV17 Index</t>
  </si>
  <si>
    <t>IBX17 Index</t>
  </si>
  <si>
    <t>IBF18 Index</t>
  </si>
  <si>
    <t>IBG18 Index</t>
  </si>
  <si>
    <t>IBJ18 Index</t>
  </si>
  <si>
    <t>IBK18 Index</t>
  </si>
  <si>
    <t>IBN18 Index</t>
  </si>
  <si>
    <t>IBQ18 Index</t>
  </si>
  <si>
    <t>IBV18 Index</t>
  </si>
  <si>
    <t>IBX18 Index</t>
  </si>
  <si>
    <t>IBF19 Index</t>
  </si>
  <si>
    <t>IBG19 Index</t>
  </si>
  <si>
    <t>IBJ19 Index</t>
  </si>
  <si>
    <t>IBK19 Index</t>
  </si>
  <si>
    <t>IBN19 Index</t>
  </si>
  <si>
    <t>IBQ19 Index</t>
  </si>
  <si>
    <t>IBV19 Index</t>
  </si>
  <si>
    <t>IBX19 Index</t>
  </si>
  <si>
    <t>IBF20 Index</t>
  </si>
  <si>
    <t>IBG20 Index</t>
  </si>
  <si>
    <t>IBJ20 Index</t>
  </si>
  <si>
    <t>IBK20 Index</t>
  </si>
  <si>
    <t>IBN20 Index</t>
  </si>
  <si>
    <t>IBQ20 Index</t>
  </si>
  <si>
    <t>IBV20 Index</t>
  </si>
  <si>
    <t>IBX20 Index</t>
  </si>
  <si>
    <t>IBF21 Index</t>
  </si>
  <si>
    <t>IBG21 Index</t>
  </si>
  <si>
    <t>IBJ21 Index</t>
  </si>
  <si>
    <t>IBK21 Index</t>
  </si>
  <si>
    <t>IBN21 Index</t>
  </si>
  <si>
    <t>IBQ21 Index</t>
  </si>
  <si>
    <t>IBV21 Index</t>
  </si>
  <si>
    <t>IBX21 Index</t>
  </si>
  <si>
    <t>IBG2 Index</t>
  </si>
  <si>
    <t>IBJ2 Index</t>
  </si>
  <si>
    <t>IBK2 Index</t>
  </si>
  <si>
    <t>IBN2 Index</t>
  </si>
  <si>
    <t>IBQ2 Index</t>
  </si>
  <si>
    <t>IBV2 Index</t>
  </si>
  <si>
    <t>IBX2 Index</t>
  </si>
  <si>
    <t>IBF22 Index</t>
  </si>
  <si>
    <t>IBF3 Index</t>
  </si>
  <si>
    <t>IBG3 Index</t>
  </si>
  <si>
    <t>EOJ17 Index</t>
  </si>
  <si>
    <t>EOK17 Index</t>
  </si>
  <si>
    <t>EON17 Index</t>
  </si>
  <si>
    <t>EOQ17 Index</t>
  </si>
  <si>
    <t>EOV17 Index</t>
  </si>
  <si>
    <t>EOX17 Index</t>
  </si>
  <si>
    <t>EOF18 Index</t>
  </si>
  <si>
    <t>EOG18 Index</t>
  </si>
  <si>
    <t>EOJ18 Index</t>
  </si>
  <si>
    <t>EOK18 Index</t>
  </si>
  <si>
    <t>EON18 Index</t>
  </si>
  <si>
    <t>EOQ18 Index</t>
  </si>
  <si>
    <t>EOV18 Index</t>
  </si>
  <si>
    <t>EOX18 Index</t>
  </si>
  <si>
    <t>EOF19 Index</t>
  </si>
  <si>
    <t>EOG19 Index</t>
  </si>
  <si>
    <t>EOJ19 Index</t>
  </si>
  <si>
    <t>EOK19 Index</t>
  </si>
  <si>
    <t>EON19 Index</t>
  </si>
  <si>
    <t>EOQ19 Index</t>
  </si>
  <si>
    <t>EOV19 Index</t>
  </si>
  <si>
    <t>EOX19 Index</t>
  </si>
  <si>
    <t>EOF20 Index</t>
  </si>
  <si>
    <t>EOG20 Index</t>
  </si>
  <si>
    <t>EOJ20 Index</t>
  </si>
  <si>
    <t>EOK20 Index</t>
  </si>
  <si>
    <t>EON20 Index</t>
  </si>
  <si>
    <t>EOQ20 Index</t>
  </si>
  <si>
    <t>EOV20 Index</t>
  </si>
  <si>
    <t>EOX20 Index</t>
  </si>
  <si>
    <t>EOF21 Index</t>
  </si>
  <si>
    <t>EOG21 Index</t>
  </si>
  <si>
    <t>EOJ21 Index</t>
  </si>
  <si>
    <t>EOK21 Index</t>
  </si>
  <si>
    <t>EON21 Index</t>
  </si>
  <si>
    <t>EOQ21 Index</t>
  </si>
  <si>
    <t>EOV21 Index</t>
  </si>
  <si>
    <t>EOX21 Index</t>
  </si>
  <si>
    <t>EOG2 Index</t>
  </si>
  <si>
    <t>EOJ2 Index</t>
  </si>
  <si>
    <t>EOK2 Index</t>
  </si>
  <si>
    <t>EON2 Index</t>
  </si>
  <si>
    <t>EOQ2 Index</t>
  </si>
  <si>
    <t>EOV2 Index</t>
  </si>
  <si>
    <t>EOX2 Index</t>
  </si>
  <si>
    <t>EOF22 Index</t>
  </si>
  <si>
    <t>EOF3 Index</t>
  </si>
  <si>
    <t>EOG3 Index</t>
  </si>
  <si>
    <t>QCJ17 Index</t>
  </si>
  <si>
    <t>QCK17 Index</t>
  </si>
  <si>
    <t>QCN17 Index</t>
  </si>
  <si>
    <t>QCQ17 Index</t>
  </si>
  <si>
    <t>QCV17 Index</t>
  </si>
  <si>
    <t>QCX17 Index</t>
  </si>
  <si>
    <t>QCF18 Index</t>
  </si>
  <si>
    <t>QCG18 Index</t>
  </si>
  <si>
    <t>QCJ18 Index</t>
  </si>
  <si>
    <t>QCK18 Index</t>
  </si>
  <si>
    <t>QCN18 Index</t>
  </si>
  <si>
    <t>QCQ18 Index</t>
  </si>
  <si>
    <t>QCV18 Index</t>
  </si>
  <si>
    <t>QCX18 Index</t>
  </si>
  <si>
    <t>QCF19 Index</t>
  </si>
  <si>
    <t>QCG19 Index</t>
  </si>
  <si>
    <t>QCJ19 Index</t>
  </si>
  <si>
    <t>QCK19 Index</t>
  </si>
  <si>
    <t>QCN19 Index</t>
  </si>
  <si>
    <t>QCQ19 Index</t>
  </si>
  <si>
    <t>QCV19 Index</t>
  </si>
  <si>
    <t>QCX19 Index</t>
  </si>
  <si>
    <t>QCF20 Index</t>
  </si>
  <si>
    <t>QCG20 Index</t>
  </si>
  <si>
    <t>QCJ20 Index</t>
  </si>
  <si>
    <t>QCK20 Index</t>
  </si>
  <si>
    <t>QCN20 Index</t>
  </si>
  <si>
    <t>QCQ20 Index</t>
  </si>
  <si>
    <t>QCV20 Index</t>
  </si>
  <si>
    <t>QCX20 Index</t>
  </si>
  <si>
    <t>QCF21 Index</t>
  </si>
  <si>
    <t>QCG21 Index</t>
  </si>
  <si>
    <t>QCJ21 Index</t>
  </si>
  <si>
    <t>QCK21 Index</t>
  </si>
  <si>
    <t>QCN21 Index</t>
  </si>
  <si>
    <t>QCQ21 Index</t>
  </si>
  <si>
    <t>QCV21 Index</t>
  </si>
  <si>
    <t>QCX21 Index</t>
  </si>
  <si>
    <t>QCG2 Index</t>
  </si>
  <si>
    <t>QCJ2 Index</t>
  </si>
  <si>
    <t>QCK2 Index</t>
  </si>
  <si>
    <t>QCN2 Index</t>
  </si>
  <si>
    <t>QCQ2 Index</t>
  </si>
  <si>
    <t>QCV2 Index</t>
  </si>
  <si>
    <t>QCX2 Index</t>
  </si>
  <si>
    <t>QCF22 Index</t>
  </si>
  <si>
    <t>QCF3 Index</t>
  </si>
  <si>
    <t>QCG3 Index</t>
  </si>
  <si>
    <t>SMZ3 Index</t>
  </si>
  <si>
    <t>HIJ17 Index</t>
  </si>
  <si>
    <t>HIK17 Index</t>
  </si>
  <si>
    <t>HIN17 Index</t>
  </si>
  <si>
    <t>HIQ17 Index</t>
  </si>
  <si>
    <t>HIV17 Index</t>
  </si>
  <si>
    <t>HIX17 Index</t>
  </si>
  <si>
    <t>HIF18 Index</t>
  </si>
  <si>
    <t>HIG18 Index</t>
  </si>
  <si>
    <t>HIJ18 Index</t>
  </si>
  <si>
    <t>HIK18 Index</t>
  </si>
  <si>
    <t>HIN18 Index</t>
  </si>
  <si>
    <t>HIQ18 Index</t>
  </si>
  <si>
    <t>HIV18 Index</t>
  </si>
  <si>
    <t>HIX18 Index</t>
  </si>
  <si>
    <t>HIF19 Index</t>
  </si>
  <si>
    <t>HIG19 Index</t>
  </si>
  <si>
    <t>HIJ19 Index</t>
  </si>
  <si>
    <t>HIK19 Index</t>
  </si>
  <si>
    <t>HIN19 Index</t>
  </si>
  <si>
    <t>HIQ19 Index</t>
  </si>
  <si>
    <t>HIV19 Index</t>
  </si>
  <si>
    <t>HIX19 Index</t>
  </si>
  <si>
    <t>HIF20 Index</t>
  </si>
  <si>
    <t>HIG20 Index</t>
  </si>
  <si>
    <t>HIJ20 Index</t>
  </si>
  <si>
    <t>HIK20 Index</t>
  </si>
  <si>
    <t>HIN20 Index</t>
  </si>
  <si>
    <t>HIQ20 Index</t>
  </si>
  <si>
    <t>HIV20 Index</t>
  </si>
  <si>
    <t>HIX20 Index</t>
  </si>
  <si>
    <t>HIF21 Index</t>
  </si>
  <si>
    <t>HIG21 Index</t>
  </si>
  <si>
    <t>HIJ21 Index</t>
  </si>
  <si>
    <t>HIK21 Index</t>
  </si>
  <si>
    <t>HIN21 Index</t>
  </si>
  <si>
    <t>HIQ21 Index</t>
  </si>
  <si>
    <t>HIV21 Index</t>
  </si>
  <si>
    <t>HIX21 Index</t>
  </si>
  <si>
    <t>HIG2 Index</t>
  </si>
  <si>
    <t>HIJ2 Index</t>
  </si>
  <si>
    <t>HIK2 Index</t>
  </si>
  <si>
    <t>HIN2 Index</t>
  </si>
  <si>
    <t>HIQ2 Index</t>
  </si>
  <si>
    <t>HIV2 Index</t>
  </si>
  <si>
    <t>HIX2 Index</t>
  </si>
  <si>
    <t>HIF22 Index</t>
  </si>
  <si>
    <t>HIF3 Index</t>
  </si>
  <si>
    <t>HIG3 Index</t>
  </si>
  <si>
    <t>CLK17 Comdty</t>
  </si>
  <si>
    <t>CLN17 Comdty</t>
  </si>
  <si>
    <t>CLQ17 Comdty</t>
  </si>
  <si>
    <t>CLV17 Comdty</t>
  </si>
  <si>
    <t>CLX17 Comdty</t>
  </si>
  <si>
    <t>CLF18 Comdty</t>
  </si>
  <si>
    <t>CLG18 Comdty</t>
  </si>
  <si>
    <t>CLJ18 Comdty</t>
  </si>
  <si>
    <t>CLK18 Comdty</t>
  </si>
  <si>
    <t>CLN18 Comdty</t>
  </si>
  <si>
    <t>CLQ18 Comdty</t>
  </si>
  <si>
    <t>CLV18 Comdty</t>
  </si>
  <si>
    <t>CLX18 Comdty</t>
  </si>
  <si>
    <t>CLF19 Comdty</t>
  </si>
  <si>
    <t>CLG19 Comdty</t>
  </si>
  <si>
    <t>CLJ19 Comdty</t>
  </si>
  <si>
    <t>CLK19 Comdty</t>
  </si>
  <si>
    <t>CLN19 Comdty</t>
  </si>
  <si>
    <t>CLQ19 Comdty</t>
  </si>
  <si>
    <t>CLV19 Comdty</t>
  </si>
  <si>
    <t>CLX19 Comdty</t>
  </si>
  <si>
    <t>CLF20 Comdty</t>
  </si>
  <si>
    <t>CLG20 Comdty</t>
  </si>
  <si>
    <t>CLJ20 Comdty</t>
  </si>
  <si>
    <t>CLK20 Comdty</t>
  </si>
  <si>
    <t>CLN20 Comdty</t>
  </si>
  <si>
    <t>CLQ20 Comdty</t>
  </si>
  <si>
    <t>CLV20 Comdty</t>
  </si>
  <si>
    <t>CLX20 Comdty</t>
  </si>
  <si>
    <t>CLF21 Comdty</t>
  </si>
  <si>
    <t>CLG21 Comdty</t>
  </si>
  <si>
    <t>CLJ21 Comdty</t>
  </si>
  <si>
    <t>CLK21 Comdty</t>
  </si>
  <si>
    <t>CLN21 Comdty</t>
  </si>
  <si>
    <t>CLQ21 Comdty</t>
  </si>
  <si>
    <t>CLV21 Comdty</t>
  </si>
  <si>
    <t>CLX21 Comdty</t>
  </si>
  <si>
    <t>CLG2 Comdty</t>
  </si>
  <si>
    <t>CLJ2 Comdty</t>
  </si>
  <si>
    <t>CLK2 Comdty</t>
  </si>
  <si>
    <t>CLN2 Comdty</t>
  </si>
  <si>
    <t>CLQ2 Comdty</t>
  </si>
  <si>
    <t>CLV2 Comdty</t>
  </si>
  <si>
    <t>CLX2 Comdty</t>
  </si>
  <si>
    <t>CLF22 Comdty</t>
  </si>
  <si>
    <t>CLF3 Comdty</t>
  </si>
  <si>
    <t>CLG3 Comdty</t>
  </si>
  <si>
    <t>NGN18 Comdty</t>
  </si>
  <si>
    <t>NGQ18 Comdty</t>
  </si>
  <si>
    <t>NGV18 Comdty</t>
  </si>
  <si>
    <t>NGX18 Comdty</t>
  </si>
  <si>
    <t>NGF19 Comdty</t>
  </si>
  <si>
    <t>NGG19 Comdty</t>
  </si>
  <si>
    <t>NGJ19 Comdty</t>
  </si>
  <si>
    <t>NGK19 Comdty</t>
  </si>
  <si>
    <t>NGN19 Comdty</t>
  </si>
  <si>
    <t>NGQ19 Comdty</t>
  </si>
  <si>
    <t>NGV19 Comdty</t>
  </si>
  <si>
    <t>NGX19 Comdty</t>
  </si>
  <si>
    <t>NGF20 Comdty</t>
  </si>
  <si>
    <t>NGG20 Comdty</t>
  </si>
  <si>
    <t>NGJ20 Comdty</t>
  </si>
  <si>
    <t>NGK20 Comdty</t>
  </si>
  <si>
    <t>NGN20 Comdty</t>
  </si>
  <si>
    <t>NGQ20 Comdty</t>
  </si>
  <si>
    <t>NGV20 Comdty</t>
  </si>
  <si>
    <t>NGX20 Comdty</t>
  </si>
  <si>
    <t>NGF21 Comdty</t>
  </si>
  <si>
    <t>NGG21 Comdty</t>
  </si>
  <si>
    <t>NGJ21 Comdty</t>
  </si>
  <si>
    <t>NGK21 Comdty</t>
  </si>
  <si>
    <t>NGN21 Comdty</t>
  </si>
  <si>
    <t>NGQ21 Comdty</t>
  </si>
  <si>
    <t>NGV21 Comdty</t>
  </si>
  <si>
    <t>NGX21 Comdty</t>
  </si>
  <si>
    <t>NGF22 Comdty</t>
  </si>
  <si>
    <t>NGG22 Comdty</t>
  </si>
  <si>
    <t>NGJ22 Comdty</t>
  </si>
  <si>
    <t>NGK22 Comdty</t>
  </si>
  <si>
    <t>NGN22 Comdty</t>
  </si>
  <si>
    <t>NGQ22 Comdty</t>
  </si>
  <si>
    <t>NGV22 Comdty</t>
  </si>
  <si>
    <t>NGX22 Comdty</t>
  </si>
  <si>
    <t>NGF23 Comdty</t>
  </si>
  <si>
    <t>NGG23 Comdty</t>
  </si>
  <si>
    <t>LPJ17 Comdty</t>
  </si>
  <si>
    <t>LPK17 Comdty</t>
  </si>
  <si>
    <t>LPN17 Comdty</t>
  </si>
  <si>
    <t>LPQ17 Comdty</t>
  </si>
  <si>
    <t>LPV17 Comdty</t>
  </si>
  <si>
    <t>LPX17 Comdty</t>
  </si>
  <si>
    <t>LPN18 Comdty</t>
  </si>
  <si>
    <t>LPQ18 Comdty</t>
  </si>
  <si>
    <t>LPV18 Comdty</t>
  </si>
  <si>
    <t>LPX18 Comdty</t>
  </si>
  <si>
    <t>LPF19 Comdty</t>
  </si>
  <si>
    <t>LPG19 Comdty</t>
  </si>
  <si>
    <t>LPJ19 Comdty</t>
  </si>
  <si>
    <t>LPK19 Comdty</t>
  </si>
  <si>
    <t>LPN19 Comdty</t>
  </si>
  <si>
    <t>LPQ19 Comdty</t>
  </si>
  <si>
    <t>LPV19 Comdty</t>
  </si>
  <si>
    <t>LPX19 Comdty</t>
  </si>
  <si>
    <t>LPF20 Comdty</t>
  </si>
  <si>
    <t>LPG20 Comdty</t>
  </si>
  <si>
    <t>LPJ20 Comdty</t>
  </si>
  <si>
    <t>LPK20 Comdty</t>
  </si>
  <si>
    <t>LPN20 Comdty</t>
  </si>
  <si>
    <t>LPQ20 Comdty</t>
  </si>
  <si>
    <t>LPV20 Comdty</t>
  </si>
  <si>
    <t>LPX20 Comdty</t>
  </si>
  <si>
    <t>LPF21 Comdty</t>
  </si>
  <si>
    <t>LPG21 Comdty</t>
  </si>
  <si>
    <t>LPJ21 Comdty</t>
  </si>
  <si>
    <t>LPK21 Comdty</t>
  </si>
  <si>
    <t>LPN21 Comdty</t>
  </si>
  <si>
    <t>LPQ21 Comdty</t>
  </si>
  <si>
    <t>LPV21 Comdty</t>
  </si>
  <si>
    <t>LPX21 Comdty</t>
  </si>
  <si>
    <t>LPF22 Comdty</t>
  </si>
  <si>
    <t>LPG22 Comdty</t>
  </si>
  <si>
    <t>LPH22 Comdty</t>
  </si>
  <si>
    <t>LPJ22 Comdty</t>
  </si>
  <si>
    <t>LPK22 Comdty</t>
  </si>
  <si>
    <t>LPM22 Comdty</t>
  </si>
  <si>
    <t>LPN22 Comdty</t>
  </si>
  <si>
    <t>LPQ22 Comdty</t>
  </si>
  <si>
    <t>LPU22 Comdty</t>
  </si>
  <si>
    <t>LPV22 Comdty</t>
  </si>
  <si>
    <t>LPX22 Comdty</t>
  </si>
  <si>
    <t>LPZ22 Comdty</t>
  </si>
  <si>
    <t>LPF23 Comdty</t>
  </si>
  <si>
    <t>LPG23 Comdty</t>
  </si>
  <si>
    <t>LPH23 Comdty</t>
  </si>
  <si>
    <t>FCF22 Comdty</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</si>
</sst>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43" formatCode="_-* #,##0.00_-;\-* #,##0.00_-;_-* &quot;-&quot;??_-;_-@_-"/>
    <numFmt numFmtId="164" formatCode="_-* #,##0_-;\-* #,##0_-;_-* &quot;-&quot;??_-;_-@_-"/>
    <numFmt numFmtId="165" formatCode="mmmm"/>
    <numFmt numFmtId="166" formatCode="0.000%"/>
    <numFmt numFmtId="167" formatCode="0.0"/>
    <numFmt numFmtId="168" formatCode="0.0%"/>
  </numFmts>
  <fonts count="15" x14ac:knownFonts="1">
    <font>
      <sz val="11"/>
      <color theme="1"/>
      <name val="Calibri"/>
      <family val="2"/>
      <scheme val="minor"/>
    </font>
    <font>
      <b/>
      <sz val="11"/>
      <color theme="1"/>
      <name val="Calibri"/>
      <family val="2"/>
      <scheme val="minor"/>
    </font>
    <font>
      <sz val="11"/>
      <color theme="1"/>
      <name val="Calibri"/>
      <family val="2"/>
      <scheme val="minor"/>
    </font>
    <font>
      <sz val="9"/>
      <color indexed="81"/>
      <name val="Tahoma"/>
      <family val="2"/>
    </font>
    <font>
      <b/>
      <sz val="9"/>
      <color indexed="81"/>
      <name val="Tahoma"/>
      <family val="2"/>
    </font>
    <font>
      <sz val="8"/>
      <color theme="1"/>
      <name val="Verdana"/>
      <family val="2"/>
    </font>
    <font>
      <sz val="8"/>
      <color rgb="FF000000"/>
      <name val="Verdana"/>
      <family val="2"/>
    </font>
    <font>
      <sz val="11"/>
      <color theme="0"/>
      <name val="Calibri"/>
      <family val="2"/>
      <scheme val="minor"/>
    </font>
    <font>
      <sz val="11"/>
      <color rgb="FF006100"/>
      <name val="Calibri"/>
      <family val="2"/>
      <scheme val="minor"/>
    </font>
    <font>
      <b/>
      <u/>
      <sz val="11"/>
      <color theme="1"/>
      <name val="Calibri"/>
      <family val="2"/>
      <scheme val="minor"/>
    </font>
    <font>
      <u/>
      <sz val="14"/>
      <color theme="1"/>
      <name val="Calibri"/>
      <family val="2"/>
      <scheme val="minor"/>
    </font>
    <font>
      <sz val="12"/>
      <color theme="1"/>
      <name val="Calibri"/>
      <family val="2"/>
      <scheme val="minor"/>
    </font>
    <font>
      <sz val="16"/>
      <color theme="1"/>
      <name val="Calibri"/>
      <family val="2"/>
      <scheme val="minor"/>
    </font>
    <font>
      <sz val="10"/>
      <color theme="1"/>
      <name val="Calibri"/>
      <family val="2"/>
      <scheme val="minor"/>
    </font>
    <font>
      <b/>
      <sz val="11"/>
      <color rgb="FFFF0000"/>
      <name val="Calibri"/>
      <family val="2"/>
      <scheme val="minor"/>
    </font>
  </fonts>
  <fills count="16">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rgb="FFFFC000"/>
        <bgColor indexed="64"/>
      </patternFill>
    </fill>
    <fill>
      <patternFill patternType="solid">
        <fgColor rgb="FF00B0F0"/>
        <bgColor indexed="64"/>
      </patternFill>
    </fill>
    <fill>
      <patternFill patternType="solid">
        <fgColor rgb="FFC00000"/>
        <bgColor indexed="64"/>
      </patternFill>
    </fill>
    <fill>
      <patternFill patternType="solid">
        <fgColor rgb="FFFFFFFF"/>
        <bgColor indexed="64"/>
      </patternFill>
    </fill>
    <fill>
      <patternFill patternType="solid">
        <fgColor theme="9"/>
      </patternFill>
    </fill>
    <fill>
      <patternFill patternType="solid">
        <fgColor theme="5" tint="0.39997558519241921"/>
        <bgColor indexed="64"/>
      </patternFill>
    </fill>
    <fill>
      <patternFill patternType="solid">
        <fgColor rgb="FFC6EFCE"/>
      </patternFill>
    </fill>
    <fill>
      <patternFill patternType="solid">
        <fgColor rgb="FFF09000"/>
        <bgColor indexed="64"/>
      </patternFill>
    </fill>
    <fill>
      <patternFill patternType="solid">
        <fgColor rgb="FFFFD373"/>
        <bgColor indexed="64"/>
      </patternFill>
    </fill>
    <fill>
      <patternFill patternType="solid">
        <fgColor rgb="FF909090"/>
        <bgColor indexed="64"/>
      </patternFill>
    </fill>
    <fill>
      <patternFill patternType="solid">
        <fgColor rgb="FFD8D8D8"/>
        <bgColor indexed="64"/>
      </patternFill>
    </fill>
    <fill>
      <patternFill patternType="solid">
        <fgColor theme="1"/>
        <bgColor indexed="64"/>
      </patternFill>
    </fill>
  </fills>
  <borders count="17">
    <border>
      <left/>
      <right/>
      <top/>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diagonal/>
    </border>
    <border>
      <left style="medium">
        <color rgb="FF9C9A9C"/>
      </left>
      <right style="medium">
        <color rgb="FF9C9A9C"/>
      </right>
      <top style="medium">
        <color rgb="FF9C9A9C"/>
      </top>
      <bottom style="medium">
        <color rgb="FF9C9A9C"/>
      </bottom>
      <diagonal/>
    </border>
    <border>
      <left style="medium">
        <color indexed="64"/>
      </left>
      <right style="medium">
        <color indexed="64"/>
      </right>
      <top/>
      <bottom/>
      <diagonal/>
    </border>
    <border>
      <left style="thick">
        <color indexed="64"/>
      </left>
      <right style="thick">
        <color indexed="64"/>
      </right>
      <top style="thick">
        <color indexed="64"/>
      </top>
      <bottom style="thin">
        <color indexed="64"/>
      </bottom>
      <diagonal/>
    </border>
    <border>
      <left style="thick">
        <color indexed="64"/>
      </left>
      <right/>
      <top/>
      <bottom/>
      <diagonal/>
    </border>
    <border>
      <left style="thin">
        <color indexed="64"/>
      </left>
      <right style="thin">
        <color indexed="64"/>
      </right>
      <top style="thin">
        <color indexed="64"/>
      </top>
      <bottom style="thin">
        <color indexed="64"/>
      </bottom>
      <diagonal/>
    </border>
    <border>
      <left style="thick">
        <color indexed="64"/>
      </left>
      <right/>
      <top style="thick">
        <color indexed="64"/>
      </top>
      <bottom/>
      <diagonal/>
    </border>
    <border>
      <left/>
      <right style="thick">
        <color indexed="64"/>
      </right>
      <top style="thick">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5">
    <xf numFmtId="0" fontId="0" fillId="0" borderId="0"/>
    <xf numFmtId="43" fontId="2" fillId="0" borderId="0" applyFont="0" applyFill="0" applyBorder="0" applyAlignment="0" applyProtection="0"/>
    <xf numFmtId="9" fontId="2" fillId="0" borderId="0" applyFont="0" applyFill="0" applyBorder="0" applyAlignment="0" applyProtection="0"/>
    <xf numFmtId="0" fontId="7" fillId="8" borderId="0" applyNumberFormat="0" applyBorder="0" applyAlignment="0" applyProtection="0"/>
    <xf numFmtId="0" fontId="8" fillId="10" borderId="0" applyNumberFormat="0" applyBorder="0" applyAlignment="0" applyProtection="0"/>
  </cellStyleXfs>
  <cellXfs count="61">
    <xf numFmtId="0" fontId="0" fillId="0" borderId="0" xfId="0"/>
    <xf numFmtId="14" fontId="0" fillId="0" borderId="0" xfId="0" applyNumberFormat="1"/>
    <xf numFmtId="14" fontId="0" fillId="0" borderId="0" xfId="0" applyNumberFormat="1"/>
    <xf numFmtId="0" fontId="0" fillId="2" borderId="0" xfId="0" applyFill="1"/>
    <xf numFmtId="0" fontId="1" fillId="0" borderId="0" xfId="0" applyFont="1"/>
    <xf numFmtId="14" fontId="0" fillId="0" borderId="0" xfId="0" applyNumberFormat="1"/>
    <xf numFmtId="0" fontId="1" fillId="3" borderId="0" xfId="0" applyFont="1" applyFill="1" applyAlignment="1">
      <alignment wrapText="1"/>
    </xf>
    <xf numFmtId="0" fontId="1" fillId="4" borderId="0" xfId="0" applyFont="1" applyFill="1" applyAlignment="1">
      <alignment wrapText="1"/>
    </xf>
    <xf numFmtId="164" fontId="0" fillId="0" borderId="0" xfId="1" applyNumberFormat="1" applyFont="1"/>
    <xf numFmtId="164" fontId="0" fillId="0" borderId="0" xfId="0" applyNumberFormat="1"/>
    <xf numFmtId="0" fontId="1" fillId="4" borderId="1" xfId="0" applyFont="1" applyFill="1" applyBorder="1"/>
    <xf numFmtId="0" fontId="1" fillId="4" borderId="2" xfId="0" applyFont="1" applyFill="1" applyBorder="1"/>
    <xf numFmtId="0" fontId="1" fillId="0" borderId="0" xfId="0" applyFont="1" applyFill="1" applyAlignment="1">
      <alignment wrapText="1"/>
    </xf>
    <xf numFmtId="165" fontId="0" fillId="0" borderId="0" xfId="0" applyNumberFormat="1"/>
    <xf numFmtId="14" fontId="1" fillId="3" borderId="0" xfId="0" applyNumberFormat="1" applyFont="1" applyFill="1" applyAlignment="1">
      <alignment wrapText="1"/>
    </xf>
    <xf numFmtId="0" fontId="0" fillId="0" borderId="0" xfId="0" applyFill="1"/>
    <xf numFmtId="0" fontId="1" fillId="6" borderId="3" xfId="0" applyFont="1" applyFill="1" applyBorder="1"/>
    <xf numFmtId="0" fontId="1" fillId="6" borderId="4" xfId="0" applyFont="1" applyFill="1" applyBorder="1"/>
    <xf numFmtId="0" fontId="1" fillId="6" borderId="5" xfId="0" applyFont="1" applyFill="1" applyBorder="1"/>
    <xf numFmtId="0" fontId="1" fillId="5" borderId="4" xfId="0" applyFont="1" applyFill="1" applyBorder="1"/>
    <xf numFmtId="0" fontId="1" fillId="5" borderId="6" xfId="0" applyFont="1" applyFill="1" applyBorder="1"/>
    <xf numFmtId="0" fontId="1" fillId="3" borderId="4" xfId="0" applyFont="1" applyFill="1" applyBorder="1"/>
    <xf numFmtId="0" fontId="1" fillId="3" borderId="5" xfId="0" applyFont="1" applyFill="1" applyBorder="1"/>
    <xf numFmtId="0" fontId="1" fillId="3" borderId="6" xfId="0" applyFont="1" applyFill="1" applyBorder="1"/>
    <xf numFmtId="0" fontId="1" fillId="4" borderId="3" xfId="0" applyFont="1" applyFill="1" applyBorder="1" applyAlignment="1">
      <alignment horizontal="left" vertical="top"/>
    </xf>
    <xf numFmtId="0" fontId="1" fillId="4" borderId="4" xfId="0" applyFont="1" applyFill="1" applyBorder="1" applyAlignment="1">
      <alignment horizontal="left" vertical="top"/>
    </xf>
    <xf numFmtId="0" fontId="1" fillId="4" borderId="5" xfId="0" applyFont="1" applyFill="1" applyBorder="1" applyAlignment="1">
      <alignment horizontal="left" vertical="top"/>
    </xf>
    <xf numFmtId="0" fontId="1" fillId="5" borderId="7" xfId="0" applyFont="1" applyFill="1" applyBorder="1"/>
    <xf numFmtId="0" fontId="5" fillId="7" borderId="8" xfId="0" applyFont="1" applyFill="1" applyBorder="1" applyAlignment="1">
      <alignment vertical="center" wrapText="1"/>
    </xf>
    <xf numFmtId="0" fontId="6" fillId="0" borderId="0" xfId="0" applyFont="1"/>
    <xf numFmtId="166" fontId="6" fillId="0" borderId="0" xfId="2" applyNumberFormat="1" applyFont="1"/>
    <xf numFmtId="167" fontId="0" fillId="0" borderId="0" xfId="0" applyNumberFormat="1"/>
    <xf numFmtId="0" fontId="1" fillId="2" borderId="9" xfId="0" applyFont="1" applyFill="1" applyBorder="1"/>
    <xf numFmtId="14" fontId="0" fillId="0" borderId="0" xfId="0" applyNumberFormat="1"/>
    <xf numFmtId="166" fontId="0" fillId="0" borderId="0" xfId="2" applyNumberFormat="1" applyFont="1"/>
    <xf numFmtId="168" fontId="0" fillId="0" borderId="0" xfId="2" applyNumberFormat="1" applyFont="1"/>
    <xf numFmtId="10" fontId="0" fillId="0" borderId="0" xfId="2" applyNumberFormat="1" applyFont="1"/>
    <xf numFmtId="0" fontId="0" fillId="9" borderId="0" xfId="0" applyFill="1"/>
    <xf numFmtId="0" fontId="7" fillId="8" borderId="0" xfId="3"/>
    <xf numFmtId="168" fontId="7" fillId="8" borderId="0" xfId="3" applyNumberFormat="1"/>
    <xf numFmtId="14" fontId="0" fillId="0" borderId="0" xfId="0" applyNumberFormat="1"/>
    <xf numFmtId="0" fontId="0" fillId="0" borderId="0" xfId="0" applyAlignment="1"/>
    <xf numFmtId="0" fontId="0" fillId="0" borderId="0" xfId="0" applyAlignment="1">
      <alignment horizontal="center"/>
    </xf>
    <xf numFmtId="0" fontId="9" fillId="0" borderId="0" xfId="0" applyFont="1" applyAlignment="1">
      <alignment horizontal="center"/>
    </xf>
    <xf numFmtId="0" fontId="0" fillId="0" borderId="0" xfId="0" applyBorder="1"/>
    <xf numFmtId="0" fontId="0" fillId="0" borderId="0" xfId="0" quotePrefix="1"/>
    <xf numFmtId="0" fontId="10" fillId="11" borderId="10" xfId="0" applyFont="1" applyFill="1" applyBorder="1" applyAlignment="1">
      <alignment horizontal="center"/>
    </xf>
    <xf numFmtId="0" fontId="0" fillId="0" borderId="11" xfId="0" applyBorder="1"/>
    <xf numFmtId="0" fontId="11" fillId="12" borderId="12" xfId="0" applyFont="1" applyFill="1" applyBorder="1"/>
    <xf numFmtId="0" fontId="12" fillId="13" borderId="13" xfId="0" applyFont="1" applyFill="1" applyBorder="1" applyAlignment="1"/>
    <xf numFmtId="0" fontId="12" fillId="13" borderId="14" xfId="0" applyFont="1" applyFill="1" applyBorder="1" applyAlignment="1"/>
    <xf numFmtId="0" fontId="12" fillId="14" borderId="15" xfId="0" applyFont="1" applyFill="1" applyBorder="1" applyAlignment="1"/>
    <xf numFmtId="0" fontId="12" fillId="14" borderId="16" xfId="0" applyFont="1" applyFill="1" applyBorder="1" applyAlignment="1"/>
    <xf numFmtId="0" fontId="13" fillId="0" borderId="0" xfId="0" applyFont="1"/>
    <xf numFmtId="22" fontId="0" fillId="0" borderId="0" xfId="0" applyNumberFormat="1"/>
    <xf numFmtId="18" fontId="8" fillId="10" borderId="0" xfId="4" applyNumberFormat="1"/>
    <xf numFmtId="14" fontId="8" fillId="10" borderId="0" xfId="4" applyNumberFormat="1"/>
    <xf numFmtId="0" fontId="1" fillId="15" borderId="0" xfId="0" applyFont="1" applyFill="1"/>
    <xf numFmtId="0" fontId="0" fillId="0" borderId="0" xfId="0" applyAlignment="1">
      <alignment horizontal="center"/>
    </xf>
    <xf numFmtId="0" fontId="9" fillId="0" borderId="0" xfId="0" applyFont="1" applyAlignment="1">
      <alignment horizontal="center"/>
    </xf>
    <xf numFmtId="0" fontId="14" fillId="15" borderId="0" xfId="0" applyFont="1" applyFill="1"/>
  </cellXfs>
  <cellStyles count="5">
    <cellStyle name="Accent6" xfId="3" builtinId="49"/>
    <cellStyle name="Comma" xfId="1" builtinId="3"/>
    <cellStyle name="Good" xfId="4" builtinId="26"/>
    <cellStyle name="Normal" xfId="0" builtinId="0"/>
    <cellStyle name="Percent" xfId="2" builtinId="5"/>
  </cellStyles>
  <dxfs count="1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volatileDependencies.xml><?xml version="1.0" encoding="utf-8"?>
<volTypes xmlns="http://schemas.openxmlformats.org/spreadsheetml/2006/main">
  <volType type="realTimeData">
    <main first="bloomberg.rtd">
      <tp t="s">
        <v>USD</v>
        <stp/>
        <stp>##V3_BDPV12</stp>
        <stp>GCA Comdty</stp>
        <stp>CRNCY</stp>
        <stp>[Future_Generic_data.xlsx]IndexInfo!R32C14</stp>
        <tr r="N32" s="1"/>
      </tp>
      <tp t="s">
        <v>USD</v>
        <stp/>
        <stp>##V3_BDPV12</stp>
        <stp>PE1 Curncy</stp>
        <stp>CRNCY</stp>
        <stp>[Future_Generic_data.xlsx]IndexInfo!R56C14</stp>
        <tr r="N56" s="1"/>
      </tp>
      <tp t="s">
        <v>GBP</v>
        <stp/>
        <stp>##V3_BDPV12</stp>
        <stp>G A Comdty</stp>
        <stp>CRNCY</stp>
        <stp>[Future_Generic_data.xlsx]IndexInfo!R43C14</stp>
        <tr r="N43" s="1"/>
      </tp>
      <tp t="s">
        <v>USD</v>
        <stp/>
        <stp>##V3_BDPV12</stp>
        <stp>FCA Comdty</stp>
        <stp>CRNCY</stp>
        <stp>[Future_Generic_data.xlsx]IndexInfo!R30C14</stp>
        <tr r="N30" s="1"/>
      </tp>
      <tp>
        <v>12500000</v>
        <stp/>
        <stp>##V3_BDPV12</stp>
        <stp>JY1 Curncy</stp>
        <stp>FUT_CONT_SIZE</stp>
        <stp>[Future_Generic_data.xlsx]IndexInfo!R47C11</stp>
        <tr r="K47" s="1"/>
      </tp>
      <tp t="s">
        <v>USD</v>
        <stp/>
        <stp>##V3_BDPV12</stp>
        <stp>DCR1 Curncy</stp>
        <stp>CRNCY</stp>
        <stp>[Future_Generic_data.xlsx]IndexInfo!R62C14</stp>
        <tr r="N62" s="1"/>
      </tp>
      <tp t="s">
        <v>JPY</v>
        <stp/>
        <stp>##V3_BDPV12</stp>
        <stp>RY1 Curncy</stp>
        <stp>CRNCY</stp>
        <stp>[Future_Generic_data.xlsx]IndexInfo!R52C14</stp>
        <tr r="N52" s="1"/>
      </tp>
      <tp t="s">
        <v>USD</v>
        <stp/>
        <stp>##V3_BDPV12</stp>
        <stp>RU1 Curncy</stp>
        <stp>CRNCY</stp>
        <stp>[Future_Generic_data.xlsx]IndexInfo!R60C14</stp>
        <tr r="N60" s="1"/>
      </tp>
      <tp t="s">
        <v>USD</v>
        <stp/>
        <stp>##V3_BDPV12</stp>
        <stp>RA1 Curncy</stp>
        <stp>CRNCY</stp>
        <stp>[Future_Generic_data.xlsx]IndexInfo!R59C14</stp>
        <tr r="N59" s="1"/>
      </tp>
      <tp t="s">
        <v>USD</v>
        <stp/>
        <stp>##V3_BDPV12</stp>
        <stp>SF1 Curncy</stp>
        <stp>CRNCY</stp>
        <stp>[Future_Generic_data.xlsx]IndexInfo!R50C14</stp>
        <tr r="N50" s="1"/>
      </tp>
      <tp>
        <v>1.2227E-2</v>
        <stp/>
        <stp>##V3_BDPV12</stp>
        <stp>INRUSD Curncy</stp>
        <stp>PX_LAST</stp>
        <stp>[Future_Generic_data.xlsx]IndexInfo!R57C15</stp>
        <tr r="O57" s="1"/>
      </tp>
      <tp t="s">
        <v>USD</v>
        <stp/>
        <stp>##V3_BDPV12</stp>
        <stp>CCA Comdty</stp>
        <stp>CRNCY</stp>
        <stp>[Future_Generic_data.xlsx]IndexInfo!R24C14</stp>
        <tr r="N24" s="1"/>
      </tp>
      <tp t="s">
        <v>USD</v>
        <stp/>
        <stp>##V3_BDPV12</stp>
        <stp>CLA Comdty</stp>
        <stp>CRNCY</stp>
        <stp>[Future_Generic_data.xlsx]IndexInfo!R18C14</stp>
        <tr r="N18" s="1"/>
      </tp>
      <tp t="s">
        <v>CAD</v>
        <stp/>
        <stp>##V3_BDPV12</stp>
        <stp>CNA Comdty</stp>
        <stp>CRNCY</stp>
        <stp>[Future_Generic_data.xlsx]IndexInfo!R41C14</stp>
        <tr r="N41" s="1"/>
      </tp>
      <tp t="s">
        <v>USD</v>
        <stp/>
        <stp>##V3_BDPV12</stp>
        <stp>COA Comdty</stp>
        <stp>CRNCY</stp>
        <stp>[Future_Generic_data.xlsx]IndexInfo!R16C14</stp>
        <tr r="N16" s="1"/>
      </tp>
      <tp t="s">
        <v>USD</v>
        <stp/>
        <stp>##V3_BDPV12</stp>
        <stp>CTA Comdty</stp>
        <stp>CRNCY</stp>
        <stp>[Future_Generic_data.xlsx]IndexInfo!R22C14</stp>
        <tr r="N22" s="1"/>
      </tp>
      <tp>
        <v>100000</v>
        <stp/>
        <stp>##V3_BDPV12</stp>
        <stp>XMA Comdty</stp>
        <stp>FUT_CONT_SIZE</stp>
        <stp>[Future_Generic_data.xlsx]IndexInfo!R40C11</stp>
        <tr r="K40" s="1"/>
      </tp>
      <tp>
        <v>42000</v>
        <stp/>
        <stp>##V3_BDPV12</stp>
        <stp>XBA Comdty</stp>
        <stp>FUT_CONT_SIZE</stp>
        <stp>[Future_Generic_data.xlsx]IndexInfo!R19C11</stp>
        <tr r="K19" s="1"/>
      </tp>
      <tp t="s">
        <v>USD</v>
        <stp/>
        <stp>##V3_BDPV12</stp>
        <stp>C A Comdty</stp>
        <stp>CRNCY</stp>
        <stp>[Future_Generic_data.xlsx]IndexInfo!R27C14</stp>
        <tr r="N27" s="1"/>
      </tp>
      <tp>
        <v>100000</v>
        <stp/>
        <stp>##V3_BDPV12</stp>
        <stp>NV1 Curncy</stp>
        <stp>FUT_CONT_SIZE</stp>
        <stp>[Future_Generic_data.xlsx]IndexInfo!R58C11</stp>
        <tr r="K58" s="1"/>
      </tp>
      <tp>
        <v>1.0837000000000001</v>
        <stp/>
        <stp>##V3_BDPV12</stp>
        <stp>CHFUSD Curncy</stp>
        <stp>PX_LAST</stp>
        <stp>[Future_Generic_data.xlsx]IndexInfo!R12C15</stp>
        <tr r="O12" s="1"/>
      </tp>
      <tp>
        <v>0.12806000000000001</v>
        <stp/>
        <stp>##V3_BDPV12</stp>
        <stp>HKDUSD Curncy</stp>
        <stp>PX_LAST</stp>
        <stp>[Future_Generic_data.xlsx]IndexInfo!R14C15</stp>
        <tr r="O14" s="1"/>
      </tp>
      <tp t="s">
        <v>NIKKEI 225  (OSE) Mar23</v>
        <stp/>
        <stp>##V3_BDPV12</stp>
        <stp>NKA Index</stp>
        <stp>NAME</stp>
        <stp>[Future_Generic_data.xlsx]IndexInfo!R13C10</stp>
        <tr r="J13" s="1"/>
      </tp>
      <tp t="s">
        <v>HANG SENG IDX FUT Jan23</v>
        <stp/>
        <stp>##V3_BDPV12</stp>
        <stp>HIA Index</stp>
        <stp>NAME</stp>
        <stp>[Future_Generic_data.xlsx]IndexInfo!R14C10</stp>
        <tr r="J14" s="1"/>
      </tp>
      <tp t="s">
        <v>AMSTERDAM IDX FUT Jan23</v>
        <stp/>
        <stp>##V3_BDPV12</stp>
        <stp>EOA Index</stp>
        <stp>NAME</stp>
        <stp>[Future_Generic_data.xlsx]IndexInfo!R10C10</stp>
        <tr r="J10" s="1"/>
      </tp>
      <tp t="s">
        <v>SPI 200 FUTURES   Mar23</v>
        <stp/>
        <stp>##V3_BDPV12</stp>
        <stp>XPA Index</stp>
        <stp>NAME</stp>
        <stp>[Future_Generic_data.xlsx]IndexInfo!R15C10</stp>
        <tr r="J15" s="1"/>
      </tp>
      <tp t="s">
        <v>OMXS30 IND FUTURE Jan23</v>
        <stp/>
        <stp>##V3_BDPV12</stp>
        <stp>QCA Index</stp>
        <stp>NAME</stp>
        <stp>[Future_Generic_data.xlsx]IndexInfo!R11C10</stp>
        <tr r="J11" s="1"/>
      </tp>
      <tp t="s">
        <v>SWISS MKT IX FUTR Mar23</v>
        <stp/>
        <stp>##V3_BDPV12</stp>
        <stp>SMA Index</stp>
        <stp>NAME</stp>
        <stp>[Future_Generic_data.xlsx]IndexInfo!R12C10</stp>
        <tr r="J12" s="1"/>
      </tp>
      <tp>
        <v>100000</v>
        <stp/>
        <stp>##V3_BDPV12</stp>
        <stp>TYA Comdty</stp>
        <stp>FUT_CONT_SIZE</stp>
        <stp>[Future_Generic_data.xlsx]IndexInfo!R39C11</stp>
        <tr r="K39" s="1"/>
      </tp>
      <tp>
        <v>100000</v>
        <stp/>
        <stp>##V3_BDPV12</stp>
        <stp>CD1 Curncy</stp>
        <stp>FUT_CONT_SIZE</stp>
        <stp>[Future_Generic_data.xlsx]IndexInfo!R49C11</stp>
        <tr r="K49" s="1"/>
      </tp>
      <tp>
        <v>9.5971000000000001E-2</v>
        <stp/>
        <stp>##V3_BDPV12</stp>
        <stp>SEKUSD Curncy</stp>
        <stp>PX_LAST</stp>
        <stp>[Future_Generic_data.xlsx]IndexInfo!R11C15</stp>
        <tr r="O11" s="1"/>
      </tp>
      <tp t="s">
        <v>USD</v>
        <stp/>
        <stp>##V3_BDPV12</stp>
        <stp>NGA Comdty</stp>
        <stp>CRNCY</stp>
        <stp>[Future_Generic_data.xlsx]IndexInfo!R21C14</stp>
        <tr r="N21" s="1"/>
      </tp>
      <tp>
        <v>100000</v>
        <stp/>
        <stp>##V3_BDPV12</stp>
        <stp>BR1 Curncy</stp>
        <stp>FUT_CONT_SIZE</stp>
        <stp>[Future_Generic_data.xlsx]IndexInfo!R55C11</stp>
        <tr r="K55" s="1"/>
      </tp>
      <tp>
        <v>62500</v>
        <stp/>
        <stp>##V3_BDPV12</stp>
        <stp>BP1 Curncy</stp>
        <stp>FUT_CONT_SIZE</stp>
        <stp>[Future_Generic_data.xlsx]IndexInfo!R45C11</stp>
        <tr r="K45" s="1"/>
      </tp>
      <tp t="s">
        <v>JPY</v>
        <stp/>
        <stp>##V3_BDPV12</stp>
        <stp>YK1 Curncy</stp>
        <stp>CRNCY</stp>
        <stp>[Future_Generic_data.xlsx]IndexInfo!R51C14</stp>
        <tr r="N51" s="1"/>
      </tp>
      <tp>
        <v>10</v>
        <stp/>
        <stp>##V3_BDPV12</stp>
        <stp>MGC1 Comdty</stp>
        <stp>FUT_CONT_SIZE</stp>
        <stp>[Future_Generic_data.xlsx]IndexInfo!R32C22</stp>
        <tr r="V32" s="1"/>
      </tp>
      <tp>
        <v>100000</v>
        <stp/>
        <stp>##V3_BDPV12</stp>
        <stp>AD1 Curncy</stp>
        <stp>FUT_CONT_SIZE</stp>
        <stp>[Future_Generic_data.xlsx]IndexInfo!R48C11</stp>
        <tr r="K48" s="1"/>
      </tp>
      <tp t="s">
        <v>USD</v>
        <stp/>
        <stp>##V3_BDPV12</stp>
        <stp>LAA Comdty</stp>
        <stp>CRNCY</stp>
        <stp>[Future_Generic_data.xlsx]IndexInfo!R34C14</stp>
        <tr r="N34" s="1"/>
      </tp>
      <tp t="s">
        <v>USD</v>
        <stp/>
        <stp>##V3_BDPV12</stp>
        <stp>LCA Comdty</stp>
        <stp>CRNCY</stp>
        <stp>[Future_Generic_data.xlsx]IndexInfo!R31C14</stp>
        <tr r="N31" s="1"/>
      </tp>
      <tp t="s">
        <v>USD</v>
        <stp/>
        <stp>##V3_BDPV12</stp>
        <stp>LLA Comdty</stp>
        <stp>CRNCY</stp>
        <stp>[Future_Generic_data.xlsx]IndexInfo!R36C14</stp>
        <tr r="N36" s="1"/>
      </tp>
      <tp t="s">
        <v>USD</v>
        <stp/>
        <stp>##V3_BDPV12</stp>
        <stp>LNA Comdty</stp>
        <stp>CRNCY</stp>
        <stp>[Future_Generic_data.xlsx]IndexInfo!R35C14</stp>
        <tr r="N35" s="1"/>
      </tp>
      <tp t="s">
        <v>USD</v>
        <stp/>
        <stp>##V3_BDPV12</stp>
        <stp>LHA Comdty</stp>
        <stp>CRNCY</stp>
        <stp>[Future_Generic_data.xlsx]IndexInfo!R29C14</stp>
        <tr r="N29" s="1"/>
      </tp>
      <tp>
        <v>2260</v>
        <stp/>
        <stp>##V3_BDPV12</stp>
        <stp>LLA Comdty</stp>
        <stp>PX_LAST</stp>
        <stp>[Future_Generic_data.xlsx]IndexInfo!R36C12</stp>
        <tr r="L36" s="1"/>
      </tp>
      <tp>
        <v>27230</v>
        <stp/>
        <stp>##V3_BDPV12</stp>
        <stp>LNA Comdty</stp>
        <stp>PX_LAST</stp>
        <stp>[Future_Generic_data.xlsx]IndexInfo!R35C12</stp>
        <tr r="L35" s="1"/>
      </tp>
      <tp>
        <v>157.85000000000002</v>
        <stp/>
        <stp>##V3_BDPV12</stp>
        <stp>LCA Comdty</stp>
        <stp>PX_LAST</stp>
        <stp>[Future_Generic_data.xlsx]IndexInfo!R31C12</stp>
        <tr r="L31" s="1"/>
      </tp>
      <tp>
        <v>2406.75</v>
        <stp/>
        <stp>##V3_BDPV12</stp>
        <stp>LAA Comdty</stp>
        <stp>PX_LAST</stp>
        <stp>[Future_Generic_data.xlsx]IndexInfo!R34C12</stp>
        <tr r="L34" s="1"/>
      </tp>
      <tp>
        <v>8843</v>
        <stp/>
        <stp>##V3_BDPV12</stp>
        <stp>LPA Comdty</stp>
        <stp>PX_LAST</stp>
        <stp>[Future_Generic_data.xlsx]IndexInfo!R38C12</stp>
        <tr r="L38" s="1"/>
      </tp>
      <tp>
        <v>3220.25</v>
        <stp/>
        <stp>##V3_BDPV12</stp>
        <stp>LXA Comdty</stp>
        <stp>PX_LAST</stp>
        <stp>[Future_Generic_data.xlsx]IndexInfo!R37C12</stp>
        <tr r="L37" s="1"/>
      </tp>
      <tp>
        <v>80</v>
        <stp/>
        <stp>##V3_BDPV12</stp>
        <stp>LHA Comdty</stp>
        <stp>PX_LAST</stp>
        <stp>[Future_Generic_data.xlsx]IndexInfo!R29C12</stp>
        <tr r="L29" s="1"/>
      </tp>
      <tp>
        <v>145.45000000000002</v>
        <stp/>
        <stp>##V3_BDPV12</stp>
        <stp>JBA Comdty</stp>
        <stp>PX_LAST</stp>
        <stp>[Future_Generic_data.xlsx]IndexInfo!R44C12</stp>
        <tr r="L44" s="1"/>
      </tp>
      <tp>
        <v>3.5880000000000001</v>
        <stp/>
        <stp>##V3_BDPV12</stp>
        <stp>NGA Comdty</stp>
        <stp>PX_LAST</stp>
        <stp>[Future_Generic_data.xlsx]IndexInfo!R21C12</stp>
        <tr r="L21" s="1"/>
      </tp>
      <tp>
        <v>313.34000000000003</v>
        <stp/>
        <stp>##V3_BDPV12</stp>
        <stp>HOA Comdty</stp>
        <stp>PX_LAST</stp>
        <stp>[Future_Generic_data.xlsx]IndexInfo!R20C12</stp>
        <tr r="L20" s="1"/>
      </tp>
      <tp>
        <v>150.9</v>
        <stp/>
        <stp>##V3_BDPV12</stp>
        <stp>KCA Comdty</stp>
        <stp>PX_LAST</stp>
        <stp>[Future_Generic_data.xlsx]IndexInfo!R23C12</stp>
        <tr r="L23" s="1"/>
      </tp>
      <tp>
        <v>809.25</v>
        <stp/>
        <stp>##V3_BDPV12</stp>
        <stp>KWA Comdty</stp>
        <stp>PX_LAST</stp>
        <stp>[Future_Generic_data.xlsx]IndexInfo!R26C12</stp>
        <tr r="L26" s="1"/>
      </tp>
      <tp>
        <v>124.25</v>
        <stp/>
        <stp>##V3_BDPV12</stp>
        <stp>CNA Comdty</stp>
        <stp>PX_LAST</stp>
        <stp>[Future_Generic_data.xlsx]IndexInfo!R41C12</stp>
        <tr r="L41" s="1"/>
      </tp>
      <tp>
        <v>186.625</v>
        <stp/>
        <stp>##V3_BDPV12</stp>
        <stp>FCA Comdty</stp>
        <stp>PX_LAST</stp>
        <stp>[Future_Generic_data.xlsx]IndexInfo!R30C12</stp>
        <tr r="L30" s="1"/>
      </tp>
      <tp>
        <v>1881.2</v>
        <stp/>
        <stp>##V3_BDPV12</stp>
        <stp>GCA Comdty</stp>
        <stp>PX_LAST</stp>
        <stp>[Future_Generic_data.xlsx]IndexInfo!R32C12</stp>
        <tr r="L32" s="1"/>
      </tp>
      <tp>
        <v>101.87</v>
        <stp/>
        <stp>##V3_BDPV12</stp>
        <stp>G A Comdty</stp>
        <stp>PX_LAST</stp>
        <stp>[Future_Generic_data.xlsx]IndexInfo!R43C12</stp>
        <tr r="L43" s="1"/>
      </tp>
      <tp>
        <v>80.17</v>
        <stp/>
        <stp>##V3_BDPV12</stp>
        <stp>COA Comdty</stp>
        <stp>PX_LAST</stp>
        <stp>[Future_Generic_data.xlsx]IndexInfo!R16C12</stp>
        <tr r="L16" s="1"/>
      </tp>
      <tp>
        <v>75.2</v>
        <stp/>
        <stp>##V3_BDPV12</stp>
        <stp>CLA Comdty</stp>
        <stp>PX_LAST</stp>
        <stp>[Future_Generic_data.xlsx]IndexInfo!R18C12</stp>
        <tr r="L18" s="1"/>
      </tp>
      <tp>
        <v>655</v>
        <stp/>
        <stp>##V3_BDPV12</stp>
        <stp>C A Comdty</stp>
        <stp>PX_LAST</stp>
        <stp>[Future_Generic_data.xlsx]IndexInfo!R27C12</stp>
        <tr r="L27" s="1"/>
      </tp>
      <tp>
        <v>2604</v>
        <stp/>
        <stp>##V3_BDPV12</stp>
        <stp>CCA Comdty</stp>
        <stp>PX_LAST</stp>
        <stp>[Future_Generic_data.xlsx]IndexInfo!R24C12</stp>
        <tr r="L24" s="1"/>
      </tp>
      <tp>
        <v>84.76</v>
        <stp/>
        <stp>##V3_BDPV12</stp>
        <stp>CTA Comdty</stp>
        <stp>PX_LAST</stp>
        <stp>[Future_Generic_data.xlsx]IndexInfo!R22C12</stp>
        <tr r="L22" s="1"/>
      </tp>
      <tp>
        <v>96.215000000000003</v>
        <stp/>
        <stp>##V3_BDPV12</stp>
        <stp>XMA Comdty</stp>
        <stp>PX_LAST</stp>
        <stp>[Future_Generic_data.xlsx]IndexInfo!R40C12</stp>
        <tr r="L40" s="1"/>
      </tp>
      <tp>
        <v>233.03</v>
        <stp/>
        <stp>##V3_BDPV12</stp>
        <stp>XBA Comdty</stp>
        <stp>PX_LAST</stp>
        <stp>[Future_Generic_data.xlsx]IndexInfo!R19C12</stp>
        <tr r="L19" s="1"/>
      </tp>
      <tp>
        <v>114</v>
        <stp/>
        <stp>##V3_BDPV12</stp>
        <stp>TYA Comdty</stp>
        <stp>PX_LAST</stp>
        <stp>[Future_Generic_data.xlsx]IndexInfo!R39C12</stp>
        <tr r="L39" s="1"/>
      </tp>
      <tp>
        <v>136.34</v>
        <stp/>
        <stp>##V3_BDPV12</stp>
        <stp>RXA Comdty</stp>
        <stp>PX_LAST</stp>
        <stp>[Future_Generic_data.xlsx]IndexInfo!R42C12</stp>
        <tr r="L42" s="1"/>
      </tp>
      <tp>
        <v>728.5</v>
        <stp/>
        <stp>##V3_BDPV12</stp>
        <stp>W A Comdty</stp>
        <stp>PX_LAST</stp>
        <stp>[Future_Generic_data.xlsx]IndexInfo!R28C12</stp>
        <tr r="L28" s="1"/>
      </tp>
      <tp>
        <v>19.64</v>
        <stp/>
        <stp>##V3_BDPV12</stp>
        <stp>SBA Comdty</stp>
        <stp>PX_LAST</stp>
        <stp>[Future_Generic_data.xlsx]IndexInfo!R25C12</stp>
        <tr r="L25" s="1"/>
      </tp>
      <tp>
        <v>23.765000000000001</v>
        <stp/>
        <stp>##V3_BDPV12</stp>
        <stp>SIA Comdty</stp>
        <stp>PX_LAST</stp>
        <stp>[Future_Generic_data.xlsx]IndexInfo!R33C12</stp>
        <tr r="L33" s="1"/>
      </tp>
      <tp>
        <v>902.25</v>
        <stp/>
        <stp>##V3_BDPV12</stp>
        <stp>QSA Comdty</stp>
        <stp>PX_LAST</stp>
        <stp>[Future_Generic_data.xlsx]IndexInfo!R17C12</stp>
        <tr r="L17" s="1"/>
      </tp>
      <tp t="s">
        <v>USD</v>
        <stp/>
        <stp>##V3_BDPV12</stp>
        <stp>LPA Comdty</stp>
        <stp>CRNCY</stp>
        <stp>[Future_Generic_data.xlsx]IndexInfo!R38C14</stp>
        <tr r="N38" s="1"/>
      </tp>
      <tp t="s">
        <v>USD</v>
        <stp/>
        <stp>##V3_BDPV12</stp>
        <stp>LXA Comdty</stp>
        <stp>CRNCY</stp>
        <stp>[Future_Generic_data.xlsx]IndexInfo!R37C14</stp>
        <tr r="N37" s="1"/>
      </tp>
      <tp>
        <v>5000</v>
        <stp/>
        <stp>##V3_BDPV12</stp>
        <stp>W A Comdty</stp>
        <stp>FUT_CONT_SIZE</stp>
        <stp>[Future_Generic_data.xlsx]IndexInfo!R28C11</stp>
        <tr r="K28" s="1"/>
      </tp>
      <tp t="s">
        <v>USD</v>
        <stp/>
        <stp>##V3_BDPV12</stp>
        <stp>KCA Comdty</stp>
        <stp>CRNCY</stp>
        <stp>[Future_Generic_data.xlsx]IndexInfo!R23C14</stp>
        <tr r="N23" s="1"/>
      </tp>
      <tp t="s">
        <v>USD</v>
        <stp/>
        <stp>##V3_BDPV12</stp>
        <stp>KWA Comdty</stp>
        <stp>CRNCY</stp>
        <stp>[Future_Generic_data.xlsx]IndexInfo!R26C14</stp>
        <tr r="N26" s="1"/>
      </tp>
      <tp>
        <v>1000</v>
        <stp/>
        <stp>##V3_BDPV12</stp>
        <stp>RUP1 Curncy</stp>
        <stp>FUT_CONT_SIZE</stp>
        <stp>[Future_Generic_data.xlsx]IndexInfo!R57C11</stp>
        <tr r="K57" s="1"/>
      </tp>
      <tp>
        <v>0.74490000000000001</v>
        <stp/>
        <stp>##V3_BDPV12</stp>
        <stp>CADUSD Curncy</stp>
        <stp>PX_LAST</stp>
        <stp>[Future_Generic_data.xlsx]IndexInfo!R41C15</stp>
        <tr r="O41" s="1"/>
      </tp>
      <tp t="s">
        <v>JPY</v>
        <stp/>
        <stp>##V3_BDPV12</stp>
        <stp>JBA Comdty</stp>
        <stp>CRNCY</stp>
        <stp>[Future_Generic_data.xlsx]IndexInfo!R44C14</stp>
        <tr r="N44" s="1"/>
      </tp>
      <tp>
        <v>100</v>
        <stp/>
        <stp>##V3_BDPV12</stp>
        <stp>QSA Comdty</stp>
        <stp>FUT_CONT_SIZE</stp>
        <stp>[Future_Generic_data.xlsx]IndexInfo!R17C11</stp>
        <tr r="K17" s="1"/>
      </tp>
      <tp>
        <v>5</v>
        <stp/>
        <stp>##V3_BDPV12</stp>
        <stp>BTC1 Curncy</stp>
        <stp>FUT_CONT_SIZE</stp>
        <stp>[Future_Generic_data.xlsx]IndexInfo!R61C11</stp>
        <tr r="K61" s="1"/>
      </tp>
      <tp>
        <v>125000</v>
        <stp/>
        <stp>##V3_BDPV12</stp>
        <stp>EC1 Curncy</stp>
        <stp>FUT_CONT_SIZE</stp>
        <stp>[Future_Generic_data.xlsx]IndexInfo!R46C11</stp>
        <tr r="K46" s="1"/>
      </tp>
      <tp>
        <v>100000</v>
        <stp/>
        <stp>##V3_BDPV12</stp>
        <stp>RXA Comdty</stp>
        <stp>FUT_CONT_SIZE</stp>
        <stp>[Future_Generic_data.xlsx]IndexInfo!R42C11</stp>
        <tr r="K42" s="1"/>
      </tp>
      <tp>
        <v>125000</v>
        <stp/>
        <stp>##V3_BDPV12</stp>
        <stp>EA1 Curncy</stp>
        <stp>FUT_CONT_SIZE</stp>
        <stp>[Future_Generic_data.xlsx]IndexInfo!R53C11</stp>
        <tr r="K53" s="1"/>
      </tp>
      <tp t="s">
        <v>USD</v>
        <stp/>
        <stp>##V3_BDPV12</stp>
        <stp>HOA Comdty</stp>
        <stp>CRNCY</stp>
        <stp>[Future_Generic_data.xlsx]IndexInfo!R20C14</stp>
        <tr r="N20" s="1"/>
      </tp>
      <tp>
        <v>5000</v>
        <stp/>
        <stp>##V3_BDPV12</stp>
        <stp>SIA Comdty</stp>
        <stp>FUT_CONT_SIZE</stp>
        <stp>[Future_Generic_data.xlsx]IndexInfo!R33C11</stp>
        <tr r="K33" s="1"/>
      </tp>
      <tp>
        <v>112000</v>
        <stp/>
        <stp>##V3_BDPV12</stp>
        <stp>SB1 Comdty</stp>
        <stp>FUT_CONT_SIZE</stp>
        <stp>[Future_Generic_data.xlsx]IndexInfo!R25C22</stp>
        <tr r="V25" s="1"/>
      </tp>
      <tp>
        <v>112000</v>
        <stp/>
        <stp>##V3_BDPV12</stp>
        <stp>SBA Comdty</stp>
        <stp>FUT_CONT_SIZE</stp>
        <stp>[Future_Generic_data.xlsx]IndexInfo!R25C11</stp>
        <tr r="K25" s="1"/>
      </tp>
      <tp>
        <v>1.2157</v>
        <stp/>
        <stp>##V3_BDPV12</stp>
        <stp>GBPUSD Curncy</stp>
        <stp>PX_LAST</stp>
        <stp>[Future_Generic_data.xlsx]IndexInfo!R43C15</stp>
        <tr r="O43" s="1"/>
      </tp>
      <tp t="s">
        <v>USD</v>
        <stp/>
        <stp>##V3_BDPV12</stp>
        <stp>TMR1 Curncy</stp>
        <stp>CRNCY</stp>
        <stp>[Future_Generic_data.xlsx]IndexInfo!R54C14</stp>
        <tr r="N54" s="1"/>
      </tp>
      <tp>
        <v>25</v>
        <stp/>
        <stp>##V3_BDPV12</stp>
        <stp>LXA Comdty</stp>
        <stp>FUT_CONT_SIZE</stp>
        <stp>[Future_Generic_data.xlsx]IndexInfo!R37C11</stp>
        <tr r="K37" s="1"/>
      </tp>
      <tp>
        <v>25</v>
        <stp/>
        <stp>##V3_BDPV12</stp>
        <stp>LPA Comdty</stp>
        <stp>FUT_CONT_SIZE</stp>
        <stp>[Future_Generic_data.xlsx]IndexInfo!R38C11</stp>
        <tr r="K38" s="1"/>
      </tp>
      <tp>
        <v>40000</v>
        <stp/>
        <stp>##V3_BDPV12</stp>
        <stp>LHA Comdty</stp>
        <stp>FUT_CONT_SIZE</stp>
        <stp>[Future_Generic_data.xlsx]IndexInfo!R29C11</stp>
        <tr r="K29" s="1"/>
      </tp>
      <tp>
        <v>25</v>
        <stp/>
        <stp>##V3_BDPV12</stp>
        <stp>LLA Comdty</stp>
        <stp>FUT_CONT_SIZE</stp>
        <stp>[Future_Generic_data.xlsx]IndexInfo!R36C11</stp>
        <tr r="K36" s="1"/>
      </tp>
      <tp>
        <v>6</v>
        <stp/>
        <stp>##V3_BDPV12</stp>
        <stp>LNA Comdty</stp>
        <stp>FUT_CONT_SIZE</stp>
        <stp>[Future_Generic_data.xlsx]IndexInfo!R35C11</stp>
        <tr r="K35" s="1"/>
      </tp>
      <tp>
        <v>25</v>
        <stp/>
        <stp>##V3_BDPV12</stp>
        <stp>LAA Comdty</stp>
        <stp>FUT_CONT_SIZE</stp>
        <stp>[Future_Generic_data.xlsx]IndexInfo!R34C11</stp>
        <tr r="K34" s="1"/>
      </tp>
      <tp>
        <v>40000</v>
        <stp/>
        <stp>##V3_BDPV12</stp>
        <stp>LCA Comdty</stp>
        <stp>FUT_CONT_SIZE</stp>
        <stp>[Future_Generic_data.xlsx]IndexInfo!R31C11</stp>
        <tr r="K31" s="1"/>
      </tp>
      <tp t="s">
        <v>USD</v>
        <stp/>
        <stp>##V3_BDPV12</stp>
        <stp>W A Comdty</stp>
        <stp>CRNCY</stp>
        <stp>[Future_Generic_data.xlsx]IndexInfo!R28C14</stp>
        <tr r="N28" s="1"/>
      </tp>
    </main>
    <main first="bofaddin.rtdserver">
      <tp t="e">
        <v>#N/A</v>
        <stp/>
        <stp>BDH|15129383241038448089</stp>
        <tr r="L4" s="3"/>
      </tp>
    </main>
    <main first="bloomberg.rtd">
      <tp t="s">
        <v>USD</v>
        <stp/>
        <stp>##V3_BDPV12</stp>
        <stp>AD1 Curncy</stp>
        <stp>CRNCY</stp>
        <stp>[Future_Generic_data.xlsx]IndexInfo!R48C14</stp>
        <tr r="N48" s="1"/>
      </tp>
      <tp>
        <v>125000</v>
        <stp/>
        <stp>##V3_BDPV12</stp>
        <stp>YK1 Curncy</stp>
        <stp>FUT_CONT_SIZE</stp>
        <stp>[Future_Generic_data.xlsx]IndexInfo!R51C11</stp>
        <tr r="K51" s="1"/>
      </tp>
      <tp t="s">
        <v>USD</v>
        <stp/>
        <stp>##V3_BDPV12</stp>
        <stp>BR1 Curncy</stp>
        <stp>CRNCY</stp>
        <stp>[Future_Generic_data.xlsx]IndexInfo!R55C14</stp>
        <tr r="N55" s="1"/>
      </tp>
      <tp t="s">
        <v>USD</v>
        <stp/>
        <stp>##V3_BDPV12</stp>
        <stp>BP1 Curncy</stp>
        <stp>CRNCY</stp>
        <stp>[Future_Generic_data.xlsx]IndexInfo!R45C14</stp>
        <tr r="N45" s="1"/>
      </tp>
      <tp>
        <v>10000</v>
        <stp/>
        <stp>##V3_BDPV12</stp>
        <stp>NGA Comdty</stp>
        <stp>FUT_CONT_SIZE</stp>
        <stp>[Future_Generic_data.xlsx]IndexInfo!R21C11</stp>
        <tr r="K21" s="1"/>
      </tp>
    </main>
    <main first="bofaddin.rtdserver">
      <tp t="e">
        <v>#N/A</v>
        <stp/>
        <stp>BDH|12035976295729716365</stp>
        <tr r="G5" s="2"/>
      </tp>
      <tp t="e">
        <v>#N/A</v>
        <stp/>
        <stp>BDH|16607084647619662376</stp>
        <tr r="C4" s="3"/>
      </tp>
    </main>
    <main first="bloomberg.rtd">
      <tp>
        <v>12500</v>
        <stp/>
        <stp>##V3_BDPV12</stp>
        <stp>OP1 Comdty</stp>
        <stp>FUT_CONT_SIZE</stp>
        <stp>[Future_Generic_data.xlsx]IndexInfo!R38C22</stp>
        <tr r="V38" s="1"/>
      </tp>
      <tp t="s">
        <v>USD</v>
        <stp/>
        <stp>##V3_BDPV12</stp>
        <stp>CD1 Curncy</stp>
        <stp>CRNCY</stp>
        <stp>[Future_Generic_data.xlsx]IndexInfo!R49C14</stp>
        <tr r="N49" s="1"/>
      </tp>
      <tp t="s">
        <v>USD</v>
        <stp/>
        <stp>##V3_BDPV12</stp>
        <stp>TYA Comdty</stp>
        <stp>CRNCY</stp>
        <stp>[Future_Generic_data.xlsx]IndexInfo!R39C14</stp>
        <tr r="N39" s="1"/>
      </tp>
      <tp t="s">
        <v>USD</v>
        <stp/>
        <stp>##V3_BDPV12</stp>
        <stp>SBA Comdty</stp>
        <stp>CRNCY</stp>
        <stp>[Future_Generic_data.xlsx]IndexInfo!R25C14</stp>
        <tr r="N25" s="1"/>
      </tp>
      <tp t="s">
        <v>USD</v>
        <stp/>
        <stp>##V3_BDPV12</stp>
        <stp>SIA Comdty</stp>
        <stp>CRNCY</stp>
        <stp>[Future_Generic_data.xlsx]IndexInfo!R33C14</stp>
        <tr r="N33" s="1"/>
      </tp>
      <tp>
        <v>42000</v>
        <stp/>
        <stp>##V3_BDPV12</stp>
        <stp>HOA Comdty</stp>
        <stp>FUT_CONT_SIZE</stp>
        <stp>[Future_Generic_data.xlsx]IndexInfo!R20C11</stp>
        <tr r="K20" s="1"/>
      </tp>
      <tp>
        <v>500000</v>
        <stp/>
        <stp>##V3_BDPV12</stp>
        <stp>TMR1 Curncy</stp>
        <stp>FUT_CONT_SIZE</stp>
        <stp>[Future_Generic_data.xlsx]IndexInfo!R54C11</stp>
        <tr r="K54" s="1"/>
      </tp>
      <tp t="s">
        <v>EUR</v>
        <stp/>
        <stp>##V3_BDPV12</stp>
        <stp>RXA Comdty</stp>
        <stp>CRNCY</stp>
        <stp>[Future_Generic_data.xlsx]IndexInfo!R42C14</stp>
        <tr r="N42" s="1"/>
      </tp>
      <tp t="s">
        <v>USD</v>
        <stp/>
        <stp>##V3_BDPV12</stp>
        <stp>EC1 Curncy</stp>
        <stp>CRNCY</stp>
        <stp>[Future_Generic_data.xlsx]IndexInfo!R46C14</stp>
        <tr r="N46" s="1"/>
      </tp>
      <tp t="s">
        <v>AUD</v>
        <stp/>
        <stp>##V3_BDPV12</stp>
        <stp>EA1 Curncy</stp>
        <stp>CRNCY</stp>
        <stp>[Future_Generic_data.xlsx]IndexInfo!R53C14</stp>
        <tr r="N53" s="1"/>
      </tp>
    </main>
    <main first="bofaddin.rtdserver">
      <tp t="e">
        <v>#N/A</v>
        <stp/>
        <stp>BDH|18057576617553306033</stp>
        <tr r="C5" s="2"/>
      </tp>
    </main>
    <main first="bloomberg.rtd">
      <tp t="s">
        <v>USD</v>
        <stp/>
        <stp>##V3_BDPV12</stp>
        <stp>QSA Comdty</stp>
        <stp>CRNCY</stp>
        <stp>[Future_Generic_data.xlsx]IndexInfo!R17C14</stp>
        <tr r="N17" s="1"/>
      </tp>
      <tp>
        <v>100000000</v>
        <stp/>
        <stp>##V3_BDPV12</stp>
        <stp>JBA Comdty</stp>
        <stp>FUT_CONT_SIZE</stp>
        <stp>[Future_Generic_data.xlsx]IndexInfo!R44C11</stp>
        <tr r="K44" s="1"/>
      </tp>
      <tp t="s">
        <v>USD</v>
        <stp/>
        <stp>##V3_BDPV12</stp>
        <stp>BTC1 Curncy</stp>
        <stp>CRNCY</stp>
        <stp>[Future_Generic_data.xlsx]IndexInfo!R61C14</stp>
        <tr r="N61" s="1"/>
      </tp>
      <tp>
        <v>5000</v>
        <stp/>
        <stp>##V3_BDPV12</stp>
        <stp>KWA Comdty</stp>
        <stp>FUT_CONT_SIZE</stp>
        <stp>[Future_Generic_data.xlsx]IndexInfo!R26C11</stp>
        <tr r="K26" s="1"/>
      </tp>
      <tp>
        <v>37500</v>
        <stp/>
        <stp>##V3_BDPV12</stp>
        <stp>KCA Comdty</stp>
        <stp>FUT_CONT_SIZE</stp>
        <stp>[Future_Generic_data.xlsx]IndexInfo!R23C11</stp>
        <tr r="K23" s="1"/>
      </tp>
      <tp t="s">
        <v>INR</v>
        <stp/>
        <stp>##V3_BDPV12</stp>
        <stp>RUP1 Curncy</stp>
        <stp>CRNCY</stp>
        <stp>[Future_Generic_data.xlsx]IndexInfo!R57C14</stp>
        <tr r="N57" s="1"/>
      </tp>
      <tp>
        <v>125000</v>
        <stp/>
        <stp>##V3_BDPV12</stp>
        <stp>SF1 Curncy</stp>
        <stp>FUT_CONT_SIZE</stp>
        <stp>[Future_Generic_data.xlsx]IndexInfo!R50C11</stp>
        <tr r="K50" s="1"/>
      </tp>
      <tp>
        <v>1.0739000000000001</v>
        <stp/>
        <stp>##V3_BDPV12</stp>
        <stp>EURUSD Curncy</stp>
        <stp>PX_LAST</stp>
        <stp>[Future_Generic_data.xlsx]IndexInfo!R10C15</stp>
        <tr r="O10" s="1"/>
      </tp>
      <tp>
        <v>1.0739000000000001</v>
        <stp/>
        <stp>##V3_BDPV12</stp>
        <stp>EURUSD Curncy</stp>
        <stp>PX_LAST</stp>
        <stp>[Future_Generic_data.xlsx]IndexInfo!R42C15</stp>
        <tr r="O42" s="1"/>
      </tp>
      <tp>
        <v>0.68899999999999995</v>
        <stp/>
        <stp>##V3_BDPV12</stp>
        <stp>AUDUSD Curncy</stp>
        <stp>PX_LAST</stp>
        <stp>[Future_Generic_data.xlsx]IndexInfo!R15C15</stp>
        <tr r="O15" s="1"/>
      </tp>
      <tp>
        <v>0.68899999999999995</v>
        <stp/>
        <stp>##V3_BDPV12</stp>
        <stp>AUDUSD Curncy</stp>
        <stp>PX_LAST</stp>
        <stp>[Future_Generic_data.xlsx]IndexInfo!R53C15</stp>
        <tr r="O53" s="1"/>
      </tp>
      <tp>
        <v>0.68899999999999995</v>
        <stp/>
        <stp>##V3_BDPV12</stp>
        <stp>AUDUSD Curncy</stp>
        <stp>PX_LAST</stp>
        <stp>[Future_Generic_data.xlsx]IndexInfo!R40C15</stp>
        <tr r="O40" s="1"/>
      </tp>
    </main>
    <main first="bofaddin.rtdserver">
      <tp t="e">
        <v>#N/A</v>
        <stp/>
        <stp>BDH|13816814547268849529</stp>
        <tr r="AC6" s="11"/>
      </tp>
    </main>
    <main first="bloomberg.rtd">
      <tp>
        <v>500000</v>
        <stp/>
        <stp>##V3_BDPV12</stp>
        <stp>RA1 Curncy</stp>
        <stp>FUT_CONT_SIZE</stp>
        <stp>[Future_Generic_data.xlsx]IndexInfo!R59C11</stp>
        <tr r="K59" s="1"/>
      </tp>
      <tp>
        <v>2500000</v>
        <stp/>
        <stp>##V3_BDPV12</stp>
        <stp>RU1 Curncy</stp>
        <stp>FUT_CONT_SIZE</stp>
        <stp>[Future_Generic_data.xlsx]IndexInfo!R60C11</stp>
        <tr r="K60" s="1"/>
      </tp>
      <tp>
        <v>125000</v>
        <stp/>
        <stp>##V3_BDPV12</stp>
        <stp>RY1 Curncy</stp>
        <stp>FUT_CONT_SIZE</stp>
        <stp>[Future_Generic_data.xlsx]IndexInfo!R52C11</stp>
        <tr r="K52" s="1"/>
      </tp>
    </main>
    <main first="bofaddin.rtdserver">
      <tp t="e">
        <v>#N/A</v>
        <stp/>
        <stp>BDH|12833037035134988616</stp>
        <tr r="J5" s="2"/>
      </tp>
    </main>
    <main first="bloomberg.rtd">
      <tp t="s">
        <v>USD</v>
        <stp/>
        <stp>##V3_BDPV12</stp>
        <stp>JY1 Curncy</stp>
        <stp>CRNCY</stp>
        <stp>[Future_Generic_data.xlsx]IndexInfo!R47C14</stp>
        <tr r="N47" s="1"/>
      </tp>
      <tp>
        <v>50000</v>
        <stp/>
        <stp>##V3_BDPV12</stp>
        <stp>FCA Comdty</stp>
        <stp>FUT_CONT_SIZE</stp>
        <stp>[Future_Generic_data.xlsx]IndexInfo!R30C11</stp>
        <tr r="K30" s="1"/>
      </tp>
      <tp>
        <v>50</v>
        <stp/>
        <stp>##V3_BDPV12</stp>
        <stp>DCR1 Curncy</stp>
        <stp>FUT_CONT_SIZE</stp>
        <stp>[Future_Generic_data.xlsx]IndexInfo!R62C11</stp>
        <tr r="K62" s="1"/>
      </tp>
    </main>
    <main first="bofaddin.rtdserver">
      <tp t="e">
        <v>#N/A</v>
        <stp/>
        <stp>BDH|14109325216174474265</stp>
        <tr r="G4" s="3"/>
      </tp>
    </main>
    <main first="bloomberg.rtd">
      <tp>
        <v>500000</v>
        <stp/>
        <stp>##V3_BDPV12</stp>
        <stp>PE1 Curncy</stp>
        <stp>FUT_CONT_SIZE</stp>
        <stp>[Future_Generic_data.xlsx]IndexInfo!R56C11</stp>
        <tr r="K56" s="1"/>
      </tp>
      <tp>
        <v>100</v>
        <stp/>
        <stp>##V3_BDPV12</stp>
        <stp>GCA Comdty</stp>
        <stp>FUT_CONT_SIZE</stp>
        <stp>[Future_Generic_data.xlsx]IndexInfo!R32C11</stp>
        <tr r="K32" s="1"/>
      </tp>
    </main>
    <main first="bofaddin.rtdserver">
      <tp t="e">
        <v>#N/A</v>
        <stp/>
        <stp>BDH|17358200642376981616</stp>
        <tr r="F4" s="3"/>
      </tp>
    </main>
    <main first="bloomberg.rtd">
      <tp>
        <v>100000</v>
        <stp/>
        <stp>##V3_BDPV12</stp>
        <stp>G A Comdty</stp>
        <stp>FUT_CONT_SIZE</stp>
        <stp>[Future_Generic_data.xlsx]IndexInfo!R43C11</stp>
        <tr r="K43" s="1"/>
      </tp>
    </main>
    <main first="bofaddin.rtdserver">
      <tp t="e">
        <v>#N/A</v>
        <stp/>
        <stp>BDH|13609200979673162378</stp>
        <tr r="N4" s="3"/>
      </tp>
    </main>
    <main first="bloomberg.rtd">
      <tp>
        <v>7.5640000000000004E-3</v>
        <stp/>
        <stp>##V3_BDPV12</stp>
        <stp>JPYUSD Curncy</stp>
        <stp>PX_LAST</stp>
        <stp>[Future_Generic_data.xlsx]IndexInfo!R13C15</stp>
        <tr r="O13" s="1"/>
      </tp>
      <tp>
        <v>7.5640000000000004E-3</v>
        <stp/>
        <stp>##V3_BDPV12</stp>
        <stp>JPYUSD Curncy</stp>
        <stp>PX_LAST</stp>
        <stp>[Future_Generic_data.xlsx]IndexInfo!R52C15</stp>
        <tr r="O52" s="1"/>
      </tp>
      <tp>
        <v>7.5640000000000004E-3</v>
        <stp/>
        <stp>##V3_BDPV12</stp>
        <stp>JPYUSD Curncy</stp>
        <stp>PX_LAST</stp>
        <stp>[Future_Generic_data.xlsx]IndexInfo!R51C15</stp>
        <tr r="O51" s="1"/>
      </tp>
      <tp>
        <v>7.5640000000000004E-3</v>
        <stp/>
        <stp>##V3_BDPV12</stp>
        <stp>JPYUSD Curncy</stp>
        <stp>PX_LAST</stp>
        <stp>[Future_Generic_data.xlsx]IndexInfo!R44C15</stp>
        <tr r="O44" s="1"/>
      </tp>
      <tp t="s">
        <v>USD</v>
        <stp/>
        <stp>##V3_BDPV12</stp>
        <stp>NV1 Curncy</stp>
        <stp>CRNCY</stp>
        <stp>[Future_Generic_data.xlsx]IndexInfo!R58C14</stp>
        <tr r="N58" s="1"/>
      </tp>
      <tp t="s">
        <v>USD</v>
        <stp/>
        <stp>##V3_BDPV12</stp>
        <stp>XBA Comdty</stp>
        <stp>CRNCY</stp>
        <stp>[Future_Generic_data.xlsx]IndexInfo!R19C14</stp>
        <tr r="N19" s="1"/>
      </tp>
      <tp t="s">
        <v>AUD</v>
        <stp/>
        <stp>##V3_BDPV12</stp>
        <stp>XMA Comdty</stp>
        <stp>CRNCY</stp>
        <stp>[Future_Generic_data.xlsx]IndexInfo!R40C14</stp>
        <tr r="N40" s="1"/>
      </tp>
      <tp>
        <v>50000</v>
        <stp/>
        <stp>##V3_BDPV12</stp>
        <stp>CTA Comdty</stp>
        <stp>FUT_CONT_SIZE</stp>
        <stp>[Future_Generic_data.xlsx]IndexInfo!R22C11</stp>
        <tr r="K22" s="1"/>
      </tp>
      <tp>
        <v>1000</v>
        <stp/>
        <stp>##V3_BDPV12</stp>
        <stp>CLA Comdty</stp>
        <stp>FUT_CONT_SIZE</stp>
        <stp>[Future_Generic_data.xlsx]IndexInfo!R18C11</stp>
        <tr r="K18" s="1"/>
      </tp>
      <tp>
        <v>1000</v>
        <stp/>
        <stp>##V3_BDPV12</stp>
        <stp>COA Comdty</stp>
        <stp>FUT_CONT_SIZE</stp>
        <stp>[Future_Generic_data.xlsx]IndexInfo!R16C11</stp>
        <tr r="K16" s="1"/>
      </tp>
      <tp>
        <v>1000</v>
        <stp/>
        <stp>##V3_BDPV12</stp>
        <stp>CL1 Comdty</stp>
        <stp>FUT_CONT_SIZE</stp>
        <stp>[Future_Generic_data.xlsx]IndexInfo!R18C22</stp>
        <tr r="V18" s="1"/>
      </tp>
      <tp>
        <v>100000</v>
        <stp/>
        <stp>##V3_BDPV12</stp>
        <stp>CNA Comdty</stp>
        <stp>FUT_CONT_SIZE</stp>
        <stp>[Future_Generic_data.xlsx]IndexInfo!R41C11</stp>
        <tr r="K41" s="1"/>
      </tp>
      <tp>
        <v>10</v>
        <stp/>
        <stp>##V3_BDPV12</stp>
        <stp>CCA Comdty</stp>
        <stp>FUT_CONT_SIZE</stp>
        <stp>[Future_Generic_data.xlsx]IndexInfo!R24C11</stp>
        <tr r="K24" s="1"/>
      </tp>
      <tp>
        <v>5000</v>
        <stp/>
        <stp>##V3_BDPV12</stp>
        <stp>C A Comdty</stp>
        <stp>FUT_CONT_SIZE</stp>
        <stp>[Future_Generic_data.xlsx]IndexInfo!R27C11</stp>
        <tr r="K27" s="1"/>
      </tp>
    </main>
    <main first="bloomberg.rtd">
      <tp>
        <v>-0.25</v>
        <stp/>
        <stp>##V3_BDPV12</stp>
        <stp>ES1 Index</stp>
        <stp>SPREAD_BA_CR</stp>
        <stp>[Future_Generic_data.xlsx]IndexInfo!R3C26</stp>
        <tr r="Z3" s="1"/>
      </tp>
      <tp t="s">
        <v>BRL-USD X-RATE</v>
        <stp/>
        <stp>##V3_BDPV12</stp>
        <stp>BRLUSD Curncy</stp>
        <stp>NAME</stp>
        <stp>[Future_Generic_data.xlsx]IndexInfo!R55C10</stp>
        <tr r="J55" s="1"/>
      </tp>
      <tp t="s">
        <v>JPN YEN CURR FUT  Sep27</v>
        <stp/>
        <stp>##V3_BDPV12</stp>
        <stp>JYU7 Curncy</stp>
        <stp>NAME</stp>
        <stp>[Future_Generic_data.xlsx]Mapping(Q)!R370C75</stp>
        <tr r="BW370" s="10"/>
      </tp>
      <tp t="s">
        <v>JPN YEN CURR FUT  Sep27</v>
        <stp/>
        <stp>##V3_BDPV12</stp>
        <stp>JYU7 Curncy</stp>
        <stp>NAME</stp>
        <stp>[Future_Generic_data.xlsx]Mapping(M)!R370C75</stp>
        <tr r="BW370" s="5"/>
      </tp>
      <tp>
        <v>10</v>
        <stp/>
        <stp>##V3_BDPV12</stp>
        <stp>IBA Index</stp>
        <stp>FUT_CONT_SIZE</stp>
        <stp>[Future_Generic_data.xlsx]IndexInfo!R8C11</stp>
        <tr r="K8" s="1"/>
      </tp>
      <tp>
        <v>50</v>
        <stp/>
        <stp>##V3_BDPV12</stp>
        <stp>ESA Index</stp>
        <stp>FUT_CONT_SIZE</stp>
        <stp>[Future_Generic_data.xlsx]IndexInfo!R3C11</stp>
        <tr r="K3" s="1"/>
      </tp>
      <tp>
        <v>25</v>
        <stp/>
        <stp>##V3_BDPV12</stp>
        <stp>GXA Index</stp>
        <stp>FUT_CONT_SIZE</stp>
        <stp>[Future_Generic_data.xlsx]IndexInfo!R7C11</stp>
        <tr r="K7" s="1"/>
      </tp>
      <tp>
        <v>10</v>
        <stp/>
        <stp>##V3_BDPV12</stp>
        <stp>CFA Index</stp>
        <stp>FUT_CONT_SIZE</stp>
        <stp>[Future_Generic_data.xlsx]IndexInfo!R6C11</stp>
        <tr r="K6" s="1"/>
      </tp>
      <tp>
        <v>10</v>
        <stp/>
        <stp>##V3_BDPV12</stp>
        <stp>Z A Index</stp>
        <stp>FUT_CONT_SIZE</stp>
        <stp>[Future_Generic_data.xlsx]IndexInfo!R5C11</stp>
        <tr r="K5" s="1"/>
      </tp>
      <tp>
        <v>1000</v>
        <stp/>
        <stp>##V3_BDPV12</stp>
        <stp>UXA Index</stp>
        <stp>FUT_CONT_SIZE</stp>
        <stp>[Future_Generic_data.xlsx]IndexInfo!R2C11</stp>
        <tr r="K2" s="1"/>
      </tp>
      <tp>
        <v>200</v>
        <stp/>
        <stp>##V3_BDPV12</stp>
        <stp>PTA Index</stp>
        <stp>FUT_CONT_SIZE</stp>
        <stp>[Future_Generic_data.xlsx]IndexInfo!R4C11</stp>
        <tr r="K4" s="1"/>
      </tp>
      <tp>
        <v>5</v>
        <stp/>
        <stp>##V3_BDPV12</stp>
        <stp>STA Index</stp>
        <stp>FUT_CONT_SIZE</stp>
        <stp>[Future_Generic_data.xlsx]IndexInfo!R9C11</stp>
        <tr r="K9" s="1"/>
      </tp>
      <tp t="s">
        <v>MXN-USD X-RATE</v>
        <stp/>
        <stp>##V3_BDPV12</stp>
        <stp>MXNUSD Curncy</stp>
        <stp>NAME</stp>
        <stp>[Future_Generic_data.xlsx]IndexInfo!R56C10</stp>
        <tr r="J56" s="1"/>
      </tp>
      <tp t="s">
        <v>#N/A Invalid Security</v>
        <stp/>
        <stp>##V3_BDPV12</stp>
        <stp>JYV7 Curncy</stp>
        <stp>NAME</stp>
        <stp>[Future_Generic_data.xlsx]Mapping(Q)!R371C75</stp>
        <tr r="BW371" s="10"/>
      </tp>
      <tp t="s">
        <v>#N/A Invalid Security</v>
        <stp/>
        <stp>##V3_BDPV12</stp>
        <stp>JYV7 Curncy</stp>
        <stp>NAME</stp>
        <stp>[Future_Generic_data.xlsx]Mapping(M)!R371C75</stp>
        <tr r="BW371" s="5"/>
      </tp>
      <tp>
        <v>8723</v>
        <stp/>
        <stp>##V3_BDPV12</stp>
        <stp>IBA Index</stp>
        <stp>PX_LAST</stp>
        <stp>[Future_Generic_data.xlsx]IndexInfo!R8C12</stp>
        <tr r="L8" s="1"/>
      </tp>
      <tp t="s">
        <v>#N/A Invalid Security</v>
        <stp/>
        <stp>##V3_BDPV12</stp>
        <stp>JYQ7 Curncy</stp>
        <stp>NAME</stp>
        <stp>[Future_Generic_data.xlsx]Mapping(Q)!R369C75</stp>
        <tr r="BW369" s="10"/>
      </tp>
      <tp t="s">
        <v>#N/A Invalid Security</v>
        <stp/>
        <stp>##V3_BDPV12</stp>
        <stp>JYQ7 Curncy</stp>
        <stp>NAME</stp>
        <stp>[Future_Generic_data.xlsx]Mapping(M)!R369C75</stp>
        <tr r="BW369" s="5"/>
      </tp>
      <tp t="s">
        <v>USD</v>
        <stp/>
        <stp>##V3_BDPV12</stp>
        <stp>UXA Index</stp>
        <stp>CRNCY</stp>
        <stp>[Future_Generic_data.xlsx]IndexInfo!R2C14</stp>
        <tr r="N2" s="1"/>
      </tp>
      <tp t="s">
        <v>CAD</v>
        <stp/>
        <stp>##V3_BDPV12</stp>
        <stp>PTA Index</stp>
        <stp>CRNCY</stp>
        <stp>[Future_Generic_data.xlsx]IndexInfo!R4C14</stp>
        <tr r="N4" s="1"/>
      </tp>
      <tp t="s">
        <v>EUR</v>
        <stp/>
        <stp>##V3_BDPV12</stp>
        <stp>STA Index</stp>
        <stp>CRNCY</stp>
        <stp>[Future_Generic_data.xlsx]IndexInfo!R9C14</stp>
        <tr r="N9" s="1"/>
      </tp>
      <tp t="s">
        <v>GBP</v>
        <stp/>
        <stp>##V3_BDPV12</stp>
        <stp>Z A Index</stp>
        <stp>CRNCY</stp>
        <stp>[Future_Generic_data.xlsx]IndexInfo!R5C14</stp>
        <tr r="N5" s="1"/>
      </tp>
      <tp t="s">
        <v>USD</v>
        <stp/>
        <stp>##V3_BDPV12</stp>
        <stp>ESA Index</stp>
        <stp>CRNCY</stp>
        <stp>[Future_Generic_data.xlsx]IndexInfo!R3C14</stp>
        <tr r="N3" s="1"/>
      </tp>
      <tp t="s">
        <v>EUR</v>
        <stp/>
        <stp>##V3_BDPV12</stp>
        <stp>GXA Index</stp>
        <stp>CRNCY</stp>
        <stp>[Future_Generic_data.xlsx]IndexInfo!R7C14</stp>
        <tr r="N7" s="1"/>
      </tp>
      <tp t="s">
        <v>EUR</v>
        <stp/>
        <stp>##V3_BDPV12</stp>
        <stp>CFA Index</stp>
        <stp>CRNCY</stp>
        <stp>[Future_Generic_data.xlsx]IndexInfo!R6C14</stp>
        <tr r="N6" s="1"/>
      </tp>
      <tp t="s">
        <v>EUR</v>
        <stp/>
        <stp>##V3_BDPV12</stp>
        <stp>IBA Index</stp>
        <stp>CRNCY</stp>
        <stp>[Future_Generic_data.xlsx]IndexInfo!R8C14</stp>
        <tr r="N8" s="1"/>
      </tp>
      <tp>
        <v>-5</v>
        <stp/>
        <stp>##V3_BDPV12</stp>
        <stp>ST1 Index</stp>
        <stp>SPREAD_BA_CR</stp>
        <stp>[Future_Generic_data.xlsx]IndexInfo!R9C26</stp>
        <tr r="Z9" s="1"/>
      </tp>
      <tp>
        <v>-9.9999999999909051E-2</v>
        <stp/>
        <stp>##V3_BDPV12</stp>
        <stp>PT1 Index</stp>
        <stp>SPREAD_BA_CR</stp>
        <stp>[Future_Generic_data.xlsx]IndexInfo!R4C26</stp>
        <tr r="Z4" s="1"/>
      </tp>
      <tp t="s">
        <v>CAD-USD X-RATE</v>
        <stp/>
        <stp>##V3_BDPV12</stp>
        <stp>CADUSD Curncy</stp>
        <stp>NAME</stp>
        <stp>[Future_Generic_data.xlsx]IndexInfo!R49C10</stp>
        <tr r="J49" s="1"/>
      </tp>
      <tp t="s">
        <v>AUD-USD X-RATE</v>
        <stp/>
        <stp>##V3_BDPV12</stp>
        <stp>AUDUSD Curncy</stp>
        <stp>NAME</stp>
        <stp>[Future_Generic_data.xlsx]IndexInfo!R48C10</stp>
        <tr r="J48" s="1"/>
      </tp>
      <tp t="s">
        <v>NZD-USD X-RATE</v>
        <stp/>
        <stp>##V3_BDPV12</stp>
        <stp>NZDUSD Curncy</stp>
        <stp>NAME</stp>
        <stp>[Future_Generic_data.xlsx]IndexInfo!R58C10</stp>
        <tr r="J58" s="1"/>
      </tp>
      <tp t="s">
        <v>USD-INR X-RATE</v>
        <stp/>
        <stp>##V3_BDPV12</stp>
        <stp>USDINR Curncy</stp>
        <stp>NAME</stp>
        <stp>[Future_Generic_data.xlsx]IndexInfo!R57C10</stp>
        <tr r="J57" s="1"/>
      </tp>
      <tp>
        <v>3929</v>
        <stp/>
        <stp>##V3_BDPV12</stp>
        <stp>ES1 Index</stp>
        <stp>PX_LAST</stp>
        <stp>[Future_Generic_data.xlsx]IndexInfo!R3C23</stp>
        <tr r="W3" s="1"/>
      </tp>
      <tp>
        <v>3929</v>
        <stp/>
        <stp>##V3_BDPV12</stp>
        <stp>ESA Index</stp>
        <stp>PX_LAST</stp>
        <stp>[Future_Generic_data.xlsx]IndexInfo!R3C12</stp>
        <tr r="L3" s="1"/>
      </tp>
      <tp t="s">
        <v>IBEX 35 INDX FUTR Jan23</v>
        <stp/>
        <stp>##V3_BDPV12</stp>
        <stp>IBA Index</stp>
        <stp>NAME</stp>
        <stp>[Future_Generic_data.xlsx]IndexInfo!R8C10</stp>
        <tr r="J8" s="1"/>
      </tp>
      <tp t="s">
        <v>CHF-USD X-RATE</v>
        <stp/>
        <stp>##V3_BDPV12</stp>
        <stp>CHFUSD Curncy</stp>
        <stp>NAME</stp>
        <stp>[Future_Generic_data.xlsx]IndexInfo!R50C10</stp>
        <tr r="J50" s="1"/>
      </tp>
      <tp>
        <v>-5.0000000000000711E-2</v>
        <stp/>
        <stp>##V3_BDPV12</stp>
        <stp>UX1 Index</stp>
        <stp>SPREAD_BA_CR</stp>
        <stp>[Future_Generic_data.xlsx]IndexInfo!R2C26</stp>
        <tr r="Z2" s="1"/>
      </tp>
      <tp>
        <v>14880</v>
        <stp/>
        <stp>##V3_BDPV12</stp>
        <stp>GXA Index</stp>
        <stp>PX_LAST</stp>
        <stp>[Future_Generic_data.xlsx]IndexInfo!R7C12</stp>
        <tr r="L7" s="1"/>
      </tp>
      <tp t="s">
        <v>#N/A Invalid Security</v>
        <stp/>
        <stp>##V3_BDPV12</stp>
        <stp>JYX7 Curncy</stp>
        <stp>NAME</stp>
        <stp>[Future_Generic_data.xlsx]Mapping(Q)!R372C75</stp>
        <tr r="BW372" s="10"/>
      </tp>
      <tp t="s">
        <v>#N/A Invalid Security</v>
        <stp/>
        <stp>##V3_BDPV12</stp>
        <stp>JYX7 Curncy</stp>
        <stp>NAME</stp>
        <stp>[Future_Generic_data.xlsx]Mapping(M)!R372C75</stp>
        <tr r="BW372" s="5"/>
      </tp>
      <tp t="s">
        <v>CAC40 10 EURO FUT Jan23</v>
        <stp/>
        <stp>##V3_BDPV12</stp>
        <stp>CFA Index</stp>
        <stp>NAME</stp>
        <stp>[Future_Generic_data.xlsx]IndexInfo!R6C10</stp>
        <tr r="J6" s="1"/>
      </tp>
      <tp t="s">
        <v>RUB-USD X-RATE</v>
        <stp/>
        <stp>##V3_BDPV12</stp>
        <stp>RUBUSD Curncy</stp>
        <stp>NAME</stp>
        <stp>[Future_Generic_data.xlsx]IndexInfo!R60C10</stp>
        <tr r="J60" s="1"/>
      </tp>
      <tp t="s">
        <v>JPN YEN CURR FUT  Dec27</v>
        <stp/>
        <stp>##V3_BDPV12</stp>
        <stp>JYZ7 Curncy</stp>
        <stp>NAME</stp>
        <stp>[Future_Generic_data.xlsx]Mapping(Q)!R373C75</stp>
        <tr r="BW373" s="10"/>
      </tp>
      <tp t="s">
        <v>JPN YEN CURR FUT  Dec27</v>
        <stp/>
        <stp>##V3_BDPV12</stp>
        <stp>JYZ7 Curncy</stp>
        <stp>NAME</stp>
        <stp>[Future_Generic_data.xlsx]Mapping(M)!R373C75</stp>
        <tr r="BW373" s="5"/>
      </tp>
      <tp>
        <v>6892</v>
        <stp/>
        <stp>##V3_BDPV12</stp>
        <stp>CFA Index</stp>
        <stp>PX_LAST</stp>
        <stp>[Future_Generic_data.xlsx]IndexInfo!R6C12</stp>
        <tr r="L6" s="1"/>
      </tp>
      <tp>
        <v>-9</v>
        <stp/>
        <stp>##V3_BDPV12</stp>
        <stp>IB1 Index</stp>
        <stp>SPREAD_BA_CR</stp>
        <stp>[Future_Generic_data.xlsx]IndexInfo!R8C26</stp>
        <tr r="Z8" s="1"/>
      </tp>
      <tp t="s">
        <v>CBOE VIX FUTURE   Jan23</v>
        <stp/>
        <stp>##V3_BDPV12</stp>
        <stp>UXA Index</stp>
        <stp>NAME</stp>
        <stp>[Future_Generic_data.xlsx]IndexInfo!R2C10</stp>
        <tr r="J2" s="1"/>
      </tp>
      <tp t="s">
        <v>DAX INDEX FUTURE  Mar23</v>
        <stp/>
        <stp>##V3_BDPV12</stp>
        <stp>GXA Index</stp>
        <stp>NAME</stp>
        <stp>[Future_Generic_data.xlsx]IndexInfo!R7C10</stp>
        <tr r="J7" s="1"/>
      </tp>
      <tp>
        <v>-1</v>
        <stp/>
        <stp>##V3_BDPV12</stp>
        <stp>CF1 Index</stp>
        <stp>SPREAD_BA_CR</stp>
        <stp>[Future_Generic_data.xlsx]IndexInfo!R6C26</stp>
        <tr r="Z6" s="1"/>
      </tp>
      <tp t="s">
        <v>JPY-USD X-RATE</v>
        <stp/>
        <stp>##V3_BDPV12</stp>
        <stp>JPYUSD Curncy</stp>
        <stp>NAME</stp>
        <stp>[Future_Generic_data.xlsx]IndexInfo!R47C10</stp>
        <tr r="J47" s="1"/>
      </tp>
      <tp t="s">
        <v>TRY-USD X-RATE</v>
        <stp/>
        <stp>##V3_BDPV12</stp>
        <stp>TRYUSD Curncy</stp>
        <stp>NAME</stp>
        <stp>[Future_Generic_data.xlsx]IndexInfo!R54C10</stp>
        <tr r="J54" s="1"/>
      </tp>
      <tp>
        <v>7694.5</v>
        <stp/>
        <stp>##V3_BDPV12</stp>
        <stp>Z A Index</stp>
        <stp>PX_LAST</stp>
        <stp>[Future_Generic_data.xlsx]IndexInfo!R5C12</stp>
        <tr r="L5" s="1"/>
      </tp>
      <tp>
        <v>14880</v>
        <stp/>
        <stp>##V3_BDPV12</stp>
        <stp>DFW1 Index</stp>
        <stp>PX_LAST</stp>
        <stp>[Future_Generic_data.xlsx]IndexInfo!R7C23</stp>
        <tr r="W7" s="1"/>
      </tp>
      <tp t="s">
        <v>S&amp;P500 EMINI FUT  Mar23</v>
        <stp/>
        <stp>##V3_BDPV12</stp>
        <stp>ESA Index</stp>
        <stp>NAME</stp>
        <stp>[Future_Generic_data.xlsx]IndexInfo!R3C10</stp>
        <tr r="J3" s="1"/>
      </tp>
      <tp>
        <v>21.3</v>
        <stp/>
        <stp>##V3_BDPV12</stp>
        <stp>UXA Index</stp>
        <stp>PX_LAST</stp>
        <stp>[Future_Generic_data.xlsx]IndexInfo!R2C12</stp>
        <tr r="L2" s="1"/>
      </tp>
      <tp t="s">
        <v>JPN YEN CURR FUT  Jun27</v>
        <stp/>
        <stp>##V3_BDPV12</stp>
        <stp>JYM7 Curncy</stp>
        <stp>NAME</stp>
        <stp>[Future_Generic_data.xlsx]Mapping(Q)!R367C75</stp>
        <tr r="BW367" s="10"/>
      </tp>
      <tp t="s">
        <v>JPN YEN CURR FUT  Jun27</v>
        <stp/>
        <stp>##V3_BDPV12</stp>
        <stp>JYM7 Curncy</stp>
        <stp>NAME</stp>
        <stp>[Future_Generic_data.xlsx]Mapping(M)!R367C75</stp>
        <tr r="BW367" s="5"/>
      </tp>
      <tp t="s">
        <v>#N/A Invalid Security</v>
        <stp/>
        <stp>##V3_BDPV12</stp>
        <stp>JYN7 Curncy</stp>
        <stp>NAME</stp>
        <stp>[Future_Generic_data.xlsx]Mapping(Q)!R368C75</stp>
        <tr r="BW368" s="10"/>
      </tp>
      <tp t="s">
        <v>#N/A Invalid Security</v>
        <stp/>
        <stp>##V3_BDPV12</stp>
        <stp>JYN7 Curncy</stp>
        <stp>NAME</stp>
        <stp>[Future_Generic_data.xlsx]Mapping(M)!R368C75</stp>
        <tr r="BW368" s="5"/>
      </tp>
      <tp>
        <v>1198</v>
        <stp/>
        <stp>##V3_BDPV12</stp>
        <stp>PTA Index</stp>
        <stp>PX_LAST</stp>
        <stp>[Future_Generic_data.xlsx]IndexInfo!R4C12</stp>
        <tr r="L4" s="1"/>
      </tp>
      <tp t="s">
        <v>GBP-USD X-RATE</v>
        <stp/>
        <stp>##V3_BDPV12</stp>
        <stp>GBPUSD Curncy</stp>
        <stp>NAME</stp>
        <stp>[Future_Generic_data.xlsx]IndexInfo!R45C10</stp>
        <tr r="J45" s="1"/>
      </tp>
      <tp t="s">
        <v>GBP-JPY X-RATE</v>
        <stp/>
        <stp>##V3_BDPV12</stp>
        <stp>GBPJPY Curncy</stp>
        <stp>NAME</stp>
        <stp>[Future_Generic_data.xlsx]IndexInfo!R51C10</stp>
        <tr r="J51" s="1"/>
      </tp>
      <tp t="s">
        <v>EUR-USD X-RATE</v>
        <stp/>
        <stp>##V3_BDPV12</stp>
        <stp>EURUSD Curncy</stp>
        <stp>NAME</stp>
        <stp>[Future_Generic_data.xlsx]IndexInfo!R46C10</stp>
        <tr r="J46" s="1"/>
      </tp>
      <tp t="s">
        <v>ZAR-USD X-RATE</v>
        <stp/>
        <stp>##V3_BDPV12</stp>
        <stp>ZARUSD Curncy</stp>
        <stp>NAME</stp>
        <stp>[Future_Generic_data.xlsx]IndexInfo!R59C10</stp>
        <tr r="J59" s="1"/>
      </tp>
      <tp t="s">
        <v>#N/A Invalid Security</v>
        <stp/>
        <stp>##V3_BDPV12</stp>
        <stp>JYJ7 Curncy</stp>
        <stp>NAME</stp>
        <stp>[Future_Generic_data.xlsx]Mapping(Q)!R365C75</stp>
        <tr r="BW365" s="10"/>
      </tp>
      <tp t="s">
        <v>EUR-JPY X-RATE</v>
        <stp/>
        <stp>##V3_BDPV12</stp>
        <stp>EURJPY Curncy</stp>
        <stp>NAME</stp>
        <stp>[Future_Generic_data.xlsx]IndexInfo!R52C10</stp>
        <tr r="J52" s="1"/>
      </tp>
      <tp t="s">
        <v>#N/A Invalid Security</v>
        <stp/>
        <stp>##V3_BDPV12</stp>
        <stp>JYJ7 Curncy</stp>
        <stp>NAME</stp>
        <stp>[Future_Generic_data.xlsx]Mapping(M)!R365C75</stp>
        <tr r="BW365" s="5"/>
      </tp>
      <tp t="s">
        <v>EUR-AUD X-RATE</v>
        <stp/>
        <stp>##V3_BDPV12</stp>
        <stp>EURAUD Curncy</stp>
        <stp>NAME</stp>
        <stp>[Future_Generic_data.xlsx]IndexInfo!R53C10</stp>
        <tr r="J53" s="1"/>
      </tp>
      <tp>
        <v>25455</v>
        <stp/>
        <stp>##V3_BDPV12</stp>
        <stp>STA Index</stp>
        <stp>PX_LAST</stp>
        <stp>[Future_Generic_data.xlsx]IndexInfo!R9C12</stp>
        <tr r="L9" s="1"/>
      </tp>
      <tp t="s">
        <v>JYSKE INVEST GLOBAL EQ CL</v>
        <stp/>
        <stp>##V3_BDPV12</stp>
        <stp>JYK7 Curncy</stp>
        <stp>NAME</stp>
        <stp>[Future_Generic_data.xlsx]Mapping(Q)!R366C75</stp>
        <tr r="BW366" s="10"/>
      </tp>
      <tp t="s">
        <v>FTSE/MIB IDX FUT  Mar23</v>
        <stp/>
        <stp>##V3_BDPV12</stp>
        <stp>STA Index</stp>
        <stp>NAME</stp>
        <stp>[Future_Generic_data.xlsx]IndexInfo!R9C10</stp>
        <tr r="J9" s="1"/>
      </tp>
      <tp t="s">
        <v>S&amp;P/TSX 60 IX FUT Mar23</v>
        <stp/>
        <stp>##V3_BDPV12</stp>
        <stp>PTA Index</stp>
        <stp>NAME</stp>
        <stp>[Future_Generic_data.xlsx]IndexInfo!R4C10</stp>
        <tr r="J4" s="1"/>
      </tp>
      <tp t="s">
        <v>JYSKE INVEST GLOBAL EQ CL</v>
        <stp/>
        <stp>##V3_BDPV12</stp>
        <stp>JYK7 Curncy</stp>
        <stp>NAME</stp>
        <stp>[Future_Generic_data.xlsx]Mapping(M)!R366C75</stp>
        <tr r="BW366" s="5"/>
      </tp>
      <tp>
        <v>21580</v>
        <stp/>
        <stp>##V3_BDPV12</stp>
        <stp>HU1 Index</stp>
        <stp>PX_LAST</stp>
        <stp>[Future_Generic_data.xlsx]IndexInfo!R14C23</stp>
        <tr r="W14" s="1"/>
      </tp>
    </main>
    <main first="bofaddin.rtdserver">
      <tp t="e">
        <v>#N/A</v>
        <stp/>
        <stp>BDH|2076723199453398320</stp>
        <tr r="I4" s="3"/>
      </tp>
      <tp t="e">
        <v>#N/A</v>
        <stp/>
        <stp>BDH|6452944129009250987</stp>
        <tr r="D5" s="11"/>
      </tp>
      <tp t="e">
        <v>#N/A</v>
        <stp/>
        <stp>BDH|3283317370713701971</stp>
        <tr r="J4" s="3"/>
      </tp>
    </main>
    <main first="bloomberg.rtd">
      <tp>
        <v>0.74490000000000001</v>
        <stp/>
        <stp>##V3_BDPV12</stp>
        <stp>CADUSD Curncy</stp>
        <stp>PX_LAST</stp>
        <stp>[Future_Generic_data.xlsx]IndexInfo!R4C15</stp>
        <tr r="O4" s="1"/>
      </tp>
    </main>
    <main first="bofaddin.rtdserver">
      <tp t="e">
        <v>#N/A</v>
        <stp/>
        <stp>BDH|5158811453300497729</stp>
        <tr r="D4" s="3"/>
      </tp>
      <tp t="e">
        <v>#N/A</v>
        <stp/>
        <stp>BDH|4948904239423527547</stp>
        <tr r="A5" s="2"/>
        <tr r="A5" s="11"/>
      </tp>
    </main>
    <main first="bloomberg.rtd">
      <tp>
        <v>7105</v>
        <stp/>
        <stp>##V3_BDPV12</stp>
        <stp>XPA Index</stp>
        <stp>PX_LAST</stp>
        <stp>[Future_Generic_data.xlsx]IndexInfo!R15C12</stp>
        <tr r="L15" s="1"/>
      </tp>
      <tp>
        <v>1.2157</v>
        <stp/>
        <stp>##V3_BDPV12</stp>
        <stp>GBPUSD Curncy</stp>
        <stp>PX_LAST</stp>
        <stp>[Future_Generic_data.xlsx]IndexInfo!R5C15</stp>
        <tr r="O5" s="1"/>
      </tp>
    </main>
    <main first="bofaddin.rtdserver">
      <tp t="e">
        <v>#N/A</v>
        <stp/>
        <stp>BDH|6921953218696982260</stp>
        <tr r="A4" s="3"/>
      </tp>
      <tp t="e">
        <v>#N/A</v>
        <stp/>
        <stp>BDH|4322643942869498503</stp>
        <tr r="AF6" s="11"/>
      </tp>
      <tp t="s">
        <v>#N/A N/A</v>
        <stp/>
        <stp>BDH|4829701090392115305</stp>
        <tr r="D9" s="13"/>
      </tp>
      <tp t="e">
        <v>#N/A</v>
        <stp/>
        <stp>BDH|2669770339774308985</stp>
        <tr r="H4" s="3"/>
      </tp>
    </main>
    <main first="bloomberg.rtd">
      <tp>
        <v>1.0739000000000001</v>
        <stp/>
        <stp>##V3_BDPV12</stp>
        <stp>EURUSD Curncy</stp>
        <stp>PX_LAST</stp>
        <stp>[Future_Generic_data.xlsx]IndexInfo!R8C15</stp>
        <tr r="O8" s="1"/>
      </tp>
      <tp>
        <v>1.0739000000000001</v>
        <stp/>
        <stp>##V3_BDPV12</stp>
        <stp>EURUSD Curncy</stp>
        <stp>PX_LAST</stp>
        <stp>[Future_Generic_data.xlsx]IndexInfo!R9C15</stp>
        <tr r="O9" s="1"/>
      </tp>
      <tp>
        <v>1.0739000000000001</v>
        <stp/>
        <stp>##V3_BDPV12</stp>
        <stp>EURUSD Curncy</stp>
        <stp>PX_LAST</stp>
        <stp>[Future_Generic_data.xlsx]IndexInfo!R6C15</stp>
        <tr r="O6" s="1"/>
      </tp>
      <tp>
        <v>1.0739000000000001</v>
        <stp/>
        <stp>##V3_BDPV12</stp>
        <stp>EURUSD Curncy</stp>
        <stp>PX_LAST</stp>
        <stp>[Future_Generic_data.xlsx]IndexInfo!R7C15</stp>
        <tr r="O7" s="1"/>
      </tp>
      <tp>
        <v>5</v>
        <stp/>
        <stp>##V3_BDPV12</stp>
        <stp>DFW1 Index</stp>
        <stp>FUT_CONT_SIZE</stp>
        <stp>[Future_Generic_data.xlsx]IndexInfo!R7C22</stp>
        <tr r="V7" s="1"/>
      </tp>
      <tp t="s">
        <v>JPN YEN FUT (IMM) Mar87</v>
        <stp/>
        <stp>##V3_BDPV12</stp>
        <stp>JYH87 Curncy</stp>
        <stp>NAME</stp>
        <stp>[Future_Generic_data.xlsx]Mapping(Q)!R4C75</stp>
        <tr r="BW4" s="10"/>
      </tp>
      <tp t="s">
        <v>JPN YEN FUT (IMM) Mar87</v>
        <stp/>
        <stp>##V3_BDPV12</stp>
        <stp>JYH87 Curncy</stp>
        <stp>NAME</stp>
        <stp>[Future_Generic_data.xlsx]Mapping(M)!R4C75</stp>
        <tr r="BW4" s="5"/>
      </tp>
      <tp t="s">
        <v>#N/A Invalid Security</v>
        <stp/>
        <stp>##V3_BDPV12</stp>
        <stp>JYK87 Curncy</stp>
        <stp>NAME</stp>
        <stp>[Future_Generic_data.xlsx]Mapping(Q)!R6C75</stp>
        <tr r="BW6" s="10"/>
      </tp>
      <tp t="s">
        <v>#N/A Invalid Security</v>
        <stp/>
        <stp>##V3_BDPV12</stp>
        <stp>JYK87 Curncy</stp>
        <stp>NAME</stp>
        <stp>[Future_Generic_data.xlsx]Mapping(M)!R6C75</stp>
        <tr r="BW6" s="5"/>
      </tp>
      <tp t="s">
        <v>#N/A Invalid Security</v>
        <stp/>
        <stp>##V3_BDPV12</stp>
        <stp>JYJ87 Curncy</stp>
        <stp>NAME</stp>
        <stp>[Future_Generic_data.xlsx]Mapping(Q)!R5C75</stp>
        <tr r="BW5" s="10"/>
      </tp>
      <tp t="s">
        <v>#N/A Invalid Security</v>
        <stp/>
        <stp>##V3_BDPV12</stp>
        <stp>JYJ87 Curncy</stp>
        <stp>NAME</stp>
        <stp>[Future_Generic_data.xlsx]Mapping(M)!R5C75</stp>
        <tr r="BW5" s="5"/>
      </tp>
      <tp t="s">
        <v>JPN YEN FUT (IMM) Jun87</v>
        <stp/>
        <stp>##V3_BDPV12</stp>
        <stp>JYM87 Curncy</stp>
        <stp>NAME</stp>
        <stp>[Future_Generic_data.xlsx]Mapping(Q)!R7C75</stp>
        <tr r="BW7" s="10"/>
      </tp>
      <tp t="s">
        <v>JPN YEN FUT (IMM) Jun87</v>
        <stp/>
        <stp>##V3_BDPV12</stp>
        <stp>JYM87 Curncy</stp>
        <stp>NAME</stp>
        <stp>[Future_Generic_data.xlsx]Mapping(M)!R7C75</stp>
        <tr r="BW7" s="5"/>
      </tp>
      <tp t="s">
        <v>#N/A Invalid Security</v>
        <stp/>
        <stp>##V3_BDPV12</stp>
        <stp>JYN87 Curncy</stp>
        <stp>NAME</stp>
        <stp>[Future_Generic_data.xlsx]Mapping(Q)!R8C75</stp>
        <tr r="BW8" s="10"/>
      </tp>
      <tp t="s">
        <v>#N/A Invalid Security</v>
        <stp/>
        <stp>##V3_BDPV12</stp>
        <stp>JYN87 Curncy</stp>
        <stp>NAME</stp>
        <stp>[Future_Generic_data.xlsx]Mapping(M)!R8C75</stp>
        <tr r="BW8" s="5"/>
      </tp>
      <tp t="s">
        <v>#N/A Invalid Security</v>
        <stp/>
        <stp>##V3_BDPV12</stp>
        <stp>JYG87 Curncy</stp>
        <stp>NAME</stp>
        <stp>[Future_Generic_data.xlsx]Mapping(Q)!R3C75</stp>
        <tr r="BW3" s="10"/>
      </tp>
      <tp t="s">
        <v>#N/A Invalid Security</v>
        <stp/>
        <stp>##V3_BDPV12</stp>
        <stp>JYG87 Curncy</stp>
        <stp>NAME</stp>
        <stp>[Future_Generic_data.xlsx]Mapping(M)!R3C75</stp>
        <tr r="BW3" s="5"/>
      </tp>
      <tp t="s">
        <v>#N/A Invalid Security</v>
        <stp/>
        <stp>##V3_BDPV12</stp>
        <stp>JYF87 Curncy</stp>
        <stp>NAME</stp>
        <stp>[Future_Generic_data.xlsx]Mapping(Q)!R2C75</stp>
        <tr r="BW2" s="10"/>
      </tp>
      <tp t="s">
        <v>#N/A Invalid Security</v>
        <stp/>
        <stp>##V3_BDPV12</stp>
        <stp>JYF87 Curncy</stp>
        <stp>NAME</stp>
        <stp>[Future_Generic_data.xlsx]Mapping(M)!R2C75</stp>
        <tr r="BW2" s="5"/>
      </tp>
      <tp t="s">
        <v>#N/A Invalid Security</v>
        <stp/>
        <stp>##V3_BDPV12</stp>
        <stp>JYQ87 Curncy</stp>
        <stp>NAME</stp>
        <stp>[Future_Generic_data.xlsx]Mapping(Q)!R9C75</stp>
        <tr r="BW9" s="10"/>
      </tp>
      <tp t="s">
        <v>#N/A Invalid Security</v>
        <stp/>
        <stp>##V3_BDPV12</stp>
        <stp>JYQ87 Curncy</stp>
        <stp>NAME</stp>
        <stp>[Future_Generic_data.xlsx]Mapping(M)!R9C75</stp>
        <tr r="BW9" s="5"/>
      </tp>
    </main>
    <main first="bofaddin.rtdserver">
      <tp t="e">
        <v>#N/A</v>
        <stp/>
        <stp>BDH|9821754059315382882</stp>
        <tr r="M4" s="3"/>
      </tp>
      <tp t="e">
        <v>#N/A</v>
        <stp/>
        <stp>BDH|9449936763310616199</stp>
        <tr r="D5" s="2"/>
      </tp>
      <tp t="e">
        <v>#N/A</v>
        <stp/>
        <stp>BDH|6098739734642845786</stp>
        <tr r="K4" s="3"/>
      </tp>
    </main>
    <main first="bloomberg.rtd">
      <tp t="s">
        <v>FTSE 100 IDX FUT  Mar23</v>
        <stp/>
        <stp>##V3_BDPV12</stp>
        <stp>Z A Index</stp>
        <stp>NAME</stp>
        <stp>[Future_Generic_data.xlsx]IndexInfo!R5C10</stp>
        <tr r="J5" s="1"/>
      </tp>
    </main>
    <main first="bofaddin.rtdserver">
      <tp t="s">
        <v>#N/A N/A</v>
        <stp/>
        <stp>BDH|5902132254670686038</stp>
        <tr r="D8" s="13"/>
      </tp>
    </main>
    <main first="bloomberg.rtd">
      <tp t="s">
        <v>31/12/2021</v>
        <stp/>
        <stp>##V3_BDPV12</stp>
        <stp>BTCZ21 Curncy</stp>
        <stp>LAST_TRADEABLE_DT</stp>
        <stp>[Future_Generic_data.xlsx]CryptoRollDate!R8C2</stp>
        <tr r="B8" s="13"/>
      </tp>
      <tp t="s">
        <v>28/01/2022</v>
        <stp/>
        <stp>##V3_BDPV12</stp>
        <stp>BTCF22 Curncy</stp>
        <stp>LAST_TRADEABLE_DT</stp>
        <stp>[Future_Generic_data.xlsx]CryptoRollDate!R9C2</stp>
        <tr r="B9" s="13"/>
      </tp>
      <tp t="s">
        <v>JPN YEN CURR FUT  Jun99</v>
        <stp/>
        <stp>##V3_BDPV12</stp>
        <stp>JYM99 Curncy</stp>
        <stp>NAME</stp>
        <stp>[Future_Generic_data.xlsx]Mapping(M)!R151C75</stp>
        <tr r="BW151" s="5"/>
      </tp>
      <tp t="s">
        <v>#N/A Invalid Security</v>
        <stp/>
        <stp>##V3_BDPV12</stp>
        <stp>JYN99 Curncy</stp>
        <stp>NAME</stp>
        <stp>[Future_Generic_data.xlsx]Mapping(M)!R152C75</stp>
        <tr r="BW152" s="5"/>
      </tp>
      <tp t="s">
        <v>#N/A Invalid Security</v>
        <stp/>
        <stp>##V3_BDPV12</stp>
        <stp>JYK99 Curncy</stp>
        <stp>NAME</stp>
        <stp>[Future_Generic_data.xlsx]Mapping(M)!R150C75</stp>
        <tr r="BW150" s="5"/>
      </tp>
      <tp t="s">
        <v>#N/A Invalid Security</v>
        <stp/>
        <stp>##V3_BDPV12</stp>
        <stp>JYX99 Curncy</stp>
        <stp>NAME</stp>
        <stp>[Future_Generic_data.xlsx]Mapping(M)!R156C75</stp>
        <tr r="BW156" s="5"/>
      </tp>
      <tp t="s">
        <v>JPN YEN CURR FUT  Dec99</v>
        <stp/>
        <stp>##V3_BDPV12</stp>
        <stp>JYZ99 Curncy</stp>
        <stp>NAME</stp>
        <stp>[Future_Generic_data.xlsx]Mapping(M)!R157C75</stp>
        <tr r="BW157" s="5"/>
      </tp>
      <tp t="s">
        <v>#N/A Invalid Security</v>
        <stp/>
        <stp>##V3_BDPV12</stp>
        <stp>JYQ99 Curncy</stp>
        <stp>NAME</stp>
        <stp>[Future_Generic_data.xlsx]Mapping(M)!R153C75</stp>
        <tr r="BW153" s="5"/>
      </tp>
      <tp t="s">
        <v>#N/A Invalid Security</v>
        <stp/>
        <stp>##V3_BDPV12</stp>
        <stp>JYV99 Curncy</stp>
        <stp>NAME</stp>
        <stp>[Future_Generic_data.xlsx]Mapping(M)!R155C75</stp>
        <tr r="BW155" s="5"/>
      </tp>
      <tp t="s">
        <v>JPN YEN CURR FUT  Sep99</v>
        <stp/>
        <stp>##V3_BDPV12</stp>
        <stp>JYU99 Curncy</stp>
        <stp>NAME</stp>
        <stp>[Future_Generic_data.xlsx]Mapping(M)!R154C75</stp>
        <tr r="BW154" s="5"/>
      </tp>
      <tp t="s">
        <v>#N/A Invalid Security</v>
        <stp/>
        <stp>##V3_BDPV12</stp>
        <stp>JYJ99 Curncy</stp>
        <stp>NAME</stp>
        <stp>[Future_Generic_data.xlsx]Mapping(M)!R149C75</stp>
        <tr r="BW149" s="5"/>
      </tp>
      <tp t="s">
        <v>#N/A Invalid Security</v>
        <stp/>
        <stp>##V3_BDPV12</stp>
        <stp>JYF99 Curncy</stp>
        <stp>NAME</stp>
        <stp>[Future_Generic_data.xlsx]Mapping(M)!R146C75</stp>
        <tr r="BW146" s="5"/>
      </tp>
      <tp t="s">
        <v>#N/A Invalid Security</v>
        <stp/>
        <stp>##V3_BDPV12</stp>
        <stp>JYG99 Curncy</stp>
        <stp>NAME</stp>
        <stp>[Future_Generic_data.xlsx]Mapping(M)!R147C75</stp>
        <tr r="BW147" s="5"/>
      </tp>
      <tp t="s">
        <v>JPN YEN CURR FUT  Mar99</v>
        <stp/>
        <stp>##V3_BDPV12</stp>
        <stp>JYH99 Curncy</stp>
        <stp>NAME</stp>
        <stp>[Future_Generic_data.xlsx]Mapping(M)!R148C75</stp>
        <tr r="BW148" s="5"/>
      </tp>
      <tp t="s">
        <v>JPN YEN CURR FUT  Mar98</v>
        <stp/>
        <stp>##V3_BDPV12</stp>
        <stp>JYH98 Curncy</stp>
        <stp>NAME</stp>
        <stp>[Future_Generic_data.xlsx]Mapping(M)!R136C75</stp>
        <tr r="BW136" s="5"/>
      </tp>
      <tp t="s">
        <v>#N/A Invalid Security</v>
        <stp/>
        <stp>##V3_BDPV12</stp>
        <stp>JYJ98 Curncy</stp>
        <stp>NAME</stp>
        <stp>[Future_Generic_data.xlsx]Mapping(M)!R137C75</stp>
        <tr r="BW137" s="5"/>
      </tp>
      <tp t="s">
        <v>JPN YEN CURR FUT  Jun98</v>
        <stp/>
        <stp>##V3_BDPV12</stp>
        <stp>JYM98 Curncy</stp>
        <stp>NAME</stp>
        <stp>[Future_Generic_data.xlsx]Mapping(M)!R139C75</stp>
        <tr r="BW139" s="5"/>
      </tp>
      <tp t="s">
        <v>#N/A Invalid Security</v>
        <stp/>
        <stp>##V3_BDPV12</stp>
        <stp>JYF98 Curncy</stp>
        <stp>NAME</stp>
        <stp>[Future_Generic_data.xlsx]Mapping(M)!R134C75</stp>
        <tr r="BW134" s="5"/>
      </tp>
      <tp t="s">
        <v>#N/A Invalid Security</v>
        <stp/>
        <stp>##V3_BDPV12</stp>
        <stp>JYG98 Curncy</stp>
        <stp>NAME</stp>
        <stp>[Future_Generic_data.xlsx]Mapping(M)!R135C75</stp>
        <tr r="BW135" s="5"/>
      </tp>
      <tp t="s">
        <v>#N/A Invalid Security</v>
        <stp/>
        <stp>##V3_BDPV12</stp>
        <stp>JYK98 Curncy</stp>
        <stp>NAME</stp>
        <stp>[Future_Generic_data.xlsx]Mapping(M)!R138C75</stp>
        <tr r="BW138" s="5"/>
      </tp>
      <tp t="s">
        <v>#N/A Invalid Security</v>
        <stp/>
        <stp>##V3_BDPV12</stp>
        <stp>JYN98 Curncy</stp>
        <stp>NAME</stp>
        <stp>[Future_Generic_data.xlsx]Mapping(M)!R140C75</stp>
        <tr r="BW140" s="5"/>
      </tp>
      <tp t="s">
        <v>JPN YEN CURR FUT  Dec98</v>
        <stp/>
        <stp>##V3_BDPV12</stp>
        <stp>JYZ98 Curncy</stp>
        <stp>NAME</stp>
        <stp>[Future_Generic_data.xlsx]Mapping(M)!R145C75</stp>
        <tr r="BW145" s="5"/>
      </tp>
      <tp t="s">
        <v>#N/A Invalid Security</v>
        <stp/>
        <stp>##V3_BDPV12</stp>
        <stp>JYX98 Curncy</stp>
        <stp>NAME</stp>
        <stp>[Future_Generic_data.xlsx]Mapping(M)!R144C75</stp>
        <tr r="BW144" s="5"/>
      </tp>
      <tp t="s">
        <v>JPN YEN CURR FUT  Sep98</v>
        <stp/>
        <stp>##V3_BDPV12</stp>
        <stp>JYU98 Curncy</stp>
        <stp>NAME</stp>
        <stp>[Future_Generic_data.xlsx]Mapping(M)!R142C75</stp>
        <tr r="BW142" s="5"/>
      </tp>
      <tp t="s">
        <v>#N/A Invalid Security</v>
        <stp/>
        <stp>##V3_BDPV12</stp>
        <stp>JYV98 Curncy</stp>
        <stp>NAME</stp>
        <stp>[Future_Generic_data.xlsx]Mapping(M)!R143C75</stp>
        <tr r="BW143" s="5"/>
      </tp>
      <tp t="s">
        <v>#N/A Invalid Security</v>
        <stp/>
        <stp>##V3_BDPV12</stp>
        <stp>JYQ98 Curncy</stp>
        <stp>NAME</stp>
        <stp>[Future_Generic_data.xlsx]Mapping(M)!R141C75</stp>
        <tr r="BW141" s="5"/>
      </tp>
      <tp t="s">
        <v>JPN YEN CURR FUT  Jun95</v>
        <stp/>
        <stp>##V3_BDPV12</stp>
        <stp>JYM95 Curncy</stp>
        <stp>NAME</stp>
        <stp>[Future_Generic_data.xlsx]Mapping(M)!R103C75</stp>
        <tr r="BW103" s="5"/>
      </tp>
      <tp t="s">
        <v>#N/A Invalid Security</v>
        <stp/>
        <stp>##V3_BDPV12</stp>
        <stp>JYN95 Curncy</stp>
        <stp>NAME</stp>
        <stp>[Future_Generic_data.xlsx]Mapping(M)!R104C75</stp>
        <tr r="BW104" s="5"/>
      </tp>
      <tp t="s">
        <v>#N/A Invalid Security</v>
        <stp/>
        <stp>##V3_BDPV12</stp>
        <stp>JYJ95 Curncy</stp>
        <stp>NAME</stp>
        <stp>[Future_Generic_data.xlsx]Mapping(M)!R101C75</stp>
        <tr r="BW101" s="5"/>
      </tp>
      <tp t="s">
        <v>JPN YEN CURR FUT  Mar95</v>
        <stp/>
        <stp>##V3_BDPV12</stp>
        <stp>JYH95 Curncy</stp>
        <stp>NAME</stp>
        <stp>[Future_Generic_data.xlsx]Mapping(M)!R100C75</stp>
        <tr r="BW100" s="5"/>
      </tp>
      <tp t="s">
        <v>#N/A Invalid Security</v>
        <stp/>
        <stp>##V3_BDPV12</stp>
        <stp>JYK95 Curncy</stp>
        <stp>NAME</stp>
        <stp>[Future_Generic_data.xlsx]Mapping(M)!R102C75</stp>
        <tr r="BW102" s="5"/>
      </tp>
      <tp t="s">
        <v>#N/A Invalid Security</v>
        <stp/>
        <stp>##V3_BDPV12</stp>
        <stp>JYQ95 Curncy</stp>
        <stp>NAME</stp>
        <stp>[Future_Generic_data.xlsx]Mapping(M)!R105C75</stp>
        <tr r="BW105" s="5"/>
      </tp>
      <tp t="s">
        <v>JPN YEN CURR FUT  Sep95</v>
        <stp/>
        <stp>##V3_BDPV12</stp>
        <stp>JYU95 Curncy</stp>
        <stp>NAME</stp>
        <stp>[Future_Generic_data.xlsx]Mapping(M)!R106C75</stp>
        <tr r="BW106" s="5"/>
      </tp>
      <tp t="s">
        <v>JPN YEN CURR FUT  Dec95</v>
        <stp/>
        <stp>##V3_BDPV12</stp>
        <stp>JYZ95 Curncy</stp>
        <stp>NAME</stp>
        <stp>[Future_Generic_data.xlsx]Mapping(M)!R109C75</stp>
        <tr r="BW109" s="5"/>
      </tp>
      <tp t="s">
        <v>#N/A Invalid Security</v>
        <stp/>
        <stp>##V3_BDPV12</stp>
        <stp>JYX95 Curncy</stp>
        <stp>NAME</stp>
        <stp>[Future_Generic_data.xlsx]Mapping(M)!R108C75</stp>
        <tr r="BW108" s="5"/>
      </tp>
      <tp t="s">
        <v>#N/A Invalid Security</v>
        <stp/>
        <stp>##V3_BDPV12</stp>
        <stp>JYV95 Curncy</stp>
        <stp>NAME</stp>
        <stp>[Future_Generic_data.xlsx]Mapping(M)!R107C75</stp>
        <tr r="BW107" s="5"/>
      </tp>
      <tp t="s">
        <v>#N/A Invalid Security</v>
        <stp/>
        <stp>##V3_BDPV12</stp>
        <stp>JYX97 Curncy</stp>
        <stp>NAME</stp>
        <stp>[Future_Generic_data.xlsx]Mapping(M)!R132C75</stp>
        <tr r="BW132" s="5"/>
      </tp>
      <tp t="s">
        <v>JPN YEN CURR FUT  Dec97</v>
        <stp/>
        <stp>##V3_BDPV12</stp>
        <stp>JYZ97 Curncy</stp>
        <stp>NAME</stp>
        <stp>[Future_Generic_data.xlsx]Mapping(M)!R133C75</stp>
        <tr r="BW133" s="5"/>
      </tp>
      <tp t="s">
        <v>#N/A Invalid Security</v>
        <stp/>
        <stp>##V3_BDPV12</stp>
        <stp>JYV97 Curncy</stp>
        <stp>NAME</stp>
        <stp>[Future_Generic_data.xlsx]Mapping(M)!R131C75</stp>
        <tr r="BW131" s="5"/>
      </tp>
      <tp t="s">
        <v>JPN YEN CURR FUT  Sep97</v>
        <stp/>
        <stp>##V3_BDPV12</stp>
        <stp>JYU97 Curncy</stp>
        <stp>NAME</stp>
        <stp>[Future_Generic_data.xlsx]Mapping(M)!R130C75</stp>
        <tr r="BW130" s="5"/>
      </tp>
      <tp t="s">
        <v>#N/A Invalid Security</v>
        <stp/>
        <stp>##V3_BDPV12</stp>
        <stp>JYJ97 Curncy</stp>
        <stp>NAME</stp>
        <stp>[Future_Generic_data.xlsx]Mapping(M)!R125C75</stp>
        <tr r="BW125" s="5"/>
      </tp>
      <tp t="s">
        <v>JPN YEN CURR FUT  Mar97</v>
        <stp/>
        <stp>##V3_BDPV12</stp>
        <stp>JYH97 Curncy</stp>
        <stp>NAME</stp>
        <stp>[Future_Generic_data.xlsx]Mapping(M)!R124C75</stp>
        <tr r="BW124" s="5"/>
      </tp>
      <tp t="s">
        <v>#N/A Invalid Security</v>
        <stp/>
        <stp>##V3_BDPV12</stp>
        <stp>JYK97 Curncy</stp>
        <stp>NAME</stp>
        <stp>[Future_Generic_data.xlsx]Mapping(M)!R126C75</stp>
        <tr r="BW126" s="5"/>
      </tp>
      <tp t="s">
        <v>JPN YEN CURR FUT  Jun97</v>
        <stp/>
        <stp>##V3_BDPV12</stp>
        <stp>JYM97 Curncy</stp>
        <stp>NAME</stp>
        <stp>[Future_Generic_data.xlsx]Mapping(M)!R127C75</stp>
        <tr r="BW127" s="5"/>
      </tp>
      <tp t="s">
        <v>#N/A Invalid Security</v>
        <stp/>
        <stp>##V3_BDPV12</stp>
        <stp>JYN97 Curncy</stp>
        <stp>NAME</stp>
        <stp>[Future_Generic_data.xlsx]Mapping(M)!R128C75</stp>
        <tr r="BW128" s="5"/>
      </tp>
      <tp t="s">
        <v>#N/A Invalid Security</v>
        <stp/>
        <stp>##V3_BDPV12</stp>
        <stp>JYF97 Curncy</stp>
        <stp>NAME</stp>
        <stp>[Future_Generic_data.xlsx]Mapping(M)!R122C75</stp>
        <tr r="BW122" s="5"/>
      </tp>
      <tp t="s">
        <v>#N/A Invalid Security</v>
        <stp/>
        <stp>##V3_BDPV12</stp>
        <stp>JYG97 Curncy</stp>
        <stp>NAME</stp>
        <stp>[Future_Generic_data.xlsx]Mapping(M)!R123C75</stp>
        <tr r="BW123" s="5"/>
      </tp>
      <tp t="s">
        <v>#N/A Invalid Security</v>
        <stp/>
        <stp>##V3_BDPV12</stp>
        <stp>JYQ97 Curncy</stp>
        <stp>NAME</stp>
        <stp>[Future_Generic_data.xlsx]Mapping(M)!R129C75</stp>
        <tr r="BW129" s="5"/>
      </tp>
      <tp t="s">
        <v>#N/A Invalid Security</v>
        <stp/>
        <stp>##V3_BDPV12</stp>
        <stp>JYK96 Curncy</stp>
        <stp>NAME</stp>
        <stp>[Future_Generic_data.xlsx]Mapping(M)!R114C75</stp>
        <tr r="BW114" s="5"/>
      </tp>
      <tp t="s">
        <v>JPN YEN CURR FUT  Mar96</v>
        <stp/>
        <stp>##V3_BDPV12</stp>
        <stp>JYH96 Curncy</stp>
        <stp>NAME</stp>
        <stp>[Future_Generic_data.xlsx]Mapping(M)!R112C75</stp>
        <tr r="BW112" s="5"/>
      </tp>
      <tp t="s">
        <v>JPN YEN CURR FUT  Jun96</v>
        <stp/>
        <stp>##V3_BDPV12</stp>
        <stp>JYM96 Curncy</stp>
        <stp>NAME</stp>
        <stp>[Future_Generic_data.xlsx]Mapping(M)!R115C75</stp>
        <tr r="BW115" s="5"/>
      </tp>
      <tp t="s">
        <v>#N/A Invalid Security</v>
        <stp/>
        <stp>##V3_BDPV12</stp>
        <stp>JYN96 Curncy</stp>
        <stp>NAME</stp>
        <stp>[Future_Generic_data.xlsx]Mapping(M)!R116C75</stp>
        <tr r="BW116" s="5"/>
      </tp>
      <tp t="s">
        <v>#N/A Invalid Security</v>
        <stp/>
        <stp>##V3_BDPV12</stp>
        <stp>JYJ96 Curncy</stp>
        <stp>NAME</stp>
        <stp>[Future_Generic_data.xlsx]Mapping(M)!R113C75</stp>
        <tr r="BW113" s="5"/>
      </tp>
      <tp t="s">
        <v>#N/A Invalid Security</v>
        <stp/>
        <stp>##V3_BDPV12</stp>
        <stp>JYF96 Curncy</stp>
        <stp>NAME</stp>
        <stp>[Future_Generic_data.xlsx]Mapping(M)!R110C75</stp>
        <tr r="BW110" s="5"/>
      </tp>
      <tp t="s">
        <v>#N/A Invalid Security</v>
        <stp/>
        <stp>##V3_BDPV12</stp>
        <stp>JYG96 Curncy</stp>
        <stp>NAME</stp>
        <stp>[Future_Generic_data.xlsx]Mapping(M)!R111C75</stp>
        <tr r="BW111" s="5"/>
      </tp>
      <tp t="s">
        <v>#N/A Invalid Security</v>
        <stp/>
        <stp>##V3_BDPV12</stp>
        <stp>JYV96 Curncy</stp>
        <stp>NAME</stp>
        <stp>[Future_Generic_data.xlsx]Mapping(M)!R119C75</stp>
        <tr r="BW119" s="5"/>
      </tp>
      <tp t="s">
        <v>JPN YEN CURR FUT  Sep96</v>
        <stp/>
        <stp>##V3_BDPV12</stp>
        <stp>JYU96 Curncy</stp>
        <stp>NAME</stp>
        <stp>[Future_Generic_data.xlsx]Mapping(M)!R118C75</stp>
        <tr r="BW118" s="5"/>
      </tp>
      <tp t="s">
        <v>#N/A Invalid Security</v>
        <stp/>
        <stp>##V3_BDPV12</stp>
        <stp>JYQ96 Curncy</stp>
        <stp>NAME</stp>
        <stp>[Future_Generic_data.xlsx]Mapping(M)!R117C75</stp>
        <tr r="BW117" s="5"/>
      </tp>
      <tp t="s">
        <v>JPN YEN CURR FUT  Dec96</v>
        <stp/>
        <stp>##V3_BDPV12</stp>
        <stp>JYZ96 Curncy</stp>
        <stp>NAME</stp>
        <stp>[Future_Generic_data.xlsx]Mapping(M)!R121C75</stp>
        <tr r="BW121" s="5"/>
      </tp>
      <tp t="s">
        <v>#N/A Invalid Security</v>
        <stp/>
        <stp>##V3_BDPV12</stp>
        <stp>JYX96 Curncy</stp>
        <stp>NAME</stp>
        <stp>[Future_Generic_data.xlsx]Mapping(M)!R120C75</stp>
        <tr r="BW120" s="5"/>
      </tp>
      <tp t="s">
        <v>JPN YEN CURR FUT  Jun95</v>
        <stp/>
        <stp>##V3_BDPV12</stp>
        <stp>JYM95 Curncy</stp>
        <stp>NAME</stp>
        <stp>[Future_Generic_data.xlsx]Mapping(Q)!R103C75</stp>
        <tr r="BW103" s="10"/>
      </tp>
      <tp t="s">
        <v>#N/A Invalid Security</v>
        <stp/>
        <stp>##V3_BDPV12</stp>
        <stp>JYN95 Curncy</stp>
        <stp>NAME</stp>
        <stp>[Future_Generic_data.xlsx]Mapping(Q)!R104C75</stp>
        <tr r="BW104" s="10"/>
      </tp>
      <tp t="s">
        <v>#N/A Invalid Security</v>
        <stp/>
        <stp>##V3_BDPV12</stp>
        <stp>JYJ95 Curncy</stp>
        <stp>NAME</stp>
        <stp>[Future_Generic_data.xlsx]Mapping(Q)!R101C75</stp>
        <tr r="BW101" s="10"/>
      </tp>
      <tp t="s">
        <v>JPN YEN CURR FUT  Mar95</v>
        <stp/>
        <stp>##V3_BDPV12</stp>
        <stp>JYH95 Curncy</stp>
        <stp>NAME</stp>
        <stp>[Future_Generic_data.xlsx]Mapping(Q)!R100C75</stp>
        <tr r="BW100" s="10"/>
      </tp>
      <tp t="s">
        <v>#N/A Invalid Security</v>
        <stp/>
        <stp>##V3_BDPV12</stp>
        <stp>JYK95 Curncy</stp>
        <stp>NAME</stp>
        <stp>[Future_Generic_data.xlsx]Mapping(Q)!R102C75</stp>
        <tr r="BW102" s="10"/>
      </tp>
      <tp t="s">
        <v>#N/A Invalid Security</v>
        <stp/>
        <stp>##V3_BDPV12</stp>
        <stp>JYQ95 Curncy</stp>
        <stp>NAME</stp>
        <stp>[Future_Generic_data.xlsx]Mapping(Q)!R105C75</stp>
        <tr r="BW105" s="10"/>
      </tp>
      <tp t="s">
        <v>JPN YEN CURR FUT  Sep95</v>
        <stp/>
        <stp>##V3_BDPV12</stp>
        <stp>JYU95 Curncy</stp>
        <stp>NAME</stp>
        <stp>[Future_Generic_data.xlsx]Mapping(Q)!R106C75</stp>
        <tr r="BW106" s="10"/>
      </tp>
      <tp t="s">
        <v>JPN YEN CURR FUT  Dec95</v>
        <stp/>
        <stp>##V3_BDPV12</stp>
        <stp>JYZ95 Curncy</stp>
        <stp>NAME</stp>
        <stp>[Future_Generic_data.xlsx]Mapping(Q)!R109C75</stp>
        <tr r="BW109" s="10"/>
      </tp>
      <tp t="s">
        <v>#N/A Invalid Security</v>
        <stp/>
        <stp>##V3_BDPV12</stp>
        <stp>JYX95 Curncy</stp>
        <stp>NAME</stp>
        <stp>[Future_Generic_data.xlsx]Mapping(Q)!R108C75</stp>
        <tr r="BW108" s="10"/>
      </tp>
      <tp t="s">
        <v>#N/A Invalid Security</v>
        <stp/>
        <stp>##V3_BDPV12</stp>
        <stp>JYV95 Curncy</stp>
        <stp>NAME</stp>
        <stp>[Future_Generic_data.xlsx]Mapping(Q)!R107C75</stp>
        <tr r="BW107" s="10"/>
      </tp>
      <tp t="s">
        <v>#N/A Invalid Security</v>
        <stp/>
        <stp>##V3_BDPV12</stp>
        <stp>JYX97 Curncy</stp>
        <stp>NAME</stp>
        <stp>[Future_Generic_data.xlsx]Mapping(Q)!R132C75</stp>
        <tr r="BW132" s="10"/>
      </tp>
      <tp t="s">
        <v>JPN YEN CURR FUT  Dec97</v>
        <stp/>
        <stp>##V3_BDPV12</stp>
        <stp>JYZ97 Curncy</stp>
        <stp>NAME</stp>
        <stp>[Future_Generic_data.xlsx]Mapping(Q)!R133C75</stp>
        <tr r="BW133" s="10"/>
      </tp>
      <tp t="s">
        <v>#N/A Invalid Security</v>
        <stp/>
        <stp>##V3_BDPV12</stp>
        <stp>JYV97 Curncy</stp>
        <stp>NAME</stp>
        <stp>[Future_Generic_data.xlsx]Mapping(Q)!R131C75</stp>
        <tr r="BW131" s="10"/>
      </tp>
      <tp t="s">
        <v>JPN YEN CURR FUT  Sep97</v>
        <stp/>
        <stp>##V3_BDPV12</stp>
        <stp>JYU97 Curncy</stp>
        <stp>NAME</stp>
        <stp>[Future_Generic_data.xlsx]Mapping(Q)!R130C75</stp>
        <tr r="BW130" s="10"/>
      </tp>
      <tp t="s">
        <v>#N/A Invalid Security</v>
        <stp/>
        <stp>##V3_BDPV12</stp>
        <stp>JYJ97 Curncy</stp>
        <stp>NAME</stp>
        <stp>[Future_Generic_data.xlsx]Mapping(Q)!R125C75</stp>
        <tr r="BW125" s="10"/>
      </tp>
      <tp t="s">
        <v>JPN YEN CURR FUT  Mar97</v>
        <stp/>
        <stp>##V3_BDPV12</stp>
        <stp>JYH97 Curncy</stp>
        <stp>NAME</stp>
        <stp>[Future_Generic_data.xlsx]Mapping(Q)!R124C75</stp>
        <tr r="BW124" s="10"/>
      </tp>
      <tp t="s">
        <v>#N/A Invalid Security</v>
        <stp/>
        <stp>##V3_BDPV12</stp>
        <stp>JYK97 Curncy</stp>
        <stp>NAME</stp>
        <stp>[Future_Generic_data.xlsx]Mapping(Q)!R126C75</stp>
        <tr r="BW126" s="10"/>
      </tp>
      <tp t="s">
        <v>JPN YEN CURR FUT  Jun97</v>
        <stp/>
        <stp>##V3_BDPV12</stp>
        <stp>JYM97 Curncy</stp>
        <stp>NAME</stp>
        <stp>[Future_Generic_data.xlsx]Mapping(Q)!R127C75</stp>
        <tr r="BW127" s="10"/>
      </tp>
      <tp t="s">
        <v>#N/A Invalid Security</v>
        <stp/>
        <stp>##V3_BDPV12</stp>
        <stp>JYN97 Curncy</stp>
        <stp>NAME</stp>
        <stp>[Future_Generic_data.xlsx]Mapping(Q)!R128C75</stp>
        <tr r="BW128" s="10"/>
      </tp>
      <tp t="s">
        <v>#N/A Invalid Security</v>
        <stp/>
        <stp>##V3_BDPV12</stp>
        <stp>JYF97 Curncy</stp>
        <stp>NAME</stp>
        <stp>[Future_Generic_data.xlsx]Mapping(Q)!R122C75</stp>
        <tr r="BW122" s="10"/>
      </tp>
      <tp t="s">
        <v>#N/A Invalid Security</v>
        <stp/>
        <stp>##V3_BDPV12</stp>
        <stp>JYG97 Curncy</stp>
        <stp>NAME</stp>
        <stp>[Future_Generic_data.xlsx]Mapping(Q)!R123C75</stp>
        <tr r="BW123" s="10"/>
      </tp>
      <tp t="s">
        <v>#N/A Invalid Security</v>
        <stp/>
        <stp>##V3_BDPV12</stp>
        <stp>JYQ97 Curncy</stp>
        <stp>NAME</stp>
        <stp>[Future_Generic_data.xlsx]Mapping(Q)!R129C75</stp>
        <tr r="BW129" s="10"/>
      </tp>
      <tp t="s">
        <v>#N/A Invalid Security</v>
        <stp/>
        <stp>##V3_BDPV12</stp>
        <stp>JYK96 Curncy</stp>
        <stp>NAME</stp>
        <stp>[Future_Generic_data.xlsx]Mapping(Q)!R114C75</stp>
        <tr r="BW114" s="10"/>
      </tp>
      <tp t="s">
        <v>JPN YEN CURR FUT  Mar96</v>
        <stp/>
        <stp>##V3_BDPV12</stp>
        <stp>JYH96 Curncy</stp>
        <stp>NAME</stp>
        <stp>[Future_Generic_data.xlsx]Mapping(Q)!R112C75</stp>
        <tr r="BW112" s="10"/>
      </tp>
      <tp t="s">
        <v>JPN YEN CURR FUT  Jun96</v>
        <stp/>
        <stp>##V3_BDPV12</stp>
        <stp>JYM96 Curncy</stp>
        <stp>NAME</stp>
        <stp>[Future_Generic_data.xlsx]Mapping(Q)!R115C75</stp>
        <tr r="BW115" s="10"/>
      </tp>
      <tp t="s">
        <v>#N/A Invalid Security</v>
        <stp/>
        <stp>##V3_BDPV12</stp>
        <stp>JYN96 Curncy</stp>
        <stp>NAME</stp>
        <stp>[Future_Generic_data.xlsx]Mapping(Q)!R116C75</stp>
        <tr r="BW116" s="10"/>
      </tp>
      <tp t="s">
        <v>#N/A Invalid Security</v>
        <stp/>
        <stp>##V3_BDPV12</stp>
        <stp>JYJ96 Curncy</stp>
        <stp>NAME</stp>
        <stp>[Future_Generic_data.xlsx]Mapping(Q)!R113C75</stp>
        <tr r="BW113" s="10"/>
      </tp>
      <tp t="s">
        <v>#N/A Invalid Security</v>
        <stp/>
        <stp>##V3_BDPV12</stp>
        <stp>JYF96 Curncy</stp>
        <stp>NAME</stp>
        <stp>[Future_Generic_data.xlsx]Mapping(Q)!R110C75</stp>
        <tr r="BW110" s="10"/>
      </tp>
      <tp t="s">
        <v>#N/A Invalid Security</v>
        <stp/>
        <stp>##V3_BDPV12</stp>
        <stp>JYG96 Curncy</stp>
        <stp>NAME</stp>
        <stp>[Future_Generic_data.xlsx]Mapping(Q)!R111C75</stp>
        <tr r="BW111" s="10"/>
      </tp>
      <tp t="s">
        <v>#N/A Invalid Security</v>
        <stp/>
        <stp>##V3_BDPV12</stp>
        <stp>JYV96 Curncy</stp>
        <stp>NAME</stp>
        <stp>[Future_Generic_data.xlsx]Mapping(Q)!R119C75</stp>
        <tr r="BW119" s="10"/>
      </tp>
      <tp t="s">
        <v>JPN YEN CURR FUT  Sep96</v>
        <stp/>
        <stp>##V3_BDPV12</stp>
        <stp>JYU96 Curncy</stp>
        <stp>NAME</stp>
        <stp>[Future_Generic_data.xlsx]Mapping(Q)!R118C75</stp>
        <tr r="BW118" s="10"/>
      </tp>
      <tp t="s">
        <v>#N/A Invalid Security</v>
        <stp/>
        <stp>##V3_BDPV12</stp>
        <stp>JYQ96 Curncy</stp>
        <stp>NAME</stp>
        <stp>[Future_Generic_data.xlsx]Mapping(Q)!R117C75</stp>
        <tr r="BW117" s="10"/>
      </tp>
      <tp t="s">
        <v>JPN YEN CURR FUT  Dec96</v>
        <stp/>
        <stp>##V3_BDPV12</stp>
        <stp>JYZ96 Curncy</stp>
        <stp>NAME</stp>
        <stp>[Future_Generic_data.xlsx]Mapping(Q)!R121C75</stp>
        <tr r="BW121" s="10"/>
      </tp>
      <tp t="s">
        <v>#N/A Invalid Security</v>
        <stp/>
        <stp>##V3_BDPV12</stp>
        <stp>JYX96 Curncy</stp>
        <stp>NAME</stp>
        <stp>[Future_Generic_data.xlsx]Mapping(Q)!R120C75</stp>
        <tr r="BW120" s="10"/>
      </tp>
      <tp t="s">
        <v>JPN YEN CURR FUT  Jun99</v>
        <stp/>
        <stp>##V3_BDPV12</stp>
        <stp>JYM99 Curncy</stp>
        <stp>NAME</stp>
        <stp>[Future_Generic_data.xlsx]Mapping(Q)!R151C75</stp>
        <tr r="BW151" s="10"/>
      </tp>
      <tp t="s">
        <v>#N/A Invalid Security</v>
        <stp/>
        <stp>##V3_BDPV12</stp>
        <stp>JYN99 Curncy</stp>
        <stp>NAME</stp>
        <stp>[Future_Generic_data.xlsx]Mapping(Q)!R152C75</stp>
        <tr r="BW152" s="10"/>
      </tp>
      <tp t="s">
        <v>#N/A Invalid Security</v>
        <stp/>
        <stp>##V3_BDPV12</stp>
        <stp>JYK99 Curncy</stp>
        <stp>NAME</stp>
        <stp>[Future_Generic_data.xlsx]Mapping(Q)!R150C75</stp>
        <tr r="BW150" s="10"/>
      </tp>
      <tp t="s">
        <v>#N/A Invalid Security</v>
        <stp/>
        <stp>##V3_BDPV12</stp>
        <stp>JYX99 Curncy</stp>
        <stp>NAME</stp>
        <stp>[Future_Generic_data.xlsx]Mapping(Q)!R156C75</stp>
        <tr r="BW156" s="10"/>
      </tp>
      <tp t="s">
        <v>JPN YEN CURR FUT  Dec99</v>
        <stp/>
        <stp>##V3_BDPV12</stp>
        <stp>JYZ99 Curncy</stp>
        <stp>NAME</stp>
        <stp>[Future_Generic_data.xlsx]Mapping(Q)!R157C75</stp>
        <tr r="BW157" s="10"/>
      </tp>
      <tp t="s">
        <v>#N/A Invalid Security</v>
        <stp/>
        <stp>##V3_BDPV12</stp>
        <stp>JYQ99 Curncy</stp>
        <stp>NAME</stp>
        <stp>[Future_Generic_data.xlsx]Mapping(Q)!R153C75</stp>
        <tr r="BW153" s="10"/>
      </tp>
      <tp t="s">
        <v>#N/A Invalid Security</v>
        <stp/>
        <stp>##V3_BDPV12</stp>
        <stp>JYV99 Curncy</stp>
        <stp>NAME</stp>
        <stp>[Future_Generic_data.xlsx]Mapping(Q)!R155C75</stp>
        <tr r="BW155" s="10"/>
      </tp>
      <tp t="s">
        <v>JPN YEN CURR FUT  Sep99</v>
        <stp/>
        <stp>##V3_BDPV12</stp>
        <stp>JYU99 Curncy</stp>
        <stp>NAME</stp>
        <stp>[Future_Generic_data.xlsx]Mapping(Q)!R154C75</stp>
        <tr r="BW154" s="10"/>
      </tp>
      <tp t="s">
        <v>#N/A Invalid Security</v>
        <stp/>
        <stp>##V3_BDPV12</stp>
        <stp>JYJ99 Curncy</stp>
        <stp>NAME</stp>
        <stp>[Future_Generic_data.xlsx]Mapping(Q)!R149C75</stp>
        <tr r="BW149" s="10"/>
      </tp>
      <tp t="s">
        <v>#N/A Invalid Security</v>
        <stp/>
        <stp>##V3_BDPV12</stp>
        <stp>JYF99 Curncy</stp>
        <stp>NAME</stp>
        <stp>[Future_Generic_data.xlsx]Mapping(Q)!R146C75</stp>
        <tr r="BW146" s="10"/>
      </tp>
      <tp t="s">
        <v>#N/A Invalid Security</v>
        <stp/>
        <stp>##V3_BDPV12</stp>
        <stp>JYG99 Curncy</stp>
        <stp>NAME</stp>
        <stp>[Future_Generic_data.xlsx]Mapping(Q)!R147C75</stp>
        <tr r="BW147" s="10"/>
      </tp>
      <tp t="s">
        <v>JPN YEN CURR FUT  Mar99</v>
        <stp/>
        <stp>##V3_BDPV12</stp>
        <stp>JYH99 Curncy</stp>
        <stp>NAME</stp>
        <stp>[Future_Generic_data.xlsx]Mapping(Q)!R148C75</stp>
        <tr r="BW148" s="10"/>
      </tp>
      <tp t="s">
        <v>JPN YEN CURR FUT  Mar98</v>
        <stp/>
        <stp>##V3_BDPV12</stp>
        <stp>JYH98 Curncy</stp>
        <stp>NAME</stp>
        <stp>[Future_Generic_data.xlsx]Mapping(Q)!R136C75</stp>
        <tr r="BW136" s="10"/>
      </tp>
      <tp t="s">
        <v>#N/A Invalid Security</v>
        <stp/>
        <stp>##V3_BDPV12</stp>
        <stp>JYJ98 Curncy</stp>
        <stp>NAME</stp>
        <stp>[Future_Generic_data.xlsx]Mapping(Q)!R137C75</stp>
        <tr r="BW137" s="10"/>
      </tp>
      <tp t="s">
        <v>JPN YEN CURR FUT  Jun98</v>
        <stp/>
        <stp>##V3_BDPV12</stp>
        <stp>JYM98 Curncy</stp>
        <stp>NAME</stp>
        <stp>[Future_Generic_data.xlsx]Mapping(Q)!R139C75</stp>
        <tr r="BW139" s="10"/>
      </tp>
      <tp t="s">
        <v>#N/A Invalid Security</v>
        <stp/>
        <stp>##V3_BDPV12</stp>
        <stp>JYF98 Curncy</stp>
        <stp>NAME</stp>
        <stp>[Future_Generic_data.xlsx]Mapping(Q)!R134C75</stp>
        <tr r="BW134" s="10"/>
      </tp>
      <tp t="s">
        <v>#N/A Invalid Security</v>
        <stp/>
        <stp>##V3_BDPV12</stp>
        <stp>JYG98 Curncy</stp>
        <stp>NAME</stp>
        <stp>[Future_Generic_data.xlsx]Mapping(Q)!R135C75</stp>
        <tr r="BW135" s="10"/>
      </tp>
      <tp t="s">
        <v>#N/A Invalid Security</v>
        <stp/>
        <stp>##V3_BDPV12</stp>
        <stp>JYK98 Curncy</stp>
        <stp>NAME</stp>
        <stp>[Future_Generic_data.xlsx]Mapping(Q)!R138C75</stp>
        <tr r="BW138" s="10"/>
      </tp>
      <tp t="s">
        <v>#N/A Invalid Security</v>
        <stp/>
        <stp>##V3_BDPV12</stp>
        <stp>JYN98 Curncy</stp>
        <stp>NAME</stp>
        <stp>[Future_Generic_data.xlsx]Mapping(Q)!R140C75</stp>
        <tr r="BW140" s="10"/>
      </tp>
      <tp t="s">
        <v>JPN YEN CURR FUT  Dec98</v>
        <stp/>
        <stp>##V3_BDPV12</stp>
        <stp>JYZ98 Curncy</stp>
        <stp>NAME</stp>
        <stp>[Future_Generic_data.xlsx]Mapping(Q)!R145C75</stp>
        <tr r="BW145" s="10"/>
      </tp>
      <tp t="s">
        <v>#N/A Invalid Security</v>
        <stp/>
        <stp>##V3_BDPV12</stp>
        <stp>JYX98 Curncy</stp>
        <stp>NAME</stp>
        <stp>[Future_Generic_data.xlsx]Mapping(Q)!R144C75</stp>
        <tr r="BW144" s="10"/>
      </tp>
      <tp t="s">
        <v>JPN YEN CURR FUT  Sep98</v>
        <stp/>
        <stp>##V3_BDPV12</stp>
        <stp>JYU98 Curncy</stp>
        <stp>NAME</stp>
        <stp>[Future_Generic_data.xlsx]Mapping(Q)!R142C75</stp>
        <tr r="BW142" s="10"/>
      </tp>
      <tp t="s">
        <v>#N/A Invalid Security</v>
        <stp/>
        <stp>##V3_BDPV12</stp>
        <stp>JYV98 Curncy</stp>
        <stp>NAME</stp>
        <stp>[Future_Generic_data.xlsx]Mapping(Q)!R143C75</stp>
        <tr r="BW143" s="10"/>
      </tp>
      <tp t="s">
        <v>#N/A Invalid Security</v>
        <stp/>
        <stp>##V3_BDPV12</stp>
        <stp>JYQ98 Curncy</stp>
        <stp>NAME</stp>
        <stp>[Future_Generic_data.xlsx]Mapping(Q)!R141C75</stp>
        <tr r="BW141" s="10"/>
      </tp>
      <tp>
        <v>50</v>
        <stp/>
        <stp>##V3_BDPV12</stp>
        <stp>ES1 Index</stp>
        <stp>FUT_CONT_SIZE</stp>
        <stp>[Future_Generic_data.xlsx]IndexInfo!R3C22</stp>
        <tr r="V3" s="1"/>
      </tp>
      <tp>
        <v>-1</v>
        <stp/>
        <stp>##V3_BDPV12</stp>
        <stp>Z 1 Index</stp>
        <stp>SPREAD_BA_CR</stp>
        <stp>[Future_Generic_data.xlsx]IndexInfo!R5C26</stp>
        <tr r="Z5" s="1"/>
      </tp>
      <tp>
        <v>2182</v>
        <stp/>
        <stp>##V3_BDPV12</stp>
        <stp>QCA Index</stp>
        <stp>PX_LAST</stp>
        <stp>[Future_Generic_data.xlsx]IndexInfo!R11C12</stp>
        <tr r="L11" s="1"/>
      </tp>
      <tp t="s">
        <v>JPN YEN CURR FUT  Mar08</v>
        <stp/>
        <stp>##V3_BDPV12</stp>
        <stp>JYH08 Curncy</stp>
        <stp>NAME</stp>
        <stp>[Future_Generic_data.xlsx]Mapping(M)!R256C75</stp>
        <tr r="BW256" s="5"/>
      </tp>
      <tp t="s">
        <v>SOYBN ML FT       Apr08</v>
        <stp/>
        <stp>##V3_BDPV12</stp>
        <stp>JYJ08 Curncy</stp>
        <stp>NAME</stp>
        <stp>[Future_Generic_data.xlsx]Mapping(M)!R257C75</stp>
        <tr r="BW257" s="5"/>
      </tp>
      <tp t="s">
        <v>JPN YEN CURR FUT  Jun08</v>
        <stp/>
        <stp>##V3_BDPV12</stp>
        <stp>JYM08 Curncy</stp>
        <stp>NAME</stp>
        <stp>[Future_Generic_data.xlsx]Mapping(M)!R259C75</stp>
        <tr r="BW259" s="5"/>
      </tp>
      <tp t="s">
        <v>#N/A Invalid Security</v>
        <stp/>
        <stp>##V3_BDPV12</stp>
        <stp>JYF08 Curncy</stp>
        <stp>NAME</stp>
        <stp>[Future_Generic_data.xlsx]Mapping(M)!R254C75</stp>
        <tr r="BW254" s="5"/>
      </tp>
      <tp t="s">
        <v>SOYBN ML FT       Feb08</v>
        <stp/>
        <stp>##V3_BDPV12</stp>
        <stp>JYG08 Curncy</stp>
        <stp>NAME</stp>
        <stp>[Future_Generic_data.xlsx]Mapping(M)!R255C75</stp>
        <tr r="BW255" s="5"/>
      </tp>
      <tp t="s">
        <v>#N/A Invalid Security</v>
        <stp/>
        <stp>##V3_BDPV12</stp>
        <stp>JYK08 Curncy</stp>
        <stp>NAME</stp>
        <stp>[Future_Generic_data.xlsx]Mapping(M)!R258C75</stp>
        <tr r="BW258" s="5"/>
      </tp>
      <tp t="s">
        <v>#N/A Invalid Security</v>
        <stp/>
        <stp>##V3_BDPV12</stp>
        <stp>JYN08 Curncy</stp>
        <stp>NAME</stp>
        <stp>[Future_Generic_data.xlsx]Mapping(M)!R260C75</stp>
        <tr r="BW260" s="5"/>
      </tp>
      <tp t="s">
        <v>JPN YEN CURR FUT  Dec08</v>
        <stp/>
        <stp>##V3_BDPV12</stp>
        <stp>JYZ08 Curncy</stp>
        <stp>NAME</stp>
        <stp>[Future_Generic_data.xlsx]Mapping(M)!R265C75</stp>
        <tr r="BW265" s="5"/>
      </tp>
      <tp t="s">
        <v>#N/A Invalid Security</v>
        <stp/>
        <stp>##V3_BDPV12</stp>
        <stp>JYX08 Curncy</stp>
        <stp>NAME</stp>
        <stp>[Future_Generic_data.xlsx]Mapping(M)!R264C75</stp>
        <tr r="BW264" s="5"/>
      </tp>
      <tp t="s">
        <v>JPN YEN CURR FUT  Sep08</v>
        <stp/>
        <stp>##V3_BDPV12</stp>
        <stp>JYU08 Curncy</stp>
        <stp>NAME</stp>
        <stp>[Future_Generic_data.xlsx]Mapping(M)!R262C75</stp>
        <tr r="BW262" s="5"/>
      </tp>
      <tp t="s">
        <v>#N/A Invalid Security</v>
        <stp/>
        <stp>##V3_BDPV12</stp>
        <stp>JYV08 Curncy</stp>
        <stp>NAME</stp>
        <stp>[Future_Generic_data.xlsx]Mapping(M)!R263C75</stp>
        <tr r="BW263" s="5"/>
      </tp>
      <tp t="s">
        <v>SOYBN ML FT       Aug08</v>
        <stp/>
        <stp>##V3_BDPV12</stp>
        <stp>JYQ08 Curncy</stp>
        <stp>NAME</stp>
        <stp>[Future_Generic_data.xlsx]Mapping(M)!R261C75</stp>
        <tr r="BW261" s="5"/>
      </tp>
      <tp t="s">
        <v>JPN YEN CURR FUT  Jun09</v>
        <stp/>
        <stp>##V3_BDPV12</stp>
        <stp>JYM09 Curncy</stp>
        <stp>NAME</stp>
        <stp>[Future_Generic_data.xlsx]Mapping(M)!R271C75</stp>
        <tr r="BW271" s="5"/>
      </tp>
      <tp t="s">
        <v>#N/A Invalid Security</v>
        <stp/>
        <stp>##V3_BDPV12</stp>
        <stp>JYN09 Curncy</stp>
        <stp>NAME</stp>
        <stp>[Future_Generic_data.xlsx]Mapping(M)!R272C75</stp>
        <tr r="BW272" s="5"/>
      </tp>
      <tp t="s">
        <v>#N/A Invalid Security</v>
        <stp/>
        <stp>##V3_BDPV12</stp>
        <stp>JYK09 Curncy</stp>
        <stp>NAME</stp>
        <stp>[Future_Generic_data.xlsx]Mapping(M)!R270C75</stp>
        <tr r="BW270" s="5"/>
      </tp>
      <tp t="s">
        <v>#N/A Invalid Security</v>
        <stp/>
        <stp>##V3_BDPV12</stp>
        <stp>JYX09 Curncy</stp>
        <stp>NAME</stp>
        <stp>[Future_Generic_data.xlsx]Mapping(M)!R276C75</stp>
        <tr r="BW276" s="5"/>
      </tp>
      <tp t="s">
        <v>JPN YEN CURR FUT  Dec09</v>
        <stp/>
        <stp>##V3_BDPV12</stp>
        <stp>JYZ09 Curncy</stp>
        <stp>NAME</stp>
        <stp>[Future_Generic_data.xlsx]Mapping(M)!R277C75</stp>
        <tr r="BW277" s="5"/>
      </tp>
      <tp t="s">
        <v>#N/A Invalid Security</v>
        <stp/>
        <stp>##V3_BDPV12</stp>
        <stp>JYQ09 Curncy</stp>
        <stp>NAME</stp>
        <stp>[Future_Generic_data.xlsx]Mapping(M)!R273C75</stp>
        <tr r="BW273" s="5"/>
      </tp>
      <tp t="s">
        <v>#N/A Invalid Security</v>
        <stp/>
        <stp>##V3_BDPV12</stp>
        <stp>JYV09 Curncy</stp>
        <stp>NAME</stp>
        <stp>[Future_Generic_data.xlsx]Mapping(M)!R275C75</stp>
        <tr r="BW275" s="5"/>
      </tp>
      <tp t="s">
        <v>JPN YEN CURR FUT  Sep09</v>
        <stp/>
        <stp>##V3_BDPV12</stp>
        <stp>JYU09 Curncy</stp>
        <stp>NAME</stp>
        <stp>[Future_Generic_data.xlsx]Mapping(M)!R274C75</stp>
        <tr r="BW274" s="5"/>
      </tp>
      <tp t="s">
        <v>#N/A Invalid Security</v>
        <stp/>
        <stp>##V3_BDPV12</stp>
        <stp>JYJ09 Curncy</stp>
        <stp>NAME</stp>
        <stp>[Future_Generic_data.xlsx]Mapping(M)!R269C75</stp>
        <tr r="BW269" s="5"/>
      </tp>
      <tp t="s">
        <v>#N/A Invalid Security</v>
        <stp/>
        <stp>##V3_BDPV12</stp>
        <stp>JYF09 Curncy</stp>
        <stp>NAME</stp>
        <stp>[Future_Generic_data.xlsx]Mapping(M)!R266C75</stp>
        <tr r="BW266" s="5"/>
      </tp>
      <tp t="s">
        <v>#N/A Invalid Security</v>
        <stp/>
        <stp>##V3_BDPV12</stp>
        <stp>JYG09 Curncy</stp>
        <stp>NAME</stp>
        <stp>[Future_Generic_data.xlsx]Mapping(M)!R267C75</stp>
        <tr r="BW267" s="5"/>
      </tp>
      <tp t="s">
        <v>JPN YEN CURR FUT  Mar09</v>
        <stp/>
        <stp>##V3_BDPV12</stp>
        <stp>JYH09 Curncy</stp>
        <stp>NAME</stp>
        <stp>[Future_Generic_data.xlsx]Mapping(M)!R268C75</stp>
        <tr r="BW268" s="5"/>
      </tp>
      <tp t="s">
        <v>#N/A Invalid Security</v>
        <stp/>
        <stp>##V3_BDPV12</stp>
        <stp>JYK06 Curncy</stp>
        <stp>NAME</stp>
        <stp>[Future_Generic_data.xlsx]Mapping(M)!R234C75</stp>
        <tr r="BW234" s="5"/>
      </tp>
      <tp t="s">
        <v>JPN YEN CURR FUT  Mar06</v>
        <stp/>
        <stp>##V3_BDPV12</stp>
        <stp>JYH06 Curncy</stp>
        <stp>NAME</stp>
        <stp>[Future_Generic_data.xlsx]Mapping(M)!R232C75</stp>
        <tr r="BW232" s="5"/>
      </tp>
      <tp t="s">
        <v>JPN YEN CURR FUT  Jun06</v>
        <stp/>
        <stp>##V3_BDPV12</stp>
        <stp>JYM06 Curncy</stp>
        <stp>NAME</stp>
        <stp>[Future_Generic_data.xlsx]Mapping(M)!R235C75</stp>
        <tr r="BW235" s="5"/>
      </tp>
      <tp t="s">
        <v>#N/A Invalid Security</v>
        <stp/>
        <stp>##V3_BDPV12</stp>
        <stp>JYN06 Curncy</stp>
        <stp>NAME</stp>
        <stp>[Future_Generic_data.xlsx]Mapping(M)!R236C75</stp>
        <tr r="BW236" s="5"/>
      </tp>
      <tp t="s">
        <v>SOYBN ML FT (FFE) Apr06</v>
        <stp/>
        <stp>##V3_BDPV12</stp>
        <stp>JYJ06 Curncy</stp>
        <stp>NAME</stp>
        <stp>[Future_Generic_data.xlsx]Mapping(M)!R233C75</stp>
        <tr r="BW233" s="5"/>
      </tp>
      <tp t="s">
        <v>#N/A Invalid Security</v>
        <stp/>
        <stp>##V3_BDPV12</stp>
        <stp>JYF06 Curncy</stp>
        <stp>NAME</stp>
        <stp>[Future_Generic_data.xlsx]Mapping(M)!R230C75</stp>
        <tr r="BW230" s="5"/>
      </tp>
      <tp t="s">
        <v>SOYBN ML FT (FFE) Feb06</v>
        <stp/>
        <stp>##V3_BDPV12</stp>
        <stp>JYG06 Curncy</stp>
        <stp>NAME</stp>
        <stp>[Future_Generic_data.xlsx]Mapping(M)!R231C75</stp>
        <tr r="BW231" s="5"/>
      </tp>
      <tp t="s">
        <v>SOYBN ML FT (FFE) Oct06</v>
        <stp/>
        <stp>##V3_BDPV12</stp>
        <stp>JYV06 Curncy</stp>
        <stp>NAME</stp>
        <stp>[Future_Generic_data.xlsx]Mapping(M)!R239C75</stp>
        <tr r="BW239" s="5"/>
      </tp>
      <tp t="s">
        <v>JPN YEN CURR FUT  Sep06</v>
        <stp/>
        <stp>##V3_BDPV12</stp>
        <stp>JYU06 Curncy</stp>
        <stp>NAME</stp>
        <stp>[Future_Generic_data.xlsx]Mapping(M)!R238C75</stp>
        <tr r="BW238" s="5"/>
      </tp>
      <tp t="s">
        <v>SOYBN ML FT (FFE) Aug06</v>
        <stp/>
        <stp>##V3_BDPV12</stp>
        <stp>JYQ06 Curncy</stp>
        <stp>NAME</stp>
        <stp>[Future_Generic_data.xlsx]Mapping(M)!R237C75</stp>
        <tr r="BW237" s="5"/>
      </tp>
      <tp t="s">
        <v>JPN YEN CURR FUT  Dec06</v>
        <stp/>
        <stp>##V3_BDPV12</stp>
        <stp>JYZ06 Curncy</stp>
        <stp>NAME</stp>
        <stp>[Future_Generic_data.xlsx]Mapping(M)!R241C75</stp>
        <tr r="BW241" s="5"/>
      </tp>
      <tp t="s">
        <v>#N/A Invalid Security</v>
        <stp/>
        <stp>##V3_BDPV12</stp>
        <stp>JYX06 Curncy</stp>
        <stp>NAME</stp>
        <stp>[Future_Generic_data.xlsx]Mapping(M)!R240C75</stp>
        <tr r="BW240" s="5"/>
      </tp>
      <tp t="s">
        <v>#N/A Invalid Security</v>
        <stp/>
        <stp>##V3_BDPV12</stp>
        <stp>JYX07 Curncy</stp>
        <stp>NAME</stp>
        <stp>[Future_Generic_data.xlsx]Mapping(M)!R252C75</stp>
        <tr r="BW252" s="5"/>
      </tp>
      <tp t="s">
        <v>JPN YEN CURR FUT  Dec07</v>
        <stp/>
        <stp>##V3_BDPV12</stp>
        <stp>JYZ07 Curncy</stp>
        <stp>NAME</stp>
        <stp>[Future_Generic_data.xlsx]Mapping(M)!R253C75</stp>
        <tr r="BW253" s="5"/>
      </tp>
      <tp t="s">
        <v>SOYBN ML FT       Oct07</v>
        <stp/>
        <stp>##V3_BDPV12</stp>
        <stp>JYV07 Curncy</stp>
        <stp>NAME</stp>
        <stp>[Future_Generic_data.xlsx]Mapping(M)!R251C75</stp>
        <tr r="BW251" s="5"/>
      </tp>
      <tp t="s">
        <v>JPN YEN CURR FUT  Sep07</v>
        <stp/>
        <stp>##V3_BDPV12</stp>
        <stp>JYU07 Curncy</stp>
        <stp>NAME</stp>
        <stp>[Future_Generic_data.xlsx]Mapping(M)!R250C75</stp>
        <tr r="BW250" s="5"/>
      </tp>
      <tp t="s">
        <v>SOYBN ML FT       Apr07</v>
        <stp/>
        <stp>##V3_BDPV12</stp>
        <stp>JYJ07 Curncy</stp>
        <stp>NAME</stp>
        <stp>[Future_Generic_data.xlsx]Mapping(M)!R245C75</stp>
        <tr r="BW245" s="5"/>
      </tp>
      <tp t="s">
        <v>JPN YEN CURR FUT  Mar07</v>
        <stp/>
        <stp>##V3_BDPV12</stp>
        <stp>JYH07 Curncy</stp>
        <stp>NAME</stp>
        <stp>[Future_Generic_data.xlsx]Mapping(M)!R244C75</stp>
        <tr r="BW244" s="5"/>
      </tp>
      <tp t="s">
        <v>#N/A Invalid Security</v>
        <stp/>
        <stp>##V3_BDPV12</stp>
        <stp>JYK07 Curncy</stp>
        <stp>NAME</stp>
        <stp>[Future_Generic_data.xlsx]Mapping(M)!R246C75</stp>
        <tr r="BW246" s="5"/>
      </tp>
      <tp t="s">
        <v>JPN YEN CURR FUT  Jun07</v>
        <stp/>
        <stp>##V3_BDPV12</stp>
        <stp>JYM07 Curncy</stp>
        <stp>NAME</stp>
        <stp>[Future_Generic_data.xlsx]Mapping(M)!R247C75</stp>
        <tr r="BW247" s="5"/>
      </tp>
      <tp t="s">
        <v>#N/A Invalid Security</v>
        <stp/>
        <stp>##V3_BDPV12</stp>
        <stp>JYN07 Curncy</stp>
        <stp>NAME</stp>
        <stp>[Future_Generic_data.xlsx]Mapping(M)!R248C75</stp>
        <tr r="BW248" s="5"/>
      </tp>
      <tp t="s">
        <v>#N/A Invalid Security</v>
        <stp/>
        <stp>##V3_BDPV12</stp>
        <stp>JYF07 Curncy</stp>
        <stp>NAME</stp>
        <stp>[Future_Generic_data.xlsx]Mapping(M)!R242C75</stp>
        <tr r="BW242" s="5"/>
      </tp>
      <tp t="s">
        <v>SOYBN ML FT       Feb07</v>
        <stp/>
        <stp>##V3_BDPV12</stp>
        <stp>JYG07 Curncy</stp>
        <stp>NAME</stp>
        <stp>[Future_Generic_data.xlsx]Mapping(M)!R243C75</stp>
        <tr r="BW243" s="5"/>
      </tp>
      <tp t="s">
        <v>SOYBN ML FT       Aug07</v>
        <stp/>
        <stp>##V3_BDPV12</stp>
        <stp>JYQ07 Curncy</stp>
        <stp>NAME</stp>
        <stp>[Future_Generic_data.xlsx]Mapping(M)!R249C75</stp>
        <tr r="BW249" s="5"/>
      </tp>
      <tp t="s">
        <v>JPN YEN CURR FUT  Jun04</v>
        <stp/>
        <stp>##V3_BDPV12</stp>
        <stp>JYM04 Curncy</stp>
        <stp>NAME</stp>
        <stp>[Future_Generic_data.xlsx]Mapping(M)!R211C75</stp>
        <tr r="BW211" s="5"/>
      </tp>
      <tp t="s">
        <v>#N/A Invalid Security</v>
        <stp/>
        <stp>##V3_BDPV12</stp>
        <stp>JYN04 Curncy</stp>
        <stp>NAME</stp>
        <stp>[Future_Generic_data.xlsx]Mapping(M)!R212C75</stp>
        <tr r="BW212" s="5"/>
      </tp>
      <tp t="s">
        <v>#N/A Invalid Security</v>
        <stp/>
        <stp>##V3_BDPV12</stp>
        <stp>JYK04 Curncy</stp>
        <stp>NAME</stp>
        <stp>[Future_Generic_data.xlsx]Mapping(M)!R210C75</stp>
        <tr r="BW210" s="5"/>
      </tp>
      <tp t="s">
        <v>#N/A Invalid Security</v>
        <stp/>
        <stp>##V3_BDPV12</stp>
        <stp>JYX04 Curncy</stp>
        <stp>NAME</stp>
        <stp>[Future_Generic_data.xlsx]Mapping(M)!R216C75</stp>
        <tr r="BW216" s="5"/>
      </tp>
      <tp t="s">
        <v>JPN YEN CURR FUT  Dec04</v>
        <stp/>
        <stp>##V3_BDPV12</stp>
        <stp>JYZ04 Curncy</stp>
        <stp>NAME</stp>
        <stp>[Future_Generic_data.xlsx]Mapping(M)!R217C75</stp>
        <tr r="BW217" s="5"/>
      </tp>
      <tp t="s">
        <v>SOYBN ML FT (FFE) Aug04</v>
        <stp/>
        <stp>##V3_BDPV12</stp>
        <stp>JYQ04 Curncy</stp>
        <stp>NAME</stp>
        <stp>[Future_Generic_data.xlsx]Mapping(M)!R213C75</stp>
        <tr r="BW213" s="5"/>
      </tp>
      <tp t="s">
        <v>SOYBN ML FT (FFE) Oct04</v>
        <stp/>
        <stp>##V3_BDPV12</stp>
        <stp>JYV04 Curncy</stp>
        <stp>NAME</stp>
        <stp>[Future_Generic_data.xlsx]Mapping(M)!R215C75</stp>
        <tr r="BW215" s="5"/>
      </tp>
      <tp t="s">
        <v>JPN YEN CURR FUT  Sep04</v>
        <stp/>
        <stp>##V3_BDPV12</stp>
        <stp>JYU04 Curncy</stp>
        <stp>NAME</stp>
        <stp>[Future_Generic_data.xlsx]Mapping(M)!R214C75</stp>
        <tr r="BW214" s="5"/>
      </tp>
      <tp t="s">
        <v>SOYBN ML FT (FFE) Apr04</v>
        <stp/>
        <stp>##V3_BDPV12</stp>
        <stp>JYJ04 Curncy</stp>
        <stp>NAME</stp>
        <stp>[Future_Generic_data.xlsx]Mapping(M)!R209C75</stp>
        <tr r="BW209" s="5"/>
      </tp>
      <tp t="s">
        <v>#N/A Invalid Security</v>
        <stp/>
        <stp>##V3_BDPV12</stp>
        <stp>JYF04 Curncy</stp>
        <stp>NAME</stp>
        <stp>[Future_Generic_data.xlsx]Mapping(M)!R206C75</stp>
        <tr r="BW206" s="5"/>
      </tp>
      <tp t="s">
        <v>SOYBN ML FT (FFE) Feb04</v>
        <stp/>
        <stp>##V3_BDPV12</stp>
        <stp>JYG04 Curncy</stp>
        <stp>NAME</stp>
        <stp>[Future_Generic_data.xlsx]Mapping(M)!R207C75</stp>
        <tr r="BW207" s="5"/>
      </tp>
      <tp t="s">
        <v>JPN YEN CURR FUT  Mar04</v>
        <stp/>
        <stp>##V3_BDPV12</stp>
        <stp>JYH04 Curncy</stp>
        <stp>NAME</stp>
        <stp>[Future_Generic_data.xlsx]Mapping(M)!R208C75</stp>
        <tr r="BW208" s="5"/>
      </tp>
      <tp t="s">
        <v>#N/A Invalid Security</v>
        <stp/>
        <stp>##V3_BDPV12</stp>
        <stp>JYF05 Curncy</stp>
        <stp>NAME</stp>
        <stp>[Future_Generic_data.xlsx]Mapping(M)!R218C75</stp>
        <tr r="BW218" s="5"/>
      </tp>
      <tp t="s">
        <v>SOYBN ML FT (FFE) Feb05</v>
        <stp/>
        <stp>##V3_BDPV12</stp>
        <stp>JYG05 Curncy</stp>
        <stp>NAME</stp>
        <stp>[Future_Generic_data.xlsx]Mapping(M)!R219C75</stp>
        <tr r="BW219" s="5"/>
      </tp>
      <tp t="s">
        <v>JPN YEN CURR FUT  Jun05</v>
        <stp/>
        <stp>##V3_BDPV12</stp>
        <stp>JYM05 Curncy</stp>
        <stp>NAME</stp>
        <stp>[Future_Generic_data.xlsx]Mapping(M)!R223C75</stp>
        <tr r="BW223" s="5"/>
      </tp>
      <tp t="s">
        <v>#N/A Invalid Security</v>
        <stp/>
        <stp>##V3_BDPV12</stp>
        <stp>JYN05 Curncy</stp>
        <stp>NAME</stp>
        <stp>[Future_Generic_data.xlsx]Mapping(M)!R224C75</stp>
        <tr r="BW224" s="5"/>
      </tp>
      <tp t="s">
        <v>SOYBN ML FT (FFE) Apr05</v>
        <stp/>
        <stp>##V3_BDPV12</stp>
        <stp>JYJ05 Curncy</stp>
        <stp>NAME</stp>
        <stp>[Future_Generic_data.xlsx]Mapping(M)!R221C75</stp>
        <tr r="BW221" s="5"/>
      </tp>
      <tp t="s">
        <v>JPN YEN CURR FUT  Mar05</v>
        <stp/>
        <stp>##V3_BDPV12</stp>
        <stp>JYH05 Curncy</stp>
        <stp>NAME</stp>
        <stp>[Future_Generic_data.xlsx]Mapping(M)!R220C75</stp>
        <tr r="BW220" s="5"/>
      </tp>
      <tp t="s">
        <v>#N/A Invalid Security</v>
        <stp/>
        <stp>##V3_BDPV12</stp>
        <stp>JYK05 Curncy</stp>
        <stp>NAME</stp>
        <stp>[Future_Generic_data.xlsx]Mapping(M)!R222C75</stp>
        <tr r="BW222" s="5"/>
      </tp>
      <tp t="s">
        <v>SOYBN ML FT (FFE) Aug05</v>
        <stp/>
        <stp>##V3_BDPV12</stp>
        <stp>JYQ05 Curncy</stp>
        <stp>NAME</stp>
        <stp>[Future_Generic_data.xlsx]Mapping(M)!R225C75</stp>
        <tr r="BW225" s="5"/>
      </tp>
      <tp t="s">
        <v>JPN YEN CURR FUT  Sep05</v>
        <stp/>
        <stp>##V3_BDPV12</stp>
        <stp>JYU05 Curncy</stp>
        <stp>NAME</stp>
        <stp>[Future_Generic_data.xlsx]Mapping(M)!R226C75</stp>
        <tr r="BW226" s="5"/>
      </tp>
      <tp t="s">
        <v>JPN YEN CURR FUT  Dec05</v>
        <stp/>
        <stp>##V3_BDPV12</stp>
        <stp>JYZ05 Curncy</stp>
        <stp>NAME</stp>
        <stp>[Future_Generic_data.xlsx]Mapping(M)!R229C75</stp>
        <tr r="BW229" s="5"/>
      </tp>
      <tp t="s">
        <v>#N/A Invalid Security</v>
        <stp/>
        <stp>##V3_BDPV12</stp>
        <stp>JYX05 Curncy</stp>
        <stp>NAME</stp>
        <stp>[Future_Generic_data.xlsx]Mapping(M)!R228C75</stp>
        <tr r="BW228" s="5"/>
      </tp>
      <tp t="s">
        <v>SOYBN ML FT (FFE) Oct05</v>
        <stp/>
        <stp>##V3_BDPV12</stp>
        <stp>JYV05 Curncy</stp>
        <stp>NAME</stp>
        <stp>[Future_Generic_data.xlsx]Mapping(M)!R227C75</stp>
        <tr r="BW227" s="5"/>
      </tp>
      <tp t="s">
        <v>JPN YEN CURR FUT  Dec01</v>
        <stp/>
        <stp>##V3_BDPV12</stp>
        <stp>JYZ01 Curncy</stp>
        <stp>NAME</stp>
        <stp>[Future_Generic_data.xlsx]Mapping(M)!R181C75</stp>
        <tr r="BW181" s="5"/>
      </tp>
      <tp t="s">
        <v>#N/A Invalid Security</v>
        <stp/>
        <stp>##V3_BDPV12</stp>
        <stp>JYX01 Curncy</stp>
        <stp>NAME</stp>
        <stp>[Future_Generic_data.xlsx]Mapping(M)!R180C75</stp>
        <tr r="BW180" s="5"/>
      </tp>
      <tp t="s">
        <v>#N/A Invalid Security</v>
        <stp/>
        <stp>##V3_BDPV12</stp>
        <stp>JYK01 Curncy</stp>
        <stp>NAME</stp>
        <stp>[Future_Generic_data.xlsx]Mapping(M)!R174C75</stp>
        <tr r="BW174" s="5"/>
      </tp>
      <tp t="s">
        <v>JPN YEN CURR FUT  Mar01</v>
        <stp/>
        <stp>##V3_BDPV12</stp>
        <stp>JYH01 Curncy</stp>
        <stp>NAME</stp>
        <stp>[Future_Generic_data.xlsx]Mapping(M)!R172C75</stp>
        <tr r="BW172" s="5"/>
      </tp>
      <tp t="s">
        <v>JPN YEN CURR FUT  Jun01</v>
        <stp/>
        <stp>##V3_BDPV12</stp>
        <stp>JYM01 Curncy</stp>
        <stp>NAME</stp>
        <stp>[Future_Generic_data.xlsx]Mapping(M)!R175C75</stp>
        <tr r="BW175" s="5"/>
      </tp>
      <tp t="s">
        <v>#N/A Invalid Security</v>
        <stp/>
        <stp>##V3_BDPV12</stp>
        <stp>JYN01 Curncy</stp>
        <stp>NAME</stp>
        <stp>[Future_Generic_data.xlsx]Mapping(M)!R176C75</stp>
        <tr r="BW176" s="5"/>
      </tp>
      <tp t="s">
        <v>#N/A Invalid Security</v>
        <stp/>
        <stp>##V3_BDPV12</stp>
        <stp>JYJ01 Curncy</stp>
        <stp>NAME</stp>
        <stp>[Future_Generic_data.xlsx]Mapping(M)!R173C75</stp>
        <tr r="BW173" s="5"/>
      </tp>
      <tp t="s">
        <v>#N/A Invalid Security</v>
        <stp/>
        <stp>##V3_BDPV12</stp>
        <stp>JYF01 Curncy</stp>
        <stp>NAME</stp>
        <stp>[Future_Generic_data.xlsx]Mapping(M)!R170C75</stp>
        <tr r="BW170" s="5"/>
      </tp>
      <tp t="s">
        <v>#N/A Invalid Security</v>
        <stp/>
        <stp>##V3_BDPV12</stp>
        <stp>JYG01 Curncy</stp>
        <stp>NAME</stp>
        <stp>[Future_Generic_data.xlsx]Mapping(M)!R171C75</stp>
        <tr r="BW171" s="5"/>
      </tp>
      <tp t="s">
        <v>#N/A Invalid Security</v>
        <stp/>
        <stp>##V3_BDPV12</stp>
        <stp>JYV01 Curncy</stp>
        <stp>NAME</stp>
        <stp>[Future_Generic_data.xlsx]Mapping(M)!R179C75</stp>
        <tr r="BW179" s="5"/>
      </tp>
      <tp t="s">
        <v>JPN YEN CURR FUT  Sep01</v>
        <stp/>
        <stp>##V3_BDPV12</stp>
        <stp>JYU01 Curncy</stp>
        <stp>NAME</stp>
        <stp>[Future_Generic_data.xlsx]Mapping(M)!R178C75</stp>
        <tr r="BW178" s="5"/>
      </tp>
      <tp t="s">
        <v>#N/A Invalid Security</v>
        <stp/>
        <stp>##V3_BDPV12</stp>
        <stp>JYQ01 Curncy</stp>
        <stp>NAME</stp>
        <stp>[Future_Generic_data.xlsx]Mapping(M)!R177C75</stp>
        <tr r="BW177" s="5"/>
      </tp>
      <tp t="s">
        <v>#N/A Invalid Security</v>
        <stp/>
        <stp>##V3_BDPV12</stp>
        <stp>JYN03 Curncy</stp>
        <stp>NAME</stp>
        <stp>[Future_Generic_data.xlsx]Mapping(M)!R200C75</stp>
        <tr r="BW200" s="5"/>
      </tp>
      <tp t="s">
        <v>JPN YEN CURR FUT  Dec03</v>
        <stp/>
        <stp>##V3_BDPV12</stp>
        <stp>JYZ03 Curncy</stp>
        <stp>NAME</stp>
        <stp>[Future_Generic_data.xlsx]Mapping(M)!R205C75</stp>
        <tr r="BW205" s="5"/>
      </tp>
      <tp t="s">
        <v>#N/A Invalid Security</v>
        <stp/>
        <stp>##V3_BDPV12</stp>
        <stp>JYX03 Curncy</stp>
        <stp>NAME</stp>
        <stp>[Future_Generic_data.xlsx]Mapping(M)!R204C75</stp>
        <tr r="BW204" s="5"/>
      </tp>
      <tp t="s">
        <v>JPN YEN CURR FUT  Sep03</v>
        <stp/>
        <stp>##V3_BDPV12</stp>
        <stp>JYU03 Curncy</stp>
        <stp>NAME</stp>
        <stp>[Future_Generic_data.xlsx]Mapping(M)!R202C75</stp>
        <tr r="BW202" s="5"/>
      </tp>
      <tp t="s">
        <v>SOYBN ML FT (FFE) Oct03</v>
        <stp/>
        <stp>##V3_BDPV12</stp>
        <stp>JYV03 Curncy</stp>
        <stp>NAME</stp>
        <stp>[Future_Generic_data.xlsx]Mapping(M)!R203C75</stp>
        <tr r="BW203" s="5"/>
      </tp>
      <tp t="s">
        <v>SOYBN ML FT (FFE) Aug03</v>
        <stp/>
        <stp>##V3_BDPV12</stp>
        <stp>JYQ03 Curncy</stp>
        <stp>NAME</stp>
        <stp>[Future_Generic_data.xlsx]Mapping(M)!R201C75</stp>
        <tr r="BW201" s="5"/>
      </tp>
      <tp t="s">
        <v>#N/A Invalid Security</v>
        <stp/>
        <stp>##V3_BDPV12</stp>
        <stp>JYF00 Curncy</stp>
        <stp>NAME</stp>
        <stp>[Future_Generic_data.xlsx]Mapping(M)!R158C75</stp>
        <tr r="BW158" s="5"/>
      </tp>
      <tp t="s">
        <v>#N/A Invalid Security</v>
        <stp/>
        <stp>##V3_BDPV12</stp>
        <stp>JYG00 Curncy</stp>
        <stp>NAME</stp>
        <stp>[Future_Generic_data.xlsx]Mapping(M)!R159C75</stp>
        <tr r="BW159" s="5"/>
      </tp>
      <tp t="s">
        <v>JPN YEN CURR FUT  Jun00</v>
        <stp/>
        <stp>##V3_BDPV12</stp>
        <stp>JYM00 Curncy</stp>
        <stp>NAME</stp>
        <stp>[Future_Generic_data.xlsx]Mapping(M)!R163C75</stp>
        <tr r="BW163" s="5"/>
      </tp>
      <tp t="s">
        <v>#N/A Invalid Security</v>
        <stp/>
        <stp>##V3_BDPV12</stp>
        <stp>JYN00 Curncy</stp>
        <stp>NAME</stp>
        <stp>[Future_Generic_data.xlsx]Mapping(M)!R164C75</stp>
        <tr r="BW164" s="5"/>
      </tp>
      <tp t="s">
        <v>#N/A Invalid Security</v>
        <stp/>
        <stp>##V3_BDPV12</stp>
        <stp>JYJ00 Curncy</stp>
        <stp>NAME</stp>
        <stp>[Future_Generic_data.xlsx]Mapping(M)!R161C75</stp>
        <tr r="BW161" s="5"/>
      </tp>
      <tp t="s">
        <v>JPN YEN CURR FUT  Mar00</v>
        <stp/>
        <stp>##V3_BDPV12</stp>
        <stp>JYH00 Curncy</stp>
        <stp>NAME</stp>
        <stp>[Future_Generic_data.xlsx]Mapping(M)!R160C75</stp>
        <tr r="BW160" s="5"/>
      </tp>
      <tp t="s">
        <v>#N/A Invalid Security</v>
        <stp/>
        <stp>##V3_BDPV12</stp>
        <stp>JYK00 Curncy</stp>
        <stp>NAME</stp>
        <stp>[Future_Generic_data.xlsx]Mapping(M)!R162C75</stp>
        <tr r="BW162" s="5"/>
      </tp>
      <tp t="s">
        <v>#N/A Invalid Security</v>
        <stp/>
        <stp>##V3_BDPV12</stp>
        <stp>JYQ00 Curncy</stp>
        <stp>NAME</stp>
        <stp>[Future_Generic_data.xlsx]Mapping(M)!R165C75</stp>
        <tr r="BW165" s="5"/>
      </tp>
      <tp t="s">
        <v>JPN YEN CURR FUT  Sep00</v>
        <stp/>
        <stp>##V3_BDPV12</stp>
        <stp>JYU00 Curncy</stp>
        <stp>NAME</stp>
        <stp>[Future_Generic_data.xlsx]Mapping(M)!R166C75</stp>
        <tr r="BW166" s="5"/>
      </tp>
      <tp t="s">
        <v>JPN YEN CURR FUT  Dec00</v>
        <stp/>
        <stp>##V3_BDPV12</stp>
        <stp>JYZ00 Curncy</stp>
        <stp>NAME</stp>
        <stp>[Future_Generic_data.xlsx]Mapping(M)!R169C75</stp>
        <tr r="BW169" s="5"/>
      </tp>
      <tp t="s">
        <v>#N/A Invalid Security</v>
        <stp/>
        <stp>##V3_BDPV12</stp>
        <stp>JYX00 Curncy</stp>
        <stp>NAME</stp>
        <stp>[Future_Generic_data.xlsx]Mapping(M)!R168C75</stp>
        <tr r="BW168" s="5"/>
      </tp>
      <tp t="s">
        <v>#N/A Invalid Security</v>
        <stp/>
        <stp>##V3_BDPV12</stp>
        <stp>JYV00 Curncy</stp>
        <stp>NAME</stp>
        <stp>[Future_Generic_data.xlsx]Mapping(M)!R167C75</stp>
        <tr r="BW167" s="5"/>
      </tp>
      <tp t="s">
        <v>JPN YEN CURR FUT  Mar03</v>
        <stp/>
        <stp>##V3_BDPV12</stp>
        <stp>JYH03 Curncy</stp>
        <stp>NAME</stp>
        <stp>[Future_Generic_data.xlsx]Mapping(M)!R196C75</stp>
        <tr r="BW196" s="5"/>
      </tp>
      <tp t="s">
        <v>SOYBN ML FT (FFE) Apr03</v>
        <stp/>
        <stp>##V3_BDPV12</stp>
        <stp>JYJ03 Curncy</stp>
        <stp>NAME</stp>
        <stp>[Future_Generic_data.xlsx]Mapping(M)!R197C75</stp>
        <tr r="BW197" s="5"/>
      </tp>
      <tp t="s">
        <v>JPN YEN CURR FUT  Jun03</v>
        <stp/>
        <stp>##V3_BDPV12</stp>
        <stp>JYM03 Curncy</stp>
        <stp>NAME</stp>
        <stp>[Future_Generic_data.xlsx]Mapping(M)!R199C75</stp>
        <tr r="BW199" s="5"/>
      </tp>
      <tp t="s">
        <v>#N/A Invalid Security</v>
        <stp/>
        <stp>##V3_BDPV12</stp>
        <stp>JYF03 Curncy</stp>
        <stp>NAME</stp>
        <stp>[Future_Generic_data.xlsx]Mapping(M)!R194C75</stp>
        <tr r="BW194" s="5"/>
      </tp>
      <tp t="s">
        <v>SOYBN ML FT (FFE) Feb03</v>
        <stp/>
        <stp>##V3_BDPV12</stp>
        <stp>JYG03 Curncy</stp>
        <stp>NAME</stp>
        <stp>[Future_Generic_data.xlsx]Mapping(M)!R195C75</stp>
        <tr r="BW195" s="5"/>
      </tp>
      <tp t="s">
        <v>#N/A Invalid Security</v>
        <stp/>
        <stp>##V3_BDPV12</stp>
        <stp>JYK03 Curncy</stp>
        <stp>NAME</stp>
        <stp>[Future_Generic_data.xlsx]Mapping(M)!R198C75</stp>
        <tr r="BW198" s="5"/>
      </tp>
      <tp t="s">
        <v>#N/A Invalid Security</v>
        <stp/>
        <stp>##V3_BDPV12</stp>
        <stp>JYX02 Curncy</stp>
        <stp>NAME</stp>
        <stp>[Future_Generic_data.xlsx]Mapping(M)!R192C75</stp>
        <tr r="BW192" s="5"/>
      </tp>
      <tp t="s">
        <v>JPN YEN CURR FUT  Dec02</v>
        <stp/>
        <stp>##V3_BDPV12</stp>
        <stp>JYZ02 Curncy</stp>
        <stp>NAME</stp>
        <stp>[Future_Generic_data.xlsx]Mapping(M)!R193C75</stp>
        <tr r="BW193" s="5"/>
      </tp>
      <tp t="s">
        <v>#N/A Invalid Security</v>
        <stp/>
        <stp>##V3_BDPV12</stp>
        <stp>JYV02 Curncy</stp>
        <stp>NAME</stp>
        <stp>[Future_Generic_data.xlsx]Mapping(M)!R191C75</stp>
        <tr r="BW191" s="5"/>
      </tp>
      <tp t="s">
        <v>JPN YEN CURR FUT  Sep02</v>
        <stp/>
        <stp>##V3_BDPV12</stp>
        <stp>JYU02 Curncy</stp>
        <stp>NAME</stp>
        <stp>[Future_Generic_data.xlsx]Mapping(M)!R190C75</stp>
        <tr r="BW190" s="5"/>
      </tp>
      <tp t="s">
        <v>#N/A Invalid Security</v>
        <stp/>
        <stp>##V3_BDPV12</stp>
        <stp>JYJ02 Curncy</stp>
        <stp>NAME</stp>
        <stp>[Future_Generic_data.xlsx]Mapping(M)!R185C75</stp>
        <tr r="BW185" s="5"/>
      </tp>
      <tp t="s">
        <v>JPN YEN CURR FUT  Mar02</v>
        <stp/>
        <stp>##V3_BDPV12</stp>
        <stp>JYH02 Curncy</stp>
        <stp>NAME</stp>
        <stp>[Future_Generic_data.xlsx]Mapping(M)!R184C75</stp>
        <tr r="BW184" s="5"/>
      </tp>
      <tp t="s">
        <v>#N/A Invalid Security</v>
        <stp/>
        <stp>##V3_BDPV12</stp>
        <stp>JYK02 Curncy</stp>
        <stp>NAME</stp>
        <stp>[Future_Generic_data.xlsx]Mapping(M)!R186C75</stp>
        <tr r="BW186" s="5"/>
      </tp>
      <tp t="s">
        <v>JPN YEN CURR FUT  Jun02</v>
        <stp/>
        <stp>##V3_BDPV12</stp>
        <stp>JYM02 Curncy</stp>
        <stp>NAME</stp>
        <stp>[Future_Generic_data.xlsx]Mapping(M)!R187C75</stp>
        <tr r="BW187" s="5"/>
      </tp>
      <tp t="s">
        <v>#N/A Invalid Security</v>
        <stp/>
        <stp>##V3_BDPV12</stp>
        <stp>JYN02 Curncy</stp>
        <stp>NAME</stp>
        <stp>[Future_Generic_data.xlsx]Mapping(M)!R188C75</stp>
        <tr r="BW188" s="5"/>
      </tp>
      <tp t="s">
        <v>#N/A Invalid Security</v>
        <stp/>
        <stp>##V3_BDPV12</stp>
        <stp>JYF02 Curncy</stp>
        <stp>NAME</stp>
        <stp>[Future_Generic_data.xlsx]Mapping(M)!R182C75</stp>
        <tr r="BW182" s="5"/>
      </tp>
      <tp t="s">
        <v>#N/A Invalid Security</v>
        <stp/>
        <stp>##V3_BDPV12</stp>
        <stp>JYG02 Curncy</stp>
        <stp>NAME</stp>
        <stp>[Future_Generic_data.xlsx]Mapping(M)!R183C75</stp>
        <tr r="BW183" s="5"/>
      </tp>
      <tp t="s">
        <v>#N/A Invalid Security</v>
        <stp/>
        <stp>##V3_BDPV12</stp>
        <stp>JYQ02 Curncy</stp>
        <stp>NAME</stp>
        <stp>[Future_Generic_data.xlsx]Mapping(M)!R189C75</stp>
        <tr r="BW189" s="5"/>
      </tp>
      <tp t="s">
        <v>JPN YEN CURR FUT  Dec01</v>
        <stp/>
        <stp>##V3_BDPV12</stp>
        <stp>JYZ01 Curncy</stp>
        <stp>NAME</stp>
        <stp>[Future_Generic_data.xlsx]Mapping(Q)!R181C75</stp>
        <tr r="BW181" s="10"/>
      </tp>
      <tp t="s">
        <v>#N/A Invalid Security</v>
        <stp/>
        <stp>##V3_BDPV12</stp>
        <stp>JYX01 Curncy</stp>
        <stp>NAME</stp>
        <stp>[Future_Generic_data.xlsx]Mapping(Q)!R180C75</stp>
        <tr r="BW180" s="10"/>
      </tp>
      <tp t="s">
        <v>#N/A Invalid Security</v>
        <stp/>
        <stp>##V3_BDPV12</stp>
        <stp>JYK01 Curncy</stp>
        <stp>NAME</stp>
        <stp>[Future_Generic_data.xlsx]Mapping(Q)!R174C75</stp>
        <tr r="BW174" s="10"/>
      </tp>
      <tp t="s">
        <v>JPN YEN CURR FUT  Mar01</v>
        <stp/>
        <stp>##V3_BDPV12</stp>
        <stp>JYH01 Curncy</stp>
        <stp>NAME</stp>
        <stp>[Future_Generic_data.xlsx]Mapping(Q)!R172C75</stp>
        <tr r="BW172" s="10"/>
      </tp>
      <tp t="s">
        <v>JPN YEN CURR FUT  Jun01</v>
        <stp/>
        <stp>##V3_BDPV12</stp>
        <stp>JYM01 Curncy</stp>
        <stp>NAME</stp>
        <stp>[Future_Generic_data.xlsx]Mapping(Q)!R175C75</stp>
        <tr r="BW175" s="10"/>
      </tp>
      <tp t="s">
        <v>#N/A Invalid Security</v>
        <stp/>
        <stp>##V3_BDPV12</stp>
        <stp>JYN01 Curncy</stp>
        <stp>NAME</stp>
        <stp>[Future_Generic_data.xlsx]Mapping(Q)!R176C75</stp>
        <tr r="BW176" s="10"/>
      </tp>
      <tp t="s">
        <v>#N/A Invalid Security</v>
        <stp/>
        <stp>##V3_BDPV12</stp>
        <stp>JYJ01 Curncy</stp>
        <stp>NAME</stp>
        <stp>[Future_Generic_data.xlsx]Mapping(Q)!R173C75</stp>
        <tr r="BW173" s="10"/>
      </tp>
      <tp t="s">
        <v>#N/A Invalid Security</v>
        <stp/>
        <stp>##V3_BDPV12</stp>
        <stp>JYF01 Curncy</stp>
        <stp>NAME</stp>
        <stp>[Future_Generic_data.xlsx]Mapping(Q)!R170C75</stp>
        <tr r="BW170" s="10"/>
      </tp>
      <tp t="s">
        <v>#N/A Invalid Security</v>
        <stp/>
        <stp>##V3_BDPV12</stp>
        <stp>JYG01 Curncy</stp>
        <stp>NAME</stp>
        <stp>[Future_Generic_data.xlsx]Mapping(Q)!R171C75</stp>
        <tr r="BW171" s="10"/>
      </tp>
      <tp t="s">
        <v>#N/A Invalid Security</v>
        <stp/>
        <stp>##V3_BDPV12</stp>
        <stp>JYV01 Curncy</stp>
        <stp>NAME</stp>
        <stp>[Future_Generic_data.xlsx]Mapping(Q)!R179C75</stp>
        <tr r="BW179" s="10"/>
      </tp>
      <tp t="s">
        <v>JPN YEN CURR FUT  Sep01</v>
        <stp/>
        <stp>##V3_BDPV12</stp>
        <stp>JYU01 Curncy</stp>
        <stp>NAME</stp>
        <stp>[Future_Generic_data.xlsx]Mapping(Q)!R178C75</stp>
        <tr r="BW178" s="10"/>
      </tp>
      <tp t="s">
        <v>#N/A Invalid Security</v>
        <stp/>
        <stp>##V3_BDPV12</stp>
        <stp>JYQ01 Curncy</stp>
        <stp>NAME</stp>
        <stp>[Future_Generic_data.xlsx]Mapping(Q)!R177C75</stp>
        <tr r="BW177" s="10"/>
      </tp>
      <tp t="s">
        <v>#N/A Invalid Security</v>
        <stp/>
        <stp>##V3_BDPV12</stp>
        <stp>JYN03 Curncy</stp>
        <stp>NAME</stp>
        <stp>[Future_Generic_data.xlsx]Mapping(Q)!R200C75</stp>
        <tr r="BW200" s="10"/>
      </tp>
      <tp t="s">
        <v>JPN YEN CURR FUT  Dec03</v>
        <stp/>
        <stp>##V3_BDPV12</stp>
        <stp>JYZ03 Curncy</stp>
        <stp>NAME</stp>
        <stp>[Future_Generic_data.xlsx]Mapping(Q)!R205C75</stp>
        <tr r="BW205" s="10"/>
      </tp>
      <tp t="s">
        <v>#N/A Invalid Security</v>
        <stp/>
        <stp>##V3_BDPV12</stp>
        <stp>JYX03 Curncy</stp>
        <stp>NAME</stp>
        <stp>[Future_Generic_data.xlsx]Mapping(Q)!R204C75</stp>
        <tr r="BW204" s="10"/>
      </tp>
      <tp t="s">
        <v>JPN YEN CURR FUT  Sep03</v>
        <stp/>
        <stp>##V3_BDPV12</stp>
        <stp>JYU03 Curncy</stp>
        <stp>NAME</stp>
        <stp>[Future_Generic_data.xlsx]Mapping(Q)!R202C75</stp>
        <tr r="BW202" s="10"/>
      </tp>
      <tp t="s">
        <v>SOYBN ML FT (FFE) Oct03</v>
        <stp/>
        <stp>##V3_BDPV12</stp>
        <stp>JYV03 Curncy</stp>
        <stp>NAME</stp>
        <stp>[Future_Generic_data.xlsx]Mapping(Q)!R203C75</stp>
        <tr r="BW203" s="10"/>
      </tp>
      <tp t="s">
        <v>SOYBN ML FT (FFE) Aug03</v>
        <stp/>
        <stp>##V3_BDPV12</stp>
        <stp>JYQ03 Curncy</stp>
        <stp>NAME</stp>
        <stp>[Future_Generic_data.xlsx]Mapping(Q)!R201C75</stp>
        <tr r="BW201" s="10"/>
      </tp>
      <tp t="s">
        <v>#N/A Invalid Security</v>
        <stp/>
        <stp>##V3_BDPV12</stp>
        <stp>JYF00 Curncy</stp>
        <stp>NAME</stp>
        <stp>[Future_Generic_data.xlsx]Mapping(Q)!R158C75</stp>
        <tr r="BW158" s="10"/>
      </tp>
      <tp t="s">
        <v>#N/A Invalid Security</v>
        <stp/>
        <stp>##V3_BDPV12</stp>
        <stp>JYG00 Curncy</stp>
        <stp>NAME</stp>
        <stp>[Future_Generic_data.xlsx]Mapping(Q)!R159C75</stp>
        <tr r="BW159" s="10"/>
      </tp>
      <tp t="s">
        <v>JPN YEN CURR FUT  Jun00</v>
        <stp/>
        <stp>##V3_BDPV12</stp>
        <stp>JYM00 Curncy</stp>
        <stp>NAME</stp>
        <stp>[Future_Generic_data.xlsx]Mapping(Q)!R163C75</stp>
        <tr r="BW163" s="10"/>
      </tp>
      <tp t="s">
        <v>#N/A Invalid Security</v>
        <stp/>
        <stp>##V3_BDPV12</stp>
        <stp>JYN00 Curncy</stp>
        <stp>NAME</stp>
        <stp>[Future_Generic_data.xlsx]Mapping(Q)!R164C75</stp>
        <tr r="BW164" s="10"/>
      </tp>
      <tp t="s">
        <v>#N/A Invalid Security</v>
        <stp/>
        <stp>##V3_BDPV12</stp>
        <stp>JYJ00 Curncy</stp>
        <stp>NAME</stp>
        <stp>[Future_Generic_data.xlsx]Mapping(Q)!R161C75</stp>
        <tr r="BW161" s="10"/>
      </tp>
      <tp t="s">
        <v>JPN YEN CURR FUT  Mar00</v>
        <stp/>
        <stp>##V3_BDPV12</stp>
        <stp>JYH00 Curncy</stp>
        <stp>NAME</stp>
        <stp>[Future_Generic_data.xlsx]Mapping(Q)!R160C75</stp>
        <tr r="BW160" s="10"/>
      </tp>
      <tp t="s">
        <v>#N/A Invalid Security</v>
        <stp/>
        <stp>##V3_BDPV12</stp>
        <stp>JYK00 Curncy</stp>
        <stp>NAME</stp>
        <stp>[Future_Generic_data.xlsx]Mapping(Q)!R162C75</stp>
        <tr r="BW162" s="10"/>
      </tp>
      <tp t="s">
        <v>#N/A Invalid Security</v>
        <stp/>
        <stp>##V3_BDPV12</stp>
        <stp>JYQ00 Curncy</stp>
        <stp>NAME</stp>
        <stp>[Future_Generic_data.xlsx]Mapping(Q)!R165C75</stp>
        <tr r="BW165" s="10"/>
      </tp>
      <tp t="s">
        <v>JPN YEN CURR FUT  Sep00</v>
        <stp/>
        <stp>##V3_BDPV12</stp>
        <stp>JYU00 Curncy</stp>
        <stp>NAME</stp>
        <stp>[Future_Generic_data.xlsx]Mapping(Q)!R166C75</stp>
        <tr r="BW166" s="10"/>
      </tp>
      <tp t="s">
        <v>JPN YEN CURR FUT  Dec00</v>
        <stp/>
        <stp>##V3_BDPV12</stp>
        <stp>JYZ00 Curncy</stp>
        <stp>NAME</stp>
        <stp>[Future_Generic_data.xlsx]Mapping(Q)!R169C75</stp>
        <tr r="BW169" s="10"/>
      </tp>
      <tp t="s">
        <v>#N/A Invalid Security</v>
        <stp/>
        <stp>##V3_BDPV12</stp>
        <stp>JYX00 Curncy</stp>
        <stp>NAME</stp>
        <stp>[Future_Generic_data.xlsx]Mapping(Q)!R168C75</stp>
        <tr r="BW168" s="10"/>
      </tp>
      <tp t="s">
        <v>#N/A Invalid Security</v>
        <stp/>
        <stp>##V3_BDPV12</stp>
        <stp>JYV00 Curncy</stp>
        <stp>NAME</stp>
        <stp>[Future_Generic_data.xlsx]Mapping(Q)!R167C75</stp>
        <tr r="BW167" s="10"/>
      </tp>
      <tp t="s">
        <v>JPN YEN CURR FUT  Mar03</v>
        <stp/>
        <stp>##V3_BDPV12</stp>
        <stp>JYH03 Curncy</stp>
        <stp>NAME</stp>
        <stp>[Future_Generic_data.xlsx]Mapping(Q)!R196C75</stp>
        <tr r="BW196" s="10"/>
      </tp>
      <tp t="s">
        <v>SOYBN ML FT (FFE) Apr03</v>
        <stp/>
        <stp>##V3_BDPV12</stp>
        <stp>JYJ03 Curncy</stp>
        <stp>NAME</stp>
        <stp>[Future_Generic_data.xlsx]Mapping(Q)!R197C75</stp>
        <tr r="BW197" s="10"/>
      </tp>
      <tp t="s">
        <v>JPN YEN CURR FUT  Jun03</v>
        <stp/>
        <stp>##V3_BDPV12</stp>
        <stp>JYM03 Curncy</stp>
        <stp>NAME</stp>
        <stp>[Future_Generic_data.xlsx]Mapping(Q)!R199C75</stp>
        <tr r="BW199" s="10"/>
      </tp>
      <tp t="s">
        <v>#N/A Invalid Security</v>
        <stp/>
        <stp>##V3_BDPV12</stp>
        <stp>JYF03 Curncy</stp>
        <stp>NAME</stp>
        <stp>[Future_Generic_data.xlsx]Mapping(Q)!R194C75</stp>
        <tr r="BW194" s="10"/>
      </tp>
      <tp t="s">
        <v>SOYBN ML FT (FFE) Feb03</v>
        <stp/>
        <stp>##V3_BDPV12</stp>
        <stp>JYG03 Curncy</stp>
        <stp>NAME</stp>
        <stp>[Future_Generic_data.xlsx]Mapping(Q)!R195C75</stp>
        <tr r="BW195" s="10"/>
      </tp>
      <tp t="s">
        <v>#N/A Invalid Security</v>
        <stp/>
        <stp>##V3_BDPV12</stp>
        <stp>JYK03 Curncy</stp>
        <stp>NAME</stp>
        <stp>[Future_Generic_data.xlsx]Mapping(Q)!R198C75</stp>
        <tr r="BW198" s="10"/>
      </tp>
      <tp t="s">
        <v>#N/A Invalid Security</v>
        <stp/>
        <stp>##V3_BDPV12</stp>
        <stp>JYX02 Curncy</stp>
        <stp>NAME</stp>
        <stp>[Future_Generic_data.xlsx]Mapping(Q)!R192C75</stp>
        <tr r="BW192" s="10"/>
      </tp>
      <tp t="s">
        <v>JPN YEN CURR FUT  Dec02</v>
        <stp/>
        <stp>##V3_BDPV12</stp>
        <stp>JYZ02 Curncy</stp>
        <stp>NAME</stp>
        <stp>[Future_Generic_data.xlsx]Mapping(Q)!R193C75</stp>
        <tr r="BW193" s="10"/>
      </tp>
      <tp t="s">
        <v>#N/A Invalid Security</v>
        <stp/>
        <stp>##V3_BDPV12</stp>
        <stp>JYV02 Curncy</stp>
        <stp>NAME</stp>
        <stp>[Future_Generic_data.xlsx]Mapping(Q)!R191C75</stp>
        <tr r="BW191" s="10"/>
      </tp>
      <tp t="s">
        <v>JPN YEN CURR FUT  Sep02</v>
        <stp/>
        <stp>##V3_BDPV12</stp>
        <stp>JYU02 Curncy</stp>
        <stp>NAME</stp>
        <stp>[Future_Generic_data.xlsx]Mapping(Q)!R190C75</stp>
        <tr r="BW190" s="10"/>
      </tp>
      <tp t="s">
        <v>#N/A Invalid Security</v>
        <stp/>
        <stp>##V3_BDPV12</stp>
        <stp>JYJ02 Curncy</stp>
        <stp>NAME</stp>
        <stp>[Future_Generic_data.xlsx]Mapping(Q)!R185C75</stp>
        <tr r="BW185" s="10"/>
      </tp>
      <tp t="s">
        <v>JPN YEN CURR FUT  Mar02</v>
        <stp/>
        <stp>##V3_BDPV12</stp>
        <stp>JYH02 Curncy</stp>
        <stp>NAME</stp>
        <stp>[Future_Generic_data.xlsx]Mapping(Q)!R184C75</stp>
        <tr r="BW184" s="10"/>
      </tp>
      <tp t="s">
        <v>#N/A Invalid Security</v>
        <stp/>
        <stp>##V3_BDPV12</stp>
        <stp>JYK02 Curncy</stp>
        <stp>NAME</stp>
        <stp>[Future_Generic_data.xlsx]Mapping(Q)!R186C75</stp>
        <tr r="BW186" s="10"/>
      </tp>
      <tp t="s">
        <v>JPN YEN CURR FUT  Jun02</v>
        <stp/>
        <stp>##V3_BDPV12</stp>
        <stp>JYM02 Curncy</stp>
        <stp>NAME</stp>
        <stp>[Future_Generic_data.xlsx]Mapping(Q)!R187C75</stp>
        <tr r="BW187" s="10"/>
      </tp>
      <tp t="s">
        <v>#N/A Invalid Security</v>
        <stp/>
        <stp>##V3_BDPV12</stp>
        <stp>JYN02 Curncy</stp>
        <stp>NAME</stp>
        <stp>[Future_Generic_data.xlsx]Mapping(Q)!R188C75</stp>
        <tr r="BW188" s="10"/>
      </tp>
      <tp t="s">
        <v>#N/A Invalid Security</v>
        <stp/>
        <stp>##V3_BDPV12</stp>
        <stp>JYF02 Curncy</stp>
        <stp>NAME</stp>
        <stp>[Future_Generic_data.xlsx]Mapping(Q)!R182C75</stp>
        <tr r="BW182" s="10"/>
      </tp>
      <tp t="s">
        <v>#N/A Invalid Security</v>
        <stp/>
        <stp>##V3_BDPV12</stp>
        <stp>JYG02 Curncy</stp>
        <stp>NAME</stp>
        <stp>[Future_Generic_data.xlsx]Mapping(Q)!R183C75</stp>
        <tr r="BW183" s="10"/>
      </tp>
      <tp t="s">
        <v>#N/A Invalid Security</v>
        <stp/>
        <stp>##V3_BDPV12</stp>
        <stp>JYQ02 Curncy</stp>
        <stp>NAME</stp>
        <stp>[Future_Generic_data.xlsx]Mapping(Q)!R189C75</stp>
        <tr r="BW189" s="10"/>
      </tp>
      <tp t="s">
        <v>#N/A Invalid Security</v>
        <stp/>
        <stp>##V3_BDPV12</stp>
        <stp>JYK06 Curncy</stp>
        <stp>NAME</stp>
        <stp>[Future_Generic_data.xlsx]Mapping(Q)!R234C75</stp>
        <tr r="BW234" s="10"/>
      </tp>
      <tp t="s">
        <v>JPN YEN CURR FUT  Mar06</v>
        <stp/>
        <stp>##V3_BDPV12</stp>
        <stp>JYH06 Curncy</stp>
        <stp>NAME</stp>
        <stp>[Future_Generic_data.xlsx]Mapping(Q)!R232C75</stp>
        <tr r="BW232" s="10"/>
      </tp>
      <tp t="s">
        <v>JPN YEN CURR FUT  Jun06</v>
        <stp/>
        <stp>##V3_BDPV12</stp>
        <stp>JYM06 Curncy</stp>
        <stp>NAME</stp>
        <stp>[Future_Generic_data.xlsx]Mapping(Q)!R235C75</stp>
        <tr r="BW235" s="10"/>
      </tp>
      <tp t="s">
        <v>#N/A Invalid Security</v>
        <stp/>
        <stp>##V3_BDPV12</stp>
        <stp>JYN06 Curncy</stp>
        <stp>NAME</stp>
        <stp>[Future_Generic_data.xlsx]Mapping(Q)!R236C75</stp>
        <tr r="BW236" s="10"/>
      </tp>
      <tp t="s">
        <v>SOYBN ML FT (FFE) Apr06</v>
        <stp/>
        <stp>##V3_BDPV12</stp>
        <stp>JYJ06 Curncy</stp>
        <stp>NAME</stp>
        <stp>[Future_Generic_data.xlsx]Mapping(Q)!R233C75</stp>
        <tr r="BW233" s="10"/>
      </tp>
      <tp t="s">
        <v>#N/A Invalid Security</v>
        <stp/>
        <stp>##V3_BDPV12</stp>
        <stp>JYF06 Curncy</stp>
        <stp>NAME</stp>
        <stp>[Future_Generic_data.xlsx]Mapping(Q)!R230C75</stp>
        <tr r="BW230" s="10"/>
      </tp>
      <tp t="s">
        <v>SOYBN ML FT (FFE) Feb06</v>
        <stp/>
        <stp>##V3_BDPV12</stp>
        <stp>JYG06 Curncy</stp>
        <stp>NAME</stp>
        <stp>[Future_Generic_data.xlsx]Mapping(Q)!R231C75</stp>
        <tr r="BW231" s="10"/>
      </tp>
      <tp t="s">
        <v>SOYBN ML FT (FFE) Oct06</v>
        <stp/>
        <stp>##V3_BDPV12</stp>
        <stp>JYV06 Curncy</stp>
        <stp>NAME</stp>
        <stp>[Future_Generic_data.xlsx]Mapping(Q)!R239C75</stp>
        <tr r="BW239" s="10"/>
      </tp>
      <tp t="s">
        <v>JPN YEN CURR FUT  Sep06</v>
        <stp/>
        <stp>##V3_BDPV12</stp>
        <stp>JYU06 Curncy</stp>
        <stp>NAME</stp>
        <stp>[Future_Generic_data.xlsx]Mapping(Q)!R238C75</stp>
        <tr r="BW238" s="10"/>
      </tp>
      <tp t="s">
        <v>SOYBN ML FT (FFE) Aug06</v>
        <stp/>
        <stp>##V3_BDPV12</stp>
        <stp>JYQ06 Curncy</stp>
        <stp>NAME</stp>
        <stp>[Future_Generic_data.xlsx]Mapping(Q)!R237C75</stp>
        <tr r="BW237" s="10"/>
      </tp>
      <tp t="s">
        <v>JPN YEN CURR FUT  Dec06</v>
        <stp/>
        <stp>##V3_BDPV12</stp>
        <stp>JYZ06 Curncy</stp>
        <stp>NAME</stp>
        <stp>[Future_Generic_data.xlsx]Mapping(Q)!R241C75</stp>
        <tr r="BW241" s="10"/>
      </tp>
      <tp t="s">
        <v>#N/A Invalid Security</v>
        <stp/>
        <stp>##V3_BDPV12</stp>
        <stp>JYX06 Curncy</stp>
        <stp>NAME</stp>
        <stp>[Future_Generic_data.xlsx]Mapping(Q)!R240C75</stp>
        <tr r="BW240" s="10"/>
      </tp>
      <tp>
        <v>11096</v>
        <stp/>
        <stp>##V3_BDPV12</stp>
        <stp>SMA Index</stp>
        <stp>PX_LAST</stp>
        <stp>[Future_Generic_data.xlsx]IndexInfo!R12C12</stp>
        <tr r="L12" s="1"/>
      </tp>
      <tp t="s">
        <v>#N/A Invalid Security</v>
        <stp/>
        <stp>##V3_BDPV12</stp>
        <stp>JYX07 Curncy</stp>
        <stp>NAME</stp>
        <stp>[Future_Generic_data.xlsx]Mapping(Q)!R252C75</stp>
        <tr r="BW252" s="10"/>
      </tp>
      <tp t="s">
        <v>JPN YEN CURR FUT  Dec07</v>
        <stp/>
        <stp>##V3_BDPV12</stp>
        <stp>JYZ07 Curncy</stp>
        <stp>NAME</stp>
        <stp>[Future_Generic_data.xlsx]Mapping(Q)!R253C75</stp>
        <tr r="BW253" s="10"/>
      </tp>
      <tp t="s">
        <v>SOYBN ML FT       Oct07</v>
        <stp/>
        <stp>##V3_BDPV12</stp>
        <stp>JYV07 Curncy</stp>
        <stp>NAME</stp>
        <stp>[Future_Generic_data.xlsx]Mapping(Q)!R251C75</stp>
        <tr r="BW251" s="10"/>
      </tp>
      <tp t="s">
        <v>JPN YEN CURR FUT  Sep07</v>
        <stp/>
        <stp>##V3_BDPV12</stp>
        <stp>JYU07 Curncy</stp>
        <stp>NAME</stp>
        <stp>[Future_Generic_data.xlsx]Mapping(Q)!R250C75</stp>
        <tr r="BW250" s="10"/>
      </tp>
      <tp t="s">
        <v>SOYBN ML FT       Apr07</v>
        <stp/>
        <stp>##V3_BDPV12</stp>
        <stp>JYJ07 Curncy</stp>
        <stp>NAME</stp>
        <stp>[Future_Generic_data.xlsx]Mapping(Q)!R245C75</stp>
        <tr r="BW245" s="10"/>
      </tp>
      <tp t="s">
        <v>JPN YEN CURR FUT  Mar07</v>
        <stp/>
        <stp>##V3_BDPV12</stp>
        <stp>JYH07 Curncy</stp>
        <stp>NAME</stp>
        <stp>[Future_Generic_data.xlsx]Mapping(Q)!R244C75</stp>
        <tr r="BW244" s="10"/>
      </tp>
      <tp t="s">
        <v>#N/A Invalid Security</v>
        <stp/>
        <stp>##V3_BDPV12</stp>
        <stp>JYK07 Curncy</stp>
        <stp>NAME</stp>
        <stp>[Future_Generic_data.xlsx]Mapping(Q)!R246C75</stp>
        <tr r="BW246" s="10"/>
      </tp>
      <tp t="s">
        <v>JPN YEN CURR FUT  Jun07</v>
        <stp/>
        <stp>##V3_BDPV12</stp>
        <stp>JYM07 Curncy</stp>
        <stp>NAME</stp>
        <stp>[Future_Generic_data.xlsx]Mapping(Q)!R247C75</stp>
        <tr r="BW247" s="10"/>
      </tp>
      <tp t="s">
        <v>#N/A Invalid Security</v>
        <stp/>
        <stp>##V3_BDPV12</stp>
        <stp>JYN07 Curncy</stp>
        <stp>NAME</stp>
        <stp>[Future_Generic_data.xlsx]Mapping(Q)!R248C75</stp>
        <tr r="BW248" s="10"/>
      </tp>
      <tp t="s">
        <v>#N/A Invalid Security</v>
        <stp/>
        <stp>##V3_BDPV12</stp>
        <stp>JYF07 Curncy</stp>
        <stp>NAME</stp>
        <stp>[Future_Generic_data.xlsx]Mapping(Q)!R242C75</stp>
        <tr r="BW242" s="10"/>
      </tp>
      <tp t="s">
        <v>SOYBN ML FT       Feb07</v>
        <stp/>
        <stp>##V3_BDPV12</stp>
        <stp>JYG07 Curncy</stp>
        <stp>NAME</stp>
        <stp>[Future_Generic_data.xlsx]Mapping(Q)!R243C75</stp>
        <tr r="BW243" s="10"/>
      </tp>
      <tp t="s">
        <v>SOYBN ML FT       Aug07</v>
        <stp/>
        <stp>##V3_BDPV12</stp>
        <stp>JYQ07 Curncy</stp>
        <stp>NAME</stp>
        <stp>[Future_Generic_data.xlsx]Mapping(Q)!R249C75</stp>
        <tr r="BW249" s="10"/>
      </tp>
      <tp t="s">
        <v>JPN YEN CURR FUT  Jun04</v>
        <stp/>
        <stp>##V3_BDPV12</stp>
        <stp>JYM04 Curncy</stp>
        <stp>NAME</stp>
        <stp>[Future_Generic_data.xlsx]Mapping(Q)!R211C75</stp>
        <tr r="BW211" s="10"/>
      </tp>
      <tp t="s">
        <v>#N/A Invalid Security</v>
        <stp/>
        <stp>##V3_BDPV12</stp>
        <stp>JYN04 Curncy</stp>
        <stp>NAME</stp>
        <stp>[Future_Generic_data.xlsx]Mapping(Q)!R212C75</stp>
        <tr r="BW212" s="10"/>
      </tp>
      <tp t="s">
        <v>#N/A Invalid Security</v>
        <stp/>
        <stp>##V3_BDPV12</stp>
        <stp>JYK04 Curncy</stp>
        <stp>NAME</stp>
        <stp>[Future_Generic_data.xlsx]Mapping(Q)!R210C75</stp>
        <tr r="BW210" s="10"/>
      </tp>
      <tp t="s">
        <v>#N/A Invalid Security</v>
        <stp/>
        <stp>##V3_BDPV12</stp>
        <stp>JYX04 Curncy</stp>
        <stp>NAME</stp>
        <stp>[Future_Generic_data.xlsx]Mapping(Q)!R216C75</stp>
        <tr r="BW216" s="10"/>
      </tp>
      <tp t="s">
        <v>JPN YEN CURR FUT  Dec04</v>
        <stp/>
        <stp>##V3_BDPV12</stp>
        <stp>JYZ04 Curncy</stp>
        <stp>NAME</stp>
        <stp>[Future_Generic_data.xlsx]Mapping(Q)!R217C75</stp>
        <tr r="BW217" s="10"/>
      </tp>
      <tp t="s">
        <v>SOYBN ML FT (FFE) Aug04</v>
        <stp/>
        <stp>##V3_BDPV12</stp>
        <stp>JYQ04 Curncy</stp>
        <stp>NAME</stp>
        <stp>[Future_Generic_data.xlsx]Mapping(Q)!R213C75</stp>
        <tr r="BW213" s="10"/>
      </tp>
      <tp t="s">
        <v>SOYBN ML FT (FFE) Oct04</v>
        <stp/>
        <stp>##V3_BDPV12</stp>
        <stp>JYV04 Curncy</stp>
        <stp>NAME</stp>
        <stp>[Future_Generic_data.xlsx]Mapping(Q)!R215C75</stp>
        <tr r="BW215" s="10"/>
      </tp>
      <tp t="s">
        <v>JPN YEN CURR FUT  Sep04</v>
        <stp/>
        <stp>##V3_BDPV12</stp>
        <stp>JYU04 Curncy</stp>
        <stp>NAME</stp>
        <stp>[Future_Generic_data.xlsx]Mapping(Q)!R214C75</stp>
        <tr r="BW214" s="10"/>
      </tp>
      <tp t="s">
        <v>SOYBN ML FT (FFE) Apr04</v>
        <stp/>
        <stp>##V3_BDPV12</stp>
        <stp>JYJ04 Curncy</stp>
        <stp>NAME</stp>
        <stp>[Future_Generic_data.xlsx]Mapping(Q)!R209C75</stp>
        <tr r="BW209" s="10"/>
      </tp>
      <tp t="s">
        <v>#N/A Invalid Security</v>
        <stp/>
        <stp>##V3_BDPV12</stp>
        <stp>JYF04 Curncy</stp>
        <stp>NAME</stp>
        <stp>[Future_Generic_data.xlsx]Mapping(Q)!R206C75</stp>
        <tr r="BW206" s="10"/>
      </tp>
      <tp t="s">
        <v>SOYBN ML FT (FFE) Feb04</v>
        <stp/>
        <stp>##V3_BDPV12</stp>
        <stp>JYG04 Curncy</stp>
        <stp>NAME</stp>
        <stp>[Future_Generic_data.xlsx]Mapping(Q)!R207C75</stp>
        <tr r="BW207" s="10"/>
      </tp>
      <tp t="s">
        <v>JPN YEN CURR FUT  Mar04</v>
        <stp/>
        <stp>##V3_BDPV12</stp>
        <stp>JYH04 Curncy</stp>
        <stp>NAME</stp>
        <stp>[Future_Generic_data.xlsx]Mapping(Q)!R208C75</stp>
        <tr r="BW208" s="10"/>
      </tp>
      <tp t="s">
        <v>#N/A Invalid Security</v>
        <stp/>
        <stp>##V3_BDPV12</stp>
        <stp>JYF05 Curncy</stp>
        <stp>NAME</stp>
        <stp>[Future_Generic_data.xlsx]Mapping(Q)!R218C75</stp>
        <tr r="BW218" s="10"/>
      </tp>
      <tp t="s">
        <v>SOYBN ML FT (FFE) Feb05</v>
        <stp/>
        <stp>##V3_BDPV12</stp>
        <stp>JYG05 Curncy</stp>
        <stp>NAME</stp>
        <stp>[Future_Generic_data.xlsx]Mapping(Q)!R219C75</stp>
        <tr r="BW219" s="10"/>
      </tp>
      <tp t="s">
        <v>JPN YEN CURR FUT  Jun05</v>
        <stp/>
        <stp>##V3_BDPV12</stp>
        <stp>JYM05 Curncy</stp>
        <stp>NAME</stp>
        <stp>[Future_Generic_data.xlsx]Mapping(Q)!R223C75</stp>
        <tr r="BW223" s="10"/>
      </tp>
      <tp t="s">
        <v>#N/A Invalid Security</v>
        <stp/>
        <stp>##V3_BDPV12</stp>
        <stp>JYN05 Curncy</stp>
        <stp>NAME</stp>
        <stp>[Future_Generic_data.xlsx]Mapping(Q)!R224C75</stp>
        <tr r="BW224" s="10"/>
      </tp>
      <tp t="s">
        <v>SOYBN ML FT (FFE) Apr05</v>
        <stp/>
        <stp>##V3_BDPV12</stp>
        <stp>JYJ05 Curncy</stp>
        <stp>NAME</stp>
        <stp>[Future_Generic_data.xlsx]Mapping(Q)!R221C75</stp>
        <tr r="BW221" s="10"/>
      </tp>
      <tp t="s">
        <v>JPN YEN CURR FUT  Mar05</v>
        <stp/>
        <stp>##V3_BDPV12</stp>
        <stp>JYH05 Curncy</stp>
        <stp>NAME</stp>
        <stp>[Future_Generic_data.xlsx]Mapping(Q)!R220C75</stp>
        <tr r="BW220" s="10"/>
      </tp>
      <tp t="s">
        <v>#N/A Invalid Security</v>
        <stp/>
        <stp>##V3_BDPV12</stp>
        <stp>JYK05 Curncy</stp>
        <stp>NAME</stp>
        <stp>[Future_Generic_data.xlsx]Mapping(Q)!R222C75</stp>
        <tr r="BW222" s="10"/>
      </tp>
      <tp t="s">
        <v>SOYBN ML FT (FFE) Aug05</v>
        <stp/>
        <stp>##V3_BDPV12</stp>
        <stp>JYQ05 Curncy</stp>
        <stp>NAME</stp>
        <stp>[Future_Generic_data.xlsx]Mapping(Q)!R225C75</stp>
        <tr r="BW225" s="10"/>
      </tp>
      <tp t="s">
        <v>JPN YEN CURR FUT  Sep05</v>
        <stp/>
        <stp>##V3_BDPV12</stp>
        <stp>JYU05 Curncy</stp>
        <stp>NAME</stp>
        <stp>[Future_Generic_data.xlsx]Mapping(Q)!R226C75</stp>
        <tr r="BW226" s="10"/>
      </tp>
      <tp t="s">
        <v>JPN YEN CURR FUT  Dec05</v>
        <stp/>
        <stp>##V3_BDPV12</stp>
        <stp>JYZ05 Curncy</stp>
        <stp>NAME</stp>
        <stp>[Future_Generic_data.xlsx]Mapping(Q)!R229C75</stp>
        <tr r="BW229" s="10"/>
      </tp>
      <tp t="s">
        <v>#N/A Invalid Security</v>
        <stp/>
        <stp>##V3_BDPV12</stp>
        <stp>JYX05 Curncy</stp>
        <stp>NAME</stp>
        <stp>[Future_Generic_data.xlsx]Mapping(Q)!R228C75</stp>
        <tr r="BW228" s="10"/>
      </tp>
      <tp t="s">
        <v>SOYBN ML FT (FFE) Oct05</v>
        <stp/>
        <stp>##V3_BDPV12</stp>
        <stp>JYV05 Curncy</stp>
        <stp>NAME</stp>
        <stp>[Future_Generic_data.xlsx]Mapping(Q)!R227C75</stp>
        <tr r="BW227" s="10"/>
      </tp>
      <tp t="s">
        <v>JPN YEN CURR FUT  Mar08</v>
        <stp/>
        <stp>##V3_BDPV12</stp>
        <stp>JYH08 Curncy</stp>
        <stp>NAME</stp>
        <stp>[Future_Generic_data.xlsx]Mapping(Q)!R256C75</stp>
        <tr r="BW256" s="10"/>
      </tp>
      <tp t="s">
        <v>SOYBN ML FT       Apr08</v>
        <stp/>
        <stp>##V3_BDPV12</stp>
        <stp>JYJ08 Curncy</stp>
        <stp>NAME</stp>
        <stp>[Future_Generic_data.xlsx]Mapping(Q)!R257C75</stp>
        <tr r="BW257" s="10"/>
      </tp>
      <tp t="s">
        <v>JPN YEN CURR FUT  Jun08</v>
        <stp/>
        <stp>##V3_BDPV12</stp>
        <stp>JYM08 Curncy</stp>
        <stp>NAME</stp>
        <stp>[Future_Generic_data.xlsx]Mapping(Q)!R259C75</stp>
        <tr r="BW259" s="10"/>
      </tp>
      <tp t="s">
        <v>#N/A Invalid Security</v>
        <stp/>
        <stp>##V3_BDPV12</stp>
        <stp>JYF08 Curncy</stp>
        <stp>NAME</stp>
        <stp>[Future_Generic_data.xlsx]Mapping(Q)!R254C75</stp>
        <tr r="BW254" s="10"/>
      </tp>
      <tp t="s">
        <v>SOYBN ML FT       Feb08</v>
        <stp/>
        <stp>##V3_BDPV12</stp>
        <stp>JYG08 Curncy</stp>
        <stp>NAME</stp>
        <stp>[Future_Generic_data.xlsx]Mapping(Q)!R255C75</stp>
        <tr r="BW255" s="10"/>
      </tp>
      <tp t="s">
        <v>#N/A Invalid Security</v>
        <stp/>
        <stp>##V3_BDPV12</stp>
        <stp>JYK08 Curncy</stp>
        <stp>NAME</stp>
        <stp>[Future_Generic_data.xlsx]Mapping(Q)!R258C75</stp>
        <tr r="BW258" s="10"/>
      </tp>
      <tp t="s">
        <v>#N/A Invalid Security</v>
        <stp/>
        <stp>##V3_BDPV12</stp>
        <stp>JYN08 Curncy</stp>
        <stp>NAME</stp>
        <stp>[Future_Generic_data.xlsx]Mapping(Q)!R260C75</stp>
        <tr r="BW260" s="10"/>
      </tp>
      <tp t="s">
        <v>JPN YEN CURR FUT  Dec08</v>
        <stp/>
        <stp>##V3_BDPV12</stp>
        <stp>JYZ08 Curncy</stp>
        <stp>NAME</stp>
        <stp>[Future_Generic_data.xlsx]Mapping(Q)!R265C75</stp>
        <tr r="BW265" s="10"/>
      </tp>
      <tp t="s">
        <v>#N/A Invalid Security</v>
        <stp/>
        <stp>##V3_BDPV12</stp>
        <stp>JYX08 Curncy</stp>
        <stp>NAME</stp>
        <stp>[Future_Generic_data.xlsx]Mapping(Q)!R264C75</stp>
        <tr r="BW264" s="10"/>
      </tp>
      <tp t="s">
        <v>JPN YEN CURR FUT  Sep08</v>
        <stp/>
        <stp>##V3_BDPV12</stp>
        <stp>JYU08 Curncy</stp>
        <stp>NAME</stp>
        <stp>[Future_Generic_data.xlsx]Mapping(Q)!R262C75</stp>
        <tr r="BW262" s="10"/>
      </tp>
      <tp t="s">
        <v>#N/A Invalid Security</v>
        <stp/>
        <stp>##V3_BDPV12</stp>
        <stp>JYV08 Curncy</stp>
        <stp>NAME</stp>
        <stp>[Future_Generic_data.xlsx]Mapping(Q)!R263C75</stp>
        <tr r="BW263" s="10"/>
      </tp>
      <tp t="s">
        <v>SOYBN ML FT       Aug08</v>
        <stp/>
        <stp>##V3_BDPV12</stp>
        <stp>JYQ08 Curncy</stp>
        <stp>NAME</stp>
        <stp>[Future_Generic_data.xlsx]Mapping(Q)!R261C75</stp>
        <tr r="BW261" s="10"/>
      </tp>
      <tp t="s">
        <v>JPN YEN CURR FUT  Jun09</v>
        <stp/>
        <stp>##V3_BDPV12</stp>
        <stp>JYM09 Curncy</stp>
        <stp>NAME</stp>
        <stp>[Future_Generic_data.xlsx]Mapping(Q)!R271C75</stp>
        <tr r="BW271" s="10"/>
      </tp>
      <tp t="s">
        <v>#N/A Invalid Security</v>
        <stp/>
        <stp>##V3_BDPV12</stp>
        <stp>JYN09 Curncy</stp>
        <stp>NAME</stp>
        <stp>[Future_Generic_data.xlsx]Mapping(Q)!R272C75</stp>
        <tr r="BW272" s="10"/>
      </tp>
      <tp t="s">
        <v>#N/A Invalid Security</v>
        <stp/>
        <stp>##V3_BDPV12</stp>
        <stp>JYK09 Curncy</stp>
        <stp>NAME</stp>
        <stp>[Future_Generic_data.xlsx]Mapping(Q)!R270C75</stp>
        <tr r="BW270" s="10"/>
      </tp>
      <tp t="s">
        <v>#N/A Invalid Security</v>
        <stp/>
        <stp>##V3_BDPV12</stp>
        <stp>JYX09 Curncy</stp>
        <stp>NAME</stp>
        <stp>[Future_Generic_data.xlsx]Mapping(Q)!R276C75</stp>
        <tr r="BW276" s="10"/>
      </tp>
      <tp t="s">
        <v>JPN YEN CURR FUT  Dec09</v>
        <stp/>
        <stp>##V3_BDPV12</stp>
        <stp>JYZ09 Curncy</stp>
        <stp>NAME</stp>
        <stp>[Future_Generic_data.xlsx]Mapping(Q)!R277C75</stp>
        <tr r="BW277" s="10"/>
      </tp>
      <tp t="s">
        <v>#N/A Invalid Security</v>
        <stp/>
        <stp>##V3_BDPV12</stp>
        <stp>JYQ09 Curncy</stp>
        <stp>NAME</stp>
        <stp>[Future_Generic_data.xlsx]Mapping(Q)!R273C75</stp>
        <tr r="BW273" s="10"/>
      </tp>
      <tp t="s">
        <v>#N/A Invalid Security</v>
        <stp/>
        <stp>##V3_BDPV12</stp>
        <stp>JYV09 Curncy</stp>
        <stp>NAME</stp>
        <stp>[Future_Generic_data.xlsx]Mapping(Q)!R275C75</stp>
        <tr r="BW275" s="10"/>
      </tp>
      <tp t="s">
        <v>JPN YEN CURR FUT  Sep09</v>
        <stp/>
        <stp>##V3_BDPV12</stp>
        <stp>JYU09 Curncy</stp>
        <stp>NAME</stp>
        <stp>[Future_Generic_data.xlsx]Mapping(Q)!R274C75</stp>
        <tr r="BW274" s="10"/>
      </tp>
      <tp t="s">
        <v>#N/A Invalid Security</v>
        <stp/>
        <stp>##V3_BDPV12</stp>
        <stp>JYJ09 Curncy</stp>
        <stp>NAME</stp>
        <stp>[Future_Generic_data.xlsx]Mapping(Q)!R269C75</stp>
        <tr r="BW269" s="10"/>
      </tp>
      <tp t="s">
        <v>#N/A Invalid Security</v>
        <stp/>
        <stp>##V3_BDPV12</stp>
        <stp>JYF09 Curncy</stp>
        <stp>NAME</stp>
        <stp>[Future_Generic_data.xlsx]Mapping(Q)!R266C75</stp>
        <tr r="BW266" s="10"/>
      </tp>
      <tp t="s">
        <v>#N/A Invalid Security</v>
        <stp/>
        <stp>##V3_BDPV12</stp>
        <stp>JYG09 Curncy</stp>
        <stp>NAME</stp>
        <stp>[Future_Generic_data.xlsx]Mapping(Q)!R267C75</stp>
        <tr r="BW267" s="10"/>
      </tp>
      <tp t="s">
        <v>JPN YEN CURR FUT  Mar09</v>
        <stp/>
        <stp>##V3_BDPV12</stp>
        <stp>JYH09 Curncy</stp>
        <stp>NAME</stp>
        <stp>[Future_Generic_data.xlsx]Mapping(Q)!R268C75</stp>
        <tr r="BW268" s="10"/>
      </tp>
      <tp t="s">
        <v>JPN YEN CURR FUT  Mar17</v>
        <stp/>
        <stp>##V3_BDPV12</stp>
        <stp>JYH17 Curncy</stp>
        <stp>NAME</stp>
        <stp>[Future_Generic_data.xlsx]Mapping(M)!R364C75</stp>
        <tr r="BW364" s="5"/>
      </tp>
      <tp t="s">
        <v>#N/A Invalid Security</v>
        <stp/>
        <stp>##V3_BDPV12</stp>
        <stp>JYF17 Curncy</stp>
        <stp>NAME</stp>
        <stp>[Future_Generic_data.xlsx]Mapping(M)!R362C75</stp>
        <tr r="BW362" s="5"/>
      </tp>
      <tp t="s">
        <v>#N/A Invalid Security</v>
        <stp/>
        <stp>##V3_BDPV12</stp>
        <stp>JYG17 Curncy</stp>
        <stp>NAME</stp>
        <stp>[Future_Generic_data.xlsx]Mapping(M)!R363C75</stp>
        <tr r="BW363" s="5"/>
      </tp>
      <tp t="s">
        <v>#N/A Invalid Security</v>
        <stp/>
        <stp>##V3_BDPV12</stp>
        <stp>JYK16 Curncy</stp>
        <stp>NAME</stp>
        <stp>[Future_Generic_data.xlsx]Mapping(M)!R354C75</stp>
        <tr r="BW354" s="5"/>
      </tp>
      <tp t="s">
        <v>JPN YEN CURR FUT  Mar16</v>
        <stp/>
        <stp>##V3_BDPV12</stp>
        <stp>JYH16 Curncy</stp>
        <stp>NAME</stp>
        <stp>[Future_Generic_data.xlsx]Mapping(M)!R352C75</stp>
        <tr r="BW352" s="5"/>
      </tp>
      <tp t="s">
        <v>JPN YEN CURR FUT  Jun16</v>
        <stp/>
        <stp>##V3_BDPV12</stp>
        <stp>JYM16 Curncy</stp>
        <stp>NAME</stp>
        <stp>[Future_Generic_data.xlsx]Mapping(M)!R355C75</stp>
        <tr r="BW355" s="5"/>
      </tp>
      <tp t="s">
        <v>#N/A Invalid Security</v>
        <stp/>
        <stp>##V3_BDPV12</stp>
        <stp>JYN16 Curncy</stp>
        <stp>NAME</stp>
        <stp>[Future_Generic_data.xlsx]Mapping(M)!R356C75</stp>
        <tr r="BW356" s="5"/>
      </tp>
      <tp t="s">
        <v>#N/A Invalid Security</v>
        <stp/>
        <stp>##V3_BDPV12</stp>
        <stp>JYJ16 Curncy</stp>
        <stp>NAME</stp>
        <stp>[Future_Generic_data.xlsx]Mapping(M)!R353C75</stp>
        <tr r="BW353" s="5"/>
      </tp>
      <tp t="s">
        <v>#N/A Invalid Security</v>
        <stp/>
        <stp>##V3_BDPV12</stp>
        <stp>JYF16 Curncy</stp>
        <stp>NAME</stp>
        <stp>[Future_Generic_data.xlsx]Mapping(M)!R350C75</stp>
        <tr r="BW350" s="5"/>
      </tp>
      <tp t="s">
        <v>#N/A Invalid Security</v>
        <stp/>
        <stp>##V3_BDPV12</stp>
        <stp>JYG16 Curncy</stp>
        <stp>NAME</stp>
        <stp>[Future_Generic_data.xlsx]Mapping(M)!R351C75</stp>
        <tr r="BW351" s="5"/>
      </tp>
      <tp t="s">
        <v>#N/A Invalid Security</v>
        <stp/>
        <stp>##V3_BDPV12</stp>
        <stp>JYV16 Curncy</stp>
        <stp>NAME</stp>
        <stp>[Future_Generic_data.xlsx]Mapping(M)!R359C75</stp>
        <tr r="BW359" s="5"/>
      </tp>
      <tp t="s">
        <v>JPN YEN CURR FUT  Sep16</v>
        <stp/>
        <stp>##V3_BDPV12</stp>
        <stp>JYU16 Curncy</stp>
        <stp>NAME</stp>
        <stp>[Future_Generic_data.xlsx]Mapping(M)!R358C75</stp>
        <tr r="BW358" s="5"/>
      </tp>
      <tp t="s">
        <v>#N/A Invalid Security</v>
        <stp/>
        <stp>##V3_BDPV12</stp>
        <stp>JYQ16 Curncy</stp>
        <stp>NAME</stp>
        <stp>[Future_Generic_data.xlsx]Mapping(M)!R357C75</stp>
        <tr r="BW357" s="5"/>
      </tp>
      <tp t="s">
        <v>JPN YEN CURR FUT  Dec16</v>
        <stp/>
        <stp>##V3_BDPV12</stp>
        <stp>JYZ16 Curncy</stp>
        <stp>NAME</stp>
        <stp>[Future_Generic_data.xlsx]Mapping(M)!R361C75</stp>
        <tr r="BW361" s="5"/>
      </tp>
      <tp t="s">
        <v>#N/A Invalid Security</v>
        <stp/>
        <stp>##V3_BDPV12</stp>
        <stp>JYX16 Curncy</stp>
        <stp>NAME</stp>
        <stp>[Future_Generic_data.xlsx]Mapping(M)!R360C75</stp>
        <tr r="BW360" s="5"/>
      </tp>
      <tp t="s">
        <v>#N/A Invalid Security</v>
        <stp/>
        <stp>##V3_BDPV12</stp>
        <stp>JYF15 Curncy</stp>
        <stp>NAME</stp>
        <stp>[Future_Generic_data.xlsx]Mapping(M)!R338C75</stp>
        <tr r="BW338" s="5"/>
      </tp>
      <tp t="s">
        <v>#N/A Invalid Security</v>
        <stp/>
        <stp>##V3_BDPV12</stp>
        <stp>JYG15 Curncy</stp>
        <stp>NAME</stp>
        <stp>[Future_Generic_data.xlsx]Mapping(M)!R339C75</stp>
        <tr r="BW339" s="5"/>
      </tp>
      <tp t="s">
        <v>JPN YEN CURR FUT  Jun15</v>
        <stp/>
        <stp>##V3_BDPV12</stp>
        <stp>JYM15 Curncy</stp>
        <stp>NAME</stp>
        <stp>[Future_Generic_data.xlsx]Mapping(M)!R343C75</stp>
        <tr r="BW343" s="5"/>
      </tp>
      <tp t="s">
        <v>#N/A Invalid Security</v>
        <stp/>
        <stp>##V3_BDPV12</stp>
        <stp>JYN15 Curncy</stp>
        <stp>NAME</stp>
        <stp>[Future_Generic_data.xlsx]Mapping(M)!R344C75</stp>
        <tr r="BW344" s="5"/>
      </tp>
      <tp t="s">
        <v>#N/A Invalid Security</v>
        <stp/>
        <stp>##V3_BDPV12</stp>
        <stp>JYJ15 Curncy</stp>
        <stp>NAME</stp>
        <stp>[Future_Generic_data.xlsx]Mapping(M)!R341C75</stp>
        <tr r="BW341" s="5"/>
      </tp>
      <tp t="s">
        <v>JPN YEN CURR FUT  Mar15</v>
        <stp/>
        <stp>##V3_BDPV12</stp>
        <stp>JYH15 Curncy</stp>
        <stp>NAME</stp>
        <stp>[Future_Generic_data.xlsx]Mapping(M)!R340C75</stp>
        <tr r="BW340" s="5"/>
      </tp>
      <tp t="s">
        <v>#N/A Invalid Security</v>
        <stp/>
        <stp>##V3_BDPV12</stp>
        <stp>JYK15 Curncy</stp>
        <stp>NAME</stp>
        <stp>[Future_Generic_data.xlsx]Mapping(M)!R342C75</stp>
        <tr r="BW342" s="5"/>
      </tp>
      <tp t="s">
        <v>#N/A Invalid Security</v>
        <stp/>
        <stp>##V3_BDPV12</stp>
        <stp>JYQ15 Curncy</stp>
        <stp>NAME</stp>
        <stp>[Future_Generic_data.xlsx]Mapping(M)!R345C75</stp>
        <tr r="BW345" s="5"/>
      </tp>
      <tp t="s">
        <v>JPN YEN CURR FUT  Sep15</v>
        <stp/>
        <stp>##V3_BDPV12</stp>
        <stp>JYU15 Curncy</stp>
        <stp>NAME</stp>
        <stp>[Future_Generic_data.xlsx]Mapping(M)!R346C75</stp>
        <tr r="BW346" s="5"/>
      </tp>
      <tp t="s">
        <v>JPN YEN CURR FUT  Dec15</v>
        <stp/>
        <stp>##V3_BDPV12</stp>
        <stp>JYZ15 Curncy</stp>
        <stp>NAME</stp>
        <stp>[Future_Generic_data.xlsx]Mapping(M)!R349C75</stp>
        <tr r="BW349" s="5"/>
      </tp>
      <tp t="s">
        <v>#N/A Invalid Security</v>
        <stp/>
        <stp>##V3_BDPV12</stp>
        <stp>JYX15 Curncy</stp>
        <stp>NAME</stp>
        <stp>[Future_Generic_data.xlsx]Mapping(M)!R348C75</stp>
        <tr r="BW348" s="5"/>
      </tp>
      <tp t="s">
        <v>#N/A Invalid Security</v>
        <stp/>
        <stp>##V3_BDPV12</stp>
        <stp>JYV15 Curncy</stp>
        <stp>NAME</stp>
        <stp>[Future_Generic_data.xlsx]Mapping(M)!R347C75</stp>
        <tr r="BW347" s="5"/>
      </tp>
      <tp t="s">
        <v>JPN YEN CURR FUT  Jun14</v>
        <stp/>
        <stp>##V3_BDPV12</stp>
        <stp>JYM14 Curncy</stp>
        <stp>NAME</stp>
        <stp>[Future_Generic_data.xlsx]Mapping(M)!R331C75</stp>
        <tr r="BW331" s="5"/>
      </tp>
      <tp t="s">
        <v>#N/A Invalid Security</v>
        <stp/>
        <stp>##V3_BDPV12</stp>
        <stp>JYN14 Curncy</stp>
        <stp>NAME</stp>
        <stp>[Future_Generic_data.xlsx]Mapping(M)!R332C75</stp>
        <tr r="BW332" s="5"/>
      </tp>
      <tp t="s">
        <v>#N/A Invalid Security</v>
        <stp/>
        <stp>##V3_BDPV12</stp>
        <stp>JYK14 Curncy</stp>
        <stp>NAME</stp>
        <stp>[Future_Generic_data.xlsx]Mapping(M)!R330C75</stp>
        <tr r="BW330" s="5"/>
      </tp>
      <tp t="s">
        <v>#N/A Invalid Security</v>
        <stp/>
        <stp>##V3_BDPV12</stp>
        <stp>JYX14 Curncy</stp>
        <stp>NAME</stp>
        <stp>[Future_Generic_data.xlsx]Mapping(M)!R336C75</stp>
        <tr r="BW336" s="5"/>
      </tp>
      <tp t="s">
        <v>JPN YEN CURR FUT  Dec14</v>
        <stp/>
        <stp>##V3_BDPV12</stp>
        <stp>JYZ14 Curncy</stp>
        <stp>NAME</stp>
        <stp>[Future_Generic_data.xlsx]Mapping(M)!R337C75</stp>
        <tr r="BW337" s="5"/>
      </tp>
      <tp t="s">
        <v>#N/A Invalid Security</v>
        <stp/>
        <stp>##V3_BDPV12</stp>
        <stp>JYQ14 Curncy</stp>
        <stp>NAME</stp>
        <stp>[Future_Generic_data.xlsx]Mapping(M)!R333C75</stp>
        <tr r="BW333" s="5"/>
      </tp>
      <tp t="s">
        <v>#N/A Invalid Security</v>
        <stp/>
        <stp>##V3_BDPV12</stp>
        <stp>JYV14 Curncy</stp>
        <stp>NAME</stp>
        <stp>[Future_Generic_data.xlsx]Mapping(M)!R335C75</stp>
        <tr r="BW335" s="5"/>
      </tp>
      <tp t="s">
        <v>JPN YEN CURR FUT  Sep14</v>
        <stp/>
        <stp>##V3_BDPV12</stp>
        <stp>JYU14 Curncy</stp>
        <stp>NAME</stp>
        <stp>[Future_Generic_data.xlsx]Mapping(M)!R334C75</stp>
        <tr r="BW334" s="5"/>
      </tp>
      <tp t="s">
        <v>#N/A Invalid Security</v>
        <stp/>
        <stp>##V3_BDPV12</stp>
        <stp>JYJ14 Curncy</stp>
        <stp>NAME</stp>
        <stp>[Future_Generic_data.xlsx]Mapping(M)!R329C75</stp>
        <tr r="BW329" s="5"/>
      </tp>
      <tp t="s">
        <v>#N/A Invalid Security</v>
        <stp/>
        <stp>##V3_BDPV12</stp>
        <stp>JYF14 Curncy</stp>
        <stp>NAME</stp>
        <stp>[Future_Generic_data.xlsx]Mapping(M)!R326C75</stp>
        <tr r="BW326" s="5"/>
      </tp>
      <tp t="s">
        <v>#N/A Invalid Security</v>
        <stp/>
        <stp>##V3_BDPV12</stp>
        <stp>JYG14 Curncy</stp>
        <stp>NAME</stp>
        <stp>[Future_Generic_data.xlsx]Mapping(M)!R327C75</stp>
        <tr r="BW327" s="5"/>
      </tp>
      <tp t="s">
        <v>JPN YEN CURR FUT  Mar14</v>
        <stp/>
        <stp>##V3_BDPV12</stp>
        <stp>JYH14 Curncy</stp>
        <stp>NAME</stp>
        <stp>[Future_Generic_data.xlsx]Mapping(M)!R328C75</stp>
        <tr r="BW328" s="5"/>
      </tp>
      <tp t="s">
        <v>JPN YEN CURR FUT  Mar13</v>
        <stp/>
        <stp>##V3_BDPV12</stp>
        <stp>JYH13 Curncy</stp>
        <stp>NAME</stp>
        <stp>[Future_Generic_data.xlsx]Mapping(M)!R316C75</stp>
        <tr r="BW316" s="5"/>
      </tp>
      <tp t="s">
        <v>#N/A Invalid Security</v>
        <stp/>
        <stp>##V3_BDPV12</stp>
        <stp>JYJ13 Curncy</stp>
        <stp>NAME</stp>
        <stp>[Future_Generic_data.xlsx]Mapping(M)!R317C75</stp>
        <tr r="BW317" s="5"/>
      </tp>
      <tp t="s">
        <v>JPN YEN CURR FUT  Jun13</v>
        <stp/>
        <stp>##V3_BDPV12</stp>
        <stp>JYM13 Curncy</stp>
        <stp>NAME</stp>
        <stp>[Future_Generic_data.xlsx]Mapping(M)!R319C75</stp>
        <tr r="BW319" s="5"/>
      </tp>
      <tp t="s">
        <v>#N/A Invalid Security</v>
        <stp/>
        <stp>##V3_BDPV12</stp>
        <stp>JYF13 Curncy</stp>
        <stp>NAME</stp>
        <stp>[Future_Generic_data.xlsx]Mapping(M)!R314C75</stp>
        <tr r="BW314" s="5"/>
      </tp>
      <tp t="s">
        <v>#N/A Invalid Security</v>
        <stp/>
        <stp>##V3_BDPV12</stp>
        <stp>JYG13 Curncy</stp>
        <stp>NAME</stp>
        <stp>[Future_Generic_data.xlsx]Mapping(M)!R315C75</stp>
        <tr r="BW315" s="5"/>
      </tp>
      <tp t="s">
        <v>#N/A Invalid Security</v>
        <stp/>
        <stp>##V3_BDPV12</stp>
        <stp>JYK13 Curncy</stp>
        <stp>NAME</stp>
        <stp>[Future_Generic_data.xlsx]Mapping(M)!R318C75</stp>
        <tr r="BW318" s="5"/>
      </tp>
      <tp t="s">
        <v>#N/A Invalid Security</v>
        <stp/>
        <stp>##V3_BDPV12</stp>
        <stp>JYN13 Curncy</stp>
        <stp>NAME</stp>
        <stp>[Future_Generic_data.xlsx]Mapping(M)!R320C75</stp>
        <tr r="BW320" s="5"/>
      </tp>
      <tp t="s">
        <v>JPN YEN CURR FUT  Dec13</v>
        <stp/>
        <stp>##V3_BDPV12</stp>
        <stp>JYZ13 Curncy</stp>
        <stp>NAME</stp>
        <stp>[Future_Generic_data.xlsx]Mapping(M)!R325C75</stp>
        <tr r="BW325" s="5"/>
      </tp>
      <tp t="s">
        <v>#N/A Invalid Security</v>
        <stp/>
        <stp>##V3_BDPV12</stp>
        <stp>JYX13 Curncy</stp>
        <stp>NAME</stp>
        <stp>[Future_Generic_data.xlsx]Mapping(M)!R324C75</stp>
        <tr r="BW324" s="5"/>
      </tp>
      <tp t="s">
        <v>JPN YEN CURR FUT  Sep13</v>
        <stp/>
        <stp>##V3_BDPV12</stp>
        <stp>JYU13 Curncy</stp>
        <stp>NAME</stp>
        <stp>[Future_Generic_data.xlsx]Mapping(M)!R322C75</stp>
        <tr r="BW322" s="5"/>
      </tp>
      <tp t="s">
        <v>#N/A Invalid Security</v>
        <stp/>
        <stp>##V3_BDPV12</stp>
        <stp>JYV13 Curncy</stp>
        <stp>NAME</stp>
        <stp>[Future_Generic_data.xlsx]Mapping(M)!R323C75</stp>
        <tr r="BW323" s="5"/>
      </tp>
      <tp t="s">
        <v>#N/A Invalid Security</v>
        <stp/>
        <stp>##V3_BDPV12</stp>
        <stp>JYQ13 Curncy</stp>
        <stp>NAME</stp>
        <stp>[Future_Generic_data.xlsx]Mapping(M)!R321C75</stp>
        <tr r="BW321" s="5"/>
      </tp>
      <tp t="s">
        <v>#N/A Invalid Security</v>
        <stp/>
        <stp>##V3_BDPV12</stp>
        <stp>JYX12 Curncy</stp>
        <stp>NAME</stp>
        <stp>[Future_Generic_data.xlsx]Mapping(M)!R312C75</stp>
        <tr r="BW312" s="5"/>
      </tp>
      <tp t="s">
        <v>JPN YEN CURR FUT  Dec12</v>
        <stp/>
        <stp>##V3_BDPV12</stp>
        <stp>JYZ12 Curncy</stp>
        <stp>NAME</stp>
        <stp>[Future_Generic_data.xlsx]Mapping(M)!R313C75</stp>
        <tr r="BW313" s="5"/>
      </tp>
      <tp t="s">
        <v>#N/A Invalid Security</v>
        <stp/>
        <stp>##V3_BDPV12</stp>
        <stp>JYV12 Curncy</stp>
        <stp>NAME</stp>
        <stp>[Future_Generic_data.xlsx]Mapping(M)!R311C75</stp>
        <tr r="BW311" s="5"/>
      </tp>
      <tp t="s">
        <v>JPN YEN CURR FUT  Sep12</v>
        <stp/>
        <stp>##V3_BDPV12</stp>
        <stp>JYU12 Curncy</stp>
        <stp>NAME</stp>
        <stp>[Future_Generic_data.xlsx]Mapping(M)!R310C75</stp>
        <tr r="BW310" s="5"/>
      </tp>
      <tp t="s">
        <v>#N/A Invalid Security</v>
        <stp/>
        <stp>##V3_BDPV12</stp>
        <stp>JYJ12 Curncy</stp>
        <stp>NAME</stp>
        <stp>[Future_Generic_data.xlsx]Mapping(M)!R305C75</stp>
        <tr r="BW305" s="5"/>
      </tp>
      <tp t="s">
        <v>JPN YEN CURR FUT  Mar12</v>
        <stp/>
        <stp>##V3_BDPV12</stp>
        <stp>JYH12 Curncy</stp>
        <stp>NAME</stp>
        <stp>[Future_Generic_data.xlsx]Mapping(M)!R304C75</stp>
        <tr r="BW304" s="5"/>
      </tp>
      <tp t="s">
        <v>#N/A Invalid Security</v>
        <stp/>
        <stp>##V3_BDPV12</stp>
        <stp>JYK12 Curncy</stp>
        <stp>NAME</stp>
        <stp>[Future_Generic_data.xlsx]Mapping(M)!R306C75</stp>
        <tr r="BW306" s="5"/>
      </tp>
      <tp t="s">
        <v>JPN YEN CURR FUT  Jun12</v>
        <stp/>
        <stp>##V3_BDPV12</stp>
        <stp>JYM12 Curncy</stp>
        <stp>NAME</stp>
        <stp>[Future_Generic_data.xlsx]Mapping(M)!R307C75</stp>
        <tr r="BW307" s="5"/>
      </tp>
      <tp t="s">
        <v>#N/A Invalid Security</v>
        <stp/>
        <stp>##V3_BDPV12</stp>
        <stp>JYN12 Curncy</stp>
        <stp>NAME</stp>
        <stp>[Future_Generic_data.xlsx]Mapping(M)!R308C75</stp>
        <tr r="BW308" s="5"/>
      </tp>
      <tp t="s">
        <v>#N/A Invalid Security</v>
        <stp/>
        <stp>##V3_BDPV12</stp>
        <stp>JYF12 Curncy</stp>
        <stp>NAME</stp>
        <stp>[Future_Generic_data.xlsx]Mapping(M)!R302C75</stp>
        <tr r="BW302" s="5"/>
      </tp>
      <tp t="s">
        <v>#N/A Invalid Security</v>
        <stp/>
        <stp>##V3_BDPV12</stp>
        <stp>JYG12 Curncy</stp>
        <stp>NAME</stp>
        <stp>[Future_Generic_data.xlsx]Mapping(M)!R303C75</stp>
        <tr r="BW303" s="5"/>
      </tp>
      <tp t="s">
        <v>#N/A Invalid Security</v>
        <stp/>
        <stp>##V3_BDPV12</stp>
        <stp>JYQ12 Curncy</stp>
        <stp>NAME</stp>
        <stp>[Future_Generic_data.xlsx]Mapping(M)!R309C75</stp>
        <tr r="BW309" s="5"/>
      </tp>
      <tp t="s">
        <v>JPN YEN CURR FUT  Jun10</v>
        <stp/>
        <stp>##V3_BDPV12</stp>
        <stp>JYM10 Curncy</stp>
        <stp>NAME</stp>
        <stp>[Future_Generic_data.xlsx]Mapping(M)!R283C75</stp>
        <tr r="BW283" s="5"/>
      </tp>
      <tp t="s">
        <v>#N/A Invalid Security</v>
        <stp/>
        <stp>##V3_BDPV12</stp>
        <stp>JYN10 Curncy</stp>
        <stp>NAME</stp>
        <stp>[Future_Generic_data.xlsx]Mapping(M)!R284C75</stp>
        <tr r="BW284" s="5"/>
      </tp>
      <tp t="s">
        <v>#N/A Invalid Security</v>
        <stp/>
        <stp>##V3_BDPV12</stp>
        <stp>JYJ10 Curncy</stp>
        <stp>NAME</stp>
        <stp>[Future_Generic_data.xlsx]Mapping(M)!R281C75</stp>
        <tr r="BW281" s="5"/>
      </tp>
      <tp t="s">
        <v>JPN YEN CURR FUT  Mar10</v>
        <stp/>
        <stp>##V3_BDPV12</stp>
        <stp>JYH10 Curncy</stp>
        <stp>NAME</stp>
        <stp>[Future_Generic_data.xlsx]Mapping(M)!R280C75</stp>
        <tr r="BW280" s="5"/>
      </tp>
      <tp t="s">
        <v>#N/A Invalid Security</v>
        <stp/>
        <stp>##V3_BDPV12</stp>
        <stp>JYK10 Curncy</stp>
        <stp>NAME</stp>
        <stp>[Future_Generic_data.xlsx]Mapping(M)!R282C75</stp>
        <tr r="BW282" s="5"/>
      </tp>
      <tp t="s">
        <v>#N/A Invalid Security</v>
        <stp/>
        <stp>##V3_BDPV12</stp>
        <stp>JYQ10 Curncy</stp>
        <stp>NAME</stp>
        <stp>[Future_Generic_data.xlsx]Mapping(M)!R285C75</stp>
        <tr r="BW285" s="5"/>
      </tp>
      <tp t="s">
        <v>JPN YEN CURR FUT  Sep10</v>
        <stp/>
        <stp>##V3_BDPV12</stp>
        <stp>JYU10 Curncy</stp>
        <stp>NAME</stp>
        <stp>[Future_Generic_data.xlsx]Mapping(M)!R286C75</stp>
        <tr r="BW286" s="5"/>
      </tp>
      <tp t="s">
        <v>JPN YEN CURR FUT  Dec10</v>
        <stp/>
        <stp>##V3_BDPV12</stp>
        <stp>JYZ10 Curncy</stp>
        <stp>NAME</stp>
        <stp>[Future_Generic_data.xlsx]Mapping(M)!R289C75</stp>
        <tr r="BW289" s="5"/>
      </tp>
      <tp t="s">
        <v>#N/A Invalid Security</v>
        <stp/>
        <stp>##V3_BDPV12</stp>
        <stp>JYX10 Curncy</stp>
        <stp>NAME</stp>
        <stp>[Future_Generic_data.xlsx]Mapping(M)!R288C75</stp>
        <tr r="BW288" s="5"/>
      </tp>
      <tp t="s">
        <v>#N/A Invalid Security</v>
        <stp/>
        <stp>##V3_BDPV12</stp>
        <stp>JYV10 Curncy</stp>
        <stp>NAME</stp>
        <stp>[Future_Generic_data.xlsx]Mapping(M)!R287C75</stp>
        <tr r="BW287" s="5"/>
      </tp>
      <tp t="s">
        <v>JPN YEN CURR FUT  Dec11</v>
        <stp/>
        <stp>##V3_BDPV12</stp>
        <stp>JYZ11 Curncy</stp>
        <stp>NAME</stp>
        <stp>[Future_Generic_data.xlsx]Mapping(M)!R301C75</stp>
        <tr r="BW301" s="5"/>
      </tp>
      <tp t="s">
        <v>#N/A Invalid Security</v>
        <stp/>
        <stp>##V3_BDPV12</stp>
        <stp>JYX11 Curncy</stp>
        <stp>NAME</stp>
        <stp>[Future_Generic_data.xlsx]Mapping(M)!R300C75</stp>
        <tr r="BW300" s="5"/>
      </tp>
      <tp t="s">
        <v>#N/A Invalid Security</v>
        <stp/>
        <stp>##V3_BDPV12</stp>
        <stp>JYF10 Curncy</stp>
        <stp>NAME</stp>
        <stp>[Future_Generic_data.xlsx]Mapping(M)!R278C75</stp>
        <tr r="BW278" s="5"/>
      </tp>
      <tp t="s">
        <v>#N/A Invalid Security</v>
        <stp/>
        <stp>##V3_BDPV12</stp>
        <stp>JYG10 Curncy</stp>
        <stp>NAME</stp>
        <stp>[Future_Generic_data.xlsx]Mapping(M)!R279C75</stp>
        <tr r="BW279" s="5"/>
      </tp>
      <tp t="s">
        <v>#N/A Invalid Security</v>
        <stp/>
        <stp>##V3_BDPV12</stp>
        <stp>JYK11 Curncy</stp>
        <stp>NAME</stp>
        <stp>[Future_Generic_data.xlsx]Mapping(M)!R294C75</stp>
        <tr r="BW294" s="5"/>
      </tp>
      <tp t="s">
        <v>JPN YEN CURR FUT  Mar11</v>
        <stp/>
        <stp>##V3_BDPV12</stp>
        <stp>JYH11 Curncy</stp>
        <stp>NAME</stp>
        <stp>[Future_Generic_data.xlsx]Mapping(M)!R292C75</stp>
        <tr r="BW292" s="5"/>
      </tp>
      <tp t="s">
        <v>JPN YEN CURR FUT  Jun11</v>
        <stp/>
        <stp>##V3_BDPV12</stp>
        <stp>JYM11 Curncy</stp>
        <stp>NAME</stp>
        <stp>[Future_Generic_data.xlsx]Mapping(M)!R295C75</stp>
        <tr r="BW295" s="5"/>
      </tp>
      <tp t="s">
        <v>#N/A Invalid Security</v>
        <stp/>
        <stp>##V3_BDPV12</stp>
        <stp>JYN11 Curncy</stp>
        <stp>NAME</stp>
        <stp>[Future_Generic_data.xlsx]Mapping(M)!R296C75</stp>
        <tr r="BW296" s="5"/>
      </tp>
      <tp t="s">
        <v>#N/A Invalid Security</v>
        <stp/>
        <stp>##V3_BDPV12</stp>
        <stp>JYJ11 Curncy</stp>
        <stp>NAME</stp>
        <stp>[Future_Generic_data.xlsx]Mapping(M)!R293C75</stp>
        <tr r="BW293" s="5"/>
      </tp>
      <tp t="s">
        <v>#N/A Invalid Security</v>
        <stp/>
        <stp>##V3_BDPV12</stp>
        <stp>JYF11 Curncy</stp>
        <stp>NAME</stp>
        <stp>[Future_Generic_data.xlsx]Mapping(M)!R290C75</stp>
        <tr r="BW290" s="5"/>
      </tp>
      <tp t="s">
        <v>#N/A Invalid Security</v>
        <stp/>
        <stp>##V3_BDPV12</stp>
        <stp>JYG11 Curncy</stp>
        <stp>NAME</stp>
        <stp>[Future_Generic_data.xlsx]Mapping(M)!R291C75</stp>
        <tr r="BW291" s="5"/>
      </tp>
      <tp t="s">
        <v>#N/A Invalid Security</v>
        <stp/>
        <stp>##V3_BDPV12</stp>
        <stp>JYV11 Curncy</stp>
        <stp>NAME</stp>
        <stp>[Future_Generic_data.xlsx]Mapping(M)!R299C75</stp>
        <tr r="BW299" s="5"/>
      </tp>
      <tp t="s">
        <v>JPN YEN CURR FUT  Sep11</v>
        <stp/>
        <stp>##V3_BDPV12</stp>
        <stp>JYU11 Curncy</stp>
        <stp>NAME</stp>
        <stp>[Future_Generic_data.xlsx]Mapping(M)!R298C75</stp>
        <tr r="BW298" s="5"/>
      </tp>
      <tp t="s">
        <v>#N/A Invalid Security</v>
        <stp/>
        <stp>##V3_BDPV12</stp>
        <stp>JYQ11 Curncy</stp>
        <stp>NAME</stp>
        <stp>[Future_Generic_data.xlsx]Mapping(M)!R297C75</stp>
        <tr r="BW297" s="5"/>
      </tp>
      <tp t="s">
        <v>JPN YEN CURR FUT  Mar13</v>
        <stp/>
        <stp>##V3_BDPV12</stp>
        <stp>JYH13 Curncy</stp>
        <stp>NAME</stp>
        <stp>[Future_Generic_data.xlsx]Mapping(Q)!R316C75</stp>
        <tr r="BW316" s="10"/>
      </tp>
      <tp t="s">
        <v>#N/A Invalid Security</v>
        <stp/>
        <stp>##V3_BDPV12</stp>
        <stp>JYJ13 Curncy</stp>
        <stp>NAME</stp>
        <stp>[Future_Generic_data.xlsx]Mapping(Q)!R317C75</stp>
        <tr r="BW317" s="10"/>
      </tp>
      <tp t="s">
        <v>JPN YEN CURR FUT  Jun13</v>
        <stp/>
        <stp>##V3_BDPV12</stp>
        <stp>JYM13 Curncy</stp>
        <stp>NAME</stp>
        <stp>[Future_Generic_data.xlsx]Mapping(Q)!R319C75</stp>
        <tr r="BW319" s="10"/>
      </tp>
      <tp t="s">
        <v>#N/A Invalid Security</v>
        <stp/>
        <stp>##V3_BDPV12</stp>
        <stp>JYF13 Curncy</stp>
        <stp>NAME</stp>
        <stp>[Future_Generic_data.xlsx]Mapping(Q)!R314C75</stp>
        <tr r="BW314" s="10"/>
      </tp>
      <tp t="s">
        <v>#N/A Invalid Security</v>
        <stp/>
        <stp>##V3_BDPV12</stp>
        <stp>JYG13 Curncy</stp>
        <stp>NAME</stp>
        <stp>[Future_Generic_data.xlsx]Mapping(Q)!R315C75</stp>
        <tr r="BW315" s="10"/>
      </tp>
      <tp t="s">
        <v>#N/A Invalid Security</v>
        <stp/>
        <stp>##V3_BDPV12</stp>
        <stp>JYK13 Curncy</stp>
        <stp>NAME</stp>
        <stp>[Future_Generic_data.xlsx]Mapping(Q)!R318C75</stp>
        <tr r="BW318" s="10"/>
      </tp>
      <tp t="s">
        <v>#N/A Invalid Security</v>
        <stp/>
        <stp>##V3_BDPV12</stp>
        <stp>JYN13 Curncy</stp>
        <stp>NAME</stp>
        <stp>[Future_Generic_data.xlsx]Mapping(Q)!R320C75</stp>
        <tr r="BW320" s="10"/>
      </tp>
      <tp t="s">
        <v>JPN YEN CURR FUT  Dec13</v>
        <stp/>
        <stp>##V3_BDPV12</stp>
        <stp>JYZ13 Curncy</stp>
        <stp>NAME</stp>
        <stp>[Future_Generic_data.xlsx]Mapping(Q)!R325C75</stp>
        <tr r="BW325" s="10"/>
      </tp>
      <tp t="s">
        <v>#N/A Invalid Security</v>
        <stp/>
        <stp>##V3_BDPV12</stp>
        <stp>JYX13 Curncy</stp>
        <stp>NAME</stp>
        <stp>[Future_Generic_data.xlsx]Mapping(Q)!R324C75</stp>
        <tr r="BW324" s="10"/>
      </tp>
      <tp t="s">
        <v>JPN YEN CURR FUT  Sep13</v>
        <stp/>
        <stp>##V3_BDPV12</stp>
        <stp>JYU13 Curncy</stp>
        <stp>NAME</stp>
        <stp>[Future_Generic_data.xlsx]Mapping(Q)!R322C75</stp>
        <tr r="BW322" s="10"/>
      </tp>
      <tp t="s">
        <v>#N/A Invalid Security</v>
        <stp/>
        <stp>##V3_BDPV12</stp>
        <stp>JYV13 Curncy</stp>
        <stp>NAME</stp>
        <stp>[Future_Generic_data.xlsx]Mapping(Q)!R323C75</stp>
        <tr r="BW323" s="10"/>
      </tp>
      <tp t="s">
        <v>#N/A Invalid Security</v>
        <stp/>
        <stp>##V3_BDPV12</stp>
        <stp>JYQ13 Curncy</stp>
        <stp>NAME</stp>
        <stp>[Future_Generic_data.xlsx]Mapping(Q)!R321C75</stp>
        <tr r="BW321" s="10"/>
      </tp>
      <tp t="s">
        <v>#N/A Invalid Security</v>
        <stp/>
        <stp>##V3_BDPV12</stp>
        <stp>JYX12 Curncy</stp>
        <stp>NAME</stp>
        <stp>[Future_Generic_data.xlsx]Mapping(Q)!R312C75</stp>
        <tr r="BW312" s="10"/>
      </tp>
      <tp t="s">
        <v>JPN YEN CURR FUT  Dec12</v>
        <stp/>
        <stp>##V3_BDPV12</stp>
        <stp>JYZ12 Curncy</stp>
        <stp>NAME</stp>
        <stp>[Future_Generic_data.xlsx]Mapping(Q)!R313C75</stp>
        <tr r="BW313" s="10"/>
      </tp>
      <tp t="s">
        <v>#N/A Invalid Security</v>
        <stp/>
        <stp>##V3_BDPV12</stp>
        <stp>JYV12 Curncy</stp>
        <stp>NAME</stp>
        <stp>[Future_Generic_data.xlsx]Mapping(Q)!R311C75</stp>
        <tr r="BW311" s="10"/>
      </tp>
      <tp t="s">
        <v>JPN YEN CURR FUT  Sep12</v>
        <stp/>
        <stp>##V3_BDPV12</stp>
        <stp>JYU12 Curncy</stp>
        <stp>NAME</stp>
        <stp>[Future_Generic_data.xlsx]Mapping(Q)!R310C75</stp>
        <tr r="BW310" s="10"/>
      </tp>
      <tp t="s">
        <v>#N/A Invalid Security</v>
        <stp/>
        <stp>##V3_BDPV12</stp>
        <stp>JYJ12 Curncy</stp>
        <stp>NAME</stp>
        <stp>[Future_Generic_data.xlsx]Mapping(Q)!R305C75</stp>
        <tr r="BW305" s="10"/>
      </tp>
      <tp t="s">
        <v>JPN YEN CURR FUT  Mar12</v>
        <stp/>
        <stp>##V3_BDPV12</stp>
        <stp>JYH12 Curncy</stp>
        <stp>NAME</stp>
        <stp>[Future_Generic_data.xlsx]Mapping(Q)!R304C75</stp>
        <tr r="BW304" s="10"/>
      </tp>
      <tp t="s">
        <v>#N/A Invalid Security</v>
        <stp/>
        <stp>##V3_BDPV12</stp>
        <stp>JYK12 Curncy</stp>
        <stp>NAME</stp>
        <stp>[Future_Generic_data.xlsx]Mapping(Q)!R306C75</stp>
        <tr r="BW306" s="10"/>
      </tp>
      <tp t="s">
        <v>JPN YEN CURR FUT  Jun12</v>
        <stp/>
        <stp>##V3_BDPV12</stp>
        <stp>JYM12 Curncy</stp>
        <stp>NAME</stp>
        <stp>[Future_Generic_data.xlsx]Mapping(Q)!R307C75</stp>
        <tr r="BW307" s="10"/>
      </tp>
      <tp t="s">
        <v>#N/A Invalid Security</v>
        <stp/>
        <stp>##V3_BDPV12</stp>
        <stp>JYN12 Curncy</stp>
        <stp>NAME</stp>
        <stp>[Future_Generic_data.xlsx]Mapping(Q)!R308C75</stp>
        <tr r="BW308" s="10"/>
      </tp>
      <tp t="s">
        <v>#N/A Invalid Security</v>
        <stp/>
        <stp>##V3_BDPV12</stp>
        <stp>JYF12 Curncy</stp>
        <stp>NAME</stp>
        <stp>[Future_Generic_data.xlsx]Mapping(Q)!R302C75</stp>
        <tr r="BW302" s="10"/>
      </tp>
      <tp t="s">
        <v>#N/A Invalid Security</v>
        <stp/>
        <stp>##V3_BDPV12</stp>
        <stp>JYG12 Curncy</stp>
        <stp>NAME</stp>
        <stp>[Future_Generic_data.xlsx]Mapping(Q)!R303C75</stp>
        <tr r="BW303" s="10"/>
      </tp>
      <tp t="s">
        <v>#N/A Invalid Security</v>
        <stp/>
        <stp>##V3_BDPV12</stp>
        <stp>JYQ12 Curncy</stp>
        <stp>NAME</stp>
        <stp>[Future_Generic_data.xlsx]Mapping(Q)!R309C75</stp>
        <tr r="BW309" s="10"/>
      </tp>
      <tp t="s">
        <v>JPN YEN CURR FUT  Jun10</v>
        <stp/>
        <stp>##V3_BDPV12</stp>
        <stp>JYM10 Curncy</stp>
        <stp>NAME</stp>
        <stp>[Future_Generic_data.xlsx]Mapping(Q)!R283C75</stp>
        <tr r="BW283" s="10"/>
      </tp>
      <tp t="s">
        <v>#N/A Invalid Security</v>
        <stp/>
        <stp>##V3_BDPV12</stp>
        <stp>JYN10 Curncy</stp>
        <stp>NAME</stp>
        <stp>[Future_Generic_data.xlsx]Mapping(Q)!R284C75</stp>
        <tr r="BW284" s="10"/>
      </tp>
      <tp t="s">
        <v>#N/A Invalid Security</v>
        <stp/>
        <stp>##V3_BDPV12</stp>
        <stp>JYJ10 Curncy</stp>
        <stp>NAME</stp>
        <stp>[Future_Generic_data.xlsx]Mapping(Q)!R281C75</stp>
        <tr r="BW281" s="10"/>
      </tp>
      <tp t="s">
        <v>JPN YEN CURR FUT  Mar10</v>
        <stp/>
        <stp>##V3_BDPV12</stp>
        <stp>JYH10 Curncy</stp>
        <stp>NAME</stp>
        <stp>[Future_Generic_data.xlsx]Mapping(Q)!R280C75</stp>
        <tr r="BW280" s="10"/>
      </tp>
      <tp t="s">
        <v>#N/A Invalid Security</v>
        <stp/>
        <stp>##V3_BDPV12</stp>
        <stp>JYK10 Curncy</stp>
        <stp>NAME</stp>
        <stp>[Future_Generic_data.xlsx]Mapping(Q)!R282C75</stp>
        <tr r="BW282" s="10"/>
      </tp>
      <tp t="s">
        <v>#N/A Invalid Security</v>
        <stp/>
        <stp>##V3_BDPV12</stp>
        <stp>JYQ10 Curncy</stp>
        <stp>NAME</stp>
        <stp>[Future_Generic_data.xlsx]Mapping(Q)!R285C75</stp>
        <tr r="BW285" s="10"/>
      </tp>
      <tp t="s">
        <v>JPN YEN CURR FUT  Sep10</v>
        <stp/>
        <stp>##V3_BDPV12</stp>
        <stp>JYU10 Curncy</stp>
        <stp>NAME</stp>
        <stp>[Future_Generic_data.xlsx]Mapping(Q)!R286C75</stp>
        <tr r="BW286" s="10"/>
      </tp>
      <tp t="s">
        <v>JPN YEN CURR FUT  Dec10</v>
        <stp/>
        <stp>##V3_BDPV12</stp>
        <stp>JYZ10 Curncy</stp>
        <stp>NAME</stp>
        <stp>[Future_Generic_data.xlsx]Mapping(Q)!R289C75</stp>
        <tr r="BW289" s="10"/>
      </tp>
      <tp t="s">
        <v>#N/A Invalid Security</v>
        <stp/>
        <stp>##V3_BDPV12</stp>
        <stp>JYX10 Curncy</stp>
        <stp>NAME</stp>
        <stp>[Future_Generic_data.xlsx]Mapping(Q)!R288C75</stp>
        <tr r="BW288" s="10"/>
      </tp>
      <tp t="s">
        <v>#N/A Invalid Security</v>
        <stp/>
        <stp>##V3_BDPV12</stp>
        <stp>JYV10 Curncy</stp>
        <stp>NAME</stp>
        <stp>[Future_Generic_data.xlsx]Mapping(Q)!R287C75</stp>
        <tr r="BW287" s="10"/>
      </tp>
      <tp t="s">
        <v>JPN YEN CURR FUT  Dec11</v>
        <stp/>
        <stp>##V3_BDPV12</stp>
        <stp>JYZ11 Curncy</stp>
        <stp>NAME</stp>
        <stp>[Future_Generic_data.xlsx]Mapping(Q)!R301C75</stp>
        <tr r="BW301" s="10"/>
      </tp>
      <tp t="s">
        <v>#N/A Invalid Security</v>
        <stp/>
        <stp>##V3_BDPV12</stp>
        <stp>JYX11 Curncy</stp>
        <stp>NAME</stp>
        <stp>[Future_Generic_data.xlsx]Mapping(Q)!R300C75</stp>
        <tr r="BW300" s="10"/>
      </tp>
      <tp t="s">
        <v>#N/A Invalid Security</v>
        <stp/>
        <stp>##V3_BDPV12</stp>
        <stp>JYF10 Curncy</stp>
        <stp>NAME</stp>
        <stp>[Future_Generic_data.xlsx]Mapping(Q)!R278C75</stp>
        <tr r="BW278" s="10"/>
      </tp>
      <tp t="s">
        <v>#N/A Invalid Security</v>
        <stp/>
        <stp>##V3_BDPV12</stp>
        <stp>JYG10 Curncy</stp>
        <stp>NAME</stp>
        <stp>[Future_Generic_data.xlsx]Mapping(Q)!R279C75</stp>
        <tr r="BW279" s="10"/>
      </tp>
      <tp t="s">
        <v>#N/A Invalid Security</v>
        <stp/>
        <stp>##V3_BDPV12</stp>
        <stp>JYK11 Curncy</stp>
        <stp>NAME</stp>
        <stp>[Future_Generic_data.xlsx]Mapping(Q)!R294C75</stp>
        <tr r="BW294" s="10"/>
      </tp>
      <tp t="s">
        <v>JPN YEN CURR FUT  Mar11</v>
        <stp/>
        <stp>##V3_BDPV12</stp>
        <stp>JYH11 Curncy</stp>
        <stp>NAME</stp>
        <stp>[Future_Generic_data.xlsx]Mapping(Q)!R292C75</stp>
        <tr r="BW292" s="10"/>
      </tp>
      <tp t="s">
        <v>JPN YEN CURR FUT  Jun11</v>
        <stp/>
        <stp>##V3_BDPV12</stp>
        <stp>JYM11 Curncy</stp>
        <stp>NAME</stp>
        <stp>[Future_Generic_data.xlsx]Mapping(Q)!R295C75</stp>
        <tr r="BW295" s="10"/>
      </tp>
      <tp t="s">
        <v>#N/A Invalid Security</v>
        <stp/>
        <stp>##V3_BDPV12</stp>
        <stp>JYN11 Curncy</stp>
        <stp>NAME</stp>
        <stp>[Future_Generic_data.xlsx]Mapping(Q)!R296C75</stp>
        <tr r="BW296" s="10"/>
      </tp>
      <tp t="s">
        <v>#N/A Invalid Security</v>
        <stp/>
        <stp>##V3_BDPV12</stp>
        <stp>JYJ11 Curncy</stp>
        <stp>NAME</stp>
        <stp>[Future_Generic_data.xlsx]Mapping(Q)!R293C75</stp>
        <tr r="BW293" s="10"/>
      </tp>
      <tp t="s">
        <v>#N/A Invalid Security</v>
        <stp/>
        <stp>##V3_BDPV12</stp>
        <stp>JYF11 Curncy</stp>
        <stp>NAME</stp>
        <stp>[Future_Generic_data.xlsx]Mapping(Q)!R290C75</stp>
        <tr r="BW290" s="10"/>
      </tp>
      <tp t="s">
        <v>#N/A Invalid Security</v>
        <stp/>
        <stp>##V3_BDPV12</stp>
        <stp>JYG11 Curncy</stp>
        <stp>NAME</stp>
        <stp>[Future_Generic_data.xlsx]Mapping(Q)!R291C75</stp>
        <tr r="BW291" s="10"/>
      </tp>
      <tp t="s">
        <v>#N/A Invalid Security</v>
        <stp/>
        <stp>##V3_BDPV12</stp>
        <stp>JYV11 Curncy</stp>
        <stp>NAME</stp>
        <stp>[Future_Generic_data.xlsx]Mapping(Q)!R299C75</stp>
        <tr r="BW299" s="10"/>
      </tp>
      <tp t="s">
        <v>JPN YEN CURR FUT  Sep11</v>
        <stp/>
        <stp>##V3_BDPV12</stp>
        <stp>JYU11 Curncy</stp>
        <stp>NAME</stp>
        <stp>[Future_Generic_data.xlsx]Mapping(Q)!R298C75</stp>
        <tr r="BW298" s="10"/>
      </tp>
      <tp t="s">
        <v>#N/A Invalid Security</v>
        <stp/>
        <stp>##V3_BDPV12</stp>
        <stp>JYQ11 Curncy</stp>
        <stp>NAME</stp>
        <stp>[Future_Generic_data.xlsx]Mapping(Q)!R297C75</stp>
        <tr r="BW297" s="10"/>
      </tp>
      <tp t="s">
        <v>JPN YEN CURR FUT  Mar17</v>
        <stp/>
        <stp>##V3_BDPV12</stp>
        <stp>JYH17 Curncy</stp>
        <stp>NAME</stp>
        <stp>[Future_Generic_data.xlsx]Mapping(Q)!R364C75</stp>
        <tr r="BW364" s="10"/>
      </tp>
      <tp t="s">
        <v>#N/A Invalid Security</v>
        <stp/>
        <stp>##V3_BDPV12</stp>
        <stp>JYF17 Curncy</stp>
        <stp>NAME</stp>
        <stp>[Future_Generic_data.xlsx]Mapping(Q)!R362C75</stp>
        <tr r="BW362" s="10"/>
      </tp>
      <tp t="s">
        <v>#N/A Invalid Security</v>
        <stp/>
        <stp>##V3_BDPV12</stp>
        <stp>JYG17 Curncy</stp>
        <stp>NAME</stp>
        <stp>[Future_Generic_data.xlsx]Mapping(Q)!R363C75</stp>
        <tr r="BW363" s="10"/>
      </tp>
      <tp t="s">
        <v>#N/A Invalid Security</v>
        <stp/>
        <stp>##V3_BDPV12</stp>
        <stp>JYK16 Curncy</stp>
        <stp>NAME</stp>
        <stp>[Future_Generic_data.xlsx]Mapping(Q)!R354C75</stp>
        <tr r="BW354" s="10"/>
      </tp>
      <tp t="s">
        <v>JPN YEN CURR FUT  Mar16</v>
        <stp/>
        <stp>##V3_BDPV12</stp>
        <stp>JYH16 Curncy</stp>
        <stp>NAME</stp>
        <stp>[Future_Generic_data.xlsx]Mapping(Q)!R352C75</stp>
        <tr r="BW352" s="10"/>
      </tp>
      <tp t="s">
        <v>JPN YEN CURR FUT  Jun16</v>
        <stp/>
        <stp>##V3_BDPV12</stp>
        <stp>JYM16 Curncy</stp>
        <stp>NAME</stp>
        <stp>[Future_Generic_data.xlsx]Mapping(Q)!R355C75</stp>
        <tr r="BW355" s="10"/>
      </tp>
      <tp t="s">
        <v>#N/A Invalid Security</v>
        <stp/>
        <stp>##V3_BDPV12</stp>
        <stp>JYN16 Curncy</stp>
        <stp>NAME</stp>
        <stp>[Future_Generic_data.xlsx]Mapping(Q)!R356C75</stp>
        <tr r="BW356" s="10"/>
      </tp>
      <tp t="s">
        <v>#N/A Invalid Security</v>
        <stp/>
        <stp>##V3_BDPV12</stp>
        <stp>JYJ16 Curncy</stp>
        <stp>NAME</stp>
        <stp>[Future_Generic_data.xlsx]Mapping(Q)!R353C75</stp>
        <tr r="BW353" s="10"/>
      </tp>
      <tp t="s">
        <v>#N/A Invalid Security</v>
        <stp/>
        <stp>##V3_BDPV12</stp>
        <stp>JYF16 Curncy</stp>
        <stp>NAME</stp>
        <stp>[Future_Generic_data.xlsx]Mapping(Q)!R350C75</stp>
        <tr r="BW350" s="10"/>
      </tp>
      <tp t="s">
        <v>#N/A Invalid Security</v>
        <stp/>
        <stp>##V3_BDPV12</stp>
        <stp>JYG16 Curncy</stp>
        <stp>NAME</stp>
        <stp>[Future_Generic_data.xlsx]Mapping(Q)!R351C75</stp>
        <tr r="BW351" s="10"/>
      </tp>
      <tp t="s">
        <v>#N/A Invalid Security</v>
        <stp/>
        <stp>##V3_BDPV12</stp>
        <stp>JYV16 Curncy</stp>
        <stp>NAME</stp>
        <stp>[Future_Generic_data.xlsx]Mapping(Q)!R359C75</stp>
        <tr r="BW359" s="10"/>
      </tp>
      <tp t="s">
        <v>JPN YEN CURR FUT  Sep16</v>
        <stp/>
        <stp>##V3_BDPV12</stp>
        <stp>JYU16 Curncy</stp>
        <stp>NAME</stp>
        <stp>[Future_Generic_data.xlsx]Mapping(Q)!R358C75</stp>
        <tr r="BW358" s="10"/>
      </tp>
      <tp t="s">
        <v>#N/A Invalid Security</v>
        <stp/>
        <stp>##V3_BDPV12</stp>
        <stp>JYQ16 Curncy</stp>
        <stp>NAME</stp>
        <stp>[Future_Generic_data.xlsx]Mapping(Q)!R357C75</stp>
        <tr r="BW357" s="10"/>
      </tp>
      <tp t="s">
        <v>JPN YEN CURR FUT  Dec16</v>
        <stp/>
        <stp>##V3_BDPV12</stp>
        <stp>JYZ16 Curncy</stp>
        <stp>NAME</stp>
        <stp>[Future_Generic_data.xlsx]Mapping(Q)!R361C75</stp>
        <tr r="BW361" s="10"/>
      </tp>
      <tp t="s">
        <v>#N/A Invalid Security</v>
        <stp/>
        <stp>##V3_BDPV12</stp>
        <stp>JYX16 Curncy</stp>
        <stp>NAME</stp>
        <stp>[Future_Generic_data.xlsx]Mapping(Q)!R360C75</stp>
        <tr r="BW360" s="10"/>
      </tp>
      <tp t="s">
        <v>#N/A Invalid Security</v>
        <stp/>
        <stp>##V3_BDPV12</stp>
        <stp>JYF15 Curncy</stp>
        <stp>NAME</stp>
        <stp>[Future_Generic_data.xlsx]Mapping(Q)!R338C75</stp>
        <tr r="BW338" s="10"/>
      </tp>
      <tp t="s">
        <v>#N/A Invalid Security</v>
        <stp/>
        <stp>##V3_BDPV12</stp>
        <stp>JYG15 Curncy</stp>
        <stp>NAME</stp>
        <stp>[Future_Generic_data.xlsx]Mapping(Q)!R339C75</stp>
        <tr r="BW339" s="10"/>
      </tp>
      <tp t="s">
        <v>JPN YEN CURR FUT  Jun15</v>
        <stp/>
        <stp>##V3_BDPV12</stp>
        <stp>JYM15 Curncy</stp>
        <stp>NAME</stp>
        <stp>[Future_Generic_data.xlsx]Mapping(Q)!R343C75</stp>
        <tr r="BW343" s="10"/>
      </tp>
      <tp t="s">
        <v>#N/A Invalid Security</v>
        <stp/>
        <stp>##V3_BDPV12</stp>
        <stp>JYN15 Curncy</stp>
        <stp>NAME</stp>
        <stp>[Future_Generic_data.xlsx]Mapping(Q)!R344C75</stp>
        <tr r="BW344" s="10"/>
      </tp>
      <tp t="s">
        <v>#N/A Invalid Security</v>
        <stp/>
        <stp>##V3_BDPV12</stp>
        <stp>JYJ15 Curncy</stp>
        <stp>NAME</stp>
        <stp>[Future_Generic_data.xlsx]Mapping(Q)!R341C75</stp>
        <tr r="BW341" s="10"/>
      </tp>
      <tp t="s">
        <v>JPN YEN CURR FUT  Mar15</v>
        <stp/>
        <stp>##V3_BDPV12</stp>
        <stp>JYH15 Curncy</stp>
        <stp>NAME</stp>
        <stp>[Future_Generic_data.xlsx]Mapping(Q)!R340C75</stp>
        <tr r="BW340" s="10"/>
      </tp>
      <tp t="s">
        <v>#N/A Invalid Security</v>
        <stp/>
        <stp>##V3_BDPV12</stp>
        <stp>JYK15 Curncy</stp>
        <stp>NAME</stp>
        <stp>[Future_Generic_data.xlsx]Mapping(Q)!R342C75</stp>
        <tr r="BW342" s="10"/>
      </tp>
      <tp t="s">
        <v>#N/A Invalid Security</v>
        <stp/>
        <stp>##V3_BDPV12</stp>
        <stp>JYQ15 Curncy</stp>
        <stp>NAME</stp>
        <stp>[Future_Generic_data.xlsx]Mapping(Q)!R345C75</stp>
        <tr r="BW345" s="10"/>
      </tp>
      <tp t="s">
        <v>JPN YEN CURR FUT  Sep15</v>
        <stp/>
        <stp>##V3_BDPV12</stp>
        <stp>JYU15 Curncy</stp>
        <stp>NAME</stp>
        <stp>[Future_Generic_data.xlsx]Mapping(Q)!R346C75</stp>
        <tr r="BW346" s="10"/>
      </tp>
      <tp t="s">
        <v>JPN YEN CURR FUT  Dec15</v>
        <stp/>
        <stp>##V3_BDPV12</stp>
        <stp>JYZ15 Curncy</stp>
        <stp>NAME</stp>
        <stp>[Future_Generic_data.xlsx]Mapping(Q)!R349C75</stp>
        <tr r="BW349" s="10"/>
      </tp>
      <tp t="s">
        <v>#N/A Invalid Security</v>
        <stp/>
        <stp>##V3_BDPV12</stp>
        <stp>JYX15 Curncy</stp>
        <stp>NAME</stp>
        <stp>[Future_Generic_data.xlsx]Mapping(Q)!R348C75</stp>
        <tr r="BW348" s="10"/>
      </tp>
      <tp t="s">
        <v>#N/A Invalid Security</v>
        <stp/>
        <stp>##V3_BDPV12</stp>
        <stp>JYV15 Curncy</stp>
        <stp>NAME</stp>
        <stp>[Future_Generic_data.xlsx]Mapping(Q)!R347C75</stp>
        <tr r="BW347" s="10"/>
      </tp>
      <tp t="s">
        <v>JPN YEN CURR FUT  Jun14</v>
        <stp/>
        <stp>##V3_BDPV12</stp>
        <stp>JYM14 Curncy</stp>
        <stp>NAME</stp>
        <stp>[Future_Generic_data.xlsx]Mapping(Q)!R331C75</stp>
        <tr r="BW331" s="10"/>
      </tp>
      <tp t="s">
        <v>#N/A Invalid Security</v>
        <stp/>
        <stp>##V3_BDPV12</stp>
        <stp>JYN14 Curncy</stp>
        <stp>NAME</stp>
        <stp>[Future_Generic_data.xlsx]Mapping(Q)!R332C75</stp>
        <tr r="BW332" s="10"/>
      </tp>
      <tp t="s">
        <v>#N/A Invalid Security</v>
        <stp/>
        <stp>##V3_BDPV12</stp>
        <stp>JYK14 Curncy</stp>
        <stp>NAME</stp>
        <stp>[Future_Generic_data.xlsx]Mapping(Q)!R330C75</stp>
        <tr r="BW330" s="10"/>
      </tp>
      <tp t="s">
        <v>#N/A Invalid Security</v>
        <stp/>
        <stp>##V3_BDPV12</stp>
        <stp>JYX14 Curncy</stp>
        <stp>NAME</stp>
        <stp>[Future_Generic_data.xlsx]Mapping(Q)!R336C75</stp>
        <tr r="BW336" s="10"/>
      </tp>
      <tp t="s">
        <v>JPN YEN CURR FUT  Dec14</v>
        <stp/>
        <stp>##V3_BDPV12</stp>
        <stp>JYZ14 Curncy</stp>
        <stp>NAME</stp>
        <stp>[Future_Generic_data.xlsx]Mapping(Q)!R337C75</stp>
        <tr r="BW337" s="10"/>
      </tp>
      <tp t="s">
        <v>#N/A Invalid Security</v>
        <stp/>
        <stp>##V3_BDPV12</stp>
        <stp>JYQ14 Curncy</stp>
        <stp>NAME</stp>
        <stp>[Future_Generic_data.xlsx]Mapping(Q)!R333C75</stp>
        <tr r="BW333" s="10"/>
      </tp>
      <tp t="s">
        <v>#N/A Invalid Security</v>
        <stp/>
        <stp>##V3_BDPV12</stp>
        <stp>JYV14 Curncy</stp>
        <stp>NAME</stp>
        <stp>[Future_Generic_data.xlsx]Mapping(Q)!R335C75</stp>
        <tr r="BW335" s="10"/>
      </tp>
      <tp t="s">
        <v>JPN YEN CURR FUT  Sep14</v>
        <stp/>
        <stp>##V3_BDPV12</stp>
        <stp>JYU14 Curncy</stp>
        <stp>NAME</stp>
        <stp>[Future_Generic_data.xlsx]Mapping(Q)!R334C75</stp>
        <tr r="BW334" s="10"/>
      </tp>
      <tp t="s">
        <v>#N/A Invalid Security</v>
        <stp/>
        <stp>##V3_BDPV12</stp>
        <stp>JYJ14 Curncy</stp>
        <stp>NAME</stp>
        <stp>[Future_Generic_data.xlsx]Mapping(Q)!R329C75</stp>
        <tr r="BW329" s="10"/>
      </tp>
      <tp t="s">
        <v>#N/A Invalid Security</v>
        <stp/>
        <stp>##V3_BDPV12</stp>
        <stp>JYF14 Curncy</stp>
        <stp>NAME</stp>
        <stp>[Future_Generic_data.xlsx]Mapping(Q)!R326C75</stp>
        <tr r="BW326" s="10"/>
      </tp>
      <tp t="s">
        <v>#N/A Invalid Security</v>
        <stp/>
        <stp>##V3_BDPV12</stp>
        <stp>JYG14 Curncy</stp>
        <stp>NAME</stp>
        <stp>[Future_Generic_data.xlsx]Mapping(Q)!R327C75</stp>
        <tr r="BW327" s="10"/>
      </tp>
      <tp t="s">
        <v>JPN YEN CURR FUT  Mar14</v>
        <stp/>
        <stp>##V3_BDPV12</stp>
        <stp>JYH14 Curncy</stp>
        <stp>NAME</stp>
        <stp>[Future_Generic_data.xlsx]Mapping(Q)!R328C75</stp>
        <tr r="BW328" s="10"/>
      </tp>
      <tp>
        <v>26255</v>
        <stp/>
        <stp>##V3_BDPV12</stp>
        <stp>NO1 Index</stp>
        <stp>PX_LAST</stp>
        <stp>[Future_Generic_data.xlsx]IndexInfo!R13C23</stp>
        <tr r="W13" s="1"/>
      </tp>
      <tp t="s">
        <v>25/06/2021</v>
        <stp/>
        <stp>##V3_BDPV12</stp>
        <stp>BTCM21 Curncy</stp>
        <stp>LAST_TRADEABLE_DT</stp>
        <stp>[Future_Generic_data.xlsx]CryptoRollDate!R2C2</stp>
        <tr r="B2" s="13"/>
      </tp>
      <tp>
        <v>736</v>
        <stp/>
        <stp>##V3_BDPV12</stp>
        <stp>EOA Index</stp>
        <stp>PX_LAST</stp>
        <stp>[Future_Generic_data.xlsx]IndexInfo!R10C12</stp>
        <tr r="L10" s="1"/>
      </tp>
      <tp t="s">
        <v>30/07/2021</v>
        <stp/>
        <stp>##V3_BDPV12</stp>
        <stp>BTCN21 Curncy</stp>
        <stp>LAST_TRADEABLE_DT</stp>
        <stp>[Future_Generic_data.xlsx]CryptoRollDate!R3C2</stp>
        <tr r="B3" s="13"/>
      </tp>
      <tp t="s">
        <v>27/08/2021</v>
        <stp/>
        <stp>##V3_BDPV12</stp>
        <stp>BTCQ21 Curncy</stp>
        <stp>LAST_TRADEABLE_DT</stp>
        <stp>[Future_Generic_data.xlsx]CryptoRollDate!R4C2</stp>
        <tr r="B4" s="13"/>
      </tp>
      <tp>
        <v>21579</v>
        <stp/>
        <stp>##V3_BDPV12</stp>
        <stp>HIA Index</stp>
        <stp>PX_LAST</stp>
        <stp>[Future_Generic_data.xlsx]IndexInfo!R14C12</stp>
        <tr r="L14" s="1"/>
      </tp>
      <tp t="s">
        <v>24/09/2021</v>
        <stp/>
        <stp>##V3_BDPV12</stp>
        <stp>BTCU21 Curncy</stp>
        <stp>LAST_TRADEABLE_DT</stp>
        <stp>[Future_Generic_data.xlsx]CryptoRollDate!R5C2</stp>
        <tr r="B5" s="13"/>
      </tp>
      <tp t="s">
        <v>29/10/2021</v>
        <stp/>
        <stp>##V3_BDPV12</stp>
        <stp>BTCV21 Curncy</stp>
        <stp>LAST_TRADEABLE_DT</stp>
        <stp>[Future_Generic_data.xlsx]CryptoRollDate!R6C2</stp>
        <tr r="B6" s="13"/>
      </tp>
      <tp>
        <v>26260</v>
        <stp/>
        <stp>##V3_BDPV12</stp>
        <stp>NKA Index</stp>
        <stp>PX_LAST</stp>
        <stp>[Future_Generic_data.xlsx]IndexInfo!R13C12</stp>
        <tr r="L13" s="1"/>
      </tp>
      <tp t="s">
        <v>26/11/2021</v>
        <stp/>
        <stp>##V3_BDPV12</stp>
        <stp>BTCX21 Curncy</stp>
        <stp>LAST_TRADEABLE_DT</stp>
        <stp>[Future_Generic_data.xlsx]CryptoRollDate!R7C2</stp>
        <tr r="B7" s="13"/>
      </tp>
      <tp>
        <v>1881.1</v>
        <stp/>
        <stp>##V3_BDPV12</stp>
        <stp>MGC1 Comdty</stp>
        <stp>PX_LAST</stp>
        <stp>[Future_Generic_data.xlsx]IndexInfo!R32C23</stp>
        <tr r="W32" s="1"/>
      </tp>
      <tp t="s">
        <v>CME Bitcoin Fut   Jan23</v>
        <stp/>
        <stp>##V3_BDPV12</stp>
        <stp>BTCA Curncy</stp>
        <stp>NAME</stp>
        <stp>[Future_Generic_data.xlsx]IndexInfo!R61C10</stp>
        <tr r="J61" s="1"/>
      </tp>
      <tp>
        <v>-0.75</v>
        <stp/>
        <stp>##V3_BDPV12</stp>
        <stp>QS1 Comdty</stp>
        <stp>SPREAD_BA_CR</stp>
        <stp>[Future_Generic_data.xlsx]IndexInfo!R17C26</stp>
        <tr r="Z17" s="1"/>
      </tp>
      <tp>
        <v>-4.9999999999990052E-3</v>
        <stp/>
        <stp>##V3_BDPV12</stp>
        <stp>SI1 Comdty</stp>
        <stp>SPREAD_BA_CR</stp>
        <stp>[Future_Generic_data.xlsx]IndexInfo!R33C26</stp>
        <tr r="Z33" s="1"/>
      </tp>
      <tp>
        <v>-9.9999999999980105E-3</v>
        <stp/>
        <stp>##V3_BDPV12</stp>
        <stp>SB1 Comdty</stp>
        <stp>SPREAD_BA_CR</stp>
        <stp>[Future_Generic_data.xlsx]IndexInfo!R25C26</stp>
        <tr r="Z25" s="1"/>
      </tp>
      <tp>
        <v>-9.9999999999909051E-3</v>
        <stp/>
        <stp>##V3_BDPV12</stp>
        <stp>RX1 Comdty</stp>
        <stp>SPREAD_BA_CR</stp>
        <stp>[Future_Generic_data.xlsx]IndexInfo!R42C26</stp>
        <tr r="Z42" s="1"/>
      </tp>
      <tp>
        <v>-1.5625E-2</v>
        <stp/>
        <stp>##V3_BDPV12</stp>
        <stp>TY1 Comdty</stp>
        <stp>SPREAD_BA_CR</stp>
        <stp>[Future_Generic_data.xlsx]IndexInfo!R39C26</stp>
        <tr r="Z39" s="1"/>
      </tp>
      <tp>
        <v>-1.75</v>
        <stp/>
        <stp>##V3_BDPV12</stp>
        <stp>W 1 Comdty</stp>
        <stp>SPREAD_BA_CR</stp>
        <stp>[Future_Generic_data.xlsx]IndexInfo!R28C26</stp>
        <tr r="Z28" s="1"/>
      </tp>
      <tp>
        <v>-4.9999999999954525E-3</v>
        <stp/>
        <stp>##V3_BDPV12</stp>
        <stp>XM1 Comdty</stp>
        <stp>SPREAD_BA_CR</stp>
        <stp>[Future_Generic_data.xlsx]IndexInfo!R40C26</stp>
        <tr r="Z40" s="1"/>
      </tp>
      <tp>
        <v>-9.0000000000003411E-2</v>
        <stp/>
        <stp>##V3_BDPV12</stp>
        <stp>XB1 Comdty</stp>
        <stp>SPREAD_BA_CR</stp>
        <stp>[Future_Generic_data.xlsx]IndexInfo!R19C26</stp>
        <tr r="Z19" s="1"/>
      </tp>
      <tp>
        <v>-4.9999999999997158E-2</v>
        <stp/>
        <stp>##V3_BDPV12</stp>
        <stp>CT1 Comdty</stp>
        <stp>SPREAD_BA_CR</stp>
        <stp>[Future_Generic_data.xlsx]IndexInfo!R22C26</stp>
        <tr r="Z22" s="1"/>
      </tp>
      <tp>
        <v>-9.9999999999909051E-3</v>
        <stp/>
        <stp>##V3_BDPV12</stp>
        <stp>CL1 Comdty</stp>
        <stp>SPREAD_BA_CR</stp>
        <stp>[Future_Generic_data.xlsx]IndexInfo!R18C26</stp>
        <tr r="Z18" s="1"/>
      </tp>
      <tp>
        <v>-1.0000000000005116E-2</v>
        <stp/>
        <stp>##V3_BDPV12</stp>
        <stp>CO1 Comdty</stp>
        <stp>SPREAD_BA_CR</stp>
        <stp>[Future_Generic_data.xlsx]IndexInfo!R16C26</stp>
        <tr r="Z16" s="1"/>
      </tp>
      <tp>
        <v>-2.0000000000010232E-2</v>
        <stp/>
        <stp>##V3_BDPV12</stp>
        <stp>CN1 Comdty</stp>
        <stp>SPREAD_BA_CR</stp>
        <stp>[Future_Generic_data.xlsx]IndexInfo!R41C26</stp>
        <tr r="Z41" s="1"/>
      </tp>
      <tp>
        <v>-1</v>
        <stp/>
        <stp>##V3_BDPV12</stp>
        <stp>CC1 Comdty</stp>
        <stp>SPREAD_BA_CR</stp>
        <stp>[Future_Generic_data.xlsx]IndexInfo!R24C26</stp>
        <tr r="Z24" s="1"/>
      </tp>
      <tp>
        <v>-1.5</v>
        <stp/>
        <stp>##V3_BDPV12</stp>
        <stp>C 1 Comdty</stp>
        <stp>SPREAD_BA_CR</stp>
        <stp>[Future_Generic_data.xlsx]IndexInfo!R27C26</stp>
        <tr r="Z27" s="1"/>
      </tp>
      <tp>
        <v>-1.9999999999996021E-2</v>
        <stp/>
        <stp>##V3_BDPV12</stp>
        <stp>G 1 Comdty</stp>
        <stp>SPREAD_BA_CR</stp>
        <stp>[Future_Generic_data.xlsx]IndexInfo!R43C26</stp>
        <tr r="Z43" s="1"/>
      </tp>
      <tp>
        <v>-0.69999999999998863</v>
        <stp/>
        <stp>##V3_BDPV12</stp>
        <stp>FC1 Comdty</stp>
        <stp>SPREAD_BA_CR</stp>
        <stp>[Future_Generic_data.xlsx]IndexInfo!R30C26</stp>
        <tr r="Z30" s="1"/>
      </tp>
      <tp>
        <v>-0.1099999999999568</v>
        <stp/>
        <stp>##V3_BDPV12</stp>
        <stp>HO1 Comdty</stp>
        <stp>SPREAD_BA_CR</stp>
        <stp>[Future_Generic_data.xlsx]IndexInfo!R20C26</stp>
        <tr r="Z20" s="1"/>
      </tp>
      <tp>
        <v>-4.5</v>
        <stp/>
        <stp>##V3_BDPV12</stp>
        <stp>KW1 Comdty</stp>
        <stp>SPREAD_BA_CR</stp>
        <stp>[Future_Generic_data.xlsx]IndexInfo!R26C26</stp>
        <tr r="Z26" s="1"/>
      </tp>
      <tp>
        <v>-4.9999999999982947E-2</v>
        <stp/>
        <stp>##V3_BDPV12</stp>
        <stp>KC1 Comdty</stp>
        <stp>SPREAD_BA_CR</stp>
        <stp>[Future_Generic_data.xlsx]IndexInfo!R23C26</stp>
        <tr r="Z23" s="1"/>
      </tp>
      <tp>
        <v>-2.0000000000010232E-2</v>
        <stp/>
        <stp>##V3_BDPV12</stp>
        <stp>JB1 Comdty</stp>
        <stp>SPREAD_BA_CR</stp>
        <stp>[Future_Generic_data.xlsx]IndexInfo!R44C26</stp>
        <tr r="Z44" s="1"/>
      </tp>
      <tp>
        <v>-193</v>
        <stp/>
        <stp>##V3_BDPV12</stp>
        <stp>LX1 Comdty</stp>
        <stp>SPREAD_BA_CR</stp>
        <stp>[Future_Generic_data.xlsx]IndexInfo!R37C26</stp>
        <tr r="Z37" s="1"/>
      </tp>
      <tp t="s">
        <v>#N/A Field Not Applicable</v>
        <stp/>
        <stp>##V3_BDPV12</stp>
        <stp>LN1 Comdty</stp>
        <stp>SPREAD_BA_CR</stp>
        <stp>[Future_Generic_data.xlsx]IndexInfo!R35C26</stp>
        <tr r="Z35" s="1"/>
      </tp>
      <tp>
        <v>-22</v>
        <stp/>
        <stp>##V3_BDPV12</stp>
        <stp>LL1 Comdty</stp>
        <stp>SPREAD_BA_CR</stp>
        <stp>[Future_Generic_data.xlsx]IndexInfo!R36C26</stp>
        <tr r="Z36" s="1"/>
      </tp>
      <tp>
        <v>-0.89999999999999147</v>
        <stp/>
        <stp>##V3_BDPV12</stp>
        <stp>LH1 Comdty</stp>
        <stp>SPREAD_BA_CR</stp>
        <stp>[Future_Generic_data.xlsx]IndexInfo!R29C26</stp>
        <tr r="Z29" s="1"/>
      </tp>
      <tp>
        <v>-0.27500000000000568</v>
        <stp/>
        <stp>##V3_BDPV12</stp>
        <stp>LC1 Comdty</stp>
        <stp>SPREAD_BA_CR</stp>
        <stp>[Future_Generic_data.xlsx]IndexInfo!R31C26</stp>
        <tr r="Z31" s="1"/>
      </tp>
      <tp>
        <v>-12.5</v>
        <stp/>
        <stp>##V3_BDPV12</stp>
        <stp>LA1 Comdty</stp>
        <stp>SPREAD_BA_CR</stp>
        <stp>[Future_Generic_data.xlsx]IndexInfo!R34C26</stp>
        <tr r="Z34" s="1"/>
      </tp>
      <tp>
        <v>-9.9999999999997868E-3</v>
        <stp/>
        <stp>##V3_BDPV12</stp>
        <stp>OP1 Comdty</stp>
        <stp>SPREAD_BA_CR</stp>
        <stp>[Future_Generic_data.xlsx]IndexInfo!R38C26</stp>
        <tr r="Z38" s="1"/>
      </tp>
      <tp>
        <v>-2.0000000000002238E-3</v>
        <stp/>
        <stp>##V3_BDPV12</stp>
        <stp>NG1 Comdty</stp>
        <stp>SPREAD_BA_CR</stp>
        <stp>[Future_Generic_data.xlsx]IndexInfo!R21C26</stp>
        <tr r="Z21" s="1"/>
      </tp>
      <tp t="s">
        <v>SEK</v>
        <stp/>
        <stp>##V3_BDPV12</stp>
        <stp>QCA Index</stp>
        <stp>CRNCY</stp>
        <stp>[Future_Generic_data.xlsx]IndexInfo!R11C14</stp>
        <tr r="N11" s="1"/>
      </tp>
      <tp t="s">
        <v>CHF</v>
        <stp/>
        <stp>##V3_BDPV12</stp>
        <stp>SMA Index</stp>
        <stp>CRNCY</stp>
        <stp>[Future_Generic_data.xlsx]IndexInfo!R12C14</stp>
        <tr r="N12" s="1"/>
      </tp>
      <tp t="s">
        <v>AUD</v>
        <stp/>
        <stp>##V3_BDPV12</stp>
        <stp>XPA Index</stp>
        <stp>CRNCY</stp>
        <stp>[Future_Generic_data.xlsx]IndexInfo!R15C14</stp>
        <tr r="N15" s="1"/>
      </tp>
      <tp t="s">
        <v>EUR</v>
        <stp/>
        <stp>##V3_BDPV12</stp>
        <stp>EOA Index</stp>
        <stp>CRNCY</stp>
        <stp>[Future_Generic_data.xlsx]IndexInfo!R10C14</stp>
        <tr r="N10" s="1"/>
      </tp>
      <tp t="s">
        <v>HKD</v>
        <stp/>
        <stp>##V3_BDPV12</stp>
        <stp>HIA Index</stp>
        <stp>CRNCY</stp>
        <stp>[Future_Generic_data.xlsx]IndexInfo!R14C14</stp>
        <tr r="N14" s="1"/>
      </tp>
      <tp t="s">
        <v>JPY</v>
        <stp/>
        <stp>##V3_BDPV12</stp>
        <stp>NKA Index</stp>
        <stp>CRNCY</stp>
        <stp>[Future_Generic_data.xlsx]IndexInfo!R13C14</stp>
        <tr r="N13" s="1"/>
      </tp>
      <tp>
        <v>159.44</v>
        <stp/>
        <stp>##V3_BDPV12</stp>
        <stp>YK1 Curncy</stp>
        <stp>PX_LAST</stp>
        <stp>[Future_Generic_data.xlsx]IndexInfo!R51C12</stp>
        <tr r="L51" s="1"/>
      </tp>
      <tp>
        <v>1.3835</v>
        <stp/>
        <stp>##V3_BDPV12</stp>
        <stp>RU1 Curncy</stp>
        <stp>PX_LAST</stp>
        <stp>[Future_Generic_data.xlsx]IndexInfo!R60C12</stp>
        <tr r="L60" s="1"/>
      </tp>
      <tp>
        <v>5.1909999999999998</v>
        <stp/>
        <stp>##V3_BDPV12</stp>
        <stp>PE1 Curncy</stp>
        <stp>PX_LAST</stp>
        <stp>[Future_Generic_data.xlsx]IndexInfo!R56C12</stp>
        <tr r="L56" s="1"/>
      </tp>
      <tp>
        <v>109.095</v>
        <stp/>
        <stp>##V3_BDPV12</stp>
        <stp>SF1 Curncy</stp>
        <stp>PX_LAST</stp>
        <stp>[Future_Generic_data.xlsx]IndexInfo!R50C12</stp>
        <tr r="L50" s="1"/>
      </tp>
      <tp>
        <v>141.45000000000002</v>
        <stp/>
        <stp>##V3_BDPV12</stp>
        <stp>RY1 Curncy</stp>
        <stp>PX_LAST</stp>
        <stp>[Future_Generic_data.xlsx]IndexInfo!R52C12</stp>
        <tr r="L52" s="1"/>
      </tp>
      <tp>
        <v>5.915</v>
        <stp/>
        <stp>##V3_BDPV12</stp>
        <stp>RA1 Curncy</stp>
        <stp>PX_LAST</stp>
        <stp>[Future_Generic_data.xlsx]IndexInfo!R59C12</stp>
        <tr r="L59" s="1"/>
      </tp>
      <tp>
        <v>63.730000000000004</v>
        <stp/>
        <stp>##V3_BDPV12</stp>
        <stp>NV1 Curncy</stp>
        <stp>PX_LAST</stp>
        <stp>[Future_Generic_data.xlsx]IndexInfo!R58C12</stp>
        <tr r="L58" s="1"/>
      </tp>
      <tp>
        <v>76.254999999999995</v>
        <stp/>
        <stp>##V3_BDPV12</stp>
        <stp>JY1 Curncy</stp>
        <stp>PX_LAST</stp>
        <stp>[Future_Generic_data.xlsx]IndexInfo!R47C12</stp>
        <tr r="L47" s="1"/>
      </tp>
      <tp>
        <v>1.5620000000000001</v>
        <stp/>
        <stp>##V3_BDPV12</stp>
        <stp>EA1 Curncy</stp>
        <stp>PX_LAST</stp>
        <stp>[Future_Generic_data.xlsx]IndexInfo!R53C12</stp>
        <tr r="L53" s="1"/>
      </tp>
      <tp>
        <v>1.0786500000000001</v>
        <stp/>
        <stp>##V3_BDPV12</stp>
        <stp>EC1 Curncy</stp>
        <stp>PX_LAST</stp>
        <stp>[Future_Generic_data.xlsx]IndexInfo!R46C12</stp>
        <tr r="L46" s="1"/>
      </tp>
      <tp>
        <v>69.105000000000004</v>
        <stp/>
        <stp>##V3_BDPV12</stp>
        <stp>AD1 Curncy</stp>
        <stp>PX_LAST</stp>
        <stp>[Future_Generic_data.xlsx]IndexInfo!R48C12</stp>
        <tr r="L48" s="1"/>
      </tp>
      <tp>
        <v>121.83</v>
        <stp/>
        <stp>##V3_BDPV12</stp>
        <stp>BP1 Curncy</stp>
        <stp>PX_LAST</stp>
        <stp>[Future_Generic_data.xlsx]IndexInfo!R45C12</stp>
        <tr r="L45" s="1"/>
      </tp>
      <tp>
        <v>19.14</v>
        <stp/>
        <stp>##V3_BDPV12</stp>
        <stp>BR1 Curncy</stp>
        <stp>PX_LAST</stp>
        <stp>[Future_Generic_data.xlsx]IndexInfo!R55C12</stp>
        <tr r="L55" s="1"/>
      </tp>
      <tp>
        <v>74.564999999999998</v>
        <stp/>
        <stp>##V3_BDPV12</stp>
        <stp>CD1 Curncy</stp>
        <stp>PX_LAST</stp>
        <stp>[Future_Generic_data.xlsx]IndexInfo!R49C12</stp>
        <tr r="L49" s="1"/>
      </tp>
    </main>
    <main first="bofaddin.rtdserver">
      <tp t="e">
        <v>#N/A</v>
        <stp/>
        <stp>BDH|733910687677089740</stp>
        <tr r="D10" s="13"/>
      </tp>
    </main>
    <main first="bloomberg.rtd">
      <tp t="s">
        <v>#N/A Invalid Security</v>
        <stp/>
        <stp>##V3_BDPV12</stp>
        <stp>JYX89 Curncy</stp>
        <stp>NAME</stp>
        <stp>[Future_Generic_data.xlsx]Mapping(M)!R36C75</stp>
        <tr r="BW36" s="5"/>
      </tp>
      <tp t="s">
        <v>#N/A Invalid Security</v>
        <stp/>
        <stp>##V3_BDPV12</stp>
        <stp>JYX88 Curncy</stp>
        <stp>NAME</stp>
        <stp>[Future_Generic_data.xlsx]Mapping(M)!R24C75</stp>
        <tr r="BW24" s="5"/>
      </tp>
      <tp t="s">
        <v>#N/A Invalid Security</v>
        <stp/>
        <stp>##V3_BDPV12</stp>
        <stp>JYX87 Curncy</stp>
        <stp>NAME</stp>
        <stp>[Future_Generic_data.xlsx]Mapping(M)!R12C75</stp>
        <tr r="BW12" s="5"/>
      </tp>
      <tp t="s">
        <v>#N/A Invalid Security</v>
        <stp/>
        <stp>##V3_BDPV12</stp>
        <stp>JYX87 Curncy</stp>
        <stp>NAME</stp>
        <stp>[Future_Generic_data.xlsx]Mapping(Q)!R12C75</stp>
        <tr r="BW12" s="10"/>
      </tp>
      <tp t="s">
        <v>#N/A Invalid Security</v>
        <stp/>
        <stp>##V3_BDPV12</stp>
        <stp>JYX89 Curncy</stp>
        <stp>NAME</stp>
        <stp>[Future_Generic_data.xlsx]Mapping(Q)!R36C75</stp>
        <tr r="BW36" s="10"/>
      </tp>
      <tp t="s">
        <v>#N/A Invalid Security</v>
        <stp/>
        <stp>##V3_BDPV12</stp>
        <stp>JYX88 Curncy</stp>
        <stp>NAME</stp>
        <stp>[Future_Generic_data.xlsx]Mapping(Q)!R24C75</stp>
        <tr r="BW24" s="10"/>
      </tp>
      <tp t="s">
        <v>#N/A Invalid Security</v>
        <stp/>
        <stp>##V3_BDPV12</stp>
        <stp>JYX94 Curncy</stp>
        <stp>NAME</stp>
        <stp>[Future_Generic_data.xlsx]Mapping(M)!R96C75</stp>
        <tr r="BW96" s="5"/>
      </tp>
      <tp t="s">
        <v>#N/A Invalid Security</v>
        <stp/>
        <stp>##V3_BDPV12</stp>
        <stp>JYX93 Curncy</stp>
        <stp>NAME</stp>
        <stp>[Future_Generic_data.xlsx]Mapping(M)!R84C75</stp>
        <tr r="BW84" s="5"/>
      </tp>
      <tp t="s">
        <v>#N/A Invalid Security</v>
        <stp/>
        <stp>##V3_BDPV12</stp>
        <stp>JYX91 Curncy</stp>
        <stp>NAME</stp>
        <stp>[Future_Generic_data.xlsx]Mapping(M)!R60C75</stp>
        <tr r="BW60" s="5"/>
      </tp>
      <tp t="s">
        <v>#N/A Invalid Security</v>
        <stp/>
        <stp>##V3_BDPV12</stp>
        <stp>JYX90 Curncy</stp>
        <stp>NAME</stp>
        <stp>[Future_Generic_data.xlsx]Mapping(M)!R48C75</stp>
        <tr r="BW48" s="5"/>
      </tp>
      <tp t="s">
        <v>#N/A Invalid Security</v>
        <stp/>
        <stp>##V3_BDPV12</stp>
        <stp>JYX92 Curncy</stp>
        <stp>NAME</stp>
        <stp>[Future_Generic_data.xlsx]Mapping(M)!R72C75</stp>
        <tr r="BW72" s="5"/>
      </tp>
      <tp t="s">
        <v>#N/A Invalid Security</v>
        <stp/>
        <stp>##V3_BDPV12</stp>
        <stp>JYX91 Curncy</stp>
        <stp>NAME</stp>
        <stp>[Future_Generic_data.xlsx]Mapping(Q)!R60C75</stp>
        <tr r="BW60" s="10"/>
      </tp>
      <tp t="s">
        <v>#N/A Invalid Security</v>
        <stp/>
        <stp>##V3_BDPV12</stp>
        <stp>JYX90 Curncy</stp>
        <stp>NAME</stp>
        <stp>[Future_Generic_data.xlsx]Mapping(Q)!R48C75</stp>
        <tr r="BW48" s="10"/>
      </tp>
      <tp t="s">
        <v>#N/A Invalid Security</v>
        <stp/>
        <stp>##V3_BDPV12</stp>
        <stp>JYX92 Curncy</stp>
        <stp>NAME</stp>
        <stp>[Future_Generic_data.xlsx]Mapping(Q)!R72C75</stp>
        <tr r="BW72" s="10"/>
      </tp>
      <tp t="s">
        <v>#N/A Invalid Security</v>
        <stp/>
        <stp>##V3_BDPV12</stp>
        <stp>JYX93 Curncy</stp>
        <stp>NAME</stp>
        <stp>[Future_Generic_data.xlsx]Mapping(Q)!R84C75</stp>
        <tr r="BW84" s="10"/>
      </tp>
      <tp t="s">
        <v>#N/A Invalid Security</v>
        <stp/>
        <stp>##V3_BDPV12</stp>
        <stp>JYX94 Curncy</stp>
        <stp>NAME</stp>
        <stp>[Future_Generic_data.xlsx]Mapping(Q)!R96C75</stp>
        <tr r="BW96" s="10"/>
      </tp>
      <tp t="s">
        <v>CME Ether Future  Jan23</v>
        <stp/>
        <stp>##V3_BDPV12</stp>
        <stp>DCRA Curncy</stp>
        <stp>NAME</stp>
        <stp>[Future_Generic_data.xlsx]IndexInfo!R62C10</stp>
        <tr r="J62" s="1"/>
      </tp>
      <tp t="s">
        <v>JPN YEN FUT (IMM) Dec89</v>
        <stp/>
        <stp>##V3_BDPV12</stp>
        <stp>JYZ89 Curncy</stp>
        <stp>NAME</stp>
        <stp>[Future_Generic_data.xlsx]Mapping(M)!R37C75</stp>
        <tr r="BW37" s="5"/>
      </tp>
      <tp t="s">
        <v>JPN YEN FUT (IMM) Dec88</v>
        <stp/>
        <stp>##V3_BDPV12</stp>
        <stp>JYZ88 Curncy</stp>
        <stp>NAME</stp>
        <stp>[Future_Generic_data.xlsx]Mapping(M)!R25C75</stp>
        <tr r="BW25" s="5"/>
      </tp>
      <tp t="s">
        <v>JPN YEN FUT (IMM) Dec87</v>
        <stp/>
        <stp>##V3_BDPV12</stp>
        <stp>JYZ87 Curncy</stp>
        <stp>NAME</stp>
        <stp>[Future_Generic_data.xlsx]Mapping(M)!R13C75</stp>
        <tr r="BW13" s="5"/>
      </tp>
      <tp t="s">
        <v>JPN YEN FUT (IMM) Dec87</v>
        <stp/>
        <stp>##V3_BDPV12</stp>
        <stp>JYZ87 Curncy</stp>
        <stp>NAME</stp>
        <stp>[Future_Generic_data.xlsx]Mapping(Q)!R13C75</stp>
        <tr r="BW13" s="10"/>
      </tp>
      <tp t="s">
        <v>JPN YEN FUT (IMM) Dec89</v>
        <stp/>
        <stp>##V3_BDPV12</stp>
        <stp>JYZ89 Curncy</stp>
        <stp>NAME</stp>
        <stp>[Future_Generic_data.xlsx]Mapping(Q)!R37C75</stp>
        <tr r="BW37" s="10"/>
      </tp>
      <tp t="s">
        <v>JPN YEN FUT (IMM) Dec88</v>
        <stp/>
        <stp>##V3_BDPV12</stp>
        <stp>JYZ88 Curncy</stp>
        <stp>NAME</stp>
        <stp>[Future_Generic_data.xlsx]Mapping(Q)!R25C75</stp>
        <tr r="BW25" s="10"/>
      </tp>
      <tp t="s">
        <v>JPN YEN FUT (IMM) Dec94</v>
        <stp/>
        <stp>##V3_BDPV12</stp>
        <stp>JYZ94 Curncy</stp>
        <stp>NAME</stp>
        <stp>[Future_Generic_data.xlsx]Mapping(M)!R97C75</stp>
        <tr r="BW97" s="5"/>
      </tp>
      <tp t="s">
        <v>JPN YEN FUT (IMM) Dec93</v>
        <stp/>
        <stp>##V3_BDPV12</stp>
        <stp>JYZ93 Curncy</stp>
        <stp>NAME</stp>
        <stp>[Future_Generic_data.xlsx]Mapping(M)!R85C75</stp>
        <tr r="BW85" s="5"/>
      </tp>
      <tp t="s">
        <v>JPN YEN FUT (IMM) Dec91</v>
        <stp/>
        <stp>##V3_BDPV12</stp>
        <stp>JYZ91 Curncy</stp>
        <stp>NAME</stp>
        <stp>[Future_Generic_data.xlsx]Mapping(M)!R61C75</stp>
        <tr r="BW61" s="5"/>
      </tp>
      <tp t="s">
        <v>JPN YEN FUT (IMM) Dec90</v>
        <stp/>
        <stp>##V3_BDPV12</stp>
        <stp>JYZ90 Curncy</stp>
        <stp>NAME</stp>
        <stp>[Future_Generic_data.xlsx]Mapping(M)!R49C75</stp>
        <tr r="BW49" s="5"/>
      </tp>
      <tp t="s">
        <v>JPN YEN FUT (IMM) Dec92</v>
        <stp/>
        <stp>##V3_BDPV12</stp>
        <stp>JYZ92 Curncy</stp>
        <stp>NAME</stp>
        <stp>[Future_Generic_data.xlsx]Mapping(M)!R73C75</stp>
        <tr r="BW73" s="5"/>
      </tp>
      <tp t="s">
        <v>JPN YEN FUT (IMM) Dec91</v>
        <stp/>
        <stp>##V3_BDPV12</stp>
        <stp>JYZ91 Curncy</stp>
        <stp>NAME</stp>
        <stp>[Future_Generic_data.xlsx]Mapping(Q)!R61C75</stp>
        <tr r="BW61" s="10"/>
      </tp>
      <tp t="s">
        <v>JPN YEN FUT (IMM) Dec90</v>
        <stp/>
        <stp>##V3_BDPV12</stp>
        <stp>JYZ90 Curncy</stp>
        <stp>NAME</stp>
        <stp>[Future_Generic_data.xlsx]Mapping(Q)!R49C75</stp>
        <tr r="BW49" s="10"/>
      </tp>
      <tp t="s">
        <v>JPN YEN FUT (IMM) Dec92</v>
        <stp/>
        <stp>##V3_BDPV12</stp>
        <stp>JYZ92 Curncy</stp>
        <stp>NAME</stp>
        <stp>[Future_Generic_data.xlsx]Mapping(Q)!R73C75</stp>
        <tr r="BW73" s="10"/>
      </tp>
      <tp t="s">
        <v>JPN YEN FUT (IMM) Dec93</v>
        <stp/>
        <stp>##V3_BDPV12</stp>
        <stp>JYZ93 Curncy</stp>
        <stp>NAME</stp>
        <stp>[Future_Generic_data.xlsx]Mapping(Q)!R85C75</stp>
        <tr r="BW85" s="10"/>
      </tp>
      <tp t="s">
        <v>JPN YEN FUT (IMM) Dec94</v>
        <stp/>
        <stp>##V3_BDPV12</stp>
        <stp>JYZ94 Curncy</stp>
        <stp>NAME</stp>
        <stp>[Future_Generic_data.xlsx]Mapping(Q)!R97C75</stp>
        <tr r="BW97" s="10"/>
      </tp>
    </main>
    <main first="bofaddin.rtdserver">
      <tp t="e">
        <v>#N/A</v>
        <stp/>
        <stp>BDH|257656334867040032</stp>
        <tr r="E4" s="3"/>
      </tp>
    </main>
    <main first="bloomberg.rtd">
      <tp t="s">
        <v>JPN YEN FUT (IMM) Sep88</v>
        <stp/>
        <stp>##V3_BDPV12</stp>
        <stp>JYU88 Curncy</stp>
        <stp>NAME</stp>
        <stp>[Future_Generic_data.xlsx]Mapping(M)!R22C75</stp>
        <tr r="BW22" s="5"/>
      </tp>
      <tp t="s">
        <v>JPN YEN FUT (IMM) Sep89</v>
        <stp/>
        <stp>##V3_BDPV12</stp>
        <stp>JYU89 Curncy</stp>
        <stp>NAME</stp>
        <stp>[Future_Generic_data.xlsx]Mapping(M)!R34C75</stp>
        <tr r="BW34" s="5"/>
      </tp>
      <tp t="s">
        <v>JPN YEN FUT (IMM) Sep87</v>
        <stp/>
        <stp>##V3_BDPV12</stp>
        <stp>JYU87 Curncy</stp>
        <stp>NAME</stp>
        <stp>[Future_Generic_data.xlsx]Mapping(M)!R10C75</stp>
        <tr r="BW10" s="5"/>
      </tp>
      <tp t="s">
        <v>JPN YEN FUT (IMM) Sep87</v>
        <stp/>
        <stp>##V3_BDPV12</stp>
        <stp>JYU87 Curncy</stp>
        <stp>NAME</stp>
        <stp>[Future_Generic_data.xlsx]Mapping(Q)!R10C75</stp>
        <tr r="BW10" s="10"/>
      </tp>
      <tp t="s">
        <v>JPN YEN FUT (IMM) Sep88</v>
        <stp/>
        <stp>##V3_BDPV12</stp>
        <stp>JYU88 Curncy</stp>
        <stp>NAME</stp>
        <stp>[Future_Generic_data.xlsx]Mapping(Q)!R22C75</stp>
        <tr r="BW22" s="10"/>
      </tp>
      <tp t="s">
        <v>JPN YEN FUT (IMM) Sep89</v>
        <stp/>
        <stp>##V3_BDPV12</stp>
        <stp>JYU89 Curncy</stp>
        <stp>NAME</stp>
        <stp>[Future_Generic_data.xlsx]Mapping(Q)!R34C75</stp>
        <tr r="BW34" s="10"/>
      </tp>
      <tp t="s">
        <v>JPN YEN FUT (IMM) Sep94</v>
        <stp/>
        <stp>##V3_BDPV12</stp>
        <stp>JYU94 Curncy</stp>
        <stp>NAME</stp>
        <stp>[Future_Generic_data.xlsx]Mapping(M)!R94C75</stp>
        <tr r="BW94" s="5"/>
      </tp>
      <tp t="s">
        <v>JPN YEN FUT (IMM) Sep93</v>
        <stp/>
        <stp>##V3_BDPV12</stp>
        <stp>JYU93 Curncy</stp>
        <stp>NAME</stp>
        <stp>[Future_Generic_data.xlsx]Mapping(M)!R82C75</stp>
        <tr r="BW82" s="5"/>
      </tp>
      <tp t="s">
        <v>JPN YEN FUT (IMM) Sep91</v>
        <stp/>
        <stp>##V3_BDPV12</stp>
        <stp>JYU91 Curncy</stp>
        <stp>NAME</stp>
        <stp>[Future_Generic_data.xlsx]Mapping(M)!R58C75</stp>
        <tr r="BW58" s="5"/>
      </tp>
      <tp t="s">
        <v>JPN YEN FUT (IMM) Sep90</v>
        <stp/>
        <stp>##V3_BDPV12</stp>
        <stp>JYU90 Curncy</stp>
        <stp>NAME</stp>
        <stp>[Future_Generic_data.xlsx]Mapping(M)!R46C75</stp>
        <tr r="BW46" s="5"/>
      </tp>
      <tp t="s">
        <v>JPN YEN FUT (IMM) Sep92</v>
        <stp/>
        <stp>##V3_BDPV12</stp>
        <stp>JYU92 Curncy</stp>
        <stp>NAME</stp>
        <stp>[Future_Generic_data.xlsx]Mapping(M)!R70C75</stp>
        <tr r="BW70" s="5"/>
      </tp>
      <tp t="s">
        <v>JPN YEN FUT (IMM) Sep91</v>
        <stp/>
        <stp>##V3_BDPV12</stp>
        <stp>JYU91 Curncy</stp>
        <stp>NAME</stp>
        <stp>[Future_Generic_data.xlsx]Mapping(Q)!R58C75</stp>
        <tr r="BW58" s="10"/>
      </tp>
      <tp t="s">
        <v>JPN YEN FUT (IMM) Sep90</v>
        <stp/>
        <stp>##V3_BDPV12</stp>
        <stp>JYU90 Curncy</stp>
        <stp>NAME</stp>
        <stp>[Future_Generic_data.xlsx]Mapping(Q)!R46C75</stp>
        <tr r="BW46" s="10"/>
      </tp>
      <tp t="s">
        <v>JPN YEN FUT (IMM) Sep92</v>
        <stp/>
        <stp>##V3_BDPV12</stp>
        <stp>JYU92 Curncy</stp>
        <stp>NAME</stp>
        <stp>[Future_Generic_data.xlsx]Mapping(Q)!R70C75</stp>
        <tr r="BW70" s="10"/>
      </tp>
      <tp t="s">
        <v>JPN YEN FUT (IMM) Sep93</v>
        <stp/>
        <stp>##V3_BDPV12</stp>
        <stp>JYU93 Curncy</stp>
        <stp>NAME</stp>
        <stp>[Future_Generic_data.xlsx]Mapping(Q)!R82C75</stp>
        <tr r="BW82" s="10"/>
      </tp>
      <tp t="s">
        <v>JPN YEN FUT (IMM) Sep94</v>
        <stp/>
        <stp>##V3_BDPV12</stp>
        <stp>JYU94 Curncy</stp>
        <stp>NAME</stp>
        <stp>[Future_Generic_data.xlsx]Mapping(Q)!R94C75</stp>
        <tr r="BW94" s="10"/>
      </tp>
      <tp>
        <v>-1</v>
        <stp/>
        <stp>##V3_BDPV12</stp>
        <stp>HU1 Index</stp>
        <stp>SPREAD_BA_CR</stp>
        <stp>[Future_Generic_data.xlsx]IndexInfo!R14C26</stp>
        <tr r="Z14" s="1"/>
      </tp>
      <tp>
        <v>-5</v>
        <stp/>
        <stp>##V3_BDPV12</stp>
        <stp>NO1 Index</stp>
        <stp>SPREAD_BA_CR</stp>
        <stp>[Future_Generic_data.xlsx]IndexInfo!R13C26</stp>
        <tr r="Z13" s="1"/>
      </tp>
      <tp>
        <v>-0.20000000000004547</v>
        <stp/>
        <stp>##V3_BDPV12</stp>
        <stp>EO1 Index</stp>
        <stp>SPREAD_BA_CR</stp>
        <stp>[Future_Generic_data.xlsx]IndexInfo!R10C26</stp>
        <tr r="Z10" s="1"/>
      </tp>
      <tp>
        <v>-1</v>
        <stp/>
        <stp>##V3_BDPV12</stp>
        <stp>XP1 Index</stp>
        <stp>SPREAD_BA_CR</stp>
        <stp>[Future_Generic_data.xlsx]IndexInfo!R15C26</stp>
        <tr r="Z15" s="1"/>
      </tp>
      <tp>
        <v>-11.75</v>
        <stp/>
        <stp>##V3_BDPV12</stp>
        <stp>QC1 Index</stp>
        <stp>SPREAD_BA_CR</stp>
        <stp>[Future_Generic_data.xlsx]IndexInfo!R11C26</stp>
        <tr r="Z11" s="1"/>
      </tp>
      <tp>
        <v>-5</v>
        <stp/>
        <stp>##V3_BDPV12</stp>
        <stp>SM1 Index</stp>
        <stp>SPREAD_BA_CR</stp>
        <stp>[Future_Generic_data.xlsx]IndexInfo!R12C26</stp>
        <tr r="Z12" s="1"/>
      </tp>
      <tp>
        <v>-4.9999999999883471E-5</v>
        <stp/>
        <stp>##V3_BDPV12</stp>
        <stp>EC1 Curncy</stp>
        <stp>SPREAD_BA_CR</stp>
        <stp>[Future_Generic_data.xlsx]IndexInfo!R46C26</stp>
        <tr r="Z46" s="1"/>
      </tp>
      <tp>
        <v>-2.9999999999996696E-4</v>
        <stp/>
        <stp>##V3_BDPV12</stp>
        <stp>EA1 Curncy</stp>
        <stp>SPREAD_BA_CR</stp>
        <stp>[Future_Generic_data.xlsx]IndexInfo!R53C26</stp>
        <tr r="Z53" s="1"/>
      </tp>
      <tp>
        <v>-1.0000000000001563E-2</v>
        <stp/>
        <stp>##V3_BDPV12</stp>
        <stp>BR1 Curncy</stp>
        <stp>SPREAD_BA_CR</stp>
        <stp>[Future_Generic_data.xlsx]IndexInfo!R55C26</stp>
        <tr r="Z55" s="1"/>
      </tp>
      <tp>
        <v>-1.0000000000005116E-2</v>
        <stp/>
        <stp>##V3_BDPV12</stp>
        <stp>BP1 Curncy</stp>
        <stp>SPREAD_BA_CR</stp>
        <stp>[Future_Generic_data.xlsx]IndexInfo!R45C26</stp>
        <tr r="Z45" s="1"/>
      </tp>
      <tp t="s">
        <v>#N/A Invalid Security</v>
        <stp/>
        <stp>##V3_BDPV12</stp>
        <stp>JYV88 Curncy</stp>
        <stp>NAME</stp>
        <stp>[Future_Generic_data.xlsx]Mapping(M)!R23C75</stp>
        <tr r="BW23" s="5"/>
      </tp>
      <tp t="s">
        <v>#N/A Invalid Security</v>
        <stp/>
        <stp>##V3_BDPV12</stp>
        <stp>JYV89 Curncy</stp>
        <stp>NAME</stp>
        <stp>[Future_Generic_data.xlsx]Mapping(M)!R35C75</stp>
        <tr r="BW35" s="5"/>
      </tp>
      <tp t="s">
        <v>#N/A Invalid Security</v>
        <stp/>
        <stp>##V3_BDPV12</stp>
        <stp>JYV87 Curncy</stp>
        <stp>NAME</stp>
        <stp>[Future_Generic_data.xlsx]Mapping(M)!R11C75</stp>
        <tr r="BW11" s="5"/>
      </tp>
      <tp t="s">
        <v>#N/A Invalid Security</v>
        <stp/>
        <stp>##V3_BDPV12</stp>
        <stp>JYV87 Curncy</stp>
        <stp>NAME</stp>
        <stp>[Future_Generic_data.xlsx]Mapping(Q)!R11C75</stp>
        <tr r="BW11" s="10"/>
      </tp>
      <tp t="s">
        <v>#N/A Invalid Security</v>
        <stp/>
        <stp>##V3_BDPV12</stp>
        <stp>JYV88 Curncy</stp>
        <stp>NAME</stp>
        <stp>[Future_Generic_data.xlsx]Mapping(Q)!R23C75</stp>
        <tr r="BW23" s="10"/>
      </tp>
      <tp t="s">
        <v>#N/A Invalid Security</v>
        <stp/>
        <stp>##V3_BDPV12</stp>
        <stp>JYV89 Curncy</stp>
        <stp>NAME</stp>
        <stp>[Future_Generic_data.xlsx]Mapping(Q)!R35C75</stp>
        <tr r="BW35" s="10"/>
      </tp>
      <tp>
        <v>-4.9999999999954525E-3</v>
        <stp/>
        <stp>##V3_BDPV12</stp>
        <stp>CD1 Curncy</stp>
        <stp>SPREAD_BA_CR</stp>
        <stp>[Future_Generic_data.xlsx]IndexInfo!R49C26</stp>
        <tr r="Z49" s="1"/>
      </tp>
      <tp t="s">
        <v>#N/A Invalid Security</v>
        <stp/>
        <stp>##V3_BDPV12</stp>
        <stp>JYV94 Curncy</stp>
        <stp>NAME</stp>
        <stp>[Future_Generic_data.xlsx]Mapping(M)!R95C75</stp>
        <tr r="BW95" s="5"/>
      </tp>
      <tp t="s">
        <v>#N/A Invalid Security</v>
        <stp/>
        <stp>##V3_BDPV12</stp>
        <stp>JYV93 Curncy</stp>
        <stp>NAME</stp>
        <stp>[Future_Generic_data.xlsx]Mapping(M)!R83C75</stp>
        <tr r="BW83" s="5"/>
      </tp>
      <tp t="s">
        <v>#N/A Invalid Security</v>
        <stp/>
        <stp>##V3_BDPV12</stp>
        <stp>JYV91 Curncy</stp>
        <stp>NAME</stp>
        <stp>[Future_Generic_data.xlsx]Mapping(M)!R59C75</stp>
        <tr r="BW59" s="5"/>
      </tp>
      <tp t="s">
        <v>#N/A Invalid Security</v>
        <stp/>
        <stp>##V3_BDPV12</stp>
        <stp>JYV90 Curncy</stp>
        <stp>NAME</stp>
        <stp>[Future_Generic_data.xlsx]Mapping(M)!R47C75</stp>
        <tr r="BW47" s="5"/>
      </tp>
      <tp t="s">
        <v>#N/A Invalid Security</v>
        <stp/>
        <stp>##V3_BDPV12</stp>
        <stp>JYV92 Curncy</stp>
        <stp>NAME</stp>
        <stp>[Future_Generic_data.xlsx]Mapping(M)!R71C75</stp>
        <tr r="BW71" s="5"/>
      </tp>
      <tp t="s">
        <v>#N/A Invalid Security</v>
        <stp/>
        <stp>##V3_BDPV12</stp>
        <stp>JYV91 Curncy</stp>
        <stp>NAME</stp>
        <stp>[Future_Generic_data.xlsx]Mapping(Q)!R59C75</stp>
        <tr r="BW59" s="10"/>
      </tp>
      <tp t="s">
        <v>#N/A Invalid Security</v>
        <stp/>
        <stp>##V3_BDPV12</stp>
        <stp>JYV90 Curncy</stp>
        <stp>NAME</stp>
        <stp>[Future_Generic_data.xlsx]Mapping(Q)!R47C75</stp>
        <tr r="BW47" s="10"/>
      </tp>
      <tp t="s">
        <v>#N/A Invalid Security</v>
        <stp/>
        <stp>##V3_BDPV12</stp>
        <stp>JYV92 Curncy</stp>
        <stp>NAME</stp>
        <stp>[Future_Generic_data.xlsx]Mapping(Q)!R71C75</stp>
        <tr r="BW71" s="10"/>
      </tp>
      <tp t="s">
        <v>#N/A Invalid Security</v>
        <stp/>
        <stp>##V3_BDPV12</stp>
        <stp>JYV93 Curncy</stp>
        <stp>NAME</stp>
        <stp>[Future_Generic_data.xlsx]Mapping(Q)!R83C75</stp>
        <tr r="BW83" s="10"/>
      </tp>
      <tp t="s">
        <v>#N/A Invalid Security</v>
        <stp/>
        <stp>##V3_BDPV12</stp>
        <stp>JYV94 Curncy</stp>
        <stp>NAME</stp>
        <stp>[Future_Generic_data.xlsx]Mapping(Q)!R95C75</stp>
        <tr r="BW95" s="10"/>
      </tp>
      <tp>
        <v>-4.9999999999954525E-3</v>
        <stp/>
        <stp>##V3_BDPV12</stp>
        <stp>AD1 Curncy</stp>
        <stp>SPREAD_BA_CR</stp>
        <stp>[Future_Generic_data.xlsx]IndexInfo!R48C26</stp>
        <tr r="Z48" s="1"/>
      </tp>
      <tp>
        <v>-9.9999999999980105E-3</v>
        <stp/>
        <stp>##V3_BDPV12</stp>
        <stp>NV1 Curncy</stp>
        <stp>SPREAD_BA_CR</stp>
        <stp>[Future_Generic_data.xlsx]IndexInfo!R58C26</stp>
        <tr r="Z58" s="1"/>
      </tp>
      <tp>
        <v>-4.9999999999954525E-3</v>
        <stp/>
        <stp>##V3_BDPV12</stp>
        <stp>JY1 Curncy</stp>
        <stp>SPREAD_BA_CR</stp>
        <stp>[Future_Generic_data.xlsx]IndexInfo!R47C26</stp>
        <tr r="Z47" s="1"/>
      </tp>
      <tp t="s">
        <v>#N/A Field Not Applicable</v>
        <stp/>
        <stp>##V3_BDPV12</stp>
        <stp>RA1 Curncy</stp>
        <stp>SPREAD_BA_CR</stp>
        <stp>[Future_Generic_data.xlsx]IndexInfo!R59C26</stp>
        <tr r="Z59" s="1"/>
      </tp>
      <tp t="s">
        <v>#N/A Field Not Applicable</v>
        <stp/>
        <stp>##V3_BDPV12</stp>
        <stp>RU1 Curncy</stp>
        <stp>SPREAD_BA_CR</stp>
        <stp>[Future_Generic_data.xlsx]IndexInfo!R60C26</stp>
        <tr r="Z60" s="1"/>
      </tp>
      <tp>
        <v>-3.0000000000001137E-2</v>
        <stp/>
        <stp>##V3_BDPV12</stp>
        <stp>RY1 Curncy</stp>
        <stp>SPREAD_BA_CR</stp>
        <stp>[Future_Generic_data.xlsx]IndexInfo!R52C26</stp>
        <tr r="Z52" s="1"/>
      </tp>
      <tp>
        <v>-1.0000000000005116E-2</v>
        <stp/>
        <stp>##V3_BDPV12</stp>
        <stp>SF1 Curncy</stp>
        <stp>SPREAD_BA_CR</stp>
        <stp>[Future_Generic_data.xlsx]IndexInfo!R50C26</stp>
        <tr r="Z50" s="1"/>
      </tp>
      <tp>
        <v>-1.000000000000334E-3</v>
        <stp/>
        <stp>##V3_BDPV12</stp>
        <stp>PE1 Curncy</stp>
        <stp>SPREAD_BA_CR</stp>
        <stp>[Future_Generic_data.xlsx]IndexInfo!R56C26</stp>
        <tr r="Z56" s="1"/>
      </tp>
      <tp t="s">
        <v>#N/A Field Not Applicable</v>
        <stp/>
        <stp>##V3_BDPV12</stp>
        <stp>TMR1 Curncy</stp>
        <stp>SPREAD_BA_CR</stp>
        <stp>[Future_Generic_data.xlsx]IndexInfo!R54C26</stp>
        <tr r="Z54" s="1"/>
      </tp>
      <tp>
        <v>-3.9999999999992042E-2</v>
        <stp/>
        <stp>##V3_BDPV12</stp>
        <stp>YK1 Curncy</stp>
        <stp>SPREAD_BA_CR</stp>
        <stp>[Future_Generic_data.xlsx]IndexInfo!R51C26</stp>
        <tr r="Z51" s="1"/>
      </tp>
      <tp t="s">
        <v>#N/A Invalid Security</v>
        <stp/>
        <stp>##V3_BDPV12</stp>
        <stp>JYQ89 Curncy</stp>
        <stp>NAME</stp>
        <stp>[Future_Generic_data.xlsx]Mapping(M)!R33C75</stp>
        <tr r="BW33" s="5"/>
      </tp>
      <tp t="s">
        <v>#N/A Invalid Security</v>
        <stp/>
        <stp>##V3_BDPV12</stp>
        <stp>JYQ88 Curncy</stp>
        <stp>NAME</stp>
        <stp>[Future_Generic_data.xlsx]Mapping(M)!R21C75</stp>
        <tr r="BW21" s="5"/>
      </tp>
      <tp t="s">
        <v>#N/A Invalid Security</v>
        <stp/>
        <stp>##V3_BDPV12</stp>
        <stp>JYQ89 Curncy</stp>
        <stp>NAME</stp>
        <stp>[Future_Generic_data.xlsx]Mapping(Q)!R33C75</stp>
        <tr r="BW33" s="10"/>
      </tp>
      <tp t="s">
        <v>#N/A Invalid Security</v>
        <stp/>
        <stp>##V3_BDPV12</stp>
        <stp>JYQ88 Curncy</stp>
        <stp>NAME</stp>
        <stp>[Future_Generic_data.xlsx]Mapping(Q)!R21C75</stp>
        <tr r="BW21" s="10"/>
      </tp>
      <tp t="s">
        <v>#N/A Invalid Security</v>
        <stp/>
        <stp>##V3_BDPV12</stp>
        <stp>JYQ94 Curncy</stp>
        <stp>NAME</stp>
        <stp>[Future_Generic_data.xlsx]Mapping(M)!R93C75</stp>
        <tr r="BW93" s="5"/>
      </tp>
      <tp t="s">
        <v>#N/A Invalid Security</v>
        <stp/>
        <stp>##V3_BDPV12</stp>
        <stp>JYQ93 Curncy</stp>
        <stp>NAME</stp>
        <stp>[Future_Generic_data.xlsx]Mapping(M)!R81C75</stp>
        <tr r="BW81" s="5"/>
      </tp>
      <tp t="s">
        <v>#N/A Invalid Security</v>
        <stp/>
        <stp>##V3_BDPV12</stp>
        <stp>JYQ92 Curncy</stp>
        <stp>NAME</stp>
        <stp>[Future_Generic_data.xlsx]Mapping(M)!R69C75</stp>
        <tr r="BW69" s="5"/>
      </tp>
      <tp t="s">
        <v>#N/A Invalid Security</v>
        <stp/>
        <stp>##V3_BDPV12</stp>
        <stp>JYQ91 Curncy</stp>
        <stp>NAME</stp>
        <stp>[Future_Generic_data.xlsx]Mapping(M)!R57C75</stp>
        <tr r="BW57" s="5"/>
      </tp>
      <tp t="s">
        <v>#N/A Invalid Security</v>
        <stp/>
        <stp>##V3_BDPV12</stp>
        <stp>JYQ90 Curncy</stp>
        <stp>NAME</stp>
        <stp>[Future_Generic_data.xlsx]Mapping(M)!R45C75</stp>
        <tr r="BW45" s="5"/>
      </tp>
      <tp t="s">
        <v>#N/A Invalid Security</v>
        <stp/>
        <stp>##V3_BDPV12</stp>
        <stp>JYQ92 Curncy</stp>
        <stp>NAME</stp>
        <stp>[Future_Generic_data.xlsx]Mapping(Q)!R69C75</stp>
        <tr r="BW69" s="10"/>
      </tp>
      <tp t="s">
        <v>#N/A Invalid Security</v>
        <stp/>
        <stp>##V3_BDPV12</stp>
        <stp>JYQ91 Curncy</stp>
        <stp>NAME</stp>
        <stp>[Future_Generic_data.xlsx]Mapping(Q)!R57C75</stp>
        <tr r="BW57" s="10"/>
      </tp>
      <tp t="s">
        <v>#N/A Invalid Security</v>
        <stp/>
        <stp>##V3_BDPV12</stp>
        <stp>JYQ90 Curncy</stp>
        <stp>NAME</stp>
        <stp>[Future_Generic_data.xlsx]Mapping(Q)!R45C75</stp>
        <tr r="BW45" s="10"/>
      </tp>
      <tp t="s">
        <v>#N/A Invalid Security</v>
        <stp/>
        <stp>##V3_BDPV12</stp>
        <stp>JYQ93 Curncy</stp>
        <stp>NAME</stp>
        <stp>[Future_Generic_data.xlsx]Mapping(Q)!R81C75</stp>
        <tr r="BW81" s="10"/>
      </tp>
      <tp t="s">
        <v>#N/A Invalid Security</v>
        <stp/>
        <stp>##V3_BDPV12</stp>
        <stp>JYQ94 Curncy</stp>
        <stp>NAME</stp>
        <stp>[Future_Generic_data.xlsx]Mapping(Q)!R93C75</stp>
        <tr r="BW93" s="10"/>
      </tp>
      <tp>
        <v>-1.2500000000002842E-2</v>
        <stp/>
        <stp>##V3_BDPV12</stp>
        <stp>RUP1 Curncy</stp>
        <stp>SPREAD_BA_CR</stp>
        <stp>[Future_Generic_data.xlsx]IndexInfo!R57C26</stp>
        <tr r="Z57" s="1"/>
      </tp>
      <tp t="s">
        <v>JPN YEN FUT (IMM) Jun89</v>
        <stp/>
        <stp>##V3_BDPV12</stp>
        <stp>JYM89 Curncy</stp>
        <stp>NAME</stp>
        <stp>[Future_Generic_data.xlsx]Mapping(M)!R31C75</stp>
        <tr r="BW31" s="5"/>
      </tp>
      <tp t="s">
        <v>JPN YEN FUT (IMM) Jun88</v>
        <stp/>
        <stp>##V3_BDPV12</stp>
        <stp>JYM88 Curncy</stp>
        <stp>NAME</stp>
        <stp>[Future_Generic_data.xlsx]Mapping(M)!R19C75</stp>
        <tr r="BW19" s="5"/>
      </tp>
      <tp t="s">
        <v>JPN YEN FUT (IMM) Jun89</v>
        <stp/>
        <stp>##V3_BDPV12</stp>
        <stp>JYM89 Curncy</stp>
        <stp>NAME</stp>
        <stp>[Future_Generic_data.xlsx]Mapping(Q)!R31C75</stp>
        <tr r="BW31" s="10"/>
      </tp>
      <tp t="s">
        <v>JPN YEN FUT (IMM) Jun88</v>
        <stp/>
        <stp>##V3_BDPV12</stp>
        <stp>JYM88 Curncy</stp>
        <stp>NAME</stp>
        <stp>[Future_Generic_data.xlsx]Mapping(Q)!R19C75</stp>
        <tr r="BW19" s="10"/>
      </tp>
      <tp t="s">
        <v>JPN YEN FUT (IMM) Jun94</v>
        <stp/>
        <stp>##V3_BDPV12</stp>
        <stp>JYM94 Curncy</stp>
        <stp>NAME</stp>
        <stp>[Future_Generic_data.xlsx]Mapping(M)!R91C75</stp>
        <tr r="BW91" s="5"/>
      </tp>
      <tp t="s">
        <v>JPN YEN FUT (IMM) Jun93</v>
        <stp/>
        <stp>##V3_BDPV12</stp>
        <stp>JYM93 Curncy</stp>
        <stp>NAME</stp>
        <stp>[Future_Generic_data.xlsx]Mapping(M)!R79C75</stp>
        <tr r="BW79" s="5"/>
      </tp>
      <tp t="s">
        <v>JPN YEN FUT (IMM) Jun90</v>
        <stp/>
        <stp>##V3_BDPV12</stp>
        <stp>JYM90 Curncy</stp>
        <stp>NAME</stp>
        <stp>[Future_Generic_data.xlsx]Mapping(M)!R43C75</stp>
        <tr r="BW43" s="5"/>
      </tp>
      <tp t="s">
        <v>JPN YEN FUT (IMM) Jun92</v>
        <stp/>
        <stp>##V3_BDPV12</stp>
        <stp>JYM92 Curncy</stp>
        <stp>NAME</stp>
        <stp>[Future_Generic_data.xlsx]Mapping(M)!R67C75</stp>
        <tr r="BW67" s="5"/>
      </tp>
      <tp t="s">
        <v>JPN YEN FUT (IMM) Jun91</v>
        <stp/>
        <stp>##V3_BDPV12</stp>
        <stp>JYM91 Curncy</stp>
        <stp>NAME</stp>
        <stp>[Future_Generic_data.xlsx]Mapping(M)!R55C75</stp>
        <tr r="BW55" s="5"/>
      </tp>
      <tp t="s">
        <v>JPN YEN FUT (IMM) Jun93</v>
        <stp/>
        <stp>##V3_BDPV12</stp>
        <stp>JYM93 Curncy</stp>
        <stp>NAME</stp>
        <stp>[Future_Generic_data.xlsx]Mapping(Q)!R79C75</stp>
        <tr r="BW79" s="10"/>
      </tp>
      <tp t="s">
        <v>JPN YEN FUT (IMM) Jun90</v>
        <stp/>
        <stp>##V3_BDPV12</stp>
        <stp>JYM90 Curncy</stp>
        <stp>NAME</stp>
        <stp>[Future_Generic_data.xlsx]Mapping(Q)!R43C75</stp>
        <tr r="BW43" s="10"/>
      </tp>
      <tp t="s">
        <v>JPN YEN FUT (IMM) Jun92</v>
        <stp/>
        <stp>##V3_BDPV12</stp>
        <stp>JYM92 Curncy</stp>
        <stp>NAME</stp>
        <stp>[Future_Generic_data.xlsx]Mapping(Q)!R67C75</stp>
        <tr r="BW67" s="10"/>
      </tp>
      <tp t="s">
        <v>JPN YEN FUT (IMM) Jun91</v>
        <stp/>
        <stp>##V3_BDPV12</stp>
        <stp>JYM91 Curncy</stp>
        <stp>NAME</stp>
        <stp>[Future_Generic_data.xlsx]Mapping(Q)!R55C75</stp>
        <tr r="BW55" s="10"/>
      </tp>
      <tp t="s">
        <v>JPN YEN FUT (IMM) Jun94</v>
        <stp/>
        <stp>##V3_BDPV12</stp>
        <stp>JYM94 Curncy</stp>
        <stp>NAME</stp>
        <stp>[Future_Generic_data.xlsx]Mapping(Q)!R91C75</stp>
        <tr r="BW91" s="10"/>
      </tp>
      <tp t="s">
        <v>#N/A Invalid Security</v>
        <stp/>
        <stp>##V3_BDPV12</stp>
        <stp>JYN89 Curncy</stp>
        <stp>NAME</stp>
        <stp>[Future_Generic_data.xlsx]Mapping(M)!R32C75</stp>
        <tr r="BW32" s="5"/>
      </tp>
      <tp t="s">
        <v>#N/A Invalid Security</v>
        <stp/>
        <stp>##V3_BDPV12</stp>
        <stp>JYN88 Curncy</stp>
        <stp>NAME</stp>
        <stp>[Future_Generic_data.xlsx]Mapping(M)!R20C75</stp>
        <tr r="BW20" s="5"/>
      </tp>
      <tp t="s">
        <v>#N/A Invalid Security</v>
        <stp/>
        <stp>##V3_BDPV12</stp>
        <stp>JYN89 Curncy</stp>
        <stp>NAME</stp>
        <stp>[Future_Generic_data.xlsx]Mapping(Q)!R32C75</stp>
        <tr r="BW32" s="10"/>
      </tp>
      <tp t="s">
        <v>#N/A Invalid Security</v>
        <stp/>
        <stp>##V3_BDPV12</stp>
        <stp>JYN88 Curncy</stp>
        <stp>NAME</stp>
        <stp>[Future_Generic_data.xlsx]Mapping(Q)!R20C75</stp>
        <tr r="BW20" s="10"/>
      </tp>
      <tp t="s">
        <v>#N/A Invalid Security</v>
        <stp/>
        <stp>##V3_BDPV12</stp>
        <stp>JYN94 Curncy</stp>
        <stp>NAME</stp>
        <stp>[Future_Generic_data.xlsx]Mapping(M)!R92C75</stp>
        <tr r="BW92" s="5"/>
      </tp>
      <tp t="s">
        <v>#N/A Invalid Security</v>
        <stp/>
        <stp>##V3_BDPV12</stp>
        <stp>JYN93 Curncy</stp>
        <stp>NAME</stp>
        <stp>[Future_Generic_data.xlsx]Mapping(M)!R80C75</stp>
        <tr r="BW80" s="5"/>
      </tp>
      <tp t="s">
        <v>#N/A Invalid Security</v>
        <stp/>
        <stp>##V3_BDPV12</stp>
        <stp>JYN92 Curncy</stp>
        <stp>NAME</stp>
        <stp>[Future_Generic_data.xlsx]Mapping(M)!R68C75</stp>
        <tr r="BW68" s="5"/>
      </tp>
      <tp t="s">
        <v>#N/A Invalid Security</v>
        <stp/>
        <stp>##V3_BDPV12</stp>
        <stp>JYN91 Curncy</stp>
        <stp>NAME</stp>
        <stp>[Future_Generic_data.xlsx]Mapping(M)!R56C75</stp>
        <tr r="BW56" s="5"/>
      </tp>
      <tp t="s">
        <v>#N/A Invalid Security</v>
        <stp/>
        <stp>##V3_BDPV12</stp>
        <stp>JYN90 Curncy</stp>
        <stp>NAME</stp>
        <stp>[Future_Generic_data.xlsx]Mapping(M)!R44C75</stp>
        <tr r="BW44" s="5"/>
      </tp>
      <tp t="s">
        <v>#N/A Invalid Security</v>
        <stp/>
        <stp>##V3_BDPV12</stp>
        <stp>JYN92 Curncy</stp>
        <stp>NAME</stp>
        <stp>[Future_Generic_data.xlsx]Mapping(Q)!R68C75</stp>
        <tr r="BW68" s="10"/>
      </tp>
      <tp t="s">
        <v>#N/A Invalid Security</v>
        <stp/>
        <stp>##V3_BDPV12</stp>
        <stp>JYN91 Curncy</stp>
        <stp>NAME</stp>
        <stp>[Future_Generic_data.xlsx]Mapping(Q)!R56C75</stp>
        <tr r="BW56" s="10"/>
      </tp>
      <tp t="s">
        <v>#N/A Invalid Security</v>
        <stp/>
        <stp>##V3_BDPV12</stp>
        <stp>JYN90 Curncy</stp>
        <stp>NAME</stp>
        <stp>[Future_Generic_data.xlsx]Mapping(Q)!R44C75</stp>
        <tr r="BW44" s="10"/>
      </tp>
      <tp t="s">
        <v>#N/A Invalid Security</v>
        <stp/>
        <stp>##V3_BDPV12</stp>
        <stp>JYN93 Curncy</stp>
        <stp>NAME</stp>
        <stp>[Future_Generic_data.xlsx]Mapping(Q)!R80C75</stp>
        <tr r="BW80" s="10"/>
      </tp>
      <tp t="s">
        <v>#N/A Invalid Security</v>
        <stp/>
        <stp>##V3_BDPV12</stp>
        <stp>JYN94 Curncy</stp>
        <stp>NAME</stp>
        <stp>[Future_Generic_data.xlsx]Mapping(Q)!R92C75</stp>
        <tr r="BW92" s="10"/>
      </tp>
      <tp t="s">
        <v>JPN YEN FUT (IMM) Mar89</v>
        <stp/>
        <stp>##V3_BDPV12</stp>
        <stp>JYH89 Curncy</stp>
        <stp>NAME</stp>
        <stp>[Future_Generic_data.xlsx]Mapping(M)!R28C75</stp>
        <tr r="BW28" s="5"/>
      </tp>
      <tp t="s">
        <v>JPN YEN FUT (IMM) Mar88</v>
        <stp/>
        <stp>##V3_BDPV12</stp>
        <stp>JYH88 Curncy</stp>
        <stp>NAME</stp>
        <stp>[Future_Generic_data.xlsx]Mapping(M)!R16C75</stp>
        <tr r="BW16" s="5"/>
      </tp>
      <tp t="s">
        <v>JPN YEN FUT (IMM) Mar89</v>
        <stp/>
        <stp>##V3_BDPV12</stp>
        <stp>JYH89 Curncy</stp>
        <stp>NAME</stp>
        <stp>[Future_Generic_data.xlsx]Mapping(Q)!R28C75</stp>
        <tr r="BW28" s="10"/>
      </tp>
      <tp t="s">
        <v>JPN YEN FUT (IMM) Mar88</v>
        <stp/>
        <stp>##V3_BDPV12</stp>
        <stp>JYH88 Curncy</stp>
        <stp>NAME</stp>
        <stp>[Future_Generic_data.xlsx]Mapping(Q)!R16C75</stp>
        <tr r="BW16" s="10"/>
      </tp>
      <tp t="s">
        <v>JPN YEN FUT (IMM) Mar94</v>
        <stp/>
        <stp>##V3_BDPV12</stp>
        <stp>JYH94 Curncy</stp>
        <stp>NAME</stp>
        <stp>[Future_Generic_data.xlsx]Mapping(M)!R88C75</stp>
        <tr r="BW88" s="5"/>
      </tp>
      <tp t="s">
        <v>JPN YEN FUT (IMM) Mar91</v>
        <stp/>
        <stp>##V3_BDPV12</stp>
        <stp>JYH91 Curncy</stp>
        <stp>NAME</stp>
        <stp>[Future_Generic_data.xlsx]Mapping(M)!R52C75</stp>
        <tr r="BW52" s="5"/>
      </tp>
      <tp t="s">
        <v>JPN YEN FUT (IMM) Mar90</v>
        <stp/>
        <stp>##V3_BDPV12</stp>
        <stp>JYH90 Curncy</stp>
        <stp>NAME</stp>
        <stp>[Future_Generic_data.xlsx]Mapping(M)!R40C75</stp>
        <tr r="BW40" s="5"/>
      </tp>
      <tp t="s">
        <v>JPN YEN FUT (IMM) Mar93</v>
        <stp/>
        <stp>##V3_BDPV12</stp>
        <stp>JYH93 Curncy</stp>
        <stp>NAME</stp>
        <stp>[Future_Generic_data.xlsx]Mapping(M)!R76C75</stp>
        <tr r="BW76" s="5"/>
      </tp>
      <tp t="s">
        <v>JPN YEN FUT (IMM) Mar92</v>
        <stp/>
        <stp>##V3_BDPV12</stp>
        <stp>JYH92 Curncy</stp>
        <stp>NAME</stp>
        <stp>[Future_Generic_data.xlsx]Mapping(M)!R64C75</stp>
        <tr r="BW64" s="5"/>
      </tp>
      <tp t="s">
        <v>JPN YEN FUT (IMM) Mar91</v>
        <stp/>
        <stp>##V3_BDPV12</stp>
        <stp>JYH91 Curncy</stp>
        <stp>NAME</stp>
        <stp>[Future_Generic_data.xlsx]Mapping(Q)!R52C75</stp>
        <tr r="BW52" s="10"/>
      </tp>
      <tp t="s">
        <v>JPN YEN FUT (IMM) Mar90</v>
        <stp/>
        <stp>##V3_BDPV12</stp>
        <stp>JYH90 Curncy</stp>
        <stp>NAME</stp>
        <stp>[Future_Generic_data.xlsx]Mapping(Q)!R40C75</stp>
        <tr r="BW40" s="10"/>
      </tp>
      <tp t="s">
        <v>JPN YEN FUT (IMM) Mar93</v>
        <stp/>
        <stp>##V3_BDPV12</stp>
        <stp>JYH93 Curncy</stp>
        <stp>NAME</stp>
        <stp>[Future_Generic_data.xlsx]Mapping(Q)!R76C75</stp>
        <tr r="BW76" s="10"/>
      </tp>
      <tp t="s">
        <v>JPN YEN FUT (IMM) Mar92</v>
        <stp/>
        <stp>##V3_BDPV12</stp>
        <stp>JYH92 Curncy</stp>
        <stp>NAME</stp>
        <stp>[Future_Generic_data.xlsx]Mapping(Q)!R64C75</stp>
        <tr r="BW64" s="10"/>
      </tp>
      <tp t="s">
        <v>JPN YEN FUT (IMM) Mar94</v>
        <stp/>
        <stp>##V3_BDPV12</stp>
        <stp>JYH94 Curncy</stp>
        <stp>NAME</stp>
        <stp>[Future_Generic_data.xlsx]Mapping(Q)!R88C75</stp>
        <tr r="BW88" s="10"/>
      </tp>
      <tp t="s">
        <v>#N/A Invalid Security</v>
        <stp/>
        <stp>##V3_BDPV12</stp>
        <stp>JYK89 Curncy</stp>
        <stp>NAME</stp>
        <stp>[Future_Generic_data.xlsx]Mapping(M)!R30C75</stp>
        <tr r="BW30" s="5"/>
      </tp>
      <tp t="s">
        <v>#N/A Invalid Security</v>
        <stp/>
        <stp>##V3_BDPV12</stp>
        <stp>JYK88 Curncy</stp>
        <stp>NAME</stp>
        <stp>[Future_Generic_data.xlsx]Mapping(M)!R18C75</stp>
        <tr r="BW18" s="5"/>
      </tp>
      <tp t="s">
        <v>#N/A Invalid Security</v>
        <stp/>
        <stp>##V3_BDPV12</stp>
        <stp>JYK89 Curncy</stp>
        <stp>NAME</stp>
        <stp>[Future_Generic_data.xlsx]Mapping(Q)!R30C75</stp>
        <tr r="BW30" s="10"/>
      </tp>
      <tp t="s">
        <v>#N/A Invalid Security</v>
        <stp/>
        <stp>##V3_BDPV12</stp>
        <stp>JYK88 Curncy</stp>
        <stp>NAME</stp>
        <stp>[Future_Generic_data.xlsx]Mapping(Q)!R18C75</stp>
        <tr r="BW18" s="10"/>
      </tp>
      <tp t="s">
        <v>#N/A Invalid Security</v>
        <stp/>
        <stp>##V3_BDPV12</stp>
        <stp>JYK94 Curncy</stp>
        <stp>NAME</stp>
        <stp>[Future_Generic_data.xlsx]Mapping(M)!R90C75</stp>
        <tr r="BW90" s="5"/>
      </tp>
      <tp t="s">
        <v>#N/A Invalid Security</v>
        <stp/>
        <stp>##V3_BDPV12</stp>
        <stp>JYK93 Curncy</stp>
        <stp>NAME</stp>
        <stp>[Future_Generic_data.xlsx]Mapping(M)!R78C75</stp>
        <tr r="BW78" s="5"/>
      </tp>
      <tp t="s">
        <v>#N/A Invalid Security</v>
        <stp/>
        <stp>##V3_BDPV12</stp>
        <stp>JYK90 Curncy</stp>
        <stp>NAME</stp>
        <stp>[Future_Generic_data.xlsx]Mapping(M)!R42C75</stp>
        <tr r="BW42" s="5"/>
      </tp>
      <tp t="s">
        <v>#N/A Invalid Security</v>
        <stp/>
        <stp>##V3_BDPV12</stp>
        <stp>JYK92 Curncy</stp>
        <stp>NAME</stp>
        <stp>[Future_Generic_data.xlsx]Mapping(M)!R66C75</stp>
        <tr r="BW66" s="5"/>
      </tp>
      <tp t="s">
        <v>#N/A Invalid Security</v>
        <stp/>
        <stp>##V3_BDPV12</stp>
        <stp>JYK91 Curncy</stp>
        <stp>NAME</stp>
        <stp>[Future_Generic_data.xlsx]Mapping(M)!R54C75</stp>
        <tr r="BW54" s="5"/>
      </tp>
      <tp t="s">
        <v>#N/A Invalid Security</v>
        <stp/>
        <stp>##V3_BDPV12</stp>
        <stp>JYK93 Curncy</stp>
        <stp>NAME</stp>
        <stp>[Future_Generic_data.xlsx]Mapping(Q)!R78C75</stp>
        <tr r="BW78" s="10"/>
      </tp>
      <tp t="s">
        <v>#N/A Invalid Security</v>
        <stp/>
        <stp>##V3_BDPV12</stp>
        <stp>JYK90 Curncy</stp>
        <stp>NAME</stp>
        <stp>[Future_Generic_data.xlsx]Mapping(Q)!R42C75</stp>
        <tr r="BW42" s="10"/>
      </tp>
      <tp t="s">
        <v>#N/A Invalid Security</v>
        <stp/>
        <stp>##V3_BDPV12</stp>
        <stp>JYK92 Curncy</stp>
        <stp>NAME</stp>
        <stp>[Future_Generic_data.xlsx]Mapping(Q)!R66C75</stp>
        <tr r="BW66" s="10"/>
      </tp>
      <tp t="s">
        <v>#N/A Invalid Security</v>
        <stp/>
        <stp>##V3_BDPV12</stp>
        <stp>JYK91 Curncy</stp>
        <stp>NAME</stp>
        <stp>[Future_Generic_data.xlsx]Mapping(Q)!R54C75</stp>
        <tr r="BW54" s="10"/>
      </tp>
      <tp t="s">
        <v>#N/A Invalid Security</v>
        <stp/>
        <stp>##V3_BDPV12</stp>
        <stp>JYK94 Curncy</stp>
        <stp>NAME</stp>
        <stp>[Future_Generic_data.xlsx]Mapping(Q)!R90C75</stp>
        <tr r="BW90" s="10"/>
      </tp>
      <tp t="s">
        <v>#N/A Invalid Security</v>
        <stp/>
        <stp>##V3_BDPV12</stp>
        <stp>JYJ89 Curncy</stp>
        <stp>NAME</stp>
        <stp>[Future_Generic_data.xlsx]Mapping(M)!R29C75</stp>
        <tr r="BW29" s="5"/>
      </tp>
      <tp t="s">
        <v>#N/A Invalid Security</v>
        <stp/>
        <stp>##V3_BDPV12</stp>
        <stp>JYJ88 Curncy</stp>
        <stp>NAME</stp>
        <stp>[Future_Generic_data.xlsx]Mapping(M)!R17C75</stp>
        <tr r="BW17" s="5"/>
      </tp>
      <tp t="s">
        <v>#N/A Invalid Security</v>
        <stp/>
        <stp>##V3_BDPV12</stp>
        <stp>JYJ89 Curncy</stp>
        <stp>NAME</stp>
        <stp>[Future_Generic_data.xlsx]Mapping(Q)!R29C75</stp>
        <tr r="BW29" s="10"/>
      </tp>
      <tp t="s">
        <v>#N/A Invalid Security</v>
        <stp/>
        <stp>##V3_BDPV12</stp>
        <stp>JYJ88 Curncy</stp>
        <stp>NAME</stp>
        <stp>[Future_Generic_data.xlsx]Mapping(Q)!R17C75</stp>
        <tr r="BW17" s="10"/>
      </tp>
      <tp t="s">
        <v>#N/A Invalid Security</v>
        <stp/>
        <stp>##V3_BDPV12</stp>
        <stp>JYJ94 Curncy</stp>
        <stp>NAME</stp>
        <stp>[Future_Generic_data.xlsx]Mapping(M)!R89C75</stp>
        <tr r="BW89" s="5"/>
      </tp>
      <tp t="s">
        <v>#N/A Invalid Security</v>
        <stp/>
        <stp>##V3_BDPV12</stp>
        <stp>JYJ91 Curncy</stp>
        <stp>NAME</stp>
        <stp>[Future_Generic_data.xlsx]Mapping(M)!R53C75</stp>
        <tr r="BW53" s="5"/>
      </tp>
      <tp t="s">
        <v>#N/A Invalid Security</v>
        <stp/>
        <stp>##V3_BDPV12</stp>
        <stp>JYJ90 Curncy</stp>
        <stp>NAME</stp>
        <stp>[Future_Generic_data.xlsx]Mapping(M)!R41C75</stp>
        <tr r="BW41" s="5"/>
      </tp>
      <tp t="s">
        <v>#N/A Invalid Security</v>
        <stp/>
        <stp>##V3_BDPV12</stp>
        <stp>JYJ93 Curncy</stp>
        <stp>NAME</stp>
        <stp>[Future_Generic_data.xlsx]Mapping(M)!R77C75</stp>
        <tr r="BW77" s="5"/>
      </tp>
      <tp t="s">
        <v>#N/A Invalid Security</v>
        <stp/>
        <stp>##V3_BDPV12</stp>
        <stp>JYJ92 Curncy</stp>
        <stp>NAME</stp>
        <stp>[Future_Generic_data.xlsx]Mapping(M)!R65C75</stp>
        <tr r="BW65" s="5"/>
      </tp>
      <tp t="s">
        <v>#N/A Invalid Security</v>
        <stp/>
        <stp>##V3_BDPV12</stp>
        <stp>JYJ91 Curncy</stp>
        <stp>NAME</stp>
        <stp>[Future_Generic_data.xlsx]Mapping(Q)!R53C75</stp>
        <tr r="BW53" s="10"/>
      </tp>
      <tp t="s">
        <v>#N/A Invalid Security</v>
        <stp/>
        <stp>##V3_BDPV12</stp>
        <stp>JYJ90 Curncy</stp>
        <stp>NAME</stp>
        <stp>[Future_Generic_data.xlsx]Mapping(Q)!R41C75</stp>
        <tr r="BW41" s="10"/>
      </tp>
      <tp t="s">
        <v>#N/A Invalid Security</v>
        <stp/>
        <stp>##V3_BDPV12</stp>
        <stp>JYJ93 Curncy</stp>
        <stp>NAME</stp>
        <stp>[Future_Generic_data.xlsx]Mapping(Q)!R77C75</stp>
        <tr r="BW77" s="10"/>
      </tp>
      <tp t="s">
        <v>#N/A Invalid Security</v>
        <stp/>
        <stp>##V3_BDPV12</stp>
        <stp>JYJ92 Curncy</stp>
        <stp>NAME</stp>
        <stp>[Future_Generic_data.xlsx]Mapping(Q)!R65C75</stp>
        <tr r="BW65" s="10"/>
      </tp>
      <tp t="s">
        <v>#N/A Invalid Security</v>
        <stp/>
        <stp>##V3_BDPV12</stp>
        <stp>JYJ94 Curncy</stp>
        <stp>NAME</stp>
        <stp>[Future_Generic_data.xlsx]Mapping(Q)!R89C75</stp>
        <tr r="BW89" s="10"/>
      </tp>
      <tp>
        <v>-1</v>
        <stp/>
        <stp>##V3_BDPV12</stp>
        <stp>DFW1 Index</stp>
        <stp>SPREAD_BA_CR</stp>
        <stp>[Future_Generic_data.xlsx]IndexInfo!R7C26</stp>
        <tr r="Z7" s="1"/>
      </tp>
      <tp>
        <v>-0.10000000000013642</v>
        <stp/>
        <stp>##V3_BDPV12</stp>
        <stp>MGC1 Comdty</stp>
        <stp>SPREAD_BA_CR</stp>
        <stp>[Future_Generic_data.xlsx]IndexInfo!R32C26</stp>
        <tr r="Z32" s="1"/>
      </tp>
      <tp>
        <v>100</v>
        <stp/>
        <stp>##V3_BDPV12</stp>
        <stp>NO1 Index</stp>
        <stp>FUT_CONT_SIZE</stp>
        <stp>[Future_Generic_data.xlsx]IndexInfo!R13C22</stp>
        <tr r="V13" s="1"/>
      </tp>
      <tp>
        <v>1000</v>
        <stp/>
        <stp>##V3_BDPV12</stp>
        <stp>NKA Index</stp>
        <stp>FUT_CONT_SIZE</stp>
        <stp>[Future_Generic_data.xlsx]IndexInfo!R13C11</stp>
        <tr r="K13" s="1"/>
      </tp>
      <tp>
        <v>50</v>
        <stp/>
        <stp>##V3_BDPV12</stp>
        <stp>HIA Index</stp>
        <stp>FUT_CONT_SIZE</stp>
        <stp>[Future_Generic_data.xlsx]IndexInfo!R14C11</stp>
        <tr r="K14" s="1"/>
      </tp>
      <tp>
        <v>10</v>
        <stp/>
        <stp>##V3_BDPV12</stp>
        <stp>HU1 Index</stp>
        <stp>FUT_CONT_SIZE</stp>
        <stp>[Future_Generic_data.xlsx]IndexInfo!R14C22</stp>
        <tr r="V14" s="1"/>
      </tp>
      <tp>
        <v>200</v>
        <stp/>
        <stp>##V3_BDPV12</stp>
        <stp>EOA Index</stp>
        <stp>FUT_CONT_SIZE</stp>
        <stp>[Future_Generic_data.xlsx]IndexInfo!R10C11</stp>
        <tr r="K10" s="1"/>
      </tp>
      <tp>
        <v>25</v>
        <stp/>
        <stp>##V3_BDPV12</stp>
        <stp>XPA Index</stp>
        <stp>FUT_CONT_SIZE</stp>
        <stp>[Future_Generic_data.xlsx]IndexInfo!R15C11</stp>
        <tr r="K15" s="1"/>
      </tp>
      <tp>
        <v>100</v>
        <stp/>
        <stp>##V3_BDPV12</stp>
        <stp>QCA Index</stp>
        <stp>FUT_CONT_SIZE</stp>
        <stp>[Future_Generic_data.xlsx]IndexInfo!R11C11</stp>
        <tr r="K11" s="1"/>
      </tp>
      <tp>
        <v>10</v>
        <stp/>
        <stp>##V3_BDPV12</stp>
        <stp>SMA Index</stp>
        <stp>FUT_CONT_SIZE</stp>
        <stp>[Future_Generic_data.xlsx]IndexInfo!R12C11</stp>
        <tr r="K12" s="1"/>
      </tp>
      <tp t="s">
        <v>#N/A Invalid Security</v>
        <stp/>
        <stp>##V3_BDPV12</stp>
        <stp>JYG89 Curncy</stp>
        <stp>NAME</stp>
        <stp>[Future_Generic_data.xlsx]Mapping(M)!R27C75</stp>
        <tr r="BW27" s="5"/>
      </tp>
      <tp t="s">
        <v>#N/A Invalid Security</v>
        <stp/>
        <stp>##V3_BDPV12</stp>
        <stp>JYG88 Curncy</stp>
        <stp>NAME</stp>
        <stp>[Future_Generic_data.xlsx]Mapping(M)!R15C75</stp>
        <tr r="BW15" s="5"/>
      </tp>
      <tp t="s">
        <v>#N/A Invalid Security</v>
        <stp/>
        <stp>##V3_BDPV12</stp>
        <stp>JYG89 Curncy</stp>
        <stp>NAME</stp>
        <stp>[Future_Generic_data.xlsx]Mapping(Q)!R27C75</stp>
        <tr r="BW27" s="10"/>
      </tp>
      <tp t="s">
        <v>#N/A Invalid Security</v>
        <stp/>
        <stp>##V3_BDPV12</stp>
        <stp>JYG88 Curncy</stp>
        <stp>NAME</stp>
        <stp>[Future_Generic_data.xlsx]Mapping(Q)!R15C75</stp>
        <tr r="BW15" s="10"/>
      </tp>
      <tp t="s">
        <v>#N/A Invalid Security</v>
        <stp/>
        <stp>##V3_BDPV12</stp>
        <stp>JYG95 Curncy</stp>
        <stp>NAME</stp>
        <stp>[Future_Generic_data.xlsx]Mapping(M)!R99C75</stp>
        <tr r="BW99" s="5"/>
      </tp>
      <tp t="s">
        <v>#N/A Invalid Security</v>
        <stp/>
        <stp>##V3_BDPV12</stp>
        <stp>JYG94 Curncy</stp>
        <stp>NAME</stp>
        <stp>[Future_Generic_data.xlsx]Mapping(M)!R87C75</stp>
        <tr r="BW87" s="5"/>
      </tp>
      <tp t="s">
        <v>#N/A Invalid Security</v>
        <stp/>
        <stp>##V3_BDPV12</stp>
        <stp>JYG92 Curncy</stp>
        <stp>NAME</stp>
        <stp>[Future_Generic_data.xlsx]Mapping(M)!R63C75</stp>
        <tr r="BW63" s="5"/>
      </tp>
      <tp t="s">
        <v>#N/A Invalid Security</v>
        <stp/>
        <stp>##V3_BDPV12</stp>
        <stp>JYG91 Curncy</stp>
        <stp>NAME</stp>
        <stp>[Future_Generic_data.xlsx]Mapping(M)!R51C75</stp>
        <tr r="BW51" s="5"/>
      </tp>
      <tp t="s">
        <v>#N/A Invalid Security</v>
        <stp/>
        <stp>##V3_BDPV12</stp>
        <stp>JYG93 Curncy</stp>
        <stp>NAME</stp>
        <stp>[Future_Generic_data.xlsx]Mapping(M)!R75C75</stp>
        <tr r="BW75" s="5"/>
      </tp>
      <tp t="s">
        <v>#N/A Invalid Security</v>
        <stp/>
        <stp>##V3_BDPV12</stp>
        <stp>JYG90 Curncy</stp>
        <stp>NAME</stp>
        <stp>[Future_Generic_data.xlsx]Mapping(M)!R39C75</stp>
        <tr r="BW39" s="5"/>
      </tp>
      <tp t="s">
        <v>#N/A Invalid Security</v>
        <stp/>
        <stp>##V3_BDPV12</stp>
        <stp>JYG90 Curncy</stp>
        <stp>NAME</stp>
        <stp>[Future_Generic_data.xlsx]Mapping(Q)!R39C75</stp>
        <tr r="BW39" s="10"/>
      </tp>
      <tp t="s">
        <v>#N/A Invalid Security</v>
        <stp/>
        <stp>##V3_BDPV12</stp>
        <stp>JYG92 Curncy</stp>
        <stp>NAME</stp>
        <stp>[Future_Generic_data.xlsx]Mapping(Q)!R63C75</stp>
        <tr r="BW63" s="10"/>
      </tp>
      <tp t="s">
        <v>#N/A Invalid Security</v>
        <stp/>
        <stp>##V3_BDPV12</stp>
        <stp>JYG91 Curncy</stp>
        <stp>NAME</stp>
        <stp>[Future_Generic_data.xlsx]Mapping(Q)!R51C75</stp>
        <tr r="BW51" s="10"/>
      </tp>
      <tp t="s">
        <v>#N/A Invalid Security</v>
        <stp/>
        <stp>##V3_BDPV12</stp>
        <stp>JYG93 Curncy</stp>
        <stp>NAME</stp>
        <stp>[Future_Generic_data.xlsx]Mapping(Q)!R75C75</stp>
        <tr r="BW75" s="10"/>
      </tp>
      <tp t="s">
        <v>#N/A Invalid Security</v>
        <stp/>
        <stp>##V3_BDPV12</stp>
        <stp>JYG95 Curncy</stp>
        <stp>NAME</stp>
        <stp>[Future_Generic_data.xlsx]Mapping(Q)!R99C75</stp>
        <tr r="BW99" s="10"/>
      </tp>
      <tp t="s">
        <v>#N/A Invalid Security</v>
        <stp/>
        <stp>##V3_BDPV12</stp>
        <stp>JYG94 Curncy</stp>
        <stp>NAME</stp>
        <stp>[Future_Generic_data.xlsx]Mapping(Q)!R87C75</stp>
        <tr r="BW87" s="10"/>
      </tp>
      <tp>
        <v>4.0739999999999998</v>
        <stp/>
        <stp>##V3_BDPV12</stp>
        <stp>OP1 Comdty</stp>
        <stp>PX_LAST</stp>
        <stp>[Future_Generic_data.xlsx]IndexInfo!R38C23</stp>
        <tr r="W38" s="1"/>
      </tp>
      <tp>
        <v>75.2</v>
        <stp/>
        <stp>##V3_BDPV12</stp>
        <stp>CL1 Comdty</stp>
        <stp>PX_LAST</stp>
        <stp>[Future_Generic_data.xlsx]IndexInfo!R18C23</stp>
        <tr r="W18" s="1"/>
      </tp>
      <tp>
        <v>19.64</v>
        <stp/>
        <stp>##V3_BDPV12</stp>
        <stp>SB1 Comdty</stp>
        <stp>PX_LAST</stp>
        <stp>[Future_Generic_data.xlsx]IndexInfo!R25C23</stp>
        <tr r="W25" s="1"/>
      </tp>
      <tp t="s">
        <v>#N/A Invalid Security</v>
        <stp/>
        <stp>##V3_BDPV12</stp>
        <stp>JYF89 Curncy</stp>
        <stp>NAME</stp>
        <stp>[Future_Generic_data.xlsx]Mapping(M)!R26C75</stp>
        <tr r="BW26" s="5"/>
      </tp>
      <tp t="s">
        <v>#N/A Invalid Security</v>
        <stp/>
        <stp>##V3_BDPV12</stp>
        <stp>JYF88 Curncy</stp>
        <stp>NAME</stp>
        <stp>[Future_Generic_data.xlsx]Mapping(M)!R14C75</stp>
        <tr r="BW14" s="5"/>
      </tp>
      <tp t="s">
        <v>#N/A Invalid Security</v>
        <stp/>
        <stp>##V3_BDPV12</stp>
        <stp>JYF89 Curncy</stp>
        <stp>NAME</stp>
        <stp>[Future_Generic_data.xlsx]Mapping(Q)!R26C75</stp>
        <tr r="BW26" s="10"/>
      </tp>
      <tp t="s">
        <v>#N/A Invalid Security</v>
        <stp/>
        <stp>##V3_BDPV12</stp>
        <stp>JYF88 Curncy</stp>
        <stp>NAME</stp>
        <stp>[Future_Generic_data.xlsx]Mapping(Q)!R14C75</stp>
        <tr r="BW14" s="10"/>
      </tp>
      <tp t="s">
        <v>#N/A Invalid Security</v>
        <stp/>
        <stp>##V3_BDPV12</stp>
        <stp>JYF95 Curncy</stp>
        <stp>NAME</stp>
        <stp>[Future_Generic_data.xlsx]Mapping(M)!R98C75</stp>
        <tr r="BW98" s="5"/>
      </tp>
      <tp t="s">
        <v>#N/A Invalid Security</v>
        <stp/>
        <stp>##V3_BDPV12</stp>
        <stp>JYF94 Curncy</stp>
        <stp>NAME</stp>
        <stp>[Future_Generic_data.xlsx]Mapping(M)!R86C75</stp>
        <tr r="BW86" s="5"/>
      </tp>
      <tp t="s">
        <v>#N/A Invalid Security</v>
        <stp/>
        <stp>##V3_BDPV12</stp>
        <stp>JYF92 Curncy</stp>
        <stp>NAME</stp>
        <stp>[Future_Generic_data.xlsx]Mapping(M)!R62C75</stp>
        <tr r="BW62" s="5"/>
      </tp>
      <tp t="s">
        <v>#N/A Invalid Security</v>
        <stp/>
        <stp>##V3_BDPV12</stp>
        <stp>JYF91 Curncy</stp>
        <stp>NAME</stp>
        <stp>[Future_Generic_data.xlsx]Mapping(M)!R50C75</stp>
        <tr r="BW50" s="5"/>
      </tp>
      <tp t="s">
        <v>#N/A Invalid Security</v>
        <stp/>
        <stp>##V3_BDPV12</stp>
        <stp>JYF93 Curncy</stp>
        <stp>NAME</stp>
        <stp>[Future_Generic_data.xlsx]Mapping(M)!R74C75</stp>
        <tr r="BW74" s="5"/>
      </tp>
      <tp t="s">
        <v>#N/A Invalid Security</v>
        <stp/>
        <stp>##V3_BDPV12</stp>
        <stp>JYF90 Curncy</stp>
        <stp>NAME</stp>
        <stp>[Future_Generic_data.xlsx]Mapping(M)!R38C75</stp>
        <tr r="BW38" s="5"/>
      </tp>
      <tp t="s">
        <v>#N/A Invalid Security</v>
        <stp/>
        <stp>##V3_BDPV12</stp>
        <stp>JYF90 Curncy</stp>
        <stp>NAME</stp>
        <stp>[Future_Generic_data.xlsx]Mapping(Q)!R38C75</stp>
        <tr r="BW38" s="10"/>
      </tp>
      <tp t="s">
        <v>#N/A Invalid Security</v>
        <stp/>
        <stp>##V3_BDPV12</stp>
        <stp>JYF92 Curncy</stp>
        <stp>NAME</stp>
        <stp>[Future_Generic_data.xlsx]Mapping(Q)!R62C75</stp>
        <tr r="BW62" s="10"/>
      </tp>
      <tp t="s">
        <v>#N/A Invalid Security</v>
        <stp/>
        <stp>##V3_BDPV12</stp>
        <stp>JYF91 Curncy</stp>
        <stp>NAME</stp>
        <stp>[Future_Generic_data.xlsx]Mapping(Q)!R50C75</stp>
        <tr r="BW50" s="10"/>
      </tp>
      <tp t="s">
        <v>#N/A Invalid Security</v>
        <stp/>
        <stp>##V3_BDPV12</stp>
        <stp>JYF93 Curncy</stp>
        <stp>NAME</stp>
        <stp>[Future_Generic_data.xlsx]Mapping(Q)!R74C75</stp>
        <tr r="BW74" s="10"/>
      </tp>
      <tp t="s">
        <v>#N/A Invalid Security</v>
        <stp/>
        <stp>##V3_BDPV12</stp>
        <stp>JYF95 Curncy</stp>
        <stp>NAME</stp>
        <stp>[Future_Generic_data.xlsx]Mapping(Q)!R98C75</stp>
        <tr r="BW98" s="10"/>
      </tp>
      <tp t="s">
        <v>#N/A Invalid Security</v>
        <stp/>
        <stp>##V3_BDPV12</stp>
        <stp>JYF94 Curncy</stp>
        <stp>NAME</stp>
        <stp>[Future_Generic_data.xlsx]Mapping(Q)!R86C75</stp>
        <tr r="BW86" s="10"/>
      </tp>
      <tp t="s">
        <v>AUST 10Y BOND FUT Mar23</v>
        <stp/>
        <stp>##V3_BDPV12</stp>
        <stp>XMA Comdty</stp>
        <stp>NAME</stp>
        <stp>[Future_Generic_data.xlsx]IndexInfo!R40C10</stp>
        <tr r="J40" s="1"/>
      </tp>
      <tp t="s">
        <v>GASOLINE RBOB FUT Feb23</v>
        <stp/>
        <stp>##V3_BDPV12</stp>
        <stp>XBA Comdty</stp>
        <stp>NAME</stp>
        <stp>[Future_Generic_data.xlsx]IndexInfo!R19C10</stp>
        <tr r="J19" s="1"/>
      </tp>
      <tp t="s">
        <v>Low Su Gasoil G   Jan23</v>
        <stp/>
        <stp>##V3_BDPV12</stp>
        <stp>QSA Comdty</stp>
        <stp>NAME</stp>
        <stp>[Future_Generic_data.xlsx]IndexInfo!R17C10</stp>
        <tr r="J17" s="1"/>
      </tp>
      <tp t="s">
        <v>EURO-BUND FUTURE  Mar23</v>
        <stp/>
        <stp>##V3_BDPV12</stp>
        <stp>RXA Comdty</stp>
        <stp>NAME</stp>
        <stp>[Future_Generic_data.xlsx]IndexInfo!R42C10</stp>
        <tr r="J42" s="1"/>
      </tp>
      <tp t="s">
        <v>SILVER FUTURE     Mar23</v>
        <stp/>
        <stp>##V3_BDPV12</stp>
        <stp>SIA Comdty</stp>
        <stp>NAME</stp>
        <stp>[Future_Generic_data.xlsx]IndexInfo!R33C10</stp>
        <tr r="J33" s="1"/>
      </tp>
      <tp t="s">
        <v>SUGAR #11 (WORLD) Mar23</v>
        <stp/>
        <stp>##V3_BDPV12</stp>
        <stp>SBA Comdty</stp>
        <stp>NAME</stp>
        <stp>[Future_Generic_data.xlsx]IndexInfo!R25C10</stp>
        <tr r="J25" s="1"/>
      </tp>
      <tp t="s">
        <v>US 10YR NOTE (CBT)Mar23</v>
        <stp/>
        <stp>##V3_BDPV12</stp>
        <stp>TYA Comdty</stp>
        <stp>NAME</stp>
        <stp>[Future_Generic_data.xlsx]IndexInfo!R39C10</stp>
        <tr r="J39" s="1"/>
      </tp>
      <tp t="s">
        <v>WHEAT FUTURE(CBT) Mar23</v>
        <stp/>
        <stp>##V3_BDPV12</stp>
        <stp>W A Comdty</stp>
        <stp>NAME</stp>
        <stp>[Future_Generic_data.xlsx]IndexInfo!R28C10</stp>
        <tr r="J28" s="1"/>
      </tp>
      <tp t="s">
        <v>NY Harb ULSD Fut  Feb23</v>
        <stp/>
        <stp>##V3_BDPV12</stp>
        <stp>HOA Comdty</stp>
        <stp>NAME</stp>
        <stp>[Future_Generic_data.xlsx]IndexInfo!R20C10</stp>
        <tr r="J20" s="1"/>
      </tp>
      <tp t="s">
        <v>JPN 10Y BOND(OSE) Mar23</v>
        <stp/>
        <stp>##V3_BDPV12</stp>
        <stp>JBA Comdty</stp>
        <stp>NAME</stp>
        <stp>[Future_Generic_data.xlsx]IndexInfo!R44C10</stp>
        <tr r="J44" s="1"/>
      </tp>
      <tp t="s">
        <v>KC HRW WHEAT FUT  Mar23</v>
        <stp/>
        <stp>##V3_BDPV12</stp>
        <stp>KWA Comdty</stp>
        <stp>NAME</stp>
        <stp>[Future_Generic_data.xlsx]IndexInfo!R26C10</stp>
        <tr r="J26" s="1"/>
      </tp>
      <tp t="s">
        <v>COFFEE 'C' FUTURE Mar23</v>
        <stp/>
        <stp>##V3_BDPV12</stp>
        <stp>KCA Comdty</stp>
        <stp>NAME</stp>
        <stp>[Future_Generic_data.xlsx]IndexInfo!R23C10</stp>
        <tr r="J23" s="1"/>
      </tp>
      <tp t="s">
        <v>LME ZINC FUTURE   Jan23</v>
        <stp/>
        <stp>##V3_BDPV12</stp>
        <stp>LXA Comdty</stp>
        <stp>NAME</stp>
        <stp>[Future_Generic_data.xlsx]IndexInfo!R37C10</stp>
        <tr r="J37" s="1"/>
      </tp>
      <tp t="s">
        <v>LME COPPER FUTURE Jan23</v>
        <stp/>
        <stp>##V3_BDPV12</stp>
        <stp>LPA Comdty</stp>
        <stp>NAME</stp>
        <stp>[Future_Generic_data.xlsx]IndexInfo!R38C10</stp>
        <tr r="J38" s="1"/>
      </tp>
      <tp t="s">
        <v>LEAN HOGS FUTURE  Feb23</v>
        <stp/>
        <stp>##V3_BDPV12</stp>
        <stp>LHA Comdty</stp>
        <stp>NAME</stp>
        <stp>[Future_Generic_data.xlsx]IndexInfo!R29C10</stp>
        <tr r="J29" s="1"/>
      </tp>
      <tp t="s">
        <v>LME NICKEL FUTURE Jan23</v>
        <stp/>
        <stp>##V3_BDPV12</stp>
        <stp>LNA Comdty</stp>
        <stp>NAME</stp>
        <stp>[Future_Generic_data.xlsx]IndexInfo!R35C10</stp>
        <tr r="J35" s="1"/>
      </tp>
      <tp t="s">
        <v>LME LEAD FUTURE   Jan23</v>
        <stp/>
        <stp>##V3_BDPV12</stp>
        <stp>LLA Comdty</stp>
        <stp>NAME</stp>
        <stp>[Future_Generic_data.xlsx]IndexInfo!R36C10</stp>
        <tr r="J36" s="1"/>
      </tp>
      <tp t="s">
        <v>LIVE CATTLE FUTR  Feb23</v>
        <stp/>
        <stp>##V3_BDPV12</stp>
        <stp>LCA Comdty</stp>
        <stp>NAME</stp>
        <stp>[Future_Generic_data.xlsx]IndexInfo!R31C10</stp>
        <tr r="J31" s="1"/>
      </tp>
      <tp t="s">
        <v>LME PRI ALUM FUTR Jan23</v>
        <stp/>
        <stp>##V3_BDPV12</stp>
        <stp>LAA Comdty</stp>
        <stp>NAME</stp>
        <stp>[Future_Generic_data.xlsx]IndexInfo!R34C10</stp>
        <tr r="J34" s="1"/>
      </tp>
      <tp t="s">
        <v>NATURAL GAS FUTR  Feb23</v>
        <stp/>
        <stp>##V3_BDPV12</stp>
        <stp>NGA Comdty</stp>
        <stp>NAME</stp>
        <stp>[Future_Generic_data.xlsx]IndexInfo!R21C10</stp>
        <tr r="J21" s="1"/>
      </tp>
      <tp t="s">
        <v>COTTON NO.2 FUTR  Mar23</v>
        <stp/>
        <stp>##V3_BDPV12</stp>
        <stp>CTA Comdty</stp>
        <stp>NAME</stp>
        <stp>[Future_Generic_data.xlsx]IndexInfo!R22C10</stp>
        <tr r="J22" s="1"/>
      </tp>
      <tp t="s">
        <v>CAN 10YR BOND FUT Mar23</v>
        <stp/>
        <stp>##V3_BDPV12</stp>
        <stp>CNA Comdty</stp>
        <stp>NAME</stp>
        <stp>[Future_Generic_data.xlsx]IndexInfo!R41C10</stp>
        <tr r="J41" s="1"/>
      </tp>
      <tp t="s">
        <v>WTI CRUDE FUTURE  Feb23</v>
        <stp/>
        <stp>##V3_BDPV12</stp>
        <stp>CLA Comdty</stp>
        <stp>NAME</stp>
        <stp>[Future_Generic_data.xlsx]IndexInfo!R18C10</stp>
        <tr r="J18" s="1"/>
      </tp>
      <tp t="s">
        <v>BRENT CRUDE FUTR  Mar23</v>
        <stp/>
        <stp>##V3_BDPV12</stp>
        <stp>COA Comdty</stp>
        <stp>NAME</stp>
        <stp>[Future_Generic_data.xlsx]IndexInfo!R16C10</stp>
        <tr r="J16" s="1"/>
      </tp>
      <tp t="s">
        <v>COCOA FUTURE      Mar23</v>
        <stp/>
        <stp>##V3_BDPV12</stp>
        <stp>CCA Comdty</stp>
        <stp>NAME</stp>
        <stp>[Future_Generic_data.xlsx]IndexInfo!R24C10</stp>
        <tr r="J24" s="1"/>
      </tp>
      <tp t="s">
        <v>CORN FUTURE       Mar23</v>
        <stp/>
        <stp>##V3_BDPV12</stp>
        <stp>C A Comdty</stp>
        <stp>NAME</stp>
        <stp>[Future_Generic_data.xlsx]IndexInfo!R27C10</stp>
        <tr r="J27" s="1"/>
      </tp>
      <tp t="s">
        <v>CATTLE FEEDER FUT Mar23</v>
        <stp/>
        <stp>##V3_BDPV12</stp>
        <stp>FCA Comdty</stp>
        <stp>NAME</stp>
        <stp>[Future_Generic_data.xlsx]IndexInfo!R30C10</stp>
        <tr r="J30" s="1"/>
      </tp>
      <tp t="s">
        <v>GOLD 100 OZ FUTR  Feb23</v>
        <stp/>
        <stp>##V3_BDPV12</stp>
        <stp>GCA Comdty</stp>
        <stp>NAME</stp>
        <stp>[Future_Generic_data.xlsx]IndexInfo!R32C10</stp>
        <tr r="J32" s="1"/>
      </tp>
      <tp t="s">
        <v>LONG GILT FUTURE  Mar23</v>
        <stp/>
        <stp>##V3_BDPV12</stp>
        <stp>G A Comdty</stp>
        <stp>NAME</stp>
        <stp>[Future_Generic_data.xlsx]IndexInfo!R43C10</stp>
        <tr r="J43" s="1"/>
      </tp>
      <tp>
        <v>81.844999999999999</v>
        <stp/>
        <stp>##V3_BDPV12</stp>
        <stp>RUP1 Curncy</stp>
        <stp>PX_LAST</stp>
        <stp>[Future_Generic_data.xlsx]IndexInfo!R57C12</stp>
        <tr r="L57" s="1"/>
      </tp>
      <tp>
        <v>5.135E-2</v>
        <stp/>
        <stp>##V3_BDPV12</stp>
        <stp>TMR1 Curncy</stp>
        <stp>PX_LAST</stp>
        <stp>[Future_Generic_data.xlsx]IndexInfo!R54C12</stp>
        <tr r="L54" s="1"/>
      </tp>
      <tp>
        <v>17485</v>
        <stp/>
        <stp>##V3_BDPV12</stp>
        <stp>BTC1 Curncy</stp>
        <stp>PX_LAST</stp>
        <stp>[Future_Generic_data.xlsx]IndexInfo!R61C12</stp>
        <tr r="L61" s="1"/>
      </tp>
      <tp>
        <v>1341.5</v>
        <stp/>
        <stp>##V3_BDPV12</stp>
        <stp>DCR1 Curncy</stp>
        <stp>PX_LAST</stp>
        <stp>[Future_Generic_data.xlsx]IndexInfo!R62C12</stp>
        <tr r="L62" s="1"/>
      </tp>
    </main>
  </volType>
</volType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volatileDependencies" Target="volatileDependenci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activeX1.xml><?xml version="1.0" encoding="utf-8"?>
<ax:ocx xmlns:ax="http://schemas.microsoft.com/office/2006/activeX" xmlns:r="http://schemas.openxmlformats.org/officeDocument/2006/relationships" ax:classid="{D7053240-CE69-11CD-A777-00DD01143C57}" ax:persistence="persistStreamInit" r:id="rId1"/>
</file>

<file path=xl/activeX/activeX2.xml><?xml version="1.0" encoding="utf-8"?>
<ax:ocx xmlns:ax="http://schemas.microsoft.com/office/2006/activeX" xmlns:r="http://schemas.openxmlformats.org/officeDocument/2006/relationships" ax:classid="{D7053240-CE69-11CD-A777-00DD01143C57}" ax:persistence="persistStreamInit" r:id="rId1"/>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4161312805170107E-2"/>
          <c:y val="6.5917808219178087E-2"/>
          <c:w val="0.93821912151007392"/>
          <c:h val="0.84810340488260882"/>
        </c:manualLayout>
      </c:layout>
      <c:lineChart>
        <c:grouping val="standard"/>
        <c:varyColors val="0"/>
        <c:ser>
          <c:idx val="0"/>
          <c:order val="0"/>
          <c:spPr>
            <a:ln w="28575" cap="rnd">
              <a:solidFill>
                <a:schemeClr val="accent1"/>
              </a:solidFill>
              <a:round/>
            </a:ln>
            <a:effectLst/>
          </c:spPr>
          <c:marker>
            <c:symbol val="none"/>
          </c:marker>
          <c:cat>
            <c:numRef>
              <c:f>BTC!$Q$342:$Q$479</c:f>
              <c:numCache>
                <c:formatCode>m/d/yyyy</c:formatCode>
                <c:ptCount val="138"/>
                <c:pt idx="0">
                  <c:v>44300</c:v>
                </c:pt>
                <c:pt idx="1">
                  <c:v>44301</c:v>
                </c:pt>
                <c:pt idx="2">
                  <c:v>44302</c:v>
                </c:pt>
                <c:pt idx="3">
                  <c:v>44305</c:v>
                </c:pt>
                <c:pt idx="4">
                  <c:v>44306</c:v>
                </c:pt>
                <c:pt idx="5">
                  <c:v>44307</c:v>
                </c:pt>
                <c:pt idx="6">
                  <c:v>44308</c:v>
                </c:pt>
                <c:pt idx="7">
                  <c:v>44309</c:v>
                </c:pt>
                <c:pt idx="8">
                  <c:v>44312</c:v>
                </c:pt>
                <c:pt idx="9">
                  <c:v>44313</c:v>
                </c:pt>
                <c:pt idx="10">
                  <c:v>44314</c:v>
                </c:pt>
                <c:pt idx="11">
                  <c:v>44315</c:v>
                </c:pt>
                <c:pt idx="12">
                  <c:v>44316</c:v>
                </c:pt>
                <c:pt idx="13">
                  <c:v>44319</c:v>
                </c:pt>
                <c:pt idx="14">
                  <c:v>44320</c:v>
                </c:pt>
                <c:pt idx="15">
                  <c:v>44321</c:v>
                </c:pt>
                <c:pt idx="16">
                  <c:v>44322</c:v>
                </c:pt>
                <c:pt idx="17">
                  <c:v>44323</c:v>
                </c:pt>
                <c:pt idx="18">
                  <c:v>44326</c:v>
                </c:pt>
                <c:pt idx="19">
                  <c:v>44327</c:v>
                </c:pt>
                <c:pt idx="20">
                  <c:v>44328</c:v>
                </c:pt>
                <c:pt idx="21">
                  <c:v>44329</c:v>
                </c:pt>
                <c:pt idx="22">
                  <c:v>44330</c:v>
                </c:pt>
                <c:pt idx="23">
                  <c:v>44333</c:v>
                </c:pt>
                <c:pt idx="24">
                  <c:v>44334</c:v>
                </c:pt>
                <c:pt idx="25">
                  <c:v>44335</c:v>
                </c:pt>
                <c:pt idx="26">
                  <c:v>44336</c:v>
                </c:pt>
                <c:pt idx="27">
                  <c:v>44337</c:v>
                </c:pt>
                <c:pt idx="28">
                  <c:v>44340</c:v>
                </c:pt>
                <c:pt idx="29">
                  <c:v>44341</c:v>
                </c:pt>
                <c:pt idx="30">
                  <c:v>44342</c:v>
                </c:pt>
                <c:pt idx="31">
                  <c:v>44343</c:v>
                </c:pt>
                <c:pt idx="32">
                  <c:v>44344</c:v>
                </c:pt>
                <c:pt idx="33">
                  <c:v>44347</c:v>
                </c:pt>
                <c:pt idx="34">
                  <c:v>44348</c:v>
                </c:pt>
                <c:pt idx="35">
                  <c:v>44349</c:v>
                </c:pt>
                <c:pt idx="36">
                  <c:v>44350</c:v>
                </c:pt>
                <c:pt idx="37">
                  <c:v>44351</c:v>
                </c:pt>
                <c:pt idx="38">
                  <c:v>44354</c:v>
                </c:pt>
                <c:pt idx="39">
                  <c:v>44355</c:v>
                </c:pt>
                <c:pt idx="40">
                  <c:v>44356</c:v>
                </c:pt>
                <c:pt idx="41">
                  <c:v>44357</c:v>
                </c:pt>
                <c:pt idx="42">
                  <c:v>44358</c:v>
                </c:pt>
                <c:pt idx="43">
                  <c:v>44361</c:v>
                </c:pt>
                <c:pt idx="44">
                  <c:v>44362</c:v>
                </c:pt>
                <c:pt idx="45">
                  <c:v>44363</c:v>
                </c:pt>
                <c:pt idx="46">
                  <c:v>44364</c:v>
                </c:pt>
                <c:pt idx="47">
                  <c:v>44365</c:v>
                </c:pt>
                <c:pt idx="48">
                  <c:v>44368</c:v>
                </c:pt>
                <c:pt idx="49">
                  <c:v>44369</c:v>
                </c:pt>
                <c:pt idx="50">
                  <c:v>44370</c:v>
                </c:pt>
                <c:pt idx="51">
                  <c:v>44371</c:v>
                </c:pt>
                <c:pt idx="52">
                  <c:v>44372</c:v>
                </c:pt>
                <c:pt idx="53">
                  <c:v>44375</c:v>
                </c:pt>
                <c:pt idx="54">
                  <c:v>44376</c:v>
                </c:pt>
                <c:pt idx="55">
                  <c:v>44377</c:v>
                </c:pt>
                <c:pt idx="56">
                  <c:v>44378</c:v>
                </c:pt>
                <c:pt idx="57">
                  <c:v>44379</c:v>
                </c:pt>
                <c:pt idx="58">
                  <c:v>44382</c:v>
                </c:pt>
                <c:pt idx="59">
                  <c:v>44383</c:v>
                </c:pt>
                <c:pt idx="60">
                  <c:v>44384</c:v>
                </c:pt>
                <c:pt idx="61">
                  <c:v>44385</c:v>
                </c:pt>
                <c:pt idx="62">
                  <c:v>44386</c:v>
                </c:pt>
                <c:pt idx="63">
                  <c:v>44389</c:v>
                </c:pt>
                <c:pt idx="64">
                  <c:v>44390</c:v>
                </c:pt>
                <c:pt idx="65">
                  <c:v>44391</c:v>
                </c:pt>
                <c:pt idx="66">
                  <c:v>44392</c:v>
                </c:pt>
                <c:pt idx="67">
                  <c:v>44393</c:v>
                </c:pt>
                <c:pt idx="68">
                  <c:v>44396</c:v>
                </c:pt>
                <c:pt idx="69">
                  <c:v>44397</c:v>
                </c:pt>
                <c:pt idx="70">
                  <c:v>44398</c:v>
                </c:pt>
                <c:pt idx="71">
                  <c:v>44399</c:v>
                </c:pt>
                <c:pt idx="72">
                  <c:v>44400</c:v>
                </c:pt>
                <c:pt idx="73">
                  <c:v>44403</c:v>
                </c:pt>
                <c:pt idx="74">
                  <c:v>44404</c:v>
                </c:pt>
                <c:pt idx="75">
                  <c:v>44405</c:v>
                </c:pt>
                <c:pt idx="76">
                  <c:v>44406</c:v>
                </c:pt>
                <c:pt idx="77">
                  <c:v>44407</c:v>
                </c:pt>
                <c:pt idx="78">
                  <c:v>44410</c:v>
                </c:pt>
                <c:pt idx="79">
                  <c:v>44411</c:v>
                </c:pt>
                <c:pt idx="80">
                  <c:v>44412</c:v>
                </c:pt>
                <c:pt idx="81">
                  <c:v>44413</c:v>
                </c:pt>
                <c:pt idx="82">
                  <c:v>44414</c:v>
                </c:pt>
                <c:pt idx="83">
                  <c:v>44417</c:v>
                </c:pt>
                <c:pt idx="84">
                  <c:v>44418</c:v>
                </c:pt>
                <c:pt idx="85">
                  <c:v>44419</c:v>
                </c:pt>
                <c:pt idx="86">
                  <c:v>44420</c:v>
                </c:pt>
                <c:pt idx="87">
                  <c:v>44421</c:v>
                </c:pt>
                <c:pt idx="88">
                  <c:v>44424</c:v>
                </c:pt>
                <c:pt idx="89">
                  <c:v>44425</c:v>
                </c:pt>
                <c:pt idx="90">
                  <c:v>44426</c:v>
                </c:pt>
                <c:pt idx="91">
                  <c:v>44427</c:v>
                </c:pt>
                <c:pt idx="92">
                  <c:v>44428</c:v>
                </c:pt>
                <c:pt idx="93">
                  <c:v>44431</c:v>
                </c:pt>
                <c:pt idx="94">
                  <c:v>44432</c:v>
                </c:pt>
                <c:pt idx="95">
                  <c:v>44433</c:v>
                </c:pt>
                <c:pt idx="96">
                  <c:v>44434</c:v>
                </c:pt>
                <c:pt idx="97">
                  <c:v>44435</c:v>
                </c:pt>
                <c:pt idx="98">
                  <c:v>44438</c:v>
                </c:pt>
                <c:pt idx="99">
                  <c:v>44439</c:v>
                </c:pt>
                <c:pt idx="100">
                  <c:v>44440</c:v>
                </c:pt>
                <c:pt idx="101">
                  <c:v>44441</c:v>
                </c:pt>
                <c:pt idx="102">
                  <c:v>44442</c:v>
                </c:pt>
                <c:pt idx="103">
                  <c:v>44445</c:v>
                </c:pt>
                <c:pt idx="104">
                  <c:v>44446</c:v>
                </c:pt>
                <c:pt idx="105">
                  <c:v>44447</c:v>
                </c:pt>
                <c:pt idx="106">
                  <c:v>44448</c:v>
                </c:pt>
                <c:pt idx="107">
                  <c:v>44449</c:v>
                </c:pt>
                <c:pt idx="108">
                  <c:v>44452</c:v>
                </c:pt>
                <c:pt idx="109">
                  <c:v>44453</c:v>
                </c:pt>
                <c:pt idx="110">
                  <c:v>44454</c:v>
                </c:pt>
                <c:pt idx="111">
                  <c:v>44455</c:v>
                </c:pt>
                <c:pt idx="112">
                  <c:v>44456</c:v>
                </c:pt>
                <c:pt idx="113">
                  <c:v>44459</c:v>
                </c:pt>
                <c:pt idx="114">
                  <c:v>44460</c:v>
                </c:pt>
                <c:pt idx="115">
                  <c:v>44461</c:v>
                </c:pt>
                <c:pt idx="116">
                  <c:v>44462</c:v>
                </c:pt>
                <c:pt idx="117">
                  <c:v>44463</c:v>
                </c:pt>
                <c:pt idx="118">
                  <c:v>44466</c:v>
                </c:pt>
                <c:pt idx="119">
                  <c:v>44467</c:v>
                </c:pt>
                <c:pt idx="120">
                  <c:v>44468</c:v>
                </c:pt>
                <c:pt idx="121">
                  <c:v>44469</c:v>
                </c:pt>
                <c:pt idx="122">
                  <c:v>44470</c:v>
                </c:pt>
                <c:pt idx="123">
                  <c:v>44473</c:v>
                </c:pt>
                <c:pt idx="124">
                  <c:v>44474</c:v>
                </c:pt>
                <c:pt idx="125">
                  <c:v>44475</c:v>
                </c:pt>
                <c:pt idx="126">
                  <c:v>44476</c:v>
                </c:pt>
                <c:pt idx="127">
                  <c:v>44477</c:v>
                </c:pt>
                <c:pt idx="128">
                  <c:v>44480</c:v>
                </c:pt>
                <c:pt idx="129">
                  <c:v>44481</c:v>
                </c:pt>
                <c:pt idx="130">
                  <c:v>44482</c:v>
                </c:pt>
                <c:pt idx="131">
                  <c:v>44483</c:v>
                </c:pt>
                <c:pt idx="132">
                  <c:v>44484</c:v>
                </c:pt>
                <c:pt idx="133">
                  <c:v>44487</c:v>
                </c:pt>
                <c:pt idx="134">
                  <c:v>44488</c:v>
                </c:pt>
                <c:pt idx="135">
                  <c:v>44489</c:v>
                </c:pt>
                <c:pt idx="136">
                  <c:v>44490</c:v>
                </c:pt>
                <c:pt idx="137">
                  <c:v>44491</c:v>
                </c:pt>
              </c:numCache>
            </c:numRef>
          </c:cat>
          <c:val>
            <c:numRef>
              <c:f>BTC!$R$342:$R$479</c:f>
              <c:numCache>
                <c:formatCode>General</c:formatCode>
                <c:ptCount val="138"/>
              </c:numCache>
            </c:numRef>
          </c:val>
          <c:smooth val="0"/>
        </c:ser>
        <c:ser>
          <c:idx val="1"/>
          <c:order val="1"/>
          <c:spPr>
            <a:ln w="28575" cap="rnd">
              <a:solidFill>
                <a:schemeClr val="accent2"/>
              </a:solidFill>
              <a:round/>
            </a:ln>
            <a:effectLst/>
          </c:spPr>
          <c:marker>
            <c:symbol val="none"/>
          </c:marker>
          <c:cat>
            <c:numRef>
              <c:f>BTC!$Q$342:$Q$479</c:f>
              <c:numCache>
                <c:formatCode>m/d/yyyy</c:formatCode>
                <c:ptCount val="138"/>
                <c:pt idx="0">
                  <c:v>44300</c:v>
                </c:pt>
                <c:pt idx="1">
                  <c:v>44301</c:v>
                </c:pt>
                <c:pt idx="2">
                  <c:v>44302</c:v>
                </c:pt>
                <c:pt idx="3">
                  <c:v>44305</c:v>
                </c:pt>
                <c:pt idx="4">
                  <c:v>44306</c:v>
                </c:pt>
                <c:pt idx="5">
                  <c:v>44307</c:v>
                </c:pt>
                <c:pt idx="6">
                  <c:v>44308</c:v>
                </c:pt>
                <c:pt idx="7">
                  <c:v>44309</c:v>
                </c:pt>
                <c:pt idx="8">
                  <c:v>44312</c:v>
                </c:pt>
                <c:pt idx="9">
                  <c:v>44313</c:v>
                </c:pt>
                <c:pt idx="10">
                  <c:v>44314</c:v>
                </c:pt>
                <c:pt idx="11">
                  <c:v>44315</c:v>
                </c:pt>
                <c:pt idx="12">
                  <c:v>44316</c:v>
                </c:pt>
                <c:pt idx="13">
                  <c:v>44319</c:v>
                </c:pt>
                <c:pt idx="14">
                  <c:v>44320</c:v>
                </c:pt>
                <c:pt idx="15">
                  <c:v>44321</c:v>
                </c:pt>
                <c:pt idx="16">
                  <c:v>44322</c:v>
                </c:pt>
                <c:pt idx="17">
                  <c:v>44323</c:v>
                </c:pt>
                <c:pt idx="18">
                  <c:v>44326</c:v>
                </c:pt>
                <c:pt idx="19">
                  <c:v>44327</c:v>
                </c:pt>
                <c:pt idx="20">
                  <c:v>44328</c:v>
                </c:pt>
                <c:pt idx="21">
                  <c:v>44329</c:v>
                </c:pt>
                <c:pt idx="22">
                  <c:v>44330</c:v>
                </c:pt>
                <c:pt idx="23">
                  <c:v>44333</c:v>
                </c:pt>
                <c:pt idx="24">
                  <c:v>44334</c:v>
                </c:pt>
                <c:pt idx="25">
                  <c:v>44335</c:v>
                </c:pt>
                <c:pt idx="26">
                  <c:v>44336</c:v>
                </c:pt>
                <c:pt idx="27">
                  <c:v>44337</c:v>
                </c:pt>
                <c:pt idx="28">
                  <c:v>44340</c:v>
                </c:pt>
                <c:pt idx="29">
                  <c:v>44341</c:v>
                </c:pt>
                <c:pt idx="30">
                  <c:v>44342</c:v>
                </c:pt>
                <c:pt idx="31">
                  <c:v>44343</c:v>
                </c:pt>
                <c:pt idx="32">
                  <c:v>44344</c:v>
                </c:pt>
                <c:pt idx="33">
                  <c:v>44347</c:v>
                </c:pt>
                <c:pt idx="34">
                  <c:v>44348</c:v>
                </c:pt>
                <c:pt idx="35">
                  <c:v>44349</c:v>
                </c:pt>
                <c:pt idx="36">
                  <c:v>44350</c:v>
                </c:pt>
                <c:pt idx="37">
                  <c:v>44351</c:v>
                </c:pt>
                <c:pt idx="38">
                  <c:v>44354</c:v>
                </c:pt>
                <c:pt idx="39">
                  <c:v>44355</c:v>
                </c:pt>
                <c:pt idx="40">
                  <c:v>44356</c:v>
                </c:pt>
                <c:pt idx="41">
                  <c:v>44357</c:v>
                </c:pt>
                <c:pt idx="42">
                  <c:v>44358</c:v>
                </c:pt>
                <c:pt idx="43">
                  <c:v>44361</c:v>
                </c:pt>
                <c:pt idx="44">
                  <c:v>44362</c:v>
                </c:pt>
                <c:pt idx="45">
                  <c:v>44363</c:v>
                </c:pt>
                <c:pt idx="46">
                  <c:v>44364</c:v>
                </c:pt>
                <c:pt idx="47">
                  <c:v>44365</c:v>
                </c:pt>
                <c:pt idx="48">
                  <c:v>44368</c:v>
                </c:pt>
                <c:pt idx="49">
                  <c:v>44369</c:v>
                </c:pt>
                <c:pt idx="50">
                  <c:v>44370</c:v>
                </c:pt>
                <c:pt idx="51">
                  <c:v>44371</c:v>
                </c:pt>
                <c:pt idx="52">
                  <c:v>44372</c:v>
                </c:pt>
                <c:pt idx="53">
                  <c:v>44375</c:v>
                </c:pt>
                <c:pt idx="54">
                  <c:v>44376</c:v>
                </c:pt>
                <c:pt idx="55">
                  <c:v>44377</c:v>
                </c:pt>
                <c:pt idx="56">
                  <c:v>44378</c:v>
                </c:pt>
                <c:pt idx="57">
                  <c:v>44379</c:v>
                </c:pt>
                <c:pt idx="58">
                  <c:v>44382</c:v>
                </c:pt>
                <c:pt idx="59">
                  <c:v>44383</c:v>
                </c:pt>
                <c:pt idx="60">
                  <c:v>44384</c:v>
                </c:pt>
                <c:pt idx="61">
                  <c:v>44385</c:v>
                </c:pt>
                <c:pt idx="62">
                  <c:v>44386</c:v>
                </c:pt>
                <c:pt idx="63">
                  <c:v>44389</c:v>
                </c:pt>
                <c:pt idx="64">
                  <c:v>44390</c:v>
                </c:pt>
                <c:pt idx="65">
                  <c:v>44391</c:v>
                </c:pt>
                <c:pt idx="66">
                  <c:v>44392</c:v>
                </c:pt>
                <c:pt idx="67">
                  <c:v>44393</c:v>
                </c:pt>
                <c:pt idx="68">
                  <c:v>44396</c:v>
                </c:pt>
                <c:pt idx="69">
                  <c:v>44397</c:v>
                </c:pt>
                <c:pt idx="70">
                  <c:v>44398</c:v>
                </c:pt>
                <c:pt idx="71">
                  <c:v>44399</c:v>
                </c:pt>
                <c:pt idx="72">
                  <c:v>44400</c:v>
                </c:pt>
                <c:pt idx="73">
                  <c:v>44403</c:v>
                </c:pt>
                <c:pt idx="74">
                  <c:v>44404</c:v>
                </c:pt>
                <c:pt idx="75">
                  <c:v>44405</c:v>
                </c:pt>
                <c:pt idx="76">
                  <c:v>44406</c:v>
                </c:pt>
                <c:pt idx="77">
                  <c:v>44407</c:v>
                </c:pt>
                <c:pt idx="78">
                  <c:v>44410</c:v>
                </c:pt>
                <c:pt idx="79">
                  <c:v>44411</c:v>
                </c:pt>
                <c:pt idx="80">
                  <c:v>44412</c:v>
                </c:pt>
                <c:pt idx="81">
                  <c:v>44413</c:v>
                </c:pt>
                <c:pt idx="82">
                  <c:v>44414</c:v>
                </c:pt>
                <c:pt idx="83">
                  <c:v>44417</c:v>
                </c:pt>
                <c:pt idx="84">
                  <c:v>44418</c:v>
                </c:pt>
                <c:pt idx="85">
                  <c:v>44419</c:v>
                </c:pt>
                <c:pt idx="86">
                  <c:v>44420</c:v>
                </c:pt>
                <c:pt idx="87">
                  <c:v>44421</c:v>
                </c:pt>
                <c:pt idx="88">
                  <c:v>44424</c:v>
                </c:pt>
                <c:pt idx="89">
                  <c:v>44425</c:v>
                </c:pt>
                <c:pt idx="90">
                  <c:v>44426</c:v>
                </c:pt>
                <c:pt idx="91">
                  <c:v>44427</c:v>
                </c:pt>
                <c:pt idx="92">
                  <c:v>44428</c:v>
                </c:pt>
                <c:pt idx="93">
                  <c:v>44431</c:v>
                </c:pt>
                <c:pt idx="94">
                  <c:v>44432</c:v>
                </c:pt>
                <c:pt idx="95">
                  <c:v>44433</c:v>
                </c:pt>
                <c:pt idx="96">
                  <c:v>44434</c:v>
                </c:pt>
                <c:pt idx="97">
                  <c:v>44435</c:v>
                </c:pt>
                <c:pt idx="98">
                  <c:v>44438</c:v>
                </c:pt>
                <c:pt idx="99">
                  <c:v>44439</c:v>
                </c:pt>
                <c:pt idx="100">
                  <c:v>44440</c:v>
                </c:pt>
                <c:pt idx="101">
                  <c:v>44441</c:v>
                </c:pt>
                <c:pt idx="102">
                  <c:v>44442</c:v>
                </c:pt>
                <c:pt idx="103">
                  <c:v>44445</c:v>
                </c:pt>
                <c:pt idx="104">
                  <c:v>44446</c:v>
                </c:pt>
                <c:pt idx="105">
                  <c:v>44447</c:v>
                </c:pt>
                <c:pt idx="106">
                  <c:v>44448</c:v>
                </c:pt>
                <c:pt idx="107">
                  <c:v>44449</c:v>
                </c:pt>
                <c:pt idx="108">
                  <c:v>44452</c:v>
                </c:pt>
                <c:pt idx="109">
                  <c:v>44453</c:v>
                </c:pt>
                <c:pt idx="110">
                  <c:v>44454</c:v>
                </c:pt>
                <c:pt idx="111">
                  <c:v>44455</c:v>
                </c:pt>
                <c:pt idx="112">
                  <c:v>44456</c:v>
                </c:pt>
                <c:pt idx="113">
                  <c:v>44459</c:v>
                </c:pt>
                <c:pt idx="114">
                  <c:v>44460</c:v>
                </c:pt>
                <c:pt idx="115">
                  <c:v>44461</c:v>
                </c:pt>
                <c:pt idx="116">
                  <c:v>44462</c:v>
                </c:pt>
                <c:pt idx="117">
                  <c:v>44463</c:v>
                </c:pt>
                <c:pt idx="118">
                  <c:v>44466</c:v>
                </c:pt>
                <c:pt idx="119">
                  <c:v>44467</c:v>
                </c:pt>
                <c:pt idx="120">
                  <c:v>44468</c:v>
                </c:pt>
                <c:pt idx="121">
                  <c:v>44469</c:v>
                </c:pt>
                <c:pt idx="122">
                  <c:v>44470</c:v>
                </c:pt>
                <c:pt idx="123">
                  <c:v>44473</c:v>
                </c:pt>
                <c:pt idx="124">
                  <c:v>44474</c:v>
                </c:pt>
                <c:pt idx="125">
                  <c:v>44475</c:v>
                </c:pt>
                <c:pt idx="126">
                  <c:v>44476</c:v>
                </c:pt>
                <c:pt idx="127">
                  <c:v>44477</c:v>
                </c:pt>
                <c:pt idx="128">
                  <c:v>44480</c:v>
                </c:pt>
                <c:pt idx="129">
                  <c:v>44481</c:v>
                </c:pt>
                <c:pt idx="130">
                  <c:v>44482</c:v>
                </c:pt>
                <c:pt idx="131">
                  <c:v>44483</c:v>
                </c:pt>
                <c:pt idx="132">
                  <c:v>44484</c:v>
                </c:pt>
                <c:pt idx="133">
                  <c:v>44487</c:v>
                </c:pt>
                <c:pt idx="134">
                  <c:v>44488</c:v>
                </c:pt>
                <c:pt idx="135">
                  <c:v>44489</c:v>
                </c:pt>
                <c:pt idx="136">
                  <c:v>44490</c:v>
                </c:pt>
                <c:pt idx="137">
                  <c:v>44491</c:v>
                </c:pt>
              </c:numCache>
            </c:numRef>
          </c:cat>
          <c:val>
            <c:numRef>
              <c:f>BTC!$S$342:$S$479</c:f>
              <c:numCache>
                <c:formatCode>General</c:formatCode>
                <c:ptCount val="138"/>
              </c:numCache>
            </c:numRef>
          </c:val>
          <c:smooth val="0"/>
        </c:ser>
        <c:ser>
          <c:idx val="2"/>
          <c:order val="2"/>
          <c:spPr>
            <a:ln w="28575" cap="rnd">
              <a:solidFill>
                <a:schemeClr val="accent3"/>
              </a:solidFill>
              <a:round/>
            </a:ln>
            <a:effectLst/>
          </c:spPr>
          <c:marker>
            <c:symbol val="none"/>
          </c:marker>
          <c:cat>
            <c:numRef>
              <c:f>BTC!$Q$342:$Q$479</c:f>
              <c:numCache>
                <c:formatCode>m/d/yyyy</c:formatCode>
                <c:ptCount val="138"/>
                <c:pt idx="0">
                  <c:v>44300</c:v>
                </c:pt>
                <c:pt idx="1">
                  <c:v>44301</c:v>
                </c:pt>
                <c:pt idx="2">
                  <c:v>44302</c:v>
                </c:pt>
                <c:pt idx="3">
                  <c:v>44305</c:v>
                </c:pt>
                <c:pt idx="4">
                  <c:v>44306</c:v>
                </c:pt>
                <c:pt idx="5">
                  <c:v>44307</c:v>
                </c:pt>
                <c:pt idx="6">
                  <c:v>44308</c:v>
                </c:pt>
                <c:pt idx="7">
                  <c:v>44309</c:v>
                </c:pt>
                <c:pt idx="8">
                  <c:v>44312</c:v>
                </c:pt>
                <c:pt idx="9">
                  <c:v>44313</c:v>
                </c:pt>
                <c:pt idx="10">
                  <c:v>44314</c:v>
                </c:pt>
                <c:pt idx="11">
                  <c:v>44315</c:v>
                </c:pt>
                <c:pt idx="12">
                  <c:v>44316</c:v>
                </c:pt>
                <c:pt idx="13">
                  <c:v>44319</c:v>
                </c:pt>
                <c:pt idx="14">
                  <c:v>44320</c:v>
                </c:pt>
                <c:pt idx="15">
                  <c:v>44321</c:v>
                </c:pt>
                <c:pt idx="16">
                  <c:v>44322</c:v>
                </c:pt>
                <c:pt idx="17">
                  <c:v>44323</c:v>
                </c:pt>
                <c:pt idx="18">
                  <c:v>44326</c:v>
                </c:pt>
                <c:pt idx="19">
                  <c:v>44327</c:v>
                </c:pt>
                <c:pt idx="20">
                  <c:v>44328</c:v>
                </c:pt>
                <c:pt idx="21">
                  <c:v>44329</c:v>
                </c:pt>
                <c:pt idx="22">
                  <c:v>44330</c:v>
                </c:pt>
                <c:pt idx="23">
                  <c:v>44333</c:v>
                </c:pt>
                <c:pt idx="24">
                  <c:v>44334</c:v>
                </c:pt>
                <c:pt idx="25">
                  <c:v>44335</c:v>
                </c:pt>
                <c:pt idx="26">
                  <c:v>44336</c:v>
                </c:pt>
                <c:pt idx="27">
                  <c:v>44337</c:v>
                </c:pt>
                <c:pt idx="28">
                  <c:v>44340</c:v>
                </c:pt>
                <c:pt idx="29">
                  <c:v>44341</c:v>
                </c:pt>
                <c:pt idx="30">
                  <c:v>44342</c:v>
                </c:pt>
                <c:pt idx="31">
                  <c:v>44343</c:v>
                </c:pt>
                <c:pt idx="32">
                  <c:v>44344</c:v>
                </c:pt>
                <c:pt idx="33">
                  <c:v>44347</c:v>
                </c:pt>
                <c:pt idx="34">
                  <c:v>44348</c:v>
                </c:pt>
                <c:pt idx="35">
                  <c:v>44349</c:v>
                </c:pt>
                <c:pt idx="36">
                  <c:v>44350</c:v>
                </c:pt>
                <c:pt idx="37">
                  <c:v>44351</c:v>
                </c:pt>
                <c:pt idx="38">
                  <c:v>44354</c:v>
                </c:pt>
                <c:pt idx="39">
                  <c:v>44355</c:v>
                </c:pt>
                <c:pt idx="40">
                  <c:v>44356</c:v>
                </c:pt>
                <c:pt idx="41">
                  <c:v>44357</c:v>
                </c:pt>
                <c:pt idx="42">
                  <c:v>44358</c:v>
                </c:pt>
                <c:pt idx="43">
                  <c:v>44361</c:v>
                </c:pt>
                <c:pt idx="44">
                  <c:v>44362</c:v>
                </c:pt>
                <c:pt idx="45">
                  <c:v>44363</c:v>
                </c:pt>
                <c:pt idx="46">
                  <c:v>44364</c:v>
                </c:pt>
                <c:pt idx="47">
                  <c:v>44365</c:v>
                </c:pt>
                <c:pt idx="48">
                  <c:v>44368</c:v>
                </c:pt>
                <c:pt idx="49">
                  <c:v>44369</c:v>
                </c:pt>
                <c:pt idx="50">
                  <c:v>44370</c:v>
                </c:pt>
                <c:pt idx="51">
                  <c:v>44371</c:v>
                </c:pt>
                <c:pt idx="52">
                  <c:v>44372</c:v>
                </c:pt>
                <c:pt idx="53">
                  <c:v>44375</c:v>
                </c:pt>
                <c:pt idx="54">
                  <c:v>44376</c:v>
                </c:pt>
                <c:pt idx="55">
                  <c:v>44377</c:v>
                </c:pt>
                <c:pt idx="56">
                  <c:v>44378</c:v>
                </c:pt>
                <c:pt idx="57">
                  <c:v>44379</c:v>
                </c:pt>
                <c:pt idx="58">
                  <c:v>44382</c:v>
                </c:pt>
                <c:pt idx="59">
                  <c:v>44383</c:v>
                </c:pt>
                <c:pt idx="60">
                  <c:v>44384</c:v>
                </c:pt>
                <c:pt idx="61">
                  <c:v>44385</c:v>
                </c:pt>
                <c:pt idx="62">
                  <c:v>44386</c:v>
                </c:pt>
                <c:pt idx="63">
                  <c:v>44389</c:v>
                </c:pt>
                <c:pt idx="64">
                  <c:v>44390</c:v>
                </c:pt>
                <c:pt idx="65">
                  <c:v>44391</c:v>
                </c:pt>
                <c:pt idx="66">
                  <c:v>44392</c:v>
                </c:pt>
                <c:pt idx="67">
                  <c:v>44393</c:v>
                </c:pt>
                <c:pt idx="68">
                  <c:v>44396</c:v>
                </c:pt>
                <c:pt idx="69">
                  <c:v>44397</c:v>
                </c:pt>
                <c:pt idx="70">
                  <c:v>44398</c:v>
                </c:pt>
                <c:pt idx="71">
                  <c:v>44399</c:v>
                </c:pt>
                <c:pt idx="72">
                  <c:v>44400</c:v>
                </c:pt>
                <c:pt idx="73">
                  <c:v>44403</c:v>
                </c:pt>
                <c:pt idx="74">
                  <c:v>44404</c:v>
                </c:pt>
                <c:pt idx="75">
                  <c:v>44405</c:v>
                </c:pt>
                <c:pt idx="76">
                  <c:v>44406</c:v>
                </c:pt>
                <c:pt idx="77">
                  <c:v>44407</c:v>
                </c:pt>
                <c:pt idx="78">
                  <c:v>44410</c:v>
                </c:pt>
                <c:pt idx="79">
                  <c:v>44411</c:v>
                </c:pt>
                <c:pt idx="80">
                  <c:v>44412</c:v>
                </c:pt>
                <c:pt idx="81">
                  <c:v>44413</c:v>
                </c:pt>
                <c:pt idx="82">
                  <c:v>44414</c:v>
                </c:pt>
                <c:pt idx="83">
                  <c:v>44417</c:v>
                </c:pt>
                <c:pt idx="84">
                  <c:v>44418</c:v>
                </c:pt>
                <c:pt idx="85">
                  <c:v>44419</c:v>
                </c:pt>
                <c:pt idx="86">
                  <c:v>44420</c:v>
                </c:pt>
                <c:pt idx="87">
                  <c:v>44421</c:v>
                </c:pt>
                <c:pt idx="88">
                  <c:v>44424</c:v>
                </c:pt>
                <c:pt idx="89">
                  <c:v>44425</c:v>
                </c:pt>
                <c:pt idx="90">
                  <c:v>44426</c:v>
                </c:pt>
                <c:pt idx="91">
                  <c:v>44427</c:v>
                </c:pt>
                <c:pt idx="92">
                  <c:v>44428</c:v>
                </c:pt>
                <c:pt idx="93">
                  <c:v>44431</c:v>
                </c:pt>
                <c:pt idx="94">
                  <c:v>44432</c:v>
                </c:pt>
                <c:pt idx="95">
                  <c:v>44433</c:v>
                </c:pt>
                <c:pt idx="96">
                  <c:v>44434</c:v>
                </c:pt>
                <c:pt idx="97">
                  <c:v>44435</c:v>
                </c:pt>
                <c:pt idx="98">
                  <c:v>44438</c:v>
                </c:pt>
                <c:pt idx="99">
                  <c:v>44439</c:v>
                </c:pt>
                <c:pt idx="100">
                  <c:v>44440</c:v>
                </c:pt>
                <c:pt idx="101">
                  <c:v>44441</c:v>
                </c:pt>
                <c:pt idx="102">
                  <c:v>44442</c:v>
                </c:pt>
                <c:pt idx="103">
                  <c:v>44445</c:v>
                </c:pt>
                <c:pt idx="104">
                  <c:v>44446</c:v>
                </c:pt>
                <c:pt idx="105">
                  <c:v>44447</c:v>
                </c:pt>
                <c:pt idx="106">
                  <c:v>44448</c:v>
                </c:pt>
                <c:pt idx="107">
                  <c:v>44449</c:v>
                </c:pt>
                <c:pt idx="108">
                  <c:v>44452</c:v>
                </c:pt>
                <c:pt idx="109">
                  <c:v>44453</c:v>
                </c:pt>
                <c:pt idx="110">
                  <c:v>44454</c:v>
                </c:pt>
                <c:pt idx="111">
                  <c:v>44455</c:v>
                </c:pt>
                <c:pt idx="112">
                  <c:v>44456</c:v>
                </c:pt>
                <c:pt idx="113">
                  <c:v>44459</c:v>
                </c:pt>
                <c:pt idx="114">
                  <c:v>44460</c:v>
                </c:pt>
                <c:pt idx="115">
                  <c:v>44461</c:v>
                </c:pt>
                <c:pt idx="116">
                  <c:v>44462</c:v>
                </c:pt>
                <c:pt idx="117">
                  <c:v>44463</c:v>
                </c:pt>
                <c:pt idx="118">
                  <c:v>44466</c:v>
                </c:pt>
                <c:pt idx="119">
                  <c:v>44467</c:v>
                </c:pt>
                <c:pt idx="120">
                  <c:v>44468</c:v>
                </c:pt>
                <c:pt idx="121">
                  <c:v>44469</c:v>
                </c:pt>
                <c:pt idx="122">
                  <c:v>44470</c:v>
                </c:pt>
                <c:pt idx="123">
                  <c:v>44473</c:v>
                </c:pt>
                <c:pt idx="124">
                  <c:v>44474</c:v>
                </c:pt>
                <c:pt idx="125">
                  <c:v>44475</c:v>
                </c:pt>
                <c:pt idx="126">
                  <c:v>44476</c:v>
                </c:pt>
                <c:pt idx="127">
                  <c:v>44477</c:v>
                </c:pt>
                <c:pt idx="128">
                  <c:v>44480</c:v>
                </c:pt>
                <c:pt idx="129">
                  <c:v>44481</c:v>
                </c:pt>
                <c:pt idx="130">
                  <c:v>44482</c:v>
                </c:pt>
                <c:pt idx="131">
                  <c:v>44483</c:v>
                </c:pt>
                <c:pt idx="132">
                  <c:v>44484</c:v>
                </c:pt>
                <c:pt idx="133">
                  <c:v>44487</c:v>
                </c:pt>
                <c:pt idx="134">
                  <c:v>44488</c:v>
                </c:pt>
                <c:pt idx="135">
                  <c:v>44489</c:v>
                </c:pt>
                <c:pt idx="136">
                  <c:v>44490</c:v>
                </c:pt>
                <c:pt idx="137">
                  <c:v>44491</c:v>
                </c:pt>
              </c:numCache>
            </c:numRef>
          </c:cat>
          <c:val>
            <c:numRef>
              <c:f>BTC!$T$342:$T$479</c:f>
              <c:numCache>
                <c:formatCode>General</c:formatCode>
                <c:ptCount val="138"/>
                <c:pt idx="0">
                  <c:v>900.80999999999767</c:v>
                </c:pt>
                <c:pt idx="1">
                  <c:v>1429.7099999999991</c:v>
                </c:pt>
                <c:pt idx="2">
                  <c:v>844.58000000000175</c:v>
                </c:pt>
                <c:pt idx="3">
                  <c:v>769.11000000000058</c:v>
                </c:pt>
                <c:pt idx="4">
                  <c:v>679.5</c:v>
                </c:pt>
                <c:pt idx="5">
                  <c:v>1378.6900000000023</c:v>
                </c:pt>
                <c:pt idx="6">
                  <c:v>1881.5599999999977</c:v>
                </c:pt>
                <c:pt idx="7">
                  <c:v>777.27999999999884</c:v>
                </c:pt>
                <c:pt idx="8">
                  <c:v>1282.1299999999974</c:v>
                </c:pt>
                <c:pt idx="9">
                  <c:v>32.379999999997381</c:v>
                </c:pt>
                <c:pt idx="10">
                  <c:v>1501.3199999999997</c:v>
                </c:pt>
                <c:pt idx="11">
                  <c:v>274.09999999999854</c:v>
                </c:pt>
                <c:pt idx="12">
                  <c:v>730.55999999999767</c:v>
                </c:pt>
                <c:pt idx="13">
                  <c:v>1283.3399999999965</c:v>
                </c:pt>
                <c:pt idx="14">
                  <c:v>-25.389999999999418</c:v>
                </c:pt>
                <c:pt idx="15">
                  <c:v>679.55999999999767</c:v>
                </c:pt>
                <c:pt idx="16">
                  <c:v>524.52999999999884</c:v>
                </c:pt>
                <c:pt idx="17">
                  <c:v>305.61000000000058</c:v>
                </c:pt>
                <c:pt idx="18">
                  <c:v>631.19000000000233</c:v>
                </c:pt>
                <c:pt idx="19">
                  <c:v>98.680000000000291</c:v>
                </c:pt>
                <c:pt idx="20">
                  <c:v>162.19000000000233</c:v>
                </c:pt>
                <c:pt idx="21">
                  <c:v>-827.80999999999767</c:v>
                </c:pt>
                <c:pt idx="22">
                  <c:v>1111.4400000000023</c:v>
                </c:pt>
                <c:pt idx="23">
                  <c:v>-716.08000000000175</c:v>
                </c:pt>
                <c:pt idx="24">
                  <c:v>-54.360000000000582</c:v>
                </c:pt>
                <c:pt idx="25">
                  <c:v>1163.8899999999994</c:v>
                </c:pt>
                <c:pt idx="26">
                  <c:v>271.51000000000204</c:v>
                </c:pt>
                <c:pt idx="27">
                  <c:v>938.63999999999942</c:v>
                </c:pt>
                <c:pt idx="28">
                  <c:v>745.83999999999651</c:v>
                </c:pt>
                <c:pt idx="29">
                  <c:v>-276.5</c:v>
                </c:pt>
                <c:pt idx="30">
                  <c:v>-164.5</c:v>
                </c:pt>
                <c:pt idx="31">
                  <c:v>369.70999999999913</c:v>
                </c:pt>
                <c:pt idx="32">
                  <c:v>606.63999999999942</c:v>
                </c:pt>
                <c:pt idx="33">
                  <c:v>-865.88999999999942</c:v>
                </c:pt>
                <c:pt idx="34">
                  <c:v>-332.9800000000032</c:v>
                </c:pt>
                <c:pt idx="35">
                  <c:v>294.87000000000262</c:v>
                </c:pt>
                <c:pt idx="36">
                  <c:v>9.7300000000032014</c:v>
                </c:pt>
                <c:pt idx="37">
                  <c:v>-101.79000000000087</c:v>
                </c:pt>
                <c:pt idx="38">
                  <c:v>1187.260000000002</c:v>
                </c:pt>
                <c:pt idx="39">
                  <c:v>-719.95999999999913</c:v>
                </c:pt>
                <c:pt idx="40">
                  <c:v>-33.389999999999418</c:v>
                </c:pt>
                <c:pt idx="41">
                  <c:v>195.44000000000233</c:v>
                </c:pt>
                <c:pt idx="42">
                  <c:v>172.84999999999854</c:v>
                </c:pt>
                <c:pt idx="43">
                  <c:v>-121.58000000000175</c:v>
                </c:pt>
                <c:pt idx="44">
                  <c:v>46.230000000003201</c:v>
                </c:pt>
                <c:pt idx="45">
                  <c:v>32.5</c:v>
                </c:pt>
                <c:pt idx="46">
                  <c:v>-82.519999999996799</c:v>
                </c:pt>
                <c:pt idx="47">
                  <c:v>-232.30999999999767</c:v>
                </c:pt>
                <c:pt idx="48">
                  <c:v>-22.590000000000146</c:v>
                </c:pt>
                <c:pt idx="49">
                  <c:v>-423.5199999999968</c:v>
                </c:pt>
                <c:pt idx="50">
                  <c:v>-159.18000000000029</c:v>
                </c:pt>
                <c:pt idx="51">
                  <c:v>-54.900000000001455</c:v>
                </c:pt>
                <c:pt idx="52">
                  <c:v>164.68999999999869</c:v>
                </c:pt>
                <c:pt idx="53">
                  <c:v>27.230000000003201</c:v>
                </c:pt>
                <c:pt idx="54">
                  <c:v>456.80000000000291</c:v>
                </c:pt>
                <c:pt idx="55">
                  <c:v>335</c:v>
                </c:pt>
                <c:pt idx="56">
                  <c:v>-267</c:v>
                </c:pt>
                <c:pt idx="57">
                  <c:v>297.36000000000058</c:v>
                </c:pt>
                <c:pt idx="58">
                  <c:v>-415.36000000000058</c:v>
                </c:pt>
                <c:pt idx="59">
                  <c:v>127.88999999999942</c:v>
                </c:pt>
                <c:pt idx="60">
                  <c:v>255.13999999999942</c:v>
                </c:pt>
                <c:pt idx="61">
                  <c:v>224.2699999999968</c:v>
                </c:pt>
                <c:pt idx="62">
                  <c:v>42.430000000000291</c:v>
                </c:pt>
                <c:pt idx="63">
                  <c:v>50.410000000003492</c:v>
                </c:pt>
                <c:pt idx="64">
                  <c:v>-163.34000000000015</c:v>
                </c:pt>
                <c:pt idx="65">
                  <c:v>-13.830000000001746</c:v>
                </c:pt>
                <c:pt idx="66">
                  <c:v>-253.36999999999898</c:v>
                </c:pt>
                <c:pt idx="67">
                  <c:v>182.4900000000016</c:v>
                </c:pt>
                <c:pt idx="68">
                  <c:v>-66.389999999999418</c:v>
                </c:pt>
                <c:pt idx="69">
                  <c:v>-125.52999999999884</c:v>
                </c:pt>
                <c:pt idx="70">
                  <c:v>-108.66999999999825</c:v>
                </c:pt>
                <c:pt idx="71">
                  <c:v>192.25</c:v>
                </c:pt>
                <c:pt idx="72">
                  <c:v>-205.70000000000073</c:v>
                </c:pt>
                <c:pt idx="73">
                  <c:v>1773.3199999999997</c:v>
                </c:pt>
                <c:pt idx="74">
                  <c:v>-104.5</c:v>
                </c:pt>
                <c:pt idx="75">
                  <c:v>514.05000000000291</c:v>
                </c:pt>
                <c:pt idx="76">
                  <c:v>77.919999999998254</c:v>
                </c:pt>
                <c:pt idx="77">
                  <c:v>-739.2699999999968</c:v>
                </c:pt>
                <c:pt idx="78">
                  <c:v>353.37000000000262</c:v>
                </c:pt>
                <c:pt idx="79">
                  <c:v>-67.94999999999709</c:v>
                </c:pt>
                <c:pt idx="80">
                  <c:v>130.62000000000262</c:v>
                </c:pt>
                <c:pt idx="81">
                  <c:v>-129.36000000000058</c:v>
                </c:pt>
                <c:pt idx="82">
                  <c:v>270.48999999999796</c:v>
                </c:pt>
                <c:pt idx="83">
                  <c:v>625.48999999999796</c:v>
                </c:pt>
                <c:pt idx="84">
                  <c:v>-57.900000000001455</c:v>
                </c:pt>
                <c:pt idx="85">
                  <c:v>179.51000000000204</c:v>
                </c:pt>
                <c:pt idx="86">
                  <c:v>-25.110000000000582</c:v>
                </c:pt>
                <c:pt idx="87">
                  <c:v>-1044.8799999999974</c:v>
                </c:pt>
                <c:pt idx="88">
                  <c:v>46.889999999999418</c:v>
                </c:pt>
                <c:pt idx="89">
                  <c:v>507.90000000000146</c:v>
                </c:pt>
                <c:pt idx="90">
                  <c:v>323.33000000000175</c:v>
                </c:pt>
                <c:pt idx="91">
                  <c:v>162.01000000000204</c:v>
                </c:pt>
                <c:pt idx="92">
                  <c:v>146.97000000000116</c:v>
                </c:pt>
                <c:pt idx="93">
                  <c:v>-215.08000000000175</c:v>
                </c:pt>
                <c:pt idx="94">
                  <c:v>-60.650000000001455</c:v>
                </c:pt>
                <c:pt idx="95">
                  <c:v>142.37000000000262</c:v>
                </c:pt>
                <c:pt idx="96">
                  <c:v>-81.430000000000291</c:v>
                </c:pt>
                <c:pt idx="97">
                  <c:v>-466.80999999999767</c:v>
                </c:pt>
                <c:pt idx="98">
                  <c:v>116.09999999999854</c:v>
                </c:pt>
                <c:pt idx="99">
                  <c:v>381.47000000000116</c:v>
                </c:pt>
                <c:pt idx="100">
                  <c:v>47.489999999997963</c:v>
                </c:pt>
                <c:pt idx="101">
                  <c:v>-187.09999999999854</c:v>
                </c:pt>
                <c:pt idx="102">
                  <c:v>557.4800000000032</c:v>
                </c:pt>
                <c:pt idx="103">
                  <c:v>-1224.739999999998</c:v>
                </c:pt>
                <c:pt idx="104">
                  <c:v>-39.010000000002037</c:v>
                </c:pt>
                <c:pt idx="105">
                  <c:v>459.27999999999884</c:v>
                </c:pt>
                <c:pt idx="106">
                  <c:v>388.90000000000146</c:v>
                </c:pt>
                <c:pt idx="107">
                  <c:v>597.19000000000233</c:v>
                </c:pt>
                <c:pt idx="108">
                  <c:v>-372.5199999999968</c:v>
                </c:pt>
                <c:pt idx="109">
                  <c:v>-313.18000000000029</c:v>
                </c:pt>
                <c:pt idx="110">
                  <c:v>248.41999999999825</c:v>
                </c:pt>
                <c:pt idx="111">
                  <c:v>345.62000000000262</c:v>
                </c:pt>
                <c:pt idx="112">
                  <c:v>499.65000000000146</c:v>
                </c:pt>
                <c:pt idx="113">
                  <c:v>242.13999999999942</c:v>
                </c:pt>
                <c:pt idx="114">
                  <c:v>1103.260000000002</c:v>
                </c:pt>
                <c:pt idx="115">
                  <c:v>-66.150000000001455</c:v>
                </c:pt>
                <c:pt idx="116">
                  <c:v>74.80000000000291</c:v>
                </c:pt>
                <c:pt idx="117">
                  <c:v>-316.54000000000087</c:v>
                </c:pt>
                <c:pt idx="118">
                  <c:v>668.01000000000204</c:v>
                </c:pt>
                <c:pt idx="119">
                  <c:v>109.09999999999854</c:v>
                </c:pt>
                <c:pt idx="120">
                  <c:v>299.94000000000233</c:v>
                </c:pt>
                <c:pt idx="121">
                  <c:v>513.65000000000146</c:v>
                </c:pt>
                <c:pt idx="122">
                  <c:v>512.09999999999854</c:v>
                </c:pt>
                <c:pt idx="123">
                  <c:v>1183.8499999999985</c:v>
                </c:pt>
                <c:pt idx="124">
                  <c:v>580.80999999999767</c:v>
                </c:pt>
                <c:pt idx="125">
                  <c:v>1288.0999999999985</c:v>
                </c:pt>
                <c:pt idx="126">
                  <c:v>930.76000000000204</c:v>
                </c:pt>
                <c:pt idx="127">
                  <c:v>1781.6900000000023</c:v>
                </c:pt>
                <c:pt idx="128">
                  <c:v>1413.5</c:v>
                </c:pt>
                <c:pt idx="129">
                  <c:v>1272.489999999998</c:v>
                </c:pt>
                <c:pt idx="130">
                  <c:v>1522.1299999999974</c:v>
                </c:pt>
                <c:pt idx="131">
                  <c:v>1546.9599999999991</c:v>
                </c:pt>
                <c:pt idx="132">
                  <c:v>473.33000000000175</c:v>
                </c:pt>
                <c:pt idx="133">
                  <c:v>1022.5599999999977</c:v>
                </c:pt>
                <c:pt idx="134">
                  <c:v>1608.6900000000023</c:v>
                </c:pt>
                <c:pt idx="135">
                  <c:v>2638.6499999999942</c:v>
                </c:pt>
                <c:pt idx="136">
                  <c:v>1974.5699999999997</c:v>
                </c:pt>
                <c:pt idx="137">
                  <c:v>1583.989999999998</c:v>
                </c:pt>
              </c:numCache>
            </c:numRef>
          </c:val>
          <c:smooth val="0"/>
        </c:ser>
        <c:ser>
          <c:idx val="3"/>
          <c:order val="3"/>
          <c:spPr>
            <a:ln w="28575" cap="rnd">
              <a:solidFill>
                <a:schemeClr val="accent4"/>
              </a:solidFill>
              <a:round/>
            </a:ln>
            <a:effectLst/>
          </c:spPr>
          <c:marker>
            <c:symbol val="none"/>
          </c:marker>
          <c:cat>
            <c:numRef>
              <c:f>BTC!$Q$342:$Q$479</c:f>
              <c:numCache>
                <c:formatCode>m/d/yyyy</c:formatCode>
                <c:ptCount val="138"/>
                <c:pt idx="0">
                  <c:v>44300</c:v>
                </c:pt>
                <c:pt idx="1">
                  <c:v>44301</c:v>
                </c:pt>
                <c:pt idx="2">
                  <c:v>44302</c:v>
                </c:pt>
                <c:pt idx="3">
                  <c:v>44305</c:v>
                </c:pt>
                <c:pt idx="4">
                  <c:v>44306</c:v>
                </c:pt>
                <c:pt idx="5">
                  <c:v>44307</c:v>
                </c:pt>
                <c:pt idx="6">
                  <c:v>44308</c:v>
                </c:pt>
                <c:pt idx="7">
                  <c:v>44309</c:v>
                </c:pt>
                <c:pt idx="8">
                  <c:v>44312</c:v>
                </c:pt>
                <c:pt idx="9">
                  <c:v>44313</c:v>
                </c:pt>
                <c:pt idx="10">
                  <c:v>44314</c:v>
                </c:pt>
                <c:pt idx="11">
                  <c:v>44315</c:v>
                </c:pt>
                <c:pt idx="12">
                  <c:v>44316</c:v>
                </c:pt>
                <c:pt idx="13">
                  <c:v>44319</c:v>
                </c:pt>
                <c:pt idx="14">
                  <c:v>44320</c:v>
                </c:pt>
                <c:pt idx="15">
                  <c:v>44321</c:v>
                </c:pt>
                <c:pt idx="16">
                  <c:v>44322</c:v>
                </c:pt>
                <c:pt idx="17">
                  <c:v>44323</c:v>
                </c:pt>
                <c:pt idx="18">
                  <c:v>44326</c:v>
                </c:pt>
                <c:pt idx="19">
                  <c:v>44327</c:v>
                </c:pt>
                <c:pt idx="20">
                  <c:v>44328</c:v>
                </c:pt>
                <c:pt idx="21">
                  <c:v>44329</c:v>
                </c:pt>
                <c:pt idx="22">
                  <c:v>44330</c:v>
                </c:pt>
                <c:pt idx="23">
                  <c:v>44333</c:v>
                </c:pt>
                <c:pt idx="24">
                  <c:v>44334</c:v>
                </c:pt>
                <c:pt idx="25">
                  <c:v>44335</c:v>
                </c:pt>
                <c:pt idx="26">
                  <c:v>44336</c:v>
                </c:pt>
                <c:pt idx="27">
                  <c:v>44337</c:v>
                </c:pt>
                <c:pt idx="28">
                  <c:v>44340</c:v>
                </c:pt>
                <c:pt idx="29">
                  <c:v>44341</c:v>
                </c:pt>
                <c:pt idx="30">
                  <c:v>44342</c:v>
                </c:pt>
                <c:pt idx="31">
                  <c:v>44343</c:v>
                </c:pt>
                <c:pt idx="32">
                  <c:v>44344</c:v>
                </c:pt>
                <c:pt idx="33">
                  <c:v>44347</c:v>
                </c:pt>
                <c:pt idx="34">
                  <c:v>44348</c:v>
                </c:pt>
                <c:pt idx="35">
                  <c:v>44349</c:v>
                </c:pt>
                <c:pt idx="36">
                  <c:v>44350</c:v>
                </c:pt>
                <c:pt idx="37">
                  <c:v>44351</c:v>
                </c:pt>
                <c:pt idx="38">
                  <c:v>44354</c:v>
                </c:pt>
                <c:pt idx="39">
                  <c:v>44355</c:v>
                </c:pt>
                <c:pt idx="40">
                  <c:v>44356</c:v>
                </c:pt>
                <c:pt idx="41">
                  <c:v>44357</c:v>
                </c:pt>
                <c:pt idx="42">
                  <c:v>44358</c:v>
                </c:pt>
                <c:pt idx="43">
                  <c:v>44361</c:v>
                </c:pt>
                <c:pt idx="44">
                  <c:v>44362</c:v>
                </c:pt>
                <c:pt idx="45">
                  <c:v>44363</c:v>
                </c:pt>
                <c:pt idx="46">
                  <c:v>44364</c:v>
                </c:pt>
                <c:pt idx="47">
                  <c:v>44365</c:v>
                </c:pt>
                <c:pt idx="48">
                  <c:v>44368</c:v>
                </c:pt>
                <c:pt idx="49">
                  <c:v>44369</c:v>
                </c:pt>
                <c:pt idx="50">
                  <c:v>44370</c:v>
                </c:pt>
                <c:pt idx="51">
                  <c:v>44371</c:v>
                </c:pt>
                <c:pt idx="52">
                  <c:v>44372</c:v>
                </c:pt>
                <c:pt idx="53">
                  <c:v>44375</c:v>
                </c:pt>
                <c:pt idx="54">
                  <c:v>44376</c:v>
                </c:pt>
                <c:pt idx="55">
                  <c:v>44377</c:v>
                </c:pt>
                <c:pt idx="56">
                  <c:v>44378</c:v>
                </c:pt>
                <c:pt idx="57">
                  <c:v>44379</c:v>
                </c:pt>
                <c:pt idx="58">
                  <c:v>44382</c:v>
                </c:pt>
                <c:pt idx="59">
                  <c:v>44383</c:v>
                </c:pt>
                <c:pt idx="60">
                  <c:v>44384</c:v>
                </c:pt>
                <c:pt idx="61">
                  <c:v>44385</c:v>
                </c:pt>
                <c:pt idx="62">
                  <c:v>44386</c:v>
                </c:pt>
                <c:pt idx="63">
                  <c:v>44389</c:v>
                </c:pt>
                <c:pt idx="64">
                  <c:v>44390</c:v>
                </c:pt>
                <c:pt idx="65">
                  <c:v>44391</c:v>
                </c:pt>
                <c:pt idx="66">
                  <c:v>44392</c:v>
                </c:pt>
                <c:pt idx="67">
                  <c:v>44393</c:v>
                </c:pt>
                <c:pt idx="68">
                  <c:v>44396</c:v>
                </c:pt>
                <c:pt idx="69">
                  <c:v>44397</c:v>
                </c:pt>
                <c:pt idx="70">
                  <c:v>44398</c:v>
                </c:pt>
                <c:pt idx="71">
                  <c:v>44399</c:v>
                </c:pt>
                <c:pt idx="72">
                  <c:v>44400</c:v>
                </c:pt>
                <c:pt idx="73">
                  <c:v>44403</c:v>
                </c:pt>
                <c:pt idx="74">
                  <c:v>44404</c:v>
                </c:pt>
                <c:pt idx="75">
                  <c:v>44405</c:v>
                </c:pt>
                <c:pt idx="76">
                  <c:v>44406</c:v>
                </c:pt>
                <c:pt idx="77">
                  <c:v>44407</c:v>
                </c:pt>
                <c:pt idx="78">
                  <c:v>44410</c:v>
                </c:pt>
                <c:pt idx="79">
                  <c:v>44411</c:v>
                </c:pt>
                <c:pt idx="80">
                  <c:v>44412</c:v>
                </c:pt>
                <c:pt idx="81">
                  <c:v>44413</c:v>
                </c:pt>
                <c:pt idx="82">
                  <c:v>44414</c:v>
                </c:pt>
                <c:pt idx="83">
                  <c:v>44417</c:v>
                </c:pt>
                <c:pt idx="84">
                  <c:v>44418</c:v>
                </c:pt>
                <c:pt idx="85">
                  <c:v>44419</c:v>
                </c:pt>
                <c:pt idx="86">
                  <c:v>44420</c:v>
                </c:pt>
                <c:pt idx="87">
                  <c:v>44421</c:v>
                </c:pt>
                <c:pt idx="88">
                  <c:v>44424</c:v>
                </c:pt>
                <c:pt idx="89">
                  <c:v>44425</c:v>
                </c:pt>
                <c:pt idx="90">
                  <c:v>44426</c:v>
                </c:pt>
                <c:pt idx="91">
                  <c:v>44427</c:v>
                </c:pt>
                <c:pt idx="92">
                  <c:v>44428</c:v>
                </c:pt>
                <c:pt idx="93">
                  <c:v>44431</c:v>
                </c:pt>
                <c:pt idx="94">
                  <c:v>44432</c:v>
                </c:pt>
                <c:pt idx="95">
                  <c:v>44433</c:v>
                </c:pt>
                <c:pt idx="96">
                  <c:v>44434</c:v>
                </c:pt>
                <c:pt idx="97">
                  <c:v>44435</c:v>
                </c:pt>
                <c:pt idx="98">
                  <c:v>44438</c:v>
                </c:pt>
                <c:pt idx="99">
                  <c:v>44439</c:v>
                </c:pt>
                <c:pt idx="100">
                  <c:v>44440</c:v>
                </c:pt>
                <c:pt idx="101">
                  <c:v>44441</c:v>
                </c:pt>
                <c:pt idx="102">
                  <c:v>44442</c:v>
                </c:pt>
                <c:pt idx="103">
                  <c:v>44445</c:v>
                </c:pt>
                <c:pt idx="104">
                  <c:v>44446</c:v>
                </c:pt>
                <c:pt idx="105">
                  <c:v>44447</c:v>
                </c:pt>
                <c:pt idx="106">
                  <c:v>44448</c:v>
                </c:pt>
                <c:pt idx="107">
                  <c:v>44449</c:v>
                </c:pt>
                <c:pt idx="108">
                  <c:v>44452</c:v>
                </c:pt>
                <c:pt idx="109">
                  <c:v>44453</c:v>
                </c:pt>
                <c:pt idx="110">
                  <c:v>44454</c:v>
                </c:pt>
                <c:pt idx="111">
                  <c:v>44455</c:v>
                </c:pt>
                <c:pt idx="112">
                  <c:v>44456</c:v>
                </c:pt>
                <c:pt idx="113">
                  <c:v>44459</c:v>
                </c:pt>
                <c:pt idx="114">
                  <c:v>44460</c:v>
                </c:pt>
                <c:pt idx="115">
                  <c:v>44461</c:v>
                </c:pt>
                <c:pt idx="116">
                  <c:v>44462</c:v>
                </c:pt>
                <c:pt idx="117">
                  <c:v>44463</c:v>
                </c:pt>
                <c:pt idx="118">
                  <c:v>44466</c:v>
                </c:pt>
                <c:pt idx="119">
                  <c:v>44467</c:v>
                </c:pt>
                <c:pt idx="120">
                  <c:v>44468</c:v>
                </c:pt>
                <c:pt idx="121">
                  <c:v>44469</c:v>
                </c:pt>
                <c:pt idx="122">
                  <c:v>44470</c:v>
                </c:pt>
                <c:pt idx="123">
                  <c:v>44473</c:v>
                </c:pt>
                <c:pt idx="124">
                  <c:v>44474</c:v>
                </c:pt>
                <c:pt idx="125">
                  <c:v>44475</c:v>
                </c:pt>
                <c:pt idx="126">
                  <c:v>44476</c:v>
                </c:pt>
                <c:pt idx="127">
                  <c:v>44477</c:v>
                </c:pt>
                <c:pt idx="128">
                  <c:v>44480</c:v>
                </c:pt>
                <c:pt idx="129">
                  <c:v>44481</c:v>
                </c:pt>
                <c:pt idx="130">
                  <c:v>44482</c:v>
                </c:pt>
                <c:pt idx="131">
                  <c:v>44483</c:v>
                </c:pt>
                <c:pt idx="132">
                  <c:v>44484</c:v>
                </c:pt>
                <c:pt idx="133">
                  <c:v>44487</c:v>
                </c:pt>
                <c:pt idx="134">
                  <c:v>44488</c:v>
                </c:pt>
                <c:pt idx="135">
                  <c:v>44489</c:v>
                </c:pt>
                <c:pt idx="136">
                  <c:v>44490</c:v>
                </c:pt>
                <c:pt idx="137">
                  <c:v>44491</c:v>
                </c:pt>
              </c:numCache>
            </c:numRef>
          </c:cat>
          <c:val>
            <c:numRef>
              <c:f>BTC!$U$342:$U$479</c:f>
              <c:numCache>
                <c:formatCode>General</c:formatCode>
                <c:ptCount val="138"/>
                <c:pt idx="114" formatCode="0.00%">
                  <c:v>5.9148593472493349E-3</c:v>
                </c:pt>
              </c:numCache>
            </c:numRef>
          </c:val>
          <c:smooth val="0"/>
        </c:ser>
        <c:ser>
          <c:idx val="4"/>
          <c:order val="4"/>
          <c:spPr>
            <a:ln w="28575" cap="rnd">
              <a:solidFill>
                <a:schemeClr val="accent5"/>
              </a:solidFill>
              <a:round/>
            </a:ln>
            <a:effectLst/>
          </c:spPr>
          <c:marker>
            <c:symbol val="none"/>
          </c:marker>
          <c:cat>
            <c:numRef>
              <c:f>BTC!$Q$342:$Q$479</c:f>
              <c:numCache>
                <c:formatCode>m/d/yyyy</c:formatCode>
                <c:ptCount val="138"/>
                <c:pt idx="0">
                  <c:v>44300</c:v>
                </c:pt>
                <c:pt idx="1">
                  <c:v>44301</c:v>
                </c:pt>
                <c:pt idx="2">
                  <c:v>44302</c:v>
                </c:pt>
                <c:pt idx="3">
                  <c:v>44305</c:v>
                </c:pt>
                <c:pt idx="4">
                  <c:v>44306</c:v>
                </c:pt>
                <c:pt idx="5">
                  <c:v>44307</c:v>
                </c:pt>
                <c:pt idx="6">
                  <c:v>44308</c:v>
                </c:pt>
                <c:pt idx="7">
                  <c:v>44309</c:v>
                </c:pt>
                <c:pt idx="8">
                  <c:v>44312</c:v>
                </c:pt>
                <c:pt idx="9">
                  <c:v>44313</c:v>
                </c:pt>
                <c:pt idx="10">
                  <c:v>44314</c:v>
                </c:pt>
                <c:pt idx="11">
                  <c:v>44315</c:v>
                </c:pt>
                <c:pt idx="12">
                  <c:v>44316</c:v>
                </c:pt>
                <c:pt idx="13">
                  <c:v>44319</c:v>
                </c:pt>
                <c:pt idx="14">
                  <c:v>44320</c:v>
                </c:pt>
                <c:pt idx="15">
                  <c:v>44321</c:v>
                </c:pt>
                <c:pt idx="16">
                  <c:v>44322</c:v>
                </c:pt>
                <c:pt idx="17">
                  <c:v>44323</c:v>
                </c:pt>
                <c:pt idx="18">
                  <c:v>44326</c:v>
                </c:pt>
                <c:pt idx="19">
                  <c:v>44327</c:v>
                </c:pt>
                <c:pt idx="20">
                  <c:v>44328</c:v>
                </c:pt>
                <c:pt idx="21">
                  <c:v>44329</c:v>
                </c:pt>
                <c:pt idx="22">
                  <c:v>44330</c:v>
                </c:pt>
                <c:pt idx="23">
                  <c:v>44333</c:v>
                </c:pt>
                <c:pt idx="24">
                  <c:v>44334</c:v>
                </c:pt>
                <c:pt idx="25">
                  <c:v>44335</c:v>
                </c:pt>
                <c:pt idx="26">
                  <c:v>44336</c:v>
                </c:pt>
                <c:pt idx="27">
                  <c:v>44337</c:v>
                </c:pt>
                <c:pt idx="28">
                  <c:v>44340</c:v>
                </c:pt>
                <c:pt idx="29">
                  <c:v>44341</c:v>
                </c:pt>
                <c:pt idx="30">
                  <c:v>44342</c:v>
                </c:pt>
                <c:pt idx="31">
                  <c:v>44343</c:v>
                </c:pt>
                <c:pt idx="32">
                  <c:v>44344</c:v>
                </c:pt>
                <c:pt idx="33">
                  <c:v>44347</c:v>
                </c:pt>
                <c:pt idx="34">
                  <c:v>44348</c:v>
                </c:pt>
                <c:pt idx="35">
                  <c:v>44349</c:v>
                </c:pt>
                <c:pt idx="36">
                  <c:v>44350</c:v>
                </c:pt>
                <c:pt idx="37">
                  <c:v>44351</c:v>
                </c:pt>
                <c:pt idx="38">
                  <c:v>44354</c:v>
                </c:pt>
                <c:pt idx="39">
                  <c:v>44355</c:v>
                </c:pt>
                <c:pt idx="40">
                  <c:v>44356</c:v>
                </c:pt>
                <c:pt idx="41">
                  <c:v>44357</c:v>
                </c:pt>
                <c:pt idx="42">
                  <c:v>44358</c:v>
                </c:pt>
                <c:pt idx="43">
                  <c:v>44361</c:v>
                </c:pt>
                <c:pt idx="44">
                  <c:v>44362</c:v>
                </c:pt>
                <c:pt idx="45">
                  <c:v>44363</c:v>
                </c:pt>
                <c:pt idx="46">
                  <c:v>44364</c:v>
                </c:pt>
                <c:pt idx="47">
                  <c:v>44365</c:v>
                </c:pt>
                <c:pt idx="48">
                  <c:v>44368</c:v>
                </c:pt>
                <c:pt idx="49">
                  <c:v>44369</c:v>
                </c:pt>
                <c:pt idx="50">
                  <c:v>44370</c:v>
                </c:pt>
                <c:pt idx="51">
                  <c:v>44371</c:v>
                </c:pt>
                <c:pt idx="52">
                  <c:v>44372</c:v>
                </c:pt>
                <c:pt idx="53">
                  <c:v>44375</c:v>
                </c:pt>
                <c:pt idx="54">
                  <c:v>44376</c:v>
                </c:pt>
                <c:pt idx="55">
                  <c:v>44377</c:v>
                </c:pt>
                <c:pt idx="56">
                  <c:v>44378</c:v>
                </c:pt>
                <c:pt idx="57">
                  <c:v>44379</c:v>
                </c:pt>
                <c:pt idx="58">
                  <c:v>44382</c:v>
                </c:pt>
                <c:pt idx="59">
                  <c:v>44383</c:v>
                </c:pt>
                <c:pt idx="60">
                  <c:v>44384</c:v>
                </c:pt>
                <c:pt idx="61">
                  <c:v>44385</c:v>
                </c:pt>
                <c:pt idx="62">
                  <c:v>44386</c:v>
                </c:pt>
                <c:pt idx="63">
                  <c:v>44389</c:v>
                </c:pt>
                <c:pt idx="64">
                  <c:v>44390</c:v>
                </c:pt>
                <c:pt idx="65">
                  <c:v>44391</c:v>
                </c:pt>
                <c:pt idx="66">
                  <c:v>44392</c:v>
                </c:pt>
                <c:pt idx="67">
                  <c:v>44393</c:v>
                </c:pt>
                <c:pt idx="68">
                  <c:v>44396</c:v>
                </c:pt>
                <c:pt idx="69">
                  <c:v>44397</c:v>
                </c:pt>
                <c:pt idx="70">
                  <c:v>44398</c:v>
                </c:pt>
                <c:pt idx="71">
                  <c:v>44399</c:v>
                </c:pt>
                <c:pt idx="72">
                  <c:v>44400</c:v>
                </c:pt>
                <c:pt idx="73">
                  <c:v>44403</c:v>
                </c:pt>
                <c:pt idx="74">
                  <c:v>44404</c:v>
                </c:pt>
                <c:pt idx="75">
                  <c:v>44405</c:v>
                </c:pt>
                <c:pt idx="76">
                  <c:v>44406</c:v>
                </c:pt>
                <c:pt idx="77">
                  <c:v>44407</c:v>
                </c:pt>
                <c:pt idx="78">
                  <c:v>44410</c:v>
                </c:pt>
                <c:pt idx="79">
                  <c:v>44411</c:v>
                </c:pt>
                <c:pt idx="80">
                  <c:v>44412</c:v>
                </c:pt>
                <c:pt idx="81">
                  <c:v>44413</c:v>
                </c:pt>
                <c:pt idx="82">
                  <c:v>44414</c:v>
                </c:pt>
                <c:pt idx="83">
                  <c:v>44417</c:v>
                </c:pt>
                <c:pt idx="84">
                  <c:v>44418</c:v>
                </c:pt>
                <c:pt idx="85">
                  <c:v>44419</c:v>
                </c:pt>
                <c:pt idx="86">
                  <c:v>44420</c:v>
                </c:pt>
                <c:pt idx="87">
                  <c:v>44421</c:v>
                </c:pt>
                <c:pt idx="88">
                  <c:v>44424</c:v>
                </c:pt>
                <c:pt idx="89">
                  <c:v>44425</c:v>
                </c:pt>
                <c:pt idx="90">
                  <c:v>44426</c:v>
                </c:pt>
                <c:pt idx="91">
                  <c:v>44427</c:v>
                </c:pt>
                <c:pt idx="92">
                  <c:v>44428</c:v>
                </c:pt>
                <c:pt idx="93">
                  <c:v>44431</c:v>
                </c:pt>
                <c:pt idx="94">
                  <c:v>44432</c:v>
                </c:pt>
                <c:pt idx="95">
                  <c:v>44433</c:v>
                </c:pt>
                <c:pt idx="96">
                  <c:v>44434</c:v>
                </c:pt>
                <c:pt idx="97">
                  <c:v>44435</c:v>
                </c:pt>
                <c:pt idx="98">
                  <c:v>44438</c:v>
                </c:pt>
                <c:pt idx="99">
                  <c:v>44439</c:v>
                </c:pt>
                <c:pt idx="100">
                  <c:v>44440</c:v>
                </c:pt>
                <c:pt idx="101">
                  <c:v>44441</c:v>
                </c:pt>
                <c:pt idx="102">
                  <c:v>44442</c:v>
                </c:pt>
                <c:pt idx="103">
                  <c:v>44445</c:v>
                </c:pt>
                <c:pt idx="104">
                  <c:v>44446</c:v>
                </c:pt>
                <c:pt idx="105">
                  <c:v>44447</c:v>
                </c:pt>
                <c:pt idx="106">
                  <c:v>44448</c:v>
                </c:pt>
                <c:pt idx="107">
                  <c:v>44449</c:v>
                </c:pt>
                <c:pt idx="108">
                  <c:v>44452</c:v>
                </c:pt>
                <c:pt idx="109">
                  <c:v>44453</c:v>
                </c:pt>
                <c:pt idx="110">
                  <c:v>44454</c:v>
                </c:pt>
                <c:pt idx="111">
                  <c:v>44455</c:v>
                </c:pt>
                <c:pt idx="112">
                  <c:v>44456</c:v>
                </c:pt>
                <c:pt idx="113">
                  <c:v>44459</c:v>
                </c:pt>
                <c:pt idx="114">
                  <c:v>44460</c:v>
                </c:pt>
                <c:pt idx="115">
                  <c:v>44461</c:v>
                </c:pt>
                <c:pt idx="116">
                  <c:v>44462</c:v>
                </c:pt>
                <c:pt idx="117">
                  <c:v>44463</c:v>
                </c:pt>
                <c:pt idx="118">
                  <c:v>44466</c:v>
                </c:pt>
                <c:pt idx="119">
                  <c:v>44467</c:v>
                </c:pt>
                <c:pt idx="120">
                  <c:v>44468</c:v>
                </c:pt>
                <c:pt idx="121">
                  <c:v>44469</c:v>
                </c:pt>
                <c:pt idx="122">
                  <c:v>44470</c:v>
                </c:pt>
                <c:pt idx="123">
                  <c:v>44473</c:v>
                </c:pt>
                <c:pt idx="124">
                  <c:v>44474</c:v>
                </c:pt>
                <c:pt idx="125">
                  <c:v>44475</c:v>
                </c:pt>
                <c:pt idx="126">
                  <c:v>44476</c:v>
                </c:pt>
                <c:pt idx="127">
                  <c:v>44477</c:v>
                </c:pt>
                <c:pt idx="128">
                  <c:v>44480</c:v>
                </c:pt>
                <c:pt idx="129">
                  <c:v>44481</c:v>
                </c:pt>
                <c:pt idx="130">
                  <c:v>44482</c:v>
                </c:pt>
                <c:pt idx="131">
                  <c:v>44483</c:v>
                </c:pt>
                <c:pt idx="132">
                  <c:v>44484</c:v>
                </c:pt>
                <c:pt idx="133">
                  <c:v>44487</c:v>
                </c:pt>
                <c:pt idx="134">
                  <c:v>44488</c:v>
                </c:pt>
                <c:pt idx="135">
                  <c:v>44489</c:v>
                </c:pt>
                <c:pt idx="136">
                  <c:v>44490</c:v>
                </c:pt>
                <c:pt idx="137">
                  <c:v>44491</c:v>
                </c:pt>
              </c:numCache>
            </c:numRef>
          </c:cat>
          <c:val>
            <c:numRef>
              <c:f>BTC!$V$342:$V$479</c:f>
              <c:numCache>
                <c:formatCode>General</c:formatCode>
                <c:ptCount val="138"/>
                <c:pt idx="0">
                  <c:v>63285</c:v>
                </c:pt>
                <c:pt idx="1">
                  <c:v>64840</c:v>
                </c:pt>
                <c:pt idx="2">
                  <c:v>62850</c:v>
                </c:pt>
                <c:pt idx="3">
                  <c:v>56980</c:v>
                </c:pt>
                <c:pt idx="4">
                  <c:v>57480</c:v>
                </c:pt>
                <c:pt idx="5">
                  <c:v>56375</c:v>
                </c:pt>
                <c:pt idx="6">
                  <c:v>53475</c:v>
                </c:pt>
                <c:pt idx="7">
                  <c:v>51345</c:v>
                </c:pt>
                <c:pt idx="8">
                  <c:v>54545</c:v>
                </c:pt>
                <c:pt idx="9">
                  <c:v>55225</c:v>
                </c:pt>
                <c:pt idx="10">
                  <c:v>55940</c:v>
                </c:pt>
                <c:pt idx="11">
                  <c:v>53265</c:v>
                </c:pt>
                <c:pt idx="12">
                  <c:v>57545</c:v>
                </c:pt>
                <c:pt idx="13">
                  <c:v>58095</c:v>
                </c:pt>
                <c:pt idx="14">
                  <c:v>54745</c:v>
                </c:pt>
                <c:pt idx="15">
                  <c:v>57575</c:v>
                </c:pt>
                <c:pt idx="16">
                  <c:v>56480</c:v>
                </c:pt>
                <c:pt idx="17">
                  <c:v>57990</c:v>
                </c:pt>
                <c:pt idx="18">
                  <c:v>55940</c:v>
                </c:pt>
                <c:pt idx="19">
                  <c:v>57010</c:v>
                </c:pt>
                <c:pt idx="20">
                  <c:v>54645</c:v>
                </c:pt>
                <c:pt idx="21">
                  <c:v>48485</c:v>
                </c:pt>
                <c:pt idx="22">
                  <c:v>50305</c:v>
                </c:pt>
                <c:pt idx="23">
                  <c:v>44100</c:v>
                </c:pt>
                <c:pt idx="24">
                  <c:v>43240</c:v>
                </c:pt>
                <c:pt idx="25">
                  <c:v>39500</c:v>
                </c:pt>
                <c:pt idx="26">
                  <c:v>40350</c:v>
                </c:pt>
                <c:pt idx="27">
                  <c:v>36190</c:v>
                </c:pt>
                <c:pt idx="28">
                  <c:v>39770</c:v>
                </c:pt>
                <c:pt idx="29">
                  <c:v>37370</c:v>
                </c:pt>
                <c:pt idx="30">
                  <c:v>38610</c:v>
                </c:pt>
                <c:pt idx="31">
                  <c:v>38865</c:v>
                </c:pt>
                <c:pt idx="32">
                  <c:v>35825</c:v>
                </c:pt>
                <c:pt idx="33">
                  <c:v>35825</c:v>
                </c:pt>
                <c:pt idx="34">
                  <c:v>35990</c:v>
                </c:pt>
                <c:pt idx="35">
                  <c:v>38040</c:v>
                </c:pt>
                <c:pt idx="36">
                  <c:v>38715</c:v>
                </c:pt>
                <c:pt idx="37">
                  <c:v>36955</c:v>
                </c:pt>
                <c:pt idx="38">
                  <c:v>35645</c:v>
                </c:pt>
                <c:pt idx="39">
                  <c:v>32910</c:v>
                </c:pt>
                <c:pt idx="40">
                  <c:v>36375</c:v>
                </c:pt>
                <c:pt idx="41">
                  <c:v>36690</c:v>
                </c:pt>
                <c:pt idx="42">
                  <c:v>37325</c:v>
                </c:pt>
                <c:pt idx="43">
                  <c:v>39710</c:v>
                </c:pt>
                <c:pt idx="44">
                  <c:v>39995</c:v>
                </c:pt>
                <c:pt idx="45">
                  <c:v>38565</c:v>
                </c:pt>
                <c:pt idx="46">
                  <c:v>37665</c:v>
                </c:pt>
                <c:pt idx="47">
                  <c:v>35285</c:v>
                </c:pt>
                <c:pt idx="48">
                  <c:v>32560</c:v>
                </c:pt>
                <c:pt idx="49">
                  <c:v>32480</c:v>
                </c:pt>
                <c:pt idx="50">
                  <c:v>32900</c:v>
                </c:pt>
                <c:pt idx="51">
                  <c:v>34805</c:v>
                </c:pt>
              </c:numCache>
            </c:numRef>
          </c:val>
          <c:smooth val="0"/>
        </c:ser>
        <c:ser>
          <c:idx val="5"/>
          <c:order val="5"/>
          <c:spPr>
            <a:ln w="28575" cap="rnd">
              <a:solidFill>
                <a:schemeClr val="accent6"/>
              </a:solidFill>
              <a:round/>
            </a:ln>
            <a:effectLst/>
          </c:spPr>
          <c:marker>
            <c:symbol val="none"/>
          </c:marker>
          <c:cat>
            <c:numRef>
              <c:f>BTC!$Q$342:$Q$479</c:f>
              <c:numCache>
                <c:formatCode>m/d/yyyy</c:formatCode>
                <c:ptCount val="138"/>
                <c:pt idx="0">
                  <c:v>44300</c:v>
                </c:pt>
                <c:pt idx="1">
                  <c:v>44301</c:v>
                </c:pt>
                <c:pt idx="2">
                  <c:v>44302</c:v>
                </c:pt>
                <c:pt idx="3">
                  <c:v>44305</c:v>
                </c:pt>
                <c:pt idx="4">
                  <c:v>44306</c:v>
                </c:pt>
                <c:pt idx="5">
                  <c:v>44307</c:v>
                </c:pt>
                <c:pt idx="6">
                  <c:v>44308</c:v>
                </c:pt>
                <c:pt idx="7">
                  <c:v>44309</c:v>
                </c:pt>
                <c:pt idx="8">
                  <c:v>44312</c:v>
                </c:pt>
                <c:pt idx="9">
                  <c:v>44313</c:v>
                </c:pt>
                <c:pt idx="10">
                  <c:v>44314</c:v>
                </c:pt>
                <c:pt idx="11">
                  <c:v>44315</c:v>
                </c:pt>
                <c:pt idx="12">
                  <c:v>44316</c:v>
                </c:pt>
                <c:pt idx="13">
                  <c:v>44319</c:v>
                </c:pt>
                <c:pt idx="14">
                  <c:v>44320</c:v>
                </c:pt>
                <c:pt idx="15">
                  <c:v>44321</c:v>
                </c:pt>
                <c:pt idx="16">
                  <c:v>44322</c:v>
                </c:pt>
                <c:pt idx="17">
                  <c:v>44323</c:v>
                </c:pt>
                <c:pt idx="18">
                  <c:v>44326</c:v>
                </c:pt>
                <c:pt idx="19">
                  <c:v>44327</c:v>
                </c:pt>
                <c:pt idx="20">
                  <c:v>44328</c:v>
                </c:pt>
                <c:pt idx="21">
                  <c:v>44329</c:v>
                </c:pt>
                <c:pt idx="22">
                  <c:v>44330</c:v>
                </c:pt>
                <c:pt idx="23">
                  <c:v>44333</c:v>
                </c:pt>
                <c:pt idx="24">
                  <c:v>44334</c:v>
                </c:pt>
                <c:pt idx="25">
                  <c:v>44335</c:v>
                </c:pt>
                <c:pt idx="26">
                  <c:v>44336</c:v>
                </c:pt>
                <c:pt idx="27">
                  <c:v>44337</c:v>
                </c:pt>
                <c:pt idx="28">
                  <c:v>44340</c:v>
                </c:pt>
                <c:pt idx="29">
                  <c:v>44341</c:v>
                </c:pt>
                <c:pt idx="30">
                  <c:v>44342</c:v>
                </c:pt>
                <c:pt idx="31">
                  <c:v>44343</c:v>
                </c:pt>
                <c:pt idx="32">
                  <c:v>44344</c:v>
                </c:pt>
                <c:pt idx="33">
                  <c:v>44347</c:v>
                </c:pt>
                <c:pt idx="34">
                  <c:v>44348</c:v>
                </c:pt>
                <c:pt idx="35">
                  <c:v>44349</c:v>
                </c:pt>
                <c:pt idx="36">
                  <c:v>44350</c:v>
                </c:pt>
                <c:pt idx="37">
                  <c:v>44351</c:v>
                </c:pt>
                <c:pt idx="38">
                  <c:v>44354</c:v>
                </c:pt>
                <c:pt idx="39">
                  <c:v>44355</c:v>
                </c:pt>
                <c:pt idx="40">
                  <c:v>44356</c:v>
                </c:pt>
                <c:pt idx="41">
                  <c:v>44357</c:v>
                </c:pt>
                <c:pt idx="42">
                  <c:v>44358</c:v>
                </c:pt>
                <c:pt idx="43">
                  <c:v>44361</c:v>
                </c:pt>
                <c:pt idx="44">
                  <c:v>44362</c:v>
                </c:pt>
                <c:pt idx="45">
                  <c:v>44363</c:v>
                </c:pt>
                <c:pt idx="46">
                  <c:v>44364</c:v>
                </c:pt>
                <c:pt idx="47">
                  <c:v>44365</c:v>
                </c:pt>
                <c:pt idx="48">
                  <c:v>44368</c:v>
                </c:pt>
                <c:pt idx="49">
                  <c:v>44369</c:v>
                </c:pt>
                <c:pt idx="50">
                  <c:v>44370</c:v>
                </c:pt>
                <c:pt idx="51">
                  <c:v>44371</c:v>
                </c:pt>
                <c:pt idx="52">
                  <c:v>44372</c:v>
                </c:pt>
                <c:pt idx="53">
                  <c:v>44375</c:v>
                </c:pt>
                <c:pt idx="54">
                  <c:v>44376</c:v>
                </c:pt>
                <c:pt idx="55">
                  <c:v>44377</c:v>
                </c:pt>
                <c:pt idx="56">
                  <c:v>44378</c:v>
                </c:pt>
                <c:pt idx="57">
                  <c:v>44379</c:v>
                </c:pt>
                <c:pt idx="58">
                  <c:v>44382</c:v>
                </c:pt>
                <c:pt idx="59">
                  <c:v>44383</c:v>
                </c:pt>
                <c:pt idx="60">
                  <c:v>44384</c:v>
                </c:pt>
                <c:pt idx="61">
                  <c:v>44385</c:v>
                </c:pt>
                <c:pt idx="62">
                  <c:v>44386</c:v>
                </c:pt>
                <c:pt idx="63">
                  <c:v>44389</c:v>
                </c:pt>
                <c:pt idx="64">
                  <c:v>44390</c:v>
                </c:pt>
                <c:pt idx="65">
                  <c:v>44391</c:v>
                </c:pt>
                <c:pt idx="66">
                  <c:v>44392</c:v>
                </c:pt>
                <c:pt idx="67">
                  <c:v>44393</c:v>
                </c:pt>
                <c:pt idx="68">
                  <c:v>44396</c:v>
                </c:pt>
                <c:pt idx="69">
                  <c:v>44397</c:v>
                </c:pt>
                <c:pt idx="70">
                  <c:v>44398</c:v>
                </c:pt>
                <c:pt idx="71">
                  <c:v>44399</c:v>
                </c:pt>
                <c:pt idx="72">
                  <c:v>44400</c:v>
                </c:pt>
                <c:pt idx="73">
                  <c:v>44403</c:v>
                </c:pt>
                <c:pt idx="74">
                  <c:v>44404</c:v>
                </c:pt>
                <c:pt idx="75">
                  <c:v>44405</c:v>
                </c:pt>
                <c:pt idx="76">
                  <c:v>44406</c:v>
                </c:pt>
                <c:pt idx="77">
                  <c:v>44407</c:v>
                </c:pt>
                <c:pt idx="78">
                  <c:v>44410</c:v>
                </c:pt>
                <c:pt idx="79">
                  <c:v>44411</c:v>
                </c:pt>
                <c:pt idx="80">
                  <c:v>44412</c:v>
                </c:pt>
                <c:pt idx="81">
                  <c:v>44413</c:v>
                </c:pt>
                <c:pt idx="82">
                  <c:v>44414</c:v>
                </c:pt>
                <c:pt idx="83">
                  <c:v>44417</c:v>
                </c:pt>
                <c:pt idx="84">
                  <c:v>44418</c:v>
                </c:pt>
                <c:pt idx="85">
                  <c:v>44419</c:v>
                </c:pt>
                <c:pt idx="86">
                  <c:v>44420</c:v>
                </c:pt>
                <c:pt idx="87">
                  <c:v>44421</c:v>
                </c:pt>
                <c:pt idx="88">
                  <c:v>44424</c:v>
                </c:pt>
                <c:pt idx="89">
                  <c:v>44425</c:v>
                </c:pt>
                <c:pt idx="90">
                  <c:v>44426</c:v>
                </c:pt>
                <c:pt idx="91">
                  <c:v>44427</c:v>
                </c:pt>
                <c:pt idx="92">
                  <c:v>44428</c:v>
                </c:pt>
                <c:pt idx="93">
                  <c:v>44431</c:v>
                </c:pt>
                <c:pt idx="94">
                  <c:v>44432</c:v>
                </c:pt>
                <c:pt idx="95">
                  <c:v>44433</c:v>
                </c:pt>
                <c:pt idx="96">
                  <c:v>44434</c:v>
                </c:pt>
                <c:pt idx="97">
                  <c:v>44435</c:v>
                </c:pt>
                <c:pt idx="98">
                  <c:v>44438</c:v>
                </c:pt>
                <c:pt idx="99">
                  <c:v>44439</c:v>
                </c:pt>
                <c:pt idx="100">
                  <c:v>44440</c:v>
                </c:pt>
                <c:pt idx="101">
                  <c:v>44441</c:v>
                </c:pt>
                <c:pt idx="102">
                  <c:v>44442</c:v>
                </c:pt>
                <c:pt idx="103">
                  <c:v>44445</c:v>
                </c:pt>
                <c:pt idx="104">
                  <c:v>44446</c:v>
                </c:pt>
                <c:pt idx="105">
                  <c:v>44447</c:v>
                </c:pt>
                <c:pt idx="106">
                  <c:v>44448</c:v>
                </c:pt>
                <c:pt idx="107">
                  <c:v>44449</c:v>
                </c:pt>
                <c:pt idx="108">
                  <c:v>44452</c:v>
                </c:pt>
                <c:pt idx="109">
                  <c:v>44453</c:v>
                </c:pt>
                <c:pt idx="110">
                  <c:v>44454</c:v>
                </c:pt>
                <c:pt idx="111">
                  <c:v>44455</c:v>
                </c:pt>
                <c:pt idx="112">
                  <c:v>44456</c:v>
                </c:pt>
                <c:pt idx="113">
                  <c:v>44459</c:v>
                </c:pt>
                <c:pt idx="114">
                  <c:v>44460</c:v>
                </c:pt>
                <c:pt idx="115">
                  <c:v>44461</c:v>
                </c:pt>
                <c:pt idx="116">
                  <c:v>44462</c:v>
                </c:pt>
                <c:pt idx="117">
                  <c:v>44463</c:v>
                </c:pt>
                <c:pt idx="118">
                  <c:v>44466</c:v>
                </c:pt>
                <c:pt idx="119">
                  <c:v>44467</c:v>
                </c:pt>
                <c:pt idx="120">
                  <c:v>44468</c:v>
                </c:pt>
                <c:pt idx="121">
                  <c:v>44469</c:v>
                </c:pt>
                <c:pt idx="122">
                  <c:v>44470</c:v>
                </c:pt>
                <c:pt idx="123">
                  <c:v>44473</c:v>
                </c:pt>
                <c:pt idx="124">
                  <c:v>44474</c:v>
                </c:pt>
                <c:pt idx="125">
                  <c:v>44475</c:v>
                </c:pt>
                <c:pt idx="126">
                  <c:v>44476</c:v>
                </c:pt>
                <c:pt idx="127">
                  <c:v>44477</c:v>
                </c:pt>
                <c:pt idx="128">
                  <c:v>44480</c:v>
                </c:pt>
                <c:pt idx="129">
                  <c:v>44481</c:v>
                </c:pt>
                <c:pt idx="130">
                  <c:v>44482</c:v>
                </c:pt>
                <c:pt idx="131">
                  <c:v>44483</c:v>
                </c:pt>
                <c:pt idx="132">
                  <c:v>44484</c:v>
                </c:pt>
                <c:pt idx="133">
                  <c:v>44487</c:v>
                </c:pt>
                <c:pt idx="134">
                  <c:v>44488</c:v>
                </c:pt>
                <c:pt idx="135">
                  <c:v>44489</c:v>
                </c:pt>
                <c:pt idx="136">
                  <c:v>44490</c:v>
                </c:pt>
                <c:pt idx="137">
                  <c:v>44491</c:v>
                </c:pt>
              </c:numCache>
            </c:numRef>
          </c:cat>
          <c:val>
            <c:numRef>
              <c:f>BTC!$W$342:$W$479</c:f>
              <c:numCache>
                <c:formatCode>General</c:formatCode>
                <c:ptCount val="138"/>
                <c:pt idx="51">
                  <c:v>35080</c:v>
                </c:pt>
                <c:pt idx="52">
                  <c:v>32380</c:v>
                </c:pt>
                <c:pt idx="53">
                  <c:v>34705</c:v>
                </c:pt>
                <c:pt idx="54">
                  <c:v>36625</c:v>
                </c:pt>
                <c:pt idx="55">
                  <c:v>34920</c:v>
                </c:pt>
                <c:pt idx="56">
                  <c:v>33155</c:v>
                </c:pt>
                <c:pt idx="57">
                  <c:v>33440</c:v>
                </c:pt>
                <c:pt idx="58">
                  <c:v>33440</c:v>
                </c:pt>
                <c:pt idx="59">
                  <c:v>34085</c:v>
                </c:pt>
                <c:pt idx="60">
                  <c:v>34800</c:v>
                </c:pt>
                <c:pt idx="61">
                  <c:v>33040</c:v>
                </c:pt>
                <c:pt idx="62">
                  <c:v>33565</c:v>
                </c:pt>
                <c:pt idx="63">
                  <c:v>32900</c:v>
                </c:pt>
                <c:pt idx="64">
                  <c:v>32345</c:v>
                </c:pt>
                <c:pt idx="65">
                  <c:v>32800</c:v>
                </c:pt>
                <c:pt idx="66">
                  <c:v>31505</c:v>
                </c:pt>
                <c:pt idx="67">
                  <c:v>32025</c:v>
                </c:pt>
                <c:pt idx="68">
                  <c:v>30710</c:v>
                </c:pt>
                <c:pt idx="69">
                  <c:v>29740</c:v>
                </c:pt>
                <c:pt idx="70">
                  <c:v>31710</c:v>
                </c:pt>
                <c:pt idx="71">
                  <c:v>32440</c:v>
                </c:pt>
                <c:pt idx="72">
                  <c:v>32295</c:v>
                </c:pt>
                <c:pt idx="73">
                  <c:v>39525</c:v>
                </c:pt>
                <c:pt idx="74">
                  <c:v>37940</c:v>
                </c:pt>
                <c:pt idx="75">
                  <c:v>40500</c:v>
                </c:pt>
                <c:pt idx="76">
                  <c:v>39800</c:v>
                </c:pt>
                <c:pt idx="77">
                  <c:v>39950</c:v>
                </c:pt>
                <c:pt idx="78">
                  <c:v>39210</c:v>
                </c:pt>
                <c:pt idx="79">
                  <c:v>38005</c:v>
                </c:pt>
                <c:pt idx="80">
                  <c:v>39885</c:v>
                </c:pt>
                <c:pt idx="81">
                  <c:v>40770</c:v>
                </c:pt>
                <c:pt idx="82">
                  <c:v>42990</c:v>
                </c:pt>
                <c:pt idx="83">
                  <c:v>46090</c:v>
                </c:pt>
                <c:pt idx="84">
                  <c:v>45585</c:v>
                </c:pt>
                <c:pt idx="85">
                  <c:v>46525</c:v>
                </c:pt>
                <c:pt idx="86">
                  <c:v>44455</c:v>
                </c:pt>
                <c:pt idx="87">
                  <c:v>46565</c:v>
                </c:pt>
                <c:pt idx="88">
                  <c:v>46125</c:v>
                </c:pt>
                <c:pt idx="89">
                  <c:v>45500</c:v>
                </c:pt>
                <c:pt idx="90">
                  <c:v>44870</c:v>
                </c:pt>
                <c:pt idx="91">
                  <c:v>46750</c:v>
                </c:pt>
                <c:pt idx="92">
                  <c:v>48815</c:v>
                </c:pt>
                <c:pt idx="93">
                  <c:v>49300</c:v>
                </c:pt>
                <c:pt idx="94">
                  <c:v>48285</c:v>
                </c:pt>
                <c:pt idx="95">
                  <c:v>48855</c:v>
                </c:pt>
                <c:pt idx="96">
                  <c:v>46955</c:v>
                </c:pt>
                <c:pt idx="97">
                  <c:v>48455</c:v>
                </c:pt>
                <c:pt idx="98">
                  <c:v>48765</c:v>
                </c:pt>
                <c:pt idx="99">
                  <c:v>47390</c:v>
                </c:pt>
                <c:pt idx="100">
                  <c:v>48320</c:v>
                </c:pt>
                <c:pt idx="101">
                  <c:v>49375</c:v>
                </c:pt>
                <c:pt idx="102">
                  <c:v>50710</c:v>
                </c:pt>
                <c:pt idx="103">
                  <c:v>50710</c:v>
                </c:pt>
                <c:pt idx="104">
                  <c:v>46780</c:v>
                </c:pt>
                <c:pt idx="105">
                  <c:v>46520</c:v>
                </c:pt>
                <c:pt idx="106">
                  <c:v>46645</c:v>
                </c:pt>
                <c:pt idx="107">
                  <c:v>45675</c:v>
                </c:pt>
                <c:pt idx="108">
                  <c:v>44815</c:v>
                </c:pt>
                <c:pt idx="109">
                  <c:v>46515</c:v>
                </c:pt>
                <c:pt idx="110">
                  <c:v>48190</c:v>
                </c:pt>
                <c:pt idx="111">
                  <c:v>47495</c:v>
                </c:pt>
                <c:pt idx="112">
                  <c:v>47490</c:v>
                </c:pt>
                <c:pt idx="113">
                  <c:v>43780</c:v>
                </c:pt>
                <c:pt idx="114">
                  <c:v>42030</c:v>
                </c:pt>
                <c:pt idx="115">
                  <c:v>43385</c:v>
                </c:pt>
                <c:pt idx="116">
                  <c:v>44785</c:v>
                </c:pt>
              </c:numCache>
            </c:numRef>
          </c:val>
          <c:smooth val="0"/>
        </c:ser>
        <c:ser>
          <c:idx val="6"/>
          <c:order val="6"/>
          <c:spPr>
            <a:ln w="28575" cap="rnd">
              <a:solidFill>
                <a:schemeClr val="accent1">
                  <a:lumMod val="60000"/>
                </a:schemeClr>
              </a:solidFill>
              <a:round/>
            </a:ln>
            <a:effectLst/>
          </c:spPr>
          <c:marker>
            <c:symbol val="none"/>
          </c:marker>
          <c:cat>
            <c:numRef>
              <c:f>BTC!$Q$342:$Q$479</c:f>
              <c:numCache>
                <c:formatCode>m/d/yyyy</c:formatCode>
                <c:ptCount val="138"/>
                <c:pt idx="0">
                  <c:v>44300</c:v>
                </c:pt>
                <c:pt idx="1">
                  <c:v>44301</c:v>
                </c:pt>
                <c:pt idx="2">
                  <c:v>44302</c:v>
                </c:pt>
                <c:pt idx="3">
                  <c:v>44305</c:v>
                </c:pt>
                <c:pt idx="4">
                  <c:v>44306</c:v>
                </c:pt>
                <c:pt idx="5">
                  <c:v>44307</c:v>
                </c:pt>
                <c:pt idx="6">
                  <c:v>44308</c:v>
                </c:pt>
                <c:pt idx="7">
                  <c:v>44309</c:v>
                </c:pt>
                <c:pt idx="8">
                  <c:v>44312</c:v>
                </c:pt>
                <c:pt idx="9">
                  <c:v>44313</c:v>
                </c:pt>
                <c:pt idx="10">
                  <c:v>44314</c:v>
                </c:pt>
                <c:pt idx="11">
                  <c:v>44315</c:v>
                </c:pt>
                <c:pt idx="12">
                  <c:v>44316</c:v>
                </c:pt>
                <c:pt idx="13">
                  <c:v>44319</c:v>
                </c:pt>
                <c:pt idx="14">
                  <c:v>44320</c:v>
                </c:pt>
                <c:pt idx="15">
                  <c:v>44321</c:v>
                </c:pt>
                <c:pt idx="16">
                  <c:v>44322</c:v>
                </c:pt>
                <c:pt idx="17">
                  <c:v>44323</c:v>
                </c:pt>
                <c:pt idx="18">
                  <c:v>44326</c:v>
                </c:pt>
                <c:pt idx="19">
                  <c:v>44327</c:v>
                </c:pt>
                <c:pt idx="20">
                  <c:v>44328</c:v>
                </c:pt>
                <c:pt idx="21">
                  <c:v>44329</c:v>
                </c:pt>
                <c:pt idx="22">
                  <c:v>44330</c:v>
                </c:pt>
                <c:pt idx="23">
                  <c:v>44333</c:v>
                </c:pt>
                <c:pt idx="24">
                  <c:v>44334</c:v>
                </c:pt>
                <c:pt idx="25">
                  <c:v>44335</c:v>
                </c:pt>
                <c:pt idx="26">
                  <c:v>44336</c:v>
                </c:pt>
                <c:pt idx="27">
                  <c:v>44337</c:v>
                </c:pt>
                <c:pt idx="28">
                  <c:v>44340</c:v>
                </c:pt>
                <c:pt idx="29">
                  <c:v>44341</c:v>
                </c:pt>
                <c:pt idx="30">
                  <c:v>44342</c:v>
                </c:pt>
                <c:pt idx="31">
                  <c:v>44343</c:v>
                </c:pt>
                <c:pt idx="32">
                  <c:v>44344</c:v>
                </c:pt>
                <c:pt idx="33">
                  <c:v>44347</c:v>
                </c:pt>
                <c:pt idx="34">
                  <c:v>44348</c:v>
                </c:pt>
                <c:pt idx="35">
                  <c:v>44349</c:v>
                </c:pt>
                <c:pt idx="36">
                  <c:v>44350</c:v>
                </c:pt>
                <c:pt idx="37">
                  <c:v>44351</c:v>
                </c:pt>
                <c:pt idx="38">
                  <c:v>44354</c:v>
                </c:pt>
                <c:pt idx="39">
                  <c:v>44355</c:v>
                </c:pt>
                <c:pt idx="40">
                  <c:v>44356</c:v>
                </c:pt>
                <c:pt idx="41">
                  <c:v>44357</c:v>
                </c:pt>
                <c:pt idx="42">
                  <c:v>44358</c:v>
                </c:pt>
                <c:pt idx="43">
                  <c:v>44361</c:v>
                </c:pt>
                <c:pt idx="44">
                  <c:v>44362</c:v>
                </c:pt>
                <c:pt idx="45">
                  <c:v>44363</c:v>
                </c:pt>
                <c:pt idx="46">
                  <c:v>44364</c:v>
                </c:pt>
                <c:pt idx="47">
                  <c:v>44365</c:v>
                </c:pt>
                <c:pt idx="48">
                  <c:v>44368</c:v>
                </c:pt>
                <c:pt idx="49">
                  <c:v>44369</c:v>
                </c:pt>
                <c:pt idx="50">
                  <c:v>44370</c:v>
                </c:pt>
                <c:pt idx="51">
                  <c:v>44371</c:v>
                </c:pt>
                <c:pt idx="52">
                  <c:v>44372</c:v>
                </c:pt>
                <c:pt idx="53">
                  <c:v>44375</c:v>
                </c:pt>
                <c:pt idx="54">
                  <c:v>44376</c:v>
                </c:pt>
                <c:pt idx="55">
                  <c:v>44377</c:v>
                </c:pt>
                <c:pt idx="56">
                  <c:v>44378</c:v>
                </c:pt>
                <c:pt idx="57">
                  <c:v>44379</c:v>
                </c:pt>
                <c:pt idx="58">
                  <c:v>44382</c:v>
                </c:pt>
                <c:pt idx="59">
                  <c:v>44383</c:v>
                </c:pt>
                <c:pt idx="60">
                  <c:v>44384</c:v>
                </c:pt>
                <c:pt idx="61">
                  <c:v>44385</c:v>
                </c:pt>
                <c:pt idx="62">
                  <c:v>44386</c:v>
                </c:pt>
                <c:pt idx="63">
                  <c:v>44389</c:v>
                </c:pt>
                <c:pt idx="64">
                  <c:v>44390</c:v>
                </c:pt>
                <c:pt idx="65">
                  <c:v>44391</c:v>
                </c:pt>
                <c:pt idx="66">
                  <c:v>44392</c:v>
                </c:pt>
                <c:pt idx="67">
                  <c:v>44393</c:v>
                </c:pt>
                <c:pt idx="68">
                  <c:v>44396</c:v>
                </c:pt>
                <c:pt idx="69">
                  <c:v>44397</c:v>
                </c:pt>
                <c:pt idx="70">
                  <c:v>44398</c:v>
                </c:pt>
                <c:pt idx="71">
                  <c:v>44399</c:v>
                </c:pt>
                <c:pt idx="72">
                  <c:v>44400</c:v>
                </c:pt>
                <c:pt idx="73">
                  <c:v>44403</c:v>
                </c:pt>
                <c:pt idx="74">
                  <c:v>44404</c:v>
                </c:pt>
                <c:pt idx="75">
                  <c:v>44405</c:v>
                </c:pt>
                <c:pt idx="76">
                  <c:v>44406</c:v>
                </c:pt>
                <c:pt idx="77">
                  <c:v>44407</c:v>
                </c:pt>
                <c:pt idx="78">
                  <c:v>44410</c:v>
                </c:pt>
                <c:pt idx="79">
                  <c:v>44411</c:v>
                </c:pt>
                <c:pt idx="80">
                  <c:v>44412</c:v>
                </c:pt>
                <c:pt idx="81">
                  <c:v>44413</c:v>
                </c:pt>
                <c:pt idx="82">
                  <c:v>44414</c:v>
                </c:pt>
                <c:pt idx="83">
                  <c:v>44417</c:v>
                </c:pt>
                <c:pt idx="84">
                  <c:v>44418</c:v>
                </c:pt>
                <c:pt idx="85">
                  <c:v>44419</c:v>
                </c:pt>
                <c:pt idx="86">
                  <c:v>44420</c:v>
                </c:pt>
                <c:pt idx="87">
                  <c:v>44421</c:v>
                </c:pt>
                <c:pt idx="88">
                  <c:v>44424</c:v>
                </c:pt>
                <c:pt idx="89">
                  <c:v>44425</c:v>
                </c:pt>
                <c:pt idx="90">
                  <c:v>44426</c:v>
                </c:pt>
                <c:pt idx="91">
                  <c:v>44427</c:v>
                </c:pt>
                <c:pt idx="92">
                  <c:v>44428</c:v>
                </c:pt>
                <c:pt idx="93">
                  <c:v>44431</c:v>
                </c:pt>
                <c:pt idx="94">
                  <c:v>44432</c:v>
                </c:pt>
                <c:pt idx="95">
                  <c:v>44433</c:v>
                </c:pt>
                <c:pt idx="96">
                  <c:v>44434</c:v>
                </c:pt>
                <c:pt idx="97">
                  <c:v>44435</c:v>
                </c:pt>
                <c:pt idx="98">
                  <c:v>44438</c:v>
                </c:pt>
                <c:pt idx="99">
                  <c:v>44439</c:v>
                </c:pt>
                <c:pt idx="100">
                  <c:v>44440</c:v>
                </c:pt>
                <c:pt idx="101">
                  <c:v>44441</c:v>
                </c:pt>
                <c:pt idx="102">
                  <c:v>44442</c:v>
                </c:pt>
                <c:pt idx="103">
                  <c:v>44445</c:v>
                </c:pt>
                <c:pt idx="104">
                  <c:v>44446</c:v>
                </c:pt>
                <c:pt idx="105">
                  <c:v>44447</c:v>
                </c:pt>
                <c:pt idx="106">
                  <c:v>44448</c:v>
                </c:pt>
                <c:pt idx="107">
                  <c:v>44449</c:v>
                </c:pt>
                <c:pt idx="108">
                  <c:v>44452</c:v>
                </c:pt>
                <c:pt idx="109">
                  <c:v>44453</c:v>
                </c:pt>
                <c:pt idx="110">
                  <c:v>44454</c:v>
                </c:pt>
                <c:pt idx="111">
                  <c:v>44455</c:v>
                </c:pt>
                <c:pt idx="112">
                  <c:v>44456</c:v>
                </c:pt>
                <c:pt idx="113">
                  <c:v>44459</c:v>
                </c:pt>
                <c:pt idx="114">
                  <c:v>44460</c:v>
                </c:pt>
                <c:pt idx="115">
                  <c:v>44461</c:v>
                </c:pt>
                <c:pt idx="116">
                  <c:v>44462</c:v>
                </c:pt>
                <c:pt idx="117">
                  <c:v>44463</c:v>
                </c:pt>
                <c:pt idx="118">
                  <c:v>44466</c:v>
                </c:pt>
                <c:pt idx="119">
                  <c:v>44467</c:v>
                </c:pt>
                <c:pt idx="120">
                  <c:v>44468</c:v>
                </c:pt>
                <c:pt idx="121">
                  <c:v>44469</c:v>
                </c:pt>
                <c:pt idx="122">
                  <c:v>44470</c:v>
                </c:pt>
                <c:pt idx="123">
                  <c:v>44473</c:v>
                </c:pt>
                <c:pt idx="124">
                  <c:v>44474</c:v>
                </c:pt>
                <c:pt idx="125">
                  <c:v>44475</c:v>
                </c:pt>
                <c:pt idx="126">
                  <c:v>44476</c:v>
                </c:pt>
                <c:pt idx="127">
                  <c:v>44477</c:v>
                </c:pt>
                <c:pt idx="128">
                  <c:v>44480</c:v>
                </c:pt>
                <c:pt idx="129">
                  <c:v>44481</c:v>
                </c:pt>
                <c:pt idx="130">
                  <c:v>44482</c:v>
                </c:pt>
                <c:pt idx="131">
                  <c:v>44483</c:v>
                </c:pt>
                <c:pt idx="132">
                  <c:v>44484</c:v>
                </c:pt>
                <c:pt idx="133">
                  <c:v>44487</c:v>
                </c:pt>
                <c:pt idx="134">
                  <c:v>44488</c:v>
                </c:pt>
                <c:pt idx="135">
                  <c:v>44489</c:v>
                </c:pt>
                <c:pt idx="136">
                  <c:v>44490</c:v>
                </c:pt>
                <c:pt idx="137">
                  <c:v>44491</c:v>
                </c:pt>
              </c:numCache>
            </c:numRef>
          </c:cat>
          <c:val>
            <c:numRef>
              <c:f>BTC!$X$342:$X$479</c:f>
              <c:numCache>
                <c:formatCode>General</c:formatCode>
                <c:ptCount val="138"/>
                <c:pt idx="116">
                  <c:v>45140</c:v>
                </c:pt>
                <c:pt idx="117">
                  <c:v>42665</c:v>
                </c:pt>
                <c:pt idx="118">
                  <c:v>43375</c:v>
                </c:pt>
                <c:pt idx="119">
                  <c:v>41895</c:v>
                </c:pt>
                <c:pt idx="120">
                  <c:v>41425</c:v>
                </c:pt>
                <c:pt idx="121">
                  <c:v>43950</c:v>
                </c:pt>
                <c:pt idx="122">
                  <c:v>48645</c:v>
                </c:pt>
                <c:pt idx="123">
                  <c:v>50190</c:v>
                </c:pt>
                <c:pt idx="124">
                  <c:v>52055</c:v>
                </c:pt>
                <c:pt idx="125">
                  <c:v>56225</c:v>
                </c:pt>
                <c:pt idx="126">
                  <c:v>55115</c:v>
                </c:pt>
                <c:pt idx="127">
                  <c:v>55775</c:v>
                </c:pt>
                <c:pt idx="128">
                  <c:v>58755</c:v>
                </c:pt>
                <c:pt idx="129">
                  <c:v>56635</c:v>
                </c:pt>
                <c:pt idx="130">
                  <c:v>58505</c:v>
                </c:pt>
                <c:pt idx="131">
                  <c:v>58990</c:v>
                </c:pt>
                <c:pt idx="132">
                  <c:v>63000</c:v>
                </c:pt>
                <c:pt idx="133">
                  <c:v>62390</c:v>
                </c:pt>
                <c:pt idx="134">
                  <c:v>65730</c:v>
                </c:pt>
                <c:pt idx="135">
                  <c:v>68635</c:v>
                </c:pt>
                <c:pt idx="136">
                  <c:v>64655</c:v>
                </c:pt>
                <c:pt idx="137">
                  <c:v>62310</c:v>
                </c:pt>
              </c:numCache>
            </c:numRef>
          </c:val>
          <c:smooth val="0"/>
        </c:ser>
        <c:ser>
          <c:idx val="7"/>
          <c:order val="7"/>
          <c:spPr>
            <a:ln w="28575" cap="rnd">
              <a:solidFill>
                <a:schemeClr val="accent2">
                  <a:lumMod val="60000"/>
                </a:schemeClr>
              </a:solidFill>
              <a:round/>
            </a:ln>
            <a:effectLst/>
          </c:spPr>
          <c:marker>
            <c:symbol val="none"/>
          </c:marker>
          <c:cat>
            <c:numRef>
              <c:f>BTC!$Q$342:$Q$479</c:f>
              <c:numCache>
                <c:formatCode>m/d/yyyy</c:formatCode>
                <c:ptCount val="138"/>
                <c:pt idx="0">
                  <c:v>44300</c:v>
                </c:pt>
                <c:pt idx="1">
                  <c:v>44301</c:v>
                </c:pt>
                <c:pt idx="2">
                  <c:v>44302</c:v>
                </c:pt>
                <c:pt idx="3">
                  <c:v>44305</c:v>
                </c:pt>
                <c:pt idx="4">
                  <c:v>44306</c:v>
                </c:pt>
                <c:pt idx="5">
                  <c:v>44307</c:v>
                </c:pt>
                <c:pt idx="6">
                  <c:v>44308</c:v>
                </c:pt>
                <c:pt idx="7">
                  <c:v>44309</c:v>
                </c:pt>
                <c:pt idx="8">
                  <c:v>44312</c:v>
                </c:pt>
                <c:pt idx="9">
                  <c:v>44313</c:v>
                </c:pt>
                <c:pt idx="10">
                  <c:v>44314</c:v>
                </c:pt>
                <c:pt idx="11">
                  <c:v>44315</c:v>
                </c:pt>
                <c:pt idx="12">
                  <c:v>44316</c:v>
                </c:pt>
                <c:pt idx="13">
                  <c:v>44319</c:v>
                </c:pt>
                <c:pt idx="14">
                  <c:v>44320</c:v>
                </c:pt>
                <c:pt idx="15">
                  <c:v>44321</c:v>
                </c:pt>
                <c:pt idx="16">
                  <c:v>44322</c:v>
                </c:pt>
                <c:pt idx="17">
                  <c:v>44323</c:v>
                </c:pt>
                <c:pt idx="18">
                  <c:v>44326</c:v>
                </c:pt>
                <c:pt idx="19">
                  <c:v>44327</c:v>
                </c:pt>
                <c:pt idx="20">
                  <c:v>44328</c:v>
                </c:pt>
                <c:pt idx="21">
                  <c:v>44329</c:v>
                </c:pt>
                <c:pt idx="22">
                  <c:v>44330</c:v>
                </c:pt>
                <c:pt idx="23">
                  <c:v>44333</c:v>
                </c:pt>
                <c:pt idx="24">
                  <c:v>44334</c:v>
                </c:pt>
                <c:pt idx="25">
                  <c:v>44335</c:v>
                </c:pt>
                <c:pt idx="26">
                  <c:v>44336</c:v>
                </c:pt>
                <c:pt idx="27">
                  <c:v>44337</c:v>
                </c:pt>
                <c:pt idx="28">
                  <c:v>44340</c:v>
                </c:pt>
                <c:pt idx="29">
                  <c:v>44341</c:v>
                </c:pt>
                <c:pt idx="30">
                  <c:v>44342</c:v>
                </c:pt>
                <c:pt idx="31">
                  <c:v>44343</c:v>
                </c:pt>
                <c:pt idx="32">
                  <c:v>44344</c:v>
                </c:pt>
                <c:pt idx="33">
                  <c:v>44347</c:v>
                </c:pt>
                <c:pt idx="34">
                  <c:v>44348</c:v>
                </c:pt>
                <c:pt idx="35">
                  <c:v>44349</c:v>
                </c:pt>
                <c:pt idx="36">
                  <c:v>44350</c:v>
                </c:pt>
                <c:pt idx="37">
                  <c:v>44351</c:v>
                </c:pt>
                <c:pt idx="38">
                  <c:v>44354</c:v>
                </c:pt>
                <c:pt idx="39">
                  <c:v>44355</c:v>
                </c:pt>
                <c:pt idx="40">
                  <c:v>44356</c:v>
                </c:pt>
                <c:pt idx="41">
                  <c:v>44357</c:v>
                </c:pt>
                <c:pt idx="42">
                  <c:v>44358</c:v>
                </c:pt>
                <c:pt idx="43">
                  <c:v>44361</c:v>
                </c:pt>
                <c:pt idx="44">
                  <c:v>44362</c:v>
                </c:pt>
                <c:pt idx="45">
                  <c:v>44363</c:v>
                </c:pt>
                <c:pt idx="46">
                  <c:v>44364</c:v>
                </c:pt>
                <c:pt idx="47">
                  <c:v>44365</c:v>
                </c:pt>
                <c:pt idx="48">
                  <c:v>44368</c:v>
                </c:pt>
                <c:pt idx="49">
                  <c:v>44369</c:v>
                </c:pt>
                <c:pt idx="50">
                  <c:v>44370</c:v>
                </c:pt>
                <c:pt idx="51">
                  <c:v>44371</c:v>
                </c:pt>
                <c:pt idx="52">
                  <c:v>44372</c:v>
                </c:pt>
                <c:pt idx="53">
                  <c:v>44375</c:v>
                </c:pt>
                <c:pt idx="54">
                  <c:v>44376</c:v>
                </c:pt>
                <c:pt idx="55">
                  <c:v>44377</c:v>
                </c:pt>
                <c:pt idx="56">
                  <c:v>44378</c:v>
                </c:pt>
                <c:pt idx="57">
                  <c:v>44379</c:v>
                </c:pt>
                <c:pt idx="58">
                  <c:v>44382</c:v>
                </c:pt>
                <c:pt idx="59">
                  <c:v>44383</c:v>
                </c:pt>
                <c:pt idx="60">
                  <c:v>44384</c:v>
                </c:pt>
                <c:pt idx="61">
                  <c:v>44385</c:v>
                </c:pt>
                <c:pt idx="62">
                  <c:v>44386</c:v>
                </c:pt>
                <c:pt idx="63">
                  <c:v>44389</c:v>
                </c:pt>
                <c:pt idx="64">
                  <c:v>44390</c:v>
                </c:pt>
                <c:pt idx="65">
                  <c:v>44391</c:v>
                </c:pt>
                <c:pt idx="66">
                  <c:v>44392</c:v>
                </c:pt>
                <c:pt idx="67">
                  <c:v>44393</c:v>
                </c:pt>
                <c:pt idx="68">
                  <c:v>44396</c:v>
                </c:pt>
                <c:pt idx="69">
                  <c:v>44397</c:v>
                </c:pt>
                <c:pt idx="70">
                  <c:v>44398</c:v>
                </c:pt>
                <c:pt idx="71">
                  <c:v>44399</c:v>
                </c:pt>
                <c:pt idx="72">
                  <c:v>44400</c:v>
                </c:pt>
                <c:pt idx="73">
                  <c:v>44403</c:v>
                </c:pt>
                <c:pt idx="74">
                  <c:v>44404</c:v>
                </c:pt>
                <c:pt idx="75">
                  <c:v>44405</c:v>
                </c:pt>
                <c:pt idx="76">
                  <c:v>44406</c:v>
                </c:pt>
                <c:pt idx="77">
                  <c:v>44407</c:v>
                </c:pt>
                <c:pt idx="78">
                  <c:v>44410</c:v>
                </c:pt>
                <c:pt idx="79">
                  <c:v>44411</c:v>
                </c:pt>
                <c:pt idx="80">
                  <c:v>44412</c:v>
                </c:pt>
                <c:pt idx="81">
                  <c:v>44413</c:v>
                </c:pt>
                <c:pt idx="82">
                  <c:v>44414</c:v>
                </c:pt>
                <c:pt idx="83">
                  <c:v>44417</c:v>
                </c:pt>
                <c:pt idx="84">
                  <c:v>44418</c:v>
                </c:pt>
                <c:pt idx="85">
                  <c:v>44419</c:v>
                </c:pt>
                <c:pt idx="86">
                  <c:v>44420</c:v>
                </c:pt>
                <c:pt idx="87">
                  <c:v>44421</c:v>
                </c:pt>
                <c:pt idx="88">
                  <c:v>44424</c:v>
                </c:pt>
                <c:pt idx="89">
                  <c:v>44425</c:v>
                </c:pt>
                <c:pt idx="90">
                  <c:v>44426</c:v>
                </c:pt>
                <c:pt idx="91">
                  <c:v>44427</c:v>
                </c:pt>
                <c:pt idx="92">
                  <c:v>44428</c:v>
                </c:pt>
                <c:pt idx="93">
                  <c:v>44431</c:v>
                </c:pt>
                <c:pt idx="94">
                  <c:v>44432</c:v>
                </c:pt>
                <c:pt idx="95">
                  <c:v>44433</c:v>
                </c:pt>
                <c:pt idx="96">
                  <c:v>44434</c:v>
                </c:pt>
                <c:pt idx="97">
                  <c:v>44435</c:v>
                </c:pt>
                <c:pt idx="98">
                  <c:v>44438</c:v>
                </c:pt>
                <c:pt idx="99">
                  <c:v>44439</c:v>
                </c:pt>
                <c:pt idx="100">
                  <c:v>44440</c:v>
                </c:pt>
                <c:pt idx="101">
                  <c:v>44441</c:v>
                </c:pt>
                <c:pt idx="102">
                  <c:v>44442</c:v>
                </c:pt>
                <c:pt idx="103">
                  <c:v>44445</c:v>
                </c:pt>
                <c:pt idx="104">
                  <c:v>44446</c:v>
                </c:pt>
                <c:pt idx="105">
                  <c:v>44447</c:v>
                </c:pt>
                <c:pt idx="106">
                  <c:v>44448</c:v>
                </c:pt>
                <c:pt idx="107">
                  <c:v>44449</c:v>
                </c:pt>
                <c:pt idx="108">
                  <c:v>44452</c:v>
                </c:pt>
                <c:pt idx="109">
                  <c:v>44453</c:v>
                </c:pt>
                <c:pt idx="110">
                  <c:v>44454</c:v>
                </c:pt>
                <c:pt idx="111">
                  <c:v>44455</c:v>
                </c:pt>
                <c:pt idx="112">
                  <c:v>44456</c:v>
                </c:pt>
                <c:pt idx="113">
                  <c:v>44459</c:v>
                </c:pt>
                <c:pt idx="114">
                  <c:v>44460</c:v>
                </c:pt>
                <c:pt idx="115">
                  <c:v>44461</c:v>
                </c:pt>
                <c:pt idx="116">
                  <c:v>44462</c:v>
                </c:pt>
                <c:pt idx="117">
                  <c:v>44463</c:v>
                </c:pt>
                <c:pt idx="118">
                  <c:v>44466</c:v>
                </c:pt>
                <c:pt idx="119">
                  <c:v>44467</c:v>
                </c:pt>
                <c:pt idx="120">
                  <c:v>44468</c:v>
                </c:pt>
                <c:pt idx="121">
                  <c:v>44469</c:v>
                </c:pt>
                <c:pt idx="122">
                  <c:v>44470</c:v>
                </c:pt>
                <c:pt idx="123">
                  <c:v>44473</c:v>
                </c:pt>
                <c:pt idx="124">
                  <c:v>44474</c:v>
                </c:pt>
                <c:pt idx="125">
                  <c:v>44475</c:v>
                </c:pt>
                <c:pt idx="126">
                  <c:v>44476</c:v>
                </c:pt>
                <c:pt idx="127">
                  <c:v>44477</c:v>
                </c:pt>
                <c:pt idx="128">
                  <c:v>44480</c:v>
                </c:pt>
                <c:pt idx="129">
                  <c:v>44481</c:v>
                </c:pt>
                <c:pt idx="130">
                  <c:v>44482</c:v>
                </c:pt>
                <c:pt idx="131">
                  <c:v>44483</c:v>
                </c:pt>
                <c:pt idx="132">
                  <c:v>44484</c:v>
                </c:pt>
                <c:pt idx="133">
                  <c:v>44487</c:v>
                </c:pt>
                <c:pt idx="134">
                  <c:v>44488</c:v>
                </c:pt>
                <c:pt idx="135">
                  <c:v>44489</c:v>
                </c:pt>
                <c:pt idx="136">
                  <c:v>44490</c:v>
                </c:pt>
                <c:pt idx="137">
                  <c:v>44491</c:v>
                </c:pt>
              </c:numCache>
            </c:numRef>
          </c:cat>
          <c:val>
            <c:numRef>
              <c:f>BTC!$Y$342:$Y$479</c:f>
              <c:numCache>
                <c:formatCode>General</c:formatCode>
                <c:ptCount val="138"/>
                <c:pt idx="0">
                  <c:v>62384.19</c:v>
                </c:pt>
                <c:pt idx="1">
                  <c:v>63410.29</c:v>
                </c:pt>
                <c:pt idx="2">
                  <c:v>62005.42</c:v>
                </c:pt>
                <c:pt idx="3">
                  <c:v>56210.89</c:v>
                </c:pt>
                <c:pt idx="4">
                  <c:v>56800.5</c:v>
                </c:pt>
                <c:pt idx="5">
                  <c:v>54996.31</c:v>
                </c:pt>
                <c:pt idx="6">
                  <c:v>51593.440000000002</c:v>
                </c:pt>
                <c:pt idx="7">
                  <c:v>50567.72</c:v>
                </c:pt>
                <c:pt idx="8">
                  <c:v>53262.87</c:v>
                </c:pt>
                <c:pt idx="9">
                  <c:v>55192.62</c:v>
                </c:pt>
                <c:pt idx="10">
                  <c:v>54438.68</c:v>
                </c:pt>
                <c:pt idx="11">
                  <c:v>52990.9</c:v>
                </c:pt>
                <c:pt idx="12">
                  <c:v>56814.44</c:v>
                </c:pt>
                <c:pt idx="13">
                  <c:v>56811.66</c:v>
                </c:pt>
                <c:pt idx="14">
                  <c:v>54770.39</c:v>
                </c:pt>
                <c:pt idx="15">
                  <c:v>56895.44</c:v>
                </c:pt>
                <c:pt idx="16">
                  <c:v>55955.47</c:v>
                </c:pt>
                <c:pt idx="17">
                  <c:v>57684.39</c:v>
                </c:pt>
                <c:pt idx="18">
                  <c:v>55308.81</c:v>
                </c:pt>
                <c:pt idx="19">
                  <c:v>56911.32</c:v>
                </c:pt>
                <c:pt idx="20">
                  <c:v>54482.81</c:v>
                </c:pt>
                <c:pt idx="21">
                  <c:v>49312.81</c:v>
                </c:pt>
                <c:pt idx="22">
                  <c:v>49193.56</c:v>
                </c:pt>
                <c:pt idx="23">
                  <c:v>44816.08</c:v>
                </c:pt>
                <c:pt idx="24">
                  <c:v>43294.36</c:v>
                </c:pt>
                <c:pt idx="25">
                  <c:v>38336.11</c:v>
                </c:pt>
                <c:pt idx="26">
                  <c:v>40078.49</c:v>
                </c:pt>
                <c:pt idx="27">
                  <c:v>35251.360000000001</c:v>
                </c:pt>
                <c:pt idx="28">
                  <c:v>39024.160000000003</c:v>
                </c:pt>
                <c:pt idx="29">
                  <c:v>37646.5</c:v>
                </c:pt>
                <c:pt idx="30">
                  <c:v>38774.5</c:v>
                </c:pt>
                <c:pt idx="31">
                  <c:v>38495.29</c:v>
                </c:pt>
                <c:pt idx="32">
                  <c:v>35218.36</c:v>
                </c:pt>
                <c:pt idx="33">
                  <c:v>36690.89</c:v>
                </c:pt>
                <c:pt idx="34">
                  <c:v>36322.980000000003</c:v>
                </c:pt>
                <c:pt idx="35">
                  <c:v>37745.129999999997</c:v>
                </c:pt>
                <c:pt idx="36">
                  <c:v>38705.269999999997</c:v>
                </c:pt>
                <c:pt idx="37">
                  <c:v>37056.79</c:v>
                </c:pt>
                <c:pt idx="38">
                  <c:v>34457.74</c:v>
                </c:pt>
                <c:pt idx="39">
                  <c:v>33629.96</c:v>
                </c:pt>
                <c:pt idx="40">
                  <c:v>36408.39</c:v>
                </c:pt>
                <c:pt idx="41">
                  <c:v>36494.559999999998</c:v>
                </c:pt>
                <c:pt idx="42">
                  <c:v>37152.15</c:v>
                </c:pt>
                <c:pt idx="43">
                  <c:v>39831.58</c:v>
                </c:pt>
                <c:pt idx="44">
                  <c:v>39948.769999999997</c:v>
                </c:pt>
                <c:pt idx="45">
                  <c:v>38532.5</c:v>
                </c:pt>
                <c:pt idx="46">
                  <c:v>37747.519999999997</c:v>
                </c:pt>
                <c:pt idx="47">
                  <c:v>35517.31</c:v>
                </c:pt>
                <c:pt idx="48">
                  <c:v>32582.59</c:v>
                </c:pt>
                <c:pt idx="49">
                  <c:v>32903.519999999997</c:v>
                </c:pt>
                <c:pt idx="50">
                  <c:v>33059.18</c:v>
                </c:pt>
                <c:pt idx="51">
                  <c:v>34859.9</c:v>
                </c:pt>
                <c:pt idx="52">
                  <c:v>32215.31</c:v>
                </c:pt>
                <c:pt idx="53">
                  <c:v>34677.769999999997</c:v>
                </c:pt>
                <c:pt idx="54">
                  <c:v>36168.199999999997</c:v>
                </c:pt>
                <c:pt idx="55">
                  <c:v>34585</c:v>
                </c:pt>
                <c:pt idx="56">
                  <c:v>33422</c:v>
                </c:pt>
                <c:pt idx="57">
                  <c:v>33142.639999999999</c:v>
                </c:pt>
                <c:pt idx="58">
                  <c:v>33855.360000000001</c:v>
                </c:pt>
                <c:pt idx="59">
                  <c:v>33957.11</c:v>
                </c:pt>
                <c:pt idx="60">
                  <c:v>34544.86</c:v>
                </c:pt>
                <c:pt idx="61">
                  <c:v>32815.730000000003</c:v>
                </c:pt>
                <c:pt idx="62">
                  <c:v>33522.57</c:v>
                </c:pt>
                <c:pt idx="63">
                  <c:v>32849.589999999997</c:v>
                </c:pt>
                <c:pt idx="64">
                  <c:v>32508.34</c:v>
                </c:pt>
                <c:pt idx="65">
                  <c:v>32813.83</c:v>
                </c:pt>
                <c:pt idx="66">
                  <c:v>31758.37</c:v>
                </c:pt>
                <c:pt idx="67">
                  <c:v>31842.51</c:v>
                </c:pt>
                <c:pt idx="68">
                  <c:v>30776.39</c:v>
                </c:pt>
                <c:pt idx="69">
                  <c:v>29865.53</c:v>
                </c:pt>
                <c:pt idx="70">
                  <c:v>31818.67</c:v>
                </c:pt>
                <c:pt idx="71">
                  <c:v>32247.75</c:v>
                </c:pt>
                <c:pt idx="72">
                  <c:v>32500.7</c:v>
                </c:pt>
                <c:pt idx="73">
                  <c:v>37751.68</c:v>
                </c:pt>
                <c:pt idx="74">
                  <c:v>38044.5</c:v>
                </c:pt>
                <c:pt idx="75">
                  <c:v>39985.949999999997</c:v>
                </c:pt>
                <c:pt idx="76">
                  <c:v>39722.080000000002</c:v>
                </c:pt>
                <c:pt idx="77">
                  <c:v>40689.269999999997</c:v>
                </c:pt>
                <c:pt idx="78">
                  <c:v>38856.629999999997</c:v>
                </c:pt>
                <c:pt idx="79">
                  <c:v>38072.949999999997</c:v>
                </c:pt>
                <c:pt idx="80">
                  <c:v>39754.379999999997</c:v>
                </c:pt>
                <c:pt idx="81">
                  <c:v>40899.360000000001</c:v>
                </c:pt>
                <c:pt idx="82">
                  <c:v>42719.51</c:v>
                </c:pt>
                <c:pt idx="83">
                  <c:v>45464.51</c:v>
                </c:pt>
                <c:pt idx="84">
                  <c:v>45642.9</c:v>
                </c:pt>
                <c:pt idx="85">
                  <c:v>46345.49</c:v>
                </c:pt>
                <c:pt idx="86">
                  <c:v>44480.11</c:v>
                </c:pt>
                <c:pt idx="87">
                  <c:v>47609.88</c:v>
                </c:pt>
                <c:pt idx="88">
                  <c:v>46078.11</c:v>
                </c:pt>
                <c:pt idx="89">
                  <c:v>44992.1</c:v>
                </c:pt>
                <c:pt idx="90">
                  <c:v>44546.67</c:v>
                </c:pt>
                <c:pt idx="91">
                  <c:v>46587.99</c:v>
                </c:pt>
                <c:pt idx="92">
                  <c:v>48668.03</c:v>
                </c:pt>
                <c:pt idx="93">
                  <c:v>49515.08</c:v>
                </c:pt>
                <c:pt idx="94">
                  <c:v>48345.65</c:v>
                </c:pt>
                <c:pt idx="95">
                  <c:v>48712.63</c:v>
                </c:pt>
                <c:pt idx="96">
                  <c:v>47036.43</c:v>
                </c:pt>
                <c:pt idx="97">
                  <c:v>48921.81</c:v>
                </c:pt>
                <c:pt idx="98">
                  <c:v>48648.9</c:v>
                </c:pt>
                <c:pt idx="99">
                  <c:v>47008.53</c:v>
                </c:pt>
                <c:pt idx="100">
                  <c:v>48272.51</c:v>
                </c:pt>
                <c:pt idx="101">
                  <c:v>49562.1</c:v>
                </c:pt>
                <c:pt idx="102">
                  <c:v>50152.52</c:v>
                </c:pt>
                <c:pt idx="103">
                  <c:v>51934.74</c:v>
                </c:pt>
                <c:pt idx="104">
                  <c:v>46819.01</c:v>
                </c:pt>
                <c:pt idx="105">
                  <c:v>46060.72</c:v>
                </c:pt>
                <c:pt idx="106">
                  <c:v>46256.1</c:v>
                </c:pt>
                <c:pt idx="107">
                  <c:v>45077.81</c:v>
                </c:pt>
                <c:pt idx="108">
                  <c:v>45187.519999999997</c:v>
                </c:pt>
                <c:pt idx="109">
                  <c:v>46828.18</c:v>
                </c:pt>
                <c:pt idx="110">
                  <c:v>47941.58</c:v>
                </c:pt>
                <c:pt idx="111">
                  <c:v>47149.38</c:v>
                </c:pt>
                <c:pt idx="112">
                  <c:v>46990.35</c:v>
                </c:pt>
                <c:pt idx="113">
                  <c:v>43537.86</c:v>
                </c:pt>
                <c:pt idx="114">
                  <c:v>40926.74</c:v>
                </c:pt>
                <c:pt idx="115">
                  <c:v>43451.15</c:v>
                </c:pt>
                <c:pt idx="116">
                  <c:v>44710.2</c:v>
                </c:pt>
                <c:pt idx="117">
                  <c:v>42981.54</c:v>
                </c:pt>
                <c:pt idx="118">
                  <c:v>42706.99</c:v>
                </c:pt>
                <c:pt idx="119">
                  <c:v>41785.9</c:v>
                </c:pt>
                <c:pt idx="120">
                  <c:v>41125.06</c:v>
                </c:pt>
                <c:pt idx="121">
                  <c:v>43436.35</c:v>
                </c:pt>
                <c:pt idx="122">
                  <c:v>48132.9</c:v>
                </c:pt>
                <c:pt idx="123">
                  <c:v>49006.15</c:v>
                </c:pt>
                <c:pt idx="124">
                  <c:v>51474.19</c:v>
                </c:pt>
                <c:pt idx="125">
                  <c:v>54936.9</c:v>
                </c:pt>
                <c:pt idx="126">
                  <c:v>54184.24</c:v>
                </c:pt>
                <c:pt idx="127">
                  <c:v>53993.31</c:v>
                </c:pt>
                <c:pt idx="128">
                  <c:v>57341.5</c:v>
                </c:pt>
                <c:pt idx="129">
                  <c:v>55362.51</c:v>
                </c:pt>
                <c:pt idx="130">
                  <c:v>56982.87</c:v>
                </c:pt>
                <c:pt idx="131">
                  <c:v>57443.040000000001</c:v>
                </c:pt>
                <c:pt idx="132">
                  <c:v>62526.67</c:v>
                </c:pt>
                <c:pt idx="133">
                  <c:v>61367.44</c:v>
                </c:pt>
                <c:pt idx="134">
                  <c:v>64121.31</c:v>
                </c:pt>
                <c:pt idx="135">
                  <c:v>65996.350000000006</c:v>
                </c:pt>
                <c:pt idx="136">
                  <c:v>62680.43</c:v>
                </c:pt>
                <c:pt idx="137">
                  <c:v>60726.01</c:v>
                </c:pt>
              </c:numCache>
            </c:numRef>
          </c:val>
          <c:smooth val="0"/>
        </c:ser>
        <c:dLbls>
          <c:showLegendKey val="0"/>
          <c:showVal val="0"/>
          <c:showCatName val="0"/>
          <c:showSerName val="0"/>
          <c:showPercent val="0"/>
          <c:showBubbleSize val="0"/>
        </c:dLbls>
        <c:smooth val="0"/>
        <c:axId val="761634680"/>
        <c:axId val="761637032"/>
      </c:lineChart>
      <c:dateAx>
        <c:axId val="761634680"/>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637032"/>
        <c:crosses val="autoZero"/>
        <c:auto val="1"/>
        <c:lblOffset val="100"/>
        <c:baseTimeUnit val="days"/>
      </c:dateAx>
      <c:valAx>
        <c:axId val="7616370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6346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BTC!$Q$6:$Q$479</c:f>
              <c:numCache>
                <c:formatCode>m/d/yyyy</c:formatCode>
                <c:ptCount val="474"/>
                <c:pt idx="0">
                  <c:v>43830</c:v>
                </c:pt>
                <c:pt idx="1">
                  <c:v>43831</c:v>
                </c:pt>
                <c:pt idx="2">
                  <c:v>43832</c:v>
                </c:pt>
                <c:pt idx="3">
                  <c:v>43833</c:v>
                </c:pt>
                <c:pt idx="4">
                  <c:v>43836</c:v>
                </c:pt>
                <c:pt idx="5">
                  <c:v>43837</c:v>
                </c:pt>
                <c:pt idx="6">
                  <c:v>43838</c:v>
                </c:pt>
                <c:pt idx="7">
                  <c:v>43839</c:v>
                </c:pt>
                <c:pt idx="8">
                  <c:v>43840</c:v>
                </c:pt>
                <c:pt idx="9">
                  <c:v>43843</c:v>
                </c:pt>
                <c:pt idx="10">
                  <c:v>43844</c:v>
                </c:pt>
                <c:pt idx="11">
                  <c:v>43845</c:v>
                </c:pt>
                <c:pt idx="12">
                  <c:v>43846</c:v>
                </c:pt>
                <c:pt idx="13">
                  <c:v>43847</c:v>
                </c:pt>
                <c:pt idx="14">
                  <c:v>43850</c:v>
                </c:pt>
                <c:pt idx="15">
                  <c:v>43851</c:v>
                </c:pt>
                <c:pt idx="16">
                  <c:v>43852</c:v>
                </c:pt>
                <c:pt idx="17">
                  <c:v>43853</c:v>
                </c:pt>
                <c:pt idx="18">
                  <c:v>43854</c:v>
                </c:pt>
                <c:pt idx="19">
                  <c:v>43857</c:v>
                </c:pt>
                <c:pt idx="20">
                  <c:v>43858</c:v>
                </c:pt>
                <c:pt idx="21">
                  <c:v>43859</c:v>
                </c:pt>
                <c:pt idx="22">
                  <c:v>43860</c:v>
                </c:pt>
                <c:pt idx="23">
                  <c:v>43861</c:v>
                </c:pt>
                <c:pt idx="24">
                  <c:v>43864</c:v>
                </c:pt>
                <c:pt idx="25">
                  <c:v>43865</c:v>
                </c:pt>
                <c:pt idx="26">
                  <c:v>43866</c:v>
                </c:pt>
                <c:pt idx="27">
                  <c:v>43867</c:v>
                </c:pt>
                <c:pt idx="28">
                  <c:v>43868</c:v>
                </c:pt>
                <c:pt idx="29">
                  <c:v>43871</c:v>
                </c:pt>
                <c:pt idx="30">
                  <c:v>43872</c:v>
                </c:pt>
                <c:pt idx="31">
                  <c:v>43873</c:v>
                </c:pt>
                <c:pt idx="32">
                  <c:v>43874</c:v>
                </c:pt>
                <c:pt idx="33">
                  <c:v>43875</c:v>
                </c:pt>
                <c:pt idx="34">
                  <c:v>43878</c:v>
                </c:pt>
                <c:pt idx="35">
                  <c:v>43879</c:v>
                </c:pt>
                <c:pt idx="36">
                  <c:v>43880</c:v>
                </c:pt>
                <c:pt idx="37">
                  <c:v>43881</c:v>
                </c:pt>
                <c:pt idx="38">
                  <c:v>43882</c:v>
                </c:pt>
                <c:pt idx="39">
                  <c:v>43885</c:v>
                </c:pt>
                <c:pt idx="40">
                  <c:v>43886</c:v>
                </c:pt>
                <c:pt idx="41">
                  <c:v>43887</c:v>
                </c:pt>
                <c:pt idx="42">
                  <c:v>43888</c:v>
                </c:pt>
                <c:pt idx="43">
                  <c:v>43889</c:v>
                </c:pt>
                <c:pt idx="44">
                  <c:v>43892</c:v>
                </c:pt>
                <c:pt idx="45">
                  <c:v>43893</c:v>
                </c:pt>
                <c:pt idx="46">
                  <c:v>43894</c:v>
                </c:pt>
                <c:pt idx="47">
                  <c:v>43895</c:v>
                </c:pt>
                <c:pt idx="48">
                  <c:v>43896</c:v>
                </c:pt>
                <c:pt idx="49">
                  <c:v>43899</c:v>
                </c:pt>
                <c:pt idx="50">
                  <c:v>43900</c:v>
                </c:pt>
                <c:pt idx="51">
                  <c:v>43901</c:v>
                </c:pt>
                <c:pt idx="52">
                  <c:v>43902</c:v>
                </c:pt>
                <c:pt idx="53">
                  <c:v>43903</c:v>
                </c:pt>
                <c:pt idx="54">
                  <c:v>43906</c:v>
                </c:pt>
                <c:pt idx="55">
                  <c:v>43907</c:v>
                </c:pt>
                <c:pt idx="56">
                  <c:v>43908</c:v>
                </c:pt>
                <c:pt idx="57">
                  <c:v>43909</c:v>
                </c:pt>
                <c:pt idx="58">
                  <c:v>43910</c:v>
                </c:pt>
                <c:pt idx="59">
                  <c:v>43913</c:v>
                </c:pt>
                <c:pt idx="60">
                  <c:v>43914</c:v>
                </c:pt>
                <c:pt idx="61">
                  <c:v>43915</c:v>
                </c:pt>
                <c:pt idx="62">
                  <c:v>43916</c:v>
                </c:pt>
                <c:pt idx="63">
                  <c:v>43917</c:v>
                </c:pt>
                <c:pt idx="64">
                  <c:v>43920</c:v>
                </c:pt>
                <c:pt idx="65">
                  <c:v>43921</c:v>
                </c:pt>
                <c:pt idx="66">
                  <c:v>43922</c:v>
                </c:pt>
                <c:pt idx="67">
                  <c:v>43923</c:v>
                </c:pt>
                <c:pt idx="68">
                  <c:v>43924</c:v>
                </c:pt>
                <c:pt idx="69">
                  <c:v>43927</c:v>
                </c:pt>
                <c:pt idx="70">
                  <c:v>43928</c:v>
                </c:pt>
                <c:pt idx="71">
                  <c:v>43929</c:v>
                </c:pt>
                <c:pt idx="72">
                  <c:v>43930</c:v>
                </c:pt>
                <c:pt idx="73">
                  <c:v>43931</c:v>
                </c:pt>
                <c:pt idx="74">
                  <c:v>43934</c:v>
                </c:pt>
                <c:pt idx="75">
                  <c:v>43935</c:v>
                </c:pt>
                <c:pt idx="76">
                  <c:v>43936</c:v>
                </c:pt>
                <c:pt idx="77">
                  <c:v>43937</c:v>
                </c:pt>
                <c:pt idx="78">
                  <c:v>43938</c:v>
                </c:pt>
                <c:pt idx="79">
                  <c:v>43941</c:v>
                </c:pt>
                <c:pt idx="80">
                  <c:v>43942</c:v>
                </c:pt>
                <c:pt idx="81">
                  <c:v>43943</c:v>
                </c:pt>
                <c:pt idx="82">
                  <c:v>43944</c:v>
                </c:pt>
                <c:pt idx="83">
                  <c:v>43945</c:v>
                </c:pt>
                <c:pt idx="84">
                  <c:v>43948</c:v>
                </c:pt>
                <c:pt idx="85">
                  <c:v>43949</c:v>
                </c:pt>
                <c:pt idx="86">
                  <c:v>43950</c:v>
                </c:pt>
                <c:pt idx="87">
                  <c:v>43951</c:v>
                </c:pt>
                <c:pt idx="88">
                  <c:v>43952</c:v>
                </c:pt>
                <c:pt idx="89">
                  <c:v>43955</c:v>
                </c:pt>
                <c:pt idx="90">
                  <c:v>43956</c:v>
                </c:pt>
                <c:pt idx="91">
                  <c:v>43957</c:v>
                </c:pt>
                <c:pt idx="92">
                  <c:v>43958</c:v>
                </c:pt>
                <c:pt idx="93">
                  <c:v>43959</c:v>
                </c:pt>
                <c:pt idx="94">
                  <c:v>43962</c:v>
                </c:pt>
                <c:pt idx="95">
                  <c:v>43963</c:v>
                </c:pt>
                <c:pt idx="96">
                  <c:v>43964</c:v>
                </c:pt>
                <c:pt idx="97">
                  <c:v>43965</c:v>
                </c:pt>
                <c:pt idx="98">
                  <c:v>43966</c:v>
                </c:pt>
                <c:pt idx="99">
                  <c:v>43969</c:v>
                </c:pt>
                <c:pt idx="100">
                  <c:v>43970</c:v>
                </c:pt>
                <c:pt idx="101">
                  <c:v>43971</c:v>
                </c:pt>
                <c:pt idx="102">
                  <c:v>43972</c:v>
                </c:pt>
                <c:pt idx="103">
                  <c:v>43973</c:v>
                </c:pt>
                <c:pt idx="104">
                  <c:v>43976</c:v>
                </c:pt>
                <c:pt idx="105">
                  <c:v>43977</c:v>
                </c:pt>
                <c:pt idx="106">
                  <c:v>43978</c:v>
                </c:pt>
                <c:pt idx="107">
                  <c:v>43979</c:v>
                </c:pt>
                <c:pt idx="108">
                  <c:v>43980</c:v>
                </c:pt>
                <c:pt idx="109">
                  <c:v>43983</c:v>
                </c:pt>
                <c:pt idx="110">
                  <c:v>43984</c:v>
                </c:pt>
                <c:pt idx="111">
                  <c:v>43985</c:v>
                </c:pt>
                <c:pt idx="112">
                  <c:v>43986</c:v>
                </c:pt>
                <c:pt idx="113">
                  <c:v>43987</c:v>
                </c:pt>
                <c:pt idx="114">
                  <c:v>43990</c:v>
                </c:pt>
                <c:pt idx="115">
                  <c:v>43991</c:v>
                </c:pt>
                <c:pt idx="116">
                  <c:v>43992</c:v>
                </c:pt>
                <c:pt idx="117">
                  <c:v>43993</c:v>
                </c:pt>
                <c:pt idx="118">
                  <c:v>43994</c:v>
                </c:pt>
                <c:pt idx="119">
                  <c:v>43997</c:v>
                </c:pt>
                <c:pt idx="120">
                  <c:v>43998</c:v>
                </c:pt>
                <c:pt idx="121">
                  <c:v>43999</c:v>
                </c:pt>
                <c:pt idx="122">
                  <c:v>44000</c:v>
                </c:pt>
                <c:pt idx="123">
                  <c:v>44001</c:v>
                </c:pt>
                <c:pt idx="124">
                  <c:v>44004</c:v>
                </c:pt>
                <c:pt idx="125">
                  <c:v>44005</c:v>
                </c:pt>
                <c:pt idx="126">
                  <c:v>44006</c:v>
                </c:pt>
                <c:pt idx="127">
                  <c:v>44007</c:v>
                </c:pt>
                <c:pt idx="128">
                  <c:v>44008</c:v>
                </c:pt>
                <c:pt idx="129">
                  <c:v>44011</c:v>
                </c:pt>
                <c:pt idx="130">
                  <c:v>44012</c:v>
                </c:pt>
                <c:pt idx="131">
                  <c:v>44013</c:v>
                </c:pt>
                <c:pt idx="132">
                  <c:v>44014</c:v>
                </c:pt>
                <c:pt idx="133">
                  <c:v>44015</c:v>
                </c:pt>
                <c:pt idx="134">
                  <c:v>44018</c:v>
                </c:pt>
                <c:pt idx="135">
                  <c:v>44019</c:v>
                </c:pt>
                <c:pt idx="136">
                  <c:v>44020</c:v>
                </c:pt>
                <c:pt idx="137">
                  <c:v>44021</c:v>
                </c:pt>
                <c:pt idx="138">
                  <c:v>44022</c:v>
                </c:pt>
                <c:pt idx="139">
                  <c:v>44025</c:v>
                </c:pt>
                <c:pt idx="140">
                  <c:v>44026</c:v>
                </c:pt>
                <c:pt idx="141">
                  <c:v>44027</c:v>
                </c:pt>
                <c:pt idx="142">
                  <c:v>44028</c:v>
                </c:pt>
                <c:pt idx="143">
                  <c:v>44029</c:v>
                </c:pt>
                <c:pt idx="144">
                  <c:v>44032</c:v>
                </c:pt>
                <c:pt idx="145">
                  <c:v>44033</c:v>
                </c:pt>
                <c:pt idx="146">
                  <c:v>44034</c:v>
                </c:pt>
                <c:pt idx="147">
                  <c:v>44035</c:v>
                </c:pt>
                <c:pt idx="148">
                  <c:v>44036</c:v>
                </c:pt>
                <c:pt idx="149">
                  <c:v>44039</c:v>
                </c:pt>
                <c:pt idx="150">
                  <c:v>44040</c:v>
                </c:pt>
                <c:pt idx="151">
                  <c:v>44041</c:v>
                </c:pt>
                <c:pt idx="152">
                  <c:v>44042</c:v>
                </c:pt>
                <c:pt idx="153">
                  <c:v>44043</c:v>
                </c:pt>
                <c:pt idx="154">
                  <c:v>44046</c:v>
                </c:pt>
                <c:pt idx="155">
                  <c:v>44047</c:v>
                </c:pt>
                <c:pt idx="156">
                  <c:v>44048</c:v>
                </c:pt>
                <c:pt idx="157">
                  <c:v>44049</c:v>
                </c:pt>
                <c:pt idx="158">
                  <c:v>44050</c:v>
                </c:pt>
                <c:pt idx="159">
                  <c:v>44053</c:v>
                </c:pt>
                <c:pt idx="160">
                  <c:v>44054</c:v>
                </c:pt>
                <c:pt idx="161">
                  <c:v>44055</c:v>
                </c:pt>
                <c:pt idx="162">
                  <c:v>44056</c:v>
                </c:pt>
                <c:pt idx="163">
                  <c:v>44057</c:v>
                </c:pt>
                <c:pt idx="164">
                  <c:v>44060</c:v>
                </c:pt>
                <c:pt idx="165">
                  <c:v>44061</c:v>
                </c:pt>
                <c:pt idx="166">
                  <c:v>44062</c:v>
                </c:pt>
                <c:pt idx="167">
                  <c:v>44063</c:v>
                </c:pt>
                <c:pt idx="168">
                  <c:v>44064</c:v>
                </c:pt>
                <c:pt idx="169">
                  <c:v>44067</c:v>
                </c:pt>
                <c:pt idx="170">
                  <c:v>44068</c:v>
                </c:pt>
                <c:pt idx="171">
                  <c:v>44069</c:v>
                </c:pt>
                <c:pt idx="172">
                  <c:v>44070</c:v>
                </c:pt>
                <c:pt idx="173">
                  <c:v>44071</c:v>
                </c:pt>
                <c:pt idx="174">
                  <c:v>44074</c:v>
                </c:pt>
                <c:pt idx="175">
                  <c:v>44075</c:v>
                </c:pt>
                <c:pt idx="176">
                  <c:v>44076</c:v>
                </c:pt>
                <c:pt idx="177">
                  <c:v>44077</c:v>
                </c:pt>
                <c:pt idx="178">
                  <c:v>44078</c:v>
                </c:pt>
                <c:pt idx="179">
                  <c:v>44081</c:v>
                </c:pt>
                <c:pt idx="180">
                  <c:v>44082</c:v>
                </c:pt>
                <c:pt idx="181">
                  <c:v>44083</c:v>
                </c:pt>
                <c:pt idx="182">
                  <c:v>44084</c:v>
                </c:pt>
                <c:pt idx="183">
                  <c:v>44085</c:v>
                </c:pt>
                <c:pt idx="184">
                  <c:v>44088</c:v>
                </c:pt>
                <c:pt idx="185">
                  <c:v>44089</c:v>
                </c:pt>
                <c:pt idx="186">
                  <c:v>44090</c:v>
                </c:pt>
                <c:pt idx="187">
                  <c:v>44091</c:v>
                </c:pt>
                <c:pt idx="188">
                  <c:v>44092</c:v>
                </c:pt>
                <c:pt idx="189">
                  <c:v>44095</c:v>
                </c:pt>
                <c:pt idx="190">
                  <c:v>44096</c:v>
                </c:pt>
                <c:pt idx="191">
                  <c:v>44097</c:v>
                </c:pt>
                <c:pt idx="192">
                  <c:v>44098</c:v>
                </c:pt>
                <c:pt idx="193">
                  <c:v>44099</c:v>
                </c:pt>
                <c:pt idx="194">
                  <c:v>44102</c:v>
                </c:pt>
                <c:pt idx="195">
                  <c:v>44103</c:v>
                </c:pt>
                <c:pt idx="196">
                  <c:v>44104</c:v>
                </c:pt>
                <c:pt idx="197">
                  <c:v>44105</c:v>
                </c:pt>
                <c:pt idx="198">
                  <c:v>44106</c:v>
                </c:pt>
                <c:pt idx="199">
                  <c:v>44109</c:v>
                </c:pt>
                <c:pt idx="200">
                  <c:v>44110</c:v>
                </c:pt>
                <c:pt idx="201">
                  <c:v>44111</c:v>
                </c:pt>
                <c:pt idx="202">
                  <c:v>44112</c:v>
                </c:pt>
                <c:pt idx="203">
                  <c:v>44113</c:v>
                </c:pt>
                <c:pt idx="204">
                  <c:v>44116</c:v>
                </c:pt>
                <c:pt idx="205">
                  <c:v>44117</c:v>
                </c:pt>
                <c:pt idx="206">
                  <c:v>44118</c:v>
                </c:pt>
                <c:pt idx="207">
                  <c:v>44119</c:v>
                </c:pt>
                <c:pt idx="208">
                  <c:v>44120</c:v>
                </c:pt>
                <c:pt idx="209">
                  <c:v>44123</c:v>
                </c:pt>
                <c:pt idx="210">
                  <c:v>44124</c:v>
                </c:pt>
                <c:pt idx="211">
                  <c:v>44125</c:v>
                </c:pt>
                <c:pt idx="212">
                  <c:v>44126</c:v>
                </c:pt>
                <c:pt idx="213">
                  <c:v>44127</c:v>
                </c:pt>
                <c:pt idx="214">
                  <c:v>44130</c:v>
                </c:pt>
                <c:pt idx="215">
                  <c:v>44131</c:v>
                </c:pt>
                <c:pt idx="216">
                  <c:v>44132</c:v>
                </c:pt>
                <c:pt idx="217">
                  <c:v>44133</c:v>
                </c:pt>
                <c:pt idx="218">
                  <c:v>44134</c:v>
                </c:pt>
                <c:pt idx="219">
                  <c:v>44137</c:v>
                </c:pt>
                <c:pt idx="220">
                  <c:v>44138</c:v>
                </c:pt>
                <c:pt idx="221">
                  <c:v>44139</c:v>
                </c:pt>
                <c:pt idx="222">
                  <c:v>44140</c:v>
                </c:pt>
                <c:pt idx="223">
                  <c:v>44141</c:v>
                </c:pt>
                <c:pt idx="224">
                  <c:v>44144</c:v>
                </c:pt>
                <c:pt idx="225">
                  <c:v>44145</c:v>
                </c:pt>
                <c:pt idx="226">
                  <c:v>44146</c:v>
                </c:pt>
                <c:pt idx="227">
                  <c:v>44147</c:v>
                </c:pt>
                <c:pt idx="228">
                  <c:v>44148</c:v>
                </c:pt>
                <c:pt idx="229">
                  <c:v>44151</c:v>
                </c:pt>
                <c:pt idx="230">
                  <c:v>44152</c:v>
                </c:pt>
                <c:pt idx="231">
                  <c:v>44153</c:v>
                </c:pt>
                <c:pt idx="232">
                  <c:v>44154</c:v>
                </c:pt>
                <c:pt idx="233">
                  <c:v>44155</c:v>
                </c:pt>
                <c:pt idx="234">
                  <c:v>44158</c:v>
                </c:pt>
                <c:pt idx="235">
                  <c:v>44159</c:v>
                </c:pt>
                <c:pt idx="236">
                  <c:v>44160</c:v>
                </c:pt>
                <c:pt idx="237">
                  <c:v>44161</c:v>
                </c:pt>
                <c:pt idx="238">
                  <c:v>44162</c:v>
                </c:pt>
                <c:pt idx="239">
                  <c:v>44165</c:v>
                </c:pt>
                <c:pt idx="240">
                  <c:v>44166</c:v>
                </c:pt>
                <c:pt idx="241">
                  <c:v>44167</c:v>
                </c:pt>
                <c:pt idx="242">
                  <c:v>44168</c:v>
                </c:pt>
                <c:pt idx="243">
                  <c:v>44169</c:v>
                </c:pt>
                <c:pt idx="244">
                  <c:v>44172</c:v>
                </c:pt>
                <c:pt idx="245">
                  <c:v>44173</c:v>
                </c:pt>
                <c:pt idx="246">
                  <c:v>44174</c:v>
                </c:pt>
                <c:pt idx="247">
                  <c:v>44175</c:v>
                </c:pt>
                <c:pt idx="248">
                  <c:v>44176</c:v>
                </c:pt>
                <c:pt idx="249">
                  <c:v>44179</c:v>
                </c:pt>
                <c:pt idx="250">
                  <c:v>44180</c:v>
                </c:pt>
                <c:pt idx="251">
                  <c:v>44181</c:v>
                </c:pt>
                <c:pt idx="252">
                  <c:v>44182</c:v>
                </c:pt>
                <c:pt idx="253">
                  <c:v>44183</c:v>
                </c:pt>
                <c:pt idx="254">
                  <c:v>44186</c:v>
                </c:pt>
                <c:pt idx="255">
                  <c:v>44187</c:v>
                </c:pt>
                <c:pt idx="256">
                  <c:v>44188</c:v>
                </c:pt>
                <c:pt idx="257">
                  <c:v>44189</c:v>
                </c:pt>
                <c:pt idx="258">
                  <c:v>44190</c:v>
                </c:pt>
                <c:pt idx="259">
                  <c:v>44193</c:v>
                </c:pt>
                <c:pt idx="260">
                  <c:v>44194</c:v>
                </c:pt>
                <c:pt idx="261">
                  <c:v>44195</c:v>
                </c:pt>
                <c:pt idx="262">
                  <c:v>44196</c:v>
                </c:pt>
                <c:pt idx="263">
                  <c:v>44197</c:v>
                </c:pt>
                <c:pt idx="264">
                  <c:v>44200</c:v>
                </c:pt>
                <c:pt idx="265">
                  <c:v>44201</c:v>
                </c:pt>
                <c:pt idx="266">
                  <c:v>44202</c:v>
                </c:pt>
                <c:pt idx="267">
                  <c:v>44203</c:v>
                </c:pt>
                <c:pt idx="268">
                  <c:v>44204</c:v>
                </c:pt>
                <c:pt idx="269">
                  <c:v>44207</c:v>
                </c:pt>
                <c:pt idx="270">
                  <c:v>44208</c:v>
                </c:pt>
                <c:pt idx="271">
                  <c:v>44209</c:v>
                </c:pt>
                <c:pt idx="272">
                  <c:v>44210</c:v>
                </c:pt>
                <c:pt idx="273">
                  <c:v>44211</c:v>
                </c:pt>
                <c:pt idx="274">
                  <c:v>44214</c:v>
                </c:pt>
                <c:pt idx="275">
                  <c:v>44215</c:v>
                </c:pt>
                <c:pt idx="276">
                  <c:v>44216</c:v>
                </c:pt>
                <c:pt idx="277">
                  <c:v>44217</c:v>
                </c:pt>
                <c:pt idx="278">
                  <c:v>44218</c:v>
                </c:pt>
                <c:pt idx="279">
                  <c:v>44221</c:v>
                </c:pt>
                <c:pt idx="280">
                  <c:v>44222</c:v>
                </c:pt>
                <c:pt idx="281">
                  <c:v>44223</c:v>
                </c:pt>
                <c:pt idx="282">
                  <c:v>44224</c:v>
                </c:pt>
                <c:pt idx="283">
                  <c:v>44225</c:v>
                </c:pt>
                <c:pt idx="284">
                  <c:v>44228</c:v>
                </c:pt>
                <c:pt idx="285">
                  <c:v>44229</c:v>
                </c:pt>
                <c:pt idx="286">
                  <c:v>44230</c:v>
                </c:pt>
                <c:pt idx="287">
                  <c:v>44231</c:v>
                </c:pt>
                <c:pt idx="288">
                  <c:v>44232</c:v>
                </c:pt>
                <c:pt idx="289">
                  <c:v>44235</c:v>
                </c:pt>
                <c:pt idx="290">
                  <c:v>44236</c:v>
                </c:pt>
                <c:pt idx="291">
                  <c:v>44237</c:v>
                </c:pt>
                <c:pt idx="292">
                  <c:v>44238</c:v>
                </c:pt>
                <c:pt idx="293">
                  <c:v>44239</c:v>
                </c:pt>
                <c:pt idx="294">
                  <c:v>44242</c:v>
                </c:pt>
                <c:pt idx="295">
                  <c:v>44243</c:v>
                </c:pt>
                <c:pt idx="296">
                  <c:v>44244</c:v>
                </c:pt>
                <c:pt idx="297">
                  <c:v>44245</c:v>
                </c:pt>
                <c:pt idx="298">
                  <c:v>44246</c:v>
                </c:pt>
                <c:pt idx="299">
                  <c:v>44249</c:v>
                </c:pt>
                <c:pt idx="300">
                  <c:v>44250</c:v>
                </c:pt>
                <c:pt idx="301">
                  <c:v>44251</c:v>
                </c:pt>
                <c:pt idx="302">
                  <c:v>44252</c:v>
                </c:pt>
                <c:pt idx="303">
                  <c:v>44253</c:v>
                </c:pt>
                <c:pt idx="304">
                  <c:v>44256</c:v>
                </c:pt>
                <c:pt idx="305">
                  <c:v>44257</c:v>
                </c:pt>
                <c:pt idx="306">
                  <c:v>44258</c:v>
                </c:pt>
                <c:pt idx="307">
                  <c:v>44259</c:v>
                </c:pt>
                <c:pt idx="308">
                  <c:v>44260</c:v>
                </c:pt>
                <c:pt idx="309">
                  <c:v>44263</c:v>
                </c:pt>
                <c:pt idx="310">
                  <c:v>44264</c:v>
                </c:pt>
                <c:pt idx="311">
                  <c:v>44265</c:v>
                </c:pt>
                <c:pt idx="312">
                  <c:v>44266</c:v>
                </c:pt>
                <c:pt idx="313">
                  <c:v>44267</c:v>
                </c:pt>
                <c:pt idx="314">
                  <c:v>44270</c:v>
                </c:pt>
                <c:pt idx="315">
                  <c:v>44271</c:v>
                </c:pt>
                <c:pt idx="316">
                  <c:v>44272</c:v>
                </c:pt>
                <c:pt idx="317">
                  <c:v>44273</c:v>
                </c:pt>
                <c:pt idx="318">
                  <c:v>44274</c:v>
                </c:pt>
                <c:pt idx="319">
                  <c:v>44277</c:v>
                </c:pt>
                <c:pt idx="320">
                  <c:v>44278</c:v>
                </c:pt>
                <c:pt idx="321">
                  <c:v>44279</c:v>
                </c:pt>
                <c:pt idx="322">
                  <c:v>44280</c:v>
                </c:pt>
                <c:pt idx="323">
                  <c:v>44281</c:v>
                </c:pt>
                <c:pt idx="324">
                  <c:v>44284</c:v>
                </c:pt>
                <c:pt idx="325">
                  <c:v>44285</c:v>
                </c:pt>
                <c:pt idx="326">
                  <c:v>44286</c:v>
                </c:pt>
                <c:pt idx="327">
                  <c:v>44287</c:v>
                </c:pt>
                <c:pt idx="328">
                  <c:v>44288</c:v>
                </c:pt>
                <c:pt idx="329">
                  <c:v>44291</c:v>
                </c:pt>
                <c:pt idx="330">
                  <c:v>44292</c:v>
                </c:pt>
                <c:pt idx="331">
                  <c:v>44293</c:v>
                </c:pt>
                <c:pt idx="332">
                  <c:v>44294</c:v>
                </c:pt>
                <c:pt idx="333">
                  <c:v>44295</c:v>
                </c:pt>
                <c:pt idx="334">
                  <c:v>44298</c:v>
                </c:pt>
                <c:pt idx="335">
                  <c:v>44299</c:v>
                </c:pt>
                <c:pt idx="336">
                  <c:v>44300</c:v>
                </c:pt>
                <c:pt idx="337">
                  <c:v>44301</c:v>
                </c:pt>
                <c:pt idx="338">
                  <c:v>44302</c:v>
                </c:pt>
                <c:pt idx="339">
                  <c:v>44305</c:v>
                </c:pt>
                <c:pt idx="340">
                  <c:v>44306</c:v>
                </c:pt>
                <c:pt idx="341">
                  <c:v>44307</c:v>
                </c:pt>
                <c:pt idx="342">
                  <c:v>44308</c:v>
                </c:pt>
                <c:pt idx="343">
                  <c:v>44309</c:v>
                </c:pt>
                <c:pt idx="344">
                  <c:v>44312</c:v>
                </c:pt>
                <c:pt idx="345">
                  <c:v>44313</c:v>
                </c:pt>
                <c:pt idx="346">
                  <c:v>44314</c:v>
                </c:pt>
                <c:pt idx="347">
                  <c:v>44315</c:v>
                </c:pt>
                <c:pt idx="348">
                  <c:v>44316</c:v>
                </c:pt>
                <c:pt idx="349">
                  <c:v>44319</c:v>
                </c:pt>
                <c:pt idx="350">
                  <c:v>44320</c:v>
                </c:pt>
                <c:pt idx="351">
                  <c:v>44321</c:v>
                </c:pt>
                <c:pt idx="352">
                  <c:v>44322</c:v>
                </c:pt>
                <c:pt idx="353">
                  <c:v>44323</c:v>
                </c:pt>
                <c:pt idx="354">
                  <c:v>44326</c:v>
                </c:pt>
                <c:pt idx="355">
                  <c:v>44327</c:v>
                </c:pt>
                <c:pt idx="356">
                  <c:v>44328</c:v>
                </c:pt>
                <c:pt idx="357">
                  <c:v>44329</c:v>
                </c:pt>
                <c:pt idx="358">
                  <c:v>44330</c:v>
                </c:pt>
                <c:pt idx="359">
                  <c:v>44333</c:v>
                </c:pt>
                <c:pt idx="360">
                  <c:v>44334</c:v>
                </c:pt>
                <c:pt idx="361">
                  <c:v>44335</c:v>
                </c:pt>
                <c:pt idx="362">
                  <c:v>44336</c:v>
                </c:pt>
                <c:pt idx="363">
                  <c:v>44337</c:v>
                </c:pt>
                <c:pt idx="364">
                  <c:v>44340</c:v>
                </c:pt>
                <c:pt idx="365">
                  <c:v>44341</c:v>
                </c:pt>
                <c:pt idx="366">
                  <c:v>44342</c:v>
                </c:pt>
                <c:pt idx="367">
                  <c:v>44343</c:v>
                </c:pt>
                <c:pt idx="368">
                  <c:v>44344</c:v>
                </c:pt>
                <c:pt idx="369">
                  <c:v>44347</c:v>
                </c:pt>
                <c:pt idx="370">
                  <c:v>44348</c:v>
                </c:pt>
                <c:pt idx="371">
                  <c:v>44349</c:v>
                </c:pt>
                <c:pt idx="372">
                  <c:v>44350</c:v>
                </c:pt>
                <c:pt idx="373">
                  <c:v>44351</c:v>
                </c:pt>
                <c:pt idx="374">
                  <c:v>44354</c:v>
                </c:pt>
                <c:pt idx="375">
                  <c:v>44355</c:v>
                </c:pt>
                <c:pt idx="376">
                  <c:v>44356</c:v>
                </c:pt>
                <c:pt idx="377">
                  <c:v>44357</c:v>
                </c:pt>
                <c:pt idx="378">
                  <c:v>44358</c:v>
                </c:pt>
                <c:pt idx="379">
                  <c:v>44361</c:v>
                </c:pt>
                <c:pt idx="380">
                  <c:v>44362</c:v>
                </c:pt>
                <c:pt idx="381">
                  <c:v>44363</c:v>
                </c:pt>
                <c:pt idx="382">
                  <c:v>44364</c:v>
                </c:pt>
                <c:pt idx="383">
                  <c:v>44365</c:v>
                </c:pt>
                <c:pt idx="384">
                  <c:v>44368</c:v>
                </c:pt>
                <c:pt idx="385">
                  <c:v>44369</c:v>
                </c:pt>
                <c:pt idx="386">
                  <c:v>44370</c:v>
                </c:pt>
                <c:pt idx="387">
                  <c:v>44371</c:v>
                </c:pt>
                <c:pt idx="388">
                  <c:v>44372</c:v>
                </c:pt>
                <c:pt idx="389">
                  <c:v>44375</c:v>
                </c:pt>
                <c:pt idx="390">
                  <c:v>44376</c:v>
                </c:pt>
                <c:pt idx="391">
                  <c:v>44377</c:v>
                </c:pt>
                <c:pt idx="392">
                  <c:v>44378</c:v>
                </c:pt>
                <c:pt idx="393">
                  <c:v>44379</c:v>
                </c:pt>
                <c:pt idx="394">
                  <c:v>44382</c:v>
                </c:pt>
                <c:pt idx="395">
                  <c:v>44383</c:v>
                </c:pt>
                <c:pt idx="396">
                  <c:v>44384</c:v>
                </c:pt>
                <c:pt idx="397">
                  <c:v>44385</c:v>
                </c:pt>
                <c:pt idx="398">
                  <c:v>44386</c:v>
                </c:pt>
                <c:pt idx="399">
                  <c:v>44389</c:v>
                </c:pt>
                <c:pt idx="400">
                  <c:v>44390</c:v>
                </c:pt>
                <c:pt idx="401">
                  <c:v>44391</c:v>
                </c:pt>
                <c:pt idx="402">
                  <c:v>44392</c:v>
                </c:pt>
                <c:pt idx="403">
                  <c:v>44393</c:v>
                </c:pt>
                <c:pt idx="404">
                  <c:v>44396</c:v>
                </c:pt>
                <c:pt idx="405">
                  <c:v>44397</c:v>
                </c:pt>
                <c:pt idx="406">
                  <c:v>44398</c:v>
                </c:pt>
                <c:pt idx="407">
                  <c:v>44399</c:v>
                </c:pt>
                <c:pt idx="408">
                  <c:v>44400</c:v>
                </c:pt>
                <c:pt idx="409">
                  <c:v>44403</c:v>
                </c:pt>
                <c:pt idx="410">
                  <c:v>44404</c:v>
                </c:pt>
                <c:pt idx="411">
                  <c:v>44405</c:v>
                </c:pt>
                <c:pt idx="412">
                  <c:v>44406</c:v>
                </c:pt>
                <c:pt idx="413">
                  <c:v>44407</c:v>
                </c:pt>
                <c:pt idx="414">
                  <c:v>44410</c:v>
                </c:pt>
                <c:pt idx="415">
                  <c:v>44411</c:v>
                </c:pt>
                <c:pt idx="416">
                  <c:v>44412</c:v>
                </c:pt>
                <c:pt idx="417">
                  <c:v>44413</c:v>
                </c:pt>
                <c:pt idx="418">
                  <c:v>44414</c:v>
                </c:pt>
                <c:pt idx="419">
                  <c:v>44417</c:v>
                </c:pt>
                <c:pt idx="420">
                  <c:v>44418</c:v>
                </c:pt>
                <c:pt idx="421">
                  <c:v>44419</c:v>
                </c:pt>
                <c:pt idx="422">
                  <c:v>44420</c:v>
                </c:pt>
                <c:pt idx="423">
                  <c:v>44421</c:v>
                </c:pt>
                <c:pt idx="424">
                  <c:v>44424</c:v>
                </c:pt>
                <c:pt idx="425">
                  <c:v>44425</c:v>
                </c:pt>
                <c:pt idx="426">
                  <c:v>44426</c:v>
                </c:pt>
                <c:pt idx="427">
                  <c:v>44427</c:v>
                </c:pt>
                <c:pt idx="428">
                  <c:v>44428</c:v>
                </c:pt>
                <c:pt idx="429">
                  <c:v>44431</c:v>
                </c:pt>
                <c:pt idx="430">
                  <c:v>44432</c:v>
                </c:pt>
                <c:pt idx="431">
                  <c:v>44433</c:v>
                </c:pt>
                <c:pt idx="432">
                  <c:v>44434</c:v>
                </c:pt>
                <c:pt idx="433">
                  <c:v>44435</c:v>
                </c:pt>
                <c:pt idx="434">
                  <c:v>44438</c:v>
                </c:pt>
                <c:pt idx="435">
                  <c:v>44439</c:v>
                </c:pt>
                <c:pt idx="436">
                  <c:v>44440</c:v>
                </c:pt>
                <c:pt idx="437">
                  <c:v>44441</c:v>
                </c:pt>
                <c:pt idx="438">
                  <c:v>44442</c:v>
                </c:pt>
                <c:pt idx="439">
                  <c:v>44445</c:v>
                </c:pt>
                <c:pt idx="440">
                  <c:v>44446</c:v>
                </c:pt>
                <c:pt idx="441">
                  <c:v>44447</c:v>
                </c:pt>
                <c:pt idx="442">
                  <c:v>44448</c:v>
                </c:pt>
                <c:pt idx="443">
                  <c:v>44449</c:v>
                </c:pt>
                <c:pt idx="444">
                  <c:v>44452</c:v>
                </c:pt>
                <c:pt idx="445">
                  <c:v>44453</c:v>
                </c:pt>
                <c:pt idx="446">
                  <c:v>44454</c:v>
                </c:pt>
                <c:pt idx="447">
                  <c:v>44455</c:v>
                </c:pt>
                <c:pt idx="448">
                  <c:v>44456</c:v>
                </c:pt>
                <c:pt idx="449">
                  <c:v>44459</c:v>
                </c:pt>
                <c:pt idx="450">
                  <c:v>44460</c:v>
                </c:pt>
                <c:pt idx="451">
                  <c:v>44461</c:v>
                </c:pt>
                <c:pt idx="452">
                  <c:v>44462</c:v>
                </c:pt>
                <c:pt idx="453">
                  <c:v>44463</c:v>
                </c:pt>
                <c:pt idx="454">
                  <c:v>44466</c:v>
                </c:pt>
                <c:pt idx="455">
                  <c:v>44467</c:v>
                </c:pt>
                <c:pt idx="456">
                  <c:v>44468</c:v>
                </c:pt>
                <c:pt idx="457">
                  <c:v>44469</c:v>
                </c:pt>
                <c:pt idx="458">
                  <c:v>44470</c:v>
                </c:pt>
                <c:pt idx="459">
                  <c:v>44473</c:v>
                </c:pt>
                <c:pt idx="460">
                  <c:v>44474</c:v>
                </c:pt>
                <c:pt idx="461">
                  <c:v>44475</c:v>
                </c:pt>
                <c:pt idx="462">
                  <c:v>44476</c:v>
                </c:pt>
                <c:pt idx="463">
                  <c:v>44477</c:v>
                </c:pt>
                <c:pt idx="464">
                  <c:v>44480</c:v>
                </c:pt>
                <c:pt idx="465">
                  <c:v>44481</c:v>
                </c:pt>
                <c:pt idx="466">
                  <c:v>44482</c:v>
                </c:pt>
                <c:pt idx="467">
                  <c:v>44483</c:v>
                </c:pt>
                <c:pt idx="468">
                  <c:v>44484</c:v>
                </c:pt>
                <c:pt idx="469">
                  <c:v>44487</c:v>
                </c:pt>
                <c:pt idx="470">
                  <c:v>44488</c:v>
                </c:pt>
                <c:pt idx="471">
                  <c:v>44489</c:v>
                </c:pt>
                <c:pt idx="472">
                  <c:v>44490</c:v>
                </c:pt>
                <c:pt idx="473">
                  <c:v>44491</c:v>
                </c:pt>
              </c:numCache>
            </c:numRef>
          </c:cat>
          <c:val>
            <c:numRef>
              <c:f>BTC!$AA$6:$AA$479</c:f>
              <c:numCache>
                <c:formatCode>General</c:formatCode>
                <c:ptCount val="474"/>
                <c:pt idx="0">
                  <c:v>100</c:v>
                </c:pt>
                <c:pt idx="1">
                  <c:v>100.80941344766264</c:v>
                </c:pt>
                <c:pt idx="2">
                  <c:v>101.60670711405596</c:v>
                </c:pt>
                <c:pt idx="3">
                  <c:v>100.17311236055063</c:v>
                </c:pt>
                <c:pt idx="4">
                  <c:v>101.55538709611179</c:v>
                </c:pt>
                <c:pt idx="5">
                  <c:v>98.879217276788822</c:v>
                </c:pt>
                <c:pt idx="6">
                  <c:v>100.12682129825686</c:v>
                </c:pt>
                <c:pt idx="7">
                  <c:v>100.28496953852668</c:v>
                </c:pt>
                <c:pt idx="8">
                  <c:v>100.50148463354597</c:v>
                </c:pt>
                <c:pt idx="9">
                  <c:v>100.51117097105764</c:v>
                </c:pt>
                <c:pt idx="10">
                  <c:v>100.43783927971654</c:v>
                </c:pt>
                <c:pt idx="11">
                  <c:v>100.37090205483965</c:v>
                </c:pt>
                <c:pt idx="12">
                  <c:v>100.05717461025098</c:v>
                </c:pt>
                <c:pt idx="13">
                  <c:v>100.85800074927188</c:v>
                </c:pt>
                <c:pt idx="14">
                  <c:v>98.200862751107749</c:v>
                </c:pt>
                <c:pt idx="15">
                  <c:v>101.05803571375159</c:v>
                </c:pt>
                <c:pt idx="16">
                  <c:v>100.56549426987412</c:v>
                </c:pt>
                <c:pt idx="17">
                  <c:v>101.37713032878925</c:v>
                </c:pt>
                <c:pt idx="18">
                  <c:v>100.13033675685105</c:v>
                </c:pt>
                <c:pt idx="19">
                  <c:v>93.729310662805773</c:v>
                </c:pt>
                <c:pt idx="20">
                  <c:v>99.820858186194727</c:v>
                </c:pt>
                <c:pt idx="21">
                  <c:v>99.292812691753639</c:v>
                </c:pt>
                <c:pt idx="22">
                  <c:v>99.614917161540475</c:v>
                </c:pt>
                <c:pt idx="23">
                  <c:v>100.44874630335745</c:v>
                </c:pt>
                <c:pt idx="24">
                  <c:v>99.744266170214672</c:v>
                </c:pt>
                <c:pt idx="25">
                  <c:v>99.743395195743076</c:v>
                </c:pt>
                <c:pt idx="26">
                  <c:v>99.435388316587137</c:v>
                </c:pt>
                <c:pt idx="27">
                  <c:v>99.065565923367842</c:v>
                </c:pt>
                <c:pt idx="28">
                  <c:v>99.574211805692684</c:v>
                </c:pt>
                <c:pt idx="29">
                  <c:v>99.497253494901045</c:v>
                </c:pt>
                <c:pt idx="30">
                  <c:v>98.355171411913787</c:v>
                </c:pt>
                <c:pt idx="31">
                  <c:v>97.728247205351423</c:v>
                </c:pt>
                <c:pt idx="32">
                  <c:v>97.311825681414589</c:v>
                </c:pt>
                <c:pt idx="33">
                  <c:v>97.405701668203221</c:v>
                </c:pt>
                <c:pt idx="34">
                  <c:v>90.837004384731401</c:v>
                </c:pt>
                <c:pt idx="35">
                  <c:v>97.597004025522907</c:v>
                </c:pt>
                <c:pt idx="36">
                  <c:v>93.012379296324013</c:v>
                </c:pt>
                <c:pt idx="37">
                  <c:v>99.028148001803103</c:v>
                </c:pt>
                <c:pt idx="38">
                  <c:v>98.299006262812455</c:v>
                </c:pt>
                <c:pt idx="39">
                  <c:v>99.16312697096626</c:v>
                </c:pt>
                <c:pt idx="40">
                  <c:v>99.687251264302105</c:v>
                </c:pt>
                <c:pt idx="41">
                  <c:v>99.128684337407535</c:v>
                </c:pt>
                <c:pt idx="42">
                  <c:v>98.535906471768016</c:v>
                </c:pt>
                <c:pt idx="43">
                  <c:v>100.03656215390588</c:v>
                </c:pt>
                <c:pt idx="44">
                  <c:v>99.907897174457162</c:v>
                </c:pt>
                <c:pt idx="45">
                  <c:v>99.264128871974165</c:v>
                </c:pt>
                <c:pt idx="46">
                  <c:v>99.522893709841796</c:v>
                </c:pt>
                <c:pt idx="47">
                  <c:v>99.171130503266411</c:v>
                </c:pt>
                <c:pt idx="48">
                  <c:v>99.468485013716915</c:v>
                </c:pt>
                <c:pt idx="49">
                  <c:v>101.08769954742014</c:v>
                </c:pt>
                <c:pt idx="50">
                  <c:v>101.02989478716636</c:v>
                </c:pt>
                <c:pt idx="51">
                  <c:v>101.04818139592038</c:v>
                </c:pt>
                <c:pt idx="52">
                  <c:v>97.670856729599492</c:v>
                </c:pt>
                <c:pt idx="53">
                  <c:v>104.39062457059732</c:v>
                </c:pt>
                <c:pt idx="54">
                  <c:v>106.10838000134802</c:v>
                </c:pt>
                <c:pt idx="55">
                  <c:v>107.69598325021546</c:v>
                </c:pt>
                <c:pt idx="56">
                  <c:v>109.49236307981624</c:v>
                </c:pt>
                <c:pt idx="57">
                  <c:v>109.49087804225113</c:v>
                </c:pt>
                <c:pt idx="58">
                  <c:v>105.24058829496775</c:v>
                </c:pt>
                <c:pt idx="59">
                  <c:v>111.86669237949998</c:v>
                </c:pt>
                <c:pt idx="60">
                  <c:v>113.55785297548125</c:v>
                </c:pt>
                <c:pt idx="61">
                  <c:v>112.39734643665324</c:v>
                </c:pt>
                <c:pt idx="62">
                  <c:v>114.04642898902125</c:v>
                </c:pt>
                <c:pt idx="63">
                  <c:v>114.99361620717069</c:v>
                </c:pt>
                <c:pt idx="64">
                  <c:v>116.74041095363776</c:v>
                </c:pt>
                <c:pt idx="65">
                  <c:v>118.57956600596248</c:v>
                </c:pt>
                <c:pt idx="66">
                  <c:v>121.19201010950405</c:v>
                </c:pt>
                <c:pt idx="67">
                  <c:v>126.76958310213249</c:v>
                </c:pt>
                <c:pt idx="68">
                  <c:v>127.18854969089679</c:v>
                </c:pt>
                <c:pt idx="69">
                  <c:v>127.00839456393138</c:v>
                </c:pt>
                <c:pt idx="70">
                  <c:v>124.76865030009021</c:v>
                </c:pt>
                <c:pt idx="71">
                  <c:v>128.47828900222675</c:v>
                </c:pt>
                <c:pt idx="72">
                  <c:v>129.18324677281294</c:v>
                </c:pt>
                <c:pt idx="73">
                  <c:v>122.35849949528924</c:v>
                </c:pt>
                <c:pt idx="74">
                  <c:v>129.71228122158564</c:v>
                </c:pt>
                <c:pt idx="75">
                  <c:v>131.52224257006847</c:v>
                </c:pt>
                <c:pt idx="76">
                  <c:v>133.17317577705131</c:v>
                </c:pt>
                <c:pt idx="77">
                  <c:v>131.35441411342441</c:v>
                </c:pt>
                <c:pt idx="78">
                  <c:v>131.90628268767418</c:v>
                </c:pt>
                <c:pt idx="79">
                  <c:v>133.87248905556544</c:v>
                </c:pt>
                <c:pt idx="80">
                  <c:v>135.0234251385821</c:v>
                </c:pt>
                <c:pt idx="81">
                  <c:v>134.53964629852359</c:v>
                </c:pt>
                <c:pt idx="82">
                  <c:v>133.12400277226735</c:v>
                </c:pt>
                <c:pt idx="83">
                  <c:v>133.85686163106141</c:v>
                </c:pt>
                <c:pt idx="84">
                  <c:v>133.69856344266313</c:v>
                </c:pt>
                <c:pt idx="85">
                  <c:v>134.3684082098456</c:v>
                </c:pt>
                <c:pt idx="86">
                  <c:v>136.59626891102999</c:v>
                </c:pt>
                <c:pt idx="87">
                  <c:v>139.61866267125836</c:v>
                </c:pt>
                <c:pt idx="88">
                  <c:v>139.71769581976426</c:v>
                </c:pt>
                <c:pt idx="89">
                  <c:v>140.9012018310506</c:v>
                </c:pt>
                <c:pt idx="90">
                  <c:v>140.50788617990267</c:v>
                </c:pt>
                <c:pt idx="91">
                  <c:v>139.52153794905607</c:v>
                </c:pt>
                <c:pt idx="92">
                  <c:v>137.78794279135604</c:v>
                </c:pt>
                <c:pt idx="93">
                  <c:v>140.15478728961844</c:v>
                </c:pt>
                <c:pt idx="94">
                  <c:v>138.34756184882789</c:v>
                </c:pt>
                <c:pt idx="95">
                  <c:v>140.04204536865279</c:v>
                </c:pt>
                <c:pt idx="96">
                  <c:v>141.38621943858402</c:v>
                </c:pt>
                <c:pt idx="97">
                  <c:v>139.37765547670523</c:v>
                </c:pt>
                <c:pt idx="98">
                  <c:v>138.50429779935857</c:v>
                </c:pt>
                <c:pt idx="99">
                  <c:v>139.54243794480516</c:v>
                </c:pt>
                <c:pt idx="100">
                  <c:v>140.64553061390293</c:v>
                </c:pt>
                <c:pt idx="101">
                  <c:v>140.9699654120225</c:v>
                </c:pt>
                <c:pt idx="102">
                  <c:v>140.10012505605141</c:v>
                </c:pt>
                <c:pt idx="103">
                  <c:v>140.64372115909205</c:v>
                </c:pt>
                <c:pt idx="104">
                  <c:v>136.5593698971993</c:v>
                </c:pt>
                <c:pt idx="105">
                  <c:v>141.61415585091774</c:v>
                </c:pt>
                <c:pt idx="106">
                  <c:v>143.0661179274897</c:v>
                </c:pt>
                <c:pt idx="107">
                  <c:v>142.69643316276927</c:v>
                </c:pt>
                <c:pt idx="108">
                  <c:v>143.57336096593406</c:v>
                </c:pt>
                <c:pt idx="109">
                  <c:v>144.87335129392758</c:v>
                </c:pt>
                <c:pt idx="110">
                  <c:v>146.17720090728409</c:v>
                </c:pt>
                <c:pt idx="111">
                  <c:v>145.96609665148443</c:v>
                </c:pt>
                <c:pt idx="112">
                  <c:v>145.38723082389902</c:v>
                </c:pt>
                <c:pt idx="113">
                  <c:v>145.71998926161683</c:v>
                </c:pt>
                <c:pt idx="114">
                  <c:v>145.87544286587547</c:v>
                </c:pt>
                <c:pt idx="115">
                  <c:v>146.20510146705905</c:v>
                </c:pt>
                <c:pt idx="116">
                  <c:v>146.03661414191575</c:v>
                </c:pt>
                <c:pt idx="117">
                  <c:v>147.57464418965338</c:v>
                </c:pt>
                <c:pt idx="118">
                  <c:v>148.25849545739581</c:v>
                </c:pt>
                <c:pt idx="119">
                  <c:v>148.92833235905132</c:v>
                </c:pt>
                <c:pt idx="120">
                  <c:v>150.13394304199028</c:v>
                </c:pt>
                <c:pt idx="121">
                  <c:v>151.45555343605653</c:v>
                </c:pt>
                <c:pt idx="122">
                  <c:v>153.3361699134272</c:v>
                </c:pt>
                <c:pt idx="123">
                  <c:v>154.4289360418789</c:v>
                </c:pt>
                <c:pt idx="124">
                  <c:v>153.43923784474245</c:v>
                </c:pt>
                <c:pt idx="125">
                  <c:v>154.88119106375063</c:v>
                </c:pt>
                <c:pt idx="126">
                  <c:v>155.40424084910399</c:v>
                </c:pt>
                <c:pt idx="127">
                  <c:v>155.53420596290957</c:v>
                </c:pt>
                <c:pt idx="128">
                  <c:v>156.32164455025807</c:v>
                </c:pt>
                <c:pt idx="129">
                  <c:v>156.48888482372053</c:v>
                </c:pt>
                <c:pt idx="130">
                  <c:v>156.09012083992906</c:v>
                </c:pt>
                <c:pt idx="131">
                  <c:v>155.47393847233536</c:v>
                </c:pt>
                <c:pt idx="132">
                  <c:v>156.96586656004501</c:v>
                </c:pt>
                <c:pt idx="133">
                  <c:v>157.14422154441033</c:v>
                </c:pt>
                <c:pt idx="134">
                  <c:v>155.44377063222811</c:v>
                </c:pt>
                <c:pt idx="135">
                  <c:v>155.89307467868619</c:v>
                </c:pt>
                <c:pt idx="136">
                  <c:v>155.53175121382785</c:v>
                </c:pt>
                <c:pt idx="137">
                  <c:v>156.15245424958559</c:v>
                </c:pt>
                <c:pt idx="138">
                  <c:v>155.78617753929367</c:v>
                </c:pt>
                <c:pt idx="139">
                  <c:v>156.11714811705164</c:v>
                </c:pt>
                <c:pt idx="140">
                  <c:v>155.75688316221743</c:v>
                </c:pt>
                <c:pt idx="141">
                  <c:v>156.91203997246089</c:v>
                </c:pt>
                <c:pt idx="142">
                  <c:v>155.88124158285174</c:v>
                </c:pt>
                <c:pt idx="143">
                  <c:v>156.04850286946777</c:v>
                </c:pt>
                <c:pt idx="144">
                  <c:v>156.18350220727203</c:v>
                </c:pt>
                <c:pt idx="145">
                  <c:v>156.07919174255434</c:v>
                </c:pt>
                <c:pt idx="146">
                  <c:v>155.76376670113945</c:v>
                </c:pt>
                <c:pt idx="147">
                  <c:v>155.35507066644831</c:v>
                </c:pt>
                <c:pt idx="148">
                  <c:v>156.33292904525123</c:v>
                </c:pt>
                <c:pt idx="149">
                  <c:v>154.45643127381308</c:v>
                </c:pt>
                <c:pt idx="150">
                  <c:v>153.36778696035213</c:v>
                </c:pt>
                <c:pt idx="151">
                  <c:v>153.81908424865961</c:v>
                </c:pt>
                <c:pt idx="152">
                  <c:v>154.03725452482374</c:v>
                </c:pt>
                <c:pt idx="153">
                  <c:v>153.23242966630664</c:v>
                </c:pt>
                <c:pt idx="154">
                  <c:v>153.80978550175541</c:v>
                </c:pt>
                <c:pt idx="155">
                  <c:v>154.35287048555347</c:v>
                </c:pt>
                <c:pt idx="156">
                  <c:v>154.88469058137645</c:v>
                </c:pt>
                <c:pt idx="157">
                  <c:v>154.5227966898546</c:v>
                </c:pt>
                <c:pt idx="158">
                  <c:v>156.40976849763263</c:v>
                </c:pt>
                <c:pt idx="159">
                  <c:v>154.55312847993372</c:v>
                </c:pt>
                <c:pt idx="160">
                  <c:v>153.33713586619385</c:v>
                </c:pt>
                <c:pt idx="161">
                  <c:v>155.2445512562546</c:v>
                </c:pt>
                <c:pt idx="162">
                  <c:v>156.76456293106585</c:v>
                </c:pt>
                <c:pt idx="163">
                  <c:v>154.36729409449561</c:v>
                </c:pt>
                <c:pt idx="164">
                  <c:v>154.17335287098453</c:v>
                </c:pt>
                <c:pt idx="165">
                  <c:v>155.76946444133404</c:v>
                </c:pt>
                <c:pt idx="166">
                  <c:v>156.10190958182454</c:v>
                </c:pt>
                <c:pt idx="167">
                  <c:v>155.30335616939161</c:v>
                </c:pt>
                <c:pt idx="168">
                  <c:v>154.65174272458253</c:v>
                </c:pt>
                <c:pt idx="169">
                  <c:v>155.06958945980742</c:v>
                </c:pt>
                <c:pt idx="170">
                  <c:v>155.40701018217376</c:v>
                </c:pt>
                <c:pt idx="171">
                  <c:v>156.24752027958721</c:v>
                </c:pt>
                <c:pt idx="172">
                  <c:v>156.79910602475539</c:v>
                </c:pt>
                <c:pt idx="173">
                  <c:v>156.06703077177349</c:v>
                </c:pt>
                <c:pt idx="174">
                  <c:v>155.70430394089459</c:v>
                </c:pt>
                <c:pt idx="175">
                  <c:v>157.12983052833312</c:v>
                </c:pt>
                <c:pt idx="176">
                  <c:v>156.67811759920698</c:v>
                </c:pt>
                <c:pt idx="177">
                  <c:v>158.67430982822</c:v>
                </c:pt>
                <c:pt idx="178">
                  <c:v>159.83335103137216</c:v>
                </c:pt>
                <c:pt idx="179">
                  <c:v>153.01669247243345</c:v>
                </c:pt>
                <c:pt idx="180">
                  <c:v>159.6647117886412</c:v>
                </c:pt>
                <c:pt idx="181">
                  <c:v>160.6568789072065</c:v>
                </c:pt>
                <c:pt idx="182">
                  <c:v>161.48118799230258</c:v>
                </c:pt>
                <c:pt idx="183">
                  <c:v>161.44278400486732</c:v>
                </c:pt>
                <c:pt idx="184">
                  <c:v>161.44011698034913</c:v>
                </c:pt>
                <c:pt idx="185">
                  <c:v>162.39357589000338</c:v>
                </c:pt>
                <c:pt idx="186">
                  <c:v>163.44345875375291</c:v>
                </c:pt>
                <c:pt idx="187">
                  <c:v>163.50676683334208</c:v>
                </c:pt>
                <c:pt idx="188">
                  <c:v>163.85343416889989</c:v>
                </c:pt>
                <c:pt idx="189">
                  <c:v>164.08667017501261</c:v>
                </c:pt>
                <c:pt idx="190">
                  <c:v>164.49806889318438</c:v>
                </c:pt>
                <c:pt idx="191">
                  <c:v>165.69454565318233</c:v>
                </c:pt>
                <c:pt idx="192">
                  <c:v>166.01411915975402</c:v>
                </c:pt>
                <c:pt idx="193">
                  <c:v>165.90105985870574</c:v>
                </c:pt>
                <c:pt idx="194">
                  <c:v>166.2381648087011</c:v>
                </c:pt>
                <c:pt idx="195">
                  <c:v>166.58798413357835</c:v>
                </c:pt>
                <c:pt idx="196">
                  <c:v>166.34588689320893</c:v>
                </c:pt>
                <c:pt idx="197">
                  <c:v>166.45407968211885</c:v>
                </c:pt>
                <c:pt idx="198">
                  <c:v>167.15418547568055</c:v>
                </c:pt>
                <c:pt idx="199">
                  <c:v>166.47524085717117</c:v>
                </c:pt>
                <c:pt idx="200">
                  <c:v>166.164690151397</c:v>
                </c:pt>
                <c:pt idx="201">
                  <c:v>166.45647635650465</c:v>
                </c:pt>
                <c:pt idx="202">
                  <c:v>166.40289541780908</c:v>
                </c:pt>
                <c:pt idx="203">
                  <c:v>166.1289346043319</c:v>
                </c:pt>
                <c:pt idx="204">
                  <c:v>166.24018557822521</c:v>
                </c:pt>
                <c:pt idx="205">
                  <c:v>166.85627006363441</c:v>
                </c:pt>
                <c:pt idx="206">
                  <c:v>166.75277862975312</c:v>
                </c:pt>
                <c:pt idx="207">
                  <c:v>166.38620550387938</c:v>
                </c:pt>
                <c:pt idx="208">
                  <c:v>166.52408700297289</c:v>
                </c:pt>
                <c:pt idx="209">
                  <c:v>167.1516819224625</c:v>
                </c:pt>
                <c:pt idx="210">
                  <c:v>165.91913860391955</c:v>
                </c:pt>
                <c:pt idx="211">
                  <c:v>168.39907163120563</c:v>
                </c:pt>
                <c:pt idx="212">
                  <c:v>166.13429577300673</c:v>
                </c:pt>
                <c:pt idx="213">
                  <c:v>166.19629148420654</c:v>
                </c:pt>
                <c:pt idx="214">
                  <c:v>166.30378530614632</c:v>
                </c:pt>
                <c:pt idx="215">
                  <c:v>165.02623719297276</c:v>
                </c:pt>
                <c:pt idx="216">
                  <c:v>166.28278886536179</c:v>
                </c:pt>
                <c:pt idx="217">
                  <c:v>164.66176605461376</c:v>
                </c:pt>
                <c:pt idx="218">
                  <c:v>167.00107809422499</c:v>
                </c:pt>
                <c:pt idx="219">
                  <c:v>165.91551838233246</c:v>
                </c:pt>
                <c:pt idx="220">
                  <c:v>166.86175031459533</c:v>
                </c:pt>
                <c:pt idx="221">
                  <c:v>166.04322154008031</c:v>
                </c:pt>
                <c:pt idx="222">
                  <c:v>167.91008660800841</c:v>
                </c:pt>
                <c:pt idx="223">
                  <c:v>166.95757900676946</c:v>
                </c:pt>
                <c:pt idx="224">
                  <c:v>167.34358631658441</c:v>
                </c:pt>
                <c:pt idx="225">
                  <c:v>168.48693772546787</c:v>
                </c:pt>
                <c:pt idx="226">
                  <c:v>168.54637357709177</c:v>
                </c:pt>
                <c:pt idx="227">
                  <c:v>167.43765309286394</c:v>
                </c:pt>
                <c:pt idx="228">
                  <c:v>168.57785933079552</c:v>
                </c:pt>
                <c:pt idx="229">
                  <c:v>166.34237891689725</c:v>
                </c:pt>
                <c:pt idx="230">
                  <c:v>167.29163770876445</c:v>
                </c:pt>
                <c:pt idx="231">
                  <c:v>169.29754462250921</c:v>
                </c:pt>
                <c:pt idx="232">
                  <c:v>166.72794884386929</c:v>
                </c:pt>
                <c:pt idx="233">
                  <c:v>166.94723494102337</c:v>
                </c:pt>
                <c:pt idx="234">
                  <c:v>167.65503925194673</c:v>
                </c:pt>
                <c:pt idx="235">
                  <c:v>165.61525656667922</c:v>
                </c:pt>
                <c:pt idx="236">
                  <c:v>166.76386167205573</c:v>
                </c:pt>
                <c:pt idx="237">
                  <c:v>150.64285482933869</c:v>
                </c:pt>
                <c:pt idx="238">
                  <c:v>167.88079655937162</c:v>
                </c:pt>
                <c:pt idx="239">
                  <c:v>172.28012335270299</c:v>
                </c:pt>
                <c:pt idx="240">
                  <c:v>173.38230164432147</c:v>
                </c:pt>
                <c:pt idx="241">
                  <c:v>174.12118611887007</c:v>
                </c:pt>
                <c:pt idx="242">
                  <c:v>174.46117854774801</c:v>
                </c:pt>
                <c:pt idx="243">
                  <c:v>172.90021253152563</c:v>
                </c:pt>
                <c:pt idx="244">
                  <c:v>174.64732355055855</c:v>
                </c:pt>
                <c:pt idx="245">
                  <c:v>174.94285487435209</c:v>
                </c:pt>
                <c:pt idx="246">
                  <c:v>176.34951742554719</c:v>
                </c:pt>
                <c:pt idx="247">
                  <c:v>178.16522633881866</c:v>
                </c:pt>
                <c:pt idx="248">
                  <c:v>179.80949076005467</c:v>
                </c:pt>
                <c:pt idx="249">
                  <c:v>181.37753961149141</c:v>
                </c:pt>
                <c:pt idx="250">
                  <c:v>180.77420593968841</c:v>
                </c:pt>
                <c:pt idx="251">
                  <c:v>184.69814854669363</c:v>
                </c:pt>
                <c:pt idx="252">
                  <c:v>188.11966404156982</c:v>
                </c:pt>
                <c:pt idx="253">
                  <c:v>189.21002567608437</c:v>
                </c:pt>
                <c:pt idx="254">
                  <c:v>187.38235297718958</c:v>
                </c:pt>
                <c:pt idx="255">
                  <c:v>189.61694614781396</c:v>
                </c:pt>
                <c:pt idx="256">
                  <c:v>189.14193166968059</c:v>
                </c:pt>
                <c:pt idx="257">
                  <c:v>190.44220579929083</c:v>
                </c:pt>
                <c:pt idx="258">
                  <c:v>198.62905131686077</c:v>
                </c:pt>
                <c:pt idx="259">
                  <c:v>209.06890048505591</c:v>
                </c:pt>
                <c:pt idx="260">
                  <c:v>210.98052476216824</c:v>
                </c:pt>
                <c:pt idx="261">
                  <c:v>211.72093871058325</c:v>
                </c:pt>
                <c:pt idx="262">
                  <c:v>210.9015271113789</c:v>
                </c:pt>
                <c:pt idx="263">
                  <c:v>212.75122532644974</c:v>
                </c:pt>
                <c:pt idx="264">
                  <c:v>208.8335403228765</c:v>
                </c:pt>
                <c:pt idx="265">
                  <c:v>208.08857479730148</c:v>
                </c:pt>
                <c:pt idx="266">
                  <c:v>208.54500219844192</c:v>
                </c:pt>
                <c:pt idx="267">
                  <c:v>213.42316110551445</c:v>
                </c:pt>
                <c:pt idx="268">
                  <c:v>215.73255698236713</c:v>
                </c:pt>
                <c:pt idx="269">
                  <c:v>214.01873775237138</c:v>
                </c:pt>
                <c:pt idx="270">
                  <c:v>214.1675728838751</c:v>
                </c:pt>
                <c:pt idx="271">
                  <c:v>218.47951766243773</c:v>
                </c:pt>
                <c:pt idx="272">
                  <c:v>208.4941268145362</c:v>
                </c:pt>
                <c:pt idx="273">
                  <c:v>215.53153208315439</c:v>
                </c:pt>
                <c:pt idx="274">
                  <c:v>215.36873116736936</c:v>
                </c:pt>
                <c:pt idx="275">
                  <c:v>210.75677868655282</c:v>
                </c:pt>
                <c:pt idx="276">
                  <c:v>211.18606613775654</c:v>
                </c:pt>
                <c:pt idx="277">
                  <c:v>208.28447460774865</c:v>
                </c:pt>
                <c:pt idx="278">
                  <c:v>211.49206016160528</c:v>
                </c:pt>
                <c:pt idx="279">
                  <c:v>207.88988176281006</c:v>
                </c:pt>
                <c:pt idx="280">
                  <c:v>213.53640049493336</c:v>
                </c:pt>
                <c:pt idx="281">
                  <c:v>211.12008416437806</c:v>
                </c:pt>
                <c:pt idx="282">
                  <c:v>218.57887639926381</c:v>
                </c:pt>
                <c:pt idx="283">
                  <c:v>223.26136267441888</c:v>
                </c:pt>
                <c:pt idx="284">
                  <c:v>222.77614178743667</c:v>
                </c:pt>
                <c:pt idx="285">
                  <c:v>221.40527165706689</c:v>
                </c:pt>
                <c:pt idx="286">
                  <c:v>223.76989013579652</c:v>
                </c:pt>
                <c:pt idx="287">
                  <c:v>223.00784157085039</c:v>
                </c:pt>
                <c:pt idx="288">
                  <c:v>223.1864099486651</c:v>
                </c:pt>
                <c:pt idx="289">
                  <c:v>223.74582398783494</c:v>
                </c:pt>
                <c:pt idx="290">
                  <c:v>221.77189924571996</c:v>
                </c:pt>
                <c:pt idx="291">
                  <c:v>223.91624495998846</c:v>
                </c:pt>
                <c:pt idx="292">
                  <c:v>220.4263061656612</c:v>
                </c:pt>
                <c:pt idx="293">
                  <c:v>222.88473063136314</c:v>
                </c:pt>
                <c:pt idx="294">
                  <c:v>224.07606056316527</c:v>
                </c:pt>
                <c:pt idx="295">
                  <c:v>221.64203159317614</c:v>
                </c:pt>
                <c:pt idx="296">
                  <c:v>221.57835129368706</c:v>
                </c:pt>
                <c:pt idx="297">
                  <c:v>221.51344846603149</c:v>
                </c:pt>
                <c:pt idx="298">
                  <c:v>222.53294914124493</c:v>
                </c:pt>
                <c:pt idx="299">
                  <c:v>227.41877117670398</c:v>
                </c:pt>
                <c:pt idx="300">
                  <c:v>229.39155321302508</c:v>
                </c:pt>
                <c:pt idx="301">
                  <c:v>225.43685839367242</c:v>
                </c:pt>
                <c:pt idx="302">
                  <c:v>224.12607115398129</c:v>
                </c:pt>
                <c:pt idx="303">
                  <c:v>226.90082611880538</c:v>
                </c:pt>
                <c:pt idx="304">
                  <c:v>230.25530529033227</c:v>
                </c:pt>
                <c:pt idx="305">
                  <c:v>228.57943495510051</c:v>
                </c:pt>
                <c:pt idx="306">
                  <c:v>230.72499791134331</c:v>
                </c:pt>
                <c:pt idx="307">
                  <c:v>232.72273969723707</c:v>
                </c:pt>
                <c:pt idx="308">
                  <c:v>232.23382391961857</c:v>
                </c:pt>
                <c:pt idx="309">
                  <c:v>233.47440988348731</c:v>
                </c:pt>
                <c:pt idx="310">
                  <c:v>232.93102827191515</c:v>
                </c:pt>
                <c:pt idx="311">
                  <c:v>236.04251856369967</c:v>
                </c:pt>
                <c:pt idx="312">
                  <c:v>238.73791805142841</c:v>
                </c:pt>
                <c:pt idx="313">
                  <c:v>239.63660017731118</c:v>
                </c:pt>
                <c:pt idx="314">
                  <c:v>238.05201610876989</c:v>
                </c:pt>
                <c:pt idx="315">
                  <c:v>242.08221724035315</c:v>
                </c:pt>
                <c:pt idx="316">
                  <c:v>245.19127878670028</c:v>
                </c:pt>
                <c:pt idx="317">
                  <c:v>246.73000820635002</c:v>
                </c:pt>
                <c:pt idx="318">
                  <c:v>249.75647466454114</c:v>
                </c:pt>
                <c:pt idx="319">
                  <c:v>247.5438356007611</c:v>
                </c:pt>
                <c:pt idx="320">
                  <c:v>249.81722811767384</c:v>
                </c:pt>
                <c:pt idx="321">
                  <c:v>249.54049777184298</c:v>
                </c:pt>
                <c:pt idx="322">
                  <c:v>251.2662048135945</c:v>
                </c:pt>
                <c:pt idx="323">
                  <c:v>252.80611712487953</c:v>
                </c:pt>
                <c:pt idx="324">
                  <c:v>249.72759143810057</c:v>
                </c:pt>
                <c:pt idx="325">
                  <c:v>249.57087768959104</c:v>
                </c:pt>
                <c:pt idx="326">
                  <c:v>251.79713976662637</c:v>
                </c:pt>
                <c:pt idx="327">
                  <c:v>250.55596717574463</c:v>
                </c:pt>
                <c:pt idx="328">
                  <c:v>249.76836883530137</c:v>
                </c:pt>
                <c:pt idx="329">
                  <c:v>248.87682244437917</c:v>
                </c:pt>
                <c:pt idx="330">
                  <c:v>251.4645040313045</c:v>
                </c:pt>
                <c:pt idx="331">
                  <c:v>254.07597740445362</c:v>
                </c:pt>
                <c:pt idx="332">
                  <c:v>252.289646813714</c:v>
                </c:pt>
                <c:pt idx="333">
                  <c:v>252.41362082797608</c:v>
                </c:pt>
                <c:pt idx="334">
                  <c:v>251.90547982833186</c:v>
                </c:pt>
                <c:pt idx="335">
                  <c:v>252.05679958524348</c:v>
                </c:pt>
                <c:pt idx="336">
                  <c:v>254.16943820098788</c:v>
                </c:pt>
                <c:pt idx="337">
                  <c:v>252.10474213092422</c:v>
                </c:pt>
                <c:pt idx="338">
                  <c:v>254.25663121042041</c:v>
                </c:pt>
                <c:pt idx="339">
                  <c:v>254.242643320426</c:v>
                </c:pt>
                <c:pt idx="340">
                  <c:v>254.67847618826687</c:v>
                </c:pt>
                <c:pt idx="341">
                  <c:v>251.48492247267873</c:v>
                </c:pt>
                <c:pt idx="342">
                  <c:v>248.86111157871932</c:v>
                </c:pt>
                <c:pt idx="343">
                  <c:v>253.82610850736623</c:v>
                </c:pt>
                <c:pt idx="344">
                  <c:v>251.53515963078556</c:v>
                </c:pt>
                <c:pt idx="345">
                  <c:v>257.51261839155103</c:v>
                </c:pt>
                <c:pt idx="346">
                  <c:v>250.66093006917109</c:v>
                </c:pt>
                <c:pt idx="347">
                  <c:v>255.98105755040956</c:v>
                </c:pt>
                <c:pt idx="348">
                  <c:v>253.88244823794332</c:v>
                </c:pt>
                <c:pt idx="349">
                  <c:v>251.44348368286364</c:v>
                </c:pt>
                <c:pt idx="350">
                  <c:v>256.90827954401186</c:v>
                </c:pt>
                <c:pt idx="351">
                  <c:v>260.2211040089523</c:v>
                </c:pt>
                <c:pt idx="352">
                  <c:v>260.87104879862562</c:v>
                </c:pt>
                <c:pt idx="353">
                  <c:v>261.95705849377157</c:v>
                </c:pt>
                <c:pt idx="354">
                  <c:v>260.42946918947308</c:v>
                </c:pt>
                <c:pt idx="355">
                  <c:v>262.99371721225623</c:v>
                </c:pt>
                <c:pt idx="356">
                  <c:v>262.68131307925773</c:v>
                </c:pt>
                <c:pt idx="357">
                  <c:v>267.36631044333592</c:v>
                </c:pt>
                <c:pt idx="358">
                  <c:v>278.04909672823243</c:v>
                </c:pt>
                <c:pt idx="359">
                  <c:v>287.60363150366186</c:v>
                </c:pt>
                <c:pt idx="360">
                  <c:v>291.76055176472994</c:v>
                </c:pt>
                <c:pt idx="361">
                  <c:v>299.93864906406719</c:v>
                </c:pt>
                <c:pt idx="362">
                  <c:v>307.11651440631829</c:v>
                </c:pt>
                <c:pt idx="363">
                  <c:v>301.78987961501429</c:v>
                </c:pt>
                <c:pt idx="364">
                  <c:v>304.23537468595543</c:v>
                </c:pt>
                <c:pt idx="365">
                  <c:v>311.85472129694557</c:v>
                </c:pt>
                <c:pt idx="366">
                  <c:v>312.8585042379591</c:v>
                </c:pt>
                <c:pt idx="367">
                  <c:v>317.17763263317812</c:v>
                </c:pt>
                <c:pt idx="368">
                  <c:v>314.98720348733747</c:v>
                </c:pt>
                <c:pt idx="369">
                  <c:v>328.15726895180569</c:v>
                </c:pt>
                <c:pt idx="370">
                  <c:v>332.95919655333563</c:v>
                </c:pt>
                <c:pt idx="371">
                  <c:v>338.88832310945503</c:v>
                </c:pt>
                <c:pt idx="372">
                  <c:v>341.49538226637168</c:v>
                </c:pt>
                <c:pt idx="373">
                  <c:v>342.47541706345208</c:v>
                </c:pt>
                <c:pt idx="374">
                  <c:v>354.35535001798934</c:v>
                </c:pt>
                <c:pt idx="375">
                  <c:v>373.03193374630274</c:v>
                </c:pt>
                <c:pt idx="376">
                  <c:v>381.48836071385722</c:v>
                </c:pt>
                <c:pt idx="377">
                  <c:v>383.88907904109715</c:v>
                </c:pt>
                <c:pt idx="378">
                  <c:v>384.16228589919717</c:v>
                </c:pt>
                <c:pt idx="379">
                  <c:v>387.32096980790527</c:v>
                </c:pt>
                <c:pt idx="380">
                  <c:v>388.96123368698829</c:v>
                </c:pt>
                <c:pt idx="381">
                  <c:v>389.07882209810361</c:v>
                </c:pt>
                <c:pt idx="382">
                  <c:v>390.23256881825398</c:v>
                </c:pt>
                <c:pt idx="383">
                  <c:v>388.63013940225352</c:v>
                </c:pt>
                <c:pt idx="384">
                  <c:v>390.72858484583094</c:v>
                </c:pt>
                <c:pt idx="385">
                  <c:v>385.9199892615411</c:v>
                </c:pt>
                <c:pt idx="386">
                  <c:v>389.08462334154126</c:v>
                </c:pt>
                <c:pt idx="387">
                  <c:v>390.42040725809949</c:v>
                </c:pt>
                <c:pt idx="388">
                  <c:v>390.851254975725</c:v>
                </c:pt>
                <c:pt idx="389">
                  <c:v>392.66245466182869</c:v>
                </c:pt>
                <c:pt idx="390">
                  <c:v>387.81541630167544</c:v>
                </c:pt>
                <c:pt idx="391">
                  <c:v>388.89340418198088</c:v>
                </c:pt>
                <c:pt idx="392">
                  <c:v>395.47223835087306</c:v>
                </c:pt>
                <c:pt idx="393">
                  <c:v>402.17729406910757</c:v>
                </c:pt>
                <c:pt idx="394">
                  <c:v>410.82596541903428</c:v>
                </c:pt>
                <c:pt idx="395">
                  <c:v>417.51538093165846</c:v>
                </c:pt>
                <c:pt idx="396">
                  <c:v>415.9837798888679</c:v>
                </c:pt>
                <c:pt idx="397">
                  <c:v>416.20012806903168</c:v>
                </c:pt>
                <c:pt idx="398">
                  <c:v>418.55159205227329</c:v>
                </c:pt>
                <c:pt idx="399">
                  <c:v>418.44146054165566</c:v>
                </c:pt>
                <c:pt idx="400">
                  <c:v>421.15339780878969</c:v>
                </c:pt>
                <c:pt idx="401">
                  <c:v>423.12010347251476</c:v>
                </c:pt>
                <c:pt idx="402">
                  <c:v>420.02429823712151</c:v>
                </c:pt>
                <c:pt idx="403">
                  <c:v>425.84412816269884</c:v>
                </c:pt>
                <c:pt idx="404">
                  <c:v>429.07229987286667</c:v>
                </c:pt>
                <c:pt idx="405">
                  <c:v>428.218558012193</c:v>
                </c:pt>
                <c:pt idx="406">
                  <c:v>428.57952560896439</c:v>
                </c:pt>
                <c:pt idx="407">
                  <c:v>432.66644473078736</c:v>
                </c:pt>
                <c:pt idx="408">
                  <c:v>437.99419051033385</c:v>
                </c:pt>
                <c:pt idx="409">
                  <c:v>465.28496429018793</c:v>
                </c:pt>
                <c:pt idx="410">
                  <c:v>487.55242218437633</c:v>
                </c:pt>
                <c:pt idx="411">
                  <c:v>495.56970057928481</c:v>
                </c:pt>
                <c:pt idx="412">
                  <c:v>500.86480469701036</c:v>
                </c:pt>
                <c:pt idx="413">
                  <c:v>511.1726435082449</c:v>
                </c:pt>
                <c:pt idx="414">
                  <c:v>524.72727049835692</c:v>
                </c:pt>
                <c:pt idx="415">
                  <c:v>530.27020322124076</c:v>
                </c:pt>
                <c:pt idx="416">
                  <c:v>533.08265007935142</c:v>
                </c:pt>
                <c:pt idx="417">
                  <c:v>536.60769212182572</c:v>
                </c:pt>
                <c:pt idx="418">
                  <c:v>541.94622036972157</c:v>
                </c:pt>
                <c:pt idx="419">
                  <c:v>537.69007934237936</c:v>
                </c:pt>
                <c:pt idx="420">
                  <c:v>545.69119992965921</c:v>
                </c:pt>
                <c:pt idx="421">
                  <c:v>548.54386865273773</c:v>
                </c:pt>
                <c:pt idx="422">
                  <c:v>550.87121351925907</c:v>
                </c:pt>
                <c:pt idx="423">
                  <c:v>538.25646501078813</c:v>
                </c:pt>
                <c:pt idx="424">
                  <c:v>550.48791629976836</c:v>
                </c:pt>
                <c:pt idx="425">
                  <c:v>544.97271188886202</c:v>
                </c:pt>
                <c:pt idx="426">
                  <c:v>547.12315860722947</c:v>
                </c:pt>
                <c:pt idx="427">
                  <c:v>549.27088064247869</c:v>
                </c:pt>
                <c:pt idx="428">
                  <c:v>549.53257268687526</c:v>
                </c:pt>
                <c:pt idx="429">
                  <c:v>553.637129708467</c:v>
                </c:pt>
                <c:pt idx="430">
                  <c:v>555.31432808109912</c:v>
                </c:pt>
                <c:pt idx="431">
                  <c:v>557.65450764233663</c:v>
                </c:pt>
                <c:pt idx="432">
                  <c:v>560.15314972435669</c:v>
                </c:pt>
                <c:pt idx="433">
                  <c:v>555.59466849995476</c:v>
                </c:pt>
                <c:pt idx="434">
                  <c:v>562.24857142123528</c:v>
                </c:pt>
                <c:pt idx="435">
                  <c:v>559.14378416217619</c:v>
                </c:pt>
                <c:pt idx="436">
                  <c:v>563.20535888071959</c:v>
                </c:pt>
                <c:pt idx="437">
                  <c:v>565.95446640474677</c:v>
                </c:pt>
                <c:pt idx="438">
                  <c:v>574.51466522432634</c:v>
                </c:pt>
                <c:pt idx="439">
                  <c:v>594.93061893225763</c:v>
                </c:pt>
                <c:pt idx="440">
                  <c:v>607.42626643565154</c:v>
                </c:pt>
                <c:pt idx="441">
                  <c:v>613.88822996820545</c:v>
                </c:pt>
                <c:pt idx="442">
                  <c:v>614.84268853308708</c:v>
                </c:pt>
                <c:pt idx="443">
                  <c:v>611.96657029958533</c:v>
                </c:pt>
                <c:pt idx="444">
                  <c:v>624.97849273353415</c:v>
                </c:pt>
                <c:pt idx="445">
                  <c:v>625.99465471706628</c:v>
                </c:pt>
                <c:pt idx="446">
                  <c:v>633.65282766096288</c:v>
                </c:pt>
                <c:pt idx="447">
                  <c:v>632.32076343400468</c:v>
                </c:pt>
                <c:pt idx="448">
                  <c:v>630.25457774697145</c:v>
                </c:pt>
                <c:pt idx="449">
                  <c:v>633.18487740405897</c:v>
                </c:pt>
                <c:pt idx="450">
                  <c:v>620.52057248349763</c:v>
                </c:pt>
                <c:pt idx="451">
                  <c:v>638.79013301155521</c:v>
                </c:pt>
                <c:pt idx="452">
                  <c:v>640.89366850477484</c:v>
                </c:pt>
                <c:pt idx="453">
                  <c:v>651.25420105748356</c:v>
                </c:pt>
                <c:pt idx="454">
                  <c:v>666.25186957517838</c:v>
                </c:pt>
                <c:pt idx="455">
                  <c:v>674.61557828306752</c:v>
                </c:pt>
                <c:pt idx="456">
                  <c:v>671.51478766965283</c:v>
                </c:pt>
                <c:pt idx="457">
                  <c:v>668.32372796002664</c:v>
                </c:pt>
                <c:pt idx="458">
                  <c:v>669.19183931965767</c:v>
                </c:pt>
                <c:pt idx="459">
                  <c:v>660.07862489149545</c:v>
                </c:pt>
                <c:pt idx="460">
                  <c:v>668.79367318587094</c:v>
                </c:pt>
                <c:pt idx="461">
                  <c:v>660.20851769688647</c:v>
                </c:pt>
                <c:pt idx="462">
                  <c:v>664.1972745313285</c:v>
                </c:pt>
                <c:pt idx="463">
                  <c:v>653.903093662576</c:v>
                </c:pt>
                <c:pt idx="464">
                  <c:v>659.51505047499666</c:v>
                </c:pt>
                <c:pt idx="465">
                  <c:v>660.55028078528653</c:v>
                </c:pt>
                <c:pt idx="466">
                  <c:v>658.07303899963324</c:v>
                </c:pt>
                <c:pt idx="467">
                  <c:v>657.93201070141595</c:v>
                </c:pt>
                <c:pt idx="468">
                  <c:v>671.43343395506383</c:v>
                </c:pt>
                <c:pt idx="469">
                  <c:v>665.48639425389956</c:v>
                </c:pt>
                <c:pt idx="470">
                  <c:v>659.72386748308861</c:v>
                </c:pt>
                <c:pt idx="471">
                  <c:v>649.85843555536383</c:v>
                </c:pt>
                <c:pt idx="472">
                  <c:v>654.8908848730872</c:v>
                </c:pt>
                <c:pt idx="473">
                  <c:v>658.22344449487866</c:v>
                </c:pt>
              </c:numCache>
            </c:numRef>
          </c:val>
          <c:smooth val="0"/>
        </c:ser>
        <c:dLbls>
          <c:showLegendKey val="0"/>
          <c:showVal val="0"/>
          <c:showCatName val="0"/>
          <c:showSerName val="0"/>
          <c:showPercent val="0"/>
          <c:showBubbleSize val="0"/>
        </c:dLbls>
        <c:smooth val="0"/>
        <c:axId val="761635072"/>
        <c:axId val="761635464"/>
      </c:lineChart>
      <c:dateAx>
        <c:axId val="761635072"/>
        <c:scaling>
          <c:orientation val="minMax"/>
        </c:scaling>
        <c:delete val="0"/>
        <c:axPos val="b"/>
        <c:numFmt formatCode="m/d/yy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635464"/>
        <c:crosses val="autoZero"/>
        <c:auto val="1"/>
        <c:lblOffset val="100"/>
        <c:baseTimeUnit val="days"/>
      </c:dateAx>
      <c:valAx>
        <c:axId val="7616354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63507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BTC!$L$65:$L$714</c:f>
              <c:numCache>
                <c:formatCode>0.0%</c:formatCode>
                <c:ptCount val="650"/>
                <c:pt idx="0">
                  <c:v>3.3647893748482982E-3</c:v>
                </c:pt>
                <c:pt idx="1">
                  <c:v>1.3857568924128927E-2</c:v>
                </c:pt>
                <c:pt idx="2">
                  <c:v>-6.9536183278984254E-4</c:v>
                </c:pt>
                <c:pt idx="3">
                  <c:v>7.6799123834658811E-3</c:v>
                </c:pt>
                <c:pt idx="4">
                  <c:v>-8.1141664453899809E-3</c:v>
                </c:pt>
                <c:pt idx="5">
                  <c:v>7.5030433380596229E-3</c:v>
                </c:pt>
                <c:pt idx="6">
                  <c:v>-1.5148294576938892E-2</c:v>
                </c:pt>
                <c:pt idx="7">
                  <c:v>2.7503307716127523E-2</c:v>
                </c:pt>
                <c:pt idx="8">
                  <c:v>2.4084253865489069E-2</c:v>
                </c:pt>
                <c:pt idx="9">
                  <c:v>2.54289791899458E-2</c:v>
                </c:pt>
                <c:pt idx="10">
                  <c:v>4.3798809535516625E-2</c:v>
                </c:pt>
                <c:pt idx="11">
                  <c:v>1.3640806653306248E-2</c:v>
                </c:pt>
                <c:pt idx="12">
                  <c:v>8.0645161290322509E-3</c:v>
                </c:pt>
                <c:pt idx="13">
                  <c:v>6.4290978454068615E-2</c:v>
                </c:pt>
                <c:pt idx="14">
                  <c:v>-5.3012175227207248E-4</c:v>
                </c:pt>
                <c:pt idx="15">
                  <c:v>1.3325263588233494E-2</c:v>
                </c:pt>
                <c:pt idx="16">
                  <c:v>3.7764070818746553E-4</c:v>
                </c:pt>
                <c:pt idx="17">
                  <c:v>1.3444606859978947E-2</c:v>
                </c:pt>
                <c:pt idx="18">
                  <c:v>9.1867866642869611E-3</c:v>
                </c:pt>
                <c:pt idx="19">
                  <c:v>-6.2768359854457056E-3</c:v>
                </c:pt>
                <c:pt idx="20">
                  <c:v>2.2336321178892948E-3</c:v>
                </c:pt>
                <c:pt idx="21">
                  <c:v>5.7112035666226912E-3</c:v>
                </c:pt>
                <c:pt idx="22">
                  <c:v>1.5700933092358538E-2</c:v>
                </c:pt>
                <c:pt idx="23">
                  <c:v>1.0103691590521713E-2</c:v>
                </c:pt>
                <c:pt idx="24">
                  <c:v>1.1271230857848646E-2</c:v>
                </c:pt>
                <c:pt idx="25">
                  <c:v>6.2234630372826061E-3</c:v>
                </c:pt>
                <c:pt idx="26">
                  <c:v>-8.2252380931059355E-3</c:v>
                </c:pt>
                <c:pt idx="27">
                  <c:v>1.3985063263604491E-2</c:v>
                </c:pt>
                <c:pt idx="28">
                  <c:v>1.3258226282887975E-2</c:v>
                </c:pt>
                <c:pt idx="29">
                  <c:v>4.8555877368388067E-3</c:v>
                </c:pt>
                <c:pt idx="30">
                  <c:v>7.6512230897356481E-3</c:v>
                </c:pt>
                <c:pt idx="31">
                  <c:v>1.4495886886681353E-2</c:v>
                </c:pt>
                <c:pt idx="32">
                  <c:v>2.6393410676736062E-2</c:v>
                </c:pt>
                <c:pt idx="33">
                  <c:v>9.1110022102431909E-3</c:v>
                </c:pt>
                <c:pt idx="34">
                  <c:v>2.4176114290875406E-2</c:v>
                </c:pt>
                <c:pt idx="35">
                  <c:v>1.190031025566074E-2</c:v>
                </c:pt>
                <c:pt idx="36">
                  <c:v>2.6838594242604152E-3</c:v>
                </c:pt>
                <c:pt idx="37">
                  <c:v>1.6402236395588021E-2</c:v>
                </c:pt>
                <c:pt idx="38">
                  <c:v>2.3056922216295073E-2</c:v>
                </c:pt>
                <c:pt idx="39">
                  <c:v>1.5734061603289273E-2</c:v>
                </c:pt>
                <c:pt idx="40">
                  <c:v>7.7149791955617442E-3</c:v>
                </c:pt>
                <c:pt idx="41">
                  <c:v>5.3657748043238751E-3</c:v>
                </c:pt>
                <c:pt idx="42">
                  <c:v>1.193341665820169E-2</c:v>
                </c:pt>
                <c:pt idx="43">
                  <c:v>8.0601241694804315E-3</c:v>
                </c:pt>
                <c:pt idx="44">
                  <c:v>3.8210172777018769E-2</c:v>
                </c:pt>
                <c:pt idx="45">
                  <c:v>-4.594161689658316E-4</c:v>
                </c:pt>
                <c:pt idx="46">
                  <c:v>9.448437373818841E-3</c:v>
                </c:pt>
                <c:pt idx="47">
                  <c:v>1.1978608719952932E-2</c:v>
                </c:pt>
                <c:pt idx="48">
                  <c:v>5.7391917552751526E-3</c:v>
                </c:pt>
                <c:pt idx="49">
                  <c:v>-3.1187404379460215E-3</c:v>
                </c:pt>
                <c:pt idx="50">
                  <c:v>6.0013546364796611E-3</c:v>
                </c:pt>
                <c:pt idx="51">
                  <c:v>7.4449713835542664E-3</c:v>
                </c:pt>
                <c:pt idx="52">
                  <c:v>1.1358491067440468E-2</c:v>
                </c:pt>
                <c:pt idx="53">
                  <c:v>9.0266702222845385E-3</c:v>
                </c:pt>
                <c:pt idx="54">
                  <c:v>7.9491944136116377E-3</c:v>
                </c:pt>
                <c:pt idx="55">
                  <c:v>5.682284401411275E-3</c:v>
                </c:pt>
                <c:pt idx="56">
                  <c:v>6.8273739489626006E-3</c:v>
                </c:pt>
                <c:pt idx="57">
                  <c:v>-4.3743295585203512E-3</c:v>
                </c:pt>
                <c:pt idx="58">
                  <c:v>1.7964135132575443E-4</c:v>
                </c:pt>
                <c:pt idx="59">
                  <c:v>-4.3307393898993629E-3</c:v>
                </c:pt>
                <c:pt idx="60">
                  <c:v>3.7178636502468443E-3</c:v>
                </c:pt>
                <c:pt idx="61">
                  <c:v>-5.2314690357626592E-3</c:v>
                </c:pt>
                <c:pt idx="62">
                  <c:v>7.1614423065602395E-3</c:v>
                </c:pt>
                <c:pt idx="63">
                  <c:v>-3.7572393951967875E-5</c:v>
                </c:pt>
                <c:pt idx="64">
                  <c:v>-6.2270219158823137E-3</c:v>
                </c:pt>
                <c:pt idx="65">
                  <c:v>3.1267231505240911E-3</c:v>
                </c:pt>
                <c:pt idx="66">
                  <c:v>-3.8541951514659001E-4</c:v>
                </c:pt>
                <c:pt idx="67">
                  <c:v>4.5171257281051425E-4</c:v>
                </c:pt>
                <c:pt idx="68">
                  <c:v>1.3573065397496809E-2</c:v>
                </c:pt>
                <c:pt idx="69">
                  <c:v>1.2487527722224279E-2</c:v>
                </c:pt>
                <c:pt idx="70">
                  <c:v>1.5076926104367505E-2</c:v>
                </c:pt>
                <c:pt idx="71">
                  <c:v>1.9044165796266999E-2</c:v>
                </c:pt>
                <c:pt idx="72">
                  <c:v>9.0967345563608415E-3</c:v>
                </c:pt>
                <c:pt idx="73">
                  <c:v>7.9514335675872072E-3</c:v>
                </c:pt>
                <c:pt idx="74">
                  <c:v>1.8641681739689053E-2</c:v>
                </c:pt>
                <c:pt idx="75">
                  <c:v>1.569025337149732E-2</c:v>
                </c:pt>
                <c:pt idx="76">
                  <c:v>1.8000583229500711E-2</c:v>
                </c:pt>
                <c:pt idx="77">
                  <c:v>1.3852922581259808E-2</c:v>
                </c:pt>
                <c:pt idx="78">
                  <c:v>1.6231551363818486E-2</c:v>
                </c:pt>
                <c:pt idx="79">
                  <c:v>1.4075980021189816E-2</c:v>
                </c:pt>
                <c:pt idx="80">
                  <c:v>1.641030839560309E-2</c:v>
                </c:pt>
                <c:pt idx="81">
                  <c:v>8.8238167077285823E-3</c:v>
                </c:pt>
                <c:pt idx="82">
                  <c:v>1.553120135858177E-2</c:v>
                </c:pt>
                <c:pt idx="83">
                  <c:v>1.4447966681554014E-2</c:v>
                </c:pt>
                <c:pt idx="84">
                  <c:v>1.3572056799270316E-2</c:v>
                </c:pt>
                <c:pt idx="85">
                  <c:v>1.4234476933364437E-2</c:v>
                </c:pt>
                <c:pt idx="86">
                  <c:v>1.6284004990775758E-2</c:v>
                </c:pt>
                <c:pt idx="87">
                  <c:v>1.889038407216348E-2</c:v>
                </c:pt>
                <c:pt idx="88">
                  <c:v>1.2501012501012321E-2</c:v>
                </c:pt>
                <c:pt idx="89">
                  <c:v>2.3245906786842685E-2</c:v>
                </c:pt>
                <c:pt idx="90">
                  <c:v>3.0399283137149125E-2</c:v>
                </c:pt>
                <c:pt idx="91">
                  <c:v>2.7432354762679134E-2</c:v>
                </c:pt>
                <c:pt idx="92">
                  <c:v>2.5965721624290339E-2</c:v>
                </c:pt>
                <c:pt idx="93">
                  <c:v>3.1234052229801357E-2</c:v>
                </c:pt>
                <c:pt idx="94">
                  <c:v>2.7361459933781473E-2</c:v>
                </c:pt>
                <c:pt idx="95">
                  <c:v>2.3679270940616837E-2</c:v>
                </c:pt>
                <c:pt idx="96">
                  <c:v>2.0296458981174492E-2</c:v>
                </c:pt>
                <c:pt idx="97">
                  <c:v>2.2648456998982436E-2</c:v>
                </c:pt>
                <c:pt idx="98">
                  <c:v>9.8627916961462336E-3</c:v>
                </c:pt>
                <c:pt idx="99">
                  <c:v>2.1563721881700859E-2</c:v>
                </c:pt>
                <c:pt idx="100">
                  <c:v>3.0064506117513101E-2</c:v>
                </c:pt>
                <c:pt idx="101">
                  <c:v>1.7642303485662536E-2</c:v>
                </c:pt>
                <c:pt idx="102">
                  <c:v>7.7208376523418831E-3</c:v>
                </c:pt>
                <c:pt idx="103">
                  <c:v>2.2928378870921584E-2</c:v>
                </c:pt>
                <c:pt idx="104">
                  <c:v>2.415546720552797E-2</c:v>
                </c:pt>
                <c:pt idx="105">
                  <c:v>1.3290817789695986E-2</c:v>
                </c:pt>
                <c:pt idx="106">
                  <c:v>1.1070129599643597E-2</c:v>
                </c:pt>
                <c:pt idx="107">
                  <c:v>1.6177923439781194E-2</c:v>
                </c:pt>
                <c:pt idx="108">
                  <c:v>2.0530211050122205E-2</c:v>
                </c:pt>
                <c:pt idx="109">
                  <c:v>1.7798690671031014E-2</c:v>
                </c:pt>
                <c:pt idx="110">
                  <c:v>1.5492473904772819E-2</c:v>
                </c:pt>
                <c:pt idx="111">
                  <c:v>1.0118556477179075E-2</c:v>
                </c:pt>
                <c:pt idx="112">
                  <c:v>6.4746317802797382E-3</c:v>
                </c:pt>
                <c:pt idx="113">
                  <c:v>1.1077514783639941E-2</c:v>
                </c:pt>
                <c:pt idx="114">
                  <c:v>1.3392016166321241E-2</c:v>
                </c:pt>
                <c:pt idx="115">
                  <c:v>4.3793434727819047E-3</c:v>
                </c:pt>
                <c:pt idx="116">
                  <c:v>7.4309017561473567E-3</c:v>
                </c:pt>
                <c:pt idx="117">
                  <c:v>-6.1061426719798417E-3</c:v>
                </c:pt>
                <c:pt idx="118">
                  <c:v>1.276580499054436E-3</c:v>
                </c:pt>
                <c:pt idx="119">
                  <c:v>4.5881913826027132E-2</c:v>
                </c:pt>
                <c:pt idx="120">
                  <c:v>-1.8069624960437292E-4</c:v>
                </c:pt>
                <c:pt idx="121">
                  <c:v>5.8852082240861137E-3</c:v>
                </c:pt>
                <c:pt idx="122">
                  <c:v>7.4801426951198735E-4</c:v>
                </c:pt>
                <c:pt idx="123">
                  <c:v>9.8549635908473654E-4</c:v>
                </c:pt>
                <c:pt idx="124">
                  <c:v>1.0014690082276179E-3</c:v>
                </c:pt>
                <c:pt idx="125">
                  <c:v>-4.8162659859726231E-3</c:v>
                </c:pt>
                <c:pt idx="126">
                  <c:v>1.5411823004987113E-3</c:v>
                </c:pt>
                <c:pt idx="127">
                  <c:v>1.1510951861546381E-3</c:v>
                </c:pt>
                <c:pt idx="128">
                  <c:v>-9.8065501878674688E-4</c:v>
                </c:pt>
                <c:pt idx="129">
                  <c:v>4.9714736650252611E-4</c:v>
                </c:pt>
                <c:pt idx="130">
                  <c:v>-2.0026511830475435E-3</c:v>
                </c:pt>
                <c:pt idx="131">
                  <c:v>5.4635402097389374E-3</c:v>
                </c:pt>
                <c:pt idx="132">
                  <c:v>3.5986583569576069E-3</c:v>
                </c:pt>
                <c:pt idx="133">
                  <c:v>2.2630362044738339E-2</c:v>
                </c:pt>
                <c:pt idx="134">
                  <c:v>2.0581809819477881E-2</c:v>
                </c:pt>
                <c:pt idx="135">
                  <c:v>1.8411352660373081E-2</c:v>
                </c:pt>
                <c:pt idx="136">
                  <c:v>1.9898290362801552E-2</c:v>
                </c:pt>
                <c:pt idx="137">
                  <c:v>1.9228629670207553E-2</c:v>
                </c:pt>
                <c:pt idx="138">
                  <c:v>1.4918014913274602E-2</c:v>
                </c:pt>
                <c:pt idx="139">
                  <c:v>1.8966082254628702E-2</c:v>
                </c:pt>
                <c:pt idx="140">
                  <c:v>2.0901464524385016E-2</c:v>
                </c:pt>
                <c:pt idx="141">
                  <c:v>1.9127518037572289E-2</c:v>
                </c:pt>
                <c:pt idx="142">
                  <c:v>1.9448433435339307E-2</c:v>
                </c:pt>
                <c:pt idx="143">
                  <c:v>2.1104948759097297E-2</c:v>
                </c:pt>
                <c:pt idx="144">
                  <c:v>2.0452266519138451E-2</c:v>
                </c:pt>
                <c:pt idx="145">
                  <c:v>1.6626322270107075E-2</c:v>
                </c:pt>
                <c:pt idx="146">
                  <c:v>1.7259175519776404E-2</c:v>
                </c:pt>
                <c:pt idx="147">
                  <c:v>1.9465997301056914E-2</c:v>
                </c:pt>
                <c:pt idx="148">
                  <c:v>1.8604326550588857E-2</c:v>
                </c:pt>
                <c:pt idx="149">
                  <c:v>1.4901411403197118E-2</c:v>
                </c:pt>
                <c:pt idx="150">
                  <c:v>2.2278446136761776E-2</c:v>
                </c:pt>
                <c:pt idx="151">
                  <c:v>8.1288164598809498E-3</c:v>
                </c:pt>
                <c:pt idx="152">
                  <c:v>2.1409598583360889E-2</c:v>
                </c:pt>
                <c:pt idx="153">
                  <c:v>2.1023109195002609E-2</c:v>
                </c:pt>
                <c:pt idx="154">
                  <c:v>2.0366625370684677E-2</c:v>
                </c:pt>
                <c:pt idx="155">
                  <c:v>2.7859394708286134E-2</c:v>
                </c:pt>
                <c:pt idx="156">
                  <c:v>1.9791909474264235E-2</c:v>
                </c:pt>
                <c:pt idx="157">
                  <c:v>2.9532035611353757E-2</c:v>
                </c:pt>
                <c:pt idx="158">
                  <c:v>1.5069511549577586E-2</c:v>
                </c:pt>
                <c:pt idx="159">
                  <c:v>2.1677327647476874E-2</c:v>
                </c:pt>
                <c:pt idx="160">
                  <c:v>1.590221722842089E-2</c:v>
                </c:pt>
                <c:pt idx="161">
                  <c:v>2.0790577317747916E-2</c:v>
                </c:pt>
                <c:pt idx="162">
                  <c:v>1.0243475237554867E-2</c:v>
                </c:pt>
                <c:pt idx="163">
                  <c:v>1.5860279348717921E-2</c:v>
                </c:pt>
                <c:pt idx="164">
                  <c:v>1.3486288853015616E-2</c:v>
                </c:pt>
                <c:pt idx="165">
                  <c:v>6.5624754288937659E-3</c:v>
                </c:pt>
                <c:pt idx="166">
                  <c:v>6.2173239925036317E-3</c:v>
                </c:pt>
                <c:pt idx="167">
                  <c:v>1.2701937036115662E-2</c:v>
                </c:pt>
                <c:pt idx="168">
                  <c:v>5.8627252067726676E-3</c:v>
                </c:pt>
                <c:pt idx="169">
                  <c:v>1.8873707550919772E-2</c:v>
                </c:pt>
                <c:pt idx="170">
                  <c:v>1.3367378697798804E-2</c:v>
                </c:pt>
                <c:pt idx="171">
                  <c:v>1.3172860197327996E-3</c:v>
                </c:pt>
                <c:pt idx="172">
                  <c:v>1.6380215356702532E-2</c:v>
                </c:pt>
                <c:pt idx="173">
                  <c:v>1.5089709292724018E-2</c:v>
                </c:pt>
                <c:pt idx="174">
                  <c:v>1.0746921347387417E-2</c:v>
                </c:pt>
                <c:pt idx="175">
                  <c:v>2.270483920176769E-2</c:v>
                </c:pt>
                <c:pt idx="176">
                  <c:v>1.5587883705521444E-2</c:v>
                </c:pt>
                <c:pt idx="177">
                  <c:v>0.12427076309694818</c:v>
                </c:pt>
                <c:pt idx="178">
                  <c:v>-4.7542463328794637E-3</c:v>
                </c:pt>
                <c:pt idx="179">
                  <c:v>1.8132879499613175E-2</c:v>
                </c:pt>
                <c:pt idx="180">
                  <c:v>1.1508898392028843E-2</c:v>
                </c:pt>
                <c:pt idx="181">
                  <c:v>7.2209836051881915E-3</c:v>
                </c:pt>
                <c:pt idx="182">
                  <c:v>5.2851330840288924E-3</c:v>
                </c:pt>
                <c:pt idx="183">
                  <c:v>1.4583980728216206E-2</c:v>
                </c:pt>
                <c:pt idx="184">
                  <c:v>4.4711278738380766E-3</c:v>
                </c:pt>
                <c:pt idx="185">
                  <c:v>2.7432284869630674E-3</c:v>
                </c:pt>
                <c:pt idx="186">
                  <c:v>-5.4296414363281809E-3</c:v>
                </c:pt>
                <c:pt idx="187">
                  <c:v>4.9057274176866894E-3</c:v>
                </c:pt>
                <c:pt idx="188">
                  <c:v>-4.4957898237593108E-3</c:v>
                </c:pt>
                <c:pt idx="189">
                  <c:v>3.6892219819919525E-3</c:v>
                </c:pt>
                <c:pt idx="190">
                  <c:v>6.9892052404623151E-3</c:v>
                </c:pt>
                <c:pt idx="191">
                  <c:v>-1.3031939474761334E-2</c:v>
                </c:pt>
                <c:pt idx="192">
                  <c:v>3.9891778131999622E-3</c:v>
                </c:pt>
                <c:pt idx="193">
                  <c:v>-1.7990323651162488E-3</c:v>
                </c:pt>
                <c:pt idx="194">
                  <c:v>-1.1340631609877083E-2</c:v>
                </c:pt>
                <c:pt idx="195">
                  <c:v>3.0079422475082218E-4</c:v>
                </c:pt>
                <c:pt idx="196">
                  <c:v>4.5381264776124031E-2</c:v>
                </c:pt>
                <c:pt idx="197">
                  <c:v>3.8227715382048499E-2</c:v>
                </c:pt>
                <c:pt idx="198">
                  <c:v>-4.5646649950453755E-3</c:v>
                </c:pt>
                <c:pt idx="199">
                  <c:v>4.3451650085979843E-2</c:v>
                </c:pt>
                <c:pt idx="200">
                  <c:v>3.4015811035004839E-2</c:v>
                </c:pt>
                <c:pt idx="201">
                  <c:v>3.063929043304503E-2</c:v>
                </c:pt>
                <c:pt idx="202">
                  <c:v>3.4615474812631275E-2</c:v>
                </c:pt>
                <c:pt idx="203">
                  <c:v>2.5620337914551428E-2</c:v>
                </c:pt>
                <c:pt idx="204">
                  <c:v>4.341925768218835E-2</c:v>
                </c:pt>
                <c:pt idx="205">
                  <c:v>4.6837972268189532E-2</c:v>
                </c:pt>
                <c:pt idx="206">
                  <c:v>4.4678982071700402E-2</c:v>
                </c:pt>
                <c:pt idx="207">
                  <c:v>2.2575692749100318E-2</c:v>
                </c:pt>
                <c:pt idx="208">
                  <c:v>1.159570137385213E-2</c:v>
                </c:pt>
                <c:pt idx="209">
                  <c:v>2.1069720689734339E-2</c:v>
                </c:pt>
                <c:pt idx="210">
                  <c:v>2.0374946021243456E-2</c:v>
                </c:pt>
                <c:pt idx="211">
                  <c:v>1.2477376038930732E-3</c:v>
                </c:pt>
                <c:pt idx="212">
                  <c:v>4.5259315628587204E-2</c:v>
                </c:pt>
                <c:pt idx="213">
                  <c:v>7.5418791049024492E-3</c:v>
                </c:pt>
                <c:pt idx="214">
                  <c:v>8.3034972828104348E-3</c:v>
                </c:pt>
                <c:pt idx="215">
                  <c:v>2.9744332912026605E-2</c:v>
                </c:pt>
                <c:pt idx="216">
                  <c:v>2.7552145944198081E-2</c:v>
                </c:pt>
                <c:pt idx="217">
                  <c:v>4.3341768907966705E-2</c:v>
                </c:pt>
                <c:pt idx="218">
                  <c:v>2.8289438343597206E-2</c:v>
                </c:pt>
                <c:pt idx="219">
                  <c:v>4.6136100441297456E-2</c:v>
                </c:pt>
                <c:pt idx="220">
                  <c:v>1.7114636456087018E-2</c:v>
                </c:pt>
                <c:pt idx="221">
                  <c:v>2.8999366248627423E-2</c:v>
                </c:pt>
                <c:pt idx="222">
                  <c:v>-4.9031491198572308E-3</c:v>
                </c:pt>
                <c:pt idx="223">
                  <c:v>1.5556958513718966E-2</c:v>
                </c:pt>
                <c:pt idx="224">
                  <c:v>1.7828106610996208E-2</c:v>
                </c:pt>
                <c:pt idx="225">
                  <c:v>2.3736336405336234E-2</c:v>
                </c:pt>
                <c:pt idx="226">
                  <c:v>1.3273915101106315E-2</c:v>
                </c:pt>
                <c:pt idx="227">
                  <c:v>1.6689255338149467E-2</c:v>
                </c:pt>
                <c:pt idx="228">
                  <c:v>1.5878986255257743E-2</c:v>
                </c:pt>
                <c:pt idx="229">
                  <c:v>1.3721998740706898E-2</c:v>
                </c:pt>
                <c:pt idx="230">
                  <c:v>2.2165689921173737E-2</c:v>
                </c:pt>
                <c:pt idx="231">
                  <c:v>1.1778325297055803E-2</c:v>
                </c:pt>
                <c:pt idx="232">
                  <c:v>2.6911932313942843E-2</c:v>
                </c:pt>
                <c:pt idx="233">
                  <c:v>1.5701239510069076E-2</c:v>
                </c:pt>
                <c:pt idx="234">
                  <c:v>1.0301129898378614E-2</c:v>
                </c:pt>
                <c:pt idx="235">
                  <c:v>2.1189239343170296E-2</c:v>
                </c:pt>
                <c:pt idx="236">
                  <c:v>2.1461278363799519E-2</c:v>
                </c:pt>
                <c:pt idx="237">
                  <c:v>2.1762562519781481E-2</c:v>
                </c:pt>
                <c:pt idx="238">
                  <c:v>1.73635803432306E-2</c:v>
                </c:pt>
                <c:pt idx="239">
                  <c:v>-5.2538613988259986E-3</c:v>
                </c:pt>
                <c:pt idx="240">
                  <c:v>4.6302435297935762E-3</c:v>
                </c:pt>
                <c:pt idx="241">
                  <c:v>2.166738824980996E-2</c:v>
                </c:pt>
                <c:pt idx="242">
                  <c:v>2.7691198084332846E-2</c:v>
                </c:pt>
                <c:pt idx="243">
                  <c:v>1.4296267783848737E-2</c:v>
                </c:pt>
                <c:pt idx="244">
                  <c:v>2.7836680557702387E-4</c:v>
                </c:pt>
                <c:pt idx="245">
                  <c:v>7.7743192465506983E-3</c:v>
                </c:pt>
                <c:pt idx="246">
                  <c:v>-1.0350768182436632E-3</c:v>
                </c:pt>
                <c:pt idx="247">
                  <c:v>8.1621273285186202E-3</c:v>
                </c:pt>
                <c:pt idx="248">
                  <c:v>1.0231151406648209E-2</c:v>
                </c:pt>
                <c:pt idx="249">
                  <c:v>5.1284779527105417E-3</c:v>
                </c:pt>
                <c:pt idx="250">
                  <c:v>7.3626575522929283E-3</c:v>
                </c:pt>
                <c:pt idx="251">
                  <c:v>-5.4763789222820325E-3</c:v>
                </c:pt>
                <c:pt idx="252">
                  <c:v>5.7437853173034625E-3</c:v>
                </c:pt>
                <c:pt idx="253">
                  <c:v>1.914125558491353E-3</c:v>
                </c:pt>
                <c:pt idx="254">
                  <c:v>8.6039768776209335E-3</c:v>
                </c:pt>
                <c:pt idx="255">
                  <c:v>-8.4796185014049952E-3</c:v>
                </c:pt>
                <c:pt idx="256">
                  <c:v>3.953825742844419E-3</c:v>
                </c:pt>
                <c:pt idx="257">
                  <c:v>-2.3740246125710796E-3</c:v>
                </c:pt>
                <c:pt idx="258">
                  <c:v>9.6728283388411995E-3</c:v>
                </c:pt>
                <c:pt idx="259">
                  <c:v>1.924980794551101E-2</c:v>
                </c:pt>
                <c:pt idx="260">
                  <c:v>9.8707820883066066E-3</c:v>
                </c:pt>
                <c:pt idx="261">
                  <c:v>1.09976638544238E-2</c:v>
                </c:pt>
                <c:pt idx="262">
                  <c:v>3.7305044652016228E-3</c:v>
                </c:pt>
                <c:pt idx="263">
                  <c:v>2.1989911946652896E-2</c:v>
                </c:pt>
                <c:pt idx="264">
                  <c:v>3.3732365266662345E-2</c:v>
                </c:pt>
                <c:pt idx="265">
                  <c:v>3.4365159022778036E-2</c:v>
                </c:pt>
                <c:pt idx="266">
                  <c:v>2.5183089609601028E-2</c:v>
                </c:pt>
                <c:pt idx="267">
                  <c:v>3.0245101153962839E-2</c:v>
                </c:pt>
                <c:pt idx="268">
                  <c:v>3.3493788470545072E-2</c:v>
                </c:pt>
                <c:pt idx="269">
                  <c:v>3.7175033512394817E-2</c:v>
                </c:pt>
                <c:pt idx="270">
                  <c:v>2.6288260034918576E-2</c:v>
                </c:pt>
                <c:pt idx="271">
                  <c:v>1.5248016811660658E-2</c:v>
                </c:pt>
                <c:pt idx="272">
                  <c:v>2.2206287331507646E-2</c:v>
                </c:pt>
                <c:pt idx="273">
                  <c:v>2.1709615041759944E-2</c:v>
                </c:pt>
                <c:pt idx="274">
                  <c:v>2.3710058634911046E-2</c:v>
                </c:pt>
                <c:pt idx="275">
                  <c:v>2.3126407184529629E-2</c:v>
                </c:pt>
                <c:pt idx="276">
                  <c:v>1.4439716216560594E-2</c:v>
                </c:pt>
                <c:pt idx="277">
                  <c:v>2.2546971477342304E-2</c:v>
                </c:pt>
                <c:pt idx="278">
                  <c:v>1.362106731959889E-2</c:v>
                </c:pt>
                <c:pt idx="279">
                  <c:v>1.3682580012520651E-2</c:v>
                </c:pt>
                <c:pt idx="280">
                  <c:v>1.1962922861594505E-2</c:v>
                </c:pt>
                <c:pt idx="281">
                  <c:v>2.5068772795847627E-2</c:v>
                </c:pt>
                <c:pt idx="282">
                  <c:v>3.6468977451396878E-2</c:v>
                </c:pt>
                <c:pt idx="283">
                  <c:v>1.5371070714677249E-2</c:v>
                </c:pt>
                <c:pt idx="284">
                  <c:v>2.4071740783025763E-2</c:v>
                </c:pt>
                <c:pt idx="285">
                  <c:v>5.8667263847955731E-4</c:v>
                </c:pt>
                <c:pt idx="286">
                  <c:v>2.7578185216834861E-2</c:v>
                </c:pt>
                <c:pt idx="287">
                  <c:v>5.1725862365046282E-3</c:v>
                </c:pt>
                <c:pt idx="288">
                  <c:v>1.2858702822733159E-2</c:v>
                </c:pt>
                <c:pt idx="289">
                  <c:v>2.258937689903795E-2</c:v>
                </c:pt>
                <c:pt idx="290">
                  <c:v>-4.6357164884158752E-4</c:v>
                </c:pt>
                <c:pt idx="291">
                  <c:v>1.1944015196999835E-2</c:v>
                </c:pt>
                <c:pt idx="292">
                  <c:v>9.3740611954469255E-3</c:v>
                </c:pt>
                <c:pt idx="293">
                  <c:v>5.2979670930037859E-3</c:v>
                </c:pt>
                <c:pt idx="294">
                  <c:v>1.1412105955633578E-2</c:v>
                </c:pt>
                <c:pt idx="295">
                  <c:v>1.7339256935176017E-3</c:v>
                </c:pt>
                <c:pt idx="296">
                  <c:v>2.9769022559593683E-3</c:v>
                </c:pt>
                <c:pt idx="297">
                  <c:v>-1.678691601634541E-2</c:v>
                </c:pt>
                <c:pt idx="298">
                  <c:v>2.2593201223900072E-2</c:v>
                </c:pt>
                <c:pt idx="299">
                  <c:v>-1.5978193541246855E-2</c:v>
                </c:pt>
                <c:pt idx="300">
                  <c:v>-1.2555907975080327E-3</c:v>
                </c:pt>
                <c:pt idx="301">
                  <c:v>3.0360148695316225E-2</c:v>
                </c:pt>
                <c:pt idx="302">
                  <c:v>6.7744568221008716E-3</c:v>
                </c:pt>
                <c:pt idx="303">
                  <c:v>2.6627057792947495E-2</c:v>
                </c:pt>
                <c:pt idx="304">
                  <c:v>1.9112262762350118E-2</c:v>
                </c:pt>
                <c:pt idx="305">
                  <c:v>-7.3446402720039883E-3</c:v>
                </c:pt>
                <c:pt idx="306">
                  <c:v>-4.2424789487937042E-3</c:v>
                </c:pt>
                <c:pt idx="307">
                  <c:v>9.6040320776904498E-3</c:v>
                </c:pt>
                <c:pt idx="308">
                  <c:v>1.722510645015829E-2</c:v>
                </c:pt>
                <c:pt idx="309">
                  <c:v>-2.3599591070153858E-2</c:v>
                </c:pt>
                <c:pt idx="310">
                  <c:v>-9.1671993872750601E-3</c:v>
                </c:pt>
                <c:pt idx="311">
                  <c:v>7.8121336447907197E-3</c:v>
                </c:pt>
                <c:pt idx="312">
                  <c:v>2.5138695583315496E-4</c:v>
                </c:pt>
                <c:pt idx="313">
                  <c:v>-2.7468650144818474E-3</c:v>
                </c:pt>
                <c:pt idx="314">
                  <c:v>3.4455538871672964E-2</c:v>
                </c:pt>
                <c:pt idx="315">
                  <c:v>-2.1408291892110465E-2</c:v>
                </c:pt>
                <c:pt idx="316">
                  <c:v>-9.170963066479354E-4</c:v>
                </c:pt>
                <c:pt idx="317">
                  <c:v>5.3553187105146449E-3</c:v>
                </c:pt>
                <c:pt idx="318">
                  <c:v>4.6524898289870276E-3</c:v>
                </c:pt>
                <c:pt idx="319">
                  <c:v>-3.0523519277919631E-3</c:v>
                </c:pt>
                <c:pt idx="320">
                  <c:v>1.1572321250441497E-3</c:v>
                </c:pt>
                <c:pt idx="321">
                  <c:v>8.4344384610401946E-4</c:v>
                </c:pt>
                <c:pt idx="322">
                  <c:v>-2.1861038817913014E-3</c:v>
                </c:pt>
                <c:pt idx="323">
                  <c:v>-6.5407543532998158E-3</c:v>
                </c:pt>
                <c:pt idx="324">
                  <c:v>-6.9331504954028844E-4</c:v>
                </c:pt>
                <c:pt idx="325">
                  <c:v>-1.2871571187520248E-2</c:v>
                </c:pt>
                <c:pt idx="326">
                  <c:v>-4.8150014610163216E-3</c:v>
                </c:pt>
                <c:pt idx="327">
                  <c:v>-1.5748754299352852E-3</c:v>
                </c:pt>
                <c:pt idx="328">
                  <c:v>5.1121656131820625E-3</c:v>
                </c:pt>
                <c:pt idx="329">
                  <c:v>7.8522926935620241E-4</c:v>
                </c:pt>
                <c:pt idx="330">
                  <c:v>1.2629879286223833E-2</c:v>
                </c:pt>
                <c:pt idx="331">
                  <c:v>9.686280179268536E-3</c:v>
                </c:pt>
                <c:pt idx="332">
                  <c:v>-7.9887499251989347E-3</c:v>
                </c:pt>
                <c:pt idx="333">
                  <c:v>8.9721277484231532E-3</c:v>
                </c:pt>
                <c:pt idx="334">
                  <c:v>-1.2268662923684781E-2</c:v>
                </c:pt>
                <c:pt idx="335">
                  <c:v>3.7662215659695075E-3</c:v>
                </c:pt>
                <c:pt idx="336">
                  <c:v>7.3857586917416285E-3</c:v>
                </c:pt>
                <c:pt idx="337">
                  <c:v>6.8342224902506743E-3</c:v>
                </c:pt>
                <c:pt idx="338">
                  <c:v>1.2657144127077302E-3</c:v>
                </c:pt>
                <c:pt idx="339">
                  <c:v>1.5345701422757596E-3</c:v>
                </c:pt>
                <c:pt idx="340">
                  <c:v>-5.0245567752768006E-3</c:v>
                </c:pt>
                <c:pt idx="341">
                  <c:v>-4.2146863075731567E-4</c:v>
                </c:pt>
                <c:pt idx="342">
                  <c:v>-7.9780542893101991E-3</c:v>
                </c:pt>
                <c:pt idx="343">
                  <c:v>5.7310180635885555E-3</c:v>
                </c:pt>
                <c:pt idx="344">
                  <c:v>-2.1571730797536048E-3</c:v>
                </c:pt>
                <c:pt idx="345">
                  <c:v>-4.2031733573788532E-3</c:v>
                </c:pt>
                <c:pt idx="346">
                  <c:v>-3.4152904568292008E-3</c:v>
                </c:pt>
                <c:pt idx="347">
                  <c:v>5.9616562395825579E-3</c:v>
                </c:pt>
                <c:pt idx="348">
                  <c:v>-6.3290944502734092E-3</c:v>
                </c:pt>
                <c:pt idx="349">
                  <c:v>4.6973273772187074E-2</c:v>
                </c:pt>
                <c:pt idx="350">
                  <c:v>-2.7467833721037671E-3</c:v>
                </c:pt>
                <c:pt idx="351">
                  <c:v>1.285576558766266E-2</c:v>
                </c:pt>
                <c:pt idx="352">
                  <c:v>1.9616294010786905E-3</c:v>
                </c:pt>
                <c:pt idx="353">
                  <c:v>-1.8168671986496632E-2</c:v>
                </c:pt>
                <c:pt idx="354">
                  <c:v>9.0942009124312939E-3</c:v>
                </c:pt>
                <c:pt idx="355">
                  <c:v>-1.7847316795781554E-3</c:v>
                </c:pt>
                <c:pt idx="356">
                  <c:v>3.2856756915842222E-3</c:v>
                </c:pt>
                <c:pt idx="357">
                  <c:v>-3.1628856784067239E-3</c:v>
                </c:pt>
                <c:pt idx="358">
                  <c:v>6.3317673821632336E-3</c:v>
                </c:pt>
                <c:pt idx="359">
                  <c:v>1.3757764022970909E-2</c:v>
                </c:pt>
                <c:pt idx="360">
                  <c:v>-1.2685434098184123E-3</c:v>
                </c:pt>
                <c:pt idx="361">
                  <c:v>3.8733002930815275E-3</c:v>
                </c:pt>
                <c:pt idx="362">
                  <c:v>-5.6452198521994568E-4</c:v>
                </c:pt>
                <c:pt idx="363">
                  <c:v>-2.1946705179681114E-2</c:v>
                </c:pt>
                <c:pt idx="364">
                  <c:v>1.0176198633147227E-3</c:v>
                </c:pt>
                <c:pt idx="365">
                  <c:v>1.1288648451617034E-2</c:v>
                </c:pt>
                <c:pt idx="366">
                  <c:v>7.2582305254242918E-3</c:v>
                </c:pt>
                <c:pt idx="367">
                  <c:v>3.4775056833318274E-3</c:v>
                </c:pt>
                <c:pt idx="368">
                  <c:v>3.0198469097681979E-3</c:v>
                </c:pt>
                <c:pt idx="369">
                  <c:v>-4.3437272039145158E-3</c:v>
                </c:pt>
                <c:pt idx="370">
                  <c:v>-1.2545079029860906E-3</c:v>
                </c:pt>
                <c:pt idx="371">
                  <c:v>2.9226506554871357E-3</c:v>
                </c:pt>
                <c:pt idx="372">
                  <c:v>-1.7312113185460332E-3</c:v>
                </c:pt>
                <c:pt idx="373">
                  <c:v>-9.5419609372587866E-3</c:v>
                </c:pt>
                <c:pt idx="374">
                  <c:v>2.3864876698136417E-3</c:v>
                </c:pt>
                <c:pt idx="375">
                  <c:v>8.1149102088493574E-3</c:v>
                </c:pt>
                <c:pt idx="376">
                  <c:v>9.8378973871460218E-4</c:v>
                </c:pt>
                <c:pt idx="377">
                  <c:v>-3.7750619929340923E-3</c:v>
                </c:pt>
                <c:pt idx="378">
                  <c:v>1.1115692691015422E-2</c:v>
                </c:pt>
                <c:pt idx="379">
                  <c:v>-2.3582288079231684E-2</c:v>
                </c:pt>
                <c:pt idx="380">
                  <c:v>-8.3320856207769189E-4</c:v>
                </c:pt>
                <c:pt idx="381">
                  <c:v>9.971185860750742E-3</c:v>
                </c:pt>
                <c:pt idx="382">
                  <c:v>8.407539762323335E-3</c:v>
                </c:pt>
                <c:pt idx="383">
                  <c:v>1.3247981656606678E-2</c:v>
                </c:pt>
                <c:pt idx="384">
                  <c:v>-8.2438691036816891E-3</c:v>
                </c:pt>
                <c:pt idx="385">
                  <c:v>-6.687853339591654E-3</c:v>
                </c:pt>
                <c:pt idx="386">
                  <c:v>5.1817232556790049E-3</c:v>
                </c:pt>
                <c:pt idx="387">
                  <c:v>7.3303190837292753E-3</c:v>
                </c:pt>
                <c:pt idx="388">
                  <c:v>1.0633034229368343E-2</c:v>
                </c:pt>
                <c:pt idx="389">
                  <c:v>5.5615962750581449E-3</c:v>
                </c:pt>
                <c:pt idx="390">
                  <c:v>2.6956947951388255E-2</c:v>
                </c:pt>
                <c:pt idx="391">
                  <c:v>-1.5223992920786467E-3</c:v>
                </c:pt>
                <c:pt idx="392">
                  <c:v>1.6729963185135865E-3</c:v>
                </c:pt>
                <c:pt idx="393">
                  <c:v>-7.3645569702714964E-3</c:v>
                </c:pt>
                <c:pt idx="394">
                  <c:v>1.5641701744843139E-2</c:v>
                </c:pt>
                <c:pt idx="395">
                  <c:v>2.6109285668132198E-3</c:v>
                </c:pt>
                <c:pt idx="396">
                  <c:v>7.2933632194094322E-3</c:v>
                </c:pt>
                <c:pt idx="397">
                  <c:v>1.1825349045212263E-2</c:v>
                </c:pt>
                <c:pt idx="398">
                  <c:v>1.063929245900419E-2</c:v>
                </c:pt>
                <c:pt idx="399">
                  <c:v>2.41571721100311E-2</c:v>
                </c:pt>
                <c:pt idx="400">
                  <c:v>1.1283518983008722E-2</c:v>
                </c:pt>
                <c:pt idx="401">
                  <c:v>2.3446899988896375E-2</c:v>
                </c:pt>
                <c:pt idx="402">
                  <c:v>1.717768856774593E-2</c:v>
                </c:pt>
                <c:pt idx="403">
                  <c:v>3.2998347387852345E-2</c:v>
                </c:pt>
                <c:pt idx="404">
                  <c:v>2.4650558496028152E-2</c:v>
                </c:pt>
                <c:pt idx="405">
                  <c:v>2.2984687652348068E-2</c:v>
                </c:pt>
                <c:pt idx="406">
                  <c:v>2.6712062765529287E-2</c:v>
                </c:pt>
                <c:pt idx="407">
                  <c:v>2.6930329592584235E-2</c:v>
                </c:pt>
                <c:pt idx="408">
                  <c:v>7.5700497083883711E-3</c:v>
                </c:pt>
                <c:pt idx="409">
                  <c:v>1.6662907887309508E-2</c:v>
                </c:pt>
                <c:pt idx="410">
                  <c:v>2.5088227299161492E-2</c:v>
                </c:pt>
                <c:pt idx="411">
                  <c:v>3.9981756566840332E-2</c:v>
                </c:pt>
                <c:pt idx="412">
                  <c:v>3.150217699527591E-2</c:v>
                </c:pt>
                <c:pt idx="413">
                  <c:v>2.6084210044427403E-2</c:v>
                </c:pt>
              </c:numCache>
            </c:numRef>
          </c:val>
          <c:smooth val="0"/>
        </c:ser>
        <c:dLbls>
          <c:showLegendKey val="0"/>
          <c:showVal val="0"/>
          <c:showCatName val="0"/>
          <c:showSerName val="0"/>
          <c:showPercent val="0"/>
          <c:showBubbleSize val="0"/>
        </c:dLbls>
        <c:smooth val="0"/>
        <c:axId val="761631152"/>
        <c:axId val="761631544"/>
      </c:lineChart>
      <c:catAx>
        <c:axId val="761631152"/>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631544"/>
        <c:crosses val="autoZero"/>
        <c:auto val="1"/>
        <c:lblAlgn val="ctr"/>
        <c:lblOffset val="100"/>
        <c:noMultiLvlLbl val="0"/>
      </c:catAx>
      <c:valAx>
        <c:axId val="76163154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6311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vmlDrawing2.vml.rels><?xml version="1.0" encoding="UTF-8" standalone="yes"?>
<Relationships xmlns="http://schemas.openxmlformats.org/package/2006/relationships"><Relationship Id="rId2" Type="http://schemas.openxmlformats.org/officeDocument/2006/relationships/image" Target="../media/image1.emf"/><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0</xdr:col>
      <xdr:colOff>0</xdr:colOff>
      <xdr:row>5</xdr:row>
      <xdr:rowOff>1</xdr:rowOff>
    </xdr:from>
    <xdr:to>
      <xdr:col>10</xdr:col>
      <xdr:colOff>0</xdr:colOff>
      <xdr:row>11</xdr:row>
      <xdr:rowOff>0</xdr:rowOff>
    </xdr:to>
    <xdr:sp macro="" textlink="">
      <xdr:nvSpPr>
        <xdr:cNvPr id="2" name="TextBox 1"/>
        <xdr:cNvSpPr txBox="1"/>
      </xdr:nvSpPr>
      <xdr:spPr>
        <a:xfrm>
          <a:off x="0" y="952501"/>
          <a:ext cx="7439025" cy="114299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nSpc>
              <a:spcPts val="1000"/>
            </a:lnSpc>
          </a:pPr>
          <a:r>
            <a:rPr lang="en-US" sz="1000"/>
            <a:t>We now</a:t>
          </a:r>
          <a:r>
            <a:rPr lang="en-US" sz="1000" baseline="0"/>
            <a:t> have the ability to create generic commodity tickers in excel  that allow you to change roll types and adjustments which will override your default GFUT settings and allow you to download multiple sets of data on the same generic ticker with different roll adjustments on the same excel sheet.  Previously you had to change your GFUT, download the data, go back to GFUT and change your settings again and download new data. The problem with this is that when you refresh your spreadsheet it cancelled out your first download.  With these new tickers that will no longer happen and you don't have to change your GFUT settings. To see your GFUT settings click the button to the right.</a:t>
          </a:r>
          <a:endParaRPr lang="en-US" sz="1000"/>
        </a:p>
      </xdr:txBody>
    </xdr:sp>
    <xdr:clientData/>
  </xdr:twoCellAnchor>
  <xdr:twoCellAnchor>
    <xdr:from>
      <xdr:col>0</xdr:col>
      <xdr:colOff>0</xdr:colOff>
      <xdr:row>12</xdr:row>
      <xdr:rowOff>2</xdr:rowOff>
    </xdr:from>
    <xdr:to>
      <xdr:col>10</xdr:col>
      <xdr:colOff>0</xdr:colOff>
      <xdr:row>15</xdr:row>
      <xdr:rowOff>19050</xdr:rowOff>
    </xdr:to>
    <xdr:sp macro="" textlink="">
      <xdr:nvSpPr>
        <xdr:cNvPr id="3" name="TextBox 2"/>
        <xdr:cNvSpPr txBox="1"/>
      </xdr:nvSpPr>
      <xdr:spPr>
        <a:xfrm>
          <a:off x="0" y="2286002"/>
          <a:ext cx="7439025" cy="59054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000"/>
            <a:t>Ticker construction:  Ticker Rolltype:Day_month_adjust, for example   CL1 R:00_0_N comdty  Is Oil, relative to expiry, no adjust for days or months, no adjust. The days</a:t>
          </a:r>
          <a:r>
            <a:rPr lang="en-US" sz="1000" baseline="0"/>
            <a:t> should be 2 digits and the month should be 1 digit.</a:t>
          </a:r>
          <a:endParaRPr lang="en-US" sz="1000"/>
        </a:p>
      </xdr:txBody>
    </xdr:sp>
    <xdr:clientData/>
  </xdr:twoCellAnchor>
  <xdr:twoCellAnchor editAs="oneCell">
    <xdr:from>
      <xdr:col>1</xdr:col>
      <xdr:colOff>9525</xdr:colOff>
      <xdr:row>19</xdr:row>
      <xdr:rowOff>171450</xdr:rowOff>
    </xdr:from>
    <xdr:to>
      <xdr:col>6</xdr:col>
      <xdr:colOff>152400</xdr:colOff>
      <xdr:row>22</xdr:row>
      <xdr:rowOff>0</xdr:rowOff>
    </xdr:to>
    <xdr:pic>
      <xdr:nvPicPr>
        <xdr:cNvPr id="4" name="Picture 3" descr="gfut.gif"/>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l="12907" t="37190" r="22418" b="54839"/>
        <a:stretch>
          <a:fillRect/>
        </a:stretch>
      </xdr:blipFill>
      <xdr:spPr bwMode="auto">
        <a:xfrm>
          <a:off x="619125" y="3790950"/>
          <a:ext cx="4533900" cy="400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15</xdr:row>
      <xdr:rowOff>47626</xdr:rowOff>
    </xdr:from>
    <xdr:to>
      <xdr:col>10</xdr:col>
      <xdr:colOff>0</xdr:colOff>
      <xdr:row>18</xdr:row>
      <xdr:rowOff>190499</xdr:rowOff>
    </xdr:to>
    <xdr:sp macro="" textlink="">
      <xdr:nvSpPr>
        <xdr:cNvPr id="5" name="TextBox 4"/>
        <xdr:cNvSpPr txBox="1"/>
      </xdr:nvSpPr>
      <xdr:spPr>
        <a:xfrm>
          <a:off x="0" y="2905126"/>
          <a:ext cx="7439025" cy="71437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000"/>
            <a:t>Please use the input boxes below to set up you ticker and it will be automatically generated, you can then copy and paste this into any excel sheet with a Bloomberg historical formula.</a:t>
          </a:r>
          <a:br>
            <a:rPr lang="en-US" sz="1000"/>
          </a:br>
          <a:r>
            <a:rPr lang="en-US" sz="1000"/>
            <a:t>For your reference, all roll types and adjustments are to the right.</a:t>
          </a:r>
        </a:p>
      </xdr:txBody>
    </xdr:sp>
    <xdr:clientData/>
  </xdr:twoCellAnchor>
  <mc:AlternateContent xmlns:mc="http://schemas.openxmlformats.org/markup-compatibility/2006">
    <mc:Choice xmlns:a14="http://schemas.microsoft.com/office/drawing/2010/main" Requires="a14">
      <xdr:twoCellAnchor editAs="oneCell">
        <xdr:from>
          <xdr:col>4</xdr:col>
          <xdr:colOff>571500</xdr:colOff>
          <xdr:row>10</xdr:row>
          <xdr:rowOff>0</xdr:rowOff>
        </xdr:from>
        <xdr:to>
          <xdr:col>8</xdr:col>
          <xdr:colOff>304800</xdr:colOff>
          <xdr:row>11</xdr:row>
          <xdr:rowOff>161925</xdr:rowOff>
        </xdr:to>
        <xdr:sp macro="" textlink="">
          <xdr:nvSpPr>
            <xdr:cNvPr id="10241" name="CommandButton1" hidden="1">
              <a:extLst>
                <a:ext uri="{63B3BB69-23CF-44E3-9099-C40C66FF867C}">
                  <a14:compatExt spid="_x0000_s1024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228600</xdr:colOff>
          <xdr:row>27</xdr:row>
          <xdr:rowOff>0</xdr:rowOff>
        </xdr:from>
        <xdr:to>
          <xdr:col>6</xdr:col>
          <xdr:colOff>533400</xdr:colOff>
          <xdr:row>28</xdr:row>
          <xdr:rowOff>9525</xdr:rowOff>
        </xdr:to>
        <xdr:sp macro="" textlink="">
          <xdr:nvSpPr>
            <xdr:cNvPr id="10242" name="CommandButton2" hidden="1">
              <a:extLst>
                <a:ext uri="{63B3BB69-23CF-44E3-9099-C40C66FF867C}">
                  <a14:compatExt spid="_x0000_s1024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2</xdr:col>
      <xdr:colOff>333374</xdr:colOff>
      <xdr:row>0</xdr:row>
      <xdr:rowOff>76202</xdr:rowOff>
    </xdr:from>
    <xdr:to>
      <xdr:col>17</xdr:col>
      <xdr:colOff>304800</xdr:colOff>
      <xdr:row>3</xdr:row>
      <xdr:rowOff>171452</xdr:rowOff>
    </xdr:to>
    <xdr:sp macro="" textlink="">
      <xdr:nvSpPr>
        <xdr:cNvPr id="8" name="BannerTitle"/>
        <xdr:cNvSpPr>
          <a:spLocks noChangeArrowheads="1"/>
        </xdr:cNvSpPr>
      </xdr:nvSpPr>
      <xdr:spPr bwMode="auto">
        <a:xfrm>
          <a:off x="1762124" y="76202"/>
          <a:ext cx="9839326" cy="666750"/>
        </a:xfrm>
        <a:prstGeom prst="rect">
          <a:avLst/>
        </a:prstGeom>
        <a:gradFill flip="none" rotWithShape="1">
          <a:gsLst>
            <a:gs pos="0">
              <a:srgbClr val="909090">
                <a:tint val="66000"/>
                <a:satMod val="160000"/>
              </a:srgbClr>
            </a:gs>
            <a:gs pos="50000">
              <a:srgbClr val="909090">
                <a:tint val="44500"/>
                <a:satMod val="160000"/>
              </a:srgbClr>
            </a:gs>
            <a:gs pos="100000">
              <a:srgbClr val="909090">
                <a:tint val="23500"/>
                <a:satMod val="160000"/>
              </a:srgbClr>
            </a:gs>
          </a:gsLst>
          <a:lin ang="0" scaled="1"/>
          <a:tileRect/>
        </a:gradFill>
        <a:ln w="9525">
          <a:solidFill>
            <a:srgbClr val="DBE5F1"/>
          </a:solidFill>
          <a:miter lim="800000"/>
          <a:headEnd/>
          <a:tailEnd/>
        </a:ln>
      </xdr:spPr>
      <xdr:txBody>
        <a:bodyPr vertOverflow="clip" wrap="square" lIns="54864" tIns="41148" rIns="54864" bIns="41148" anchor="ctr"/>
        <a:lstStyle/>
        <a:p>
          <a:pPr algn="ctr" rtl="0">
            <a:defRPr sz="1000"/>
          </a:pPr>
          <a:r>
            <a:rPr lang="en-US" sz="2400" b="1" i="0" u="none" strike="noStrike" baseline="0">
              <a:solidFill>
                <a:srgbClr val="F8F8F8"/>
              </a:solidFill>
              <a:latin typeface="Arial"/>
              <a:cs typeface="Arial"/>
            </a:rPr>
            <a:t>GFUT Adjusted Tickers</a:t>
          </a:r>
          <a:endParaRPr lang="en-US"/>
        </a:p>
      </xdr:txBody>
    </xdr:sp>
    <xdr:clientData/>
  </xdr:twoCellAnchor>
  <xdr:twoCellAnchor>
    <xdr:from>
      <xdr:col>0</xdr:col>
      <xdr:colOff>47625</xdr:colOff>
      <xdr:row>0</xdr:row>
      <xdr:rowOff>123825</xdr:rowOff>
    </xdr:from>
    <xdr:to>
      <xdr:col>2</xdr:col>
      <xdr:colOff>257175</xdr:colOff>
      <xdr:row>4</xdr:row>
      <xdr:rowOff>9525</xdr:rowOff>
    </xdr:to>
    <xdr:pic>
      <xdr:nvPicPr>
        <xdr:cNvPr id="9" name="BBGLogo" descr="bloomberg logo blk converted w margin"/>
        <xdr:cNvPicPr>
          <a:picLocks noChangeAspect="1" noChangeArrowheads="1"/>
        </xdr:cNvPicPr>
      </xdr:nvPicPr>
      <xdr:blipFill>
        <a:blip xmlns:r="http://schemas.openxmlformats.org/officeDocument/2006/relationships" r:embed="rId2"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47625" y="123825"/>
          <a:ext cx="1638300" cy="64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19050</xdr:colOff>
      <xdr:row>2</xdr:row>
      <xdr:rowOff>123827</xdr:rowOff>
    </xdr:from>
    <xdr:to>
      <xdr:col>2</xdr:col>
      <xdr:colOff>409574</xdr:colOff>
      <xdr:row>4</xdr:row>
      <xdr:rowOff>54323</xdr:rowOff>
    </xdr:to>
    <xdr:sp macro="" textlink="">
      <xdr:nvSpPr>
        <xdr:cNvPr id="10" name="TextBox 9"/>
        <xdr:cNvSpPr txBox="1"/>
      </xdr:nvSpPr>
      <xdr:spPr>
        <a:xfrm>
          <a:off x="628650" y="504827"/>
          <a:ext cx="1209674"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400" b="1">
              <a:solidFill>
                <a:srgbClr val="1080C0"/>
              </a:solidFill>
            </a:rPr>
            <a:t>Worksheet</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31</xdr:col>
      <xdr:colOff>276225</xdr:colOff>
      <xdr:row>2</xdr:row>
      <xdr:rowOff>180975</xdr:rowOff>
    </xdr:from>
    <xdr:to>
      <xdr:col>47</xdr:col>
      <xdr:colOff>523195</xdr:colOff>
      <xdr:row>39</xdr:row>
      <xdr:rowOff>85725</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33</xdr:col>
      <xdr:colOff>404812</xdr:colOff>
      <xdr:row>434</xdr:row>
      <xdr:rowOff>123825</xdr:rowOff>
    </xdr:from>
    <xdr:to>
      <xdr:col>41</xdr:col>
      <xdr:colOff>100012</xdr:colOff>
      <xdr:row>449</xdr:row>
      <xdr:rowOff>9525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61911</xdr:colOff>
      <xdr:row>18</xdr:row>
      <xdr:rowOff>114300</xdr:rowOff>
    </xdr:from>
    <xdr:to>
      <xdr:col>24</xdr:col>
      <xdr:colOff>676275</xdr:colOff>
      <xdr:row>36</xdr:row>
      <xdr:rowOff>38100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2.bin"/><Relationship Id="rId6" Type="http://schemas.openxmlformats.org/officeDocument/2006/relationships/control" Target="../activeX/activeX2.xml"/><Relationship Id="rId5" Type="http://schemas.openxmlformats.org/officeDocument/2006/relationships/image" Target="../media/image1.emf"/><Relationship Id="rId4" Type="http://schemas.openxmlformats.org/officeDocument/2006/relationships/control" Target="../activeX/activeX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62"/>
  <sheetViews>
    <sheetView workbookViewId="0">
      <pane xSplit="3" ySplit="1" topLeftCell="Q2" activePane="bottomRight" state="frozen"/>
      <selection pane="topRight" activeCell="D1" sqref="D1"/>
      <selection pane="bottomLeft" activeCell="A3" sqref="A3"/>
      <selection pane="bottomRight" activeCell="U38" sqref="U38"/>
    </sheetView>
  </sheetViews>
  <sheetFormatPr defaultRowHeight="15" x14ac:dyDescent="0.25"/>
  <cols>
    <col min="1" max="1" width="11.85546875" customWidth="1"/>
    <col min="2" max="2" width="26.28515625" customWidth="1"/>
    <col min="3" max="3" width="14.5703125" customWidth="1"/>
    <col min="4" max="4" width="14" bestFit="1" customWidth="1"/>
    <col min="5" max="5" width="15.7109375" customWidth="1"/>
    <col min="6" max="6" width="14.5703125" customWidth="1"/>
    <col min="7" max="7" width="15.42578125" bestFit="1" customWidth="1"/>
    <col min="8" max="8" width="20.5703125" bestFit="1" customWidth="1"/>
    <col min="9" max="9" width="12" customWidth="1"/>
    <col min="10" max="10" width="25.85546875" customWidth="1"/>
    <col min="11" max="11" width="15.28515625" customWidth="1"/>
    <col min="12" max="12" width="8.42578125" bestFit="1" customWidth="1"/>
    <col min="13" max="13" width="22.5703125" customWidth="1"/>
    <col min="16" max="16" width="17.28515625" customWidth="1"/>
    <col min="17" max="17" width="23.5703125" customWidth="1"/>
    <col min="18" max="18" width="15.140625" customWidth="1"/>
    <col min="19" max="19" width="18.28515625" customWidth="1"/>
    <col min="20" max="20" width="48.7109375" customWidth="1"/>
    <col min="21" max="21" width="15.5703125" bestFit="1" customWidth="1"/>
    <col min="22" max="22" width="22.42578125" customWidth="1"/>
    <col min="23" max="23" width="12.7109375" customWidth="1"/>
    <col min="24" max="24" width="13.140625" customWidth="1"/>
    <col min="25" max="25" width="10" bestFit="1" customWidth="1"/>
    <col min="26" max="26" width="10" customWidth="1"/>
    <col min="27" max="27" width="111.140625" customWidth="1"/>
    <col min="28" max="28" width="14.28515625" customWidth="1"/>
  </cols>
  <sheetData>
    <row r="1" spans="1:28" ht="15.75" thickBot="1" x14ac:dyDescent="0.3">
      <c r="A1" s="4" t="s">
        <v>8291</v>
      </c>
      <c r="B1" s="4" t="s">
        <v>8292</v>
      </c>
      <c r="C1" s="4" t="s">
        <v>8293</v>
      </c>
      <c r="D1" s="10" t="s">
        <v>16</v>
      </c>
      <c r="E1" s="11" t="s">
        <v>8294</v>
      </c>
      <c r="F1" s="4" t="s">
        <v>8295</v>
      </c>
      <c r="G1" s="4" t="s">
        <v>8296</v>
      </c>
      <c r="H1" s="4" t="s">
        <v>8297</v>
      </c>
      <c r="I1" s="4" t="s">
        <v>8298</v>
      </c>
      <c r="J1" s="4" t="s">
        <v>8299</v>
      </c>
      <c r="K1" s="4" t="s">
        <v>8300</v>
      </c>
      <c r="L1" s="4" t="s">
        <v>2</v>
      </c>
      <c r="M1" s="4" t="s">
        <v>8301</v>
      </c>
      <c r="N1" s="4" t="s">
        <v>205</v>
      </c>
      <c r="O1" s="4" t="s">
        <v>206</v>
      </c>
      <c r="P1" s="4" t="s">
        <v>207</v>
      </c>
      <c r="Q1" s="4" t="s">
        <v>8412</v>
      </c>
      <c r="R1" s="4" t="s">
        <v>8411</v>
      </c>
      <c r="S1" s="4" t="s">
        <v>8410</v>
      </c>
      <c r="T1" s="4" t="s">
        <v>8184</v>
      </c>
      <c r="U1" s="4" t="s">
        <v>9372</v>
      </c>
      <c r="V1" s="4" t="s">
        <v>8300</v>
      </c>
      <c r="W1" s="4" t="s">
        <v>2</v>
      </c>
      <c r="X1" s="4" t="s">
        <v>9376</v>
      </c>
      <c r="Y1" s="4" t="s">
        <v>9374</v>
      </c>
      <c r="Z1" s="4" t="s">
        <v>9380</v>
      </c>
      <c r="AA1" s="4" t="s">
        <v>9370</v>
      </c>
      <c r="AB1" s="4" t="s">
        <v>10743</v>
      </c>
    </row>
    <row r="2" spans="1:28" x14ac:dyDescent="0.25">
      <c r="A2" s="24" t="s">
        <v>0</v>
      </c>
      <c r="B2" t="s">
        <v>40</v>
      </c>
      <c r="C2" s="4" t="s">
        <v>40</v>
      </c>
      <c r="D2" t="s">
        <v>8176</v>
      </c>
      <c r="E2" t="s">
        <v>8175</v>
      </c>
      <c r="F2" t="s">
        <v>8174</v>
      </c>
      <c r="G2" t="s">
        <v>8302</v>
      </c>
      <c r="H2" t="s">
        <v>8303</v>
      </c>
      <c r="I2" t="s">
        <v>8366</v>
      </c>
      <c r="J2" t="str">
        <f>_xll.BDP(F2,"NAME")</f>
        <v>CBOE VIX FUTURE   Jan23</v>
      </c>
      <c r="K2">
        <f>_xll.BDP(F2,"FUT_CONT_SIZE")</f>
        <v>1000</v>
      </c>
      <c r="L2">
        <f>_xll.BDP(F2,"PX_LAST")</f>
        <v>21.3</v>
      </c>
      <c r="M2" s="8">
        <f>K2*L2</f>
        <v>21300</v>
      </c>
      <c r="N2" t="str">
        <f>_xll.BDP(F2,"CRNCY")</f>
        <v>USD</v>
      </c>
      <c r="O2">
        <f>IF(N2&lt;&gt;"USD",_xll.BDP(N2&amp;"USD Curncy", "PX_LAST"),1)</f>
        <v>1</v>
      </c>
      <c r="P2" s="9">
        <f>IF(OR(N2="GBP",N2="EUR",N2="CHF"),M2/O2,M2*O2)</f>
        <v>21300</v>
      </c>
      <c r="Q2">
        <v>1</v>
      </c>
      <c r="R2" t="s">
        <v>4191</v>
      </c>
      <c r="S2" s="14">
        <v>38049</v>
      </c>
      <c r="Z2" s="30">
        <f>IF(ISBLANK(U2),-_xll.BDP(G2,"SPREAD_BA_CR")/L2,-_xll.BDP(U2,"SPREAD_BA_CR")/W2)</f>
        <v>2.3474178403756203E-3</v>
      </c>
    </row>
    <row r="3" spans="1:28" x14ac:dyDescent="0.25">
      <c r="A3" s="25" t="s">
        <v>0</v>
      </c>
      <c r="B3" t="s">
        <v>4</v>
      </c>
      <c r="C3" s="4" t="s">
        <v>12095</v>
      </c>
      <c r="D3" t="s">
        <v>12096</v>
      </c>
      <c r="E3" t="s">
        <v>12097</v>
      </c>
      <c r="F3" t="s">
        <v>12098</v>
      </c>
      <c r="G3" t="s">
        <v>8304</v>
      </c>
      <c r="H3" t="s">
        <v>8335</v>
      </c>
      <c r="I3" t="s">
        <v>12099</v>
      </c>
      <c r="J3" t="str">
        <f>_xll.BDP(F3,"NAME")</f>
        <v>S&amp;P500 EMINI FUT  Mar23</v>
      </c>
      <c r="K3">
        <f>_xll.BDP(F3,"FUT_CONT_SIZE")</f>
        <v>50</v>
      </c>
      <c r="L3">
        <f>_xll.BDP(F3,"PX_LAST")</f>
        <v>3929</v>
      </c>
      <c r="M3" s="8">
        <f>K3*L3</f>
        <v>196450</v>
      </c>
      <c r="N3" t="str">
        <f>_xll.BDP(F3,"CRNCY")</f>
        <v>USD</v>
      </c>
      <c r="O3">
        <f>IF(N3&lt;&gt;"USD",_xll.BDP(N3&amp;"USD Curncy", "PX_LAST"),1)</f>
        <v>1</v>
      </c>
      <c r="P3" s="9">
        <f>IF(OR(N3="GBP",N3="EUR",N3="CHF"),M3/O3,M3*O3)</f>
        <v>196450</v>
      </c>
      <c r="Q3">
        <v>3</v>
      </c>
      <c r="R3" t="s">
        <v>2326</v>
      </c>
      <c r="S3" s="14">
        <v>35683</v>
      </c>
      <c r="U3" t="s">
        <v>8304</v>
      </c>
      <c r="V3">
        <f>_xll.BDP(U3,"FUT_CONT_SIZE")</f>
        <v>50</v>
      </c>
      <c r="W3">
        <f>_xll.BDP(U3,"PX_LAST")</f>
        <v>3929</v>
      </c>
      <c r="X3" s="8">
        <f>V3*W3</f>
        <v>196450</v>
      </c>
      <c r="Y3" s="29">
        <v>269745169</v>
      </c>
      <c r="Z3" s="30">
        <f>IF(ISBLANK(U3),-_xll.BDP(G3,"SPREAD_BA_CR")/L3,-_xll.BDP(U3,"SPREAD_BA_CR")/W3)</f>
        <v>6.3629422244846018E-5</v>
      </c>
    </row>
    <row r="4" spans="1:28" x14ac:dyDescent="0.25">
      <c r="A4" s="25" t="s">
        <v>0</v>
      </c>
      <c r="B4" t="s">
        <v>8177</v>
      </c>
      <c r="C4" s="4" t="s">
        <v>2449</v>
      </c>
      <c r="D4" t="s">
        <v>9245</v>
      </c>
      <c r="E4" t="s">
        <v>8179</v>
      </c>
      <c r="F4" t="s">
        <v>8178</v>
      </c>
      <c r="G4" t="s">
        <v>8305</v>
      </c>
      <c r="H4" t="s">
        <v>8336</v>
      </c>
      <c r="I4" t="s">
        <v>8367</v>
      </c>
      <c r="J4" t="str">
        <f>_xll.BDP(F4,"NAME")</f>
        <v>S&amp;P/TSX 60 IX FUT Mar23</v>
      </c>
      <c r="K4">
        <f>_xll.BDP(F4,"FUT_CONT_SIZE")</f>
        <v>200</v>
      </c>
      <c r="L4">
        <f>_xll.BDP(F4,"PX_LAST")</f>
        <v>1198</v>
      </c>
      <c r="M4" s="8">
        <f>K4*L4</f>
        <v>239600</v>
      </c>
      <c r="N4" t="str">
        <f>_xll.BDP(F4,"CRNCY")</f>
        <v>CAD</v>
      </c>
      <c r="O4">
        <f>IF(N4&lt;&gt;"USD",_xll.BDP(N4&amp;"USD Curncy", "PX_LAST"),1)</f>
        <v>0.74490000000000001</v>
      </c>
      <c r="P4" s="9">
        <f>IF(OR(N4="GBP",N4="EUR",N4="CHF"),M4/O4,M4*O4)</f>
        <v>178478.04</v>
      </c>
      <c r="Q4">
        <v>3</v>
      </c>
      <c r="R4" t="s">
        <v>2450</v>
      </c>
      <c r="S4" s="14">
        <v>36434</v>
      </c>
      <c r="Z4" s="30">
        <f>IF(ISBLANK(U4),-_xll.BDP(G4,"SPREAD_BA_CR")/L4,-_xll.BDP(U4,"SPREAD_BA_CR")/W4)</f>
        <v>8.3472454090074329E-5</v>
      </c>
      <c r="AA4" t="s">
        <v>9371</v>
      </c>
    </row>
    <row r="5" spans="1:28" x14ac:dyDescent="0.25">
      <c r="A5" s="25" t="s">
        <v>0</v>
      </c>
      <c r="B5" t="s">
        <v>5</v>
      </c>
      <c r="C5" s="4" t="s">
        <v>261</v>
      </c>
      <c r="D5" t="s">
        <v>17</v>
      </c>
      <c r="E5" t="s">
        <v>28</v>
      </c>
      <c r="F5" t="s">
        <v>198</v>
      </c>
      <c r="G5" t="s">
        <v>8306</v>
      </c>
      <c r="H5" t="s">
        <v>8337</v>
      </c>
      <c r="I5" t="s">
        <v>8368</v>
      </c>
      <c r="J5" t="str">
        <f>_xll.BDP(F5,"NAME")</f>
        <v>FTSE 100 IDX FUT  Mar23</v>
      </c>
      <c r="K5">
        <f>_xll.BDP(F5,"FUT_CONT_SIZE")</f>
        <v>10</v>
      </c>
      <c r="L5">
        <f>_xll.BDP(F5,"PX_LAST")</f>
        <v>7694.5</v>
      </c>
      <c r="M5" s="8">
        <f t="shared" ref="M5:M15" si="0">K5*L5</f>
        <v>76945</v>
      </c>
      <c r="N5" t="str">
        <f>_xll.BDP(F5,"CRNCY")</f>
        <v>GBP</v>
      </c>
      <c r="O5">
        <f>IF(N5&lt;&gt;"USD",_xll.BDP(N5&amp;"USD Curncy", "PX_LAST"),1)</f>
        <v>1.2157</v>
      </c>
      <c r="P5" s="9">
        <f t="shared" ref="P5:P15" si="1">IF(OR(N5="GBP",N5="EUR",N5="CHF"),M5/O5,M5*O5)</f>
        <v>63292.753146335446</v>
      </c>
      <c r="Q5">
        <v>3</v>
      </c>
      <c r="R5" t="s">
        <v>2523</v>
      </c>
      <c r="S5" s="14">
        <v>32203</v>
      </c>
      <c r="Z5" s="30">
        <f>IF(ISBLANK(U5),-_xll.BDP(G5,"SPREAD_BA_CR")/L5,-_xll.BDP(U5,"SPREAD_BA_CR")/W5)</f>
        <v>1.2996296055624147E-4</v>
      </c>
    </row>
    <row r="6" spans="1:28" ht="15.75" thickBot="1" x14ac:dyDescent="0.3">
      <c r="A6" s="25" t="s">
        <v>0</v>
      </c>
      <c r="B6" t="s">
        <v>6</v>
      </c>
      <c r="C6" s="4" t="s">
        <v>262</v>
      </c>
      <c r="D6" t="s">
        <v>18</v>
      </c>
      <c r="E6" t="s">
        <v>29</v>
      </c>
      <c r="F6" t="s">
        <v>199</v>
      </c>
      <c r="G6" t="s">
        <v>8307</v>
      </c>
      <c r="H6" t="s">
        <v>8338</v>
      </c>
      <c r="I6" t="s">
        <v>8369</v>
      </c>
      <c r="J6" t="str">
        <f>_xll.BDP(F6,"NAME")</f>
        <v>CAC40 10 EURO FUT Jan23</v>
      </c>
      <c r="K6">
        <f>_xll.BDP(F6,"FUT_CONT_SIZE")</f>
        <v>10</v>
      </c>
      <c r="L6">
        <f>_xll.BDP(F6,"PX_LAST")</f>
        <v>6892</v>
      </c>
      <c r="M6" s="8">
        <f t="shared" si="0"/>
        <v>68920</v>
      </c>
      <c r="N6" t="str">
        <f>_xll.BDP(F6,"CRNCY")</f>
        <v>EUR</v>
      </c>
      <c r="O6">
        <f>IF(N6&lt;&gt;"USD",_xll.BDP(N6&amp;"USD Curncy", "PX_LAST"),1)</f>
        <v>1.0739000000000001</v>
      </c>
      <c r="P6" s="9">
        <f t="shared" si="1"/>
        <v>64177.297699972063</v>
      </c>
      <c r="Q6">
        <v>1</v>
      </c>
      <c r="R6" t="s">
        <v>2591</v>
      </c>
      <c r="S6" s="14">
        <v>32510</v>
      </c>
      <c r="Z6" s="30">
        <f>IF(ISBLANK(U6),-_xll.BDP(G6,"SPREAD_BA_CR")/L6,-_xll.BDP(U6,"SPREAD_BA_CR")/W6)</f>
        <v>1.4509576320371445E-4</v>
      </c>
    </row>
    <row r="7" spans="1:28" ht="15.75" thickBot="1" x14ac:dyDescent="0.3">
      <c r="A7" s="25" t="s">
        <v>0</v>
      </c>
      <c r="B7" t="s">
        <v>7</v>
      </c>
      <c r="C7" s="4" t="s">
        <v>263</v>
      </c>
      <c r="D7" t="s">
        <v>19</v>
      </c>
      <c r="E7" t="s">
        <v>30</v>
      </c>
      <c r="F7" t="s">
        <v>9143</v>
      </c>
      <c r="G7" t="s">
        <v>9144</v>
      </c>
      <c r="H7" t="s">
        <v>9145</v>
      </c>
      <c r="I7" t="s">
        <v>9159</v>
      </c>
      <c r="J7" t="str">
        <f>_xll.BDP(F7,"NAME")</f>
        <v>DAX INDEX FUTURE  Mar23</v>
      </c>
      <c r="K7">
        <f>_xll.BDP(F7,"FUT_CONT_SIZE")</f>
        <v>25</v>
      </c>
      <c r="L7">
        <f>_xll.BDP(F7,"PX_LAST")</f>
        <v>14880</v>
      </c>
      <c r="M7" s="8">
        <f t="shared" si="0"/>
        <v>372000</v>
      </c>
      <c r="N7" t="str">
        <f>_xll.BDP(F7,"CRNCY")</f>
        <v>EUR</v>
      </c>
      <c r="O7">
        <f>IF(N7&lt;&gt;"USD",_xll.BDP(N7&amp;"USD Curncy", "PX_LAST"),1)</f>
        <v>1.0739000000000001</v>
      </c>
      <c r="P7" s="9">
        <f t="shared" si="1"/>
        <v>346400.96843281493</v>
      </c>
      <c r="Q7">
        <v>3</v>
      </c>
      <c r="R7" t="s">
        <v>2882</v>
      </c>
      <c r="S7" s="14">
        <v>33210</v>
      </c>
      <c r="U7" t="s">
        <v>9373</v>
      </c>
      <c r="V7">
        <f>_xll.BDP(U7,"FUT_CONT_SIZE")</f>
        <v>5</v>
      </c>
      <c r="W7">
        <f>_xll.BDP(U7,"PX_LAST")</f>
        <v>14880</v>
      </c>
      <c r="X7" s="8">
        <f>V7*W7*O7</f>
        <v>79898.16</v>
      </c>
      <c r="Y7" s="28">
        <v>259034742</v>
      </c>
      <c r="Z7" s="30">
        <f>IF(ISBLANK(U7),-_xll.BDP(G7,"SPREAD_BA_CR")/L7,-_xll.BDP(U7,"SPREAD_BA_CR")/W7)</f>
        <v>6.7204301075268817E-5</v>
      </c>
    </row>
    <row r="8" spans="1:28" x14ac:dyDescent="0.25">
      <c r="A8" s="25" t="s">
        <v>0</v>
      </c>
      <c r="B8" t="s">
        <v>8</v>
      </c>
      <c r="C8" s="4" t="s">
        <v>264</v>
      </c>
      <c r="D8" t="s">
        <v>20</v>
      </c>
      <c r="E8" t="s">
        <v>31</v>
      </c>
      <c r="F8" t="s">
        <v>200</v>
      </c>
      <c r="G8" t="s">
        <v>8308</v>
      </c>
      <c r="H8" t="s">
        <v>8339</v>
      </c>
      <c r="I8" t="s">
        <v>8370</v>
      </c>
      <c r="J8" t="str">
        <f>_xll.BDP(F8,"NAME")</f>
        <v>IBEX 35 INDX FUTR Jan23</v>
      </c>
      <c r="K8">
        <f>_xll.BDP(F8,"FUT_CONT_SIZE")</f>
        <v>10</v>
      </c>
      <c r="L8">
        <f>_xll.BDP(F8,"PX_LAST")</f>
        <v>8723</v>
      </c>
      <c r="M8" s="8">
        <f t="shared" si="0"/>
        <v>87230</v>
      </c>
      <c r="N8" t="str">
        <f>_xll.BDP(F8,"CRNCY")</f>
        <v>EUR</v>
      </c>
      <c r="O8">
        <f>IF(N8&lt;&gt;"USD",_xll.BDP(N8&amp;"USD Curncy", "PX_LAST"),1)</f>
        <v>1.0739000000000001</v>
      </c>
      <c r="P8" s="9">
        <f t="shared" si="1"/>
        <v>81227.302355899054</v>
      </c>
      <c r="Q8">
        <v>1</v>
      </c>
      <c r="R8" t="s">
        <v>2990</v>
      </c>
      <c r="S8" s="14">
        <v>33819</v>
      </c>
      <c r="Z8" s="30">
        <f>IF(ISBLANK(U8),-_xll.BDP(G8,"SPREAD_BA_CR")/L8,-_xll.BDP(U8,"SPREAD_BA_CR")/W8)</f>
        <v>1.0317551301157859E-3</v>
      </c>
    </row>
    <row r="9" spans="1:28" x14ac:dyDescent="0.25">
      <c r="A9" s="25" t="s">
        <v>0</v>
      </c>
      <c r="B9" t="s">
        <v>9</v>
      </c>
      <c r="C9" s="4" t="s">
        <v>8404</v>
      </c>
      <c r="D9" t="s">
        <v>21</v>
      </c>
      <c r="E9" t="s">
        <v>32</v>
      </c>
      <c r="F9" t="s">
        <v>201</v>
      </c>
      <c r="G9" t="s">
        <v>8309</v>
      </c>
      <c r="H9" t="s">
        <v>8340</v>
      </c>
      <c r="I9" t="s">
        <v>8371</v>
      </c>
      <c r="J9" t="str">
        <f>_xll.BDP(F9,"NAME")</f>
        <v>FTSE/MIB IDX FUT  Mar23</v>
      </c>
      <c r="K9">
        <f>_xll.BDP(F9,"FUT_CONT_SIZE")</f>
        <v>5</v>
      </c>
      <c r="L9">
        <f>_xll.BDP(F9,"PX_LAST")</f>
        <v>25455</v>
      </c>
      <c r="M9" s="8">
        <f t="shared" si="0"/>
        <v>127275</v>
      </c>
      <c r="N9" t="str">
        <f>_xll.BDP(F9,"CRNCY")</f>
        <v>EUR</v>
      </c>
      <c r="O9">
        <f>IF(N9&lt;&gt;"USD",_xll.BDP(N9&amp;"USD Curncy", "PX_LAST"),1)</f>
        <v>1.0739000000000001</v>
      </c>
      <c r="P9" s="9">
        <f t="shared" si="1"/>
        <v>118516.62165937237</v>
      </c>
      <c r="Q9">
        <v>3</v>
      </c>
      <c r="R9" t="s">
        <v>438</v>
      </c>
      <c r="S9" s="14">
        <v>38078</v>
      </c>
      <c r="Z9" s="30">
        <f>IF(ISBLANK(U9),-_xll.BDP(G9,"SPREAD_BA_CR")/L9,-_xll.BDP(U9,"SPREAD_BA_CR")/W9)</f>
        <v>1.9642506383814575E-4</v>
      </c>
    </row>
    <row r="10" spans="1:28" x14ac:dyDescent="0.25">
      <c r="A10" s="25" t="s">
        <v>0</v>
      </c>
      <c r="B10" t="s">
        <v>10</v>
      </c>
      <c r="C10" s="4" t="s">
        <v>8405</v>
      </c>
      <c r="D10" t="s">
        <v>22</v>
      </c>
      <c r="E10" t="s">
        <v>39</v>
      </c>
      <c r="F10" t="s">
        <v>202</v>
      </c>
      <c r="G10" t="s">
        <v>8310</v>
      </c>
      <c r="H10" t="s">
        <v>8341</v>
      </c>
      <c r="I10" t="s">
        <v>8372</v>
      </c>
      <c r="J10" t="str">
        <f>_xll.BDP(F10,"NAME")</f>
        <v>AMSTERDAM IDX FUT Jan23</v>
      </c>
      <c r="K10">
        <f>_xll.BDP(F10,"FUT_CONT_SIZE")</f>
        <v>200</v>
      </c>
      <c r="L10">
        <f>_xll.BDP(F10,"PX_LAST")</f>
        <v>736</v>
      </c>
      <c r="M10" s="8">
        <f t="shared" si="0"/>
        <v>147200</v>
      </c>
      <c r="N10" t="str">
        <f>_xll.BDP(F10,"CRNCY")</f>
        <v>EUR</v>
      </c>
      <c r="O10">
        <f>IF(N10&lt;&gt;"USD",_xll.BDP(N10&amp;"USD Curncy", "PX_LAST"),1)</f>
        <v>1.0739000000000001</v>
      </c>
      <c r="P10" s="9">
        <f t="shared" si="1"/>
        <v>137070.49073470526</v>
      </c>
      <c r="Q10">
        <v>1</v>
      </c>
      <c r="R10" t="s">
        <v>3243</v>
      </c>
      <c r="S10" s="14">
        <v>32540</v>
      </c>
      <c r="Z10" s="30">
        <f>IF(ISBLANK(U10),-_xll.BDP(G10,"SPREAD_BA_CR")/L10,-_xll.BDP(U10,"SPREAD_BA_CR")/W10)</f>
        <v>2.7173913043484441E-4</v>
      </c>
    </row>
    <row r="11" spans="1:28" x14ac:dyDescent="0.25">
      <c r="A11" s="25" t="s">
        <v>0</v>
      </c>
      <c r="B11" t="s">
        <v>11</v>
      </c>
      <c r="C11" s="4" t="s">
        <v>8406</v>
      </c>
      <c r="D11" t="s">
        <v>23</v>
      </c>
      <c r="E11" t="s">
        <v>33</v>
      </c>
      <c r="F11" t="s">
        <v>203</v>
      </c>
      <c r="G11" t="s">
        <v>8311</v>
      </c>
      <c r="H11" t="s">
        <v>8342</v>
      </c>
      <c r="I11" t="s">
        <v>8373</v>
      </c>
      <c r="J11" t="str">
        <f>_xll.BDP(F11,"NAME")</f>
        <v>OMXS30 IND FUTURE Jan23</v>
      </c>
      <c r="K11">
        <f>_xll.BDP(F11,"FUT_CONT_SIZE")</f>
        <v>100</v>
      </c>
      <c r="L11">
        <f>_xll.BDP(F11,"PX_LAST")</f>
        <v>2182</v>
      </c>
      <c r="M11" s="8">
        <f t="shared" si="0"/>
        <v>218200</v>
      </c>
      <c r="N11" t="str">
        <f>_xll.BDP(F11,"CRNCY")</f>
        <v>SEK</v>
      </c>
      <c r="O11">
        <f>IF(N11&lt;&gt;"USD",_xll.BDP(N11&amp;"USD Curncy", "PX_LAST"),1)</f>
        <v>9.5971000000000001E-2</v>
      </c>
      <c r="P11" s="9">
        <f t="shared" si="1"/>
        <v>20940.872200000002</v>
      </c>
      <c r="Q11">
        <v>1</v>
      </c>
      <c r="R11" t="s">
        <v>3462</v>
      </c>
      <c r="S11" s="14">
        <v>38412</v>
      </c>
      <c r="Z11" s="30">
        <f>IF(ISBLANK(U11),-_xll.BDP(G11,"SPREAD_BA_CR")/L11,-_xll.BDP(U11,"SPREAD_BA_CR")/W11)</f>
        <v>5.3849679193400547E-3</v>
      </c>
    </row>
    <row r="12" spans="1:28" ht="15.75" thickBot="1" x14ac:dyDescent="0.3">
      <c r="A12" s="25" t="s">
        <v>0</v>
      </c>
      <c r="B12" t="s">
        <v>12</v>
      </c>
      <c r="C12" s="4" t="s">
        <v>8407</v>
      </c>
      <c r="D12" t="s">
        <v>24</v>
      </c>
      <c r="E12" t="s">
        <v>34</v>
      </c>
      <c r="F12" t="s">
        <v>204</v>
      </c>
      <c r="G12" t="s">
        <v>8312</v>
      </c>
      <c r="H12" t="s">
        <v>8343</v>
      </c>
      <c r="I12" t="s">
        <v>8374</v>
      </c>
      <c r="J12" t="str">
        <f>_xll.BDP(F12,"NAME")</f>
        <v>SWISS MKT IX FUTR Mar23</v>
      </c>
      <c r="K12">
        <f>_xll.BDP(F12,"FUT_CONT_SIZE")</f>
        <v>10</v>
      </c>
      <c r="L12">
        <f>_xll.BDP(F12,"PX_LAST")</f>
        <v>11096</v>
      </c>
      <c r="M12" s="8">
        <f t="shared" si="0"/>
        <v>110960</v>
      </c>
      <c r="N12" t="str">
        <f>_xll.BDP(F12,"CRNCY")</f>
        <v>CHF</v>
      </c>
      <c r="O12">
        <f>IF(N12&lt;&gt;"USD",_xll.BDP(N12&amp;"USD Curncy", "PX_LAST"),1)</f>
        <v>1.0837000000000001</v>
      </c>
      <c r="P12" s="9">
        <f t="shared" si="1"/>
        <v>102389.96032112207</v>
      </c>
      <c r="Q12">
        <v>1</v>
      </c>
      <c r="R12" t="s">
        <v>3560</v>
      </c>
      <c r="S12" s="14">
        <v>35796</v>
      </c>
      <c r="Z12" s="30">
        <f>IF(ISBLANK(U12),-_xll.BDP(G12,"SPREAD_BA_CR")/L12,-_xll.BDP(U12,"SPREAD_BA_CR")/W12)</f>
        <v>4.5061283345349673E-4</v>
      </c>
    </row>
    <row r="13" spans="1:28" ht="15.75" thickBot="1" x14ac:dyDescent="0.3">
      <c r="A13" s="25" t="s">
        <v>0</v>
      </c>
      <c r="B13" t="s">
        <v>13</v>
      </c>
      <c r="C13" s="4" t="s">
        <v>8408</v>
      </c>
      <c r="D13" t="s">
        <v>25</v>
      </c>
      <c r="E13" t="s">
        <v>35</v>
      </c>
      <c r="F13" t="s">
        <v>9146</v>
      </c>
      <c r="G13" t="s">
        <v>9147</v>
      </c>
      <c r="H13" t="s">
        <v>9148</v>
      </c>
      <c r="I13" t="s">
        <v>9149</v>
      </c>
      <c r="J13" t="str">
        <f>_xll.BDP(F13,"NAME")</f>
        <v>NIKKEI 225  (OSE) Mar23</v>
      </c>
      <c r="K13">
        <f>_xll.BDP(F13,"FUT_CONT_SIZE")</f>
        <v>1000</v>
      </c>
      <c r="L13">
        <f>_xll.BDP(F13,"PX_LAST")</f>
        <v>26260</v>
      </c>
      <c r="M13" s="8">
        <f t="shared" si="0"/>
        <v>26260000</v>
      </c>
      <c r="N13" t="str">
        <f>_xll.BDP(F13,"CRNCY")</f>
        <v>JPY</v>
      </c>
      <c r="O13">
        <f>IF(N13&lt;&gt;"USD",_xll.BDP(N13&amp;"USD Curncy", "PX_LAST"),1)</f>
        <v>7.5640000000000004E-3</v>
      </c>
      <c r="P13" s="9">
        <f t="shared" si="1"/>
        <v>198630.64</v>
      </c>
      <c r="Q13">
        <v>3</v>
      </c>
      <c r="R13" t="s">
        <v>3669</v>
      </c>
      <c r="S13" s="14">
        <v>32419</v>
      </c>
      <c r="U13" t="s">
        <v>9375</v>
      </c>
      <c r="V13">
        <f>_xll.BDP(U13,"FUT_CONT_SIZE")</f>
        <v>100</v>
      </c>
      <c r="W13">
        <f>_xll.BDP(U13,"PX_LAST")</f>
        <v>26255</v>
      </c>
      <c r="X13" s="8">
        <f>V13*W13*O13</f>
        <v>19859.282000000003</v>
      </c>
      <c r="Y13" s="28">
        <v>258283369</v>
      </c>
      <c r="Z13" s="30">
        <f>IF(ISBLANK(U13),-_xll.BDP(G13,"SPREAD_BA_CR")/L13,-_xll.BDP(U13,"SPREAD_BA_CR")/W13)</f>
        <v>1.9043991620643687E-4</v>
      </c>
    </row>
    <row r="14" spans="1:28" x14ac:dyDescent="0.25">
      <c r="A14" s="25" t="s">
        <v>0</v>
      </c>
      <c r="B14" t="s">
        <v>14</v>
      </c>
      <c r="C14" s="4" t="s">
        <v>8180</v>
      </c>
      <c r="D14" t="s">
        <v>27</v>
      </c>
      <c r="E14" t="s">
        <v>36</v>
      </c>
      <c r="F14" t="s">
        <v>9150</v>
      </c>
      <c r="G14" t="s">
        <v>9151</v>
      </c>
      <c r="H14" t="s">
        <v>9152</v>
      </c>
      <c r="I14" t="s">
        <v>9153</v>
      </c>
      <c r="J14" t="str">
        <f>_xll.BDP(F14,"NAME")</f>
        <v>HANG SENG IDX FUT Jan23</v>
      </c>
      <c r="K14">
        <f>_xll.BDP(F14,"FUT_CONT_SIZE")</f>
        <v>50</v>
      </c>
      <c r="L14">
        <f>_xll.BDP(F14,"PX_LAST")</f>
        <v>21579</v>
      </c>
      <c r="M14" s="8">
        <f t="shared" si="0"/>
        <v>1078950</v>
      </c>
      <c r="N14" t="str">
        <f>_xll.BDP(F14,"CRNCY")</f>
        <v>HKD</v>
      </c>
      <c r="O14">
        <f>IF(N14&lt;&gt;"USD",_xll.BDP(N14&amp;"USD Curncy", "PX_LAST"),1)</f>
        <v>0.12806000000000001</v>
      </c>
      <c r="P14" s="9">
        <f t="shared" si="1"/>
        <v>138170.337</v>
      </c>
      <c r="Q14">
        <v>3</v>
      </c>
      <c r="R14" t="s">
        <v>3786</v>
      </c>
      <c r="S14" s="14">
        <v>33725</v>
      </c>
      <c r="U14" t="s">
        <v>9377</v>
      </c>
      <c r="V14">
        <f>_xll.BDP(U14,"FUT_CONT_SIZE")</f>
        <v>10</v>
      </c>
      <c r="W14">
        <f>_xll.BDP(U14,"PX_LAST")</f>
        <v>21580</v>
      </c>
      <c r="X14" s="8">
        <f>V14*W14*O14</f>
        <v>27635.348000000002</v>
      </c>
      <c r="Y14" s="29">
        <v>263922142</v>
      </c>
      <c r="Z14" s="30">
        <f>IF(ISBLANK(U14),-_xll.BDP(G14,"SPREAD_BA_CR")/L14,-_xll.BDP(U14,"SPREAD_BA_CR")/W14)</f>
        <v>4.6339202965708989E-5</v>
      </c>
    </row>
    <row r="15" spans="1:28" ht="15.75" thickBot="1" x14ac:dyDescent="0.3">
      <c r="A15" s="26" t="s">
        <v>0</v>
      </c>
      <c r="B15" t="s">
        <v>15</v>
      </c>
      <c r="C15" s="4" t="s">
        <v>8409</v>
      </c>
      <c r="D15" t="s">
        <v>26</v>
      </c>
      <c r="E15" t="s">
        <v>37</v>
      </c>
      <c r="F15" t="s">
        <v>9154</v>
      </c>
      <c r="G15" t="s">
        <v>9155</v>
      </c>
      <c r="H15" t="s">
        <v>9156</v>
      </c>
      <c r="I15" t="s">
        <v>9157</v>
      </c>
      <c r="J15" t="str">
        <f>_xll.BDP(F15,"NAME")</f>
        <v>SPI 200 FUTURES   Mar23</v>
      </c>
      <c r="K15">
        <f>_xll.BDP(F15,"FUT_CONT_SIZE")</f>
        <v>25</v>
      </c>
      <c r="L15">
        <f>_xll.BDP(F15,"PX_LAST")</f>
        <v>7105</v>
      </c>
      <c r="M15" s="8">
        <f t="shared" si="0"/>
        <v>177625</v>
      </c>
      <c r="N15" t="str">
        <f>_xll.BDP(F15,"CRNCY")</f>
        <v>AUD</v>
      </c>
      <c r="O15">
        <f>IF(N15&lt;&gt;"USD",_xll.BDP(N15&amp;"USD Curncy", "PX_LAST"),1)</f>
        <v>0.68899999999999995</v>
      </c>
      <c r="P15" s="9">
        <f t="shared" si="1"/>
        <v>122383.62499999999</v>
      </c>
      <c r="Q15">
        <v>3</v>
      </c>
      <c r="R15" t="s">
        <v>4089</v>
      </c>
      <c r="S15" s="14">
        <v>36678</v>
      </c>
      <c r="Z15" s="30">
        <f>IF(ISBLANK(U15),-_xll.BDP(G15,"SPREAD_BA_CR")/L15,-_xll.BDP(U15,"SPREAD_BA_CR")/W15)</f>
        <v>1.4074595355383532E-4</v>
      </c>
    </row>
    <row r="16" spans="1:28" x14ac:dyDescent="0.25">
      <c r="A16" s="23" t="s">
        <v>731</v>
      </c>
      <c r="B16" t="s">
        <v>745</v>
      </c>
      <c r="C16" s="4" t="s">
        <v>8399</v>
      </c>
      <c r="E16" t="s">
        <v>4335</v>
      </c>
      <c r="F16" t="s">
        <v>4317</v>
      </c>
      <c r="G16" t="s">
        <v>8313</v>
      </c>
      <c r="H16" t="s">
        <v>8344</v>
      </c>
      <c r="I16" t="s">
        <v>8375</v>
      </c>
      <c r="J16" t="str">
        <f>_xll.BDP(F16,"NAME")</f>
        <v>BRENT CRUDE FUTR  Mar23</v>
      </c>
      <c r="K16">
        <f>_xll.BDP(F16,"FUT_CONT_SIZE")</f>
        <v>1000</v>
      </c>
      <c r="L16">
        <f>_xll.BDP(F16,"PX_LAST")</f>
        <v>80.17</v>
      </c>
      <c r="M16" s="8">
        <f t="shared" ref="M16:M38" si="2">K16*L16</f>
        <v>80170</v>
      </c>
      <c r="N16" t="str">
        <f>_xll.BDP(F16,"CRNCY")</f>
        <v>USD</v>
      </c>
      <c r="O16">
        <f>IF(N16&lt;&gt;"USD",_xll.BDP(N16&amp;"USD Curncy", "PX_LAST"),1)</f>
        <v>1</v>
      </c>
      <c r="P16" s="9">
        <f t="shared" ref="P16:P38" si="3">IF(OR(N16="GBP",N16="EUR",N16="CHF"),M16/O16,M16*O16)</f>
        <v>80170</v>
      </c>
      <c r="Q16">
        <v>1</v>
      </c>
      <c r="R16" t="s">
        <v>4355</v>
      </c>
      <c r="S16" s="14">
        <v>32645</v>
      </c>
      <c r="T16" t="s">
        <v>8288</v>
      </c>
      <c r="W16" s="5"/>
      <c r="Z16" s="30">
        <f>IF(ISBLANK(U16),-_xll.BDP(G16,"SPREAD_BA_CR")/L16,-_xll.BDP(U16,"SPREAD_BA_CR")/W16)</f>
        <v>1.2473493825626938E-4</v>
      </c>
    </row>
    <row r="17" spans="1:26" ht="15.75" thickBot="1" x14ac:dyDescent="0.3">
      <c r="A17" s="21" t="s">
        <v>731</v>
      </c>
      <c r="B17" t="s">
        <v>4299</v>
      </c>
      <c r="C17" s="4" t="s">
        <v>4299</v>
      </c>
      <c r="E17" t="s">
        <v>4336</v>
      </c>
      <c r="F17" t="s">
        <v>4318</v>
      </c>
      <c r="G17" t="s">
        <v>8314</v>
      </c>
      <c r="H17" t="s">
        <v>8345</v>
      </c>
      <c r="I17" t="s">
        <v>8376</v>
      </c>
      <c r="J17" t="str">
        <f>_xll.BDP(F17,"NAME")</f>
        <v>Low Su Gasoil G   Jan23</v>
      </c>
      <c r="K17">
        <f>_xll.BDP(F17,"FUT_CONT_SIZE")</f>
        <v>100</v>
      </c>
      <c r="L17">
        <f>_xll.BDP(F17,"PX_LAST")</f>
        <v>902.25</v>
      </c>
      <c r="M17" s="8">
        <f t="shared" si="2"/>
        <v>90225</v>
      </c>
      <c r="N17" t="str">
        <f>_xll.BDP(F17,"CRNCY")</f>
        <v>USD</v>
      </c>
      <c r="O17">
        <f>IF(N17&lt;&gt;"USD",_xll.BDP(N17&amp;"USD Curncy", "PX_LAST"),1)</f>
        <v>1</v>
      </c>
      <c r="P17" s="9">
        <f t="shared" si="3"/>
        <v>90225</v>
      </c>
      <c r="Q17">
        <v>1</v>
      </c>
      <c r="R17" t="s">
        <v>4696</v>
      </c>
      <c r="S17" s="14">
        <v>32860</v>
      </c>
      <c r="T17" t="s">
        <v>8289</v>
      </c>
      <c r="W17" s="5"/>
      <c r="Z17" s="30">
        <f>IF(ISBLANK(U17),-_xll.BDP(G17,"SPREAD_BA_CR")/L17,-_xll.BDP(U17,"SPREAD_BA_CR")/W17)</f>
        <v>8.3125519534497092E-4</v>
      </c>
    </row>
    <row r="18" spans="1:26" ht="15.75" thickBot="1" x14ac:dyDescent="0.3">
      <c r="A18" s="21" t="s">
        <v>731</v>
      </c>
      <c r="B18" t="s">
        <v>4300</v>
      </c>
      <c r="C18" s="4" t="s">
        <v>4300</v>
      </c>
      <c r="E18" t="s">
        <v>734</v>
      </c>
      <c r="F18" t="s">
        <v>738</v>
      </c>
      <c r="G18" t="s">
        <v>8315</v>
      </c>
      <c r="H18" t="s">
        <v>8346</v>
      </c>
      <c r="I18" t="s">
        <v>8377</v>
      </c>
      <c r="J18" t="str">
        <f>_xll.BDP(F18,"NAME")</f>
        <v>WTI CRUDE FUTURE  Feb23</v>
      </c>
      <c r="K18">
        <f>_xll.BDP(F18,"FUT_CONT_SIZE")</f>
        <v>1000</v>
      </c>
      <c r="L18">
        <f>_xll.BDP(F18,"PX_LAST")</f>
        <v>75.2</v>
      </c>
      <c r="M18" s="8">
        <f t="shared" si="2"/>
        <v>75200</v>
      </c>
      <c r="N18" t="str">
        <f>_xll.BDP(F18,"CRNCY")</f>
        <v>USD</v>
      </c>
      <c r="O18">
        <f>IF(N18&lt;&gt;"USD",_xll.BDP(N18&amp;"USD Curncy", "PX_LAST"),1)</f>
        <v>1</v>
      </c>
      <c r="P18" s="9">
        <f t="shared" si="3"/>
        <v>75200</v>
      </c>
      <c r="Q18">
        <v>1</v>
      </c>
      <c r="R18" t="s">
        <v>954</v>
      </c>
      <c r="S18" s="14">
        <v>31747</v>
      </c>
      <c r="U18" t="s">
        <v>8315</v>
      </c>
      <c r="V18">
        <f>_xll.BDP(U18,"FUT_CONT_SIZE")</f>
        <v>1000</v>
      </c>
      <c r="W18">
        <f>_xll.BDP(U18,"PX_LAST")</f>
        <v>75.2</v>
      </c>
      <c r="X18" s="8">
        <f>V18*W18*O18</f>
        <v>75200</v>
      </c>
      <c r="Y18" s="28">
        <v>138979281</v>
      </c>
      <c r="Z18" s="30">
        <f>IF(ISBLANK(U18),-_xll.BDP(G18,"SPREAD_BA_CR")/L18,-_xll.BDP(U18,"SPREAD_BA_CR")/W18)</f>
        <v>1.3297872340413438E-4</v>
      </c>
    </row>
    <row r="19" spans="1:26" x14ac:dyDescent="0.25">
      <c r="A19" s="21" t="s">
        <v>731</v>
      </c>
      <c r="B19" t="s">
        <v>4301</v>
      </c>
      <c r="C19" s="4" t="s">
        <v>8398</v>
      </c>
      <c r="E19" t="s">
        <v>4337</v>
      </c>
      <c r="F19" t="s">
        <v>4319</v>
      </c>
      <c r="G19" t="s">
        <v>8316</v>
      </c>
      <c r="H19" t="s">
        <v>8347</v>
      </c>
      <c r="I19" t="s">
        <v>8378</v>
      </c>
      <c r="J19" t="str">
        <f>_xll.BDP(F19,"NAME")</f>
        <v>GASOLINE RBOB FUT Feb23</v>
      </c>
      <c r="K19">
        <f>_xll.BDP(F19,"FUT_CONT_SIZE")/100</f>
        <v>420</v>
      </c>
      <c r="L19">
        <f>_xll.BDP(F19,"PX_LAST")</f>
        <v>233.03</v>
      </c>
      <c r="M19" s="8">
        <f t="shared" si="2"/>
        <v>97872.6</v>
      </c>
      <c r="N19" t="str">
        <f>_xll.BDP(F19,"CRNCY")</f>
        <v>USD</v>
      </c>
      <c r="O19">
        <f>IF(N19&lt;&gt;"USD",_xll.BDP(N19&amp;"USD Curncy", "PX_LAST"),1)</f>
        <v>1</v>
      </c>
      <c r="P19" s="9">
        <f t="shared" si="3"/>
        <v>97872.6</v>
      </c>
      <c r="Q19">
        <v>1</v>
      </c>
      <c r="R19" t="s">
        <v>5032</v>
      </c>
      <c r="S19" s="14">
        <v>38875</v>
      </c>
      <c r="T19" t="s">
        <v>8290</v>
      </c>
      <c r="W19" s="5"/>
      <c r="Z19" s="30">
        <f>IF(ISBLANK(U19),-_xll.BDP(G19,"SPREAD_BA_CR")/L19,-_xll.BDP(U19,"SPREAD_BA_CR")/W19)</f>
        <v>3.8621636699138915E-4</v>
      </c>
    </row>
    <row r="20" spans="1:26" x14ac:dyDescent="0.25">
      <c r="A20" s="21" t="s">
        <v>731</v>
      </c>
      <c r="B20" t="s">
        <v>4302</v>
      </c>
      <c r="C20" s="4" t="s">
        <v>8397</v>
      </c>
      <c r="E20" t="s">
        <v>4338</v>
      </c>
      <c r="F20" t="s">
        <v>4320</v>
      </c>
      <c r="G20" t="s">
        <v>8317</v>
      </c>
      <c r="H20" t="s">
        <v>8348</v>
      </c>
      <c r="I20" t="s">
        <v>8379</v>
      </c>
      <c r="J20" t="str">
        <f>_xll.BDP(F20,"NAME")</f>
        <v>NY Harb ULSD Fut  Feb23</v>
      </c>
      <c r="K20">
        <f>_xll.BDP(F20,"FUT_CONT_SIZE")/100</f>
        <v>420</v>
      </c>
      <c r="L20">
        <f>_xll.BDP(F20,"PX_LAST")</f>
        <v>313.34000000000003</v>
      </c>
      <c r="M20" s="8">
        <f t="shared" si="2"/>
        <v>131602.80000000002</v>
      </c>
      <c r="N20" t="str">
        <f>_xll.BDP(F20,"CRNCY")</f>
        <v>USD</v>
      </c>
      <c r="O20">
        <f>IF(N20&lt;&gt;"USD",_xll.BDP(N20&amp;"USD Curncy", "PX_LAST"),1)</f>
        <v>1</v>
      </c>
      <c r="P20" s="9">
        <f t="shared" si="3"/>
        <v>131602.80000000002</v>
      </c>
      <c r="Q20">
        <v>1</v>
      </c>
      <c r="R20" t="s">
        <v>5170</v>
      </c>
      <c r="S20" s="14">
        <v>31754</v>
      </c>
      <c r="W20" s="5"/>
      <c r="Z20" s="30">
        <f>IF(ISBLANK(U20),-_xll.BDP(G20,"SPREAD_BA_CR")/L20,-_xll.BDP(U20,"SPREAD_BA_CR")/W20)</f>
        <v>3.510563605028301E-4</v>
      </c>
    </row>
    <row r="21" spans="1:26" x14ac:dyDescent="0.25">
      <c r="A21" s="21" t="s">
        <v>731</v>
      </c>
      <c r="B21" t="s">
        <v>732</v>
      </c>
      <c r="C21" s="4" t="s">
        <v>732</v>
      </c>
      <c r="E21" t="s">
        <v>735</v>
      </c>
      <c r="F21" t="s">
        <v>739</v>
      </c>
      <c r="G21" t="s">
        <v>8318</v>
      </c>
      <c r="H21" t="s">
        <v>8349</v>
      </c>
      <c r="I21" t="s">
        <v>8380</v>
      </c>
      <c r="J21" t="str">
        <f>_xll.BDP(F21,"NAME")</f>
        <v>NATURAL GAS FUTR  Feb23</v>
      </c>
      <c r="K21">
        <f>_xll.BDP(F21,"FUT_CONT_SIZE")/100</f>
        <v>100</v>
      </c>
      <c r="L21">
        <f>_xll.BDP(F21,"PX_LAST")</f>
        <v>3.5880000000000001</v>
      </c>
      <c r="M21" s="8">
        <f t="shared" si="2"/>
        <v>358.8</v>
      </c>
      <c r="N21" t="str">
        <f>_xll.BDP(F21,"CRNCY")</f>
        <v>USD</v>
      </c>
      <c r="O21">
        <f>IF(N21&lt;&gt;"USD",_xll.BDP(N21&amp;"USD Curncy", "PX_LAST"),1)</f>
        <v>1</v>
      </c>
      <c r="P21" s="9">
        <f t="shared" si="3"/>
        <v>358.8</v>
      </c>
      <c r="Q21">
        <v>1</v>
      </c>
      <c r="R21" t="s">
        <v>1274</v>
      </c>
      <c r="S21" s="14">
        <v>33203</v>
      </c>
      <c r="W21" s="5"/>
      <c r="Z21" s="30">
        <f>IF(ISBLANK(U21),-_xll.BDP(G21,"SPREAD_BA_CR")/L21,-_xll.BDP(U21,"SPREAD_BA_CR")/W21)</f>
        <v>5.5741360089192409E-4</v>
      </c>
    </row>
    <row r="22" spans="1:26" x14ac:dyDescent="0.25">
      <c r="A22" s="21" t="s">
        <v>731</v>
      </c>
      <c r="B22" t="s">
        <v>4303</v>
      </c>
      <c r="C22" s="4" t="s">
        <v>4303</v>
      </c>
      <c r="E22" t="s">
        <v>4339</v>
      </c>
      <c r="F22" t="s">
        <v>4321</v>
      </c>
      <c r="G22" t="s">
        <v>8319</v>
      </c>
      <c r="H22" t="s">
        <v>8350</v>
      </c>
      <c r="I22" t="s">
        <v>8381</v>
      </c>
      <c r="J22" t="str">
        <f>_xll.BDP(F22,"NAME")</f>
        <v>COTTON NO.2 FUTR  Mar23</v>
      </c>
      <c r="K22">
        <f>_xll.BDP(F22,"FUT_CONT_SIZE")/100</f>
        <v>500</v>
      </c>
      <c r="L22">
        <f>_xll.BDP(F22,"PX_LAST")</f>
        <v>84.76</v>
      </c>
      <c r="M22" s="8">
        <f t="shared" si="2"/>
        <v>42380</v>
      </c>
      <c r="N22" t="str">
        <f>_xll.BDP(F22,"CRNCY")</f>
        <v>USD</v>
      </c>
      <c r="O22">
        <f>IF(N22&lt;&gt;"USD",_xll.BDP(N22&amp;"USD Curncy", "PX_LAST"),1)</f>
        <v>1</v>
      </c>
      <c r="P22" s="9">
        <f t="shared" si="3"/>
        <v>42380</v>
      </c>
      <c r="Q22">
        <f>12/5</f>
        <v>2.4</v>
      </c>
      <c r="R22" t="s">
        <v>5542</v>
      </c>
      <c r="S22" s="14">
        <v>35065</v>
      </c>
      <c r="T22" t="s">
        <v>8182</v>
      </c>
      <c r="W22" s="5"/>
      <c r="Z22" s="30">
        <f>IF(ISBLANK(U22),-_xll.BDP(G22,"SPREAD_BA_CR")/L22,-_xll.BDP(U22,"SPREAD_BA_CR")/W22)/100</f>
        <v>5.8990089664932928E-6</v>
      </c>
    </row>
    <row r="23" spans="1:26" x14ac:dyDescent="0.25">
      <c r="A23" s="21" t="s">
        <v>731</v>
      </c>
      <c r="B23" t="s">
        <v>733</v>
      </c>
      <c r="C23" s="4" t="s">
        <v>733</v>
      </c>
      <c r="E23" t="s">
        <v>736</v>
      </c>
      <c r="F23" t="s">
        <v>740</v>
      </c>
      <c r="G23" t="s">
        <v>8320</v>
      </c>
      <c r="H23" t="s">
        <v>8351</v>
      </c>
      <c r="I23" t="s">
        <v>8382</v>
      </c>
      <c r="J23" t="str">
        <f>_xll.BDP(F23,"NAME")</f>
        <v>COFFEE 'C' FUTURE Mar23</v>
      </c>
      <c r="K23">
        <f>_xll.BDP(F23,"FUT_CONT_SIZE")/100</f>
        <v>375</v>
      </c>
      <c r="L23">
        <f>_xll.BDP(F23,"PX_LAST")</f>
        <v>150.9</v>
      </c>
      <c r="M23" s="8">
        <f t="shared" si="2"/>
        <v>56587.5</v>
      </c>
      <c r="N23" t="str">
        <f>_xll.BDP(F23,"CRNCY")</f>
        <v>USD</v>
      </c>
      <c r="O23">
        <f>IF(N23&lt;&gt;"USD",_xll.BDP(N23&amp;"USD Curncy", "PX_LAST"),1)</f>
        <v>1</v>
      </c>
      <c r="P23" s="9">
        <f t="shared" si="3"/>
        <v>56587.5</v>
      </c>
      <c r="Q23">
        <f>12/5</f>
        <v>2.4</v>
      </c>
      <c r="R23" t="s">
        <v>2233</v>
      </c>
      <c r="S23" s="14">
        <v>32566</v>
      </c>
      <c r="T23" t="s">
        <v>8181</v>
      </c>
      <c r="W23" s="5"/>
      <c r="Z23" s="30">
        <f>IF(ISBLANK(U23),-_xll.BDP(G23,"SPREAD_BA_CR")/L23,-_xll.BDP(U23,"SPREAD_BA_CR")/W23)/100</f>
        <v>3.3134526176264377E-6</v>
      </c>
    </row>
    <row r="24" spans="1:26" x14ac:dyDescent="0.25">
      <c r="A24" s="21" t="s">
        <v>731</v>
      </c>
      <c r="B24" t="s">
        <v>4304</v>
      </c>
      <c r="C24" s="4" t="s">
        <v>4304</v>
      </c>
      <c r="E24" t="s">
        <v>4340</v>
      </c>
      <c r="F24" t="s">
        <v>4322</v>
      </c>
      <c r="G24" t="s">
        <v>8321</v>
      </c>
      <c r="H24" t="s">
        <v>8352</v>
      </c>
      <c r="I24" t="s">
        <v>8383</v>
      </c>
      <c r="J24" t="str">
        <f>_xll.BDP(F24,"NAME")</f>
        <v>COCOA FUTURE      Mar23</v>
      </c>
      <c r="K24">
        <f>_xll.BDP(F24,"FUT_CONT_SIZE")/100</f>
        <v>0.1</v>
      </c>
      <c r="L24">
        <f>_xll.BDP(F24,"PX_LAST")</f>
        <v>2604</v>
      </c>
      <c r="M24" s="8">
        <f t="shared" si="2"/>
        <v>260.40000000000003</v>
      </c>
      <c r="N24" t="str">
        <f>_xll.BDP(F24,"CRNCY")</f>
        <v>USD</v>
      </c>
      <c r="O24">
        <f>IF(N24&lt;&gt;"USD",_xll.BDP(N24&amp;"USD Curncy", "PX_LAST"),1)</f>
        <v>1</v>
      </c>
      <c r="P24" s="9">
        <f t="shared" si="3"/>
        <v>260.40000000000003</v>
      </c>
      <c r="Q24">
        <v>2.4</v>
      </c>
      <c r="R24" t="s">
        <v>5652</v>
      </c>
      <c r="S24" s="14">
        <v>31831</v>
      </c>
      <c r="T24" t="s">
        <v>8183</v>
      </c>
      <c r="W24" s="5"/>
      <c r="Z24" s="30">
        <f>IF(ISBLANK(U24),-_xll.BDP(G24,"SPREAD_BA_CR")/L24,-_xll.BDP(U24,"SPREAD_BA_CR")/W24)/100</f>
        <v>3.8402457757296467E-6</v>
      </c>
    </row>
    <row r="25" spans="1:26" x14ac:dyDescent="0.25">
      <c r="A25" s="21" t="s">
        <v>731</v>
      </c>
      <c r="B25" t="s">
        <v>4305</v>
      </c>
      <c r="C25" s="4" t="s">
        <v>4305</v>
      </c>
      <c r="E25" t="s">
        <v>4341</v>
      </c>
      <c r="F25" t="s">
        <v>4323</v>
      </c>
      <c r="G25" t="s">
        <v>8322</v>
      </c>
      <c r="H25" t="s">
        <v>8353</v>
      </c>
      <c r="I25" t="s">
        <v>8384</v>
      </c>
      <c r="J25" t="str">
        <f>_xll.BDP(F25,"NAME")</f>
        <v>SUGAR #11 (WORLD) Mar23</v>
      </c>
      <c r="K25">
        <f>_xll.BDP(F25,"FUT_CONT_SIZE")/100</f>
        <v>1120</v>
      </c>
      <c r="L25">
        <f>_xll.BDP(F25,"PX_LAST")</f>
        <v>19.64</v>
      </c>
      <c r="M25" s="8">
        <f t="shared" si="2"/>
        <v>21996.799999999999</v>
      </c>
      <c r="N25" t="str">
        <f>_xll.BDP(F25,"CRNCY")</f>
        <v>USD</v>
      </c>
      <c r="O25">
        <f>IF(N25&lt;&gt;"USD",_xll.BDP(N25&amp;"USD Curncy", "PX_LAST"),1)</f>
        <v>1</v>
      </c>
      <c r="P25" s="9">
        <f t="shared" si="3"/>
        <v>21996.799999999999</v>
      </c>
      <c r="Q25">
        <v>3</v>
      </c>
      <c r="R25" t="s">
        <v>5807</v>
      </c>
      <c r="S25" s="14">
        <v>32757</v>
      </c>
      <c r="T25" t="s">
        <v>8183</v>
      </c>
      <c r="U25" t="s">
        <v>8322</v>
      </c>
      <c r="V25">
        <f>_xll.BDP(U25,"FUT_CONT_SIZE")/100</f>
        <v>1120</v>
      </c>
      <c r="W25">
        <f>_xll.BDP(U25,"PX_LAST")</f>
        <v>19.64</v>
      </c>
      <c r="X25" s="8">
        <f>V25*W25*O25</f>
        <v>21996.799999999999</v>
      </c>
      <c r="Z25" s="30">
        <f>IF(ISBLANK(U25),-_xll.BDP(G25,"SPREAD_BA_CR")/L25,-_xll.BDP(U25,"SPREAD_BA_CR")/W25)/100</f>
        <v>5.091649694500005E-6</v>
      </c>
    </row>
    <row r="26" spans="1:26" x14ac:dyDescent="0.25">
      <c r="A26" s="21" t="s">
        <v>731</v>
      </c>
      <c r="B26" t="s">
        <v>4308</v>
      </c>
      <c r="C26" s="4" t="s">
        <v>8400</v>
      </c>
      <c r="E26" t="s">
        <v>4342</v>
      </c>
      <c r="F26" t="s">
        <v>4324</v>
      </c>
      <c r="G26" t="s">
        <v>8323</v>
      </c>
      <c r="H26" t="s">
        <v>8354</v>
      </c>
      <c r="I26" t="s">
        <v>8385</v>
      </c>
      <c r="J26" t="str">
        <f>_xll.BDP(F26,"NAME")</f>
        <v>KC HRW WHEAT FUT  Mar23</v>
      </c>
      <c r="K26">
        <f>_xll.BDP(F26,"FUT_CONT_SIZE")/100</f>
        <v>50</v>
      </c>
      <c r="L26">
        <f>_xll.BDP(F26,"PX_LAST")</f>
        <v>809.25</v>
      </c>
      <c r="M26" s="8">
        <f t="shared" si="2"/>
        <v>40462.5</v>
      </c>
      <c r="N26" t="str">
        <f>_xll.BDP(F26,"CRNCY")</f>
        <v>USD</v>
      </c>
      <c r="O26">
        <f>IF(N26&lt;&gt;"USD",_xll.BDP(N26&amp;"USD Curncy", "PX_LAST"),1)</f>
        <v>1</v>
      </c>
      <c r="P26" s="9">
        <f t="shared" si="3"/>
        <v>40462.5</v>
      </c>
      <c r="Q26">
        <v>2.4</v>
      </c>
      <c r="R26" t="s">
        <v>5925</v>
      </c>
      <c r="S26" s="14">
        <v>31833</v>
      </c>
      <c r="T26" t="s">
        <v>8183</v>
      </c>
      <c r="W26" s="5"/>
      <c r="Z26" s="30">
        <f>IF(ISBLANK(U26),-_xll.BDP(G26,"SPREAD_BA_CR")/L26,-_xll.BDP(U26,"SPREAD_BA_CR")/W26)/100</f>
        <v>5.5607043558850786E-5</v>
      </c>
    </row>
    <row r="27" spans="1:26" x14ac:dyDescent="0.25">
      <c r="A27" s="21" t="s">
        <v>731</v>
      </c>
      <c r="B27" t="s">
        <v>4307</v>
      </c>
      <c r="C27" s="4" t="s">
        <v>4307</v>
      </c>
      <c r="E27" t="s">
        <v>4343</v>
      </c>
      <c r="F27" t="s">
        <v>4332</v>
      </c>
      <c r="G27" t="s">
        <v>8324</v>
      </c>
      <c r="H27" t="s">
        <v>8355</v>
      </c>
      <c r="I27" t="s">
        <v>8386</v>
      </c>
      <c r="J27" t="str">
        <f>_xll.BDP(F27,"NAME")</f>
        <v>CORN FUTURE       Mar23</v>
      </c>
      <c r="K27">
        <f>_xll.BDP(F27,"FUT_CONT_SIZE")/100</f>
        <v>50</v>
      </c>
      <c r="L27">
        <f>_xll.BDP(F27,"PX_LAST")</f>
        <v>655</v>
      </c>
      <c r="M27" s="8">
        <f t="shared" si="2"/>
        <v>32750</v>
      </c>
      <c r="N27" t="str">
        <f>_xll.BDP(F27,"CRNCY")</f>
        <v>USD</v>
      </c>
      <c r="O27">
        <f>IF(N27&lt;&gt;"USD",_xll.BDP(N27&amp;"USD Curncy", "PX_LAST"),1)</f>
        <v>1</v>
      </c>
      <c r="P27" s="9">
        <f t="shared" si="3"/>
        <v>32750</v>
      </c>
      <c r="Q27">
        <v>2.4</v>
      </c>
      <c r="R27" t="s">
        <v>6059</v>
      </c>
      <c r="S27" s="14">
        <v>31835</v>
      </c>
      <c r="T27" t="s">
        <v>8183</v>
      </c>
      <c r="W27" s="5"/>
      <c r="Z27" s="30">
        <f>IF(ISBLANK(U27),-_xll.BDP(G27,"SPREAD_BA_CR")/L27,-_xll.BDP(U27,"SPREAD_BA_CR")/W27)</f>
        <v>2.2900763358778627E-3</v>
      </c>
    </row>
    <row r="28" spans="1:26" x14ac:dyDescent="0.25">
      <c r="A28" s="21" t="s">
        <v>731</v>
      </c>
      <c r="B28" t="s">
        <v>4306</v>
      </c>
      <c r="C28" s="4" t="s">
        <v>4306</v>
      </c>
      <c r="E28" t="s">
        <v>4344</v>
      </c>
      <c r="F28" t="s">
        <v>4333</v>
      </c>
      <c r="G28" t="s">
        <v>8325</v>
      </c>
      <c r="H28" t="s">
        <v>8356</v>
      </c>
      <c r="I28" t="s">
        <v>8387</v>
      </c>
      <c r="J28" t="str">
        <f>_xll.BDP(F28,"NAME")</f>
        <v>WHEAT FUTURE(CBT) Mar23</v>
      </c>
      <c r="K28">
        <f>_xll.BDP(F28,"FUT_CONT_SIZE")/100</f>
        <v>50</v>
      </c>
      <c r="L28">
        <f>_xll.BDP(F28,"PX_LAST")</f>
        <v>728.5</v>
      </c>
      <c r="M28" s="8">
        <f t="shared" si="2"/>
        <v>36425</v>
      </c>
      <c r="N28" t="str">
        <f>_xll.BDP(F28,"CRNCY")</f>
        <v>USD</v>
      </c>
      <c r="O28">
        <f>IF(N28&lt;&gt;"USD",_xll.BDP(N28&amp;"USD Curncy", "PX_LAST"),1)</f>
        <v>1</v>
      </c>
      <c r="P28" s="9">
        <f t="shared" si="3"/>
        <v>36425</v>
      </c>
      <c r="Q28">
        <v>2.4</v>
      </c>
      <c r="R28" t="s">
        <v>6218</v>
      </c>
      <c r="S28" s="14">
        <v>31835</v>
      </c>
      <c r="T28" t="s">
        <v>8183</v>
      </c>
      <c r="W28" s="5"/>
      <c r="Z28" s="30">
        <f>IF(ISBLANK(U28),-_xll.BDP(G28,"SPREAD_BA_CR")/L28,-_xll.BDP(U28,"SPREAD_BA_CR")/W28)</f>
        <v>2.4021962937542897E-3</v>
      </c>
    </row>
    <row r="29" spans="1:26" x14ac:dyDescent="0.25">
      <c r="A29" s="21" t="s">
        <v>731</v>
      </c>
      <c r="B29" t="s">
        <v>4309</v>
      </c>
      <c r="C29" s="4" t="s">
        <v>8401</v>
      </c>
      <c r="E29" t="s">
        <v>4345</v>
      </c>
      <c r="F29" t="s">
        <v>4325</v>
      </c>
      <c r="G29" t="s">
        <v>8326</v>
      </c>
      <c r="H29" t="s">
        <v>8357</v>
      </c>
      <c r="I29" t="s">
        <v>8388</v>
      </c>
      <c r="J29" t="str">
        <f>_xll.BDP(F29,"NAME")</f>
        <v>LEAN HOGS FUTURE  Feb23</v>
      </c>
      <c r="K29">
        <f>_xll.BDP(F29,"FUT_CONT_SIZE")/100</f>
        <v>400</v>
      </c>
      <c r="L29">
        <f>_xll.BDP(F29,"PX_LAST")</f>
        <v>80</v>
      </c>
      <c r="M29" s="8">
        <f t="shared" si="2"/>
        <v>32000</v>
      </c>
      <c r="N29" t="str">
        <f>_xll.BDP(F29,"CRNCY")</f>
        <v>USD</v>
      </c>
      <c r="O29">
        <f>IF(N29&lt;&gt;"USD",_xll.BDP(N29&amp;"USD Curncy", "PX_LAST"),1)</f>
        <v>1</v>
      </c>
      <c r="P29" s="9">
        <f t="shared" si="3"/>
        <v>32000</v>
      </c>
      <c r="Q29" s="31">
        <f>12/7</f>
        <v>1.7142857142857142</v>
      </c>
      <c r="R29" t="s">
        <v>8206</v>
      </c>
      <c r="S29" s="14">
        <v>31804</v>
      </c>
      <c r="T29" t="s">
        <v>8183</v>
      </c>
      <c r="W29" s="5"/>
      <c r="Z29" s="30">
        <f>IF(ISBLANK(U29),-_xll.BDP(G29,"SPREAD_BA_CR")/L29,-_xll.BDP(U29,"SPREAD_BA_CR")/W29)</f>
        <v>1.1249999999999894E-2</v>
      </c>
    </row>
    <row r="30" spans="1:26" x14ac:dyDescent="0.25">
      <c r="A30" s="21" t="s">
        <v>731</v>
      </c>
      <c r="B30" t="s">
        <v>4310</v>
      </c>
      <c r="C30" s="4" t="s">
        <v>8402</v>
      </c>
      <c r="E30" t="s">
        <v>4346</v>
      </c>
      <c r="F30" t="s">
        <v>4326</v>
      </c>
      <c r="G30" t="s">
        <v>8327</v>
      </c>
      <c r="H30" t="s">
        <v>8358</v>
      </c>
      <c r="I30" t="s">
        <v>8389</v>
      </c>
      <c r="J30" t="str">
        <f>_xll.BDP(F30,"NAME")</f>
        <v>CATTLE FEEDER FUT Mar23</v>
      </c>
      <c r="K30">
        <f>_xll.BDP(F30,"FUT_CONT_SIZE")/100</f>
        <v>500</v>
      </c>
      <c r="L30">
        <f>_xll.BDP(F30,"PX_LAST")</f>
        <v>186.625</v>
      </c>
      <c r="M30" s="8">
        <f t="shared" si="2"/>
        <v>93312.5</v>
      </c>
      <c r="N30" t="str">
        <f>_xll.BDP(F30,"CRNCY")</f>
        <v>USD</v>
      </c>
      <c r="O30">
        <f>IF(N30&lt;&gt;"USD",_xll.BDP(N30&amp;"USD Curncy", "PX_LAST"),1)</f>
        <v>1</v>
      </c>
      <c r="P30" s="9">
        <f t="shared" si="3"/>
        <v>93312.5</v>
      </c>
      <c r="Q30">
        <f>12/8</f>
        <v>1.5</v>
      </c>
      <c r="R30" t="s">
        <v>6536</v>
      </c>
      <c r="S30" s="14">
        <v>31783</v>
      </c>
      <c r="T30" t="s">
        <v>8183</v>
      </c>
      <c r="W30" s="5"/>
      <c r="Z30" s="30">
        <f>IF(ISBLANK(U30),-_xll.BDP(G30,"SPREAD_BA_CR")/L30,-_xll.BDP(U30,"SPREAD_BA_CR")/W30)</f>
        <v>3.7508372404553977E-3</v>
      </c>
    </row>
    <row r="31" spans="1:26" ht="15.75" thickBot="1" x14ac:dyDescent="0.3">
      <c r="A31" s="21" t="s">
        <v>731</v>
      </c>
      <c r="B31" t="s">
        <v>4311</v>
      </c>
      <c r="C31" s="4" t="s">
        <v>8403</v>
      </c>
      <c r="E31" t="s">
        <v>4347</v>
      </c>
      <c r="F31" t="s">
        <v>4327</v>
      </c>
      <c r="G31" t="s">
        <v>8328</v>
      </c>
      <c r="H31" t="s">
        <v>8359</v>
      </c>
      <c r="I31" t="s">
        <v>8390</v>
      </c>
      <c r="J31" t="str">
        <f>_xll.BDP(F31,"NAME")</f>
        <v>LIVE CATTLE FUTR  Feb23</v>
      </c>
      <c r="K31">
        <f>_xll.BDP(F31,"FUT_CONT_SIZE")/100</f>
        <v>400</v>
      </c>
      <c r="L31">
        <f>_xll.BDP(F31,"PX_LAST")</f>
        <v>157.85000000000002</v>
      </c>
      <c r="M31" s="8">
        <f t="shared" si="2"/>
        <v>63140.000000000007</v>
      </c>
      <c r="N31" t="str">
        <f>_xll.BDP(F31,"CRNCY")</f>
        <v>USD</v>
      </c>
      <c r="O31">
        <f>IF(N31&lt;&gt;"USD",_xll.BDP(N31&amp;"USD Curncy", "PX_LAST"),1)</f>
        <v>1</v>
      </c>
      <c r="P31" s="9">
        <f t="shared" si="3"/>
        <v>63140.000000000007</v>
      </c>
      <c r="Q31">
        <v>2</v>
      </c>
      <c r="R31" t="s">
        <v>6784</v>
      </c>
      <c r="S31" s="14">
        <v>31805</v>
      </c>
      <c r="T31" t="s">
        <v>8183</v>
      </c>
      <c r="W31" s="5"/>
      <c r="Z31" s="30">
        <f>IF(ISBLANK(U31),-_xll.BDP(G31,"SPREAD_BA_CR")/L31,-_xll.BDP(U31,"SPREAD_BA_CR")/W31)</f>
        <v>1.7421602787456804E-3</v>
      </c>
    </row>
    <row r="32" spans="1:26" ht="15.75" thickBot="1" x14ac:dyDescent="0.3">
      <c r="A32" s="21" t="s">
        <v>731</v>
      </c>
      <c r="B32" t="s">
        <v>744</v>
      </c>
      <c r="C32" s="4" t="s">
        <v>744</v>
      </c>
      <c r="E32" t="s">
        <v>737</v>
      </c>
      <c r="F32" t="s">
        <v>741</v>
      </c>
      <c r="G32" t="s">
        <v>8329</v>
      </c>
      <c r="H32" t="s">
        <v>8360</v>
      </c>
      <c r="I32" t="s">
        <v>8391</v>
      </c>
      <c r="J32" t="str">
        <f>_xll.BDP(F32,"NAME")</f>
        <v>GOLD 100 OZ FUTR  Feb23</v>
      </c>
      <c r="K32">
        <f>_xll.BDP(F32,"FUT_CONT_SIZE")</f>
        <v>100</v>
      </c>
      <c r="L32">
        <f>_xll.BDP(F32,"PX_LAST")</f>
        <v>1881.2</v>
      </c>
      <c r="M32" s="8">
        <f t="shared" si="2"/>
        <v>188120</v>
      </c>
      <c r="N32" t="str">
        <f>_xll.BDP(F32,"CRNCY")</f>
        <v>USD</v>
      </c>
      <c r="O32">
        <f>IF(N32&lt;&gt;"USD",_xll.BDP(N32&amp;"USD Curncy", "PX_LAST"),1)</f>
        <v>1</v>
      </c>
      <c r="P32" s="9">
        <f t="shared" si="3"/>
        <v>188120</v>
      </c>
      <c r="Q32">
        <v>1</v>
      </c>
      <c r="R32" t="s">
        <v>1541</v>
      </c>
      <c r="S32" s="14">
        <v>31779</v>
      </c>
      <c r="T32" t="s">
        <v>8183</v>
      </c>
      <c r="U32" t="s">
        <v>9379</v>
      </c>
      <c r="V32">
        <f>_xll.BDP(U32,"FUT_CONT_SIZE")</f>
        <v>10</v>
      </c>
      <c r="W32">
        <f>_xll.BDP(U32,"PX_LAST")</f>
        <v>1881.1</v>
      </c>
      <c r="X32" s="8">
        <f>V32*W32*O32</f>
        <v>18811</v>
      </c>
      <c r="Y32" s="28">
        <v>213898147</v>
      </c>
      <c r="Z32" s="30">
        <f>IF(ISBLANK(U32),-_xll.BDP(G32,"SPREAD_BA_CR")/L32,-_xll.BDP(U32,"SPREAD_BA_CR")/W32)</f>
        <v>5.3160384881259065E-5</v>
      </c>
    </row>
    <row r="33" spans="1:26" x14ac:dyDescent="0.25">
      <c r="A33" s="21" t="s">
        <v>731</v>
      </c>
      <c r="B33" t="s">
        <v>743</v>
      </c>
      <c r="C33" s="4" t="s">
        <v>743</v>
      </c>
      <c r="E33" t="s">
        <v>4348</v>
      </c>
      <c r="F33" t="s">
        <v>742</v>
      </c>
      <c r="G33" t="s">
        <v>8330</v>
      </c>
      <c r="H33" t="s">
        <v>8361</v>
      </c>
      <c r="I33" t="s">
        <v>8392</v>
      </c>
      <c r="J33" t="str">
        <f>_xll.BDP(F33,"NAME")</f>
        <v>SILVER FUTURE     Mar23</v>
      </c>
      <c r="K33">
        <f>_xll.BDP(F33,"FUT_CONT_SIZE")</f>
        <v>5000</v>
      </c>
      <c r="L33">
        <f>_xll.BDP(F33,"PX_LAST")</f>
        <v>23.765000000000001</v>
      </c>
      <c r="M33" s="8">
        <f t="shared" si="2"/>
        <v>118825</v>
      </c>
      <c r="N33" t="str">
        <f>_xll.BDP(F33,"CRNCY")</f>
        <v>USD</v>
      </c>
      <c r="O33">
        <f>IF(N33&lt;&gt;"USD",_xll.BDP(N33&amp;"USD Curncy", "PX_LAST"),1)</f>
        <v>1</v>
      </c>
      <c r="P33" s="9">
        <f t="shared" si="3"/>
        <v>118825</v>
      </c>
      <c r="Q33">
        <v>1</v>
      </c>
      <c r="R33" t="s">
        <v>1861</v>
      </c>
      <c r="S33" s="14">
        <v>31782</v>
      </c>
      <c r="T33" t="s">
        <v>8183</v>
      </c>
      <c r="W33" s="5"/>
      <c r="Z33" s="30">
        <f>IF(ISBLANK(U33),-_xll.BDP(G33,"SPREAD_BA_CR")/L33,-_xll.BDP(U33,"SPREAD_BA_CR")/W33)</f>
        <v>2.1039343572476352E-4</v>
      </c>
    </row>
    <row r="34" spans="1:26" x14ac:dyDescent="0.25">
      <c r="A34" s="21" t="s">
        <v>731</v>
      </c>
      <c r="B34" t="s">
        <v>4312</v>
      </c>
      <c r="C34" s="4" t="s">
        <v>4312</v>
      </c>
      <c r="E34" t="s">
        <v>4349</v>
      </c>
      <c r="F34" t="s">
        <v>4334</v>
      </c>
      <c r="G34" t="s">
        <v>9140</v>
      </c>
      <c r="H34" t="s">
        <v>9141</v>
      </c>
      <c r="I34" t="s">
        <v>9142</v>
      </c>
      <c r="J34" t="str">
        <f>_xll.BDP(F34,"NAME")</f>
        <v>LME PRI ALUM FUTR Jan23</v>
      </c>
      <c r="K34">
        <f>_xll.BDP(F34,"FUT_CONT_SIZE")</f>
        <v>25</v>
      </c>
      <c r="L34">
        <f>_xll.BDP(F34,"PX_LAST")</f>
        <v>2406.75</v>
      </c>
      <c r="M34" s="8">
        <f t="shared" si="2"/>
        <v>60168.75</v>
      </c>
      <c r="N34" t="str">
        <f>_xll.BDP(F34,"CRNCY")</f>
        <v>USD</v>
      </c>
      <c r="O34">
        <f>IF(N34&lt;&gt;"USD",_xll.BDP(N34&amp;"USD Curncy", "PX_LAST"),1)</f>
        <v>1</v>
      </c>
      <c r="P34" s="9">
        <f t="shared" si="3"/>
        <v>60168.75</v>
      </c>
      <c r="Q34">
        <v>1</v>
      </c>
      <c r="R34" t="s">
        <v>6984</v>
      </c>
      <c r="S34" s="14">
        <v>35790</v>
      </c>
      <c r="T34" t="s">
        <v>8183</v>
      </c>
      <c r="W34" s="5"/>
      <c r="Z34" s="30">
        <f>IF(ISBLANK(U34),-_xll.BDP(G34,"SPREAD_BA_CR")/L34,-_xll.BDP(U34,"SPREAD_BA_CR")/W34)</f>
        <v>5.193725979017347E-3</v>
      </c>
    </row>
    <row r="35" spans="1:26" x14ac:dyDescent="0.25">
      <c r="A35" s="21" t="s">
        <v>731</v>
      </c>
      <c r="B35" t="s">
        <v>4313</v>
      </c>
      <c r="C35" s="4" t="s">
        <v>4313</v>
      </c>
      <c r="E35" t="s">
        <v>4350</v>
      </c>
      <c r="F35" t="s">
        <v>4328</v>
      </c>
      <c r="G35" t="s">
        <v>8331</v>
      </c>
      <c r="H35" t="s">
        <v>8362</v>
      </c>
      <c r="I35" t="s">
        <v>8393</v>
      </c>
      <c r="J35" t="str">
        <f>_xll.BDP(F35,"NAME")</f>
        <v>LME NICKEL FUTURE Jan23</v>
      </c>
      <c r="K35">
        <f>_xll.BDP(F35,"FUT_CONT_SIZE")</f>
        <v>6</v>
      </c>
      <c r="L35">
        <f>_xll.BDP(F35,"PX_LAST")</f>
        <v>27230</v>
      </c>
      <c r="M35" s="8">
        <f t="shared" si="2"/>
        <v>163380</v>
      </c>
      <c r="N35" t="str">
        <f>_xll.BDP(F35,"CRNCY")</f>
        <v>USD</v>
      </c>
      <c r="O35">
        <f>IF(N35&lt;&gt;"USD",_xll.BDP(N35&amp;"USD Curncy", "PX_LAST"),1)</f>
        <v>1</v>
      </c>
      <c r="P35" s="9">
        <f t="shared" si="3"/>
        <v>163380</v>
      </c>
      <c r="Q35">
        <v>1</v>
      </c>
      <c r="R35" t="s">
        <v>7222</v>
      </c>
      <c r="S35" s="14">
        <v>35793</v>
      </c>
      <c r="T35" t="s">
        <v>8183</v>
      </c>
      <c r="W35" s="5"/>
      <c r="Z35" s="30" t="e">
        <f>IF(ISBLANK(U35),-_xll.BDP(G35,"SPREAD_BA_CR")/L35,-_xll.BDP(U35,"SPREAD_BA_CR")/W35)</f>
        <v>#VALUE!</v>
      </c>
    </row>
    <row r="36" spans="1:26" x14ac:dyDescent="0.25">
      <c r="A36" s="21" t="s">
        <v>731</v>
      </c>
      <c r="B36" t="s">
        <v>4314</v>
      </c>
      <c r="C36" s="4" t="s">
        <v>4314</v>
      </c>
      <c r="E36" t="s">
        <v>4351</v>
      </c>
      <c r="F36" t="s">
        <v>4329</v>
      </c>
      <c r="G36" t="s">
        <v>8332</v>
      </c>
      <c r="H36" t="s">
        <v>8363</v>
      </c>
      <c r="I36" t="s">
        <v>8394</v>
      </c>
      <c r="J36" t="str">
        <f>_xll.BDP(F36,"NAME")</f>
        <v>LME LEAD FUTURE   Jan23</v>
      </c>
      <c r="K36">
        <f>_xll.BDP(F36,"FUT_CONT_SIZE")</f>
        <v>25</v>
      </c>
      <c r="L36">
        <f>_xll.BDP(F36,"PX_LAST")</f>
        <v>2260</v>
      </c>
      <c r="M36" s="8">
        <f t="shared" si="2"/>
        <v>56500</v>
      </c>
      <c r="N36" t="str">
        <f>_xll.BDP(F36,"CRNCY")</f>
        <v>USD</v>
      </c>
      <c r="O36">
        <f>IF(N36&lt;&gt;"USD",_xll.BDP(N36&amp;"USD Curncy", "PX_LAST"),1)</f>
        <v>1</v>
      </c>
      <c r="P36" s="9">
        <f t="shared" si="3"/>
        <v>56500</v>
      </c>
      <c r="Q36">
        <v>1</v>
      </c>
      <c r="R36" t="s">
        <v>7460</v>
      </c>
      <c r="S36" s="14">
        <v>35793</v>
      </c>
      <c r="T36" t="s">
        <v>8183</v>
      </c>
      <c r="W36" s="5"/>
      <c r="Z36" s="30">
        <f>IF(ISBLANK(U36),-_xll.BDP(G36,"SPREAD_BA_CR")/L36,-_xll.BDP(U36,"SPREAD_BA_CR")/W36)</f>
        <v>9.7345132743362831E-3</v>
      </c>
    </row>
    <row r="37" spans="1:26" ht="15.75" thickBot="1" x14ac:dyDescent="0.3">
      <c r="A37" s="21" t="s">
        <v>731</v>
      </c>
      <c r="B37" t="s">
        <v>4315</v>
      </c>
      <c r="C37" s="4" t="s">
        <v>4315</v>
      </c>
      <c r="E37" t="s">
        <v>4352</v>
      </c>
      <c r="F37" t="s">
        <v>4331</v>
      </c>
      <c r="G37" t="s">
        <v>8333</v>
      </c>
      <c r="H37" t="s">
        <v>8364</v>
      </c>
      <c r="I37" t="s">
        <v>8395</v>
      </c>
      <c r="J37" t="str">
        <f>_xll.BDP(F37,"NAME")</f>
        <v>LME ZINC FUTURE   Jan23</v>
      </c>
      <c r="K37">
        <f>_xll.BDP(F37,"FUT_CONT_SIZE")</f>
        <v>25</v>
      </c>
      <c r="L37">
        <f>_xll.BDP(F37,"PX_LAST")</f>
        <v>3220.25</v>
      </c>
      <c r="M37" s="8">
        <f t="shared" si="2"/>
        <v>80506.25</v>
      </c>
      <c r="N37" t="str">
        <f>_xll.BDP(F37,"CRNCY")</f>
        <v>USD</v>
      </c>
      <c r="O37">
        <f>IF(N37&lt;&gt;"USD",_xll.BDP(N37&amp;"USD Curncy", "PX_LAST"),1)</f>
        <v>1</v>
      </c>
      <c r="P37" s="9">
        <f t="shared" si="3"/>
        <v>80506.25</v>
      </c>
      <c r="Q37">
        <v>1</v>
      </c>
      <c r="R37" t="s">
        <v>7698</v>
      </c>
      <c r="S37" s="14">
        <v>35793</v>
      </c>
      <c r="T37" t="s">
        <v>8183</v>
      </c>
      <c r="W37" s="5"/>
      <c r="Z37" s="30">
        <f>IF(ISBLANK(U37),-_xll.BDP(G37,"SPREAD_BA_CR")/L37,-_xll.BDP(U37,"SPREAD_BA_CR")/W37)</f>
        <v>5.9933234997282821E-2</v>
      </c>
    </row>
    <row r="38" spans="1:26" ht="15.75" thickBot="1" x14ac:dyDescent="0.3">
      <c r="A38" s="22" t="s">
        <v>731</v>
      </c>
      <c r="B38" t="s">
        <v>4316</v>
      </c>
      <c r="C38" s="4" t="s">
        <v>4316</v>
      </c>
      <c r="E38" t="s">
        <v>4353</v>
      </c>
      <c r="F38" t="s">
        <v>4330</v>
      </c>
      <c r="G38" t="s">
        <v>8334</v>
      </c>
      <c r="H38" t="s">
        <v>8365</v>
      </c>
      <c r="I38" t="s">
        <v>8396</v>
      </c>
      <c r="J38" t="str">
        <f>_xll.BDP(F38,"NAME")</f>
        <v>LME COPPER FUTURE Jan23</v>
      </c>
      <c r="K38">
        <f>_xll.BDP(F38,"FUT_CONT_SIZE")</f>
        <v>25</v>
      </c>
      <c r="L38">
        <f>_xll.BDP(F38,"PX_LAST")</f>
        <v>8843</v>
      </c>
      <c r="M38" s="8">
        <f t="shared" si="2"/>
        <v>221075</v>
      </c>
      <c r="N38" t="str">
        <f>_xll.BDP(F38,"CRNCY")</f>
        <v>USD</v>
      </c>
      <c r="O38">
        <f>IF(N38&lt;&gt;"USD",_xll.BDP(N38&amp;"USD Curncy", "PX_LAST"),1)</f>
        <v>1</v>
      </c>
      <c r="P38" s="9">
        <f t="shared" si="3"/>
        <v>221075</v>
      </c>
      <c r="Q38">
        <v>1</v>
      </c>
      <c r="R38" t="s">
        <v>7936</v>
      </c>
      <c r="S38" s="14">
        <v>35793</v>
      </c>
      <c r="T38" t="s">
        <v>8183</v>
      </c>
      <c r="U38" t="s">
        <v>9378</v>
      </c>
      <c r="V38">
        <f>_xll.BDP(U38,"FUT_CONT_SIZE")</f>
        <v>12500</v>
      </c>
      <c r="W38">
        <f>_xll.BDP(U38,"PX_LAST")</f>
        <v>4.0739999999999998</v>
      </c>
      <c r="X38" s="8">
        <f>V38*W38*O38</f>
        <v>50925</v>
      </c>
      <c r="Y38" s="28">
        <v>211144571</v>
      </c>
      <c r="Z38" s="30">
        <f>IF(ISBLANK(U38),-_xll.BDP(G38,"SPREAD_BA_CR")/L38,-_xll.BDP(U38,"SPREAD_BA_CR")/W38)</f>
        <v>2.4545900834560107E-3</v>
      </c>
    </row>
    <row r="39" spans="1:26" x14ac:dyDescent="0.25">
      <c r="A39" s="20" t="s">
        <v>8413</v>
      </c>
      <c r="B39" t="s">
        <v>9168</v>
      </c>
      <c r="C39" s="4" t="s">
        <v>8414</v>
      </c>
      <c r="E39" t="s">
        <v>8420</v>
      </c>
      <c r="F39" t="s">
        <v>8426</v>
      </c>
      <c r="G39" t="s">
        <v>8431</v>
      </c>
      <c r="H39" t="s">
        <v>8436</v>
      </c>
      <c r="I39" t="s">
        <v>8441</v>
      </c>
      <c r="J39" t="str">
        <f>_xll.BDP(F39,"NAME")</f>
        <v>US 10YR NOTE (CBT)Mar23</v>
      </c>
      <c r="K39">
        <f>_xll.BDP(F39,"FUT_CONT_SIZE")</f>
        <v>100000</v>
      </c>
      <c r="L39">
        <f>_xll.BDP(F39,"PX_LAST")</f>
        <v>114</v>
      </c>
      <c r="M39" s="8">
        <f>K39*L39/100</f>
        <v>114000</v>
      </c>
      <c r="N39" t="str">
        <f>_xll.BDP(F39,"CRNCY")</f>
        <v>USD</v>
      </c>
      <c r="O39">
        <f>IF(N39&lt;&gt;"USD",_xll.BDP(N39&amp;"USD Curncy", "PX_LAST"),1)</f>
        <v>1</v>
      </c>
      <c r="P39" s="9">
        <f t="shared" ref="P39:P60" si="4">IF(OR(N39="GBP",N39="EUR",N39="CHF"),M39/O39,M39*O39)</f>
        <v>114000</v>
      </c>
      <c r="Q39">
        <v>3</v>
      </c>
      <c r="R39" t="s">
        <v>8450</v>
      </c>
      <c r="S39" s="14">
        <v>31394</v>
      </c>
      <c r="T39" t="s">
        <v>8183</v>
      </c>
      <c r="Z39" s="30">
        <f>IF(ISBLANK(U39),-_xll.BDP(G39,"SPREAD_BA_CR")/L39,-_xll.BDP(U39,"SPREAD_BA_CR")/W39)</f>
        <v>1.3706140350877192E-4</v>
      </c>
    </row>
    <row r="40" spans="1:26" x14ac:dyDescent="0.25">
      <c r="A40" s="19" t="s">
        <v>8413</v>
      </c>
      <c r="B40" t="s">
        <v>9169</v>
      </c>
      <c r="C40" s="4" t="s">
        <v>8415</v>
      </c>
      <c r="E40" t="s">
        <v>8421</v>
      </c>
      <c r="F40" t="s">
        <v>8446</v>
      </c>
      <c r="G40" t="s">
        <v>8447</v>
      </c>
      <c r="H40" t="s">
        <v>8448</v>
      </c>
      <c r="I40" t="s">
        <v>8449</v>
      </c>
      <c r="J40" t="str">
        <f>_xll.BDP(F40,"NAME")</f>
        <v>AUST 10Y BOND FUT Mar23</v>
      </c>
      <c r="K40">
        <f>_xll.BDP(F40,"FUT_CONT_SIZE")</f>
        <v>100000</v>
      </c>
      <c r="L40">
        <f>_xll.BDP(F40,"PX_LAST")</f>
        <v>96.215000000000003</v>
      </c>
      <c r="M40" s="8">
        <f t="shared" ref="M40:M43" si="5">K40*L40/100</f>
        <v>96215</v>
      </c>
      <c r="N40" t="str">
        <f>_xll.BDP(F40,"CRNCY")</f>
        <v>AUD</v>
      </c>
      <c r="O40">
        <f>IF(N40&lt;&gt;"USD",_xll.BDP(N40&amp;"USD Curncy", "PX_LAST"),1)</f>
        <v>0.68899999999999995</v>
      </c>
      <c r="P40" s="9">
        <f t="shared" si="4"/>
        <v>66292.134999999995</v>
      </c>
      <c r="Q40">
        <v>3</v>
      </c>
      <c r="R40" t="s">
        <v>8574</v>
      </c>
      <c r="S40" s="14">
        <v>32874</v>
      </c>
      <c r="T40" t="s">
        <v>8183</v>
      </c>
      <c r="Z40" s="30">
        <f>IF(ISBLANK(U40),-_xll.BDP(G40,"SPREAD_BA_CR")/L40,-_xll.BDP(U40,"SPREAD_BA_CR")/W40)</f>
        <v>5.1966949020375743E-5</v>
      </c>
    </row>
    <row r="41" spans="1:26" x14ac:dyDescent="0.25">
      <c r="A41" s="19" t="s">
        <v>8413</v>
      </c>
      <c r="B41" t="s">
        <v>9170</v>
      </c>
      <c r="C41" s="4" t="s">
        <v>8416</v>
      </c>
      <c r="E41" t="s">
        <v>8422</v>
      </c>
      <c r="F41" t="s">
        <v>8427</v>
      </c>
      <c r="G41" t="s">
        <v>8432</v>
      </c>
      <c r="H41" t="s">
        <v>8437</v>
      </c>
      <c r="I41" t="s">
        <v>8442</v>
      </c>
      <c r="J41" t="str">
        <f>_xll.BDP(F41,"NAME")</f>
        <v>CAN 10YR BOND FUT Mar23</v>
      </c>
      <c r="K41">
        <f>_xll.BDP(F41,"FUT_CONT_SIZE")</f>
        <v>100000</v>
      </c>
      <c r="L41">
        <f>_xll.BDP(F41,"PX_LAST")</f>
        <v>124.25</v>
      </c>
      <c r="M41" s="8">
        <f t="shared" si="5"/>
        <v>124250</v>
      </c>
      <c r="N41" t="str">
        <f>_xll.BDP(F41,"CRNCY")</f>
        <v>CAD</v>
      </c>
      <c r="O41">
        <f>IF(N41&lt;&gt;"USD",_xll.BDP(N41&amp;"USD Curncy", "PX_LAST"),1)</f>
        <v>0.74490000000000001</v>
      </c>
      <c r="P41" s="9">
        <f t="shared" si="4"/>
        <v>92553.824999999997</v>
      </c>
      <c r="Q41">
        <v>3</v>
      </c>
      <c r="R41" t="s">
        <v>8686</v>
      </c>
      <c r="S41" s="14">
        <v>33239</v>
      </c>
      <c r="T41" t="s">
        <v>8183</v>
      </c>
      <c r="Z41" s="30">
        <f>IF(ISBLANK(U41),-_xll.BDP(G41,"SPREAD_BA_CR")/L41,-_xll.BDP(U41,"SPREAD_BA_CR")/W41)</f>
        <v>1.6096579476869403E-4</v>
      </c>
    </row>
    <row r="42" spans="1:26" x14ac:dyDescent="0.25">
      <c r="A42" s="19" t="s">
        <v>8413</v>
      </c>
      <c r="B42" t="s">
        <v>9171</v>
      </c>
      <c r="C42" s="4" t="s">
        <v>8417</v>
      </c>
      <c r="E42" t="s">
        <v>8423</v>
      </c>
      <c r="F42" t="s">
        <v>8429</v>
      </c>
      <c r="G42" t="s">
        <v>8433</v>
      </c>
      <c r="H42" t="s">
        <v>8438</v>
      </c>
      <c r="I42" t="s">
        <v>8443</v>
      </c>
      <c r="J42" t="str">
        <f>_xll.BDP(F42,"NAME")</f>
        <v>EURO-BUND FUTURE  Mar23</v>
      </c>
      <c r="K42">
        <f>_xll.BDP(F42,"FUT_CONT_SIZE")</f>
        <v>100000</v>
      </c>
      <c r="L42">
        <f>_xll.BDP(F42,"PX_LAST")</f>
        <v>136.34</v>
      </c>
      <c r="M42" s="8">
        <f t="shared" si="5"/>
        <v>136340</v>
      </c>
      <c r="N42" t="str">
        <f>_xll.BDP(F42,"CRNCY")</f>
        <v>EUR</v>
      </c>
      <c r="O42">
        <f>IF(N42&lt;&gt;"USD",_xll.BDP(N42&amp;"USD Curncy", "PX_LAST"),1)</f>
        <v>1.0739000000000001</v>
      </c>
      <c r="P42" s="9">
        <f t="shared" si="4"/>
        <v>126957.8173014247</v>
      </c>
      <c r="Q42">
        <v>3</v>
      </c>
      <c r="R42" t="s">
        <v>8795</v>
      </c>
      <c r="S42" s="14">
        <v>33604</v>
      </c>
      <c r="T42" t="s">
        <v>8183</v>
      </c>
      <c r="Z42" s="30">
        <f>IF(ISBLANK(U42),-_xll.BDP(G42,"SPREAD_BA_CR")/L42,-_xll.BDP(U42,"SPREAD_BA_CR")/W42)</f>
        <v>7.3346046648018956E-5</v>
      </c>
    </row>
    <row r="43" spans="1:26" x14ac:dyDescent="0.25">
      <c r="A43" s="19" t="s">
        <v>8413</v>
      </c>
      <c r="B43" t="s">
        <v>9172</v>
      </c>
      <c r="C43" s="4" t="s">
        <v>8418</v>
      </c>
      <c r="E43" t="s">
        <v>8424</v>
      </c>
      <c r="F43" t="s">
        <v>8430</v>
      </c>
      <c r="G43" t="s">
        <v>8434</v>
      </c>
      <c r="H43" t="s">
        <v>8439</v>
      </c>
      <c r="I43" t="s">
        <v>8444</v>
      </c>
      <c r="J43" t="str">
        <f>_xll.BDP(F43,"NAME")</f>
        <v>LONG GILT FUTURE  Mar23</v>
      </c>
      <c r="K43">
        <f>_xll.BDP(F43,"FUT_CONT_SIZE")</f>
        <v>100000</v>
      </c>
      <c r="L43">
        <f>_xll.BDP(F43,"PX_LAST")</f>
        <v>101.87</v>
      </c>
      <c r="M43" s="8">
        <f t="shared" si="5"/>
        <v>101870</v>
      </c>
      <c r="N43" t="str">
        <f>_xll.BDP(F43,"CRNCY")</f>
        <v>GBP</v>
      </c>
      <c r="O43">
        <f>IF(N43&lt;&gt;"USD",_xll.BDP(N43&amp;"USD Curncy", "PX_LAST"),1)</f>
        <v>1.2157</v>
      </c>
      <c r="P43" s="9">
        <f t="shared" si="4"/>
        <v>83795.344246113353</v>
      </c>
      <c r="Q43">
        <v>3</v>
      </c>
      <c r="R43" t="s">
        <v>8900</v>
      </c>
      <c r="S43" s="14">
        <v>33239</v>
      </c>
      <c r="T43" t="s">
        <v>8183</v>
      </c>
      <c r="Z43" s="30">
        <f>IF(ISBLANK(U43),-_xll.BDP(G43,"SPREAD_BA_CR")/L43,-_xll.BDP(U43,"SPREAD_BA_CR")/W43)</f>
        <v>1.9632865416703663E-4</v>
      </c>
    </row>
    <row r="44" spans="1:26" ht="15.75" thickBot="1" x14ac:dyDescent="0.3">
      <c r="A44" s="27" t="s">
        <v>8413</v>
      </c>
      <c r="B44" t="s">
        <v>9173</v>
      </c>
      <c r="C44" s="4" t="s">
        <v>8419</v>
      </c>
      <c r="E44" t="s">
        <v>8425</v>
      </c>
      <c r="F44" t="s">
        <v>8428</v>
      </c>
      <c r="G44" t="s">
        <v>8435</v>
      </c>
      <c r="H44" t="s">
        <v>8440</v>
      </c>
      <c r="I44" t="s">
        <v>8445</v>
      </c>
      <c r="J44" t="str">
        <f>_xll.BDP(F44,"NAME")</f>
        <v>JPN 10Y BOND(OSE) Mar23</v>
      </c>
      <c r="K44">
        <f>_xll.BDP(F44,"FUT_CONT_SIZE")</f>
        <v>100000000</v>
      </c>
      <c r="L44">
        <f>_xll.BDP(F44,"PX_LAST")</f>
        <v>145.45000000000002</v>
      </c>
      <c r="M44" s="8">
        <f>K44*L44/100</f>
        <v>145450000.00000003</v>
      </c>
      <c r="N44" t="str">
        <f>_xll.BDP(F44,"CRNCY")</f>
        <v>JPY</v>
      </c>
      <c r="O44">
        <f>IF(N44&lt;&gt;"USD",_xll.BDP(N44&amp;"USD Curncy", "PX_LAST"),1)</f>
        <v>7.5640000000000004E-3</v>
      </c>
      <c r="P44" s="9">
        <f t="shared" si="4"/>
        <v>1100183.8000000003</v>
      </c>
      <c r="Q44">
        <v>3</v>
      </c>
      <c r="R44" t="s">
        <v>9009</v>
      </c>
      <c r="S44" s="14">
        <v>31366</v>
      </c>
      <c r="T44" t="s">
        <v>8183</v>
      </c>
      <c r="Z44" s="30">
        <f>IF(ISBLANK(U44),-_xll.BDP(G44,"SPREAD_BA_CR")/L44,-_xll.BDP(U44,"SPREAD_BA_CR")/W44)</f>
        <v>1.3750429700935186E-4</v>
      </c>
    </row>
    <row r="45" spans="1:26" x14ac:dyDescent="0.25">
      <c r="A45" s="16" t="s">
        <v>206</v>
      </c>
      <c r="B45" t="s">
        <v>9160</v>
      </c>
      <c r="C45" s="4" t="s">
        <v>9160</v>
      </c>
      <c r="F45" t="s">
        <v>9194</v>
      </c>
      <c r="G45" t="s">
        <v>9194</v>
      </c>
      <c r="H45" t="s">
        <v>9209</v>
      </c>
      <c r="I45" t="s">
        <v>9229</v>
      </c>
      <c r="J45" t="str">
        <f>_xll.BDP(F45,"NAME")</f>
        <v>GBP-USD X-RATE</v>
      </c>
      <c r="K45">
        <f>_xll.BDP(H45,"FUT_CONT_SIZE")</f>
        <v>62500</v>
      </c>
      <c r="L45">
        <f>_xll.BDP(H45,"PX_LAST")</f>
        <v>121.83</v>
      </c>
      <c r="M45" s="8">
        <f t="shared" ref="M45:M59" si="6">K45*L45/100</f>
        <v>76143.75</v>
      </c>
      <c r="N45" t="str">
        <f>_xll.BDP(H45,"CRNCY")</f>
        <v>USD</v>
      </c>
      <c r="O45">
        <f>IF(N45&lt;&gt;"USD",_xll.BDP(N45&amp;"USD Curncy", "PX_LAST"),1)</f>
        <v>1</v>
      </c>
      <c r="P45" s="9">
        <f>IF(OR(N45="GBP",N45="EUR",N45="CHF"),M45/O45,M45*O45)</f>
        <v>76143.75</v>
      </c>
      <c r="Z45" s="30">
        <f>IF(ISBLANK(U45),-_xll.BDP(H45,"SPREAD_BA_CR")/L45,-_xll.BDP(U45,"SPREAD_BA_CR")/W45)</f>
        <v>8.2081589099606962E-5</v>
      </c>
    </row>
    <row r="46" spans="1:26" x14ac:dyDescent="0.25">
      <c r="A46" s="17" t="s">
        <v>206</v>
      </c>
      <c r="B46" t="s">
        <v>9161</v>
      </c>
      <c r="C46" s="4" t="s">
        <v>9161</v>
      </c>
      <c r="F46" t="s">
        <v>9196</v>
      </c>
      <c r="G46" t="s">
        <v>9196</v>
      </c>
      <c r="H46" t="s">
        <v>9210</v>
      </c>
      <c r="I46" t="s">
        <v>9230</v>
      </c>
      <c r="J46" t="str">
        <f>_xll.BDP(F46,"NAME")</f>
        <v>EUR-USD X-RATE</v>
      </c>
      <c r="K46">
        <f>_xll.BDP(H46,"FUT_CONT_SIZE")</f>
        <v>125000</v>
      </c>
      <c r="L46">
        <f>_xll.BDP(H46,"PX_LAST")</f>
        <v>1.0786500000000001</v>
      </c>
      <c r="M46" s="8">
        <f t="shared" si="6"/>
        <v>1348.3125</v>
      </c>
      <c r="N46" t="str">
        <f>_xll.BDP(H46,"CRNCY")</f>
        <v>USD</v>
      </c>
      <c r="O46">
        <f>IF(N46&lt;&gt;"USD",_xll.BDP(N46&amp;"USD Curncy", "PX_LAST"),1)</f>
        <v>1</v>
      </c>
      <c r="P46" s="9">
        <f t="shared" si="4"/>
        <v>1348.3125</v>
      </c>
      <c r="Z46" s="30">
        <f>IF(ISBLANK(U46),-_xll.BDP(H46,"SPREAD_BA_CR")/L46,-_xll.BDP(U46,"SPREAD_BA_CR")/W46)</f>
        <v>4.6354239095057213E-5</v>
      </c>
    </row>
    <row r="47" spans="1:26" x14ac:dyDescent="0.25">
      <c r="A47" s="17" t="s">
        <v>206</v>
      </c>
      <c r="B47" t="s">
        <v>9162</v>
      </c>
      <c r="C47" s="4" t="s">
        <v>9162</v>
      </c>
      <c r="F47" t="s">
        <v>9197</v>
      </c>
      <c r="G47" t="s">
        <v>9197</v>
      </c>
      <c r="H47" t="s">
        <v>9215</v>
      </c>
      <c r="I47" t="s">
        <v>9231</v>
      </c>
      <c r="J47" t="str">
        <f>_xll.BDP(F47,"NAME")</f>
        <v>JPY-USD X-RATE</v>
      </c>
      <c r="K47">
        <f>_xll.BDP(H47,"FUT_CONT_SIZE")</f>
        <v>12500000</v>
      </c>
      <c r="L47">
        <f>_xll.BDP(H47,"PX_LAST")</f>
        <v>76.254999999999995</v>
      </c>
      <c r="M47" s="8">
        <f>K47*L47/100</f>
        <v>9531875</v>
      </c>
      <c r="N47" t="str">
        <f>_xll.BDP(H47,"CRNCY")</f>
        <v>USD</v>
      </c>
      <c r="O47">
        <f>IF(N47&lt;&gt;"USD",_xll.BDP(N47&amp;"USD Curncy", "PX_LAST"),1)</f>
        <v>1</v>
      </c>
      <c r="P47" s="9">
        <f t="shared" si="4"/>
        <v>9531875</v>
      </c>
      <c r="Z47" s="30">
        <f>IF(ISBLANK(U47),-_xll.BDP(H47,"SPREAD_BA_CR")/L47,-_xll.BDP(U47,"SPREAD_BA_CR")/W47)</f>
        <v>6.5569470854310574E-5</v>
      </c>
    </row>
    <row r="48" spans="1:26" x14ac:dyDescent="0.25">
      <c r="A48" s="17" t="s">
        <v>206</v>
      </c>
      <c r="B48" t="s">
        <v>9163</v>
      </c>
      <c r="C48" s="4" t="s">
        <v>9163</v>
      </c>
      <c r="F48" t="s">
        <v>9198</v>
      </c>
      <c r="G48" t="s">
        <v>9198</v>
      </c>
      <c r="H48" t="s">
        <v>9216</v>
      </c>
      <c r="I48" t="s">
        <v>9232</v>
      </c>
      <c r="J48" t="str">
        <f>_xll.BDP(F48,"NAME")</f>
        <v>AUD-USD X-RATE</v>
      </c>
      <c r="K48">
        <f>_xll.BDP(H48,"FUT_CONT_SIZE")</f>
        <v>100000</v>
      </c>
      <c r="L48">
        <f>_xll.BDP(H48,"PX_LAST")</f>
        <v>69.105000000000004</v>
      </c>
      <c r="M48" s="8">
        <f t="shared" si="6"/>
        <v>69105</v>
      </c>
      <c r="N48" t="str">
        <f>_xll.BDP(H48,"CRNCY")</f>
        <v>USD</v>
      </c>
      <c r="O48">
        <f>IF(N48&lt;&gt;"USD",_xll.BDP(N48&amp;"USD Curncy", "PX_LAST"),1)</f>
        <v>1</v>
      </c>
      <c r="P48" s="9">
        <f t="shared" si="4"/>
        <v>69105</v>
      </c>
      <c r="Z48" s="30">
        <f>IF(ISBLANK(U48),-_xll.BDP(H48,"SPREAD_BA_CR")/L48,-_xll.BDP(U48,"SPREAD_BA_CR")/W48)</f>
        <v>7.2353664713051911E-5</v>
      </c>
    </row>
    <row r="49" spans="1:28" x14ac:dyDescent="0.25">
      <c r="A49" s="17" t="s">
        <v>206</v>
      </c>
      <c r="B49" t="s">
        <v>9164</v>
      </c>
      <c r="C49" s="4" t="s">
        <v>9164</v>
      </c>
      <c r="F49" t="s">
        <v>9199</v>
      </c>
      <c r="G49" t="s">
        <v>9199</v>
      </c>
      <c r="H49" t="s">
        <v>9217</v>
      </c>
      <c r="I49" t="s">
        <v>9233</v>
      </c>
      <c r="J49" t="str">
        <f>_xll.BDP(F49,"NAME")</f>
        <v>CAD-USD X-RATE</v>
      </c>
      <c r="K49">
        <f>_xll.BDP(H49,"FUT_CONT_SIZE")</f>
        <v>100000</v>
      </c>
      <c r="L49">
        <f>_xll.BDP(H49,"PX_LAST")</f>
        <v>74.564999999999998</v>
      </c>
      <c r="M49" s="8">
        <f t="shared" si="6"/>
        <v>74565</v>
      </c>
      <c r="N49" t="str">
        <f>_xll.BDP(H49,"CRNCY")</f>
        <v>USD</v>
      </c>
      <c r="O49">
        <f>IF(N49&lt;&gt;"USD",_xll.BDP(N49&amp;"USD Curncy", "PX_LAST"),1)</f>
        <v>1</v>
      </c>
      <c r="P49" s="9">
        <f t="shared" si="4"/>
        <v>74565</v>
      </c>
      <c r="Z49" s="30">
        <f>IF(ISBLANK(U49),-_xll.BDP(H49,"SPREAD_BA_CR")/L49,-_xll.BDP(U49,"SPREAD_BA_CR")/W49)</f>
        <v>6.7055589083289108E-5</v>
      </c>
    </row>
    <row r="50" spans="1:28" x14ac:dyDescent="0.25">
      <c r="A50" s="17" t="s">
        <v>206</v>
      </c>
      <c r="B50" t="s">
        <v>9165</v>
      </c>
      <c r="C50" s="4" t="s">
        <v>9165</v>
      </c>
      <c r="F50" t="s">
        <v>9200</v>
      </c>
      <c r="G50" t="s">
        <v>9200</v>
      </c>
      <c r="H50" t="s">
        <v>9218</v>
      </c>
      <c r="I50" t="s">
        <v>9234</v>
      </c>
      <c r="J50" t="str">
        <f>_xll.BDP(F50,"NAME")</f>
        <v>CHF-USD X-RATE</v>
      </c>
      <c r="K50">
        <f>_xll.BDP(H50,"FUT_CONT_SIZE")</f>
        <v>125000</v>
      </c>
      <c r="L50">
        <f>_xll.BDP(H50,"PX_LAST")</f>
        <v>109.095</v>
      </c>
      <c r="M50" s="8">
        <f t="shared" si="6"/>
        <v>136368.75</v>
      </c>
      <c r="N50" t="str">
        <f>_xll.BDP(H50,"CRNCY")</f>
        <v>USD</v>
      </c>
      <c r="O50">
        <f>IF(N50&lt;&gt;"USD",_xll.BDP(N50&amp;"USD Curncy", "PX_LAST"),1)</f>
        <v>1</v>
      </c>
      <c r="P50" s="9">
        <f t="shared" si="4"/>
        <v>136368.75</v>
      </c>
      <c r="Z50" s="30">
        <f>IF(ISBLANK(U50),-_xll.BDP(H50,"SPREAD_BA_CR")/L50,-_xll.BDP(U50,"SPREAD_BA_CR")/W50)</f>
        <v>9.1663229295614972E-5</v>
      </c>
    </row>
    <row r="51" spans="1:28" x14ac:dyDescent="0.25">
      <c r="A51" s="17" t="s">
        <v>206</v>
      </c>
      <c r="B51" t="s">
        <v>9212</v>
      </c>
      <c r="C51" s="4" t="s">
        <v>9212</v>
      </c>
      <c r="F51" t="s">
        <v>9211</v>
      </c>
      <c r="G51" t="s">
        <v>9211</v>
      </c>
      <c r="H51" t="s">
        <v>9219</v>
      </c>
      <c r="I51" t="s">
        <v>9235</v>
      </c>
      <c r="J51" t="str">
        <f>_xll.BDP(F51,"NAME")</f>
        <v>GBP-JPY X-RATE</v>
      </c>
      <c r="K51">
        <f>_xll.BDP(H51,"FUT_CONT_SIZE")</f>
        <v>125000</v>
      </c>
      <c r="L51">
        <f>_xll.BDP(H51,"PX_LAST")</f>
        <v>159.44</v>
      </c>
      <c r="M51" s="8">
        <f t="shared" si="6"/>
        <v>199300</v>
      </c>
      <c r="N51" t="str">
        <f>_xll.BDP(H51,"CRNCY")</f>
        <v>JPY</v>
      </c>
      <c r="O51">
        <f>IF(N51&lt;&gt;"USD",_xll.BDP(N51&amp;"USD Curncy", "PX_LAST"),1)</f>
        <v>7.5640000000000004E-3</v>
      </c>
      <c r="P51" s="9">
        <f t="shared" si="4"/>
        <v>1507.5052000000001</v>
      </c>
      <c r="Z51" s="30">
        <f>IF(ISBLANK(U51),-_xll.BDP(H51,"SPREAD_BA_CR")/L51,-_xll.BDP(U51,"SPREAD_BA_CR")/W51)</f>
        <v>2.508780732563475E-4</v>
      </c>
    </row>
    <row r="52" spans="1:28" x14ac:dyDescent="0.25">
      <c r="A52" s="17" t="s">
        <v>206</v>
      </c>
      <c r="B52" t="s">
        <v>9166</v>
      </c>
      <c r="C52" s="4" t="s">
        <v>9166</v>
      </c>
      <c r="F52" t="s">
        <v>9201</v>
      </c>
      <c r="G52" t="s">
        <v>9201</v>
      </c>
      <c r="H52" t="s">
        <v>9220</v>
      </c>
      <c r="I52" t="s">
        <v>9236</v>
      </c>
      <c r="J52" t="str">
        <f>_xll.BDP(F52,"NAME")</f>
        <v>EUR-JPY X-RATE</v>
      </c>
      <c r="K52">
        <f>_xll.BDP(H52,"FUT_CONT_SIZE")</f>
        <v>125000</v>
      </c>
      <c r="L52">
        <f>_xll.BDP(H52,"PX_LAST")</f>
        <v>141.45000000000002</v>
      </c>
      <c r="M52" s="8">
        <f t="shared" si="6"/>
        <v>176812.50000000003</v>
      </c>
      <c r="N52" t="str">
        <f>_xll.BDP(H52,"CRNCY")</f>
        <v>JPY</v>
      </c>
      <c r="O52">
        <f>IF(N52&lt;&gt;"USD",_xll.BDP(N52&amp;"USD Curncy", "PX_LAST"),1)</f>
        <v>7.5640000000000004E-3</v>
      </c>
      <c r="P52" s="9">
        <f t="shared" si="4"/>
        <v>1337.4097500000003</v>
      </c>
      <c r="Z52" s="30">
        <f>IF(ISBLANK(U52),-_xll.BDP(H52,"SPREAD_BA_CR")/L52,-_xll.BDP(U52,"SPREAD_BA_CR")/W52)</f>
        <v>2.1208907741252127E-4</v>
      </c>
    </row>
    <row r="53" spans="1:28" x14ac:dyDescent="0.25">
      <c r="A53" s="17" t="s">
        <v>206</v>
      </c>
      <c r="B53" t="s">
        <v>9167</v>
      </c>
      <c r="C53" s="4" t="s">
        <v>9167</v>
      </c>
      <c r="F53" t="s">
        <v>9202</v>
      </c>
      <c r="G53" t="s">
        <v>9202</v>
      </c>
      <c r="H53" t="s">
        <v>9221</v>
      </c>
      <c r="I53" t="s">
        <v>9237</v>
      </c>
      <c r="J53" t="str">
        <f>_xll.BDP(F53,"NAME")</f>
        <v>EUR-AUD X-RATE</v>
      </c>
      <c r="K53">
        <f>_xll.BDP(H53,"FUT_CONT_SIZE")</f>
        <v>125000</v>
      </c>
      <c r="L53">
        <f>_xll.BDP(H53,"PX_LAST")</f>
        <v>1.5620000000000001</v>
      </c>
      <c r="M53" s="8">
        <f t="shared" si="6"/>
        <v>1952.5</v>
      </c>
      <c r="N53" t="str">
        <f>_xll.BDP(H53,"CRNCY")</f>
        <v>AUD</v>
      </c>
      <c r="O53">
        <f>IF(N53&lt;&gt;"USD",_xll.BDP(N53&amp;"USD Curncy", "PX_LAST"),1)</f>
        <v>0.68899999999999995</v>
      </c>
      <c r="P53" s="9">
        <f t="shared" si="4"/>
        <v>1345.2724999999998</v>
      </c>
      <c r="Z53" s="30">
        <f>IF(ISBLANK(U53),-_xll.BDP(H53,"SPREAD_BA_CR")/L53,-_xll.BDP(U53,"SPREAD_BA_CR")/W53)</f>
        <v>1.920614596670723E-4</v>
      </c>
    </row>
    <row r="54" spans="1:28" x14ac:dyDescent="0.25">
      <c r="A54" s="17" t="s">
        <v>206</v>
      </c>
      <c r="B54" t="s">
        <v>9174</v>
      </c>
      <c r="C54" s="4" t="s">
        <v>9174</v>
      </c>
      <c r="F54" t="s">
        <v>9203</v>
      </c>
      <c r="G54" t="s">
        <v>9203</v>
      </c>
      <c r="H54" t="s">
        <v>9222</v>
      </c>
      <c r="I54" t="s">
        <v>9238</v>
      </c>
      <c r="J54" t="str">
        <f>_xll.BDP(F54,"NAME")</f>
        <v>TRY-USD X-RATE</v>
      </c>
      <c r="K54">
        <f>_xll.BDP(H54,"FUT_CONT_SIZE")</f>
        <v>500000</v>
      </c>
      <c r="L54">
        <f>_xll.BDP(H54,"PX_LAST")</f>
        <v>5.135E-2</v>
      </c>
      <c r="M54" s="8">
        <f t="shared" si="6"/>
        <v>256.75</v>
      </c>
      <c r="N54" t="str">
        <f>_xll.BDP(H54,"CRNCY")</f>
        <v>USD</v>
      </c>
      <c r="O54">
        <f>IF(N54&lt;&gt;"USD",_xll.BDP(N54&amp;"USD Curncy", "PX_LAST"),1)</f>
        <v>1</v>
      </c>
      <c r="P54" s="9">
        <f t="shared" si="4"/>
        <v>256.75</v>
      </c>
      <c r="Z54" s="30" t="e">
        <f>IF(ISBLANK(U54),-_xll.BDP(H54,"SPREAD_BA_CR")/L54,-_xll.BDP(U54,"SPREAD_BA_CR")/W54)</f>
        <v>#VALUE!</v>
      </c>
    </row>
    <row r="55" spans="1:28" x14ac:dyDescent="0.25">
      <c r="A55" s="17" t="s">
        <v>206</v>
      </c>
      <c r="B55" t="s">
        <v>9195</v>
      </c>
      <c r="C55" s="4" t="s">
        <v>9195</v>
      </c>
      <c r="F55" t="s">
        <v>9204</v>
      </c>
      <c r="G55" t="s">
        <v>9204</v>
      </c>
      <c r="H55" t="s">
        <v>9223</v>
      </c>
      <c r="I55" t="s">
        <v>9239</v>
      </c>
      <c r="J55" t="str">
        <f>_xll.BDP(F55,"NAME")</f>
        <v>BRL-USD X-RATE</v>
      </c>
      <c r="K55">
        <f>_xll.BDP(H55,"FUT_CONT_SIZE")</f>
        <v>100000</v>
      </c>
      <c r="L55">
        <f>_xll.BDP(H55,"PX_LAST")</f>
        <v>19.14</v>
      </c>
      <c r="M55" s="8">
        <f t="shared" si="6"/>
        <v>19140</v>
      </c>
      <c r="N55" t="str">
        <f>_xll.BDP(H55,"CRNCY")</f>
        <v>USD</v>
      </c>
      <c r="O55">
        <f>IF(N55&lt;&gt;"USD",_xll.BDP(N55&amp;"USD Curncy", "PX_LAST"),1)</f>
        <v>1</v>
      </c>
      <c r="P55" s="9">
        <f t="shared" si="4"/>
        <v>19140</v>
      </c>
      <c r="Z55" s="30">
        <f>IF(ISBLANK(U55),-_xll.BDP(H55,"SPREAD_BA_CR")/L55,-_xll.BDP(U55,"SPREAD_BA_CR")/W55)</f>
        <v>5.2246603970750071E-4</v>
      </c>
    </row>
    <row r="56" spans="1:28" x14ac:dyDescent="0.25">
      <c r="A56" s="17" t="s">
        <v>206</v>
      </c>
      <c r="B56" t="s">
        <v>9175</v>
      </c>
      <c r="C56" s="4" t="s">
        <v>9175</v>
      </c>
      <c r="F56" t="s">
        <v>9205</v>
      </c>
      <c r="G56" t="s">
        <v>9205</v>
      </c>
      <c r="H56" t="s">
        <v>9224</v>
      </c>
      <c r="I56" t="s">
        <v>9240</v>
      </c>
      <c r="J56" t="str">
        <f>_xll.BDP(F56,"NAME")</f>
        <v>MXN-USD X-RATE</v>
      </c>
      <c r="K56">
        <f>_xll.BDP(H56,"FUT_CONT_SIZE")</f>
        <v>500000</v>
      </c>
      <c r="L56">
        <f>_xll.BDP(H56,"PX_LAST")</f>
        <v>5.1909999999999998</v>
      </c>
      <c r="M56" s="8">
        <f t="shared" si="6"/>
        <v>25955</v>
      </c>
      <c r="N56" t="str">
        <f>_xll.BDP(H56,"CRNCY")</f>
        <v>USD</v>
      </c>
      <c r="O56">
        <f>IF(N56&lt;&gt;"USD",_xll.BDP(N56&amp;"USD Curncy", "PX_LAST"),1)</f>
        <v>1</v>
      </c>
      <c r="P56" s="9">
        <f t="shared" si="4"/>
        <v>25955</v>
      </c>
      <c r="Z56" s="30">
        <f>IF(ISBLANK(U56),-_xll.BDP(H56,"SPREAD_BA_CR")/L56,-_xll.BDP(U56,"SPREAD_BA_CR")/W56)</f>
        <v>1.926411096128557E-4</v>
      </c>
    </row>
    <row r="57" spans="1:28" x14ac:dyDescent="0.25">
      <c r="A57" s="17" t="s">
        <v>206</v>
      </c>
      <c r="B57" t="s">
        <v>9214</v>
      </c>
      <c r="C57" s="4" t="s">
        <v>9214</v>
      </c>
      <c r="F57" t="s">
        <v>9213</v>
      </c>
      <c r="G57" t="s">
        <v>9213</v>
      </c>
      <c r="H57" t="s">
        <v>9225</v>
      </c>
      <c r="I57" t="s">
        <v>9241</v>
      </c>
      <c r="J57" t="str">
        <f>_xll.BDP(F57,"NAME")</f>
        <v>USD-INR X-RATE</v>
      </c>
      <c r="K57">
        <f>_xll.BDP(H57,"FUT_CONT_SIZE")</f>
        <v>1000</v>
      </c>
      <c r="L57">
        <f>_xll.BDP(H57,"PX_LAST")</f>
        <v>81.844999999999999</v>
      </c>
      <c r="M57" s="8">
        <f t="shared" si="6"/>
        <v>818.45</v>
      </c>
      <c r="N57" t="str">
        <f>_xll.BDP(H57,"CRNCY")</f>
        <v>INR</v>
      </c>
      <c r="O57">
        <f>IF(N57&lt;&gt;"USD",_xll.BDP(N57&amp;"USD Curncy", "PX_LAST"),1)</f>
        <v>1.2227E-2</v>
      </c>
      <c r="P57" s="9">
        <f t="shared" si="4"/>
        <v>10.007188150000001</v>
      </c>
      <c r="Z57" s="30">
        <f>IF(ISBLANK(U57),-_xll.BDP(H57,"SPREAD_BA_CR")/L57,-_xll.BDP(U57,"SPREAD_BA_CR")/W57)</f>
        <v>1.5272771702612062E-4</v>
      </c>
    </row>
    <row r="58" spans="1:28" x14ac:dyDescent="0.25">
      <c r="A58" s="17" t="s">
        <v>206</v>
      </c>
      <c r="B58" t="s">
        <v>9176</v>
      </c>
      <c r="C58" s="4" t="s">
        <v>9176</v>
      </c>
      <c r="F58" t="s">
        <v>9206</v>
      </c>
      <c r="G58" t="s">
        <v>9206</v>
      </c>
      <c r="H58" t="s">
        <v>9226</v>
      </c>
      <c r="I58" t="s">
        <v>9242</v>
      </c>
      <c r="J58" t="str">
        <f>_xll.BDP(F58,"NAME")</f>
        <v>NZD-USD X-RATE</v>
      </c>
      <c r="K58">
        <f>_xll.BDP(H58,"FUT_CONT_SIZE")</f>
        <v>100000</v>
      </c>
      <c r="L58">
        <f>_xll.BDP(H58,"PX_LAST")</f>
        <v>63.730000000000004</v>
      </c>
      <c r="M58" s="8">
        <f t="shared" si="6"/>
        <v>63730</v>
      </c>
      <c r="N58" t="str">
        <f>_xll.BDP(H58,"CRNCY")</f>
        <v>USD</v>
      </c>
      <c r="O58">
        <f>IF(N58&lt;&gt;"USD",_xll.BDP(N58&amp;"USD Curncy", "PX_LAST"),1)</f>
        <v>1</v>
      </c>
      <c r="P58" s="9">
        <f t="shared" si="4"/>
        <v>63730</v>
      </c>
      <c r="Z58" s="30">
        <f>IF(ISBLANK(U58),-_xll.BDP(H58,"SPREAD_BA_CR")/L58,-_xll.BDP(U58,"SPREAD_BA_CR")/W58)</f>
        <v>1.5691197238346162E-4</v>
      </c>
    </row>
    <row r="59" spans="1:28" x14ac:dyDescent="0.25">
      <c r="A59" s="17" t="s">
        <v>206</v>
      </c>
      <c r="B59" t="s">
        <v>9177</v>
      </c>
      <c r="C59" s="4" t="s">
        <v>9177</v>
      </c>
      <c r="F59" t="s">
        <v>9207</v>
      </c>
      <c r="G59" t="s">
        <v>9207</v>
      </c>
      <c r="H59" t="s">
        <v>9227</v>
      </c>
      <c r="I59" t="s">
        <v>9243</v>
      </c>
      <c r="J59" t="str">
        <f>_xll.BDP(F59,"NAME")</f>
        <v>ZAR-USD X-RATE</v>
      </c>
      <c r="K59">
        <f>_xll.BDP(H59,"FUT_CONT_SIZE")</f>
        <v>500000</v>
      </c>
      <c r="L59">
        <f>_xll.BDP(H59,"PX_LAST")</f>
        <v>5.915</v>
      </c>
      <c r="M59" s="8">
        <f t="shared" si="6"/>
        <v>29575</v>
      </c>
      <c r="N59" t="str">
        <f>_xll.BDP(H59,"CRNCY")</f>
        <v>USD</v>
      </c>
      <c r="O59">
        <f>IF(N59&lt;&gt;"USD",_xll.BDP(N59&amp;"USD Curncy", "PX_LAST"),1)</f>
        <v>1</v>
      </c>
      <c r="P59" s="9">
        <f t="shared" si="4"/>
        <v>29575</v>
      </c>
      <c r="Z59" s="30" t="e">
        <f>IF(ISBLANK(U59),-_xll.BDP(H59,"SPREAD_BA_CR")/L59,-_xll.BDP(U59,"SPREAD_BA_CR")/W59)</f>
        <v>#VALUE!</v>
      </c>
    </row>
    <row r="60" spans="1:28" ht="15.75" thickBot="1" x14ac:dyDescent="0.3">
      <c r="A60" s="18" t="s">
        <v>206</v>
      </c>
      <c r="B60" t="s">
        <v>9178</v>
      </c>
      <c r="C60" s="4" t="s">
        <v>9178</v>
      </c>
      <c r="F60" t="s">
        <v>9208</v>
      </c>
      <c r="G60" t="s">
        <v>9208</v>
      </c>
      <c r="H60" t="s">
        <v>9228</v>
      </c>
      <c r="I60" t="s">
        <v>9244</v>
      </c>
      <c r="J60" t="str">
        <f>_xll.BDP(F60,"NAME")</f>
        <v>RUB-USD X-RATE</v>
      </c>
      <c r="K60">
        <f>_xll.BDP(H60,"FUT_CONT_SIZE")</f>
        <v>2500000</v>
      </c>
      <c r="L60">
        <f>_xll.BDP(H60,"PX_LAST")</f>
        <v>1.3835</v>
      </c>
      <c r="N60" t="str">
        <f>_xll.BDP(H60,"CRNCY")</f>
        <v>USD</v>
      </c>
      <c r="O60">
        <f>IF(N60&lt;&gt;"USD",_xll.BDP(N60&amp;"USD Curncy", "PX_LAST"),1)</f>
        <v>1</v>
      </c>
      <c r="P60" s="9">
        <f t="shared" si="4"/>
        <v>0</v>
      </c>
      <c r="Z60" s="30" t="e">
        <f>IF(ISBLANK(U60),-_xll.BDP(H60,"SPREAD_BA_CR")/L60,-_xll.BDP(U60,"SPREAD_BA_CR")/W60)</f>
        <v>#VALUE!</v>
      </c>
    </row>
    <row r="61" spans="1:28" x14ac:dyDescent="0.25">
      <c r="A61" s="32" t="s">
        <v>10698</v>
      </c>
      <c r="B61" t="s">
        <v>10699</v>
      </c>
      <c r="C61" s="4" t="s">
        <v>10699</v>
      </c>
      <c r="E61" t="s">
        <v>10720</v>
      </c>
      <c r="F61" t="s">
        <v>10700</v>
      </c>
      <c r="G61" t="s">
        <v>10702</v>
      </c>
      <c r="H61" t="str">
        <f>"BTC1 Curncy"</f>
        <v>BTC1 Curncy</v>
      </c>
      <c r="J61" t="str">
        <f>_xll.BDP(F61,"NAME")</f>
        <v>CME Bitcoin Fut   Jan23</v>
      </c>
      <c r="K61">
        <f>_xll.BDP(H61,"FUT_CONT_SIZE")</f>
        <v>5</v>
      </c>
      <c r="L61">
        <f>_xll.BDP(H61,"PX_LAST")</f>
        <v>17485</v>
      </c>
      <c r="N61" t="str">
        <f>_xll.BDP(H61,"CRNCY")</f>
        <v>USD</v>
      </c>
      <c r="O61">
        <f>IF(N61&lt;&gt;"USD",_xll.BDP(N61&amp;"USD Curncy", "PX_LAST"),1)</f>
        <v>1</v>
      </c>
      <c r="P61" s="9">
        <f t="shared" ref="P61" si="7">IF(OR(N61="GBP",N61="EUR",N61="CHF"),M61/O61,M61*O61)</f>
        <v>0</v>
      </c>
      <c r="AB61" t="s">
        <v>10744</v>
      </c>
    </row>
    <row r="62" spans="1:28" x14ac:dyDescent="0.25">
      <c r="A62" s="32" t="s">
        <v>10698</v>
      </c>
      <c r="B62" t="s">
        <v>10715</v>
      </c>
      <c r="C62" s="4" t="s">
        <v>10717</v>
      </c>
      <c r="E62" t="s">
        <v>10719</v>
      </c>
      <c r="F62" t="s">
        <v>10718</v>
      </c>
      <c r="G62" t="s">
        <v>10716</v>
      </c>
      <c r="H62" t="str">
        <f>"DCR1 Curncy"</f>
        <v>DCR1 Curncy</v>
      </c>
      <c r="J62" t="str">
        <f>_xll.BDP(F62,"NAME")</f>
        <v>CME Ether Future  Jan23</v>
      </c>
      <c r="K62">
        <f>_xll.BDP(H62,"FUT_CONT_SIZE")</f>
        <v>50</v>
      </c>
      <c r="L62">
        <f>_xll.BDP(H62,"PX_LAST")</f>
        <v>1341.5</v>
      </c>
      <c r="N62" t="str">
        <f>_xll.BDP(H62,"CRNCY")</f>
        <v>USD</v>
      </c>
      <c r="O62">
        <f>IF(N62&lt;&gt;"USD",_xll.BDP(N62&amp;"USD Curncy", "PX_LAST"),1)</f>
        <v>1</v>
      </c>
      <c r="AB62" t="s">
        <v>10744</v>
      </c>
    </row>
  </sheetData>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R121"/>
  <sheetViews>
    <sheetView showGridLines="0" workbookViewId="0">
      <selection activeCell="B29" sqref="B29"/>
    </sheetView>
  </sheetViews>
  <sheetFormatPr defaultRowHeight="15" x14ac:dyDescent="0.25"/>
  <cols>
    <col min="2" max="2" width="12.28515625" customWidth="1"/>
    <col min="3" max="3" width="22.5703125" bestFit="1" customWidth="1"/>
    <col min="4" max="4" width="9.85546875" bestFit="1" customWidth="1"/>
    <col min="5" max="5" width="10.42578125" bestFit="1" customWidth="1"/>
    <col min="6" max="6" width="10.7109375" bestFit="1" customWidth="1"/>
    <col min="13" max="13" width="3" customWidth="1"/>
    <col min="14" max="14" width="21.5703125" customWidth="1"/>
    <col min="15" max="15" width="2.85546875" customWidth="1"/>
    <col min="16" max="16" width="3" customWidth="1"/>
    <col min="17" max="17" width="9.140625" customWidth="1"/>
    <col min="258" max="258" width="12.28515625" customWidth="1"/>
    <col min="259" max="259" width="22.5703125" bestFit="1" customWidth="1"/>
    <col min="260" max="260" width="9.85546875" bestFit="1" customWidth="1"/>
    <col min="261" max="261" width="10.42578125" bestFit="1" customWidth="1"/>
    <col min="262" max="262" width="10.7109375" bestFit="1" customWidth="1"/>
    <col min="269" max="269" width="3" customWidth="1"/>
    <col min="270" max="270" width="21.5703125" customWidth="1"/>
    <col min="271" max="271" width="2.85546875" customWidth="1"/>
    <col min="272" max="272" width="3" customWidth="1"/>
    <col min="273" max="273" width="9.140625" customWidth="1"/>
    <col min="514" max="514" width="12.28515625" customWidth="1"/>
    <col min="515" max="515" width="22.5703125" bestFit="1" customWidth="1"/>
    <col min="516" max="516" width="9.85546875" bestFit="1" customWidth="1"/>
    <col min="517" max="517" width="10.42578125" bestFit="1" customWidth="1"/>
    <col min="518" max="518" width="10.7109375" bestFit="1" customWidth="1"/>
    <col min="525" max="525" width="3" customWidth="1"/>
    <col min="526" max="526" width="21.5703125" customWidth="1"/>
    <col min="527" max="527" width="2.85546875" customWidth="1"/>
    <col min="528" max="528" width="3" customWidth="1"/>
    <col min="529" max="529" width="9.140625" customWidth="1"/>
    <col min="770" max="770" width="12.28515625" customWidth="1"/>
    <col min="771" max="771" width="22.5703125" bestFit="1" customWidth="1"/>
    <col min="772" max="772" width="9.85546875" bestFit="1" customWidth="1"/>
    <col min="773" max="773" width="10.42578125" bestFit="1" customWidth="1"/>
    <col min="774" max="774" width="10.7109375" bestFit="1" customWidth="1"/>
    <col min="781" max="781" width="3" customWidth="1"/>
    <col min="782" max="782" width="21.5703125" customWidth="1"/>
    <col min="783" max="783" width="2.85546875" customWidth="1"/>
    <col min="784" max="784" width="3" customWidth="1"/>
    <col min="785" max="785" width="9.140625" customWidth="1"/>
    <col min="1026" max="1026" width="12.28515625" customWidth="1"/>
    <col min="1027" max="1027" width="22.5703125" bestFit="1" customWidth="1"/>
    <col min="1028" max="1028" width="9.85546875" bestFit="1" customWidth="1"/>
    <col min="1029" max="1029" width="10.42578125" bestFit="1" customWidth="1"/>
    <col min="1030" max="1030" width="10.7109375" bestFit="1" customWidth="1"/>
    <col min="1037" max="1037" width="3" customWidth="1"/>
    <col min="1038" max="1038" width="21.5703125" customWidth="1"/>
    <col min="1039" max="1039" width="2.85546875" customWidth="1"/>
    <col min="1040" max="1040" width="3" customWidth="1"/>
    <col min="1041" max="1041" width="9.140625" customWidth="1"/>
    <col min="1282" max="1282" width="12.28515625" customWidth="1"/>
    <col min="1283" max="1283" width="22.5703125" bestFit="1" customWidth="1"/>
    <col min="1284" max="1284" width="9.85546875" bestFit="1" customWidth="1"/>
    <col min="1285" max="1285" width="10.42578125" bestFit="1" customWidth="1"/>
    <col min="1286" max="1286" width="10.7109375" bestFit="1" customWidth="1"/>
    <col min="1293" max="1293" width="3" customWidth="1"/>
    <col min="1294" max="1294" width="21.5703125" customWidth="1"/>
    <col min="1295" max="1295" width="2.85546875" customWidth="1"/>
    <col min="1296" max="1296" width="3" customWidth="1"/>
    <col min="1297" max="1297" width="9.140625" customWidth="1"/>
    <col min="1538" max="1538" width="12.28515625" customWidth="1"/>
    <col min="1539" max="1539" width="22.5703125" bestFit="1" customWidth="1"/>
    <col min="1540" max="1540" width="9.85546875" bestFit="1" customWidth="1"/>
    <col min="1541" max="1541" width="10.42578125" bestFit="1" customWidth="1"/>
    <col min="1542" max="1542" width="10.7109375" bestFit="1" customWidth="1"/>
    <col min="1549" max="1549" width="3" customWidth="1"/>
    <col min="1550" max="1550" width="21.5703125" customWidth="1"/>
    <col min="1551" max="1551" width="2.85546875" customWidth="1"/>
    <col min="1552" max="1552" width="3" customWidth="1"/>
    <col min="1553" max="1553" width="9.140625" customWidth="1"/>
    <col min="1794" max="1794" width="12.28515625" customWidth="1"/>
    <col min="1795" max="1795" width="22.5703125" bestFit="1" customWidth="1"/>
    <col min="1796" max="1796" width="9.85546875" bestFit="1" customWidth="1"/>
    <col min="1797" max="1797" width="10.42578125" bestFit="1" customWidth="1"/>
    <col min="1798" max="1798" width="10.7109375" bestFit="1" customWidth="1"/>
    <col min="1805" max="1805" width="3" customWidth="1"/>
    <col min="1806" max="1806" width="21.5703125" customWidth="1"/>
    <col min="1807" max="1807" width="2.85546875" customWidth="1"/>
    <col min="1808" max="1808" width="3" customWidth="1"/>
    <col min="1809" max="1809" width="9.140625" customWidth="1"/>
    <col min="2050" max="2050" width="12.28515625" customWidth="1"/>
    <col min="2051" max="2051" width="22.5703125" bestFit="1" customWidth="1"/>
    <col min="2052" max="2052" width="9.85546875" bestFit="1" customWidth="1"/>
    <col min="2053" max="2053" width="10.42578125" bestFit="1" customWidth="1"/>
    <col min="2054" max="2054" width="10.7109375" bestFit="1" customWidth="1"/>
    <col min="2061" max="2061" width="3" customWidth="1"/>
    <col min="2062" max="2062" width="21.5703125" customWidth="1"/>
    <col min="2063" max="2063" width="2.85546875" customWidth="1"/>
    <col min="2064" max="2064" width="3" customWidth="1"/>
    <col min="2065" max="2065" width="9.140625" customWidth="1"/>
    <col min="2306" max="2306" width="12.28515625" customWidth="1"/>
    <col min="2307" max="2307" width="22.5703125" bestFit="1" customWidth="1"/>
    <col min="2308" max="2308" width="9.85546875" bestFit="1" customWidth="1"/>
    <col min="2309" max="2309" width="10.42578125" bestFit="1" customWidth="1"/>
    <col min="2310" max="2310" width="10.7109375" bestFit="1" customWidth="1"/>
    <col min="2317" max="2317" width="3" customWidth="1"/>
    <col min="2318" max="2318" width="21.5703125" customWidth="1"/>
    <col min="2319" max="2319" width="2.85546875" customWidth="1"/>
    <col min="2320" max="2320" width="3" customWidth="1"/>
    <col min="2321" max="2321" width="9.140625" customWidth="1"/>
    <col min="2562" max="2562" width="12.28515625" customWidth="1"/>
    <col min="2563" max="2563" width="22.5703125" bestFit="1" customWidth="1"/>
    <col min="2564" max="2564" width="9.85546875" bestFit="1" customWidth="1"/>
    <col min="2565" max="2565" width="10.42578125" bestFit="1" customWidth="1"/>
    <col min="2566" max="2566" width="10.7109375" bestFit="1" customWidth="1"/>
    <col min="2573" max="2573" width="3" customWidth="1"/>
    <col min="2574" max="2574" width="21.5703125" customWidth="1"/>
    <col min="2575" max="2575" width="2.85546875" customWidth="1"/>
    <col min="2576" max="2576" width="3" customWidth="1"/>
    <col min="2577" max="2577" width="9.140625" customWidth="1"/>
    <col min="2818" max="2818" width="12.28515625" customWidth="1"/>
    <col min="2819" max="2819" width="22.5703125" bestFit="1" customWidth="1"/>
    <col min="2820" max="2820" width="9.85546875" bestFit="1" customWidth="1"/>
    <col min="2821" max="2821" width="10.42578125" bestFit="1" customWidth="1"/>
    <col min="2822" max="2822" width="10.7109375" bestFit="1" customWidth="1"/>
    <col min="2829" max="2829" width="3" customWidth="1"/>
    <col min="2830" max="2830" width="21.5703125" customWidth="1"/>
    <col min="2831" max="2831" width="2.85546875" customWidth="1"/>
    <col min="2832" max="2832" width="3" customWidth="1"/>
    <col min="2833" max="2833" width="9.140625" customWidth="1"/>
    <col min="3074" max="3074" width="12.28515625" customWidth="1"/>
    <col min="3075" max="3075" width="22.5703125" bestFit="1" customWidth="1"/>
    <col min="3076" max="3076" width="9.85546875" bestFit="1" customWidth="1"/>
    <col min="3077" max="3077" width="10.42578125" bestFit="1" customWidth="1"/>
    <col min="3078" max="3078" width="10.7109375" bestFit="1" customWidth="1"/>
    <col min="3085" max="3085" width="3" customWidth="1"/>
    <col min="3086" max="3086" width="21.5703125" customWidth="1"/>
    <col min="3087" max="3087" width="2.85546875" customWidth="1"/>
    <col min="3088" max="3088" width="3" customWidth="1"/>
    <col min="3089" max="3089" width="9.140625" customWidth="1"/>
    <col min="3330" max="3330" width="12.28515625" customWidth="1"/>
    <col min="3331" max="3331" width="22.5703125" bestFit="1" customWidth="1"/>
    <col min="3332" max="3332" width="9.85546875" bestFit="1" customWidth="1"/>
    <col min="3333" max="3333" width="10.42578125" bestFit="1" customWidth="1"/>
    <col min="3334" max="3334" width="10.7109375" bestFit="1" customWidth="1"/>
    <col min="3341" max="3341" width="3" customWidth="1"/>
    <col min="3342" max="3342" width="21.5703125" customWidth="1"/>
    <col min="3343" max="3343" width="2.85546875" customWidth="1"/>
    <col min="3344" max="3344" width="3" customWidth="1"/>
    <col min="3345" max="3345" width="9.140625" customWidth="1"/>
    <col min="3586" max="3586" width="12.28515625" customWidth="1"/>
    <col min="3587" max="3587" width="22.5703125" bestFit="1" customWidth="1"/>
    <col min="3588" max="3588" width="9.85546875" bestFit="1" customWidth="1"/>
    <col min="3589" max="3589" width="10.42578125" bestFit="1" customWidth="1"/>
    <col min="3590" max="3590" width="10.7109375" bestFit="1" customWidth="1"/>
    <col min="3597" max="3597" width="3" customWidth="1"/>
    <col min="3598" max="3598" width="21.5703125" customWidth="1"/>
    <col min="3599" max="3599" width="2.85546875" customWidth="1"/>
    <col min="3600" max="3600" width="3" customWidth="1"/>
    <col min="3601" max="3601" width="9.140625" customWidth="1"/>
    <col min="3842" max="3842" width="12.28515625" customWidth="1"/>
    <col min="3843" max="3843" width="22.5703125" bestFit="1" customWidth="1"/>
    <col min="3844" max="3844" width="9.85546875" bestFit="1" customWidth="1"/>
    <col min="3845" max="3845" width="10.42578125" bestFit="1" customWidth="1"/>
    <col min="3846" max="3846" width="10.7109375" bestFit="1" customWidth="1"/>
    <col min="3853" max="3853" width="3" customWidth="1"/>
    <col min="3854" max="3854" width="21.5703125" customWidth="1"/>
    <col min="3855" max="3855" width="2.85546875" customWidth="1"/>
    <col min="3856" max="3856" width="3" customWidth="1"/>
    <col min="3857" max="3857" width="9.140625" customWidth="1"/>
    <col min="4098" max="4098" width="12.28515625" customWidth="1"/>
    <col min="4099" max="4099" width="22.5703125" bestFit="1" customWidth="1"/>
    <col min="4100" max="4100" width="9.85546875" bestFit="1" customWidth="1"/>
    <col min="4101" max="4101" width="10.42578125" bestFit="1" customWidth="1"/>
    <col min="4102" max="4102" width="10.7109375" bestFit="1" customWidth="1"/>
    <col min="4109" max="4109" width="3" customWidth="1"/>
    <col min="4110" max="4110" width="21.5703125" customWidth="1"/>
    <col min="4111" max="4111" width="2.85546875" customWidth="1"/>
    <col min="4112" max="4112" width="3" customWidth="1"/>
    <col min="4113" max="4113" width="9.140625" customWidth="1"/>
    <col min="4354" max="4354" width="12.28515625" customWidth="1"/>
    <col min="4355" max="4355" width="22.5703125" bestFit="1" customWidth="1"/>
    <col min="4356" max="4356" width="9.85546875" bestFit="1" customWidth="1"/>
    <col min="4357" max="4357" width="10.42578125" bestFit="1" customWidth="1"/>
    <col min="4358" max="4358" width="10.7109375" bestFit="1" customWidth="1"/>
    <col min="4365" max="4365" width="3" customWidth="1"/>
    <col min="4366" max="4366" width="21.5703125" customWidth="1"/>
    <col min="4367" max="4367" width="2.85546875" customWidth="1"/>
    <col min="4368" max="4368" width="3" customWidth="1"/>
    <col min="4369" max="4369" width="9.140625" customWidth="1"/>
    <col min="4610" max="4610" width="12.28515625" customWidth="1"/>
    <col min="4611" max="4611" width="22.5703125" bestFit="1" customWidth="1"/>
    <col min="4612" max="4612" width="9.85546875" bestFit="1" customWidth="1"/>
    <col min="4613" max="4613" width="10.42578125" bestFit="1" customWidth="1"/>
    <col min="4614" max="4614" width="10.7109375" bestFit="1" customWidth="1"/>
    <col min="4621" max="4621" width="3" customWidth="1"/>
    <col min="4622" max="4622" width="21.5703125" customWidth="1"/>
    <col min="4623" max="4623" width="2.85546875" customWidth="1"/>
    <col min="4624" max="4624" width="3" customWidth="1"/>
    <col min="4625" max="4625" width="9.140625" customWidth="1"/>
    <col min="4866" max="4866" width="12.28515625" customWidth="1"/>
    <col min="4867" max="4867" width="22.5703125" bestFit="1" customWidth="1"/>
    <col min="4868" max="4868" width="9.85546875" bestFit="1" customWidth="1"/>
    <col min="4869" max="4869" width="10.42578125" bestFit="1" customWidth="1"/>
    <col min="4870" max="4870" width="10.7109375" bestFit="1" customWidth="1"/>
    <col min="4877" max="4877" width="3" customWidth="1"/>
    <col min="4878" max="4878" width="21.5703125" customWidth="1"/>
    <col min="4879" max="4879" width="2.85546875" customWidth="1"/>
    <col min="4880" max="4880" width="3" customWidth="1"/>
    <col min="4881" max="4881" width="9.140625" customWidth="1"/>
    <col min="5122" max="5122" width="12.28515625" customWidth="1"/>
    <col min="5123" max="5123" width="22.5703125" bestFit="1" customWidth="1"/>
    <col min="5124" max="5124" width="9.85546875" bestFit="1" customWidth="1"/>
    <col min="5125" max="5125" width="10.42578125" bestFit="1" customWidth="1"/>
    <col min="5126" max="5126" width="10.7109375" bestFit="1" customWidth="1"/>
    <col min="5133" max="5133" width="3" customWidth="1"/>
    <col min="5134" max="5134" width="21.5703125" customWidth="1"/>
    <col min="5135" max="5135" width="2.85546875" customWidth="1"/>
    <col min="5136" max="5136" width="3" customWidth="1"/>
    <col min="5137" max="5137" width="9.140625" customWidth="1"/>
    <col min="5378" max="5378" width="12.28515625" customWidth="1"/>
    <col min="5379" max="5379" width="22.5703125" bestFit="1" customWidth="1"/>
    <col min="5380" max="5380" width="9.85546875" bestFit="1" customWidth="1"/>
    <col min="5381" max="5381" width="10.42578125" bestFit="1" customWidth="1"/>
    <col min="5382" max="5382" width="10.7109375" bestFit="1" customWidth="1"/>
    <col min="5389" max="5389" width="3" customWidth="1"/>
    <col min="5390" max="5390" width="21.5703125" customWidth="1"/>
    <col min="5391" max="5391" width="2.85546875" customWidth="1"/>
    <col min="5392" max="5392" width="3" customWidth="1"/>
    <col min="5393" max="5393" width="9.140625" customWidth="1"/>
    <col min="5634" max="5634" width="12.28515625" customWidth="1"/>
    <col min="5635" max="5635" width="22.5703125" bestFit="1" customWidth="1"/>
    <col min="5636" max="5636" width="9.85546875" bestFit="1" customWidth="1"/>
    <col min="5637" max="5637" width="10.42578125" bestFit="1" customWidth="1"/>
    <col min="5638" max="5638" width="10.7109375" bestFit="1" customWidth="1"/>
    <col min="5645" max="5645" width="3" customWidth="1"/>
    <col min="5646" max="5646" width="21.5703125" customWidth="1"/>
    <col min="5647" max="5647" width="2.85546875" customWidth="1"/>
    <col min="5648" max="5648" width="3" customWidth="1"/>
    <col min="5649" max="5649" width="9.140625" customWidth="1"/>
    <col min="5890" max="5890" width="12.28515625" customWidth="1"/>
    <col min="5891" max="5891" width="22.5703125" bestFit="1" customWidth="1"/>
    <col min="5892" max="5892" width="9.85546875" bestFit="1" customWidth="1"/>
    <col min="5893" max="5893" width="10.42578125" bestFit="1" customWidth="1"/>
    <col min="5894" max="5894" width="10.7109375" bestFit="1" customWidth="1"/>
    <col min="5901" max="5901" width="3" customWidth="1"/>
    <col min="5902" max="5902" width="21.5703125" customWidth="1"/>
    <col min="5903" max="5903" width="2.85546875" customWidth="1"/>
    <col min="5904" max="5904" width="3" customWidth="1"/>
    <col min="5905" max="5905" width="9.140625" customWidth="1"/>
    <col min="6146" max="6146" width="12.28515625" customWidth="1"/>
    <col min="6147" max="6147" width="22.5703125" bestFit="1" customWidth="1"/>
    <col min="6148" max="6148" width="9.85546875" bestFit="1" customWidth="1"/>
    <col min="6149" max="6149" width="10.42578125" bestFit="1" customWidth="1"/>
    <col min="6150" max="6150" width="10.7109375" bestFit="1" customWidth="1"/>
    <col min="6157" max="6157" width="3" customWidth="1"/>
    <col min="6158" max="6158" width="21.5703125" customWidth="1"/>
    <col min="6159" max="6159" width="2.85546875" customWidth="1"/>
    <col min="6160" max="6160" width="3" customWidth="1"/>
    <col min="6161" max="6161" width="9.140625" customWidth="1"/>
    <col min="6402" max="6402" width="12.28515625" customWidth="1"/>
    <col min="6403" max="6403" width="22.5703125" bestFit="1" customWidth="1"/>
    <col min="6404" max="6404" width="9.85546875" bestFit="1" customWidth="1"/>
    <col min="6405" max="6405" width="10.42578125" bestFit="1" customWidth="1"/>
    <col min="6406" max="6406" width="10.7109375" bestFit="1" customWidth="1"/>
    <col min="6413" max="6413" width="3" customWidth="1"/>
    <col min="6414" max="6414" width="21.5703125" customWidth="1"/>
    <col min="6415" max="6415" width="2.85546875" customWidth="1"/>
    <col min="6416" max="6416" width="3" customWidth="1"/>
    <col min="6417" max="6417" width="9.140625" customWidth="1"/>
    <col min="6658" max="6658" width="12.28515625" customWidth="1"/>
    <col min="6659" max="6659" width="22.5703125" bestFit="1" customWidth="1"/>
    <col min="6660" max="6660" width="9.85546875" bestFit="1" customWidth="1"/>
    <col min="6661" max="6661" width="10.42578125" bestFit="1" customWidth="1"/>
    <col min="6662" max="6662" width="10.7109375" bestFit="1" customWidth="1"/>
    <col min="6669" max="6669" width="3" customWidth="1"/>
    <col min="6670" max="6670" width="21.5703125" customWidth="1"/>
    <col min="6671" max="6671" width="2.85546875" customWidth="1"/>
    <col min="6672" max="6672" width="3" customWidth="1"/>
    <col min="6673" max="6673" width="9.140625" customWidth="1"/>
    <col min="6914" max="6914" width="12.28515625" customWidth="1"/>
    <col min="6915" max="6915" width="22.5703125" bestFit="1" customWidth="1"/>
    <col min="6916" max="6916" width="9.85546875" bestFit="1" customWidth="1"/>
    <col min="6917" max="6917" width="10.42578125" bestFit="1" customWidth="1"/>
    <col min="6918" max="6918" width="10.7109375" bestFit="1" customWidth="1"/>
    <col min="6925" max="6925" width="3" customWidth="1"/>
    <col min="6926" max="6926" width="21.5703125" customWidth="1"/>
    <col min="6927" max="6927" width="2.85546875" customWidth="1"/>
    <col min="6928" max="6928" width="3" customWidth="1"/>
    <col min="6929" max="6929" width="9.140625" customWidth="1"/>
    <col min="7170" max="7170" width="12.28515625" customWidth="1"/>
    <col min="7171" max="7171" width="22.5703125" bestFit="1" customWidth="1"/>
    <col min="7172" max="7172" width="9.85546875" bestFit="1" customWidth="1"/>
    <col min="7173" max="7173" width="10.42578125" bestFit="1" customWidth="1"/>
    <col min="7174" max="7174" width="10.7109375" bestFit="1" customWidth="1"/>
    <col min="7181" max="7181" width="3" customWidth="1"/>
    <col min="7182" max="7182" width="21.5703125" customWidth="1"/>
    <col min="7183" max="7183" width="2.85546875" customWidth="1"/>
    <col min="7184" max="7184" width="3" customWidth="1"/>
    <col min="7185" max="7185" width="9.140625" customWidth="1"/>
    <col min="7426" max="7426" width="12.28515625" customWidth="1"/>
    <col min="7427" max="7427" width="22.5703125" bestFit="1" customWidth="1"/>
    <col min="7428" max="7428" width="9.85546875" bestFit="1" customWidth="1"/>
    <col min="7429" max="7429" width="10.42578125" bestFit="1" customWidth="1"/>
    <col min="7430" max="7430" width="10.7109375" bestFit="1" customWidth="1"/>
    <col min="7437" max="7437" width="3" customWidth="1"/>
    <col min="7438" max="7438" width="21.5703125" customWidth="1"/>
    <col min="7439" max="7439" width="2.85546875" customWidth="1"/>
    <col min="7440" max="7440" width="3" customWidth="1"/>
    <col min="7441" max="7441" width="9.140625" customWidth="1"/>
    <col min="7682" max="7682" width="12.28515625" customWidth="1"/>
    <col min="7683" max="7683" width="22.5703125" bestFit="1" customWidth="1"/>
    <col min="7684" max="7684" width="9.85546875" bestFit="1" customWidth="1"/>
    <col min="7685" max="7685" width="10.42578125" bestFit="1" customWidth="1"/>
    <col min="7686" max="7686" width="10.7109375" bestFit="1" customWidth="1"/>
    <col min="7693" max="7693" width="3" customWidth="1"/>
    <col min="7694" max="7694" width="21.5703125" customWidth="1"/>
    <col min="7695" max="7695" width="2.85546875" customWidth="1"/>
    <col min="7696" max="7696" width="3" customWidth="1"/>
    <col min="7697" max="7697" width="9.140625" customWidth="1"/>
    <col min="7938" max="7938" width="12.28515625" customWidth="1"/>
    <col min="7939" max="7939" width="22.5703125" bestFit="1" customWidth="1"/>
    <col min="7940" max="7940" width="9.85546875" bestFit="1" customWidth="1"/>
    <col min="7941" max="7941" width="10.42578125" bestFit="1" customWidth="1"/>
    <col min="7942" max="7942" width="10.7109375" bestFit="1" customWidth="1"/>
    <col min="7949" max="7949" width="3" customWidth="1"/>
    <col min="7950" max="7950" width="21.5703125" customWidth="1"/>
    <col min="7951" max="7951" width="2.85546875" customWidth="1"/>
    <col min="7952" max="7952" width="3" customWidth="1"/>
    <col min="7953" max="7953" width="9.140625" customWidth="1"/>
    <col min="8194" max="8194" width="12.28515625" customWidth="1"/>
    <col min="8195" max="8195" width="22.5703125" bestFit="1" customWidth="1"/>
    <col min="8196" max="8196" width="9.85546875" bestFit="1" customWidth="1"/>
    <col min="8197" max="8197" width="10.42578125" bestFit="1" customWidth="1"/>
    <col min="8198" max="8198" width="10.7109375" bestFit="1" customWidth="1"/>
    <col min="8205" max="8205" width="3" customWidth="1"/>
    <col min="8206" max="8206" width="21.5703125" customWidth="1"/>
    <col min="8207" max="8207" width="2.85546875" customWidth="1"/>
    <col min="8208" max="8208" width="3" customWidth="1"/>
    <col min="8209" max="8209" width="9.140625" customWidth="1"/>
    <col min="8450" max="8450" width="12.28515625" customWidth="1"/>
    <col min="8451" max="8451" width="22.5703125" bestFit="1" customWidth="1"/>
    <col min="8452" max="8452" width="9.85546875" bestFit="1" customWidth="1"/>
    <col min="8453" max="8453" width="10.42578125" bestFit="1" customWidth="1"/>
    <col min="8454" max="8454" width="10.7109375" bestFit="1" customWidth="1"/>
    <col min="8461" max="8461" width="3" customWidth="1"/>
    <col min="8462" max="8462" width="21.5703125" customWidth="1"/>
    <col min="8463" max="8463" width="2.85546875" customWidth="1"/>
    <col min="8464" max="8464" width="3" customWidth="1"/>
    <col min="8465" max="8465" width="9.140625" customWidth="1"/>
    <col min="8706" max="8706" width="12.28515625" customWidth="1"/>
    <col min="8707" max="8707" width="22.5703125" bestFit="1" customWidth="1"/>
    <col min="8708" max="8708" width="9.85546875" bestFit="1" customWidth="1"/>
    <col min="8709" max="8709" width="10.42578125" bestFit="1" customWidth="1"/>
    <col min="8710" max="8710" width="10.7109375" bestFit="1" customWidth="1"/>
    <col min="8717" max="8717" width="3" customWidth="1"/>
    <col min="8718" max="8718" width="21.5703125" customWidth="1"/>
    <col min="8719" max="8719" width="2.85546875" customWidth="1"/>
    <col min="8720" max="8720" width="3" customWidth="1"/>
    <col min="8721" max="8721" width="9.140625" customWidth="1"/>
    <col min="8962" max="8962" width="12.28515625" customWidth="1"/>
    <col min="8963" max="8963" width="22.5703125" bestFit="1" customWidth="1"/>
    <col min="8964" max="8964" width="9.85546875" bestFit="1" customWidth="1"/>
    <col min="8965" max="8965" width="10.42578125" bestFit="1" customWidth="1"/>
    <col min="8966" max="8966" width="10.7109375" bestFit="1" customWidth="1"/>
    <col min="8973" max="8973" width="3" customWidth="1"/>
    <col min="8974" max="8974" width="21.5703125" customWidth="1"/>
    <col min="8975" max="8975" width="2.85546875" customWidth="1"/>
    <col min="8976" max="8976" width="3" customWidth="1"/>
    <col min="8977" max="8977" width="9.140625" customWidth="1"/>
    <col min="9218" max="9218" width="12.28515625" customWidth="1"/>
    <col min="9219" max="9219" width="22.5703125" bestFit="1" customWidth="1"/>
    <col min="9220" max="9220" width="9.85546875" bestFit="1" customWidth="1"/>
    <col min="9221" max="9221" width="10.42578125" bestFit="1" customWidth="1"/>
    <col min="9222" max="9222" width="10.7109375" bestFit="1" customWidth="1"/>
    <col min="9229" max="9229" width="3" customWidth="1"/>
    <col min="9230" max="9230" width="21.5703125" customWidth="1"/>
    <col min="9231" max="9231" width="2.85546875" customWidth="1"/>
    <col min="9232" max="9232" width="3" customWidth="1"/>
    <col min="9233" max="9233" width="9.140625" customWidth="1"/>
    <col min="9474" max="9474" width="12.28515625" customWidth="1"/>
    <col min="9475" max="9475" width="22.5703125" bestFit="1" customWidth="1"/>
    <col min="9476" max="9476" width="9.85546875" bestFit="1" customWidth="1"/>
    <col min="9477" max="9477" width="10.42578125" bestFit="1" customWidth="1"/>
    <col min="9478" max="9478" width="10.7109375" bestFit="1" customWidth="1"/>
    <col min="9485" max="9485" width="3" customWidth="1"/>
    <col min="9486" max="9486" width="21.5703125" customWidth="1"/>
    <col min="9487" max="9487" width="2.85546875" customWidth="1"/>
    <col min="9488" max="9488" width="3" customWidth="1"/>
    <col min="9489" max="9489" width="9.140625" customWidth="1"/>
    <col min="9730" max="9730" width="12.28515625" customWidth="1"/>
    <col min="9731" max="9731" width="22.5703125" bestFit="1" customWidth="1"/>
    <col min="9732" max="9732" width="9.85546875" bestFit="1" customWidth="1"/>
    <col min="9733" max="9733" width="10.42578125" bestFit="1" customWidth="1"/>
    <col min="9734" max="9734" width="10.7109375" bestFit="1" customWidth="1"/>
    <col min="9741" max="9741" width="3" customWidth="1"/>
    <col min="9742" max="9742" width="21.5703125" customWidth="1"/>
    <col min="9743" max="9743" width="2.85546875" customWidth="1"/>
    <col min="9744" max="9744" width="3" customWidth="1"/>
    <col min="9745" max="9745" width="9.140625" customWidth="1"/>
    <col min="9986" max="9986" width="12.28515625" customWidth="1"/>
    <col min="9987" max="9987" width="22.5703125" bestFit="1" customWidth="1"/>
    <col min="9988" max="9988" width="9.85546875" bestFit="1" customWidth="1"/>
    <col min="9989" max="9989" width="10.42578125" bestFit="1" customWidth="1"/>
    <col min="9990" max="9990" width="10.7109375" bestFit="1" customWidth="1"/>
    <col min="9997" max="9997" width="3" customWidth="1"/>
    <col min="9998" max="9998" width="21.5703125" customWidth="1"/>
    <col min="9999" max="9999" width="2.85546875" customWidth="1"/>
    <col min="10000" max="10000" width="3" customWidth="1"/>
    <col min="10001" max="10001" width="9.140625" customWidth="1"/>
    <col min="10242" max="10242" width="12.28515625" customWidth="1"/>
    <col min="10243" max="10243" width="22.5703125" bestFit="1" customWidth="1"/>
    <col min="10244" max="10244" width="9.85546875" bestFit="1" customWidth="1"/>
    <col min="10245" max="10245" width="10.42578125" bestFit="1" customWidth="1"/>
    <col min="10246" max="10246" width="10.7109375" bestFit="1" customWidth="1"/>
    <col min="10253" max="10253" width="3" customWidth="1"/>
    <col min="10254" max="10254" width="21.5703125" customWidth="1"/>
    <col min="10255" max="10255" width="2.85546875" customWidth="1"/>
    <col min="10256" max="10256" width="3" customWidth="1"/>
    <col min="10257" max="10257" width="9.140625" customWidth="1"/>
    <col min="10498" max="10498" width="12.28515625" customWidth="1"/>
    <col min="10499" max="10499" width="22.5703125" bestFit="1" customWidth="1"/>
    <col min="10500" max="10500" width="9.85546875" bestFit="1" customWidth="1"/>
    <col min="10501" max="10501" width="10.42578125" bestFit="1" customWidth="1"/>
    <col min="10502" max="10502" width="10.7109375" bestFit="1" customWidth="1"/>
    <col min="10509" max="10509" width="3" customWidth="1"/>
    <col min="10510" max="10510" width="21.5703125" customWidth="1"/>
    <col min="10511" max="10511" width="2.85546875" customWidth="1"/>
    <col min="10512" max="10512" width="3" customWidth="1"/>
    <col min="10513" max="10513" width="9.140625" customWidth="1"/>
    <col min="10754" max="10754" width="12.28515625" customWidth="1"/>
    <col min="10755" max="10755" width="22.5703125" bestFit="1" customWidth="1"/>
    <col min="10756" max="10756" width="9.85546875" bestFit="1" customWidth="1"/>
    <col min="10757" max="10757" width="10.42578125" bestFit="1" customWidth="1"/>
    <col min="10758" max="10758" width="10.7109375" bestFit="1" customWidth="1"/>
    <col min="10765" max="10765" width="3" customWidth="1"/>
    <col min="10766" max="10766" width="21.5703125" customWidth="1"/>
    <col min="10767" max="10767" width="2.85546875" customWidth="1"/>
    <col min="10768" max="10768" width="3" customWidth="1"/>
    <col min="10769" max="10769" width="9.140625" customWidth="1"/>
    <col min="11010" max="11010" width="12.28515625" customWidth="1"/>
    <col min="11011" max="11011" width="22.5703125" bestFit="1" customWidth="1"/>
    <col min="11012" max="11012" width="9.85546875" bestFit="1" customWidth="1"/>
    <col min="11013" max="11013" width="10.42578125" bestFit="1" customWidth="1"/>
    <col min="11014" max="11014" width="10.7109375" bestFit="1" customWidth="1"/>
    <col min="11021" max="11021" width="3" customWidth="1"/>
    <col min="11022" max="11022" width="21.5703125" customWidth="1"/>
    <col min="11023" max="11023" width="2.85546875" customWidth="1"/>
    <col min="11024" max="11024" width="3" customWidth="1"/>
    <col min="11025" max="11025" width="9.140625" customWidth="1"/>
    <col min="11266" max="11266" width="12.28515625" customWidth="1"/>
    <col min="11267" max="11267" width="22.5703125" bestFit="1" customWidth="1"/>
    <col min="11268" max="11268" width="9.85546875" bestFit="1" customWidth="1"/>
    <col min="11269" max="11269" width="10.42578125" bestFit="1" customWidth="1"/>
    <col min="11270" max="11270" width="10.7109375" bestFit="1" customWidth="1"/>
    <col min="11277" max="11277" width="3" customWidth="1"/>
    <col min="11278" max="11278" width="21.5703125" customWidth="1"/>
    <col min="11279" max="11279" width="2.85546875" customWidth="1"/>
    <col min="11280" max="11280" width="3" customWidth="1"/>
    <col min="11281" max="11281" width="9.140625" customWidth="1"/>
    <col min="11522" max="11522" width="12.28515625" customWidth="1"/>
    <col min="11523" max="11523" width="22.5703125" bestFit="1" customWidth="1"/>
    <col min="11524" max="11524" width="9.85546875" bestFit="1" customWidth="1"/>
    <col min="11525" max="11525" width="10.42578125" bestFit="1" customWidth="1"/>
    <col min="11526" max="11526" width="10.7109375" bestFit="1" customWidth="1"/>
    <col min="11533" max="11533" width="3" customWidth="1"/>
    <col min="11534" max="11534" width="21.5703125" customWidth="1"/>
    <col min="11535" max="11535" width="2.85546875" customWidth="1"/>
    <col min="11536" max="11536" width="3" customWidth="1"/>
    <col min="11537" max="11537" width="9.140625" customWidth="1"/>
    <col min="11778" max="11778" width="12.28515625" customWidth="1"/>
    <col min="11779" max="11779" width="22.5703125" bestFit="1" customWidth="1"/>
    <col min="11780" max="11780" width="9.85546875" bestFit="1" customWidth="1"/>
    <col min="11781" max="11781" width="10.42578125" bestFit="1" customWidth="1"/>
    <col min="11782" max="11782" width="10.7109375" bestFit="1" customWidth="1"/>
    <col min="11789" max="11789" width="3" customWidth="1"/>
    <col min="11790" max="11790" width="21.5703125" customWidth="1"/>
    <col min="11791" max="11791" width="2.85546875" customWidth="1"/>
    <col min="11792" max="11792" width="3" customWidth="1"/>
    <col min="11793" max="11793" width="9.140625" customWidth="1"/>
    <col min="12034" max="12034" width="12.28515625" customWidth="1"/>
    <col min="12035" max="12035" width="22.5703125" bestFit="1" customWidth="1"/>
    <col min="12036" max="12036" width="9.85546875" bestFit="1" customWidth="1"/>
    <col min="12037" max="12037" width="10.42578125" bestFit="1" customWidth="1"/>
    <col min="12038" max="12038" width="10.7109375" bestFit="1" customWidth="1"/>
    <col min="12045" max="12045" width="3" customWidth="1"/>
    <col min="12046" max="12046" width="21.5703125" customWidth="1"/>
    <col min="12047" max="12047" width="2.85546875" customWidth="1"/>
    <col min="12048" max="12048" width="3" customWidth="1"/>
    <col min="12049" max="12049" width="9.140625" customWidth="1"/>
    <col min="12290" max="12290" width="12.28515625" customWidth="1"/>
    <col min="12291" max="12291" width="22.5703125" bestFit="1" customWidth="1"/>
    <col min="12292" max="12292" width="9.85546875" bestFit="1" customWidth="1"/>
    <col min="12293" max="12293" width="10.42578125" bestFit="1" customWidth="1"/>
    <col min="12294" max="12294" width="10.7109375" bestFit="1" customWidth="1"/>
    <col min="12301" max="12301" width="3" customWidth="1"/>
    <col min="12302" max="12302" width="21.5703125" customWidth="1"/>
    <col min="12303" max="12303" width="2.85546875" customWidth="1"/>
    <col min="12304" max="12304" width="3" customWidth="1"/>
    <col min="12305" max="12305" width="9.140625" customWidth="1"/>
    <col min="12546" max="12546" width="12.28515625" customWidth="1"/>
    <col min="12547" max="12547" width="22.5703125" bestFit="1" customWidth="1"/>
    <col min="12548" max="12548" width="9.85546875" bestFit="1" customWidth="1"/>
    <col min="12549" max="12549" width="10.42578125" bestFit="1" customWidth="1"/>
    <col min="12550" max="12550" width="10.7109375" bestFit="1" customWidth="1"/>
    <col min="12557" max="12557" width="3" customWidth="1"/>
    <col min="12558" max="12558" width="21.5703125" customWidth="1"/>
    <col min="12559" max="12559" width="2.85546875" customWidth="1"/>
    <col min="12560" max="12560" width="3" customWidth="1"/>
    <col min="12561" max="12561" width="9.140625" customWidth="1"/>
    <col min="12802" max="12802" width="12.28515625" customWidth="1"/>
    <col min="12803" max="12803" width="22.5703125" bestFit="1" customWidth="1"/>
    <col min="12804" max="12804" width="9.85546875" bestFit="1" customWidth="1"/>
    <col min="12805" max="12805" width="10.42578125" bestFit="1" customWidth="1"/>
    <col min="12806" max="12806" width="10.7109375" bestFit="1" customWidth="1"/>
    <col min="12813" max="12813" width="3" customWidth="1"/>
    <col min="12814" max="12814" width="21.5703125" customWidth="1"/>
    <col min="12815" max="12815" width="2.85546875" customWidth="1"/>
    <col min="12816" max="12816" width="3" customWidth="1"/>
    <col min="12817" max="12817" width="9.140625" customWidth="1"/>
    <col min="13058" max="13058" width="12.28515625" customWidth="1"/>
    <col min="13059" max="13059" width="22.5703125" bestFit="1" customWidth="1"/>
    <col min="13060" max="13060" width="9.85546875" bestFit="1" customWidth="1"/>
    <col min="13061" max="13061" width="10.42578125" bestFit="1" customWidth="1"/>
    <col min="13062" max="13062" width="10.7109375" bestFit="1" customWidth="1"/>
    <col min="13069" max="13069" width="3" customWidth="1"/>
    <col min="13070" max="13070" width="21.5703125" customWidth="1"/>
    <col min="13071" max="13071" width="2.85546875" customWidth="1"/>
    <col min="13072" max="13072" width="3" customWidth="1"/>
    <col min="13073" max="13073" width="9.140625" customWidth="1"/>
    <col min="13314" max="13314" width="12.28515625" customWidth="1"/>
    <col min="13315" max="13315" width="22.5703125" bestFit="1" customWidth="1"/>
    <col min="13316" max="13316" width="9.85546875" bestFit="1" customWidth="1"/>
    <col min="13317" max="13317" width="10.42578125" bestFit="1" customWidth="1"/>
    <col min="13318" max="13318" width="10.7109375" bestFit="1" customWidth="1"/>
    <col min="13325" max="13325" width="3" customWidth="1"/>
    <col min="13326" max="13326" width="21.5703125" customWidth="1"/>
    <col min="13327" max="13327" width="2.85546875" customWidth="1"/>
    <col min="13328" max="13328" width="3" customWidth="1"/>
    <col min="13329" max="13329" width="9.140625" customWidth="1"/>
    <col min="13570" max="13570" width="12.28515625" customWidth="1"/>
    <col min="13571" max="13571" width="22.5703125" bestFit="1" customWidth="1"/>
    <col min="13572" max="13572" width="9.85546875" bestFit="1" customWidth="1"/>
    <col min="13573" max="13573" width="10.42578125" bestFit="1" customWidth="1"/>
    <col min="13574" max="13574" width="10.7109375" bestFit="1" customWidth="1"/>
    <col min="13581" max="13581" width="3" customWidth="1"/>
    <col min="13582" max="13582" width="21.5703125" customWidth="1"/>
    <col min="13583" max="13583" width="2.85546875" customWidth="1"/>
    <col min="13584" max="13584" width="3" customWidth="1"/>
    <col min="13585" max="13585" width="9.140625" customWidth="1"/>
    <col min="13826" max="13826" width="12.28515625" customWidth="1"/>
    <col min="13827" max="13827" width="22.5703125" bestFit="1" customWidth="1"/>
    <col min="13828" max="13828" width="9.85546875" bestFit="1" customWidth="1"/>
    <col min="13829" max="13829" width="10.42578125" bestFit="1" customWidth="1"/>
    <col min="13830" max="13830" width="10.7109375" bestFit="1" customWidth="1"/>
    <col min="13837" max="13837" width="3" customWidth="1"/>
    <col min="13838" max="13838" width="21.5703125" customWidth="1"/>
    <col min="13839" max="13839" width="2.85546875" customWidth="1"/>
    <col min="13840" max="13840" width="3" customWidth="1"/>
    <col min="13841" max="13841" width="9.140625" customWidth="1"/>
    <col min="14082" max="14082" width="12.28515625" customWidth="1"/>
    <col min="14083" max="14083" width="22.5703125" bestFit="1" customWidth="1"/>
    <col min="14084" max="14084" width="9.85546875" bestFit="1" customWidth="1"/>
    <col min="14085" max="14085" width="10.42578125" bestFit="1" customWidth="1"/>
    <col min="14086" max="14086" width="10.7109375" bestFit="1" customWidth="1"/>
    <col min="14093" max="14093" width="3" customWidth="1"/>
    <col min="14094" max="14094" width="21.5703125" customWidth="1"/>
    <col min="14095" max="14095" width="2.85546875" customWidth="1"/>
    <col min="14096" max="14096" width="3" customWidth="1"/>
    <col min="14097" max="14097" width="9.140625" customWidth="1"/>
    <col min="14338" max="14338" width="12.28515625" customWidth="1"/>
    <col min="14339" max="14339" width="22.5703125" bestFit="1" customWidth="1"/>
    <col min="14340" max="14340" width="9.85546875" bestFit="1" customWidth="1"/>
    <col min="14341" max="14341" width="10.42578125" bestFit="1" customWidth="1"/>
    <col min="14342" max="14342" width="10.7109375" bestFit="1" customWidth="1"/>
    <col min="14349" max="14349" width="3" customWidth="1"/>
    <col min="14350" max="14350" width="21.5703125" customWidth="1"/>
    <col min="14351" max="14351" width="2.85546875" customWidth="1"/>
    <col min="14352" max="14352" width="3" customWidth="1"/>
    <col min="14353" max="14353" width="9.140625" customWidth="1"/>
    <col min="14594" max="14594" width="12.28515625" customWidth="1"/>
    <col min="14595" max="14595" width="22.5703125" bestFit="1" customWidth="1"/>
    <col min="14596" max="14596" width="9.85546875" bestFit="1" customWidth="1"/>
    <col min="14597" max="14597" width="10.42578125" bestFit="1" customWidth="1"/>
    <col min="14598" max="14598" width="10.7109375" bestFit="1" customWidth="1"/>
    <col min="14605" max="14605" width="3" customWidth="1"/>
    <col min="14606" max="14606" width="21.5703125" customWidth="1"/>
    <col min="14607" max="14607" width="2.85546875" customWidth="1"/>
    <col min="14608" max="14608" width="3" customWidth="1"/>
    <col min="14609" max="14609" width="9.140625" customWidth="1"/>
    <col min="14850" max="14850" width="12.28515625" customWidth="1"/>
    <col min="14851" max="14851" width="22.5703125" bestFit="1" customWidth="1"/>
    <col min="14852" max="14852" width="9.85546875" bestFit="1" customWidth="1"/>
    <col min="14853" max="14853" width="10.42578125" bestFit="1" customWidth="1"/>
    <col min="14854" max="14854" width="10.7109375" bestFit="1" customWidth="1"/>
    <col min="14861" max="14861" width="3" customWidth="1"/>
    <col min="14862" max="14862" width="21.5703125" customWidth="1"/>
    <col min="14863" max="14863" width="2.85546875" customWidth="1"/>
    <col min="14864" max="14864" width="3" customWidth="1"/>
    <col min="14865" max="14865" width="9.140625" customWidth="1"/>
    <col min="15106" max="15106" width="12.28515625" customWidth="1"/>
    <col min="15107" max="15107" width="22.5703125" bestFit="1" customWidth="1"/>
    <col min="15108" max="15108" width="9.85546875" bestFit="1" customWidth="1"/>
    <col min="15109" max="15109" width="10.42578125" bestFit="1" customWidth="1"/>
    <col min="15110" max="15110" width="10.7109375" bestFit="1" customWidth="1"/>
    <col min="15117" max="15117" width="3" customWidth="1"/>
    <col min="15118" max="15118" width="21.5703125" customWidth="1"/>
    <col min="15119" max="15119" width="2.85546875" customWidth="1"/>
    <col min="15120" max="15120" width="3" customWidth="1"/>
    <col min="15121" max="15121" width="9.140625" customWidth="1"/>
    <col min="15362" max="15362" width="12.28515625" customWidth="1"/>
    <col min="15363" max="15363" width="22.5703125" bestFit="1" customWidth="1"/>
    <col min="15364" max="15364" width="9.85546875" bestFit="1" customWidth="1"/>
    <col min="15365" max="15365" width="10.42578125" bestFit="1" customWidth="1"/>
    <col min="15366" max="15366" width="10.7109375" bestFit="1" customWidth="1"/>
    <col min="15373" max="15373" width="3" customWidth="1"/>
    <col min="15374" max="15374" width="21.5703125" customWidth="1"/>
    <col min="15375" max="15375" width="2.85546875" customWidth="1"/>
    <col min="15376" max="15376" width="3" customWidth="1"/>
    <col min="15377" max="15377" width="9.140625" customWidth="1"/>
    <col min="15618" max="15618" width="12.28515625" customWidth="1"/>
    <col min="15619" max="15619" width="22.5703125" bestFit="1" customWidth="1"/>
    <col min="15620" max="15620" width="9.85546875" bestFit="1" customWidth="1"/>
    <col min="15621" max="15621" width="10.42578125" bestFit="1" customWidth="1"/>
    <col min="15622" max="15622" width="10.7109375" bestFit="1" customWidth="1"/>
    <col min="15629" max="15629" width="3" customWidth="1"/>
    <col min="15630" max="15630" width="21.5703125" customWidth="1"/>
    <col min="15631" max="15631" width="2.85546875" customWidth="1"/>
    <col min="15632" max="15632" width="3" customWidth="1"/>
    <col min="15633" max="15633" width="9.140625" customWidth="1"/>
    <col min="15874" max="15874" width="12.28515625" customWidth="1"/>
    <col min="15875" max="15875" width="22.5703125" bestFit="1" customWidth="1"/>
    <col min="15876" max="15876" width="9.85546875" bestFit="1" customWidth="1"/>
    <col min="15877" max="15877" width="10.42578125" bestFit="1" customWidth="1"/>
    <col min="15878" max="15878" width="10.7109375" bestFit="1" customWidth="1"/>
    <col min="15885" max="15885" width="3" customWidth="1"/>
    <col min="15886" max="15886" width="21.5703125" customWidth="1"/>
    <col min="15887" max="15887" width="2.85546875" customWidth="1"/>
    <col min="15888" max="15888" width="3" customWidth="1"/>
    <col min="15889" max="15889" width="9.140625" customWidth="1"/>
    <col min="16130" max="16130" width="12.28515625" customWidth="1"/>
    <col min="16131" max="16131" width="22.5703125" bestFit="1" customWidth="1"/>
    <col min="16132" max="16132" width="9.85546875" bestFit="1" customWidth="1"/>
    <col min="16133" max="16133" width="10.42578125" bestFit="1" customWidth="1"/>
    <col min="16134" max="16134" width="10.7109375" bestFit="1" customWidth="1"/>
    <col min="16141" max="16141" width="3" customWidth="1"/>
    <col min="16142" max="16142" width="21.5703125" customWidth="1"/>
    <col min="16143" max="16143" width="2.85546875" customWidth="1"/>
    <col min="16144" max="16144" width="3" customWidth="1"/>
    <col min="16145" max="16145" width="9.140625" customWidth="1"/>
  </cols>
  <sheetData>
    <row r="1" spans="1:18" x14ac:dyDescent="0.25">
      <c r="A1" s="58"/>
      <c r="B1" s="58"/>
      <c r="C1" s="58"/>
    </row>
    <row r="2" spans="1:18" x14ac:dyDescent="0.25">
      <c r="A2" s="58"/>
      <c r="B2" s="58"/>
      <c r="C2" s="58"/>
      <c r="K2" s="41"/>
      <c r="L2" s="41"/>
      <c r="M2" s="41"/>
      <c r="N2" s="41"/>
      <c r="O2" s="41"/>
      <c r="P2" s="41"/>
      <c r="Q2" s="41"/>
      <c r="R2" s="41"/>
    </row>
    <row r="3" spans="1:18" x14ac:dyDescent="0.25">
      <c r="A3" s="42"/>
      <c r="B3" s="42"/>
      <c r="C3" s="42"/>
      <c r="K3" s="41"/>
      <c r="L3" s="41"/>
      <c r="M3" s="41"/>
      <c r="N3" s="41"/>
      <c r="O3" s="41"/>
      <c r="P3" s="41"/>
      <c r="Q3" s="41"/>
      <c r="R3" s="41"/>
    </row>
    <row r="4" spans="1:18" x14ac:dyDescent="0.25">
      <c r="A4" s="42"/>
      <c r="B4" s="42"/>
      <c r="C4" s="42"/>
      <c r="K4" s="41"/>
      <c r="L4" s="41"/>
      <c r="M4" s="41"/>
      <c r="N4" s="41"/>
      <c r="O4" s="41"/>
      <c r="P4" s="41"/>
      <c r="Q4" s="41"/>
      <c r="R4" s="41"/>
    </row>
    <row r="5" spans="1:18" x14ac:dyDescent="0.25">
      <c r="K5" s="41"/>
      <c r="L5" s="41"/>
      <c r="M5" s="41"/>
      <c r="N5" s="41"/>
      <c r="O5" s="41"/>
      <c r="P5" s="41"/>
      <c r="Q5" s="41"/>
      <c r="R5" s="41"/>
    </row>
    <row r="20" spans="2:16" x14ac:dyDescent="0.25">
      <c r="H20" s="59" t="s">
        <v>10721</v>
      </c>
      <c r="I20" s="59"/>
      <c r="J20" s="43"/>
      <c r="K20" s="43" t="s">
        <v>10722</v>
      </c>
    </row>
    <row r="21" spans="2:16" x14ac:dyDescent="0.25">
      <c r="E21" s="44"/>
      <c r="F21" s="44"/>
      <c r="G21" s="44"/>
      <c r="H21" s="45" t="s">
        <v>10723</v>
      </c>
      <c r="K21" t="s">
        <v>10724</v>
      </c>
    </row>
    <row r="22" spans="2:16" x14ac:dyDescent="0.25">
      <c r="B22" s="44"/>
      <c r="C22" s="44"/>
      <c r="G22" s="44"/>
      <c r="H22" t="s">
        <v>10725</v>
      </c>
      <c r="K22" t="s">
        <v>10726</v>
      </c>
      <c r="M22" t="str">
        <f>VLOOKUP($C$25,$N$22:$O$28,2,FALSE)</f>
        <v>R</v>
      </c>
      <c r="N22" t="str">
        <f t="shared" ref="N22:N28" si="0">RIGHT($H21,LEN($H21)-4)</f>
        <v>Bloomberg Default</v>
      </c>
      <c r="O22" t="str">
        <f t="shared" ref="O22:O28" si="1">LEFT(H21,1)</f>
        <v>B</v>
      </c>
      <c r="P22">
        <v>0</v>
      </c>
    </row>
    <row r="23" spans="2:16" ht="15.75" thickBot="1" x14ac:dyDescent="0.3">
      <c r="B23" s="44"/>
      <c r="C23" s="44"/>
      <c r="F23" s="44"/>
      <c r="H23" t="s">
        <v>10727</v>
      </c>
      <c r="K23" t="s">
        <v>10728</v>
      </c>
      <c r="M23" t="str">
        <f>VLOOKUP(F25,N31:O34,2,FALSE)</f>
        <v>N</v>
      </c>
      <c r="N23" t="str">
        <f t="shared" si="0"/>
        <v>Relative to Expiration</v>
      </c>
      <c r="O23" t="str">
        <f t="shared" si="1"/>
        <v>R</v>
      </c>
      <c r="P23">
        <v>1</v>
      </c>
    </row>
    <row r="24" spans="2:16" ht="19.5" thickTop="1" x14ac:dyDescent="0.3">
      <c r="B24" s="46" t="s">
        <v>10729</v>
      </c>
      <c r="C24" s="46" t="s">
        <v>10730</v>
      </c>
      <c r="D24" s="46" t="s">
        <v>10731</v>
      </c>
      <c r="E24" s="46" t="s">
        <v>10732</v>
      </c>
      <c r="F24" s="46" t="s">
        <v>10733</v>
      </c>
      <c r="G24" s="47"/>
      <c r="H24" t="s">
        <v>10734</v>
      </c>
      <c r="K24" t="s">
        <v>10735</v>
      </c>
      <c r="M24">
        <f>LEN(D25)</f>
        <v>1</v>
      </c>
      <c r="N24" t="str">
        <f t="shared" si="0"/>
        <v>Fixed Day of Month</v>
      </c>
      <c r="O24" t="str">
        <f t="shared" si="1"/>
        <v>F</v>
      </c>
      <c r="P24">
        <v>2</v>
      </c>
    </row>
    <row r="25" spans="2:16" ht="15.75" x14ac:dyDescent="0.25">
      <c r="B25" s="48" t="s">
        <v>10736</v>
      </c>
      <c r="C25" s="48" t="s">
        <v>10737</v>
      </c>
      <c r="D25" s="48">
        <v>1</v>
      </c>
      <c r="E25" s="48">
        <v>0</v>
      </c>
      <c r="F25" s="48" t="s">
        <v>10738</v>
      </c>
      <c r="H25" t="s">
        <v>10739</v>
      </c>
      <c r="M25" t="str">
        <f>IF(M24=1,"0"&amp;$D$25,$D$25)</f>
        <v>01</v>
      </c>
      <c r="N25" t="str">
        <f t="shared" si="0"/>
        <v>With Active Future</v>
      </c>
      <c r="O25" t="str">
        <f t="shared" si="1"/>
        <v>A</v>
      </c>
      <c r="P25">
        <v>3</v>
      </c>
    </row>
    <row r="26" spans="2:16" ht="15.75" thickBot="1" x14ac:dyDescent="0.3">
      <c r="C26" s="44"/>
      <c r="H26" t="s">
        <v>10740</v>
      </c>
      <c r="N26" t="str">
        <f t="shared" si="0"/>
        <v>Relative to First Notice</v>
      </c>
      <c r="O26" t="str">
        <f t="shared" si="1"/>
        <v>N</v>
      </c>
      <c r="P26">
        <v>4</v>
      </c>
    </row>
    <row r="27" spans="2:16" ht="21.75" thickTop="1" x14ac:dyDescent="0.35">
      <c r="B27" s="49" t="s">
        <v>10741</v>
      </c>
      <c r="C27" s="50"/>
      <c r="H27" t="s">
        <v>10742</v>
      </c>
      <c r="N27" t="str">
        <f t="shared" si="0"/>
        <v>At First Delivery</v>
      </c>
      <c r="O27" t="str">
        <f t="shared" si="1"/>
        <v>D</v>
      </c>
      <c r="P27">
        <v>5</v>
      </c>
    </row>
    <row r="28" spans="2:16" ht="21" x14ac:dyDescent="0.35">
      <c r="B28" s="51" t="str">
        <f>M22&amp;":"&amp;M25&amp;"_"&amp;E25&amp;"_"&amp;M23</f>
        <v>R:01_0_N</v>
      </c>
      <c r="C28" s="52"/>
      <c r="N28" t="str">
        <f t="shared" si="0"/>
        <v>At option expiration</v>
      </c>
      <c r="O28" t="str">
        <f t="shared" si="1"/>
        <v>O</v>
      </c>
      <c r="P28">
        <v>6</v>
      </c>
    </row>
    <row r="29" spans="2:16" x14ac:dyDescent="0.25">
      <c r="P29">
        <v>7</v>
      </c>
    </row>
    <row r="30" spans="2:16" x14ac:dyDescent="0.25">
      <c r="P30">
        <v>8</v>
      </c>
    </row>
    <row r="31" spans="2:16" x14ac:dyDescent="0.25">
      <c r="B31" s="53"/>
      <c r="N31" t="str">
        <f>RIGHT($K21,LEN($K21)-4)</f>
        <v>None</v>
      </c>
      <c r="O31" t="str">
        <f>LEFT(K21,1)</f>
        <v>N</v>
      </c>
      <c r="P31">
        <v>9</v>
      </c>
    </row>
    <row r="32" spans="2:16" x14ac:dyDescent="0.25">
      <c r="N32" t="str">
        <f>RIGHT($K22,LEN($K22)-4)</f>
        <v>Difference</v>
      </c>
      <c r="O32" t="str">
        <f>LEFT(K22,1)</f>
        <v>D</v>
      </c>
      <c r="P32">
        <v>10</v>
      </c>
    </row>
    <row r="33" spans="2:16" hidden="1" x14ac:dyDescent="0.25">
      <c r="B33" t="str">
        <f>LEFT(B28,LEN(B28)-7)</f>
        <v>R</v>
      </c>
      <c r="N33" t="str">
        <f>RIGHT($K23,LEN($K23)-4)</f>
        <v>Ratio</v>
      </c>
      <c r="O33" t="str">
        <f>LEFT(K23,1)</f>
        <v>R</v>
      </c>
      <c r="P33">
        <v>11</v>
      </c>
    </row>
    <row r="34" spans="2:16" x14ac:dyDescent="0.25">
      <c r="N34" t="str">
        <f>RIGHT($K24,LEN($K24)-4)</f>
        <v>Average</v>
      </c>
      <c r="O34" t="str">
        <f>LEFT(K24,1)</f>
        <v>W</v>
      </c>
      <c r="P34">
        <v>12</v>
      </c>
    </row>
    <row r="35" spans="2:16" x14ac:dyDescent="0.25">
      <c r="P35">
        <v>13</v>
      </c>
    </row>
    <row r="36" spans="2:16" x14ac:dyDescent="0.25">
      <c r="P36">
        <v>14</v>
      </c>
    </row>
    <row r="37" spans="2:16" x14ac:dyDescent="0.25">
      <c r="P37">
        <v>15</v>
      </c>
    </row>
    <row r="38" spans="2:16" x14ac:dyDescent="0.25">
      <c r="P38">
        <v>16</v>
      </c>
    </row>
    <row r="39" spans="2:16" x14ac:dyDescent="0.25">
      <c r="P39">
        <v>17</v>
      </c>
    </row>
    <row r="40" spans="2:16" x14ac:dyDescent="0.25">
      <c r="P40">
        <v>18</v>
      </c>
    </row>
    <row r="41" spans="2:16" x14ac:dyDescent="0.25">
      <c r="P41">
        <v>19</v>
      </c>
    </row>
    <row r="42" spans="2:16" x14ac:dyDescent="0.25">
      <c r="P42">
        <v>20</v>
      </c>
    </row>
    <row r="43" spans="2:16" x14ac:dyDescent="0.25">
      <c r="P43">
        <v>21</v>
      </c>
    </row>
    <row r="44" spans="2:16" x14ac:dyDescent="0.25">
      <c r="P44">
        <v>22</v>
      </c>
    </row>
    <row r="45" spans="2:16" x14ac:dyDescent="0.25">
      <c r="P45">
        <v>23</v>
      </c>
    </row>
    <row r="46" spans="2:16" x14ac:dyDescent="0.25">
      <c r="P46">
        <v>24</v>
      </c>
    </row>
    <row r="47" spans="2:16" x14ac:dyDescent="0.25">
      <c r="P47">
        <v>25</v>
      </c>
    </row>
    <row r="48" spans="2:16" x14ac:dyDescent="0.25">
      <c r="P48">
        <v>26</v>
      </c>
    </row>
    <row r="49" spans="16:16" x14ac:dyDescent="0.25">
      <c r="P49">
        <v>27</v>
      </c>
    </row>
    <row r="50" spans="16:16" x14ac:dyDescent="0.25">
      <c r="P50">
        <v>28</v>
      </c>
    </row>
    <row r="51" spans="16:16" x14ac:dyDescent="0.25">
      <c r="P51">
        <v>29</v>
      </c>
    </row>
    <row r="52" spans="16:16" x14ac:dyDescent="0.25">
      <c r="P52">
        <v>30</v>
      </c>
    </row>
    <row r="53" spans="16:16" x14ac:dyDescent="0.25">
      <c r="P53">
        <v>31</v>
      </c>
    </row>
    <row r="54" spans="16:16" x14ac:dyDescent="0.25">
      <c r="P54">
        <v>32</v>
      </c>
    </row>
    <row r="55" spans="16:16" x14ac:dyDescent="0.25">
      <c r="P55">
        <v>33</v>
      </c>
    </row>
    <row r="56" spans="16:16" x14ac:dyDescent="0.25">
      <c r="P56">
        <v>34</v>
      </c>
    </row>
    <row r="57" spans="16:16" x14ac:dyDescent="0.25">
      <c r="P57">
        <v>35</v>
      </c>
    </row>
    <row r="58" spans="16:16" x14ac:dyDescent="0.25">
      <c r="P58">
        <v>36</v>
      </c>
    </row>
    <row r="59" spans="16:16" x14ac:dyDescent="0.25">
      <c r="P59">
        <v>37</v>
      </c>
    </row>
    <row r="60" spans="16:16" x14ac:dyDescent="0.25">
      <c r="P60">
        <v>38</v>
      </c>
    </row>
    <row r="61" spans="16:16" x14ac:dyDescent="0.25">
      <c r="P61">
        <v>39</v>
      </c>
    </row>
    <row r="62" spans="16:16" x14ac:dyDescent="0.25">
      <c r="P62">
        <v>40</v>
      </c>
    </row>
    <row r="63" spans="16:16" x14ac:dyDescent="0.25">
      <c r="P63">
        <v>41</v>
      </c>
    </row>
    <row r="64" spans="16:16" x14ac:dyDescent="0.25">
      <c r="P64">
        <v>42</v>
      </c>
    </row>
    <row r="65" spans="16:16" x14ac:dyDescent="0.25">
      <c r="P65">
        <v>43</v>
      </c>
    </row>
    <row r="66" spans="16:16" x14ac:dyDescent="0.25">
      <c r="P66">
        <v>44</v>
      </c>
    </row>
    <row r="67" spans="16:16" x14ac:dyDescent="0.25">
      <c r="P67">
        <v>45</v>
      </c>
    </row>
    <row r="68" spans="16:16" x14ac:dyDescent="0.25">
      <c r="P68">
        <v>46</v>
      </c>
    </row>
    <row r="69" spans="16:16" x14ac:dyDescent="0.25">
      <c r="P69">
        <v>47</v>
      </c>
    </row>
    <row r="70" spans="16:16" x14ac:dyDescent="0.25">
      <c r="P70">
        <v>48</v>
      </c>
    </row>
    <row r="71" spans="16:16" x14ac:dyDescent="0.25">
      <c r="P71">
        <v>49</v>
      </c>
    </row>
    <row r="72" spans="16:16" x14ac:dyDescent="0.25">
      <c r="P72">
        <v>50</v>
      </c>
    </row>
    <row r="73" spans="16:16" x14ac:dyDescent="0.25">
      <c r="P73">
        <v>51</v>
      </c>
    </row>
    <row r="74" spans="16:16" x14ac:dyDescent="0.25">
      <c r="P74">
        <v>52</v>
      </c>
    </row>
    <row r="75" spans="16:16" x14ac:dyDescent="0.25">
      <c r="P75">
        <v>53</v>
      </c>
    </row>
    <row r="76" spans="16:16" x14ac:dyDescent="0.25">
      <c r="P76">
        <v>54</v>
      </c>
    </row>
    <row r="77" spans="16:16" x14ac:dyDescent="0.25">
      <c r="P77">
        <v>55</v>
      </c>
    </row>
    <row r="78" spans="16:16" x14ac:dyDescent="0.25">
      <c r="P78">
        <v>56</v>
      </c>
    </row>
    <row r="79" spans="16:16" x14ac:dyDescent="0.25">
      <c r="P79">
        <v>57</v>
      </c>
    </row>
    <row r="80" spans="16:16" x14ac:dyDescent="0.25">
      <c r="P80">
        <v>58</v>
      </c>
    </row>
    <row r="81" spans="16:16" x14ac:dyDescent="0.25">
      <c r="P81">
        <v>59</v>
      </c>
    </row>
    <row r="82" spans="16:16" x14ac:dyDescent="0.25">
      <c r="P82">
        <v>60</v>
      </c>
    </row>
    <row r="83" spans="16:16" x14ac:dyDescent="0.25">
      <c r="P83">
        <v>61</v>
      </c>
    </row>
    <row r="84" spans="16:16" x14ac:dyDescent="0.25">
      <c r="P84">
        <v>62</v>
      </c>
    </row>
    <row r="85" spans="16:16" x14ac:dyDescent="0.25">
      <c r="P85">
        <v>63</v>
      </c>
    </row>
    <row r="86" spans="16:16" x14ac:dyDescent="0.25">
      <c r="P86">
        <v>64</v>
      </c>
    </row>
    <row r="87" spans="16:16" x14ac:dyDescent="0.25">
      <c r="P87">
        <v>65</v>
      </c>
    </row>
    <row r="88" spans="16:16" x14ac:dyDescent="0.25">
      <c r="P88">
        <v>66</v>
      </c>
    </row>
    <row r="89" spans="16:16" x14ac:dyDescent="0.25">
      <c r="P89">
        <v>67</v>
      </c>
    </row>
    <row r="90" spans="16:16" x14ac:dyDescent="0.25">
      <c r="P90">
        <v>68</v>
      </c>
    </row>
    <row r="91" spans="16:16" x14ac:dyDescent="0.25">
      <c r="P91">
        <v>69</v>
      </c>
    </row>
    <row r="92" spans="16:16" x14ac:dyDescent="0.25">
      <c r="P92">
        <v>70</v>
      </c>
    </row>
    <row r="93" spans="16:16" x14ac:dyDescent="0.25">
      <c r="P93">
        <v>71</v>
      </c>
    </row>
    <row r="94" spans="16:16" x14ac:dyDescent="0.25">
      <c r="P94">
        <v>72</v>
      </c>
    </row>
    <row r="95" spans="16:16" x14ac:dyDescent="0.25">
      <c r="P95">
        <v>73</v>
      </c>
    </row>
    <row r="96" spans="16:16" x14ac:dyDescent="0.25">
      <c r="P96">
        <v>74</v>
      </c>
    </row>
    <row r="97" spans="16:16" x14ac:dyDescent="0.25">
      <c r="P97">
        <v>75</v>
      </c>
    </row>
    <row r="98" spans="16:16" x14ac:dyDescent="0.25">
      <c r="P98">
        <v>76</v>
      </c>
    </row>
    <row r="99" spans="16:16" x14ac:dyDescent="0.25">
      <c r="P99">
        <v>77</v>
      </c>
    </row>
    <row r="100" spans="16:16" x14ac:dyDescent="0.25">
      <c r="P100">
        <v>78</v>
      </c>
    </row>
    <row r="101" spans="16:16" x14ac:dyDescent="0.25">
      <c r="P101">
        <v>79</v>
      </c>
    </row>
    <row r="102" spans="16:16" x14ac:dyDescent="0.25">
      <c r="P102">
        <v>80</v>
      </c>
    </row>
    <row r="103" spans="16:16" x14ac:dyDescent="0.25">
      <c r="P103">
        <v>81</v>
      </c>
    </row>
    <row r="104" spans="16:16" x14ac:dyDescent="0.25">
      <c r="P104">
        <v>82</v>
      </c>
    </row>
    <row r="105" spans="16:16" x14ac:dyDescent="0.25">
      <c r="P105">
        <v>83</v>
      </c>
    </row>
    <row r="106" spans="16:16" x14ac:dyDescent="0.25">
      <c r="P106">
        <v>84</v>
      </c>
    </row>
    <row r="107" spans="16:16" x14ac:dyDescent="0.25">
      <c r="P107">
        <v>85</v>
      </c>
    </row>
    <row r="108" spans="16:16" x14ac:dyDescent="0.25">
      <c r="P108">
        <v>86</v>
      </c>
    </row>
    <row r="109" spans="16:16" x14ac:dyDescent="0.25">
      <c r="P109">
        <v>87</v>
      </c>
    </row>
    <row r="110" spans="16:16" x14ac:dyDescent="0.25">
      <c r="P110">
        <v>88</v>
      </c>
    </row>
    <row r="111" spans="16:16" x14ac:dyDescent="0.25">
      <c r="P111">
        <v>89</v>
      </c>
    </row>
    <row r="112" spans="16:16" x14ac:dyDescent="0.25">
      <c r="P112">
        <v>90</v>
      </c>
    </row>
    <row r="113" spans="16:16" x14ac:dyDescent="0.25">
      <c r="P113">
        <v>91</v>
      </c>
    </row>
    <row r="114" spans="16:16" x14ac:dyDescent="0.25">
      <c r="P114">
        <v>92</v>
      </c>
    </row>
    <row r="115" spans="16:16" x14ac:dyDescent="0.25">
      <c r="P115">
        <v>93</v>
      </c>
    </row>
    <row r="116" spans="16:16" x14ac:dyDescent="0.25">
      <c r="P116">
        <v>94</v>
      </c>
    </row>
    <row r="117" spans="16:16" x14ac:dyDescent="0.25">
      <c r="P117">
        <v>95</v>
      </c>
    </row>
    <row r="118" spans="16:16" x14ac:dyDescent="0.25">
      <c r="P118">
        <v>96</v>
      </c>
    </row>
    <row r="119" spans="16:16" x14ac:dyDescent="0.25">
      <c r="P119">
        <v>97</v>
      </c>
    </row>
    <row r="120" spans="16:16" x14ac:dyDescent="0.25">
      <c r="P120">
        <v>98</v>
      </c>
    </row>
    <row r="121" spans="16:16" x14ac:dyDescent="0.25">
      <c r="P121">
        <v>99</v>
      </c>
    </row>
  </sheetData>
  <mergeCells count="2">
    <mergeCell ref="A1:C2"/>
    <mergeCell ref="H20:I20"/>
  </mergeCells>
  <dataValidations count="4">
    <dataValidation type="list" allowBlank="1" showInputMessage="1" showErrorMessage="1" sqref="F25 JB25 SX25 ACT25 AMP25 AWL25 BGH25 BQD25 BZZ25 CJV25 CTR25 DDN25 DNJ25 DXF25 EHB25 EQX25 FAT25 FKP25 FUL25 GEH25 GOD25 GXZ25 HHV25 HRR25 IBN25 ILJ25 IVF25 JFB25 JOX25 JYT25 KIP25 KSL25 LCH25 LMD25 LVZ25 MFV25 MPR25 MZN25 NJJ25 NTF25 ODB25 OMX25 OWT25 PGP25 PQL25 QAH25 QKD25 QTZ25 RDV25 RNR25 RXN25 SHJ25 SRF25 TBB25 TKX25 TUT25 UEP25 UOL25 UYH25 VID25 VRZ25 WBV25 WLR25 WVN25 F65561 JB65561 SX65561 ACT65561 AMP65561 AWL65561 BGH65561 BQD65561 BZZ65561 CJV65561 CTR65561 DDN65561 DNJ65561 DXF65561 EHB65561 EQX65561 FAT65561 FKP65561 FUL65561 GEH65561 GOD65561 GXZ65561 HHV65561 HRR65561 IBN65561 ILJ65561 IVF65561 JFB65561 JOX65561 JYT65561 KIP65561 KSL65561 LCH65561 LMD65561 LVZ65561 MFV65561 MPR65561 MZN65561 NJJ65561 NTF65561 ODB65561 OMX65561 OWT65561 PGP65561 PQL65561 QAH65561 QKD65561 QTZ65561 RDV65561 RNR65561 RXN65561 SHJ65561 SRF65561 TBB65561 TKX65561 TUT65561 UEP65561 UOL65561 UYH65561 VID65561 VRZ65561 WBV65561 WLR65561 WVN65561 F131097 JB131097 SX131097 ACT131097 AMP131097 AWL131097 BGH131097 BQD131097 BZZ131097 CJV131097 CTR131097 DDN131097 DNJ131097 DXF131097 EHB131097 EQX131097 FAT131097 FKP131097 FUL131097 GEH131097 GOD131097 GXZ131097 HHV131097 HRR131097 IBN131097 ILJ131097 IVF131097 JFB131097 JOX131097 JYT131097 KIP131097 KSL131097 LCH131097 LMD131097 LVZ131097 MFV131097 MPR131097 MZN131097 NJJ131097 NTF131097 ODB131097 OMX131097 OWT131097 PGP131097 PQL131097 QAH131097 QKD131097 QTZ131097 RDV131097 RNR131097 RXN131097 SHJ131097 SRF131097 TBB131097 TKX131097 TUT131097 UEP131097 UOL131097 UYH131097 VID131097 VRZ131097 WBV131097 WLR131097 WVN131097 F196633 JB196633 SX196633 ACT196633 AMP196633 AWL196633 BGH196633 BQD196633 BZZ196633 CJV196633 CTR196633 DDN196633 DNJ196633 DXF196633 EHB196633 EQX196633 FAT196633 FKP196633 FUL196633 GEH196633 GOD196633 GXZ196633 HHV196633 HRR196633 IBN196633 ILJ196633 IVF196633 JFB196633 JOX196633 JYT196633 KIP196633 KSL196633 LCH196633 LMD196633 LVZ196633 MFV196633 MPR196633 MZN196633 NJJ196633 NTF196633 ODB196633 OMX196633 OWT196633 PGP196633 PQL196633 QAH196633 QKD196633 QTZ196633 RDV196633 RNR196633 RXN196633 SHJ196633 SRF196633 TBB196633 TKX196633 TUT196633 UEP196633 UOL196633 UYH196633 VID196633 VRZ196633 WBV196633 WLR196633 WVN196633 F262169 JB262169 SX262169 ACT262169 AMP262169 AWL262169 BGH262169 BQD262169 BZZ262169 CJV262169 CTR262169 DDN262169 DNJ262169 DXF262169 EHB262169 EQX262169 FAT262169 FKP262169 FUL262169 GEH262169 GOD262169 GXZ262169 HHV262169 HRR262169 IBN262169 ILJ262169 IVF262169 JFB262169 JOX262169 JYT262169 KIP262169 KSL262169 LCH262169 LMD262169 LVZ262169 MFV262169 MPR262169 MZN262169 NJJ262169 NTF262169 ODB262169 OMX262169 OWT262169 PGP262169 PQL262169 QAH262169 QKD262169 QTZ262169 RDV262169 RNR262169 RXN262169 SHJ262169 SRF262169 TBB262169 TKX262169 TUT262169 UEP262169 UOL262169 UYH262169 VID262169 VRZ262169 WBV262169 WLR262169 WVN262169 F327705 JB327705 SX327705 ACT327705 AMP327705 AWL327705 BGH327705 BQD327705 BZZ327705 CJV327705 CTR327705 DDN327705 DNJ327705 DXF327705 EHB327705 EQX327705 FAT327705 FKP327705 FUL327705 GEH327705 GOD327705 GXZ327705 HHV327705 HRR327705 IBN327705 ILJ327705 IVF327705 JFB327705 JOX327705 JYT327705 KIP327705 KSL327705 LCH327705 LMD327705 LVZ327705 MFV327705 MPR327705 MZN327705 NJJ327705 NTF327705 ODB327705 OMX327705 OWT327705 PGP327705 PQL327705 QAH327705 QKD327705 QTZ327705 RDV327705 RNR327705 RXN327705 SHJ327705 SRF327705 TBB327705 TKX327705 TUT327705 UEP327705 UOL327705 UYH327705 VID327705 VRZ327705 WBV327705 WLR327705 WVN327705 F393241 JB393241 SX393241 ACT393241 AMP393241 AWL393241 BGH393241 BQD393241 BZZ393241 CJV393241 CTR393241 DDN393241 DNJ393241 DXF393241 EHB393241 EQX393241 FAT393241 FKP393241 FUL393241 GEH393241 GOD393241 GXZ393241 HHV393241 HRR393241 IBN393241 ILJ393241 IVF393241 JFB393241 JOX393241 JYT393241 KIP393241 KSL393241 LCH393241 LMD393241 LVZ393241 MFV393241 MPR393241 MZN393241 NJJ393241 NTF393241 ODB393241 OMX393241 OWT393241 PGP393241 PQL393241 QAH393241 QKD393241 QTZ393241 RDV393241 RNR393241 RXN393241 SHJ393241 SRF393241 TBB393241 TKX393241 TUT393241 UEP393241 UOL393241 UYH393241 VID393241 VRZ393241 WBV393241 WLR393241 WVN393241 F458777 JB458777 SX458777 ACT458777 AMP458777 AWL458777 BGH458777 BQD458777 BZZ458777 CJV458777 CTR458777 DDN458777 DNJ458777 DXF458777 EHB458777 EQX458777 FAT458777 FKP458777 FUL458777 GEH458777 GOD458777 GXZ458777 HHV458777 HRR458777 IBN458777 ILJ458777 IVF458777 JFB458777 JOX458777 JYT458777 KIP458777 KSL458777 LCH458777 LMD458777 LVZ458777 MFV458777 MPR458777 MZN458777 NJJ458777 NTF458777 ODB458777 OMX458777 OWT458777 PGP458777 PQL458777 QAH458777 QKD458777 QTZ458777 RDV458777 RNR458777 RXN458777 SHJ458777 SRF458777 TBB458777 TKX458777 TUT458777 UEP458777 UOL458777 UYH458777 VID458777 VRZ458777 WBV458777 WLR458777 WVN458777 F524313 JB524313 SX524313 ACT524313 AMP524313 AWL524313 BGH524313 BQD524313 BZZ524313 CJV524313 CTR524313 DDN524313 DNJ524313 DXF524313 EHB524313 EQX524313 FAT524313 FKP524313 FUL524313 GEH524313 GOD524313 GXZ524313 HHV524313 HRR524313 IBN524313 ILJ524313 IVF524313 JFB524313 JOX524313 JYT524313 KIP524313 KSL524313 LCH524313 LMD524313 LVZ524313 MFV524313 MPR524313 MZN524313 NJJ524313 NTF524313 ODB524313 OMX524313 OWT524313 PGP524313 PQL524313 QAH524313 QKD524313 QTZ524313 RDV524313 RNR524313 RXN524313 SHJ524313 SRF524313 TBB524313 TKX524313 TUT524313 UEP524313 UOL524313 UYH524313 VID524313 VRZ524313 WBV524313 WLR524313 WVN524313 F589849 JB589849 SX589849 ACT589849 AMP589849 AWL589849 BGH589849 BQD589849 BZZ589849 CJV589849 CTR589849 DDN589849 DNJ589849 DXF589849 EHB589849 EQX589849 FAT589849 FKP589849 FUL589849 GEH589849 GOD589849 GXZ589849 HHV589849 HRR589849 IBN589849 ILJ589849 IVF589849 JFB589849 JOX589849 JYT589849 KIP589849 KSL589849 LCH589849 LMD589849 LVZ589849 MFV589849 MPR589849 MZN589849 NJJ589849 NTF589849 ODB589849 OMX589849 OWT589849 PGP589849 PQL589849 QAH589849 QKD589849 QTZ589849 RDV589849 RNR589849 RXN589849 SHJ589849 SRF589849 TBB589849 TKX589849 TUT589849 UEP589849 UOL589849 UYH589849 VID589849 VRZ589849 WBV589849 WLR589849 WVN589849 F655385 JB655385 SX655385 ACT655385 AMP655385 AWL655385 BGH655385 BQD655385 BZZ655385 CJV655385 CTR655385 DDN655385 DNJ655385 DXF655385 EHB655385 EQX655385 FAT655385 FKP655385 FUL655385 GEH655385 GOD655385 GXZ655385 HHV655385 HRR655385 IBN655385 ILJ655385 IVF655385 JFB655385 JOX655385 JYT655385 KIP655385 KSL655385 LCH655385 LMD655385 LVZ655385 MFV655385 MPR655385 MZN655385 NJJ655385 NTF655385 ODB655385 OMX655385 OWT655385 PGP655385 PQL655385 QAH655385 QKD655385 QTZ655385 RDV655385 RNR655385 RXN655385 SHJ655385 SRF655385 TBB655385 TKX655385 TUT655385 UEP655385 UOL655385 UYH655385 VID655385 VRZ655385 WBV655385 WLR655385 WVN655385 F720921 JB720921 SX720921 ACT720921 AMP720921 AWL720921 BGH720921 BQD720921 BZZ720921 CJV720921 CTR720921 DDN720921 DNJ720921 DXF720921 EHB720921 EQX720921 FAT720921 FKP720921 FUL720921 GEH720921 GOD720921 GXZ720921 HHV720921 HRR720921 IBN720921 ILJ720921 IVF720921 JFB720921 JOX720921 JYT720921 KIP720921 KSL720921 LCH720921 LMD720921 LVZ720921 MFV720921 MPR720921 MZN720921 NJJ720921 NTF720921 ODB720921 OMX720921 OWT720921 PGP720921 PQL720921 QAH720921 QKD720921 QTZ720921 RDV720921 RNR720921 RXN720921 SHJ720921 SRF720921 TBB720921 TKX720921 TUT720921 UEP720921 UOL720921 UYH720921 VID720921 VRZ720921 WBV720921 WLR720921 WVN720921 F786457 JB786457 SX786457 ACT786457 AMP786457 AWL786457 BGH786457 BQD786457 BZZ786457 CJV786457 CTR786457 DDN786457 DNJ786457 DXF786457 EHB786457 EQX786457 FAT786457 FKP786457 FUL786457 GEH786457 GOD786457 GXZ786457 HHV786457 HRR786457 IBN786457 ILJ786457 IVF786457 JFB786457 JOX786457 JYT786457 KIP786457 KSL786457 LCH786457 LMD786457 LVZ786457 MFV786457 MPR786457 MZN786457 NJJ786457 NTF786457 ODB786457 OMX786457 OWT786457 PGP786457 PQL786457 QAH786457 QKD786457 QTZ786457 RDV786457 RNR786457 RXN786457 SHJ786457 SRF786457 TBB786457 TKX786457 TUT786457 UEP786457 UOL786457 UYH786457 VID786457 VRZ786457 WBV786457 WLR786457 WVN786457 F851993 JB851993 SX851993 ACT851993 AMP851993 AWL851993 BGH851993 BQD851993 BZZ851993 CJV851993 CTR851993 DDN851993 DNJ851993 DXF851993 EHB851993 EQX851993 FAT851993 FKP851993 FUL851993 GEH851993 GOD851993 GXZ851993 HHV851993 HRR851993 IBN851993 ILJ851993 IVF851993 JFB851993 JOX851993 JYT851993 KIP851993 KSL851993 LCH851993 LMD851993 LVZ851993 MFV851993 MPR851993 MZN851993 NJJ851993 NTF851993 ODB851993 OMX851993 OWT851993 PGP851993 PQL851993 QAH851993 QKD851993 QTZ851993 RDV851993 RNR851993 RXN851993 SHJ851993 SRF851993 TBB851993 TKX851993 TUT851993 UEP851993 UOL851993 UYH851993 VID851993 VRZ851993 WBV851993 WLR851993 WVN851993 F917529 JB917529 SX917529 ACT917529 AMP917529 AWL917529 BGH917529 BQD917529 BZZ917529 CJV917529 CTR917529 DDN917529 DNJ917529 DXF917529 EHB917529 EQX917529 FAT917529 FKP917529 FUL917529 GEH917529 GOD917529 GXZ917529 HHV917529 HRR917529 IBN917529 ILJ917529 IVF917529 JFB917529 JOX917529 JYT917529 KIP917529 KSL917529 LCH917529 LMD917529 LVZ917529 MFV917529 MPR917529 MZN917529 NJJ917529 NTF917529 ODB917529 OMX917529 OWT917529 PGP917529 PQL917529 QAH917529 QKD917529 QTZ917529 RDV917529 RNR917529 RXN917529 SHJ917529 SRF917529 TBB917529 TKX917529 TUT917529 UEP917529 UOL917529 UYH917529 VID917529 VRZ917529 WBV917529 WLR917529 WVN917529 F983065 JB983065 SX983065 ACT983065 AMP983065 AWL983065 BGH983065 BQD983065 BZZ983065 CJV983065 CTR983065 DDN983065 DNJ983065 DXF983065 EHB983065 EQX983065 FAT983065 FKP983065 FUL983065 GEH983065 GOD983065 GXZ983065 HHV983065 HRR983065 IBN983065 ILJ983065 IVF983065 JFB983065 JOX983065 JYT983065 KIP983065 KSL983065 LCH983065 LMD983065 LVZ983065 MFV983065 MPR983065 MZN983065 NJJ983065 NTF983065 ODB983065 OMX983065 OWT983065 PGP983065 PQL983065 QAH983065 QKD983065 QTZ983065 RDV983065 RNR983065 RXN983065 SHJ983065 SRF983065 TBB983065 TKX983065 TUT983065 UEP983065 UOL983065 UYH983065 VID983065 VRZ983065 WBV983065 WLR983065 WVN983065">
      <formula1>$N$31:$N$34</formula1>
    </dataValidation>
    <dataValidation type="list" allowBlank="1" showInputMessage="1" showErrorMessage="1" sqref="E25 JA25 SW25 ACS25 AMO25 AWK25 BGG25 BQC25 BZY25 CJU25 CTQ25 DDM25 DNI25 DXE25 EHA25 EQW25 FAS25 FKO25 FUK25 GEG25 GOC25 GXY25 HHU25 HRQ25 IBM25 ILI25 IVE25 JFA25 JOW25 JYS25 KIO25 KSK25 LCG25 LMC25 LVY25 MFU25 MPQ25 MZM25 NJI25 NTE25 ODA25 OMW25 OWS25 PGO25 PQK25 QAG25 QKC25 QTY25 RDU25 RNQ25 RXM25 SHI25 SRE25 TBA25 TKW25 TUS25 UEO25 UOK25 UYG25 VIC25 VRY25 WBU25 WLQ25 WVM25 E65561 JA65561 SW65561 ACS65561 AMO65561 AWK65561 BGG65561 BQC65561 BZY65561 CJU65561 CTQ65561 DDM65561 DNI65561 DXE65561 EHA65561 EQW65561 FAS65561 FKO65561 FUK65561 GEG65561 GOC65561 GXY65561 HHU65561 HRQ65561 IBM65561 ILI65561 IVE65561 JFA65561 JOW65561 JYS65561 KIO65561 KSK65561 LCG65561 LMC65561 LVY65561 MFU65561 MPQ65561 MZM65561 NJI65561 NTE65561 ODA65561 OMW65561 OWS65561 PGO65561 PQK65561 QAG65561 QKC65561 QTY65561 RDU65561 RNQ65561 RXM65561 SHI65561 SRE65561 TBA65561 TKW65561 TUS65561 UEO65561 UOK65561 UYG65561 VIC65561 VRY65561 WBU65561 WLQ65561 WVM65561 E131097 JA131097 SW131097 ACS131097 AMO131097 AWK131097 BGG131097 BQC131097 BZY131097 CJU131097 CTQ131097 DDM131097 DNI131097 DXE131097 EHA131097 EQW131097 FAS131097 FKO131097 FUK131097 GEG131097 GOC131097 GXY131097 HHU131097 HRQ131097 IBM131097 ILI131097 IVE131097 JFA131097 JOW131097 JYS131097 KIO131097 KSK131097 LCG131097 LMC131097 LVY131097 MFU131097 MPQ131097 MZM131097 NJI131097 NTE131097 ODA131097 OMW131097 OWS131097 PGO131097 PQK131097 QAG131097 QKC131097 QTY131097 RDU131097 RNQ131097 RXM131097 SHI131097 SRE131097 TBA131097 TKW131097 TUS131097 UEO131097 UOK131097 UYG131097 VIC131097 VRY131097 WBU131097 WLQ131097 WVM131097 E196633 JA196633 SW196633 ACS196633 AMO196633 AWK196633 BGG196633 BQC196633 BZY196633 CJU196633 CTQ196633 DDM196633 DNI196633 DXE196633 EHA196633 EQW196633 FAS196633 FKO196633 FUK196633 GEG196633 GOC196633 GXY196633 HHU196633 HRQ196633 IBM196633 ILI196633 IVE196633 JFA196633 JOW196633 JYS196633 KIO196633 KSK196633 LCG196633 LMC196633 LVY196633 MFU196633 MPQ196633 MZM196633 NJI196633 NTE196633 ODA196633 OMW196633 OWS196633 PGO196633 PQK196633 QAG196633 QKC196633 QTY196633 RDU196633 RNQ196633 RXM196633 SHI196633 SRE196633 TBA196633 TKW196633 TUS196633 UEO196633 UOK196633 UYG196633 VIC196633 VRY196633 WBU196633 WLQ196633 WVM196633 E262169 JA262169 SW262169 ACS262169 AMO262169 AWK262169 BGG262169 BQC262169 BZY262169 CJU262169 CTQ262169 DDM262169 DNI262169 DXE262169 EHA262169 EQW262169 FAS262169 FKO262169 FUK262169 GEG262169 GOC262169 GXY262169 HHU262169 HRQ262169 IBM262169 ILI262169 IVE262169 JFA262169 JOW262169 JYS262169 KIO262169 KSK262169 LCG262169 LMC262169 LVY262169 MFU262169 MPQ262169 MZM262169 NJI262169 NTE262169 ODA262169 OMW262169 OWS262169 PGO262169 PQK262169 QAG262169 QKC262169 QTY262169 RDU262169 RNQ262169 RXM262169 SHI262169 SRE262169 TBA262169 TKW262169 TUS262169 UEO262169 UOK262169 UYG262169 VIC262169 VRY262169 WBU262169 WLQ262169 WVM262169 E327705 JA327705 SW327705 ACS327705 AMO327705 AWK327705 BGG327705 BQC327705 BZY327705 CJU327705 CTQ327705 DDM327705 DNI327705 DXE327705 EHA327705 EQW327705 FAS327705 FKO327705 FUK327705 GEG327705 GOC327705 GXY327705 HHU327705 HRQ327705 IBM327705 ILI327705 IVE327705 JFA327705 JOW327705 JYS327705 KIO327705 KSK327705 LCG327705 LMC327705 LVY327705 MFU327705 MPQ327705 MZM327705 NJI327705 NTE327705 ODA327705 OMW327705 OWS327705 PGO327705 PQK327705 QAG327705 QKC327705 QTY327705 RDU327705 RNQ327705 RXM327705 SHI327705 SRE327705 TBA327705 TKW327705 TUS327705 UEO327705 UOK327705 UYG327705 VIC327705 VRY327705 WBU327705 WLQ327705 WVM327705 E393241 JA393241 SW393241 ACS393241 AMO393241 AWK393241 BGG393241 BQC393241 BZY393241 CJU393241 CTQ393241 DDM393241 DNI393241 DXE393241 EHA393241 EQW393241 FAS393241 FKO393241 FUK393241 GEG393241 GOC393241 GXY393241 HHU393241 HRQ393241 IBM393241 ILI393241 IVE393241 JFA393241 JOW393241 JYS393241 KIO393241 KSK393241 LCG393241 LMC393241 LVY393241 MFU393241 MPQ393241 MZM393241 NJI393241 NTE393241 ODA393241 OMW393241 OWS393241 PGO393241 PQK393241 QAG393241 QKC393241 QTY393241 RDU393241 RNQ393241 RXM393241 SHI393241 SRE393241 TBA393241 TKW393241 TUS393241 UEO393241 UOK393241 UYG393241 VIC393241 VRY393241 WBU393241 WLQ393241 WVM393241 E458777 JA458777 SW458777 ACS458777 AMO458777 AWK458777 BGG458777 BQC458777 BZY458777 CJU458777 CTQ458777 DDM458777 DNI458777 DXE458777 EHA458777 EQW458777 FAS458777 FKO458777 FUK458777 GEG458777 GOC458777 GXY458777 HHU458777 HRQ458777 IBM458777 ILI458777 IVE458777 JFA458777 JOW458777 JYS458777 KIO458777 KSK458777 LCG458777 LMC458777 LVY458777 MFU458777 MPQ458777 MZM458777 NJI458777 NTE458777 ODA458777 OMW458777 OWS458777 PGO458777 PQK458777 QAG458777 QKC458777 QTY458777 RDU458777 RNQ458777 RXM458777 SHI458777 SRE458777 TBA458777 TKW458777 TUS458777 UEO458777 UOK458777 UYG458777 VIC458777 VRY458777 WBU458777 WLQ458777 WVM458777 E524313 JA524313 SW524313 ACS524313 AMO524313 AWK524313 BGG524313 BQC524313 BZY524313 CJU524313 CTQ524313 DDM524313 DNI524313 DXE524313 EHA524313 EQW524313 FAS524313 FKO524313 FUK524313 GEG524313 GOC524313 GXY524313 HHU524313 HRQ524313 IBM524313 ILI524313 IVE524313 JFA524313 JOW524313 JYS524313 KIO524313 KSK524313 LCG524313 LMC524313 LVY524313 MFU524313 MPQ524313 MZM524313 NJI524313 NTE524313 ODA524313 OMW524313 OWS524313 PGO524313 PQK524313 QAG524313 QKC524313 QTY524313 RDU524313 RNQ524313 RXM524313 SHI524313 SRE524313 TBA524313 TKW524313 TUS524313 UEO524313 UOK524313 UYG524313 VIC524313 VRY524313 WBU524313 WLQ524313 WVM524313 E589849 JA589849 SW589849 ACS589849 AMO589849 AWK589849 BGG589849 BQC589849 BZY589849 CJU589849 CTQ589849 DDM589849 DNI589849 DXE589849 EHA589849 EQW589849 FAS589849 FKO589849 FUK589849 GEG589849 GOC589849 GXY589849 HHU589849 HRQ589849 IBM589849 ILI589849 IVE589849 JFA589849 JOW589849 JYS589849 KIO589849 KSK589849 LCG589849 LMC589849 LVY589849 MFU589849 MPQ589849 MZM589849 NJI589849 NTE589849 ODA589849 OMW589849 OWS589849 PGO589849 PQK589849 QAG589849 QKC589849 QTY589849 RDU589849 RNQ589849 RXM589849 SHI589849 SRE589849 TBA589849 TKW589849 TUS589849 UEO589849 UOK589849 UYG589849 VIC589849 VRY589849 WBU589849 WLQ589849 WVM589849 E655385 JA655385 SW655385 ACS655385 AMO655385 AWK655385 BGG655385 BQC655385 BZY655385 CJU655385 CTQ655385 DDM655385 DNI655385 DXE655385 EHA655385 EQW655385 FAS655385 FKO655385 FUK655385 GEG655385 GOC655385 GXY655385 HHU655385 HRQ655385 IBM655385 ILI655385 IVE655385 JFA655385 JOW655385 JYS655385 KIO655385 KSK655385 LCG655385 LMC655385 LVY655385 MFU655385 MPQ655385 MZM655385 NJI655385 NTE655385 ODA655385 OMW655385 OWS655385 PGO655385 PQK655385 QAG655385 QKC655385 QTY655385 RDU655385 RNQ655385 RXM655385 SHI655385 SRE655385 TBA655385 TKW655385 TUS655385 UEO655385 UOK655385 UYG655385 VIC655385 VRY655385 WBU655385 WLQ655385 WVM655385 E720921 JA720921 SW720921 ACS720921 AMO720921 AWK720921 BGG720921 BQC720921 BZY720921 CJU720921 CTQ720921 DDM720921 DNI720921 DXE720921 EHA720921 EQW720921 FAS720921 FKO720921 FUK720921 GEG720921 GOC720921 GXY720921 HHU720921 HRQ720921 IBM720921 ILI720921 IVE720921 JFA720921 JOW720921 JYS720921 KIO720921 KSK720921 LCG720921 LMC720921 LVY720921 MFU720921 MPQ720921 MZM720921 NJI720921 NTE720921 ODA720921 OMW720921 OWS720921 PGO720921 PQK720921 QAG720921 QKC720921 QTY720921 RDU720921 RNQ720921 RXM720921 SHI720921 SRE720921 TBA720921 TKW720921 TUS720921 UEO720921 UOK720921 UYG720921 VIC720921 VRY720921 WBU720921 WLQ720921 WVM720921 E786457 JA786457 SW786457 ACS786457 AMO786457 AWK786457 BGG786457 BQC786457 BZY786457 CJU786457 CTQ786457 DDM786457 DNI786457 DXE786457 EHA786457 EQW786457 FAS786457 FKO786457 FUK786457 GEG786457 GOC786457 GXY786457 HHU786457 HRQ786457 IBM786457 ILI786457 IVE786457 JFA786457 JOW786457 JYS786457 KIO786457 KSK786457 LCG786457 LMC786457 LVY786457 MFU786457 MPQ786457 MZM786457 NJI786457 NTE786457 ODA786457 OMW786457 OWS786457 PGO786457 PQK786457 QAG786457 QKC786457 QTY786457 RDU786457 RNQ786457 RXM786457 SHI786457 SRE786457 TBA786457 TKW786457 TUS786457 UEO786457 UOK786457 UYG786457 VIC786457 VRY786457 WBU786457 WLQ786457 WVM786457 E851993 JA851993 SW851993 ACS851993 AMO851993 AWK851993 BGG851993 BQC851993 BZY851993 CJU851993 CTQ851993 DDM851993 DNI851993 DXE851993 EHA851993 EQW851993 FAS851993 FKO851993 FUK851993 GEG851993 GOC851993 GXY851993 HHU851993 HRQ851993 IBM851993 ILI851993 IVE851993 JFA851993 JOW851993 JYS851993 KIO851993 KSK851993 LCG851993 LMC851993 LVY851993 MFU851993 MPQ851993 MZM851993 NJI851993 NTE851993 ODA851993 OMW851993 OWS851993 PGO851993 PQK851993 QAG851993 QKC851993 QTY851993 RDU851993 RNQ851993 RXM851993 SHI851993 SRE851993 TBA851993 TKW851993 TUS851993 UEO851993 UOK851993 UYG851993 VIC851993 VRY851993 WBU851993 WLQ851993 WVM851993 E917529 JA917529 SW917529 ACS917529 AMO917529 AWK917529 BGG917529 BQC917529 BZY917529 CJU917529 CTQ917529 DDM917529 DNI917529 DXE917529 EHA917529 EQW917529 FAS917529 FKO917529 FUK917529 GEG917529 GOC917529 GXY917529 HHU917529 HRQ917529 IBM917529 ILI917529 IVE917529 JFA917529 JOW917529 JYS917529 KIO917529 KSK917529 LCG917529 LMC917529 LVY917529 MFU917529 MPQ917529 MZM917529 NJI917529 NTE917529 ODA917529 OMW917529 OWS917529 PGO917529 PQK917529 QAG917529 QKC917529 QTY917529 RDU917529 RNQ917529 RXM917529 SHI917529 SRE917529 TBA917529 TKW917529 TUS917529 UEO917529 UOK917529 UYG917529 VIC917529 VRY917529 WBU917529 WLQ917529 WVM917529 E983065 JA983065 SW983065 ACS983065 AMO983065 AWK983065 BGG983065 BQC983065 BZY983065 CJU983065 CTQ983065 DDM983065 DNI983065 DXE983065 EHA983065 EQW983065 FAS983065 FKO983065 FUK983065 GEG983065 GOC983065 GXY983065 HHU983065 HRQ983065 IBM983065 ILI983065 IVE983065 JFA983065 JOW983065 JYS983065 KIO983065 KSK983065 LCG983065 LMC983065 LVY983065 MFU983065 MPQ983065 MZM983065 NJI983065 NTE983065 ODA983065 OMW983065 OWS983065 PGO983065 PQK983065 QAG983065 QKC983065 QTY983065 RDU983065 RNQ983065 RXM983065 SHI983065 SRE983065 TBA983065 TKW983065 TUS983065 UEO983065 UOK983065 UYG983065 VIC983065 VRY983065 WBU983065 WLQ983065 WVM983065">
      <formula1>$P$22:$P$31</formula1>
    </dataValidation>
    <dataValidation type="list" allowBlank="1" showInputMessage="1" showErrorMessage="1" sqref="D25 IZ25 SV25 ACR25 AMN25 AWJ25 BGF25 BQB25 BZX25 CJT25 CTP25 DDL25 DNH25 DXD25 EGZ25 EQV25 FAR25 FKN25 FUJ25 GEF25 GOB25 GXX25 HHT25 HRP25 IBL25 ILH25 IVD25 JEZ25 JOV25 JYR25 KIN25 KSJ25 LCF25 LMB25 LVX25 MFT25 MPP25 MZL25 NJH25 NTD25 OCZ25 OMV25 OWR25 PGN25 PQJ25 QAF25 QKB25 QTX25 RDT25 RNP25 RXL25 SHH25 SRD25 TAZ25 TKV25 TUR25 UEN25 UOJ25 UYF25 VIB25 VRX25 WBT25 WLP25 WVL25 D65561 IZ65561 SV65561 ACR65561 AMN65561 AWJ65561 BGF65561 BQB65561 BZX65561 CJT65561 CTP65561 DDL65561 DNH65561 DXD65561 EGZ65561 EQV65561 FAR65561 FKN65561 FUJ65561 GEF65561 GOB65561 GXX65561 HHT65561 HRP65561 IBL65561 ILH65561 IVD65561 JEZ65561 JOV65561 JYR65561 KIN65561 KSJ65561 LCF65561 LMB65561 LVX65561 MFT65561 MPP65561 MZL65561 NJH65561 NTD65561 OCZ65561 OMV65561 OWR65561 PGN65561 PQJ65561 QAF65561 QKB65561 QTX65561 RDT65561 RNP65561 RXL65561 SHH65561 SRD65561 TAZ65561 TKV65561 TUR65561 UEN65561 UOJ65561 UYF65561 VIB65561 VRX65561 WBT65561 WLP65561 WVL65561 D131097 IZ131097 SV131097 ACR131097 AMN131097 AWJ131097 BGF131097 BQB131097 BZX131097 CJT131097 CTP131097 DDL131097 DNH131097 DXD131097 EGZ131097 EQV131097 FAR131097 FKN131097 FUJ131097 GEF131097 GOB131097 GXX131097 HHT131097 HRP131097 IBL131097 ILH131097 IVD131097 JEZ131097 JOV131097 JYR131097 KIN131097 KSJ131097 LCF131097 LMB131097 LVX131097 MFT131097 MPP131097 MZL131097 NJH131097 NTD131097 OCZ131097 OMV131097 OWR131097 PGN131097 PQJ131097 QAF131097 QKB131097 QTX131097 RDT131097 RNP131097 RXL131097 SHH131097 SRD131097 TAZ131097 TKV131097 TUR131097 UEN131097 UOJ131097 UYF131097 VIB131097 VRX131097 WBT131097 WLP131097 WVL131097 D196633 IZ196633 SV196633 ACR196633 AMN196633 AWJ196633 BGF196633 BQB196633 BZX196633 CJT196633 CTP196633 DDL196633 DNH196633 DXD196633 EGZ196633 EQV196633 FAR196633 FKN196633 FUJ196633 GEF196633 GOB196633 GXX196633 HHT196633 HRP196633 IBL196633 ILH196633 IVD196633 JEZ196633 JOV196633 JYR196633 KIN196633 KSJ196633 LCF196633 LMB196633 LVX196633 MFT196633 MPP196633 MZL196633 NJH196633 NTD196633 OCZ196633 OMV196633 OWR196633 PGN196633 PQJ196633 QAF196633 QKB196633 QTX196633 RDT196633 RNP196633 RXL196633 SHH196633 SRD196633 TAZ196633 TKV196633 TUR196633 UEN196633 UOJ196633 UYF196633 VIB196633 VRX196633 WBT196633 WLP196633 WVL196633 D262169 IZ262169 SV262169 ACR262169 AMN262169 AWJ262169 BGF262169 BQB262169 BZX262169 CJT262169 CTP262169 DDL262169 DNH262169 DXD262169 EGZ262169 EQV262169 FAR262169 FKN262169 FUJ262169 GEF262169 GOB262169 GXX262169 HHT262169 HRP262169 IBL262169 ILH262169 IVD262169 JEZ262169 JOV262169 JYR262169 KIN262169 KSJ262169 LCF262169 LMB262169 LVX262169 MFT262169 MPP262169 MZL262169 NJH262169 NTD262169 OCZ262169 OMV262169 OWR262169 PGN262169 PQJ262169 QAF262169 QKB262169 QTX262169 RDT262169 RNP262169 RXL262169 SHH262169 SRD262169 TAZ262169 TKV262169 TUR262169 UEN262169 UOJ262169 UYF262169 VIB262169 VRX262169 WBT262169 WLP262169 WVL262169 D327705 IZ327705 SV327705 ACR327705 AMN327705 AWJ327705 BGF327705 BQB327705 BZX327705 CJT327705 CTP327705 DDL327705 DNH327705 DXD327705 EGZ327705 EQV327705 FAR327705 FKN327705 FUJ327705 GEF327705 GOB327705 GXX327705 HHT327705 HRP327705 IBL327705 ILH327705 IVD327705 JEZ327705 JOV327705 JYR327705 KIN327705 KSJ327705 LCF327705 LMB327705 LVX327705 MFT327705 MPP327705 MZL327705 NJH327705 NTD327705 OCZ327705 OMV327705 OWR327705 PGN327705 PQJ327705 QAF327705 QKB327705 QTX327705 RDT327705 RNP327705 RXL327705 SHH327705 SRD327705 TAZ327705 TKV327705 TUR327705 UEN327705 UOJ327705 UYF327705 VIB327705 VRX327705 WBT327705 WLP327705 WVL327705 D393241 IZ393241 SV393241 ACR393241 AMN393241 AWJ393241 BGF393241 BQB393241 BZX393241 CJT393241 CTP393241 DDL393241 DNH393241 DXD393241 EGZ393241 EQV393241 FAR393241 FKN393241 FUJ393241 GEF393241 GOB393241 GXX393241 HHT393241 HRP393241 IBL393241 ILH393241 IVD393241 JEZ393241 JOV393241 JYR393241 KIN393241 KSJ393241 LCF393241 LMB393241 LVX393241 MFT393241 MPP393241 MZL393241 NJH393241 NTD393241 OCZ393241 OMV393241 OWR393241 PGN393241 PQJ393241 QAF393241 QKB393241 QTX393241 RDT393241 RNP393241 RXL393241 SHH393241 SRD393241 TAZ393241 TKV393241 TUR393241 UEN393241 UOJ393241 UYF393241 VIB393241 VRX393241 WBT393241 WLP393241 WVL393241 D458777 IZ458777 SV458777 ACR458777 AMN458777 AWJ458777 BGF458777 BQB458777 BZX458777 CJT458777 CTP458777 DDL458777 DNH458777 DXD458777 EGZ458777 EQV458777 FAR458777 FKN458777 FUJ458777 GEF458777 GOB458777 GXX458777 HHT458777 HRP458777 IBL458777 ILH458777 IVD458777 JEZ458777 JOV458777 JYR458777 KIN458777 KSJ458777 LCF458777 LMB458777 LVX458777 MFT458777 MPP458777 MZL458777 NJH458777 NTD458777 OCZ458777 OMV458777 OWR458777 PGN458777 PQJ458777 QAF458777 QKB458777 QTX458777 RDT458777 RNP458777 RXL458777 SHH458777 SRD458777 TAZ458777 TKV458777 TUR458777 UEN458777 UOJ458777 UYF458777 VIB458777 VRX458777 WBT458777 WLP458777 WVL458777 D524313 IZ524313 SV524313 ACR524313 AMN524313 AWJ524313 BGF524313 BQB524313 BZX524313 CJT524313 CTP524313 DDL524313 DNH524313 DXD524313 EGZ524313 EQV524313 FAR524313 FKN524313 FUJ524313 GEF524313 GOB524313 GXX524313 HHT524313 HRP524313 IBL524313 ILH524313 IVD524313 JEZ524313 JOV524313 JYR524313 KIN524313 KSJ524313 LCF524313 LMB524313 LVX524313 MFT524313 MPP524313 MZL524313 NJH524313 NTD524313 OCZ524313 OMV524313 OWR524313 PGN524313 PQJ524313 QAF524313 QKB524313 QTX524313 RDT524313 RNP524313 RXL524313 SHH524313 SRD524313 TAZ524313 TKV524313 TUR524313 UEN524313 UOJ524313 UYF524313 VIB524313 VRX524313 WBT524313 WLP524313 WVL524313 D589849 IZ589849 SV589849 ACR589849 AMN589849 AWJ589849 BGF589849 BQB589849 BZX589849 CJT589849 CTP589849 DDL589849 DNH589849 DXD589849 EGZ589849 EQV589849 FAR589849 FKN589849 FUJ589849 GEF589849 GOB589849 GXX589849 HHT589849 HRP589849 IBL589849 ILH589849 IVD589849 JEZ589849 JOV589849 JYR589849 KIN589849 KSJ589849 LCF589849 LMB589849 LVX589849 MFT589849 MPP589849 MZL589849 NJH589849 NTD589849 OCZ589849 OMV589849 OWR589849 PGN589849 PQJ589849 QAF589849 QKB589849 QTX589849 RDT589849 RNP589849 RXL589849 SHH589849 SRD589849 TAZ589849 TKV589849 TUR589849 UEN589849 UOJ589849 UYF589849 VIB589849 VRX589849 WBT589849 WLP589849 WVL589849 D655385 IZ655385 SV655385 ACR655385 AMN655385 AWJ655385 BGF655385 BQB655385 BZX655385 CJT655385 CTP655385 DDL655385 DNH655385 DXD655385 EGZ655385 EQV655385 FAR655385 FKN655385 FUJ655385 GEF655385 GOB655385 GXX655385 HHT655385 HRP655385 IBL655385 ILH655385 IVD655385 JEZ655385 JOV655385 JYR655385 KIN655385 KSJ655385 LCF655385 LMB655385 LVX655385 MFT655385 MPP655385 MZL655385 NJH655385 NTD655385 OCZ655385 OMV655385 OWR655385 PGN655385 PQJ655385 QAF655385 QKB655385 QTX655385 RDT655385 RNP655385 RXL655385 SHH655385 SRD655385 TAZ655385 TKV655385 TUR655385 UEN655385 UOJ655385 UYF655385 VIB655385 VRX655385 WBT655385 WLP655385 WVL655385 D720921 IZ720921 SV720921 ACR720921 AMN720921 AWJ720921 BGF720921 BQB720921 BZX720921 CJT720921 CTP720921 DDL720921 DNH720921 DXD720921 EGZ720921 EQV720921 FAR720921 FKN720921 FUJ720921 GEF720921 GOB720921 GXX720921 HHT720921 HRP720921 IBL720921 ILH720921 IVD720921 JEZ720921 JOV720921 JYR720921 KIN720921 KSJ720921 LCF720921 LMB720921 LVX720921 MFT720921 MPP720921 MZL720921 NJH720921 NTD720921 OCZ720921 OMV720921 OWR720921 PGN720921 PQJ720921 QAF720921 QKB720921 QTX720921 RDT720921 RNP720921 RXL720921 SHH720921 SRD720921 TAZ720921 TKV720921 TUR720921 UEN720921 UOJ720921 UYF720921 VIB720921 VRX720921 WBT720921 WLP720921 WVL720921 D786457 IZ786457 SV786457 ACR786457 AMN786457 AWJ786457 BGF786457 BQB786457 BZX786457 CJT786457 CTP786457 DDL786457 DNH786457 DXD786457 EGZ786457 EQV786457 FAR786457 FKN786457 FUJ786457 GEF786457 GOB786457 GXX786457 HHT786457 HRP786457 IBL786457 ILH786457 IVD786457 JEZ786457 JOV786457 JYR786457 KIN786457 KSJ786457 LCF786457 LMB786457 LVX786457 MFT786457 MPP786457 MZL786457 NJH786457 NTD786457 OCZ786457 OMV786457 OWR786457 PGN786457 PQJ786457 QAF786457 QKB786457 QTX786457 RDT786457 RNP786457 RXL786457 SHH786457 SRD786457 TAZ786457 TKV786457 TUR786457 UEN786457 UOJ786457 UYF786457 VIB786457 VRX786457 WBT786457 WLP786457 WVL786457 D851993 IZ851993 SV851993 ACR851993 AMN851993 AWJ851993 BGF851993 BQB851993 BZX851993 CJT851993 CTP851993 DDL851993 DNH851993 DXD851993 EGZ851993 EQV851993 FAR851993 FKN851993 FUJ851993 GEF851993 GOB851993 GXX851993 HHT851993 HRP851993 IBL851993 ILH851993 IVD851993 JEZ851993 JOV851993 JYR851993 KIN851993 KSJ851993 LCF851993 LMB851993 LVX851993 MFT851993 MPP851993 MZL851993 NJH851993 NTD851993 OCZ851993 OMV851993 OWR851993 PGN851993 PQJ851993 QAF851993 QKB851993 QTX851993 RDT851993 RNP851993 RXL851993 SHH851993 SRD851993 TAZ851993 TKV851993 TUR851993 UEN851993 UOJ851993 UYF851993 VIB851993 VRX851993 WBT851993 WLP851993 WVL851993 D917529 IZ917529 SV917529 ACR917529 AMN917529 AWJ917529 BGF917529 BQB917529 BZX917529 CJT917529 CTP917529 DDL917529 DNH917529 DXD917529 EGZ917529 EQV917529 FAR917529 FKN917529 FUJ917529 GEF917529 GOB917529 GXX917529 HHT917529 HRP917529 IBL917529 ILH917529 IVD917529 JEZ917529 JOV917529 JYR917529 KIN917529 KSJ917529 LCF917529 LMB917529 LVX917529 MFT917529 MPP917529 MZL917529 NJH917529 NTD917529 OCZ917529 OMV917529 OWR917529 PGN917529 PQJ917529 QAF917529 QKB917529 QTX917529 RDT917529 RNP917529 RXL917529 SHH917529 SRD917529 TAZ917529 TKV917529 TUR917529 UEN917529 UOJ917529 UYF917529 VIB917529 VRX917529 WBT917529 WLP917529 WVL917529 D983065 IZ983065 SV983065 ACR983065 AMN983065 AWJ983065 BGF983065 BQB983065 BZX983065 CJT983065 CTP983065 DDL983065 DNH983065 DXD983065 EGZ983065 EQV983065 FAR983065 FKN983065 FUJ983065 GEF983065 GOB983065 GXX983065 HHT983065 HRP983065 IBL983065 ILH983065 IVD983065 JEZ983065 JOV983065 JYR983065 KIN983065 KSJ983065 LCF983065 LMB983065 LVX983065 MFT983065 MPP983065 MZL983065 NJH983065 NTD983065 OCZ983065 OMV983065 OWR983065 PGN983065 PQJ983065 QAF983065 QKB983065 QTX983065 RDT983065 RNP983065 RXL983065 SHH983065 SRD983065 TAZ983065 TKV983065 TUR983065 UEN983065 UOJ983065 UYF983065 VIB983065 VRX983065 WBT983065 WLP983065 WVL983065">
      <formula1>$P$22:$P$121</formula1>
    </dataValidation>
    <dataValidation type="list" allowBlank="1" showInputMessage="1" showErrorMessage="1" sqref="C25 IY25 SU25 ACQ25 AMM25 AWI25 BGE25 BQA25 BZW25 CJS25 CTO25 DDK25 DNG25 DXC25 EGY25 EQU25 FAQ25 FKM25 FUI25 GEE25 GOA25 GXW25 HHS25 HRO25 IBK25 ILG25 IVC25 JEY25 JOU25 JYQ25 KIM25 KSI25 LCE25 LMA25 LVW25 MFS25 MPO25 MZK25 NJG25 NTC25 OCY25 OMU25 OWQ25 PGM25 PQI25 QAE25 QKA25 QTW25 RDS25 RNO25 RXK25 SHG25 SRC25 TAY25 TKU25 TUQ25 UEM25 UOI25 UYE25 VIA25 VRW25 WBS25 WLO25 WVK25 C65561 IY65561 SU65561 ACQ65561 AMM65561 AWI65561 BGE65561 BQA65561 BZW65561 CJS65561 CTO65561 DDK65561 DNG65561 DXC65561 EGY65561 EQU65561 FAQ65561 FKM65561 FUI65561 GEE65561 GOA65561 GXW65561 HHS65561 HRO65561 IBK65561 ILG65561 IVC65561 JEY65561 JOU65561 JYQ65561 KIM65561 KSI65561 LCE65561 LMA65561 LVW65561 MFS65561 MPO65561 MZK65561 NJG65561 NTC65561 OCY65561 OMU65561 OWQ65561 PGM65561 PQI65561 QAE65561 QKA65561 QTW65561 RDS65561 RNO65561 RXK65561 SHG65561 SRC65561 TAY65561 TKU65561 TUQ65561 UEM65561 UOI65561 UYE65561 VIA65561 VRW65561 WBS65561 WLO65561 WVK65561 C131097 IY131097 SU131097 ACQ131097 AMM131097 AWI131097 BGE131097 BQA131097 BZW131097 CJS131097 CTO131097 DDK131097 DNG131097 DXC131097 EGY131097 EQU131097 FAQ131097 FKM131097 FUI131097 GEE131097 GOA131097 GXW131097 HHS131097 HRO131097 IBK131097 ILG131097 IVC131097 JEY131097 JOU131097 JYQ131097 KIM131097 KSI131097 LCE131097 LMA131097 LVW131097 MFS131097 MPO131097 MZK131097 NJG131097 NTC131097 OCY131097 OMU131097 OWQ131097 PGM131097 PQI131097 QAE131097 QKA131097 QTW131097 RDS131097 RNO131097 RXK131097 SHG131097 SRC131097 TAY131097 TKU131097 TUQ131097 UEM131097 UOI131097 UYE131097 VIA131097 VRW131097 WBS131097 WLO131097 WVK131097 C196633 IY196633 SU196633 ACQ196633 AMM196633 AWI196633 BGE196633 BQA196633 BZW196633 CJS196633 CTO196633 DDK196633 DNG196633 DXC196633 EGY196633 EQU196633 FAQ196633 FKM196633 FUI196633 GEE196633 GOA196633 GXW196633 HHS196633 HRO196633 IBK196633 ILG196633 IVC196633 JEY196633 JOU196633 JYQ196633 KIM196633 KSI196633 LCE196633 LMA196633 LVW196633 MFS196633 MPO196633 MZK196633 NJG196633 NTC196633 OCY196633 OMU196633 OWQ196633 PGM196633 PQI196633 QAE196633 QKA196633 QTW196633 RDS196633 RNO196633 RXK196633 SHG196633 SRC196633 TAY196633 TKU196633 TUQ196633 UEM196633 UOI196633 UYE196633 VIA196633 VRW196633 WBS196633 WLO196633 WVK196633 C262169 IY262169 SU262169 ACQ262169 AMM262169 AWI262169 BGE262169 BQA262169 BZW262169 CJS262169 CTO262169 DDK262169 DNG262169 DXC262169 EGY262169 EQU262169 FAQ262169 FKM262169 FUI262169 GEE262169 GOA262169 GXW262169 HHS262169 HRO262169 IBK262169 ILG262169 IVC262169 JEY262169 JOU262169 JYQ262169 KIM262169 KSI262169 LCE262169 LMA262169 LVW262169 MFS262169 MPO262169 MZK262169 NJG262169 NTC262169 OCY262169 OMU262169 OWQ262169 PGM262169 PQI262169 QAE262169 QKA262169 QTW262169 RDS262169 RNO262169 RXK262169 SHG262169 SRC262169 TAY262169 TKU262169 TUQ262169 UEM262169 UOI262169 UYE262169 VIA262169 VRW262169 WBS262169 WLO262169 WVK262169 C327705 IY327705 SU327705 ACQ327705 AMM327705 AWI327705 BGE327705 BQA327705 BZW327705 CJS327705 CTO327705 DDK327705 DNG327705 DXC327705 EGY327705 EQU327705 FAQ327705 FKM327705 FUI327705 GEE327705 GOA327705 GXW327705 HHS327705 HRO327705 IBK327705 ILG327705 IVC327705 JEY327705 JOU327705 JYQ327705 KIM327705 KSI327705 LCE327705 LMA327705 LVW327705 MFS327705 MPO327705 MZK327705 NJG327705 NTC327705 OCY327705 OMU327705 OWQ327705 PGM327705 PQI327705 QAE327705 QKA327705 QTW327705 RDS327705 RNO327705 RXK327705 SHG327705 SRC327705 TAY327705 TKU327705 TUQ327705 UEM327705 UOI327705 UYE327705 VIA327705 VRW327705 WBS327705 WLO327705 WVK327705 C393241 IY393241 SU393241 ACQ393241 AMM393241 AWI393241 BGE393241 BQA393241 BZW393241 CJS393241 CTO393241 DDK393241 DNG393241 DXC393241 EGY393241 EQU393241 FAQ393241 FKM393241 FUI393241 GEE393241 GOA393241 GXW393241 HHS393241 HRO393241 IBK393241 ILG393241 IVC393241 JEY393241 JOU393241 JYQ393241 KIM393241 KSI393241 LCE393241 LMA393241 LVW393241 MFS393241 MPO393241 MZK393241 NJG393241 NTC393241 OCY393241 OMU393241 OWQ393241 PGM393241 PQI393241 QAE393241 QKA393241 QTW393241 RDS393241 RNO393241 RXK393241 SHG393241 SRC393241 TAY393241 TKU393241 TUQ393241 UEM393241 UOI393241 UYE393241 VIA393241 VRW393241 WBS393241 WLO393241 WVK393241 C458777 IY458777 SU458777 ACQ458777 AMM458777 AWI458777 BGE458777 BQA458777 BZW458777 CJS458777 CTO458777 DDK458777 DNG458777 DXC458777 EGY458777 EQU458777 FAQ458777 FKM458777 FUI458777 GEE458777 GOA458777 GXW458777 HHS458777 HRO458777 IBK458777 ILG458777 IVC458777 JEY458777 JOU458777 JYQ458777 KIM458777 KSI458777 LCE458777 LMA458777 LVW458777 MFS458777 MPO458777 MZK458777 NJG458777 NTC458777 OCY458777 OMU458777 OWQ458777 PGM458777 PQI458777 QAE458777 QKA458777 QTW458777 RDS458777 RNO458777 RXK458777 SHG458777 SRC458777 TAY458777 TKU458777 TUQ458777 UEM458777 UOI458777 UYE458777 VIA458777 VRW458777 WBS458777 WLO458777 WVK458777 C524313 IY524313 SU524313 ACQ524313 AMM524313 AWI524313 BGE524313 BQA524313 BZW524313 CJS524313 CTO524313 DDK524313 DNG524313 DXC524313 EGY524313 EQU524313 FAQ524313 FKM524313 FUI524313 GEE524313 GOA524313 GXW524313 HHS524313 HRO524313 IBK524313 ILG524313 IVC524313 JEY524313 JOU524313 JYQ524313 KIM524313 KSI524313 LCE524313 LMA524313 LVW524313 MFS524313 MPO524313 MZK524313 NJG524313 NTC524313 OCY524313 OMU524313 OWQ524313 PGM524313 PQI524313 QAE524313 QKA524313 QTW524313 RDS524313 RNO524313 RXK524313 SHG524313 SRC524313 TAY524313 TKU524313 TUQ524313 UEM524313 UOI524313 UYE524313 VIA524313 VRW524313 WBS524313 WLO524313 WVK524313 C589849 IY589849 SU589849 ACQ589849 AMM589849 AWI589849 BGE589849 BQA589849 BZW589849 CJS589849 CTO589849 DDK589849 DNG589849 DXC589849 EGY589849 EQU589849 FAQ589849 FKM589849 FUI589849 GEE589849 GOA589849 GXW589849 HHS589849 HRO589849 IBK589849 ILG589849 IVC589849 JEY589849 JOU589849 JYQ589849 KIM589849 KSI589849 LCE589849 LMA589849 LVW589849 MFS589849 MPO589849 MZK589849 NJG589849 NTC589849 OCY589849 OMU589849 OWQ589849 PGM589849 PQI589849 QAE589849 QKA589849 QTW589849 RDS589849 RNO589849 RXK589849 SHG589849 SRC589849 TAY589849 TKU589849 TUQ589849 UEM589849 UOI589849 UYE589849 VIA589849 VRW589849 WBS589849 WLO589849 WVK589849 C655385 IY655385 SU655385 ACQ655385 AMM655385 AWI655385 BGE655385 BQA655385 BZW655385 CJS655385 CTO655385 DDK655385 DNG655385 DXC655385 EGY655385 EQU655385 FAQ655385 FKM655385 FUI655385 GEE655385 GOA655385 GXW655385 HHS655385 HRO655385 IBK655385 ILG655385 IVC655385 JEY655385 JOU655385 JYQ655385 KIM655385 KSI655385 LCE655385 LMA655385 LVW655385 MFS655385 MPO655385 MZK655385 NJG655385 NTC655385 OCY655385 OMU655385 OWQ655385 PGM655385 PQI655385 QAE655385 QKA655385 QTW655385 RDS655385 RNO655385 RXK655385 SHG655385 SRC655385 TAY655385 TKU655385 TUQ655385 UEM655385 UOI655385 UYE655385 VIA655385 VRW655385 WBS655385 WLO655385 WVK655385 C720921 IY720921 SU720921 ACQ720921 AMM720921 AWI720921 BGE720921 BQA720921 BZW720921 CJS720921 CTO720921 DDK720921 DNG720921 DXC720921 EGY720921 EQU720921 FAQ720921 FKM720921 FUI720921 GEE720921 GOA720921 GXW720921 HHS720921 HRO720921 IBK720921 ILG720921 IVC720921 JEY720921 JOU720921 JYQ720921 KIM720921 KSI720921 LCE720921 LMA720921 LVW720921 MFS720921 MPO720921 MZK720921 NJG720921 NTC720921 OCY720921 OMU720921 OWQ720921 PGM720921 PQI720921 QAE720921 QKA720921 QTW720921 RDS720921 RNO720921 RXK720921 SHG720921 SRC720921 TAY720921 TKU720921 TUQ720921 UEM720921 UOI720921 UYE720921 VIA720921 VRW720921 WBS720921 WLO720921 WVK720921 C786457 IY786457 SU786457 ACQ786457 AMM786457 AWI786457 BGE786457 BQA786457 BZW786457 CJS786457 CTO786457 DDK786457 DNG786457 DXC786457 EGY786457 EQU786457 FAQ786457 FKM786457 FUI786457 GEE786457 GOA786457 GXW786457 HHS786457 HRO786457 IBK786457 ILG786457 IVC786457 JEY786457 JOU786457 JYQ786457 KIM786457 KSI786457 LCE786457 LMA786457 LVW786457 MFS786457 MPO786457 MZK786457 NJG786457 NTC786457 OCY786457 OMU786457 OWQ786457 PGM786457 PQI786457 QAE786457 QKA786457 QTW786457 RDS786457 RNO786457 RXK786457 SHG786457 SRC786457 TAY786457 TKU786457 TUQ786457 UEM786457 UOI786457 UYE786457 VIA786457 VRW786457 WBS786457 WLO786457 WVK786457 C851993 IY851993 SU851993 ACQ851993 AMM851993 AWI851993 BGE851993 BQA851993 BZW851993 CJS851993 CTO851993 DDK851993 DNG851993 DXC851993 EGY851993 EQU851993 FAQ851993 FKM851993 FUI851993 GEE851993 GOA851993 GXW851993 HHS851993 HRO851993 IBK851993 ILG851993 IVC851993 JEY851993 JOU851993 JYQ851993 KIM851993 KSI851993 LCE851993 LMA851993 LVW851993 MFS851993 MPO851993 MZK851993 NJG851993 NTC851993 OCY851993 OMU851993 OWQ851993 PGM851993 PQI851993 QAE851993 QKA851993 QTW851993 RDS851993 RNO851993 RXK851993 SHG851993 SRC851993 TAY851993 TKU851993 TUQ851993 UEM851993 UOI851993 UYE851993 VIA851993 VRW851993 WBS851993 WLO851993 WVK851993 C917529 IY917529 SU917529 ACQ917529 AMM917529 AWI917529 BGE917529 BQA917529 BZW917529 CJS917529 CTO917529 DDK917529 DNG917529 DXC917529 EGY917529 EQU917529 FAQ917529 FKM917529 FUI917529 GEE917529 GOA917529 GXW917529 HHS917529 HRO917529 IBK917529 ILG917529 IVC917529 JEY917529 JOU917529 JYQ917529 KIM917529 KSI917529 LCE917529 LMA917529 LVW917529 MFS917529 MPO917529 MZK917529 NJG917529 NTC917529 OCY917529 OMU917529 OWQ917529 PGM917529 PQI917529 QAE917529 QKA917529 QTW917529 RDS917529 RNO917529 RXK917529 SHG917529 SRC917529 TAY917529 TKU917529 TUQ917529 UEM917529 UOI917529 UYE917529 VIA917529 VRW917529 WBS917529 WLO917529 WVK917529 C983065 IY983065 SU983065 ACQ983065 AMM983065 AWI983065 BGE983065 BQA983065 BZW983065 CJS983065 CTO983065 DDK983065 DNG983065 DXC983065 EGY983065 EQU983065 FAQ983065 FKM983065 FUI983065 GEE983065 GOA983065 GXW983065 HHS983065 HRO983065 IBK983065 ILG983065 IVC983065 JEY983065 JOU983065 JYQ983065 KIM983065 KSI983065 LCE983065 LMA983065 LVW983065 MFS983065 MPO983065 MZK983065 NJG983065 NTC983065 OCY983065 OMU983065 OWQ983065 PGM983065 PQI983065 QAE983065 QKA983065 QTW983065 RDS983065 RNO983065 RXK983065 SHG983065 SRC983065 TAY983065 TKU983065 TUQ983065 UEM983065 UOI983065 UYE983065 VIA983065 VRW983065 WBS983065 WLO983065 WVK983065">
      <formula1>$N$22:$N$28</formula1>
    </dataValidation>
  </dataValidations>
  <pageMargins left="0.7" right="0.7" top="0.75" bottom="0.75" header="0.3" footer="0.3"/>
  <pageSetup orientation="portrait" r:id="rId1"/>
  <drawing r:id="rId2"/>
  <legacyDrawing r:id="rId3"/>
  <controls>
    <mc:AlternateContent xmlns:mc="http://schemas.openxmlformats.org/markup-compatibility/2006">
      <mc:Choice Requires="x14">
        <control shapeId="10242" r:id="rId4" name="CommandButton2">
          <controlPr defaultSize="0" autoLine="0" r:id="rId5">
            <anchor moveWithCells="1">
              <from>
                <xdr:col>3</xdr:col>
                <xdr:colOff>228600</xdr:colOff>
                <xdr:row>27</xdr:row>
                <xdr:rowOff>0</xdr:rowOff>
              </from>
              <to>
                <xdr:col>6</xdr:col>
                <xdr:colOff>533400</xdr:colOff>
                <xdr:row>28</xdr:row>
                <xdr:rowOff>9525</xdr:rowOff>
              </to>
            </anchor>
          </controlPr>
        </control>
      </mc:Choice>
      <mc:Fallback>
        <control shapeId="10242" r:id="rId4" name="CommandButton2"/>
      </mc:Fallback>
    </mc:AlternateContent>
    <mc:AlternateContent xmlns:mc="http://schemas.openxmlformats.org/markup-compatibility/2006">
      <mc:Choice Requires="x14">
        <control shapeId="10241" r:id="rId6" name="CommandButton1">
          <controlPr defaultSize="0" autoLine="0" r:id="rId7">
            <anchor moveWithCells="1">
              <from>
                <xdr:col>4</xdr:col>
                <xdr:colOff>571500</xdr:colOff>
                <xdr:row>10</xdr:row>
                <xdr:rowOff>0</xdr:rowOff>
              </from>
              <to>
                <xdr:col>8</xdr:col>
                <xdr:colOff>304800</xdr:colOff>
                <xdr:row>11</xdr:row>
                <xdr:rowOff>161925</xdr:rowOff>
              </to>
            </anchor>
          </controlPr>
        </control>
      </mc:Choice>
      <mc:Fallback>
        <control shapeId="10241" r:id="rId6" name="CommandButton1"/>
      </mc:Fallback>
    </mc:AlternateContent>
  </control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K6994"/>
  <sheetViews>
    <sheetView workbookViewId="0">
      <selection activeCell="B6" sqref="B6"/>
    </sheetView>
  </sheetViews>
  <sheetFormatPr defaultRowHeight="15" x14ac:dyDescent="0.25"/>
  <cols>
    <col min="1" max="1" width="13.5703125" customWidth="1"/>
    <col min="2" max="2" width="14.42578125" customWidth="1"/>
    <col min="3" max="3" width="24.85546875" customWidth="1"/>
    <col min="4" max="4" width="13.42578125" customWidth="1"/>
    <col min="7" max="7" width="12.7109375" customWidth="1"/>
    <col min="10" max="10" width="11.42578125" customWidth="1"/>
  </cols>
  <sheetData>
    <row r="3" spans="1:11" x14ac:dyDescent="0.25">
      <c r="B3" t="s">
        <v>10702</v>
      </c>
      <c r="C3" t="s">
        <v>8335</v>
      </c>
      <c r="D3" t="s">
        <v>10701</v>
      </c>
      <c r="G3" t="s">
        <v>93</v>
      </c>
      <c r="J3" t="s">
        <v>104</v>
      </c>
    </row>
    <row r="4" spans="1:11" x14ac:dyDescent="0.25">
      <c r="A4" t="s">
        <v>1</v>
      </c>
      <c r="B4" t="s">
        <v>2</v>
      </c>
      <c r="D4" t="s">
        <v>1</v>
      </c>
      <c r="E4" t="s">
        <v>2</v>
      </c>
      <c r="G4" t="s">
        <v>1</v>
      </c>
      <c r="H4" t="s">
        <v>2</v>
      </c>
      <c r="J4" t="s">
        <v>1</v>
      </c>
      <c r="K4" t="s">
        <v>2</v>
      </c>
    </row>
    <row r="5" spans="1:11" x14ac:dyDescent="0.25">
      <c r="A5" s="33">
        <f>_xll.BDH($B$3,$B$4:$B$4,"03/02/2019","","Dir=V","Dts=S","Sort=A","Quote=C","QtTyp=Y","Days=W","Per=cd","DtFmt=D","Fill=P","UseDPDF=Y","cols=2;rows=1041")</f>
        <v>43499</v>
      </c>
      <c r="B5">
        <v>3395.68</v>
      </c>
      <c r="C5">
        <f>_xll.BDH($C$3,$B$4:$B$4,"01/11/2006","24/03/2007","Dir=V","Dts=H","Sort=A","Quote=C","QtTyp=Y","Days=W","Per=cd","DtFmt=D","Fill=P","UseDPDF=Y","cols=1;rows=103")</f>
        <v>1404.49</v>
      </c>
      <c r="D5" s="5">
        <f>_xll.BDH($D$3,$H$4:$H$4,"01/01/2019","","Dir=V","Dts=S","Sort=A","Quote=C","QtTyp=Y","Days=W","Per=cd","DtFmt=D","Fill=P","UseDPDF=Y","cols=2;rows=734")</f>
        <v>43466</v>
      </c>
      <c r="E5">
        <v>4500</v>
      </c>
      <c r="G5" s="1">
        <f>_xll.BDH($G$3,$H$4:$H$4,"01/11/2006","24/03/2007","Dir=V","Dts=S","Sort=A","Quote=C","QtTyp=Y","Days=W","Per=cd","DtFmt=D","Fill=P","UseDPDF=Y","cols=2;rows=103")</f>
        <v>39022</v>
      </c>
      <c r="H5">
        <v>1384.5</v>
      </c>
      <c r="J5" s="1">
        <f>_xll.BDH($J$3,$K$4:$K$4,"01/11/2006","24/03/2007","Dir=V","Dts=S","Sort=A","Quote=C","QtTyp=Y","Days=W","Per=cd","DtFmt=D","Fill=P","UseDPDF=Y","cols=2;rows=103")</f>
        <v>39022</v>
      </c>
      <c r="K5" s="3">
        <v>1373</v>
      </c>
    </row>
    <row r="6" spans="1:11" x14ac:dyDescent="0.25">
      <c r="A6" s="33">
        <v>43500</v>
      </c>
      <c r="B6">
        <v>3417.03</v>
      </c>
      <c r="C6">
        <v>1402.97</v>
      </c>
      <c r="D6" s="2">
        <v>43467</v>
      </c>
      <c r="E6">
        <v>4722</v>
      </c>
      <c r="G6" s="2">
        <v>39023</v>
      </c>
      <c r="H6">
        <v>1383</v>
      </c>
      <c r="J6" s="2">
        <v>39023</v>
      </c>
      <c r="K6" s="3">
        <v>1371.25</v>
      </c>
    </row>
    <row r="7" spans="1:11" x14ac:dyDescent="0.25">
      <c r="A7" s="33">
        <v>43501</v>
      </c>
      <c r="B7">
        <v>3422.6</v>
      </c>
      <c r="C7">
        <v>1399.93</v>
      </c>
      <c r="D7" s="2">
        <v>43468</v>
      </c>
      <c r="E7">
        <v>4636</v>
      </c>
      <c r="G7" s="2">
        <v>39024</v>
      </c>
      <c r="H7">
        <v>1380</v>
      </c>
      <c r="J7" s="2">
        <v>39024</v>
      </c>
      <c r="K7" s="3">
        <v>1368.5</v>
      </c>
    </row>
    <row r="8" spans="1:11" x14ac:dyDescent="0.25">
      <c r="A8" s="33">
        <v>43502</v>
      </c>
      <c r="B8">
        <v>3366.32</v>
      </c>
      <c r="C8">
        <v>1415.65</v>
      </c>
      <c r="D8" s="2">
        <v>43469</v>
      </c>
      <c r="E8">
        <v>4617</v>
      </c>
      <c r="G8" s="2">
        <v>39027</v>
      </c>
      <c r="H8">
        <v>1395.5</v>
      </c>
      <c r="J8" s="2">
        <v>39027</v>
      </c>
      <c r="K8" s="3">
        <v>1383.75</v>
      </c>
    </row>
    <row r="9" spans="1:11" x14ac:dyDescent="0.25">
      <c r="A9" s="33">
        <v>43503</v>
      </c>
      <c r="B9">
        <v>3358.91</v>
      </c>
      <c r="C9">
        <v>1421.23</v>
      </c>
      <c r="D9" s="2">
        <v>43472</v>
      </c>
      <c r="E9">
        <v>4913</v>
      </c>
      <c r="G9" s="2">
        <v>39028</v>
      </c>
      <c r="H9">
        <v>1401</v>
      </c>
      <c r="J9" s="2">
        <v>39028</v>
      </c>
      <c r="K9" s="3">
        <v>1389</v>
      </c>
    </row>
    <row r="10" spans="1:11" x14ac:dyDescent="0.25">
      <c r="A10" s="33">
        <v>43504</v>
      </c>
      <c r="B10">
        <v>3594.91</v>
      </c>
      <c r="C10">
        <v>1423.77</v>
      </c>
      <c r="D10" s="2">
        <v>43473</v>
      </c>
      <c r="E10">
        <v>4913</v>
      </c>
      <c r="G10" s="2">
        <v>39029</v>
      </c>
      <c r="H10">
        <v>1403.5</v>
      </c>
      <c r="J10" s="2">
        <v>39029</v>
      </c>
      <c r="K10" s="3">
        <v>1391.5</v>
      </c>
    </row>
    <row r="11" spans="1:11" x14ac:dyDescent="0.25">
      <c r="A11" s="33">
        <v>43505</v>
      </c>
      <c r="B11">
        <v>3594.91</v>
      </c>
      <c r="C11">
        <v>1415.91</v>
      </c>
      <c r="D11" s="2">
        <v>43474</v>
      </c>
      <c r="E11">
        <v>4920</v>
      </c>
      <c r="G11" s="2">
        <v>39030</v>
      </c>
      <c r="H11">
        <v>1395.75</v>
      </c>
      <c r="J11" s="2">
        <v>39030</v>
      </c>
      <c r="K11" s="3">
        <v>1384</v>
      </c>
    </row>
    <row r="12" spans="1:11" x14ac:dyDescent="0.25">
      <c r="A12" s="33">
        <v>43506</v>
      </c>
      <c r="B12">
        <v>3605.5</v>
      </c>
      <c r="C12">
        <v>1416.67</v>
      </c>
      <c r="D12" s="2">
        <v>43475</v>
      </c>
      <c r="E12">
        <v>4445</v>
      </c>
      <c r="G12" s="2">
        <v>39031</v>
      </c>
      <c r="H12">
        <v>1396.5</v>
      </c>
      <c r="J12" s="2">
        <v>39031</v>
      </c>
      <c r="K12" s="3">
        <v>1384.75</v>
      </c>
    </row>
    <row r="13" spans="1:11" x14ac:dyDescent="0.25">
      <c r="A13" s="33">
        <v>43507</v>
      </c>
      <c r="B13">
        <v>3591.59</v>
      </c>
      <c r="C13">
        <v>1419.96</v>
      </c>
      <c r="D13" s="2">
        <v>43476</v>
      </c>
      <c r="E13">
        <v>4482</v>
      </c>
      <c r="G13" s="2">
        <v>39034</v>
      </c>
      <c r="H13">
        <v>1399.75</v>
      </c>
      <c r="J13" s="2">
        <v>39034</v>
      </c>
      <c r="K13" s="3">
        <v>1388</v>
      </c>
    </row>
    <row r="14" spans="1:11" x14ac:dyDescent="0.25">
      <c r="A14" s="33">
        <v>43508</v>
      </c>
      <c r="B14">
        <v>3576.31</v>
      </c>
      <c r="C14">
        <v>1429.85</v>
      </c>
      <c r="D14" s="2">
        <v>43479</v>
      </c>
      <c r="E14">
        <v>4500</v>
      </c>
      <c r="G14" s="2">
        <v>39035</v>
      </c>
      <c r="H14">
        <v>1409.5</v>
      </c>
      <c r="J14" s="2">
        <v>39035</v>
      </c>
      <c r="K14" s="3">
        <v>1397.75</v>
      </c>
    </row>
    <row r="15" spans="1:11" x14ac:dyDescent="0.25">
      <c r="A15" s="33">
        <v>43509</v>
      </c>
      <c r="B15">
        <v>3571.42</v>
      </c>
      <c r="C15">
        <v>1433.91</v>
      </c>
      <c r="D15" s="2">
        <v>43480</v>
      </c>
      <c r="E15">
        <v>4359</v>
      </c>
      <c r="G15" s="2">
        <v>39036</v>
      </c>
      <c r="H15">
        <v>1413.5</v>
      </c>
      <c r="J15" s="2">
        <v>39036</v>
      </c>
      <c r="K15" s="3">
        <v>1401.5</v>
      </c>
    </row>
    <row r="16" spans="1:11" x14ac:dyDescent="0.25">
      <c r="A16" s="33">
        <v>43510</v>
      </c>
      <c r="B16">
        <v>3570.02</v>
      </c>
      <c r="C16">
        <v>1437.46</v>
      </c>
      <c r="D16" s="2">
        <v>43481</v>
      </c>
      <c r="E16">
        <v>4389</v>
      </c>
      <c r="G16" s="2">
        <v>39037</v>
      </c>
      <c r="H16">
        <v>1417</v>
      </c>
      <c r="J16" s="2">
        <v>39037</v>
      </c>
      <c r="K16" s="3">
        <v>1405</v>
      </c>
    </row>
    <row r="17" spans="1:11" x14ac:dyDescent="0.25">
      <c r="A17" s="33">
        <v>43511</v>
      </c>
      <c r="B17">
        <v>3564.79</v>
      </c>
      <c r="C17">
        <v>1437.21</v>
      </c>
      <c r="D17" s="2">
        <v>43482</v>
      </c>
      <c r="E17">
        <v>4445</v>
      </c>
      <c r="G17" s="2">
        <v>39038</v>
      </c>
      <c r="H17">
        <v>1416.75</v>
      </c>
      <c r="J17" s="2">
        <v>39038</v>
      </c>
      <c r="K17" s="3">
        <v>1404.75</v>
      </c>
    </row>
    <row r="18" spans="1:11" x14ac:dyDescent="0.25">
      <c r="A18" s="33">
        <v>43512</v>
      </c>
      <c r="B18">
        <v>3564.79</v>
      </c>
      <c r="C18">
        <v>1437.72</v>
      </c>
      <c r="D18" s="2">
        <v>43483</v>
      </c>
      <c r="E18">
        <v>4420</v>
      </c>
      <c r="G18" s="2">
        <v>39041</v>
      </c>
      <c r="H18">
        <v>1417.25</v>
      </c>
      <c r="J18" s="2">
        <v>39041</v>
      </c>
      <c r="K18" s="3">
        <v>1405.25</v>
      </c>
    </row>
    <row r="19" spans="1:11" x14ac:dyDescent="0.25">
      <c r="A19" s="33">
        <v>43513</v>
      </c>
      <c r="B19">
        <v>3585.56</v>
      </c>
      <c r="C19">
        <v>1438.73</v>
      </c>
      <c r="D19" s="2">
        <v>43486</v>
      </c>
      <c r="E19">
        <v>4420</v>
      </c>
      <c r="G19" s="2">
        <v>39042</v>
      </c>
      <c r="H19">
        <v>1418.25</v>
      </c>
      <c r="J19" s="2">
        <v>39042</v>
      </c>
      <c r="K19" s="3">
        <v>1406.25</v>
      </c>
    </row>
    <row r="20" spans="1:11" x14ac:dyDescent="0.25">
      <c r="A20" s="33">
        <v>43514</v>
      </c>
      <c r="B20">
        <v>3852.25</v>
      </c>
      <c r="C20">
        <v>1441.01</v>
      </c>
      <c r="D20" s="2">
        <v>43487</v>
      </c>
      <c r="E20">
        <v>4414</v>
      </c>
      <c r="G20" s="2">
        <v>39043</v>
      </c>
      <c r="H20">
        <v>1420.5</v>
      </c>
      <c r="J20" s="2">
        <v>39043</v>
      </c>
      <c r="K20" s="3">
        <v>1408.5</v>
      </c>
    </row>
    <row r="21" spans="1:11" x14ac:dyDescent="0.25">
      <c r="A21" s="33">
        <v>43515</v>
      </c>
      <c r="B21">
        <v>3887.89</v>
      </c>
      <c r="C21">
        <v>1441.01</v>
      </c>
      <c r="D21" s="2">
        <v>43488</v>
      </c>
      <c r="E21">
        <v>4359</v>
      </c>
      <c r="G21" s="2">
        <v>39044</v>
      </c>
      <c r="H21">
        <v>1420.5</v>
      </c>
      <c r="J21" s="2">
        <v>39044</v>
      </c>
      <c r="K21" s="3">
        <v>1408.5</v>
      </c>
    </row>
    <row r="22" spans="1:11" x14ac:dyDescent="0.25">
      <c r="A22" s="33">
        <v>43516</v>
      </c>
      <c r="B22">
        <v>3912.98</v>
      </c>
      <c r="C22">
        <v>1435.43</v>
      </c>
      <c r="D22" s="2">
        <v>43489</v>
      </c>
      <c r="E22">
        <v>4396</v>
      </c>
      <c r="G22" s="2">
        <v>39045</v>
      </c>
      <c r="H22">
        <v>1415</v>
      </c>
      <c r="J22" s="2">
        <v>39045</v>
      </c>
      <c r="K22" s="3">
        <v>1403</v>
      </c>
    </row>
    <row r="23" spans="1:11" x14ac:dyDescent="0.25">
      <c r="A23" s="33">
        <v>43517</v>
      </c>
      <c r="B23">
        <v>3897.72</v>
      </c>
      <c r="C23">
        <v>1415.4</v>
      </c>
      <c r="D23" s="2">
        <v>43490</v>
      </c>
      <c r="E23">
        <v>4377</v>
      </c>
      <c r="G23" s="2">
        <v>39048</v>
      </c>
      <c r="H23">
        <v>1395.25</v>
      </c>
      <c r="J23" s="2">
        <v>39048</v>
      </c>
      <c r="K23" s="3">
        <v>1383.5</v>
      </c>
    </row>
    <row r="24" spans="1:11" x14ac:dyDescent="0.25">
      <c r="A24" s="33">
        <v>43518</v>
      </c>
      <c r="B24">
        <v>3941.75</v>
      </c>
      <c r="C24">
        <v>1420.72</v>
      </c>
      <c r="D24" s="2">
        <v>43493</v>
      </c>
      <c r="E24">
        <v>4221</v>
      </c>
      <c r="G24" s="2">
        <v>39049</v>
      </c>
      <c r="H24">
        <v>1400.5</v>
      </c>
      <c r="J24" s="2">
        <v>39049</v>
      </c>
      <c r="K24" s="3">
        <v>1388.5</v>
      </c>
    </row>
    <row r="25" spans="1:11" x14ac:dyDescent="0.25">
      <c r="A25" s="33">
        <v>43519</v>
      </c>
      <c r="B25">
        <v>3941.75</v>
      </c>
      <c r="C25">
        <v>1434.42</v>
      </c>
      <c r="D25" s="2">
        <v>43494</v>
      </c>
      <c r="E25">
        <v>4208</v>
      </c>
      <c r="G25" s="2">
        <v>39050</v>
      </c>
      <c r="H25">
        <v>1414</v>
      </c>
      <c r="J25" s="2">
        <v>39050</v>
      </c>
      <c r="K25" s="3">
        <v>1402.25</v>
      </c>
    </row>
    <row r="26" spans="1:11" x14ac:dyDescent="0.25">
      <c r="A26" s="33">
        <v>43520</v>
      </c>
      <c r="B26">
        <v>3787.61</v>
      </c>
      <c r="C26">
        <v>1435.18</v>
      </c>
      <c r="D26" s="2">
        <v>43495</v>
      </c>
      <c r="E26">
        <v>4258</v>
      </c>
      <c r="G26" s="2">
        <v>39051</v>
      </c>
      <c r="H26">
        <v>1414.75</v>
      </c>
      <c r="J26" s="2">
        <v>39051</v>
      </c>
      <c r="K26" s="3">
        <v>1403</v>
      </c>
    </row>
    <row r="27" spans="1:11" x14ac:dyDescent="0.25">
      <c r="A27" s="33">
        <v>43521</v>
      </c>
      <c r="B27">
        <v>3805.67</v>
      </c>
      <c r="C27">
        <v>1432.64</v>
      </c>
      <c r="D27" s="2">
        <v>43496</v>
      </c>
      <c r="E27">
        <v>4239</v>
      </c>
      <c r="G27" s="2">
        <v>39052</v>
      </c>
      <c r="H27">
        <v>1412.25</v>
      </c>
      <c r="J27" s="2">
        <v>39052</v>
      </c>
      <c r="K27" s="3">
        <v>1400.5</v>
      </c>
    </row>
    <row r="28" spans="1:11" x14ac:dyDescent="0.25">
      <c r="A28" s="33">
        <v>43522</v>
      </c>
      <c r="B28">
        <v>3790.19</v>
      </c>
      <c r="C28">
        <v>1443.3</v>
      </c>
      <c r="D28" s="2">
        <v>43497</v>
      </c>
      <c r="E28">
        <v>4277</v>
      </c>
      <c r="G28" s="2">
        <v>39055</v>
      </c>
      <c r="H28">
        <v>1422.75</v>
      </c>
      <c r="J28" s="2">
        <v>39055</v>
      </c>
      <c r="K28" s="3">
        <v>1410.75</v>
      </c>
    </row>
    <row r="29" spans="1:11" x14ac:dyDescent="0.25">
      <c r="A29" s="33">
        <v>43523</v>
      </c>
      <c r="B29">
        <v>3749.38</v>
      </c>
      <c r="C29">
        <v>1449.38</v>
      </c>
      <c r="D29" s="2">
        <v>43500</v>
      </c>
      <c r="E29">
        <v>4239</v>
      </c>
      <c r="G29" s="2">
        <v>39056</v>
      </c>
      <c r="H29">
        <v>1428.75</v>
      </c>
      <c r="J29" s="2">
        <v>39056</v>
      </c>
      <c r="K29" s="3">
        <v>1416.75</v>
      </c>
    </row>
    <row r="30" spans="1:11" x14ac:dyDescent="0.25">
      <c r="A30" s="33">
        <v>43524</v>
      </c>
      <c r="B30">
        <v>3802.53</v>
      </c>
      <c r="C30">
        <v>1447.35</v>
      </c>
      <c r="D30" s="2">
        <v>43501</v>
      </c>
      <c r="E30">
        <v>4246</v>
      </c>
      <c r="G30" s="2">
        <v>39057</v>
      </c>
      <c r="H30">
        <v>1426.75</v>
      </c>
      <c r="J30" s="2">
        <v>39057</v>
      </c>
      <c r="K30" s="3">
        <v>1414.75</v>
      </c>
    </row>
    <row r="31" spans="1:11" x14ac:dyDescent="0.25">
      <c r="A31" s="33">
        <v>43525</v>
      </c>
      <c r="B31">
        <v>3828.22</v>
      </c>
      <c r="C31">
        <v>1441.27</v>
      </c>
      <c r="D31" s="2">
        <v>43502</v>
      </c>
      <c r="E31">
        <v>4171</v>
      </c>
      <c r="G31" s="2">
        <v>39058</v>
      </c>
      <c r="H31">
        <v>1420.75</v>
      </c>
      <c r="J31" s="2">
        <v>39058</v>
      </c>
      <c r="K31" s="3">
        <v>1408.75</v>
      </c>
    </row>
    <row r="32" spans="1:11" x14ac:dyDescent="0.25">
      <c r="A32" s="33">
        <v>43526</v>
      </c>
      <c r="B32">
        <v>3828.22</v>
      </c>
      <c r="C32">
        <v>1442.79</v>
      </c>
      <c r="D32" s="2">
        <v>43503</v>
      </c>
      <c r="E32">
        <v>4171</v>
      </c>
      <c r="G32" s="2">
        <v>39059</v>
      </c>
      <c r="H32">
        <v>1422.25</v>
      </c>
      <c r="J32" s="2">
        <v>39059</v>
      </c>
      <c r="K32" s="3">
        <v>1410</v>
      </c>
    </row>
    <row r="33" spans="1:11" x14ac:dyDescent="0.25">
      <c r="A33" s="33">
        <v>43527</v>
      </c>
      <c r="B33">
        <v>3788.98</v>
      </c>
      <c r="C33">
        <v>1447.35</v>
      </c>
      <c r="D33" s="2">
        <v>43504</v>
      </c>
      <c r="E33">
        <v>4514</v>
      </c>
      <c r="G33" s="2">
        <v>39062</v>
      </c>
      <c r="H33">
        <v>1426.75</v>
      </c>
      <c r="J33" s="2">
        <v>39062</v>
      </c>
      <c r="K33" s="3">
        <v>1414.5</v>
      </c>
    </row>
    <row r="34" spans="1:11" x14ac:dyDescent="0.25">
      <c r="A34" s="33">
        <v>43528</v>
      </c>
      <c r="B34">
        <v>3699.76</v>
      </c>
      <c r="C34">
        <v>1445.58</v>
      </c>
      <c r="D34" s="2">
        <v>43507</v>
      </c>
      <c r="E34">
        <v>4502</v>
      </c>
      <c r="G34" s="2">
        <v>39063</v>
      </c>
      <c r="H34" s="15">
        <v>1425</v>
      </c>
      <c r="J34" s="2">
        <v>39063</v>
      </c>
      <c r="K34" s="3">
        <v>1412.75</v>
      </c>
    </row>
    <row r="35" spans="1:11" x14ac:dyDescent="0.25">
      <c r="A35" s="33">
        <v>43529</v>
      </c>
      <c r="B35">
        <v>3833.97</v>
      </c>
      <c r="C35">
        <v>1447.1</v>
      </c>
      <c r="D35" s="2">
        <v>43508</v>
      </c>
      <c r="E35">
        <v>4502</v>
      </c>
      <c r="G35" s="2">
        <v>39064</v>
      </c>
      <c r="H35" s="15">
        <v>1426.5</v>
      </c>
      <c r="J35" s="2">
        <v>39064</v>
      </c>
      <c r="K35" s="3">
        <v>1414.25</v>
      </c>
    </row>
    <row r="36" spans="1:11" x14ac:dyDescent="0.25">
      <c r="A36" s="33">
        <v>43530</v>
      </c>
      <c r="B36">
        <v>3845.71</v>
      </c>
      <c r="C36">
        <v>1459.02</v>
      </c>
      <c r="D36" s="2">
        <v>43509</v>
      </c>
      <c r="E36">
        <v>4458</v>
      </c>
      <c r="G36" s="2">
        <v>39065</v>
      </c>
      <c r="H36" s="15">
        <v>1438.25</v>
      </c>
      <c r="J36" s="2">
        <v>39065</v>
      </c>
      <c r="K36" s="3">
        <v>1426</v>
      </c>
    </row>
    <row r="37" spans="1:11" x14ac:dyDescent="0.25">
      <c r="A37" s="33">
        <v>43531</v>
      </c>
      <c r="B37">
        <v>3871.42</v>
      </c>
      <c r="C37">
        <v>1459.02</v>
      </c>
      <c r="D37" s="2">
        <v>43510</v>
      </c>
      <c r="E37">
        <v>4452</v>
      </c>
      <c r="G37" s="2">
        <v>39066</v>
      </c>
      <c r="H37" s="3">
        <v>1438.25</v>
      </c>
      <c r="J37" s="2">
        <v>39066</v>
      </c>
      <c r="K37">
        <v>1428.74</v>
      </c>
    </row>
    <row r="38" spans="1:11" x14ac:dyDescent="0.25">
      <c r="A38" s="33">
        <v>43532</v>
      </c>
      <c r="B38">
        <v>3868.84</v>
      </c>
      <c r="C38">
        <v>1455.75</v>
      </c>
      <c r="D38" s="2">
        <v>43511</v>
      </c>
      <c r="E38">
        <v>4452</v>
      </c>
      <c r="G38" s="2">
        <v>39069</v>
      </c>
      <c r="H38" s="3">
        <v>1434.75</v>
      </c>
      <c r="J38" s="2">
        <v>39069</v>
      </c>
      <c r="K38">
        <v>1428.74</v>
      </c>
    </row>
    <row r="39" spans="1:11" x14ac:dyDescent="0.25">
      <c r="A39" s="33">
        <v>43533</v>
      </c>
      <c r="B39">
        <v>3868.84</v>
      </c>
      <c r="C39">
        <v>1457.26</v>
      </c>
      <c r="D39" s="2">
        <v>43514</v>
      </c>
      <c r="E39">
        <v>4452</v>
      </c>
      <c r="G39" s="2">
        <v>39070</v>
      </c>
      <c r="H39" s="3">
        <v>1436.25</v>
      </c>
      <c r="J39" s="2">
        <v>39070</v>
      </c>
      <c r="K39">
        <v>1428.74</v>
      </c>
    </row>
    <row r="40" spans="1:11" x14ac:dyDescent="0.25">
      <c r="A40" s="33">
        <v>43534</v>
      </c>
      <c r="B40">
        <v>3896.7</v>
      </c>
      <c r="C40">
        <v>1456.25</v>
      </c>
      <c r="D40" s="2">
        <v>43515</v>
      </c>
      <c r="E40">
        <v>4914</v>
      </c>
      <c r="G40" s="2">
        <v>39071</v>
      </c>
      <c r="H40" s="3">
        <v>1435.25</v>
      </c>
      <c r="J40" s="2">
        <v>39071</v>
      </c>
      <c r="K40">
        <v>1428.74</v>
      </c>
    </row>
    <row r="41" spans="1:11" x14ac:dyDescent="0.25">
      <c r="A41" s="33">
        <v>43535</v>
      </c>
      <c r="B41">
        <v>3847.91</v>
      </c>
      <c r="C41">
        <v>1450.72</v>
      </c>
      <c r="D41" s="2">
        <v>43516</v>
      </c>
      <c r="E41">
        <v>4914</v>
      </c>
      <c r="G41" s="2">
        <v>39072</v>
      </c>
      <c r="H41" s="3">
        <v>1429.75</v>
      </c>
      <c r="J41" s="2">
        <v>39072</v>
      </c>
      <c r="K41">
        <v>1428.74</v>
      </c>
    </row>
    <row r="42" spans="1:11" x14ac:dyDescent="0.25">
      <c r="A42" s="33">
        <v>43536</v>
      </c>
      <c r="B42">
        <v>3865.41</v>
      </c>
      <c r="C42">
        <v>1440.92</v>
      </c>
      <c r="D42" s="2">
        <v>43517</v>
      </c>
      <c r="E42">
        <v>4864</v>
      </c>
      <c r="G42" s="2">
        <v>39073</v>
      </c>
      <c r="H42" s="3">
        <v>1420.25</v>
      </c>
      <c r="J42" s="2">
        <v>39073</v>
      </c>
      <c r="K42">
        <v>1428.74</v>
      </c>
    </row>
    <row r="43" spans="1:11" x14ac:dyDescent="0.25">
      <c r="A43" s="33">
        <v>43537</v>
      </c>
      <c r="B43">
        <v>3852.32</v>
      </c>
      <c r="C43">
        <v>1440.92</v>
      </c>
      <c r="D43" s="2">
        <v>43518</v>
      </c>
      <c r="E43">
        <v>4901</v>
      </c>
      <c r="G43" s="2">
        <v>39076</v>
      </c>
      <c r="H43" s="3">
        <v>1420.25</v>
      </c>
      <c r="J43" s="2">
        <v>39076</v>
      </c>
      <c r="K43">
        <v>1428.74</v>
      </c>
    </row>
    <row r="44" spans="1:11" x14ac:dyDescent="0.25">
      <c r="A44" s="33">
        <v>43538</v>
      </c>
      <c r="B44">
        <v>3851.57</v>
      </c>
      <c r="C44">
        <v>1449.72</v>
      </c>
      <c r="D44" s="2">
        <v>43521</v>
      </c>
      <c r="E44">
        <v>4764</v>
      </c>
      <c r="G44" s="2">
        <v>39077</v>
      </c>
      <c r="H44" s="3">
        <v>1428.75</v>
      </c>
      <c r="J44" s="2">
        <v>39077</v>
      </c>
      <c r="K44">
        <v>1428.74</v>
      </c>
    </row>
    <row r="45" spans="1:11" x14ac:dyDescent="0.25">
      <c r="A45" s="33">
        <v>43539</v>
      </c>
      <c r="B45">
        <v>3897.41</v>
      </c>
      <c r="C45">
        <v>1458.27</v>
      </c>
      <c r="D45" s="2">
        <v>43522</v>
      </c>
      <c r="E45">
        <v>4708</v>
      </c>
      <c r="G45" s="2">
        <v>39078</v>
      </c>
      <c r="H45" s="3">
        <v>1437</v>
      </c>
      <c r="J45" s="2">
        <v>39078</v>
      </c>
      <c r="K45">
        <v>1428.74</v>
      </c>
    </row>
    <row r="46" spans="1:11" x14ac:dyDescent="0.25">
      <c r="A46" s="33">
        <v>43540</v>
      </c>
      <c r="B46">
        <v>3897.41</v>
      </c>
      <c r="C46">
        <v>1454.75</v>
      </c>
      <c r="D46" s="2">
        <v>43523</v>
      </c>
      <c r="E46">
        <v>4627</v>
      </c>
      <c r="G46" s="2">
        <v>39079</v>
      </c>
      <c r="H46" s="3">
        <v>1433.75</v>
      </c>
      <c r="J46" s="2">
        <v>39079</v>
      </c>
      <c r="K46">
        <v>1428.74</v>
      </c>
    </row>
    <row r="47" spans="1:11" x14ac:dyDescent="0.25">
      <c r="A47" s="33">
        <v>43541</v>
      </c>
      <c r="B47">
        <v>3975.48</v>
      </c>
      <c r="C47">
        <v>1449.21</v>
      </c>
      <c r="D47" s="2">
        <v>43524</v>
      </c>
      <c r="E47">
        <v>4727</v>
      </c>
      <c r="G47" s="2">
        <v>39080</v>
      </c>
      <c r="H47" s="3">
        <v>1428.5</v>
      </c>
      <c r="J47" s="2">
        <v>39080</v>
      </c>
      <c r="K47">
        <v>1428.74</v>
      </c>
    </row>
    <row r="48" spans="1:11" x14ac:dyDescent="0.25">
      <c r="A48" s="33">
        <v>43542</v>
      </c>
      <c r="B48">
        <v>3971.19</v>
      </c>
      <c r="C48">
        <v>1449.21</v>
      </c>
      <c r="D48" s="2">
        <v>43525</v>
      </c>
      <c r="E48">
        <v>4764</v>
      </c>
      <c r="G48" s="2">
        <v>39083</v>
      </c>
      <c r="H48" s="3">
        <v>1428.5</v>
      </c>
      <c r="J48" s="2">
        <v>39083</v>
      </c>
      <c r="K48">
        <v>1428.74</v>
      </c>
    </row>
    <row r="49" spans="1:11" x14ac:dyDescent="0.25">
      <c r="A49" s="33">
        <v>43543</v>
      </c>
      <c r="B49">
        <v>3991.47</v>
      </c>
      <c r="C49">
        <v>1449.21</v>
      </c>
      <c r="D49" s="2">
        <v>43528</v>
      </c>
      <c r="E49">
        <v>4602</v>
      </c>
      <c r="G49" s="2">
        <v>39084</v>
      </c>
      <c r="H49" s="3">
        <v>1428.5</v>
      </c>
      <c r="J49" s="2">
        <v>39084</v>
      </c>
      <c r="K49">
        <v>1428.74</v>
      </c>
    </row>
    <row r="50" spans="1:11" x14ac:dyDescent="0.25">
      <c r="A50" s="33">
        <v>43544</v>
      </c>
      <c r="B50">
        <v>4009.47</v>
      </c>
      <c r="C50">
        <v>1445.69</v>
      </c>
      <c r="D50" s="2">
        <v>43529</v>
      </c>
      <c r="E50">
        <v>4783</v>
      </c>
      <c r="G50" s="2">
        <v>39085</v>
      </c>
      <c r="H50" s="3">
        <v>1424.75</v>
      </c>
      <c r="J50" s="2">
        <v>39085</v>
      </c>
      <c r="K50">
        <v>1428.74</v>
      </c>
    </row>
    <row r="51" spans="1:11" x14ac:dyDescent="0.25">
      <c r="A51" s="33">
        <v>43545</v>
      </c>
      <c r="B51">
        <v>3973.24</v>
      </c>
      <c r="C51">
        <v>1448.21</v>
      </c>
      <c r="D51" s="2">
        <v>43530</v>
      </c>
      <c r="E51">
        <v>4789</v>
      </c>
      <c r="G51" s="2">
        <v>39086</v>
      </c>
      <c r="H51" s="3">
        <v>1427.5</v>
      </c>
      <c r="J51" s="2">
        <v>39086</v>
      </c>
      <c r="K51">
        <v>1428.74</v>
      </c>
    </row>
    <row r="52" spans="1:11" x14ac:dyDescent="0.25">
      <c r="A52" s="33">
        <v>43546</v>
      </c>
      <c r="B52">
        <v>3977.74</v>
      </c>
      <c r="C52">
        <v>1437.15</v>
      </c>
      <c r="D52" s="2">
        <v>43531</v>
      </c>
      <c r="E52">
        <v>4826</v>
      </c>
      <c r="G52" s="2">
        <v>39087</v>
      </c>
      <c r="H52" s="3">
        <v>1416.5</v>
      </c>
      <c r="J52" s="2">
        <v>39087</v>
      </c>
      <c r="K52">
        <v>1428.74</v>
      </c>
    </row>
    <row r="53" spans="1:11" x14ac:dyDescent="0.25">
      <c r="A53" s="33">
        <v>43547</v>
      </c>
      <c r="B53">
        <v>3977.74</v>
      </c>
      <c r="C53">
        <v>1443.43</v>
      </c>
      <c r="D53" s="2">
        <v>43532</v>
      </c>
      <c r="E53">
        <v>4851</v>
      </c>
      <c r="G53" s="2">
        <v>39090</v>
      </c>
      <c r="H53" s="3">
        <v>1422.5</v>
      </c>
      <c r="J53" s="2">
        <v>39090</v>
      </c>
      <c r="K53">
        <v>1428.74</v>
      </c>
    </row>
    <row r="54" spans="1:11" x14ac:dyDescent="0.25">
      <c r="A54" s="33">
        <v>43548</v>
      </c>
      <c r="B54">
        <v>3958.02</v>
      </c>
      <c r="C54">
        <v>1441.42</v>
      </c>
      <c r="D54" s="2">
        <v>43535</v>
      </c>
      <c r="E54">
        <v>4783</v>
      </c>
      <c r="G54" s="2">
        <v>39091</v>
      </c>
      <c r="H54" s="3">
        <v>1420.5</v>
      </c>
      <c r="J54" s="2">
        <v>39091</v>
      </c>
      <c r="K54">
        <v>1428.74</v>
      </c>
    </row>
    <row r="55" spans="1:11" x14ac:dyDescent="0.25">
      <c r="A55" s="33">
        <v>43549</v>
      </c>
      <c r="B55">
        <v>3887.56</v>
      </c>
      <c r="C55">
        <v>1445.44</v>
      </c>
      <c r="D55" s="2">
        <v>43536</v>
      </c>
      <c r="E55">
        <v>4795</v>
      </c>
      <c r="G55" s="2">
        <v>39092</v>
      </c>
      <c r="H55" s="3">
        <v>1424.5</v>
      </c>
      <c r="J55" s="2">
        <v>39092</v>
      </c>
      <c r="K55">
        <v>1428.74</v>
      </c>
    </row>
    <row r="56" spans="1:11" x14ac:dyDescent="0.25">
      <c r="A56" s="33">
        <v>43550</v>
      </c>
      <c r="B56">
        <v>3912.6</v>
      </c>
      <c r="C56">
        <v>1452.23</v>
      </c>
      <c r="D56" s="2">
        <v>43537</v>
      </c>
      <c r="E56">
        <v>4795</v>
      </c>
      <c r="G56" s="2">
        <v>39093</v>
      </c>
      <c r="H56" s="3">
        <v>1431</v>
      </c>
      <c r="J56" s="2">
        <v>39093</v>
      </c>
      <c r="K56">
        <v>1428.74</v>
      </c>
    </row>
    <row r="57" spans="1:11" x14ac:dyDescent="0.25">
      <c r="A57" s="33">
        <v>43551</v>
      </c>
      <c r="B57">
        <v>4008.98</v>
      </c>
      <c r="C57">
        <v>1462.04</v>
      </c>
      <c r="D57" s="2">
        <v>43538</v>
      </c>
      <c r="E57">
        <v>4795</v>
      </c>
      <c r="G57" s="2">
        <v>39094</v>
      </c>
      <c r="H57" s="3">
        <v>1440.75</v>
      </c>
      <c r="J57" s="2">
        <v>39094</v>
      </c>
      <c r="K57">
        <v>1428.74</v>
      </c>
    </row>
    <row r="58" spans="1:11" x14ac:dyDescent="0.25">
      <c r="A58" s="33">
        <v>43552</v>
      </c>
      <c r="B58">
        <v>4010.76</v>
      </c>
      <c r="C58">
        <v>1462.04</v>
      </c>
      <c r="D58" s="2">
        <v>43539</v>
      </c>
      <c r="E58">
        <v>4864</v>
      </c>
      <c r="G58" s="2">
        <v>39097</v>
      </c>
      <c r="H58" s="3">
        <v>1440.75</v>
      </c>
      <c r="J58" s="2">
        <v>39097</v>
      </c>
      <c r="K58">
        <v>1428.74</v>
      </c>
    </row>
    <row r="59" spans="1:11" x14ac:dyDescent="0.25">
      <c r="A59" s="33">
        <v>43553</v>
      </c>
      <c r="B59">
        <v>4072.16</v>
      </c>
      <c r="C59">
        <v>1460.03</v>
      </c>
      <c r="D59" s="2">
        <v>43542</v>
      </c>
      <c r="E59">
        <v>4939</v>
      </c>
      <c r="G59" s="2">
        <v>39098</v>
      </c>
      <c r="H59" s="3">
        <v>1438.75</v>
      </c>
      <c r="J59" s="2">
        <v>39098</v>
      </c>
      <c r="K59">
        <v>1428.74</v>
      </c>
    </row>
    <row r="60" spans="1:11" x14ac:dyDescent="0.25">
      <c r="A60" s="33">
        <v>43554</v>
      </c>
      <c r="B60">
        <v>4072.16</v>
      </c>
      <c r="C60">
        <v>1460.28</v>
      </c>
      <c r="D60" s="2">
        <v>43543</v>
      </c>
      <c r="E60">
        <v>4982</v>
      </c>
      <c r="G60" s="2">
        <v>39099</v>
      </c>
      <c r="H60" s="3">
        <v>1438.75</v>
      </c>
      <c r="J60" s="2">
        <v>39099</v>
      </c>
      <c r="K60">
        <v>1428.74</v>
      </c>
    </row>
    <row r="61" spans="1:11" x14ac:dyDescent="0.25">
      <c r="A61" s="33">
        <v>43555</v>
      </c>
      <c r="B61">
        <v>4092.97</v>
      </c>
      <c r="C61">
        <v>1454.49</v>
      </c>
      <c r="D61" s="2">
        <v>43544</v>
      </c>
      <c r="E61">
        <v>5001</v>
      </c>
      <c r="G61" s="2">
        <v>39100</v>
      </c>
      <c r="H61" s="3">
        <v>1433.25</v>
      </c>
      <c r="J61" s="2">
        <v>39100</v>
      </c>
      <c r="K61">
        <v>1428.74</v>
      </c>
    </row>
    <row r="62" spans="1:11" x14ac:dyDescent="0.25">
      <c r="A62" s="33">
        <v>43556</v>
      </c>
      <c r="B62">
        <v>4126.6899999999996</v>
      </c>
      <c r="C62">
        <v>1458.27</v>
      </c>
      <c r="D62" s="2">
        <v>43545</v>
      </c>
      <c r="E62">
        <v>4945</v>
      </c>
      <c r="G62" s="2">
        <v>39101</v>
      </c>
      <c r="H62" s="3">
        <v>1436.75</v>
      </c>
      <c r="J62" s="2">
        <v>39101</v>
      </c>
      <c r="K62">
        <v>1428.74</v>
      </c>
    </row>
    <row r="63" spans="1:11" x14ac:dyDescent="0.25">
      <c r="A63" s="33">
        <v>43557</v>
      </c>
      <c r="B63">
        <v>4802.47</v>
      </c>
      <c r="C63">
        <v>1452.23</v>
      </c>
      <c r="D63" s="2">
        <v>43546</v>
      </c>
      <c r="E63">
        <v>4964</v>
      </c>
      <c r="G63" s="2">
        <v>39104</v>
      </c>
      <c r="H63" s="3">
        <v>1431</v>
      </c>
      <c r="J63" s="2">
        <v>39104</v>
      </c>
      <c r="K63">
        <v>1428.74</v>
      </c>
    </row>
    <row r="64" spans="1:11" x14ac:dyDescent="0.25">
      <c r="A64" s="33">
        <v>43558</v>
      </c>
      <c r="B64">
        <v>5296</v>
      </c>
      <c r="C64">
        <v>1456.76</v>
      </c>
      <c r="D64" s="2">
        <v>43549</v>
      </c>
      <c r="E64">
        <v>4858</v>
      </c>
      <c r="G64" s="2">
        <v>39105</v>
      </c>
      <c r="H64" s="3">
        <v>1435.5</v>
      </c>
      <c r="J64" s="2">
        <v>39105</v>
      </c>
      <c r="K64">
        <v>1428.74</v>
      </c>
    </row>
    <row r="65" spans="1:11" x14ac:dyDescent="0.25">
      <c r="A65" s="33">
        <v>43559</v>
      </c>
      <c r="B65">
        <v>4847.05</v>
      </c>
      <c r="C65">
        <v>1467.82</v>
      </c>
      <c r="D65" s="2">
        <v>43550</v>
      </c>
      <c r="E65">
        <v>4870</v>
      </c>
      <c r="G65" s="2">
        <v>39106</v>
      </c>
      <c r="H65" s="3">
        <v>1446.25</v>
      </c>
      <c r="J65" s="2">
        <v>39106</v>
      </c>
      <c r="K65">
        <v>1428.74</v>
      </c>
    </row>
    <row r="66" spans="1:11" x14ac:dyDescent="0.25">
      <c r="A66" s="33">
        <v>43560</v>
      </c>
      <c r="B66">
        <v>4999.01</v>
      </c>
      <c r="C66">
        <v>1450.72</v>
      </c>
      <c r="D66" s="2">
        <v>43551</v>
      </c>
      <c r="E66">
        <v>4995</v>
      </c>
      <c r="G66" s="2">
        <v>39107</v>
      </c>
      <c r="H66" s="3">
        <v>1429.25</v>
      </c>
      <c r="J66" s="2">
        <v>39107</v>
      </c>
      <c r="K66">
        <v>1428.74</v>
      </c>
    </row>
    <row r="67" spans="1:11" x14ac:dyDescent="0.25">
      <c r="A67" s="33">
        <v>43561</v>
      </c>
      <c r="B67">
        <v>4999.01</v>
      </c>
      <c r="C67">
        <v>1448.71</v>
      </c>
      <c r="D67" s="2">
        <v>43552</v>
      </c>
      <c r="E67">
        <v>5001</v>
      </c>
      <c r="G67" s="2">
        <v>39108</v>
      </c>
      <c r="H67" s="3">
        <v>1427.5</v>
      </c>
      <c r="J67" s="2">
        <v>39108</v>
      </c>
      <c r="K67">
        <v>1428.74</v>
      </c>
    </row>
    <row r="68" spans="1:11" x14ac:dyDescent="0.25">
      <c r="A68" s="33">
        <v>43562</v>
      </c>
      <c r="B68">
        <v>5142.9399999999996</v>
      </c>
      <c r="C68">
        <v>1447.45</v>
      </c>
      <c r="D68" s="2">
        <v>43553</v>
      </c>
      <c r="E68">
        <v>5088</v>
      </c>
      <c r="G68" s="2">
        <v>39111</v>
      </c>
      <c r="H68" s="3">
        <v>1426.25</v>
      </c>
      <c r="J68" s="2">
        <v>39111</v>
      </c>
      <c r="K68">
        <v>1428.74</v>
      </c>
    </row>
    <row r="69" spans="1:11" x14ac:dyDescent="0.25">
      <c r="A69" s="33">
        <v>43563</v>
      </c>
      <c r="B69">
        <v>5252.89</v>
      </c>
      <c r="C69">
        <v>1455.25</v>
      </c>
      <c r="D69" s="2">
        <v>43556</v>
      </c>
      <c r="E69">
        <v>5151</v>
      </c>
      <c r="G69" s="2">
        <v>39112</v>
      </c>
      <c r="H69" s="3">
        <v>1434</v>
      </c>
      <c r="J69" s="2">
        <v>39112</v>
      </c>
      <c r="K69">
        <v>1428.74</v>
      </c>
    </row>
    <row r="70" spans="1:11" x14ac:dyDescent="0.25">
      <c r="A70" s="33">
        <v>43564</v>
      </c>
      <c r="B70">
        <v>5220.08</v>
      </c>
      <c r="C70">
        <v>1464.55</v>
      </c>
      <c r="D70" s="2">
        <v>43557</v>
      </c>
      <c r="E70">
        <v>5962</v>
      </c>
      <c r="G70" s="2">
        <v>39113</v>
      </c>
      <c r="H70" s="3">
        <v>1443</v>
      </c>
      <c r="J70" s="2">
        <v>39113</v>
      </c>
      <c r="K70">
        <v>1428.74</v>
      </c>
    </row>
    <row r="71" spans="1:11" x14ac:dyDescent="0.25">
      <c r="A71" s="33">
        <v>43565</v>
      </c>
      <c r="B71">
        <v>5302.92</v>
      </c>
      <c r="C71">
        <v>1472.34</v>
      </c>
      <c r="D71" s="2">
        <v>43558</v>
      </c>
      <c r="E71">
        <v>6431</v>
      </c>
      <c r="G71" s="2">
        <v>39114</v>
      </c>
      <c r="H71" s="3">
        <v>1450.75</v>
      </c>
      <c r="J71" s="2">
        <v>39114</v>
      </c>
      <c r="K71">
        <v>1428.74</v>
      </c>
    </row>
    <row r="72" spans="1:11" x14ac:dyDescent="0.25">
      <c r="A72" s="33">
        <v>43566</v>
      </c>
      <c r="B72">
        <v>5054.03</v>
      </c>
      <c r="C72">
        <v>1474.86</v>
      </c>
      <c r="D72" s="2">
        <v>43559</v>
      </c>
      <c r="E72">
        <v>6044</v>
      </c>
      <c r="G72" s="2">
        <v>39115</v>
      </c>
      <c r="H72" s="3">
        <v>1453</v>
      </c>
      <c r="J72" s="2">
        <v>39115</v>
      </c>
      <c r="K72">
        <v>1428.74</v>
      </c>
    </row>
    <row r="73" spans="1:11" x14ac:dyDescent="0.25">
      <c r="A73" s="33">
        <v>43567</v>
      </c>
      <c r="B73">
        <v>5042.54</v>
      </c>
      <c r="C73">
        <v>1475.36</v>
      </c>
      <c r="D73" s="2">
        <v>43560</v>
      </c>
      <c r="E73">
        <v>6268</v>
      </c>
      <c r="G73" s="2">
        <v>39118</v>
      </c>
      <c r="H73" s="3">
        <v>1453.75</v>
      </c>
      <c r="J73" s="2">
        <v>39118</v>
      </c>
      <c r="K73">
        <v>1428.74</v>
      </c>
    </row>
    <row r="74" spans="1:11" x14ac:dyDescent="0.25">
      <c r="A74" s="33">
        <v>43568</v>
      </c>
      <c r="B74">
        <v>5042.54</v>
      </c>
      <c r="C74">
        <v>1474.86</v>
      </c>
      <c r="D74" s="2">
        <v>43563</v>
      </c>
      <c r="E74">
        <v>6506</v>
      </c>
      <c r="G74" s="2">
        <v>39119</v>
      </c>
      <c r="H74" s="3">
        <v>1453.25</v>
      </c>
      <c r="J74" s="2">
        <v>39119</v>
      </c>
      <c r="K74">
        <v>1428.74</v>
      </c>
    </row>
    <row r="75" spans="1:11" x14ac:dyDescent="0.25">
      <c r="A75" s="33">
        <v>43569</v>
      </c>
      <c r="B75">
        <v>5089.29</v>
      </c>
      <c r="C75">
        <v>1477.37</v>
      </c>
      <c r="D75" s="2">
        <v>43564</v>
      </c>
      <c r="E75">
        <v>6518</v>
      </c>
      <c r="G75" s="2">
        <v>39120</v>
      </c>
      <c r="H75" s="3">
        <v>1455.75</v>
      </c>
      <c r="J75" s="2">
        <v>39120</v>
      </c>
      <c r="K75">
        <v>1428.74</v>
      </c>
    </row>
    <row r="76" spans="1:11" x14ac:dyDescent="0.25">
      <c r="A76" s="33">
        <v>43570</v>
      </c>
      <c r="B76">
        <v>5021.53</v>
      </c>
      <c r="C76">
        <v>1475.61</v>
      </c>
      <c r="D76" s="2">
        <v>43565</v>
      </c>
      <c r="E76">
        <v>6762</v>
      </c>
      <c r="G76" s="2">
        <v>39121</v>
      </c>
      <c r="H76" s="3">
        <v>1454</v>
      </c>
      <c r="J76" s="2">
        <v>39121</v>
      </c>
      <c r="K76">
        <v>1428.74</v>
      </c>
    </row>
    <row r="77" spans="1:11" x14ac:dyDescent="0.25">
      <c r="A77" s="33">
        <v>43571</v>
      </c>
      <c r="B77">
        <v>5185.0200000000004</v>
      </c>
      <c r="C77">
        <v>1464.3</v>
      </c>
      <c r="D77" s="2">
        <v>43566</v>
      </c>
      <c r="E77">
        <v>6337</v>
      </c>
      <c r="G77" s="2">
        <v>39122</v>
      </c>
      <c r="H77" s="3">
        <v>1443</v>
      </c>
      <c r="J77" s="2">
        <v>39122</v>
      </c>
      <c r="K77">
        <v>1428.74</v>
      </c>
    </row>
    <row r="78" spans="1:11" x14ac:dyDescent="0.25">
      <c r="A78" s="33">
        <v>43572</v>
      </c>
      <c r="B78">
        <v>5221.26</v>
      </c>
      <c r="C78">
        <v>1459.27</v>
      </c>
      <c r="D78" s="2">
        <v>43567</v>
      </c>
      <c r="E78">
        <v>6325</v>
      </c>
      <c r="G78" s="2">
        <v>39125</v>
      </c>
      <c r="H78" s="3">
        <v>1438</v>
      </c>
      <c r="J78" s="2">
        <v>39125</v>
      </c>
      <c r="K78">
        <v>1428.74</v>
      </c>
    </row>
    <row r="79" spans="1:11" x14ac:dyDescent="0.25">
      <c r="A79" s="33">
        <v>43573</v>
      </c>
      <c r="B79">
        <v>5308.57</v>
      </c>
      <c r="C79">
        <v>1470.84</v>
      </c>
      <c r="D79" s="2">
        <v>43570</v>
      </c>
      <c r="E79">
        <v>6256</v>
      </c>
      <c r="G79" s="2">
        <v>39126</v>
      </c>
      <c r="H79" s="3">
        <v>1449.5</v>
      </c>
      <c r="J79" s="2">
        <v>39126</v>
      </c>
      <c r="K79">
        <v>1428.74</v>
      </c>
    </row>
    <row r="80" spans="1:11" x14ac:dyDescent="0.25">
      <c r="A80" s="33">
        <v>43574</v>
      </c>
      <c r="B80">
        <v>5269.97</v>
      </c>
      <c r="C80">
        <v>1480.39</v>
      </c>
      <c r="D80" s="2">
        <v>43571</v>
      </c>
      <c r="E80">
        <v>6493</v>
      </c>
      <c r="G80" s="2">
        <v>39127</v>
      </c>
      <c r="H80" s="3">
        <v>1458.5</v>
      </c>
      <c r="J80" s="2">
        <v>39127</v>
      </c>
      <c r="K80">
        <v>1428.74</v>
      </c>
    </row>
    <row r="81" spans="1:11" x14ac:dyDescent="0.25">
      <c r="A81" s="33">
        <v>43575</v>
      </c>
      <c r="B81">
        <v>5269.97</v>
      </c>
      <c r="C81">
        <v>1481.4</v>
      </c>
      <c r="D81" s="2">
        <v>43572</v>
      </c>
      <c r="E81">
        <v>6537</v>
      </c>
      <c r="G81" s="2">
        <v>39128</v>
      </c>
      <c r="H81" s="3">
        <v>1459.5</v>
      </c>
      <c r="J81" s="2">
        <v>39128</v>
      </c>
      <c r="K81">
        <v>1428.74</v>
      </c>
    </row>
    <row r="82" spans="1:11" x14ac:dyDescent="0.25">
      <c r="A82" s="33">
        <v>43576</v>
      </c>
      <c r="B82">
        <v>5239.3599999999997</v>
      </c>
      <c r="C82">
        <v>1480.64</v>
      </c>
      <c r="D82" s="2">
        <v>43573</v>
      </c>
      <c r="E82">
        <v>6612</v>
      </c>
      <c r="G82" s="2">
        <v>39129</v>
      </c>
      <c r="H82" s="3">
        <v>1459</v>
      </c>
      <c r="J82" s="2">
        <v>39129</v>
      </c>
      <c r="K82">
        <v>1428.74</v>
      </c>
    </row>
    <row r="83" spans="1:11" x14ac:dyDescent="0.25">
      <c r="A83" s="33">
        <v>43577</v>
      </c>
      <c r="B83">
        <v>5365.89</v>
      </c>
      <c r="C83">
        <v>1480.64</v>
      </c>
      <c r="D83" s="2">
        <v>43574</v>
      </c>
      <c r="E83">
        <v>6612</v>
      </c>
      <c r="G83" s="2">
        <v>39132</v>
      </c>
      <c r="H83" s="3">
        <v>1459</v>
      </c>
      <c r="J83" s="2">
        <v>39132</v>
      </c>
      <c r="K83">
        <v>1428.74</v>
      </c>
    </row>
    <row r="84" spans="1:11" x14ac:dyDescent="0.25">
      <c r="A84" s="33">
        <v>43578</v>
      </c>
      <c r="B84">
        <v>5580.07</v>
      </c>
      <c r="C84">
        <v>1483.41</v>
      </c>
      <c r="D84" s="2">
        <v>43577</v>
      </c>
      <c r="E84">
        <v>6737</v>
      </c>
      <c r="G84" s="2">
        <v>39133</v>
      </c>
      <c r="H84" s="3">
        <v>1461.75</v>
      </c>
      <c r="J84" s="2">
        <v>39133</v>
      </c>
      <c r="K84">
        <v>1428.74</v>
      </c>
    </row>
    <row r="85" spans="1:11" x14ac:dyDescent="0.25">
      <c r="A85" s="33">
        <v>43579</v>
      </c>
      <c r="B85">
        <v>5435.81</v>
      </c>
      <c r="C85">
        <v>1482.15</v>
      </c>
      <c r="D85" s="2">
        <v>43578</v>
      </c>
      <c r="E85">
        <v>6980</v>
      </c>
      <c r="G85" s="2">
        <v>39134</v>
      </c>
      <c r="H85" s="3">
        <v>1460.5</v>
      </c>
      <c r="J85" s="2">
        <v>39134</v>
      </c>
      <c r="K85">
        <v>1428.74</v>
      </c>
    </row>
    <row r="86" spans="1:11" x14ac:dyDescent="0.25">
      <c r="A86" s="33">
        <v>43580</v>
      </c>
      <c r="B86">
        <v>5495.18</v>
      </c>
      <c r="C86">
        <v>1480.89</v>
      </c>
      <c r="D86" s="2">
        <v>43579</v>
      </c>
      <c r="E86">
        <v>6787</v>
      </c>
      <c r="G86" s="2">
        <v>39135</v>
      </c>
      <c r="H86" s="3">
        <v>1459.25</v>
      </c>
      <c r="J86" s="2">
        <v>39135</v>
      </c>
      <c r="K86">
        <v>1428.74</v>
      </c>
    </row>
    <row r="87" spans="1:11" x14ac:dyDescent="0.25">
      <c r="A87" s="33">
        <v>43581</v>
      </c>
      <c r="B87">
        <v>5097.5200000000004</v>
      </c>
      <c r="C87">
        <v>1475.36</v>
      </c>
      <c r="D87" s="2">
        <v>43580</v>
      </c>
      <c r="E87">
        <v>6855</v>
      </c>
      <c r="G87" s="2">
        <v>39136</v>
      </c>
      <c r="H87" s="3">
        <v>1453.75</v>
      </c>
      <c r="J87" s="2">
        <v>39136</v>
      </c>
      <c r="K87">
        <v>1428.74</v>
      </c>
    </row>
    <row r="88" spans="1:11" x14ac:dyDescent="0.25">
      <c r="A88" s="33">
        <v>43582</v>
      </c>
      <c r="B88">
        <v>5097.5200000000004</v>
      </c>
      <c r="C88">
        <v>1474.1</v>
      </c>
      <c r="D88" s="2">
        <v>43581</v>
      </c>
      <c r="E88">
        <v>6343</v>
      </c>
      <c r="G88" s="2">
        <v>39139</v>
      </c>
      <c r="H88" s="3">
        <v>1452.5</v>
      </c>
      <c r="J88" s="2">
        <v>39139</v>
      </c>
      <c r="K88">
        <v>1428.74</v>
      </c>
    </row>
    <row r="89" spans="1:11" x14ac:dyDescent="0.25">
      <c r="A89" s="33">
        <v>43583</v>
      </c>
      <c r="B89">
        <v>5129.43</v>
      </c>
      <c r="C89">
        <v>1415.77</v>
      </c>
      <c r="D89" s="2">
        <v>43584</v>
      </c>
      <c r="E89">
        <v>6418</v>
      </c>
      <c r="G89" s="2">
        <v>39140</v>
      </c>
      <c r="H89" s="3">
        <v>1395.25</v>
      </c>
      <c r="J89" s="2">
        <v>39140</v>
      </c>
      <c r="K89">
        <v>1428.74</v>
      </c>
    </row>
    <row r="90" spans="1:11" x14ac:dyDescent="0.25">
      <c r="A90" s="33">
        <v>43584</v>
      </c>
      <c r="B90">
        <v>5129.68</v>
      </c>
      <c r="C90">
        <v>1429.6</v>
      </c>
      <c r="D90" s="2">
        <v>43585</v>
      </c>
      <c r="E90">
        <v>6531</v>
      </c>
      <c r="G90" s="2">
        <v>39141</v>
      </c>
      <c r="H90" s="3">
        <v>1409</v>
      </c>
      <c r="J90" s="2">
        <v>39141</v>
      </c>
      <c r="K90">
        <v>1428.74</v>
      </c>
    </row>
    <row r="91" spans="1:11" x14ac:dyDescent="0.25">
      <c r="A91" s="33">
        <v>43585</v>
      </c>
      <c r="B91">
        <v>5237.87</v>
      </c>
      <c r="C91">
        <v>1425.58</v>
      </c>
      <c r="D91" s="2">
        <v>43586</v>
      </c>
      <c r="E91">
        <v>6618</v>
      </c>
      <c r="G91" s="2">
        <v>39142</v>
      </c>
      <c r="H91" s="3">
        <v>1405</v>
      </c>
      <c r="J91" s="2">
        <v>39142</v>
      </c>
      <c r="K91">
        <v>1428.74</v>
      </c>
    </row>
    <row r="92" spans="1:11" x14ac:dyDescent="0.25">
      <c r="A92" s="33">
        <v>43586</v>
      </c>
      <c r="B92">
        <v>5307.8</v>
      </c>
      <c r="C92">
        <v>1405.97</v>
      </c>
      <c r="D92" s="2">
        <v>43587</v>
      </c>
      <c r="E92">
        <v>6730</v>
      </c>
      <c r="G92" s="2">
        <v>39143</v>
      </c>
      <c r="H92" s="3">
        <v>1385.75</v>
      </c>
      <c r="J92" s="2">
        <v>39143</v>
      </c>
      <c r="K92">
        <v>1428.74</v>
      </c>
    </row>
    <row r="93" spans="1:11" x14ac:dyDescent="0.25">
      <c r="A93" s="33">
        <v>43587</v>
      </c>
      <c r="B93">
        <v>5405.46</v>
      </c>
      <c r="C93">
        <v>1392.14</v>
      </c>
      <c r="D93" s="2">
        <v>43588</v>
      </c>
      <c r="E93">
        <v>7080</v>
      </c>
      <c r="G93" s="2">
        <v>39146</v>
      </c>
      <c r="H93" s="3">
        <v>1372.25</v>
      </c>
      <c r="J93" s="2">
        <v>39146</v>
      </c>
      <c r="K93">
        <v>1428.74</v>
      </c>
    </row>
    <row r="94" spans="1:11" x14ac:dyDescent="0.25">
      <c r="A94" s="33">
        <v>43588</v>
      </c>
      <c r="B94">
        <v>5689.05</v>
      </c>
      <c r="C94">
        <v>1415.77</v>
      </c>
      <c r="D94" s="2">
        <v>43591</v>
      </c>
      <c r="E94">
        <v>7174</v>
      </c>
      <c r="G94" s="2">
        <v>39147</v>
      </c>
      <c r="H94" s="3">
        <v>1395.5</v>
      </c>
      <c r="J94" s="2">
        <v>39147</v>
      </c>
      <c r="K94">
        <v>1428.74</v>
      </c>
    </row>
    <row r="95" spans="1:11" x14ac:dyDescent="0.25">
      <c r="A95" s="33">
        <v>43589</v>
      </c>
      <c r="B95">
        <v>5689.05</v>
      </c>
      <c r="C95">
        <v>1413.51</v>
      </c>
      <c r="D95" s="2">
        <v>43592</v>
      </c>
      <c r="E95">
        <v>7299</v>
      </c>
      <c r="G95" s="2">
        <v>39148</v>
      </c>
      <c r="H95" s="3">
        <v>1393.25</v>
      </c>
      <c r="J95" s="2">
        <v>39148</v>
      </c>
      <c r="K95">
        <v>1428.74</v>
      </c>
    </row>
    <row r="96" spans="1:11" x14ac:dyDescent="0.25">
      <c r="A96" s="33">
        <v>43590</v>
      </c>
      <c r="B96">
        <v>5767.57</v>
      </c>
      <c r="C96">
        <v>1425.33</v>
      </c>
      <c r="D96" s="2">
        <v>43593</v>
      </c>
      <c r="E96">
        <v>7367</v>
      </c>
      <c r="G96" s="2">
        <v>39149</v>
      </c>
      <c r="H96" s="3">
        <v>1404.75</v>
      </c>
      <c r="J96" s="2">
        <v>39149</v>
      </c>
      <c r="K96">
        <v>1428.74</v>
      </c>
    </row>
    <row r="97" spans="1:11" x14ac:dyDescent="0.25">
      <c r="A97" s="33">
        <v>43591</v>
      </c>
      <c r="B97">
        <v>5693.95</v>
      </c>
      <c r="C97">
        <v>1425.58</v>
      </c>
      <c r="D97" s="2">
        <v>43594</v>
      </c>
      <c r="E97">
        <v>7573</v>
      </c>
      <c r="G97" s="2">
        <v>39150</v>
      </c>
      <c r="H97" s="3">
        <v>1405</v>
      </c>
      <c r="J97" s="2">
        <v>39150</v>
      </c>
      <c r="K97">
        <v>1428.74</v>
      </c>
    </row>
    <row r="98" spans="1:11" x14ac:dyDescent="0.25">
      <c r="A98" s="33">
        <v>43592</v>
      </c>
      <c r="B98">
        <v>5844.63</v>
      </c>
      <c r="C98">
        <v>1427.59</v>
      </c>
      <c r="D98" s="2">
        <v>43595</v>
      </c>
      <c r="E98">
        <v>7948</v>
      </c>
      <c r="G98" s="2">
        <v>39153</v>
      </c>
      <c r="H98" s="3">
        <v>1407</v>
      </c>
      <c r="J98" s="2">
        <v>39153</v>
      </c>
      <c r="K98">
        <v>1428.74</v>
      </c>
    </row>
    <row r="99" spans="1:11" x14ac:dyDescent="0.25">
      <c r="A99" s="33">
        <v>43593</v>
      </c>
      <c r="B99">
        <v>5900.67</v>
      </c>
      <c r="C99">
        <v>1399.93</v>
      </c>
      <c r="D99" s="2">
        <v>43598</v>
      </c>
      <c r="E99" s="15">
        <v>9927</v>
      </c>
      <c r="G99" s="2">
        <v>39154</v>
      </c>
      <c r="H99" s="3">
        <v>1379.75</v>
      </c>
      <c r="J99" s="2">
        <v>39154</v>
      </c>
      <c r="K99">
        <v>1428.74</v>
      </c>
    </row>
    <row r="100" spans="1:11" x14ac:dyDescent="0.25">
      <c r="A100" s="33">
        <v>43594</v>
      </c>
      <c r="B100">
        <v>6080.72</v>
      </c>
      <c r="C100">
        <v>1409.74</v>
      </c>
      <c r="D100" s="2">
        <v>43599</v>
      </c>
      <c r="E100" s="15">
        <v>9715</v>
      </c>
      <c r="G100" s="2">
        <v>39155</v>
      </c>
      <c r="H100" s="3">
        <v>1389.5</v>
      </c>
      <c r="J100" s="2">
        <v>39155</v>
      </c>
      <c r="K100">
        <v>1428.74</v>
      </c>
    </row>
    <row r="101" spans="1:11" x14ac:dyDescent="0.25">
      <c r="A101" s="33">
        <v>43595</v>
      </c>
      <c r="B101">
        <v>6291.33</v>
      </c>
      <c r="C101">
        <v>1411.5</v>
      </c>
      <c r="D101" s="2">
        <v>43600</v>
      </c>
      <c r="E101" s="15">
        <v>10270</v>
      </c>
      <c r="G101" s="2">
        <v>39156</v>
      </c>
      <c r="H101" s="3">
        <v>1391.5</v>
      </c>
      <c r="J101" s="2">
        <v>39156</v>
      </c>
      <c r="K101">
        <v>1428.74</v>
      </c>
    </row>
    <row r="102" spans="1:11" x14ac:dyDescent="0.25">
      <c r="A102" s="33">
        <v>43596</v>
      </c>
      <c r="B102">
        <v>6291.33</v>
      </c>
      <c r="C102">
        <v>1411.5</v>
      </c>
      <c r="D102" s="2">
        <v>43601</v>
      </c>
      <c r="E102" s="3">
        <v>9833</v>
      </c>
      <c r="G102" s="2">
        <v>39157</v>
      </c>
      <c r="H102">
        <v>1396.12</v>
      </c>
      <c r="J102" s="2">
        <v>39157</v>
      </c>
      <c r="K102">
        <v>1428.74</v>
      </c>
    </row>
    <row r="103" spans="1:11" x14ac:dyDescent="0.25">
      <c r="A103" s="33">
        <v>43597</v>
      </c>
      <c r="B103">
        <v>7172.67</v>
      </c>
      <c r="C103">
        <v>1429</v>
      </c>
      <c r="D103" s="2">
        <v>43602</v>
      </c>
      <c r="E103" s="3">
        <v>8966</v>
      </c>
      <c r="G103" s="2">
        <v>39160</v>
      </c>
      <c r="H103">
        <v>1396.12</v>
      </c>
      <c r="J103" s="2">
        <v>39160</v>
      </c>
      <c r="K103">
        <v>1428.74</v>
      </c>
    </row>
    <row r="104" spans="1:11" x14ac:dyDescent="0.25">
      <c r="A104" s="33">
        <v>43598</v>
      </c>
      <c r="B104">
        <v>7864.38</v>
      </c>
      <c r="C104">
        <v>1436.5</v>
      </c>
      <c r="D104" s="2">
        <v>43605</v>
      </c>
      <c r="E104" s="3">
        <v>9802</v>
      </c>
      <c r="G104" s="2">
        <v>39161</v>
      </c>
      <c r="H104">
        <v>1396.12</v>
      </c>
      <c r="J104" s="2">
        <v>39161</v>
      </c>
      <c r="K104">
        <v>1428.74</v>
      </c>
    </row>
    <row r="105" spans="1:11" x14ac:dyDescent="0.25">
      <c r="A105" s="33">
        <v>43599</v>
      </c>
      <c r="B105">
        <v>7719.93</v>
      </c>
      <c r="C105">
        <v>1458.25</v>
      </c>
      <c r="D105" s="2">
        <v>43606</v>
      </c>
      <c r="E105" s="3">
        <v>10052</v>
      </c>
      <c r="G105" s="2">
        <v>39162</v>
      </c>
      <c r="H105">
        <v>1396.12</v>
      </c>
      <c r="J105" s="2">
        <v>39162</v>
      </c>
      <c r="K105">
        <v>1428.74</v>
      </c>
    </row>
    <row r="106" spans="1:11" x14ac:dyDescent="0.25">
      <c r="A106" s="33">
        <v>43600</v>
      </c>
      <c r="B106">
        <v>8171.07</v>
      </c>
      <c r="C106">
        <v>1458.5</v>
      </c>
      <c r="D106" s="2">
        <v>43607</v>
      </c>
      <c r="E106" s="3">
        <v>9927</v>
      </c>
      <c r="G106" s="2">
        <v>39163</v>
      </c>
      <c r="H106">
        <v>1396.12</v>
      </c>
      <c r="J106" s="2">
        <v>39163</v>
      </c>
      <c r="K106">
        <v>1428.74</v>
      </c>
    </row>
    <row r="107" spans="1:11" x14ac:dyDescent="0.25">
      <c r="A107" s="33">
        <v>43601</v>
      </c>
      <c r="B107">
        <v>7676.51</v>
      </c>
      <c r="C107">
        <v>1460.5</v>
      </c>
      <c r="D107" s="2">
        <v>43608</v>
      </c>
      <c r="E107" s="3">
        <v>9752</v>
      </c>
      <c r="G107" s="2">
        <v>39164</v>
      </c>
      <c r="H107">
        <v>1396.12</v>
      </c>
      <c r="J107" s="2">
        <v>39164</v>
      </c>
      <c r="K107">
        <v>1428.74</v>
      </c>
    </row>
    <row r="108" spans="1:11" x14ac:dyDescent="0.25">
      <c r="A108" s="33">
        <v>43602</v>
      </c>
      <c r="B108">
        <v>7106.31</v>
      </c>
      <c r="D108" s="2">
        <v>43609</v>
      </c>
      <c r="E108" s="15">
        <v>10096</v>
      </c>
      <c r="G108" s="2"/>
      <c r="J108" s="2"/>
    </row>
    <row r="109" spans="1:11" x14ac:dyDescent="0.25">
      <c r="A109" s="33">
        <v>43603</v>
      </c>
      <c r="B109">
        <v>7106.31</v>
      </c>
      <c r="D109" s="5">
        <v>43612</v>
      </c>
      <c r="E109">
        <v>10096</v>
      </c>
    </row>
    <row r="110" spans="1:11" x14ac:dyDescent="0.25">
      <c r="A110" s="33">
        <v>43604</v>
      </c>
      <c r="B110">
        <v>7106.31</v>
      </c>
      <c r="D110" s="5">
        <v>43613</v>
      </c>
      <c r="E110">
        <v>10870</v>
      </c>
    </row>
    <row r="111" spans="1:11" x14ac:dyDescent="0.25">
      <c r="A111" s="33">
        <v>43605</v>
      </c>
      <c r="B111">
        <v>7106.31</v>
      </c>
      <c r="D111" s="5">
        <v>43614</v>
      </c>
      <c r="E111">
        <v>10851</v>
      </c>
    </row>
    <row r="112" spans="1:11" x14ac:dyDescent="0.25">
      <c r="A112" s="33">
        <v>43606</v>
      </c>
      <c r="B112">
        <v>8086.18</v>
      </c>
      <c r="D112" s="5">
        <v>43615</v>
      </c>
      <c r="E112">
        <v>10764</v>
      </c>
    </row>
    <row r="113" spans="1:5" x14ac:dyDescent="0.25">
      <c r="A113" s="33">
        <v>43607</v>
      </c>
      <c r="B113">
        <v>7832.46</v>
      </c>
      <c r="D113" s="5">
        <v>43616</v>
      </c>
      <c r="E113">
        <v>10584</v>
      </c>
    </row>
    <row r="114" spans="1:5" x14ac:dyDescent="0.25">
      <c r="A114" s="33">
        <v>43608</v>
      </c>
      <c r="B114">
        <v>7878.46</v>
      </c>
      <c r="D114" s="5">
        <v>43619</v>
      </c>
      <c r="E114">
        <v>10714</v>
      </c>
    </row>
    <row r="115" spans="1:5" x14ac:dyDescent="0.25">
      <c r="A115" s="33">
        <v>43609</v>
      </c>
      <c r="B115">
        <v>8112.36</v>
      </c>
      <c r="D115" s="5">
        <v>43620</v>
      </c>
      <c r="E115">
        <v>9455</v>
      </c>
    </row>
    <row r="116" spans="1:5" x14ac:dyDescent="0.25">
      <c r="A116" s="33">
        <v>43610</v>
      </c>
      <c r="B116">
        <v>8112.36</v>
      </c>
      <c r="D116" s="5">
        <v>43621</v>
      </c>
      <c r="E116">
        <v>9716</v>
      </c>
    </row>
    <row r="117" spans="1:5" x14ac:dyDescent="0.25">
      <c r="A117" s="33">
        <v>43611</v>
      </c>
      <c r="B117">
        <v>8582.0400000000009</v>
      </c>
      <c r="D117" s="5">
        <v>43622</v>
      </c>
      <c r="E117">
        <v>9437</v>
      </c>
    </row>
    <row r="118" spans="1:5" x14ac:dyDescent="0.25">
      <c r="A118" s="33">
        <v>43612</v>
      </c>
      <c r="B118">
        <v>8754.64</v>
      </c>
      <c r="D118" s="5">
        <v>43623</v>
      </c>
      <c r="E118">
        <v>9933</v>
      </c>
    </row>
    <row r="119" spans="1:5" x14ac:dyDescent="0.25">
      <c r="A119" s="33">
        <v>43613</v>
      </c>
      <c r="B119">
        <v>8687.7900000000009</v>
      </c>
      <c r="D119" s="5">
        <v>43626</v>
      </c>
      <c r="E119">
        <v>9933</v>
      </c>
    </row>
    <row r="120" spans="1:5" x14ac:dyDescent="0.25">
      <c r="A120" s="33">
        <v>43614</v>
      </c>
      <c r="B120">
        <v>8646.35</v>
      </c>
      <c r="D120" s="5">
        <v>43627</v>
      </c>
      <c r="E120">
        <v>9821</v>
      </c>
    </row>
    <row r="121" spans="1:5" x14ac:dyDescent="0.25">
      <c r="A121" s="33">
        <v>43615</v>
      </c>
      <c r="B121">
        <v>8463.48</v>
      </c>
      <c r="D121" s="5">
        <v>43628</v>
      </c>
      <c r="E121">
        <v>10162</v>
      </c>
    </row>
    <row r="122" spans="1:5" x14ac:dyDescent="0.25">
      <c r="A122" s="33">
        <v>43616</v>
      </c>
      <c r="B122">
        <v>8503.3799999999992</v>
      </c>
      <c r="D122" s="5">
        <v>43629</v>
      </c>
      <c r="E122">
        <v>10274</v>
      </c>
    </row>
    <row r="123" spans="1:5" x14ac:dyDescent="0.25">
      <c r="A123" s="33">
        <v>43617</v>
      </c>
      <c r="B123">
        <v>8503.3799999999992</v>
      </c>
      <c r="D123" s="5">
        <v>43630</v>
      </c>
      <c r="E123">
        <v>10466</v>
      </c>
    </row>
    <row r="124" spans="1:5" x14ac:dyDescent="0.25">
      <c r="A124" s="33">
        <v>43618</v>
      </c>
      <c r="B124">
        <v>8687.43</v>
      </c>
      <c r="D124" s="5">
        <v>43633</v>
      </c>
      <c r="E124">
        <v>11632</v>
      </c>
    </row>
    <row r="125" spans="1:5" x14ac:dyDescent="0.25">
      <c r="A125" s="33">
        <v>43619</v>
      </c>
      <c r="B125">
        <v>8556.11</v>
      </c>
      <c r="D125" s="5">
        <v>43634</v>
      </c>
      <c r="E125">
        <v>11303</v>
      </c>
    </row>
    <row r="126" spans="1:5" x14ac:dyDescent="0.25">
      <c r="A126" s="33">
        <v>43620</v>
      </c>
      <c r="B126">
        <v>7651.38</v>
      </c>
      <c r="D126" s="5">
        <v>43635</v>
      </c>
      <c r="E126">
        <v>11421</v>
      </c>
    </row>
    <row r="127" spans="1:5" x14ac:dyDescent="0.25">
      <c r="A127" s="33">
        <v>43621</v>
      </c>
      <c r="B127">
        <v>7732.88</v>
      </c>
      <c r="D127" s="5">
        <v>43636</v>
      </c>
      <c r="E127">
        <v>11935</v>
      </c>
    </row>
    <row r="128" spans="1:5" x14ac:dyDescent="0.25">
      <c r="A128" s="33">
        <v>43622</v>
      </c>
      <c r="B128">
        <v>7690.61</v>
      </c>
      <c r="D128" s="5">
        <v>43637</v>
      </c>
      <c r="E128">
        <v>12376</v>
      </c>
    </row>
    <row r="129" spans="1:5" x14ac:dyDescent="0.25">
      <c r="A129" s="33">
        <v>43623</v>
      </c>
      <c r="B129">
        <v>7898.63</v>
      </c>
      <c r="D129" s="5">
        <v>43640</v>
      </c>
      <c r="E129">
        <v>13572</v>
      </c>
    </row>
    <row r="130" spans="1:5" x14ac:dyDescent="0.25">
      <c r="A130" s="33">
        <v>43624</v>
      </c>
      <c r="B130">
        <v>7898.63</v>
      </c>
      <c r="D130" s="5">
        <v>43641</v>
      </c>
      <c r="E130">
        <v>14112</v>
      </c>
    </row>
    <row r="131" spans="1:5" x14ac:dyDescent="0.25">
      <c r="A131" s="33">
        <v>43625</v>
      </c>
      <c r="B131">
        <v>7718.88</v>
      </c>
      <c r="D131" s="5">
        <v>43642</v>
      </c>
      <c r="E131">
        <v>17218</v>
      </c>
    </row>
    <row r="132" spans="1:5" x14ac:dyDescent="0.25">
      <c r="A132" s="33">
        <v>43626</v>
      </c>
      <c r="B132">
        <v>7943.46</v>
      </c>
      <c r="D132" s="5">
        <v>43643</v>
      </c>
      <c r="E132">
        <v>13461</v>
      </c>
    </row>
    <row r="133" spans="1:5" x14ac:dyDescent="0.25">
      <c r="A133" s="33">
        <v>43627</v>
      </c>
      <c r="B133">
        <v>7926.36</v>
      </c>
      <c r="D133" s="5">
        <v>43644</v>
      </c>
      <c r="E133">
        <v>15274</v>
      </c>
    </row>
    <row r="134" spans="1:5" x14ac:dyDescent="0.25">
      <c r="A134" s="33">
        <v>43628</v>
      </c>
      <c r="B134">
        <v>8120.45</v>
      </c>
      <c r="D134" s="5">
        <v>43647</v>
      </c>
      <c r="E134">
        <v>12587</v>
      </c>
    </row>
    <row r="135" spans="1:5" x14ac:dyDescent="0.25">
      <c r="A135" s="33">
        <v>43629</v>
      </c>
      <c r="B135">
        <v>8261.0499999999993</v>
      </c>
      <c r="D135" s="5">
        <v>43648</v>
      </c>
      <c r="E135">
        <v>13333</v>
      </c>
    </row>
    <row r="136" spans="1:5" x14ac:dyDescent="0.25">
      <c r="A136" s="33">
        <v>43630</v>
      </c>
      <c r="B136">
        <v>8452.83</v>
      </c>
      <c r="D136" s="5">
        <v>43649</v>
      </c>
      <c r="E136">
        <v>13794</v>
      </c>
    </row>
    <row r="137" spans="1:5" x14ac:dyDescent="0.25">
      <c r="A137" s="33">
        <v>43631</v>
      </c>
      <c r="B137">
        <v>8452.83</v>
      </c>
      <c r="D137" s="5">
        <v>43650</v>
      </c>
      <c r="E137">
        <v>13794</v>
      </c>
    </row>
    <row r="138" spans="1:5" x14ac:dyDescent="0.25">
      <c r="A138" s="33">
        <v>43632</v>
      </c>
      <c r="B138">
        <v>8932.64</v>
      </c>
      <c r="D138" s="5">
        <v>43651</v>
      </c>
      <c r="E138">
        <v>13691</v>
      </c>
    </row>
    <row r="139" spans="1:5" x14ac:dyDescent="0.25">
      <c r="A139" s="33">
        <v>43633</v>
      </c>
      <c r="B139">
        <v>9273.06</v>
      </c>
      <c r="D139" s="5">
        <v>43654</v>
      </c>
      <c r="E139">
        <v>15099</v>
      </c>
    </row>
    <row r="140" spans="1:5" x14ac:dyDescent="0.25">
      <c r="A140" s="33">
        <v>43634</v>
      </c>
      <c r="B140">
        <v>9125.34</v>
      </c>
      <c r="D140" s="5">
        <v>43655</v>
      </c>
      <c r="E140">
        <v>15481</v>
      </c>
    </row>
    <row r="141" spans="1:5" x14ac:dyDescent="0.25">
      <c r="A141" s="33">
        <v>43635</v>
      </c>
      <c r="B141">
        <v>9167.27</v>
      </c>
      <c r="D141" s="5">
        <v>43656</v>
      </c>
      <c r="E141">
        <v>14886</v>
      </c>
    </row>
    <row r="142" spans="1:5" x14ac:dyDescent="0.25">
      <c r="A142" s="33">
        <v>43636</v>
      </c>
      <c r="B142">
        <v>9562.66</v>
      </c>
      <c r="D142" s="5">
        <v>43657</v>
      </c>
      <c r="E142">
        <v>14231</v>
      </c>
    </row>
    <row r="143" spans="1:5" x14ac:dyDescent="0.25">
      <c r="A143" s="33">
        <v>43637</v>
      </c>
      <c r="B143">
        <v>9939.81</v>
      </c>
      <c r="D143" s="5">
        <v>43658</v>
      </c>
      <c r="E143">
        <v>14231</v>
      </c>
    </row>
    <row r="144" spans="1:5" x14ac:dyDescent="0.25">
      <c r="A144" s="33">
        <v>43638</v>
      </c>
      <c r="B144">
        <v>9939.81</v>
      </c>
      <c r="D144" s="5">
        <v>43661</v>
      </c>
      <c r="E144">
        <v>13236</v>
      </c>
    </row>
    <row r="145" spans="1:5" x14ac:dyDescent="0.25">
      <c r="A145" s="33">
        <v>43639</v>
      </c>
      <c r="B145">
        <v>9939.81</v>
      </c>
      <c r="D145" s="5">
        <v>43662</v>
      </c>
      <c r="E145">
        <v>11805</v>
      </c>
    </row>
    <row r="146" spans="1:5" x14ac:dyDescent="0.25">
      <c r="A146" s="33">
        <v>43640</v>
      </c>
      <c r="B146">
        <v>10856.69</v>
      </c>
      <c r="D146" s="5">
        <v>43663</v>
      </c>
      <c r="E146">
        <v>11884</v>
      </c>
    </row>
    <row r="147" spans="1:5" x14ac:dyDescent="0.25">
      <c r="A147" s="33">
        <v>43641</v>
      </c>
      <c r="B147">
        <v>11366.24</v>
      </c>
      <c r="D147" s="5">
        <v>43664</v>
      </c>
      <c r="E147">
        <v>12800</v>
      </c>
    </row>
    <row r="148" spans="1:5" x14ac:dyDescent="0.25">
      <c r="A148" s="33">
        <v>43642</v>
      </c>
      <c r="B148">
        <v>12733.71</v>
      </c>
      <c r="D148" s="5">
        <v>43665</v>
      </c>
      <c r="E148">
        <v>12690</v>
      </c>
    </row>
    <row r="149" spans="1:5" x14ac:dyDescent="0.25">
      <c r="A149" s="33">
        <v>43643</v>
      </c>
      <c r="B149">
        <v>10686.14</v>
      </c>
      <c r="D149" s="5">
        <v>43668</v>
      </c>
      <c r="E149">
        <v>12308</v>
      </c>
    </row>
    <row r="150" spans="1:5" x14ac:dyDescent="0.25">
      <c r="A150" s="33">
        <v>43644</v>
      </c>
      <c r="B150">
        <v>12212.7</v>
      </c>
      <c r="D150" s="5">
        <v>43669</v>
      </c>
      <c r="E150">
        <v>12314</v>
      </c>
    </row>
    <row r="151" spans="1:5" x14ac:dyDescent="0.25">
      <c r="A151" s="33">
        <v>43645</v>
      </c>
      <c r="B151">
        <v>12212.7</v>
      </c>
      <c r="D151" s="5">
        <v>43670</v>
      </c>
      <c r="E151">
        <v>11695</v>
      </c>
    </row>
    <row r="152" spans="1:5" x14ac:dyDescent="0.25">
      <c r="A152" s="33">
        <v>43646</v>
      </c>
      <c r="B152">
        <v>11392.98</v>
      </c>
      <c r="D152" s="5">
        <v>43671</v>
      </c>
      <c r="E152">
        <v>11968</v>
      </c>
    </row>
    <row r="153" spans="1:5" x14ac:dyDescent="0.25">
      <c r="A153" s="33">
        <v>43647</v>
      </c>
      <c r="B153">
        <v>10481.86</v>
      </c>
      <c r="D153" s="5">
        <v>43672</v>
      </c>
      <c r="E153">
        <v>12059</v>
      </c>
    </row>
    <row r="154" spans="1:5" x14ac:dyDescent="0.25">
      <c r="A154" s="33">
        <v>43648</v>
      </c>
      <c r="B154">
        <v>10714.88</v>
      </c>
      <c r="D154" s="5">
        <v>43675</v>
      </c>
      <c r="E154">
        <v>11469</v>
      </c>
    </row>
    <row r="155" spans="1:5" x14ac:dyDescent="0.25">
      <c r="A155" s="33">
        <v>43649</v>
      </c>
      <c r="B155">
        <v>11378.23</v>
      </c>
      <c r="D155" s="5">
        <v>43676</v>
      </c>
      <c r="E155">
        <v>11716</v>
      </c>
    </row>
    <row r="156" spans="1:5" x14ac:dyDescent="0.25">
      <c r="A156" s="33">
        <v>43650</v>
      </c>
      <c r="B156">
        <v>11721.74</v>
      </c>
      <c r="D156" s="5">
        <v>43677</v>
      </c>
      <c r="E156">
        <v>12173</v>
      </c>
    </row>
    <row r="157" spans="1:5" x14ac:dyDescent="0.25">
      <c r="A157" s="33">
        <v>43651</v>
      </c>
      <c r="B157">
        <v>11034</v>
      </c>
      <c r="D157" s="5">
        <v>43678</v>
      </c>
      <c r="E157">
        <v>12576</v>
      </c>
    </row>
    <row r="158" spans="1:5" x14ac:dyDescent="0.25">
      <c r="A158" s="33">
        <v>43652</v>
      </c>
      <c r="B158">
        <v>11034</v>
      </c>
      <c r="D158" s="5">
        <v>43679</v>
      </c>
      <c r="E158">
        <v>12757</v>
      </c>
    </row>
    <row r="159" spans="1:5" x14ac:dyDescent="0.25">
      <c r="A159" s="33">
        <v>43653</v>
      </c>
      <c r="B159">
        <v>11507.39</v>
      </c>
      <c r="D159" s="5">
        <v>43682</v>
      </c>
      <c r="E159">
        <v>14333</v>
      </c>
    </row>
    <row r="160" spans="1:5" x14ac:dyDescent="0.25">
      <c r="A160" s="33">
        <v>43654</v>
      </c>
      <c r="B160">
        <v>12207.1</v>
      </c>
      <c r="D160" s="5">
        <v>43683</v>
      </c>
      <c r="E160">
        <v>14237</v>
      </c>
    </row>
    <row r="161" spans="1:5" x14ac:dyDescent="0.25">
      <c r="A161" s="33">
        <v>43655</v>
      </c>
      <c r="B161">
        <v>12401.88</v>
      </c>
      <c r="D161" s="5">
        <v>43684</v>
      </c>
      <c r="E161">
        <v>14303</v>
      </c>
    </row>
    <row r="162" spans="1:5" x14ac:dyDescent="0.25">
      <c r="A162" s="33">
        <v>43656</v>
      </c>
      <c r="B162">
        <v>11778.8</v>
      </c>
      <c r="D162" s="5">
        <v>43685</v>
      </c>
      <c r="E162">
        <v>14068</v>
      </c>
    </row>
    <row r="163" spans="1:5" x14ac:dyDescent="0.25">
      <c r="A163" s="33">
        <v>43657</v>
      </c>
      <c r="B163">
        <v>11146.07</v>
      </c>
      <c r="D163" s="5">
        <v>43686</v>
      </c>
      <c r="E163">
        <v>14375</v>
      </c>
    </row>
    <row r="164" spans="1:5" x14ac:dyDescent="0.25">
      <c r="A164" s="33">
        <v>43658</v>
      </c>
      <c r="B164">
        <v>11907.36</v>
      </c>
      <c r="D164" s="5">
        <v>43689</v>
      </c>
      <c r="E164">
        <v>13912</v>
      </c>
    </row>
    <row r="165" spans="1:5" x14ac:dyDescent="0.25">
      <c r="A165" s="33">
        <v>43659</v>
      </c>
      <c r="B165">
        <v>11907.36</v>
      </c>
      <c r="D165" s="5">
        <v>43690</v>
      </c>
      <c r="E165">
        <v>13172</v>
      </c>
    </row>
    <row r="166" spans="1:5" x14ac:dyDescent="0.25">
      <c r="A166" s="33">
        <v>43660</v>
      </c>
      <c r="B166">
        <v>10641.23</v>
      </c>
      <c r="D166" s="5">
        <v>43691</v>
      </c>
      <c r="E166">
        <v>12227</v>
      </c>
    </row>
    <row r="167" spans="1:5" x14ac:dyDescent="0.25">
      <c r="A167" s="33">
        <v>43661</v>
      </c>
      <c r="B167">
        <v>10821.99</v>
      </c>
      <c r="D167" s="5">
        <v>43692</v>
      </c>
      <c r="E167">
        <v>12191</v>
      </c>
    </row>
    <row r="168" spans="1:5" x14ac:dyDescent="0.25">
      <c r="A168" s="33">
        <v>43662</v>
      </c>
      <c r="B168">
        <v>9595.0499999999993</v>
      </c>
      <c r="D168" s="5">
        <v>43693</v>
      </c>
      <c r="E168">
        <v>12654</v>
      </c>
    </row>
    <row r="169" spans="1:5" x14ac:dyDescent="0.25">
      <c r="A169" s="33">
        <v>43663</v>
      </c>
      <c r="B169">
        <v>9686.99</v>
      </c>
      <c r="D169" s="5">
        <v>43696</v>
      </c>
      <c r="E169">
        <v>12931</v>
      </c>
    </row>
    <row r="170" spans="1:5" x14ac:dyDescent="0.25">
      <c r="A170" s="33">
        <v>43664</v>
      </c>
      <c r="B170">
        <v>10616.88</v>
      </c>
      <c r="D170" s="5">
        <v>43697</v>
      </c>
      <c r="E170">
        <v>12967</v>
      </c>
    </row>
    <row r="171" spans="1:5" x14ac:dyDescent="0.25">
      <c r="A171" s="33">
        <v>43665</v>
      </c>
      <c r="B171">
        <v>10529.52</v>
      </c>
      <c r="D171" s="5">
        <v>43698</v>
      </c>
      <c r="E171">
        <v>12173</v>
      </c>
    </row>
    <row r="172" spans="1:5" x14ac:dyDescent="0.25">
      <c r="A172" s="33">
        <v>43666</v>
      </c>
      <c r="B172">
        <v>10529.52</v>
      </c>
      <c r="D172" s="5">
        <v>43699</v>
      </c>
      <c r="E172">
        <v>12257</v>
      </c>
    </row>
    <row r="173" spans="1:5" x14ac:dyDescent="0.25">
      <c r="A173" s="33">
        <v>43667</v>
      </c>
      <c r="B173">
        <v>10504.08</v>
      </c>
      <c r="D173" s="5">
        <v>43700</v>
      </c>
      <c r="E173">
        <v>12588</v>
      </c>
    </row>
    <row r="174" spans="1:5" x14ac:dyDescent="0.25">
      <c r="A174" s="33">
        <v>43668</v>
      </c>
      <c r="B174">
        <v>10322.33</v>
      </c>
      <c r="D174" s="5">
        <v>43703</v>
      </c>
      <c r="E174">
        <v>12432</v>
      </c>
    </row>
    <row r="175" spans="1:5" x14ac:dyDescent="0.25">
      <c r="A175" s="33">
        <v>43669</v>
      </c>
      <c r="B175">
        <v>10147.93</v>
      </c>
      <c r="D175" s="5">
        <v>43704</v>
      </c>
      <c r="E175">
        <v>12233</v>
      </c>
    </row>
    <row r="176" spans="1:5" x14ac:dyDescent="0.25">
      <c r="A176" s="33">
        <v>43670</v>
      </c>
      <c r="B176">
        <v>9671.7099999999991</v>
      </c>
      <c r="D176" s="5">
        <v>43705</v>
      </c>
      <c r="E176">
        <v>11607</v>
      </c>
    </row>
    <row r="177" spans="1:5" x14ac:dyDescent="0.25">
      <c r="A177" s="33">
        <v>43671</v>
      </c>
      <c r="B177">
        <v>9874.0499999999993</v>
      </c>
      <c r="D177" s="5">
        <v>43706</v>
      </c>
      <c r="E177">
        <v>11439</v>
      </c>
    </row>
    <row r="178" spans="1:5" x14ac:dyDescent="0.25">
      <c r="A178" s="33">
        <v>43672</v>
      </c>
      <c r="B178">
        <v>9834.23</v>
      </c>
      <c r="D178" s="5">
        <v>43707</v>
      </c>
      <c r="E178">
        <v>11535</v>
      </c>
    </row>
    <row r="179" spans="1:5" x14ac:dyDescent="0.25">
      <c r="A179" s="33">
        <v>43673</v>
      </c>
      <c r="B179">
        <v>9834.23</v>
      </c>
      <c r="D179" s="5">
        <v>43710</v>
      </c>
      <c r="E179">
        <v>11535</v>
      </c>
    </row>
    <row r="180" spans="1:5" x14ac:dyDescent="0.25">
      <c r="A180" s="33">
        <v>43674</v>
      </c>
      <c r="B180">
        <v>9834.23</v>
      </c>
      <c r="D180" s="5">
        <v>43711</v>
      </c>
      <c r="E180">
        <v>12909</v>
      </c>
    </row>
    <row r="181" spans="1:5" x14ac:dyDescent="0.25">
      <c r="A181" s="33">
        <v>43675</v>
      </c>
      <c r="B181">
        <v>9516.61</v>
      </c>
      <c r="D181" s="5">
        <v>43712</v>
      </c>
      <c r="E181">
        <v>12951</v>
      </c>
    </row>
    <row r="182" spans="1:5" x14ac:dyDescent="0.25">
      <c r="A182" s="33">
        <v>43676</v>
      </c>
      <c r="B182">
        <v>9541.65</v>
      </c>
      <c r="D182" s="5">
        <v>43713</v>
      </c>
      <c r="E182">
        <v>12700</v>
      </c>
    </row>
    <row r="183" spans="1:5" x14ac:dyDescent="0.25">
      <c r="A183" s="33">
        <v>43677</v>
      </c>
      <c r="B183">
        <v>10026.61</v>
      </c>
      <c r="D183" s="5">
        <v>43714</v>
      </c>
      <c r="E183">
        <v>12503</v>
      </c>
    </row>
    <row r="184" spans="1:5" x14ac:dyDescent="0.25">
      <c r="A184" s="33">
        <v>43678</v>
      </c>
      <c r="B184">
        <v>10411.969999999999</v>
      </c>
      <c r="D184" s="5">
        <v>43717</v>
      </c>
      <c r="E184">
        <v>12395</v>
      </c>
    </row>
    <row r="185" spans="1:5" x14ac:dyDescent="0.25">
      <c r="A185" s="33">
        <v>43679</v>
      </c>
      <c r="B185">
        <v>10399.379999999999</v>
      </c>
      <c r="D185" s="5">
        <v>43718</v>
      </c>
      <c r="E185">
        <v>12025</v>
      </c>
    </row>
    <row r="186" spans="1:5" x14ac:dyDescent="0.25">
      <c r="A186" s="33">
        <v>43680</v>
      </c>
      <c r="B186">
        <v>10399.379999999999</v>
      </c>
      <c r="D186" s="5">
        <v>43719</v>
      </c>
      <c r="E186">
        <v>12102</v>
      </c>
    </row>
    <row r="187" spans="1:5" x14ac:dyDescent="0.25">
      <c r="A187" s="33">
        <v>43681</v>
      </c>
      <c r="B187">
        <v>10945.5</v>
      </c>
      <c r="D187" s="5">
        <v>43720</v>
      </c>
      <c r="E187">
        <v>12443</v>
      </c>
    </row>
    <row r="188" spans="1:5" x14ac:dyDescent="0.25">
      <c r="A188" s="33">
        <v>43682</v>
      </c>
      <c r="B188">
        <v>11723.69</v>
      </c>
      <c r="D188" s="5">
        <v>43721</v>
      </c>
      <c r="E188">
        <v>12270</v>
      </c>
    </row>
    <row r="189" spans="1:5" x14ac:dyDescent="0.25">
      <c r="A189" s="33">
        <v>43683</v>
      </c>
      <c r="B189">
        <v>11643.41</v>
      </c>
      <c r="D189" s="5">
        <v>43724</v>
      </c>
      <c r="E189">
        <v>12114</v>
      </c>
    </row>
    <row r="190" spans="1:5" x14ac:dyDescent="0.25">
      <c r="A190" s="33">
        <v>43684</v>
      </c>
      <c r="B190">
        <v>11863.77</v>
      </c>
      <c r="D190" s="5">
        <v>43725</v>
      </c>
      <c r="E190">
        <v>12317</v>
      </c>
    </row>
    <row r="191" spans="1:5" x14ac:dyDescent="0.25">
      <c r="A191" s="33">
        <v>43685</v>
      </c>
      <c r="B191">
        <v>11595.78</v>
      </c>
      <c r="D191" s="5">
        <v>43726</v>
      </c>
      <c r="E191">
        <v>12198</v>
      </c>
    </row>
    <row r="192" spans="1:5" x14ac:dyDescent="0.25">
      <c r="A192" s="33">
        <v>43686</v>
      </c>
      <c r="B192">
        <v>11864.63</v>
      </c>
      <c r="D192" s="5">
        <v>43727</v>
      </c>
      <c r="E192">
        <v>12138</v>
      </c>
    </row>
    <row r="193" spans="1:5" x14ac:dyDescent="0.25">
      <c r="A193" s="33">
        <v>43687</v>
      </c>
      <c r="B193">
        <v>11864.63</v>
      </c>
      <c r="D193" s="5">
        <v>43728</v>
      </c>
      <c r="E193">
        <v>12168</v>
      </c>
    </row>
    <row r="194" spans="1:5" x14ac:dyDescent="0.25">
      <c r="A194" s="33">
        <v>43688</v>
      </c>
      <c r="B194">
        <v>11409.65</v>
      </c>
      <c r="D194" s="5">
        <v>43731</v>
      </c>
      <c r="E194">
        <v>11720</v>
      </c>
    </row>
    <row r="195" spans="1:5" x14ac:dyDescent="0.25">
      <c r="A195" s="33">
        <v>43689</v>
      </c>
      <c r="B195">
        <v>11418.31</v>
      </c>
      <c r="D195" s="5">
        <v>43732</v>
      </c>
      <c r="E195">
        <v>10017</v>
      </c>
    </row>
    <row r="196" spans="1:5" x14ac:dyDescent="0.25">
      <c r="A196" s="33">
        <v>43690</v>
      </c>
      <c r="B196">
        <v>10882.13</v>
      </c>
      <c r="D196" s="5">
        <v>43733</v>
      </c>
      <c r="E196">
        <v>9981</v>
      </c>
    </row>
    <row r="197" spans="1:5" x14ac:dyDescent="0.25">
      <c r="A197" s="33">
        <v>43691</v>
      </c>
      <c r="B197">
        <v>10171.6</v>
      </c>
      <c r="D197" s="5">
        <v>43734</v>
      </c>
      <c r="E197">
        <v>9736</v>
      </c>
    </row>
    <row r="198" spans="1:5" x14ac:dyDescent="0.25">
      <c r="A198" s="33">
        <v>43692</v>
      </c>
      <c r="B198">
        <v>10372.719999999999</v>
      </c>
      <c r="D198" s="5">
        <v>43735</v>
      </c>
      <c r="E198">
        <v>9563</v>
      </c>
    </row>
    <row r="199" spans="1:5" x14ac:dyDescent="0.25">
      <c r="A199" s="33">
        <v>43693</v>
      </c>
      <c r="B199">
        <v>10395.4</v>
      </c>
      <c r="D199" s="5">
        <v>43738</v>
      </c>
      <c r="E199">
        <v>9920</v>
      </c>
    </row>
    <row r="200" spans="1:5" x14ac:dyDescent="0.25">
      <c r="A200" s="33">
        <v>43694</v>
      </c>
      <c r="B200">
        <v>10395.4</v>
      </c>
      <c r="D200" s="5">
        <v>43739</v>
      </c>
      <c r="E200">
        <v>9908</v>
      </c>
    </row>
    <row r="201" spans="1:5" x14ac:dyDescent="0.25">
      <c r="A201" s="33">
        <v>43695</v>
      </c>
      <c r="B201">
        <v>10363.709999999999</v>
      </c>
      <c r="D201" s="5">
        <v>43740</v>
      </c>
      <c r="E201">
        <v>9843</v>
      </c>
    </row>
    <row r="202" spans="1:5" x14ac:dyDescent="0.25">
      <c r="A202" s="33">
        <v>43696</v>
      </c>
      <c r="B202">
        <v>10678.85</v>
      </c>
      <c r="D202" s="5">
        <v>43741</v>
      </c>
      <c r="E202">
        <v>9712</v>
      </c>
    </row>
    <row r="203" spans="1:5" x14ac:dyDescent="0.25">
      <c r="A203" s="33">
        <v>43697</v>
      </c>
      <c r="B203">
        <v>10706.71</v>
      </c>
      <c r="D203" s="5">
        <v>43742</v>
      </c>
      <c r="E203">
        <v>9789</v>
      </c>
    </row>
    <row r="204" spans="1:5" x14ac:dyDescent="0.25">
      <c r="A204" s="33">
        <v>43698</v>
      </c>
      <c r="B204">
        <v>10155.19</v>
      </c>
      <c r="D204" s="5">
        <v>43745</v>
      </c>
      <c r="E204">
        <v>9825</v>
      </c>
    </row>
    <row r="205" spans="1:5" x14ac:dyDescent="0.25">
      <c r="A205" s="33">
        <v>43699</v>
      </c>
      <c r="B205">
        <v>10182.76</v>
      </c>
      <c r="D205" s="5">
        <v>43746</v>
      </c>
      <c r="E205">
        <v>9724</v>
      </c>
    </row>
    <row r="206" spans="1:5" x14ac:dyDescent="0.25">
      <c r="A206" s="33">
        <v>43700</v>
      </c>
      <c r="B206">
        <v>10361.52</v>
      </c>
      <c r="D206" s="5">
        <v>43747</v>
      </c>
      <c r="E206">
        <v>10289</v>
      </c>
    </row>
    <row r="207" spans="1:5" x14ac:dyDescent="0.25">
      <c r="A207" s="33">
        <v>43701</v>
      </c>
      <c r="B207">
        <v>10361.52</v>
      </c>
      <c r="D207" s="5">
        <v>43748</v>
      </c>
      <c r="E207">
        <v>10230</v>
      </c>
    </row>
    <row r="208" spans="1:5" x14ac:dyDescent="0.25">
      <c r="A208" s="33">
        <v>43702</v>
      </c>
      <c r="B208">
        <v>9998.2199999999993</v>
      </c>
      <c r="D208" s="5">
        <v>43749</v>
      </c>
      <c r="E208">
        <v>9944</v>
      </c>
    </row>
    <row r="209" spans="1:5" x14ac:dyDescent="0.25">
      <c r="A209" s="33">
        <v>43703</v>
      </c>
      <c r="B209">
        <v>10265.73</v>
      </c>
      <c r="D209" s="5">
        <v>43752</v>
      </c>
      <c r="E209">
        <v>9944</v>
      </c>
    </row>
    <row r="210" spans="1:5" x14ac:dyDescent="0.25">
      <c r="A210" s="33">
        <v>43704</v>
      </c>
      <c r="B210">
        <v>10143.08</v>
      </c>
      <c r="D210" s="5">
        <v>43753</v>
      </c>
      <c r="E210">
        <v>9724</v>
      </c>
    </row>
    <row r="211" spans="1:5" x14ac:dyDescent="0.25">
      <c r="A211" s="33">
        <v>43705</v>
      </c>
      <c r="B211">
        <v>9669.4500000000007</v>
      </c>
      <c r="D211" s="5">
        <v>43754</v>
      </c>
      <c r="E211">
        <v>9462</v>
      </c>
    </row>
    <row r="212" spans="1:5" x14ac:dyDescent="0.25">
      <c r="A212" s="33">
        <v>43706</v>
      </c>
      <c r="B212">
        <v>9526.0300000000007</v>
      </c>
      <c r="D212" s="5">
        <v>43755</v>
      </c>
      <c r="E212">
        <v>9593</v>
      </c>
    </row>
    <row r="213" spans="1:5" x14ac:dyDescent="0.25">
      <c r="A213" s="33">
        <v>43707</v>
      </c>
      <c r="B213">
        <v>9626.18</v>
      </c>
      <c r="D213" s="5">
        <v>43756</v>
      </c>
      <c r="E213">
        <v>9474</v>
      </c>
    </row>
    <row r="214" spans="1:5" x14ac:dyDescent="0.25">
      <c r="A214" s="33">
        <v>43708</v>
      </c>
      <c r="B214">
        <v>9626.18</v>
      </c>
      <c r="D214" s="5">
        <v>43759</v>
      </c>
      <c r="E214">
        <v>9765</v>
      </c>
    </row>
    <row r="215" spans="1:5" x14ac:dyDescent="0.25">
      <c r="A215" s="33">
        <v>43709</v>
      </c>
      <c r="B215">
        <v>9638.82</v>
      </c>
      <c r="D215" s="5">
        <v>43760</v>
      </c>
      <c r="E215">
        <v>9718</v>
      </c>
    </row>
    <row r="216" spans="1:5" x14ac:dyDescent="0.25">
      <c r="A216" s="33">
        <v>43710</v>
      </c>
      <c r="B216">
        <v>10408.870000000001</v>
      </c>
      <c r="D216" s="5">
        <v>43761</v>
      </c>
      <c r="E216">
        <v>8897</v>
      </c>
    </row>
    <row r="217" spans="1:5" x14ac:dyDescent="0.25">
      <c r="A217" s="33">
        <v>43711</v>
      </c>
      <c r="B217">
        <v>10712.47</v>
      </c>
      <c r="D217" s="5">
        <v>43762</v>
      </c>
      <c r="E217">
        <v>8914</v>
      </c>
    </row>
    <row r="218" spans="1:5" x14ac:dyDescent="0.25">
      <c r="A218" s="33">
        <v>43712</v>
      </c>
      <c r="B218">
        <v>10626.01</v>
      </c>
      <c r="D218" s="5">
        <v>43763</v>
      </c>
      <c r="E218">
        <v>10359</v>
      </c>
    </row>
    <row r="219" spans="1:5" x14ac:dyDescent="0.25">
      <c r="A219" s="33">
        <v>43713</v>
      </c>
      <c r="B219">
        <v>10518.1</v>
      </c>
      <c r="D219" s="5">
        <v>43766</v>
      </c>
      <c r="E219">
        <v>11327</v>
      </c>
    </row>
    <row r="220" spans="1:5" x14ac:dyDescent="0.25">
      <c r="A220" s="33">
        <v>43714</v>
      </c>
      <c r="B220">
        <v>10356.879999999999</v>
      </c>
      <c r="D220" s="5">
        <v>43767</v>
      </c>
      <c r="E220">
        <v>11072</v>
      </c>
    </row>
    <row r="221" spans="1:5" x14ac:dyDescent="0.25">
      <c r="A221" s="33">
        <v>43715</v>
      </c>
      <c r="B221">
        <v>10356.879999999999</v>
      </c>
      <c r="D221" s="5">
        <v>43768</v>
      </c>
      <c r="E221">
        <v>11018</v>
      </c>
    </row>
    <row r="222" spans="1:5" x14ac:dyDescent="0.25">
      <c r="A222" s="33">
        <v>43716</v>
      </c>
      <c r="B222">
        <v>10366.700000000001</v>
      </c>
      <c r="D222" s="5">
        <v>43769</v>
      </c>
      <c r="E222">
        <v>11060</v>
      </c>
    </row>
    <row r="223" spans="1:5" x14ac:dyDescent="0.25">
      <c r="A223" s="33">
        <v>43717</v>
      </c>
      <c r="B223">
        <v>10237.89</v>
      </c>
      <c r="D223" s="5">
        <v>43770</v>
      </c>
      <c r="E223">
        <v>10977</v>
      </c>
    </row>
    <row r="224" spans="1:5" x14ac:dyDescent="0.25">
      <c r="A224" s="33">
        <v>43718</v>
      </c>
      <c r="B224">
        <v>10052.99</v>
      </c>
      <c r="D224" s="5">
        <v>43773</v>
      </c>
      <c r="E224">
        <v>11369</v>
      </c>
    </row>
    <row r="225" spans="1:5" x14ac:dyDescent="0.25">
      <c r="A225" s="33">
        <v>43719</v>
      </c>
      <c r="B225">
        <v>10099.08</v>
      </c>
      <c r="D225" s="5">
        <v>43774</v>
      </c>
      <c r="E225">
        <v>11197</v>
      </c>
    </row>
    <row r="226" spans="1:5" x14ac:dyDescent="0.25">
      <c r="A226" s="33">
        <v>43720</v>
      </c>
      <c r="B226">
        <v>10331.07</v>
      </c>
      <c r="D226" s="5">
        <v>43775</v>
      </c>
      <c r="E226">
        <v>11125</v>
      </c>
    </row>
    <row r="227" spans="1:5" x14ac:dyDescent="0.25">
      <c r="A227" s="33">
        <v>43721</v>
      </c>
      <c r="B227">
        <v>10270.67</v>
      </c>
      <c r="D227" s="5">
        <v>43776</v>
      </c>
      <c r="E227">
        <v>10959</v>
      </c>
    </row>
    <row r="228" spans="1:5" x14ac:dyDescent="0.25">
      <c r="A228" s="33">
        <v>43722</v>
      </c>
      <c r="B228">
        <v>10270.67</v>
      </c>
      <c r="D228" s="5">
        <v>43777</v>
      </c>
      <c r="E228">
        <v>10513</v>
      </c>
    </row>
    <row r="229" spans="1:5" x14ac:dyDescent="0.25">
      <c r="A229" s="33">
        <v>43723</v>
      </c>
      <c r="B229">
        <v>10275.780000000001</v>
      </c>
      <c r="D229" s="5">
        <v>43780</v>
      </c>
      <c r="E229">
        <v>10400</v>
      </c>
    </row>
    <row r="230" spans="1:5" x14ac:dyDescent="0.25">
      <c r="A230" s="33">
        <v>43724</v>
      </c>
      <c r="B230">
        <v>10215.870000000001</v>
      </c>
      <c r="D230" s="5">
        <v>43781</v>
      </c>
      <c r="E230">
        <v>10501</v>
      </c>
    </row>
    <row r="231" spans="1:5" x14ac:dyDescent="0.25">
      <c r="A231" s="33">
        <v>43725</v>
      </c>
      <c r="B231">
        <v>10250.299999999999</v>
      </c>
      <c r="D231" s="5">
        <v>43782</v>
      </c>
      <c r="E231">
        <v>10442</v>
      </c>
    </row>
    <row r="232" spans="1:5" x14ac:dyDescent="0.25">
      <c r="A232" s="33">
        <v>43726</v>
      </c>
      <c r="B232">
        <v>10196.93</v>
      </c>
      <c r="D232" s="5">
        <v>43783</v>
      </c>
      <c r="E232">
        <v>10311</v>
      </c>
    </row>
    <row r="233" spans="1:5" x14ac:dyDescent="0.25">
      <c r="A233" s="33">
        <v>43727</v>
      </c>
      <c r="B233">
        <v>10258.85</v>
      </c>
      <c r="D233" s="5">
        <v>43784</v>
      </c>
      <c r="E233">
        <v>10109</v>
      </c>
    </row>
    <row r="234" spans="1:5" x14ac:dyDescent="0.25">
      <c r="A234" s="33">
        <v>43728</v>
      </c>
      <c r="B234">
        <v>10135.94</v>
      </c>
      <c r="D234" s="5">
        <v>43787</v>
      </c>
      <c r="E234">
        <v>9752</v>
      </c>
    </row>
    <row r="235" spans="1:5" x14ac:dyDescent="0.25">
      <c r="A235" s="33">
        <v>43729</v>
      </c>
      <c r="B235">
        <v>10135.94</v>
      </c>
      <c r="D235" s="5">
        <v>43788</v>
      </c>
      <c r="E235">
        <v>9639</v>
      </c>
    </row>
    <row r="236" spans="1:5" x14ac:dyDescent="0.25">
      <c r="A236" s="33">
        <v>43730</v>
      </c>
      <c r="B236">
        <v>10008.799999999999</v>
      </c>
      <c r="D236" s="5">
        <v>43789</v>
      </c>
      <c r="E236">
        <v>9639</v>
      </c>
    </row>
    <row r="237" spans="1:5" x14ac:dyDescent="0.25">
      <c r="A237" s="33">
        <v>43731</v>
      </c>
      <c r="B237">
        <v>9765.49</v>
      </c>
      <c r="D237" s="5">
        <v>43790</v>
      </c>
      <c r="E237">
        <v>9010</v>
      </c>
    </row>
    <row r="238" spans="1:5" x14ac:dyDescent="0.25">
      <c r="A238" s="33">
        <v>43732</v>
      </c>
      <c r="B238">
        <v>8582</v>
      </c>
      <c r="D238" s="5">
        <v>43791</v>
      </c>
      <c r="E238">
        <v>8712</v>
      </c>
    </row>
    <row r="239" spans="1:5" x14ac:dyDescent="0.25">
      <c r="A239" s="33">
        <v>43733</v>
      </c>
      <c r="B239">
        <v>8511.7999999999993</v>
      </c>
      <c r="D239" s="5">
        <v>43794</v>
      </c>
      <c r="E239">
        <v>8516</v>
      </c>
    </row>
    <row r="240" spans="1:5" x14ac:dyDescent="0.25">
      <c r="A240" s="33">
        <v>43734</v>
      </c>
      <c r="B240">
        <v>8094.12</v>
      </c>
      <c r="D240" s="5">
        <v>43795</v>
      </c>
      <c r="E240">
        <v>8457</v>
      </c>
    </row>
    <row r="241" spans="1:5" x14ac:dyDescent="0.25">
      <c r="A241" s="33">
        <v>43735</v>
      </c>
      <c r="B241">
        <v>8060.97</v>
      </c>
      <c r="D241" s="5">
        <v>43796</v>
      </c>
      <c r="E241">
        <v>8998</v>
      </c>
    </row>
    <row r="242" spans="1:5" x14ac:dyDescent="0.25">
      <c r="A242" s="33">
        <v>43736</v>
      </c>
      <c r="B242">
        <v>8060.97</v>
      </c>
      <c r="D242" s="5">
        <v>43797</v>
      </c>
      <c r="E242">
        <v>8998</v>
      </c>
    </row>
    <row r="243" spans="1:5" x14ac:dyDescent="0.25">
      <c r="A243" s="33">
        <v>43737</v>
      </c>
      <c r="B243">
        <v>8013.75</v>
      </c>
      <c r="D243" s="5">
        <v>43798</v>
      </c>
      <c r="E243">
        <v>9204</v>
      </c>
    </row>
    <row r="244" spans="1:5" x14ac:dyDescent="0.25">
      <c r="A244" s="33">
        <v>43738</v>
      </c>
      <c r="B244">
        <v>8240.9</v>
      </c>
      <c r="D244" s="5">
        <v>43801</v>
      </c>
      <c r="E244">
        <v>8655</v>
      </c>
    </row>
    <row r="245" spans="1:5" x14ac:dyDescent="0.25">
      <c r="A245" s="33">
        <v>43739</v>
      </c>
      <c r="B245">
        <v>8380.24</v>
      </c>
      <c r="D245" s="5">
        <v>43802</v>
      </c>
      <c r="E245">
        <v>8661</v>
      </c>
    </row>
    <row r="246" spans="1:5" x14ac:dyDescent="0.25">
      <c r="A246" s="33">
        <v>43740</v>
      </c>
      <c r="B246">
        <v>8235.09</v>
      </c>
      <c r="D246" s="5">
        <v>43803</v>
      </c>
      <c r="E246">
        <v>8520</v>
      </c>
    </row>
    <row r="247" spans="1:5" x14ac:dyDescent="0.25">
      <c r="A247" s="33">
        <v>43741</v>
      </c>
      <c r="B247">
        <v>8161.33</v>
      </c>
      <c r="D247" s="5">
        <v>43804</v>
      </c>
      <c r="E247">
        <v>8756</v>
      </c>
    </row>
    <row r="248" spans="1:5" x14ac:dyDescent="0.25">
      <c r="A248" s="33">
        <v>43742</v>
      </c>
      <c r="B248">
        <v>8161.33</v>
      </c>
      <c r="D248" s="5">
        <v>43805</v>
      </c>
      <c r="E248">
        <v>8803</v>
      </c>
    </row>
    <row r="249" spans="1:5" x14ac:dyDescent="0.25">
      <c r="A249" s="33">
        <v>43743</v>
      </c>
      <c r="B249">
        <v>8161.33</v>
      </c>
      <c r="D249" s="5">
        <v>43808</v>
      </c>
      <c r="E249">
        <v>8638</v>
      </c>
    </row>
    <row r="250" spans="1:5" x14ac:dyDescent="0.25">
      <c r="A250" s="33">
        <v>43744</v>
      </c>
      <c r="B250">
        <v>8161.33</v>
      </c>
      <c r="D250" s="5">
        <v>43809</v>
      </c>
      <c r="E250">
        <v>8514</v>
      </c>
    </row>
    <row r="251" spans="1:5" x14ac:dyDescent="0.25">
      <c r="A251" s="33">
        <v>43745</v>
      </c>
      <c r="B251">
        <v>8161.33</v>
      </c>
      <c r="D251" s="5">
        <v>43810</v>
      </c>
      <c r="E251">
        <v>8467</v>
      </c>
    </row>
    <row r="252" spans="1:5" x14ac:dyDescent="0.25">
      <c r="A252" s="33">
        <v>43746</v>
      </c>
      <c r="B252">
        <v>8161.33</v>
      </c>
      <c r="D252" s="5">
        <v>43811</v>
      </c>
      <c r="E252">
        <v>8573</v>
      </c>
    </row>
    <row r="253" spans="1:5" x14ac:dyDescent="0.25">
      <c r="A253" s="33">
        <v>43747</v>
      </c>
      <c r="B253">
        <v>8590.16</v>
      </c>
      <c r="D253" s="5">
        <v>43812</v>
      </c>
      <c r="E253">
        <v>8573</v>
      </c>
    </row>
    <row r="254" spans="1:5" x14ac:dyDescent="0.25">
      <c r="A254" s="33">
        <v>43748</v>
      </c>
      <c r="B254">
        <v>8580.86</v>
      </c>
      <c r="D254" s="5">
        <v>43815</v>
      </c>
      <c r="E254">
        <v>8095</v>
      </c>
    </row>
    <row r="255" spans="1:5" x14ac:dyDescent="0.25">
      <c r="A255" s="33">
        <v>43749</v>
      </c>
      <c r="B255">
        <v>8342.93</v>
      </c>
      <c r="D255" s="5">
        <v>43816</v>
      </c>
      <c r="E255">
        <v>7765</v>
      </c>
    </row>
    <row r="256" spans="1:5" x14ac:dyDescent="0.25">
      <c r="A256" s="33">
        <v>43750</v>
      </c>
      <c r="B256">
        <v>8342.93</v>
      </c>
      <c r="D256" s="5">
        <v>43817</v>
      </c>
      <c r="E256">
        <v>8419</v>
      </c>
    </row>
    <row r="257" spans="1:5" x14ac:dyDescent="0.25">
      <c r="A257" s="33">
        <v>43751</v>
      </c>
      <c r="B257">
        <v>8263.34</v>
      </c>
      <c r="D257" s="5">
        <v>43818</v>
      </c>
      <c r="E257">
        <v>8455</v>
      </c>
    </row>
    <row r="258" spans="1:5" x14ac:dyDescent="0.25">
      <c r="A258" s="33">
        <v>43752</v>
      </c>
      <c r="B258">
        <v>8343.42</v>
      </c>
      <c r="D258" s="5">
        <v>43819</v>
      </c>
      <c r="E258">
        <v>8532</v>
      </c>
    </row>
    <row r="259" spans="1:5" x14ac:dyDescent="0.25">
      <c r="A259" s="33">
        <v>43753</v>
      </c>
      <c r="B259">
        <v>8144.33</v>
      </c>
      <c r="D259" s="5">
        <v>43822</v>
      </c>
      <c r="E259">
        <v>8744</v>
      </c>
    </row>
    <row r="260" spans="1:5" x14ac:dyDescent="0.25">
      <c r="A260" s="33">
        <v>43754</v>
      </c>
      <c r="B260">
        <v>7988.24</v>
      </c>
      <c r="D260" s="5">
        <v>43823</v>
      </c>
      <c r="E260">
        <v>8537</v>
      </c>
    </row>
    <row r="261" spans="1:5" x14ac:dyDescent="0.25">
      <c r="A261" s="33">
        <v>43755</v>
      </c>
      <c r="B261">
        <v>8046.49</v>
      </c>
      <c r="D261" s="5">
        <v>43824</v>
      </c>
      <c r="E261">
        <v>8537</v>
      </c>
    </row>
    <row r="262" spans="1:5" x14ac:dyDescent="0.25">
      <c r="A262" s="33">
        <v>43756</v>
      </c>
      <c r="B262">
        <v>7947.7</v>
      </c>
      <c r="D262" s="5">
        <v>43825</v>
      </c>
      <c r="E262">
        <v>8555</v>
      </c>
    </row>
    <row r="263" spans="1:5" x14ac:dyDescent="0.25">
      <c r="A263" s="33">
        <v>43757</v>
      </c>
      <c r="B263">
        <v>7947.7</v>
      </c>
      <c r="D263" s="5">
        <v>43826</v>
      </c>
      <c r="E263">
        <v>8514</v>
      </c>
    </row>
    <row r="264" spans="1:5" x14ac:dyDescent="0.25">
      <c r="A264" s="33">
        <v>43758</v>
      </c>
      <c r="B264">
        <v>8226.5</v>
      </c>
      <c r="D264" s="5">
        <v>43829</v>
      </c>
      <c r="E264">
        <v>8538</v>
      </c>
    </row>
    <row r="265" spans="1:5" x14ac:dyDescent="0.25">
      <c r="A265" s="33">
        <v>43759</v>
      </c>
      <c r="B265">
        <v>8207.68</v>
      </c>
      <c r="D265" s="5">
        <v>43830</v>
      </c>
      <c r="E265">
        <v>8450</v>
      </c>
    </row>
    <row r="266" spans="1:5" x14ac:dyDescent="0.25">
      <c r="A266" s="33">
        <v>43760</v>
      </c>
      <c r="B266">
        <v>8125.1</v>
      </c>
      <c r="D266" s="5">
        <v>43831</v>
      </c>
      <c r="E266">
        <v>8450</v>
      </c>
    </row>
    <row r="267" spans="1:5" x14ac:dyDescent="0.25">
      <c r="A267" s="33">
        <v>43761</v>
      </c>
      <c r="B267">
        <v>7491.38</v>
      </c>
      <c r="D267" s="5">
        <v>43832</v>
      </c>
      <c r="E267">
        <v>8133</v>
      </c>
    </row>
    <row r="268" spans="1:5" x14ac:dyDescent="0.25">
      <c r="A268" s="33">
        <v>43762</v>
      </c>
      <c r="B268">
        <v>7456.59</v>
      </c>
      <c r="D268" s="5">
        <v>43833</v>
      </c>
      <c r="E268">
        <v>8655</v>
      </c>
    </row>
    <row r="269" spans="1:5" x14ac:dyDescent="0.25">
      <c r="A269" s="33">
        <v>43763</v>
      </c>
      <c r="B269">
        <v>8574.4</v>
      </c>
      <c r="D269" s="5">
        <v>43836</v>
      </c>
      <c r="E269">
        <v>8924</v>
      </c>
    </row>
    <row r="270" spans="1:5" x14ac:dyDescent="0.25">
      <c r="A270" s="33">
        <v>43764</v>
      </c>
      <c r="B270">
        <v>8574.4</v>
      </c>
      <c r="D270" s="5">
        <v>43837</v>
      </c>
      <c r="E270">
        <v>9704</v>
      </c>
    </row>
    <row r="271" spans="1:5" x14ac:dyDescent="0.25">
      <c r="A271" s="33">
        <v>43765</v>
      </c>
      <c r="B271">
        <v>9623.68</v>
      </c>
      <c r="D271" s="5">
        <v>43838</v>
      </c>
      <c r="E271">
        <v>9504</v>
      </c>
    </row>
    <row r="272" spans="1:5" x14ac:dyDescent="0.25">
      <c r="A272" s="33">
        <v>43766</v>
      </c>
      <c r="B272">
        <v>9456.2999999999993</v>
      </c>
      <c r="D272" s="5">
        <v>43839</v>
      </c>
      <c r="E272">
        <v>9241</v>
      </c>
    </row>
    <row r="273" spans="1:5" x14ac:dyDescent="0.25">
      <c r="A273" s="33">
        <v>43767</v>
      </c>
      <c r="B273">
        <v>9446.0400000000009</v>
      </c>
      <c r="D273" s="5">
        <v>43840</v>
      </c>
      <c r="E273">
        <v>9534</v>
      </c>
    </row>
    <row r="274" spans="1:5" x14ac:dyDescent="0.25">
      <c r="A274" s="33">
        <v>43768</v>
      </c>
      <c r="B274">
        <v>9184.99</v>
      </c>
      <c r="D274" s="5">
        <v>43843</v>
      </c>
      <c r="E274">
        <v>9610</v>
      </c>
    </row>
    <row r="275" spans="1:5" x14ac:dyDescent="0.25">
      <c r="A275" s="33">
        <v>43769</v>
      </c>
      <c r="B275">
        <v>9189.42</v>
      </c>
      <c r="D275" s="5">
        <v>43844</v>
      </c>
      <c r="E275">
        <v>10254</v>
      </c>
    </row>
    <row r="276" spans="1:5" x14ac:dyDescent="0.25">
      <c r="A276" s="33">
        <v>43770</v>
      </c>
      <c r="B276">
        <v>9212.68</v>
      </c>
      <c r="D276" s="5">
        <v>43845</v>
      </c>
      <c r="E276">
        <v>10407</v>
      </c>
    </row>
    <row r="277" spans="1:5" x14ac:dyDescent="0.25">
      <c r="A277" s="33">
        <v>43771</v>
      </c>
      <c r="B277">
        <v>9212.68</v>
      </c>
      <c r="D277" s="5">
        <v>43846</v>
      </c>
      <c r="E277">
        <v>10301</v>
      </c>
    </row>
    <row r="278" spans="1:5" x14ac:dyDescent="0.25">
      <c r="A278" s="33">
        <v>43772</v>
      </c>
      <c r="B278">
        <v>9157.7000000000007</v>
      </c>
      <c r="D278" s="5">
        <v>43847</v>
      </c>
      <c r="E278">
        <v>10460</v>
      </c>
    </row>
    <row r="279" spans="1:5" x14ac:dyDescent="0.25">
      <c r="A279" s="33">
        <v>43773</v>
      </c>
      <c r="B279">
        <v>9443.36</v>
      </c>
      <c r="D279" s="5">
        <v>43850</v>
      </c>
      <c r="E279">
        <v>10460</v>
      </c>
    </row>
    <row r="280" spans="1:5" x14ac:dyDescent="0.25">
      <c r="A280" s="33">
        <v>43774</v>
      </c>
      <c r="B280">
        <v>9357.06</v>
      </c>
      <c r="D280" s="5">
        <v>43851</v>
      </c>
      <c r="E280">
        <v>10254</v>
      </c>
    </row>
    <row r="281" spans="1:5" x14ac:dyDescent="0.25">
      <c r="A281" s="33">
        <v>43775</v>
      </c>
      <c r="B281">
        <v>9314.92</v>
      </c>
      <c r="D281" s="5">
        <v>43852</v>
      </c>
      <c r="E281">
        <v>10172</v>
      </c>
    </row>
    <row r="282" spans="1:5" x14ac:dyDescent="0.25">
      <c r="A282" s="33">
        <v>43776</v>
      </c>
      <c r="B282">
        <v>9209.8700000000008</v>
      </c>
      <c r="D282" s="5">
        <v>43853</v>
      </c>
      <c r="E282">
        <v>9809</v>
      </c>
    </row>
    <row r="283" spans="1:5" x14ac:dyDescent="0.25">
      <c r="A283" s="33">
        <v>43777</v>
      </c>
      <c r="B283">
        <v>8866.5499999999993</v>
      </c>
      <c r="D283" s="5">
        <v>43854</v>
      </c>
      <c r="E283">
        <v>9956</v>
      </c>
    </row>
    <row r="284" spans="1:5" x14ac:dyDescent="0.25">
      <c r="A284" s="33">
        <v>43778</v>
      </c>
      <c r="B284">
        <v>8866.5499999999993</v>
      </c>
      <c r="D284" s="5">
        <v>43857</v>
      </c>
      <c r="E284">
        <v>10542</v>
      </c>
    </row>
    <row r="285" spans="1:5" x14ac:dyDescent="0.25">
      <c r="A285" s="33">
        <v>43779</v>
      </c>
      <c r="B285">
        <v>9042.0499999999993</v>
      </c>
      <c r="D285" s="5">
        <v>43858</v>
      </c>
      <c r="E285">
        <v>10618</v>
      </c>
    </row>
    <row r="286" spans="1:5" x14ac:dyDescent="0.25">
      <c r="A286" s="33">
        <v>43780</v>
      </c>
      <c r="B286">
        <v>8736.17</v>
      </c>
      <c r="D286" s="5">
        <v>43859</v>
      </c>
      <c r="E286">
        <v>11004</v>
      </c>
    </row>
    <row r="287" spans="1:5" x14ac:dyDescent="0.25">
      <c r="A287" s="33">
        <v>43781</v>
      </c>
      <c r="B287">
        <v>8764.9500000000007</v>
      </c>
      <c r="D287" s="5">
        <v>43860</v>
      </c>
      <c r="E287">
        <v>11198</v>
      </c>
    </row>
    <row r="288" spans="1:5" x14ac:dyDescent="0.25">
      <c r="A288" s="33">
        <v>43782</v>
      </c>
      <c r="B288">
        <v>8753.01</v>
      </c>
      <c r="D288" s="5">
        <v>43861</v>
      </c>
      <c r="E288">
        <v>10864</v>
      </c>
    </row>
    <row r="289" spans="1:5" x14ac:dyDescent="0.25">
      <c r="A289" s="33">
        <v>43783</v>
      </c>
      <c r="B289">
        <v>8651.15</v>
      </c>
      <c r="D289" s="5">
        <v>43864</v>
      </c>
      <c r="E289">
        <v>10830</v>
      </c>
    </row>
    <row r="290" spans="1:5" x14ac:dyDescent="0.25">
      <c r="A290" s="33">
        <v>43784</v>
      </c>
      <c r="B290">
        <v>8453.89</v>
      </c>
      <c r="D290" s="5">
        <v>43865</v>
      </c>
      <c r="E290">
        <v>10651</v>
      </c>
    </row>
    <row r="291" spans="1:5" x14ac:dyDescent="0.25">
      <c r="A291" s="33">
        <v>43785</v>
      </c>
      <c r="B291">
        <v>8453.89</v>
      </c>
      <c r="D291" s="5">
        <v>43866</v>
      </c>
      <c r="E291">
        <v>11313</v>
      </c>
    </row>
    <row r="292" spans="1:5" x14ac:dyDescent="0.25">
      <c r="A292" s="33">
        <v>43786</v>
      </c>
      <c r="B292">
        <v>8555.3799999999992</v>
      </c>
      <c r="D292" s="5">
        <v>43867</v>
      </c>
      <c r="E292">
        <v>11388</v>
      </c>
    </row>
    <row r="293" spans="1:5" x14ac:dyDescent="0.25">
      <c r="A293" s="33">
        <v>43787</v>
      </c>
      <c r="B293">
        <v>8218.67</v>
      </c>
      <c r="D293" s="5">
        <v>43868</v>
      </c>
      <c r="E293">
        <v>11330</v>
      </c>
    </row>
    <row r="294" spans="1:5" x14ac:dyDescent="0.25">
      <c r="A294" s="33">
        <v>43788</v>
      </c>
      <c r="B294">
        <v>8108.09</v>
      </c>
      <c r="D294" s="5">
        <v>43871</v>
      </c>
      <c r="E294">
        <v>11434</v>
      </c>
    </row>
    <row r="295" spans="1:5" x14ac:dyDescent="0.25">
      <c r="A295" s="33">
        <v>43789</v>
      </c>
      <c r="B295">
        <v>8087.79</v>
      </c>
      <c r="D295" s="5">
        <v>43872</v>
      </c>
      <c r="E295">
        <v>11975</v>
      </c>
    </row>
    <row r="296" spans="1:5" x14ac:dyDescent="0.25">
      <c r="A296" s="33">
        <v>43790</v>
      </c>
      <c r="B296">
        <v>7598.7</v>
      </c>
      <c r="D296" s="5">
        <v>43873</v>
      </c>
      <c r="E296">
        <v>12113</v>
      </c>
    </row>
    <row r="297" spans="1:5" x14ac:dyDescent="0.25">
      <c r="A297" s="33">
        <v>43791</v>
      </c>
      <c r="B297">
        <v>7343.85</v>
      </c>
      <c r="D297" s="5">
        <v>43874</v>
      </c>
      <c r="E297">
        <v>11860</v>
      </c>
    </row>
    <row r="298" spans="1:5" x14ac:dyDescent="0.25">
      <c r="A298" s="33">
        <v>43792</v>
      </c>
      <c r="B298">
        <v>7343.85</v>
      </c>
      <c r="D298" s="5">
        <v>43875</v>
      </c>
      <c r="E298">
        <v>12078</v>
      </c>
    </row>
    <row r="299" spans="1:5" x14ac:dyDescent="0.25">
      <c r="A299" s="33">
        <v>43793</v>
      </c>
      <c r="B299">
        <v>7050</v>
      </c>
      <c r="D299" s="5">
        <v>43878</v>
      </c>
      <c r="E299">
        <v>12078</v>
      </c>
    </row>
    <row r="300" spans="1:5" x14ac:dyDescent="0.25">
      <c r="A300" s="33">
        <v>43794</v>
      </c>
      <c r="B300">
        <v>7214.3</v>
      </c>
      <c r="D300" s="5">
        <v>43879</v>
      </c>
      <c r="E300">
        <v>11796</v>
      </c>
    </row>
    <row r="301" spans="1:5" x14ac:dyDescent="0.25">
      <c r="A301" s="33">
        <v>43795</v>
      </c>
      <c r="B301">
        <v>7113.51</v>
      </c>
      <c r="D301" s="5">
        <v>43880</v>
      </c>
      <c r="E301">
        <v>11767</v>
      </c>
    </row>
    <row r="302" spans="1:5" x14ac:dyDescent="0.25">
      <c r="A302" s="33">
        <v>43796</v>
      </c>
      <c r="B302">
        <v>7550.08</v>
      </c>
      <c r="D302" s="5">
        <v>43881</v>
      </c>
      <c r="E302">
        <v>11065</v>
      </c>
    </row>
    <row r="303" spans="1:5" x14ac:dyDescent="0.25">
      <c r="A303" s="33">
        <v>43797</v>
      </c>
      <c r="B303">
        <v>7564.94</v>
      </c>
      <c r="D303" s="5">
        <v>43882</v>
      </c>
      <c r="E303">
        <v>11209</v>
      </c>
    </row>
    <row r="304" spans="1:5" x14ac:dyDescent="0.25">
      <c r="A304" s="33">
        <v>43798</v>
      </c>
      <c r="B304">
        <v>7710.34</v>
      </c>
      <c r="D304" s="5">
        <v>43885</v>
      </c>
      <c r="E304">
        <v>11048</v>
      </c>
    </row>
    <row r="305" spans="1:5" x14ac:dyDescent="0.25">
      <c r="A305" s="33">
        <v>43799</v>
      </c>
      <c r="B305">
        <v>7710.34</v>
      </c>
      <c r="D305" s="5">
        <v>43886</v>
      </c>
      <c r="E305">
        <v>10726</v>
      </c>
    </row>
    <row r="306" spans="1:5" x14ac:dyDescent="0.25">
      <c r="A306" s="33">
        <v>43800</v>
      </c>
      <c r="B306">
        <v>7381.45</v>
      </c>
      <c r="D306" s="5">
        <v>43887</v>
      </c>
      <c r="E306">
        <v>10105</v>
      </c>
    </row>
    <row r="307" spans="1:5" x14ac:dyDescent="0.25">
      <c r="A307" s="33">
        <v>43801</v>
      </c>
      <c r="B307">
        <v>7319.36</v>
      </c>
      <c r="D307" s="5">
        <v>43888</v>
      </c>
      <c r="E307">
        <v>10231</v>
      </c>
    </row>
    <row r="308" spans="1:5" x14ac:dyDescent="0.25">
      <c r="A308" s="33">
        <v>43802</v>
      </c>
      <c r="B308">
        <v>7329.85</v>
      </c>
      <c r="D308" s="5">
        <v>43889</v>
      </c>
      <c r="E308">
        <v>9951</v>
      </c>
    </row>
    <row r="309" spans="1:5" x14ac:dyDescent="0.25">
      <c r="A309" s="33">
        <v>43803</v>
      </c>
      <c r="B309">
        <v>7187.39</v>
      </c>
      <c r="D309" s="5">
        <v>43892</v>
      </c>
      <c r="E309">
        <v>10265</v>
      </c>
    </row>
    <row r="310" spans="1:5" x14ac:dyDescent="0.25">
      <c r="A310" s="33">
        <v>43804</v>
      </c>
      <c r="B310">
        <v>7379.66</v>
      </c>
      <c r="D310" s="5">
        <v>43893</v>
      </c>
      <c r="E310">
        <v>10031</v>
      </c>
    </row>
    <row r="311" spans="1:5" x14ac:dyDescent="0.25">
      <c r="A311" s="33">
        <v>43805</v>
      </c>
      <c r="B311">
        <v>7469.48</v>
      </c>
      <c r="D311" s="5">
        <v>43894</v>
      </c>
      <c r="E311">
        <v>10020</v>
      </c>
    </row>
    <row r="312" spans="1:5" x14ac:dyDescent="0.25">
      <c r="A312" s="33">
        <v>43806</v>
      </c>
      <c r="B312">
        <v>7469.48</v>
      </c>
      <c r="D312" s="5">
        <v>43895</v>
      </c>
      <c r="E312">
        <v>10517</v>
      </c>
    </row>
    <row r="313" spans="1:5" x14ac:dyDescent="0.25">
      <c r="A313" s="33">
        <v>43807</v>
      </c>
      <c r="B313">
        <v>7546.9</v>
      </c>
      <c r="D313" s="5">
        <v>43896</v>
      </c>
      <c r="E313">
        <v>10483</v>
      </c>
    </row>
    <row r="314" spans="1:5" x14ac:dyDescent="0.25">
      <c r="A314" s="33">
        <v>43808</v>
      </c>
      <c r="B314">
        <v>7356.78</v>
      </c>
      <c r="D314" s="5">
        <v>43899</v>
      </c>
      <c r="E314">
        <v>8979</v>
      </c>
    </row>
    <row r="315" spans="1:5" x14ac:dyDescent="0.25">
      <c r="A315" s="33">
        <v>43809</v>
      </c>
      <c r="B315">
        <v>7222.09</v>
      </c>
      <c r="D315" s="5">
        <v>43900</v>
      </c>
      <c r="E315">
        <v>9145</v>
      </c>
    </row>
    <row r="316" spans="1:5" x14ac:dyDescent="0.25">
      <c r="A316" s="33">
        <v>43810</v>
      </c>
      <c r="B316">
        <v>7191.95</v>
      </c>
      <c r="D316" s="5">
        <v>43901</v>
      </c>
      <c r="E316">
        <v>8984</v>
      </c>
    </row>
    <row r="317" spans="1:5" x14ac:dyDescent="0.25">
      <c r="A317" s="33">
        <v>43811</v>
      </c>
      <c r="B317">
        <v>7200.62</v>
      </c>
      <c r="D317" s="5">
        <v>43902</v>
      </c>
      <c r="E317">
        <v>6874</v>
      </c>
    </row>
    <row r="318" spans="1:5" x14ac:dyDescent="0.25">
      <c r="A318" s="33">
        <v>43812</v>
      </c>
      <c r="B318">
        <v>7240.62</v>
      </c>
      <c r="D318" s="5">
        <v>43903</v>
      </c>
      <c r="E318">
        <v>6096</v>
      </c>
    </row>
    <row r="319" spans="1:5" x14ac:dyDescent="0.25">
      <c r="A319" s="33">
        <v>43813</v>
      </c>
      <c r="B319">
        <v>7240.62</v>
      </c>
      <c r="D319" s="5">
        <v>43906</v>
      </c>
      <c r="E319">
        <v>5639</v>
      </c>
    </row>
    <row r="320" spans="1:5" x14ac:dyDescent="0.25">
      <c r="A320" s="33">
        <v>43814</v>
      </c>
      <c r="B320">
        <v>7120.76</v>
      </c>
      <c r="D320" s="5">
        <v>43907</v>
      </c>
      <c r="E320">
        <v>6154</v>
      </c>
    </row>
    <row r="321" spans="1:5" x14ac:dyDescent="0.25">
      <c r="A321" s="33">
        <v>43815</v>
      </c>
      <c r="B321">
        <v>6876.58</v>
      </c>
      <c r="D321" s="5">
        <v>43908</v>
      </c>
      <c r="E321">
        <v>6108</v>
      </c>
    </row>
    <row r="322" spans="1:5" x14ac:dyDescent="0.25">
      <c r="A322" s="33">
        <v>43816</v>
      </c>
      <c r="B322">
        <v>6616.45</v>
      </c>
      <c r="D322" s="5">
        <v>43909</v>
      </c>
      <c r="E322">
        <v>7137</v>
      </c>
    </row>
    <row r="323" spans="1:5" x14ac:dyDescent="0.25">
      <c r="A323" s="33">
        <v>43817</v>
      </c>
      <c r="B323">
        <v>7131.58</v>
      </c>
      <c r="D323" s="5">
        <v>43910</v>
      </c>
      <c r="E323">
        <v>7103</v>
      </c>
    </row>
    <row r="324" spans="1:5" x14ac:dyDescent="0.25">
      <c r="A324" s="33">
        <v>43818</v>
      </c>
      <c r="B324">
        <v>7157.05</v>
      </c>
      <c r="D324" s="5">
        <v>43913</v>
      </c>
      <c r="E324">
        <v>7206</v>
      </c>
    </row>
    <row r="325" spans="1:5" x14ac:dyDescent="0.25">
      <c r="A325" s="33">
        <v>43819</v>
      </c>
      <c r="B325">
        <v>7198.73</v>
      </c>
      <c r="D325" s="5">
        <v>43914</v>
      </c>
      <c r="E325">
        <v>7692</v>
      </c>
    </row>
    <row r="326" spans="1:5" x14ac:dyDescent="0.25">
      <c r="A326" s="33">
        <v>43820</v>
      </c>
      <c r="B326">
        <v>7198.73</v>
      </c>
      <c r="D326" s="5">
        <v>43915</v>
      </c>
      <c r="E326">
        <v>7583</v>
      </c>
    </row>
    <row r="327" spans="1:5" x14ac:dyDescent="0.25">
      <c r="A327" s="33">
        <v>43821</v>
      </c>
      <c r="B327">
        <v>7407.05</v>
      </c>
      <c r="D327" s="5">
        <v>43916</v>
      </c>
      <c r="E327">
        <v>7635</v>
      </c>
    </row>
    <row r="328" spans="1:5" x14ac:dyDescent="0.25">
      <c r="A328" s="33">
        <v>43822</v>
      </c>
      <c r="B328">
        <v>7319.77</v>
      </c>
      <c r="D328" s="5">
        <v>43917</v>
      </c>
      <c r="E328">
        <v>7618</v>
      </c>
    </row>
    <row r="329" spans="1:5" x14ac:dyDescent="0.25">
      <c r="A329" s="33">
        <v>43823</v>
      </c>
      <c r="B329">
        <v>7246.81</v>
      </c>
      <c r="D329" s="5">
        <v>43920</v>
      </c>
      <c r="E329">
        <v>7276</v>
      </c>
    </row>
    <row r="330" spans="1:5" x14ac:dyDescent="0.25">
      <c r="A330" s="33">
        <v>43824</v>
      </c>
      <c r="B330">
        <v>7211.27</v>
      </c>
      <c r="D330" s="5">
        <v>43921</v>
      </c>
      <c r="E330">
        <v>7384</v>
      </c>
    </row>
    <row r="331" spans="1:5" x14ac:dyDescent="0.25">
      <c r="A331" s="33">
        <v>43825</v>
      </c>
      <c r="B331">
        <v>7189.08</v>
      </c>
      <c r="D331" s="5">
        <v>43922</v>
      </c>
      <c r="E331">
        <v>7082</v>
      </c>
    </row>
    <row r="332" spans="1:5" x14ac:dyDescent="0.25">
      <c r="A332" s="33">
        <v>43826</v>
      </c>
      <c r="B332">
        <v>7219.5</v>
      </c>
      <c r="D332" s="5">
        <v>43923</v>
      </c>
      <c r="E332">
        <v>7829</v>
      </c>
    </row>
    <row r="333" spans="1:5" x14ac:dyDescent="0.25">
      <c r="A333" s="33">
        <v>43827</v>
      </c>
      <c r="B333">
        <v>7219.5</v>
      </c>
      <c r="D333" s="5">
        <v>43924</v>
      </c>
      <c r="E333">
        <v>7754</v>
      </c>
    </row>
    <row r="334" spans="1:5" x14ac:dyDescent="0.25">
      <c r="A334" s="33">
        <v>43828</v>
      </c>
      <c r="B334">
        <v>7388.48</v>
      </c>
      <c r="D334" s="5">
        <v>43927</v>
      </c>
      <c r="E334">
        <v>8359</v>
      </c>
    </row>
    <row r="335" spans="1:5" x14ac:dyDescent="0.25">
      <c r="A335" s="33">
        <v>43829</v>
      </c>
      <c r="B335">
        <v>7243.35</v>
      </c>
      <c r="D335" s="5">
        <v>43928</v>
      </c>
      <c r="E335">
        <v>8359</v>
      </c>
    </row>
    <row r="336" spans="1:5" x14ac:dyDescent="0.25">
      <c r="A336" s="33">
        <v>43830</v>
      </c>
      <c r="B336">
        <v>7158.27</v>
      </c>
      <c r="D336" s="5">
        <v>43929</v>
      </c>
      <c r="E336">
        <v>8365</v>
      </c>
    </row>
    <row r="337" spans="1:5" x14ac:dyDescent="0.25">
      <c r="A337" s="33">
        <v>43831</v>
      </c>
      <c r="B337">
        <v>7216.21</v>
      </c>
      <c r="D337" s="5">
        <v>43930</v>
      </c>
      <c r="E337">
        <v>8313</v>
      </c>
    </row>
    <row r="338" spans="1:5" x14ac:dyDescent="0.25">
      <c r="A338" s="33">
        <v>43832</v>
      </c>
      <c r="B338">
        <v>6960.58</v>
      </c>
      <c r="D338" s="5">
        <v>43931</v>
      </c>
      <c r="E338">
        <v>8313</v>
      </c>
    </row>
    <row r="339" spans="1:5" x14ac:dyDescent="0.25">
      <c r="A339" s="33">
        <v>43833</v>
      </c>
      <c r="B339">
        <v>7269.82</v>
      </c>
      <c r="D339" s="5">
        <v>43934</v>
      </c>
      <c r="E339">
        <v>7766</v>
      </c>
    </row>
    <row r="340" spans="1:5" x14ac:dyDescent="0.25">
      <c r="A340" s="33">
        <v>43834</v>
      </c>
      <c r="B340">
        <v>7269.82</v>
      </c>
      <c r="D340" s="5">
        <v>43935</v>
      </c>
      <c r="E340">
        <v>7926</v>
      </c>
    </row>
    <row r="341" spans="1:5" x14ac:dyDescent="0.25">
      <c r="A341" s="33">
        <v>43835</v>
      </c>
      <c r="B341">
        <v>7363.55</v>
      </c>
      <c r="D341" s="5">
        <v>43936</v>
      </c>
      <c r="E341">
        <v>7686</v>
      </c>
    </row>
    <row r="342" spans="1:5" x14ac:dyDescent="0.25">
      <c r="A342" s="33">
        <v>43836</v>
      </c>
      <c r="B342">
        <v>7575.93</v>
      </c>
      <c r="D342" s="5">
        <v>43937</v>
      </c>
      <c r="E342">
        <v>8102</v>
      </c>
    </row>
    <row r="343" spans="1:5" x14ac:dyDescent="0.25">
      <c r="A343" s="33">
        <v>43837</v>
      </c>
      <c r="B343">
        <v>8021.36</v>
      </c>
      <c r="D343" s="5">
        <v>43938</v>
      </c>
      <c r="E343">
        <v>8074</v>
      </c>
    </row>
    <row r="344" spans="1:5" x14ac:dyDescent="0.25">
      <c r="A344" s="33">
        <v>43838</v>
      </c>
      <c r="B344">
        <v>8004.26</v>
      </c>
      <c r="D344" s="5">
        <v>43941</v>
      </c>
      <c r="E344">
        <v>7749</v>
      </c>
    </row>
    <row r="345" spans="1:5" x14ac:dyDescent="0.25">
      <c r="A345" s="33">
        <v>43839</v>
      </c>
      <c r="B345">
        <v>7786.84</v>
      </c>
      <c r="D345" s="5">
        <v>43942</v>
      </c>
      <c r="E345">
        <v>7857</v>
      </c>
    </row>
    <row r="346" spans="1:5" x14ac:dyDescent="0.25">
      <c r="A346" s="33">
        <v>43840</v>
      </c>
      <c r="B346">
        <v>8043.69</v>
      </c>
      <c r="D346" s="5">
        <v>43943</v>
      </c>
      <c r="E346">
        <v>8114</v>
      </c>
    </row>
    <row r="347" spans="1:5" x14ac:dyDescent="0.25">
      <c r="A347" s="33">
        <v>43841</v>
      </c>
      <c r="B347">
        <v>8101.99</v>
      </c>
      <c r="D347" s="5">
        <v>43944</v>
      </c>
      <c r="E347">
        <v>8598</v>
      </c>
    </row>
    <row r="348" spans="1:5" x14ac:dyDescent="0.25">
      <c r="A348" s="33">
        <v>43842</v>
      </c>
      <c r="B348">
        <v>8099.1</v>
      </c>
      <c r="D348" s="5">
        <v>43945</v>
      </c>
      <c r="E348">
        <v>8565</v>
      </c>
    </row>
    <row r="349" spans="1:5" x14ac:dyDescent="0.25">
      <c r="A349" s="33">
        <v>43843</v>
      </c>
      <c r="B349">
        <v>8131.06</v>
      </c>
      <c r="D349" s="5">
        <v>43948</v>
      </c>
      <c r="E349">
        <v>8773</v>
      </c>
    </row>
    <row r="350" spans="1:5" x14ac:dyDescent="0.25">
      <c r="A350" s="33">
        <v>43844</v>
      </c>
      <c r="B350">
        <v>8736.16</v>
      </c>
      <c r="D350" s="5">
        <v>43949</v>
      </c>
      <c r="E350">
        <v>8773</v>
      </c>
    </row>
    <row r="351" spans="1:5" x14ac:dyDescent="0.25">
      <c r="A351" s="33">
        <v>43845</v>
      </c>
      <c r="B351">
        <v>8821.69</v>
      </c>
      <c r="D351" s="5">
        <v>43950</v>
      </c>
      <c r="E351">
        <v>9952</v>
      </c>
    </row>
    <row r="352" spans="1:5" x14ac:dyDescent="0.25">
      <c r="A352" s="33">
        <v>43846</v>
      </c>
      <c r="B352">
        <v>8678.7999999999993</v>
      </c>
      <c r="D352" s="5">
        <v>43951</v>
      </c>
      <c r="E352">
        <v>10070</v>
      </c>
    </row>
    <row r="353" spans="1:5" x14ac:dyDescent="0.25">
      <c r="A353" s="33">
        <v>43847</v>
      </c>
      <c r="B353">
        <v>8906.32</v>
      </c>
      <c r="D353" s="5">
        <v>43952</v>
      </c>
      <c r="E353">
        <v>9968</v>
      </c>
    </row>
    <row r="354" spans="1:5" x14ac:dyDescent="0.25">
      <c r="A354" s="33">
        <v>43848</v>
      </c>
      <c r="B354">
        <v>8914.2800000000007</v>
      </c>
      <c r="D354" s="5">
        <v>43955</v>
      </c>
      <c r="E354">
        <v>10076</v>
      </c>
    </row>
    <row r="355" spans="1:5" x14ac:dyDescent="0.25">
      <c r="A355" s="33">
        <v>43849</v>
      </c>
      <c r="B355">
        <v>8718.75</v>
      </c>
      <c r="D355" s="5">
        <v>43956</v>
      </c>
      <c r="E355">
        <v>10132</v>
      </c>
    </row>
    <row r="356" spans="1:5" x14ac:dyDescent="0.25">
      <c r="A356" s="33">
        <v>43850</v>
      </c>
      <c r="B356">
        <v>8671.68</v>
      </c>
      <c r="D356" s="5">
        <v>43957</v>
      </c>
      <c r="E356">
        <v>10532</v>
      </c>
    </row>
    <row r="357" spans="1:5" x14ac:dyDescent="0.25">
      <c r="A357" s="33">
        <v>43851</v>
      </c>
      <c r="B357">
        <v>8721.8799999999992</v>
      </c>
      <c r="D357" s="5">
        <v>43958</v>
      </c>
      <c r="E357">
        <v>11288</v>
      </c>
    </row>
    <row r="358" spans="1:5" x14ac:dyDescent="0.25">
      <c r="A358" s="33">
        <v>43852</v>
      </c>
      <c r="B358">
        <v>8640.65</v>
      </c>
      <c r="D358" s="5">
        <v>43959</v>
      </c>
      <c r="E358">
        <v>11310</v>
      </c>
    </row>
    <row r="359" spans="1:5" x14ac:dyDescent="0.25">
      <c r="A359" s="33">
        <v>43853</v>
      </c>
      <c r="B359">
        <v>8382.8700000000008</v>
      </c>
      <c r="D359" s="5">
        <v>43962</v>
      </c>
      <c r="E359">
        <v>9918</v>
      </c>
    </row>
    <row r="360" spans="1:5" x14ac:dyDescent="0.25">
      <c r="A360" s="33">
        <v>43854</v>
      </c>
      <c r="B360">
        <v>8406.0499999999993</v>
      </c>
      <c r="D360" s="5">
        <v>43963</v>
      </c>
      <c r="E360">
        <v>10002</v>
      </c>
    </row>
    <row r="361" spans="1:5" x14ac:dyDescent="0.25">
      <c r="A361" s="33">
        <v>43855</v>
      </c>
      <c r="B361">
        <v>8406.0499999999993</v>
      </c>
      <c r="D361" s="5">
        <v>43964</v>
      </c>
      <c r="E361">
        <v>10453</v>
      </c>
    </row>
    <row r="362" spans="1:5" x14ac:dyDescent="0.25">
      <c r="A362" s="33">
        <v>43856</v>
      </c>
      <c r="B362">
        <v>8406.0499999999993</v>
      </c>
      <c r="D362" s="5">
        <v>43965</v>
      </c>
      <c r="E362">
        <v>10966</v>
      </c>
    </row>
    <row r="363" spans="1:5" x14ac:dyDescent="0.25">
      <c r="A363" s="33">
        <v>43857</v>
      </c>
      <c r="B363">
        <v>8406.0499999999993</v>
      </c>
      <c r="D363" s="5">
        <v>43966</v>
      </c>
      <c r="E363">
        <v>10594</v>
      </c>
    </row>
    <row r="364" spans="1:5" x14ac:dyDescent="0.25">
      <c r="A364" s="33">
        <v>43858</v>
      </c>
      <c r="B364">
        <v>9042.56</v>
      </c>
      <c r="D364" s="5">
        <v>43969</v>
      </c>
      <c r="E364">
        <v>10989</v>
      </c>
    </row>
    <row r="365" spans="1:5" x14ac:dyDescent="0.25">
      <c r="A365" s="33">
        <v>43859</v>
      </c>
      <c r="B365">
        <v>9354.7000000000007</v>
      </c>
      <c r="D365" s="5">
        <v>43970</v>
      </c>
      <c r="E365">
        <v>10916</v>
      </c>
    </row>
    <row r="366" spans="1:5" x14ac:dyDescent="0.25">
      <c r="A366" s="33">
        <v>43860</v>
      </c>
      <c r="B366">
        <v>9552.18</v>
      </c>
      <c r="D366" s="5">
        <v>43971</v>
      </c>
      <c r="E366">
        <v>10792</v>
      </c>
    </row>
    <row r="367" spans="1:5" x14ac:dyDescent="0.25">
      <c r="A367" s="33">
        <v>43861</v>
      </c>
      <c r="B367">
        <v>9354.2900000000009</v>
      </c>
      <c r="D367" s="5">
        <v>43972</v>
      </c>
      <c r="E367">
        <v>10233</v>
      </c>
    </row>
    <row r="368" spans="1:5" x14ac:dyDescent="0.25">
      <c r="A368" s="33">
        <v>43862</v>
      </c>
      <c r="B368">
        <v>9358.74</v>
      </c>
      <c r="D368" s="5">
        <v>43973</v>
      </c>
      <c r="E368">
        <v>10346</v>
      </c>
    </row>
    <row r="369" spans="1:5" x14ac:dyDescent="0.25">
      <c r="A369" s="33">
        <v>43863</v>
      </c>
      <c r="B369">
        <v>9443.43</v>
      </c>
      <c r="D369" s="5">
        <v>43976</v>
      </c>
      <c r="E369">
        <v>10346</v>
      </c>
    </row>
    <row r="370" spans="1:5" x14ac:dyDescent="0.25">
      <c r="A370" s="33">
        <v>43864</v>
      </c>
      <c r="B370">
        <v>9274.19</v>
      </c>
      <c r="D370" s="5">
        <v>43977</v>
      </c>
      <c r="E370">
        <v>9906</v>
      </c>
    </row>
    <row r="371" spans="1:5" x14ac:dyDescent="0.25">
      <c r="A371" s="33">
        <v>43865</v>
      </c>
      <c r="B371">
        <v>9139.77</v>
      </c>
      <c r="D371" s="5">
        <v>43978</v>
      </c>
      <c r="E371">
        <v>10341</v>
      </c>
    </row>
    <row r="372" spans="1:5" x14ac:dyDescent="0.25">
      <c r="A372" s="33">
        <v>43866</v>
      </c>
      <c r="B372">
        <v>9687.2800000000007</v>
      </c>
      <c r="D372" s="5">
        <v>43979</v>
      </c>
      <c r="E372">
        <v>10656</v>
      </c>
    </row>
    <row r="373" spans="1:5" x14ac:dyDescent="0.25">
      <c r="A373" s="33">
        <v>43867</v>
      </c>
      <c r="B373">
        <v>9737.36</v>
      </c>
      <c r="D373" s="5">
        <v>43980</v>
      </c>
      <c r="E373">
        <v>10556</v>
      </c>
    </row>
    <row r="374" spans="1:5" x14ac:dyDescent="0.25">
      <c r="A374" s="33">
        <v>43868</v>
      </c>
      <c r="B374">
        <v>9744.4599999999991</v>
      </c>
      <c r="D374" s="5">
        <v>43983</v>
      </c>
      <c r="E374">
        <v>10757</v>
      </c>
    </row>
    <row r="375" spans="1:5" x14ac:dyDescent="0.25">
      <c r="A375" s="33">
        <v>43869</v>
      </c>
      <c r="B375">
        <v>9925.58</v>
      </c>
      <c r="D375" s="5">
        <v>43984</v>
      </c>
      <c r="E375">
        <v>10679</v>
      </c>
    </row>
    <row r="376" spans="1:5" x14ac:dyDescent="0.25">
      <c r="A376" s="33">
        <v>43870</v>
      </c>
      <c r="B376">
        <v>10077.629999999999</v>
      </c>
      <c r="D376" s="5">
        <v>43985</v>
      </c>
      <c r="E376">
        <v>10762</v>
      </c>
    </row>
    <row r="377" spans="1:5" x14ac:dyDescent="0.25">
      <c r="A377" s="33">
        <v>43871</v>
      </c>
      <c r="B377">
        <v>9866.2800000000007</v>
      </c>
      <c r="D377" s="5">
        <v>43986</v>
      </c>
      <c r="E377">
        <v>11030</v>
      </c>
    </row>
    <row r="378" spans="1:5" x14ac:dyDescent="0.25">
      <c r="A378" s="33">
        <v>43872</v>
      </c>
      <c r="B378">
        <v>10236.530000000001</v>
      </c>
      <c r="D378" s="5">
        <v>43987</v>
      </c>
      <c r="E378">
        <v>10924</v>
      </c>
    </row>
    <row r="379" spans="1:5" x14ac:dyDescent="0.25">
      <c r="A379" s="33">
        <v>43873</v>
      </c>
      <c r="B379">
        <v>10389.08</v>
      </c>
      <c r="D379" s="5">
        <v>43990</v>
      </c>
      <c r="E379">
        <v>10902</v>
      </c>
    </row>
    <row r="380" spans="1:5" x14ac:dyDescent="0.25">
      <c r="A380" s="33">
        <v>43874</v>
      </c>
      <c r="B380">
        <v>10180.129999999999</v>
      </c>
      <c r="D380" s="5">
        <v>43991</v>
      </c>
      <c r="E380">
        <v>10929</v>
      </c>
    </row>
    <row r="381" spans="1:5" x14ac:dyDescent="0.25">
      <c r="A381" s="33">
        <v>43875</v>
      </c>
      <c r="B381">
        <v>10344.549999999999</v>
      </c>
      <c r="D381" s="5">
        <v>43992</v>
      </c>
      <c r="E381">
        <v>11074</v>
      </c>
    </row>
    <row r="382" spans="1:5" x14ac:dyDescent="0.25">
      <c r="A382" s="33">
        <v>43876</v>
      </c>
      <c r="B382">
        <v>9924.7000000000007</v>
      </c>
      <c r="D382" s="5">
        <v>43993</v>
      </c>
      <c r="E382">
        <v>10366</v>
      </c>
    </row>
    <row r="383" spans="1:5" x14ac:dyDescent="0.25">
      <c r="A383" s="33">
        <v>43877</v>
      </c>
      <c r="B383">
        <v>9773.09</v>
      </c>
      <c r="D383" s="5">
        <v>43994</v>
      </c>
      <c r="E383">
        <v>10550</v>
      </c>
    </row>
    <row r="384" spans="1:5" x14ac:dyDescent="0.25">
      <c r="A384" s="33">
        <v>43878</v>
      </c>
      <c r="B384">
        <v>9646.9500000000007</v>
      </c>
      <c r="D384" s="5">
        <v>43997</v>
      </c>
      <c r="E384">
        <v>10523</v>
      </c>
    </row>
    <row r="385" spans="1:5" x14ac:dyDescent="0.25">
      <c r="A385" s="33">
        <v>43879</v>
      </c>
      <c r="B385">
        <v>10154.959999999999</v>
      </c>
      <c r="D385" s="5">
        <v>43998</v>
      </c>
      <c r="E385">
        <v>10623</v>
      </c>
    </row>
    <row r="386" spans="1:5" x14ac:dyDescent="0.25">
      <c r="A386" s="33">
        <v>43880</v>
      </c>
      <c r="B386">
        <v>9612.0499999999993</v>
      </c>
      <c r="D386" s="5">
        <v>43999</v>
      </c>
      <c r="E386">
        <v>10394</v>
      </c>
    </row>
    <row r="387" spans="1:5" x14ac:dyDescent="0.25">
      <c r="A387" s="33">
        <v>43881</v>
      </c>
      <c r="B387">
        <v>9610.56</v>
      </c>
      <c r="D387" s="5">
        <v>44000</v>
      </c>
      <c r="E387">
        <v>10489</v>
      </c>
    </row>
    <row r="388" spans="1:5" x14ac:dyDescent="0.25">
      <c r="A388" s="33">
        <v>43882</v>
      </c>
      <c r="B388">
        <v>9674.01</v>
      </c>
      <c r="D388" s="5">
        <v>44001</v>
      </c>
      <c r="E388">
        <v>10383</v>
      </c>
    </row>
    <row r="389" spans="1:5" x14ac:dyDescent="0.25">
      <c r="A389" s="33">
        <v>43883</v>
      </c>
      <c r="B389">
        <v>9697.32</v>
      </c>
      <c r="D389" s="5">
        <v>44004</v>
      </c>
      <c r="E389">
        <v>10684</v>
      </c>
    </row>
    <row r="390" spans="1:5" x14ac:dyDescent="0.25">
      <c r="A390" s="33">
        <v>43884</v>
      </c>
      <c r="B390">
        <v>9885.42</v>
      </c>
      <c r="D390" s="5">
        <v>44005</v>
      </c>
      <c r="E390">
        <v>10768</v>
      </c>
    </row>
    <row r="391" spans="1:5" x14ac:dyDescent="0.25">
      <c r="A391" s="33">
        <v>43885</v>
      </c>
      <c r="B391">
        <v>9606.7800000000007</v>
      </c>
      <c r="D391" s="5">
        <v>44006</v>
      </c>
      <c r="E391">
        <v>10350</v>
      </c>
    </row>
    <row r="392" spans="1:5" x14ac:dyDescent="0.25">
      <c r="A392" s="33">
        <v>43886</v>
      </c>
      <c r="B392">
        <v>9383.9</v>
      </c>
      <c r="D392" s="5">
        <v>44007</v>
      </c>
      <c r="E392">
        <v>10344</v>
      </c>
    </row>
    <row r="393" spans="1:5" x14ac:dyDescent="0.25">
      <c r="A393" s="33">
        <v>43887</v>
      </c>
      <c r="B393">
        <v>8747.24</v>
      </c>
      <c r="D393" s="5">
        <v>44008</v>
      </c>
      <c r="E393">
        <v>10211</v>
      </c>
    </row>
    <row r="394" spans="1:5" x14ac:dyDescent="0.25">
      <c r="A394" s="33">
        <v>43888</v>
      </c>
      <c r="B394">
        <v>8757.31</v>
      </c>
      <c r="D394" s="5">
        <v>44011</v>
      </c>
      <c r="E394">
        <v>10189</v>
      </c>
    </row>
    <row r="395" spans="1:5" x14ac:dyDescent="0.25">
      <c r="A395" s="33">
        <v>43889</v>
      </c>
      <c r="B395">
        <v>8671.27</v>
      </c>
      <c r="D395" s="5">
        <v>44012</v>
      </c>
      <c r="E395">
        <v>10173</v>
      </c>
    </row>
    <row r="396" spans="1:5" x14ac:dyDescent="0.25">
      <c r="A396" s="33">
        <v>43890</v>
      </c>
      <c r="B396">
        <v>8633.36</v>
      </c>
      <c r="D396" s="5">
        <v>44013</v>
      </c>
      <c r="E396">
        <v>10328</v>
      </c>
    </row>
    <row r="397" spans="1:5" x14ac:dyDescent="0.25">
      <c r="A397" s="33">
        <v>43891</v>
      </c>
      <c r="B397">
        <v>8512.5400000000009</v>
      </c>
      <c r="D397" s="5">
        <v>44014</v>
      </c>
      <c r="E397">
        <v>10034</v>
      </c>
    </row>
    <row r="398" spans="1:5" x14ac:dyDescent="0.25">
      <c r="A398" s="33">
        <v>43892</v>
      </c>
      <c r="B398">
        <v>8945.93</v>
      </c>
      <c r="D398" s="5">
        <v>44015</v>
      </c>
      <c r="E398">
        <v>10034</v>
      </c>
    </row>
    <row r="399" spans="1:5" x14ac:dyDescent="0.25">
      <c r="A399" s="33">
        <v>43893</v>
      </c>
      <c r="B399">
        <v>8738.2999999999993</v>
      </c>
      <c r="D399" s="5">
        <v>44018</v>
      </c>
      <c r="E399">
        <v>10361</v>
      </c>
    </row>
    <row r="400" spans="1:5" x14ac:dyDescent="0.25">
      <c r="A400" s="33">
        <v>43894</v>
      </c>
      <c r="B400">
        <v>8732.24</v>
      </c>
      <c r="D400" s="5">
        <v>44019</v>
      </c>
      <c r="E400">
        <v>10289</v>
      </c>
    </row>
    <row r="401" spans="1:5" x14ac:dyDescent="0.25">
      <c r="A401" s="33">
        <v>43895</v>
      </c>
      <c r="B401">
        <v>9115.82</v>
      </c>
      <c r="D401" s="5">
        <v>44020</v>
      </c>
      <c r="E401">
        <v>10532</v>
      </c>
    </row>
    <row r="402" spans="1:5" x14ac:dyDescent="0.25">
      <c r="A402" s="33">
        <v>43896</v>
      </c>
      <c r="B402">
        <v>9138.35</v>
      </c>
      <c r="D402" s="5">
        <v>44021</v>
      </c>
      <c r="E402">
        <v>10250</v>
      </c>
    </row>
    <row r="403" spans="1:5" x14ac:dyDescent="0.25">
      <c r="A403" s="33">
        <v>43897</v>
      </c>
      <c r="B403">
        <v>8892.7900000000009</v>
      </c>
      <c r="D403" s="5">
        <v>44022</v>
      </c>
      <c r="E403">
        <v>10272</v>
      </c>
    </row>
    <row r="404" spans="1:5" x14ac:dyDescent="0.25">
      <c r="A404" s="33">
        <v>43898</v>
      </c>
      <c r="B404">
        <v>8079.07</v>
      </c>
      <c r="D404" s="5">
        <v>44025</v>
      </c>
      <c r="E404">
        <v>10267</v>
      </c>
    </row>
    <row r="405" spans="1:5" x14ac:dyDescent="0.25">
      <c r="A405" s="33">
        <v>43899</v>
      </c>
      <c r="B405">
        <v>7861.2</v>
      </c>
      <c r="D405" s="5">
        <v>44026</v>
      </c>
      <c r="E405">
        <v>10311</v>
      </c>
    </row>
    <row r="406" spans="1:5" x14ac:dyDescent="0.25">
      <c r="A406" s="33">
        <v>43900</v>
      </c>
      <c r="B406">
        <v>7999.1</v>
      </c>
      <c r="D406" s="5">
        <v>44027</v>
      </c>
      <c r="E406">
        <v>10178</v>
      </c>
    </row>
    <row r="407" spans="1:5" x14ac:dyDescent="0.25">
      <c r="A407" s="33">
        <v>43901</v>
      </c>
      <c r="B407">
        <v>7863.14</v>
      </c>
      <c r="D407" s="5">
        <v>44028</v>
      </c>
      <c r="E407">
        <v>10128</v>
      </c>
    </row>
    <row r="408" spans="1:5" x14ac:dyDescent="0.25">
      <c r="A408" s="33">
        <v>43902</v>
      </c>
      <c r="B408">
        <v>5725.35</v>
      </c>
      <c r="D408" s="5">
        <v>44029</v>
      </c>
      <c r="E408">
        <v>10184</v>
      </c>
    </row>
    <row r="409" spans="1:5" x14ac:dyDescent="0.25">
      <c r="A409" s="33">
        <v>43903</v>
      </c>
      <c r="B409">
        <v>5434.09</v>
      </c>
      <c r="D409" s="5">
        <v>44032</v>
      </c>
      <c r="E409">
        <v>10178</v>
      </c>
    </row>
    <row r="410" spans="1:5" x14ac:dyDescent="0.25">
      <c r="A410" s="33">
        <v>43904</v>
      </c>
      <c r="B410">
        <v>5334.27</v>
      </c>
      <c r="D410" s="5">
        <v>44033</v>
      </c>
      <c r="E410">
        <v>10405</v>
      </c>
    </row>
    <row r="411" spans="1:5" x14ac:dyDescent="0.25">
      <c r="A411" s="33">
        <v>43905</v>
      </c>
      <c r="B411">
        <v>5177.49</v>
      </c>
      <c r="D411" s="5">
        <v>44034</v>
      </c>
      <c r="E411">
        <v>10438</v>
      </c>
    </row>
    <row r="412" spans="1:5" x14ac:dyDescent="0.25">
      <c r="A412" s="33">
        <v>43906</v>
      </c>
      <c r="B412">
        <v>4904.4799999999996</v>
      </c>
      <c r="D412" s="5">
        <v>44035</v>
      </c>
      <c r="E412">
        <v>10688</v>
      </c>
    </row>
    <row r="413" spans="1:5" x14ac:dyDescent="0.25">
      <c r="A413" s="33">
        <v>43907</v>
      </c>
      <c r="B413">
        <v>5469.8</v>
      </c>
      <c r="D413" s="5">
        <v>44036</v>
      </c>
      <c r="E413">
        <v>10649</v>
      </c>
    </row>
    <row r="414" spans="1:5" x14ac:dyDescent="0.25">
      <c r="A414" s="33">
        <v>43908</v>
      </c>
      <c r="B414">
        <v>5338.27</v>
      </c>
      <c r="D414" s="5">
        <v>44039</v>
      </c>
      <c r="E414">
        <v>12066</v>
      </c>
    </row>
    <row r="415" spans="1:5" x14ac:dyDescent="0.25">
      <c r="A415" s="33">
        <v>43909</v>
      </c>
      <c r="B415">
        <v>6254.32</v>
      </c>
      <c r="D415" s="5">
        <v>44040</v>
      </c>
      <c r="E415">
        <v>12221</v>
      </c>
    </row>
    <row r="416" spans="1:5" x14ac:dyDescent="0.25">
      <c r="A416" s="33">
        <v>43910</v>
      </c>
      <c r="B416">
        <v>5971.92</v>
      </c>
      <c r="D416" s="5">
        <v>44041</v>
      </c>
      <c r="E416">
        <v>12448</v>
      </c>
    </row>
    <row r="417" spans="1:5" x14ac:dyDescent="0.25">
      <c r="A417" s="33">
        <v>43911</v>
      </c>
      <c r="B417">
        <v>6336.94</v>
      </c>
      <c r="D417" s="5">
        <v>44042</v>
      </c>
      <c r="E417">
        <v>12343</v>
      </c>
    </row>
    <row r="418" spans="1:5" x14ac:dyDescent="0.25">
      <c r="A418" s="33">
        <v>43912</v>
      </c>
      <c r="B418">
        <v>5937.7</v>
      </c>
      <c r="D418" s="5">
        <v>44043</v>
      </c>
      <c r="E418">
        <v>12604</v>
      </c>
    </row>
    <row r="419" spans="1:5" x14ac:dyDescent="0.25">
      <c r="A419" s="33">
        <v>43913</v>
      </c>
      <c r="B419">
        <v>6414.54</v>
      </c>
      <c r="D419" s="5">
        <v>44046</v>
      </c>
      <c r="E419">
        <v>12615</v>
      </c>
    </row>
    <row r="420" spans="1:5" x14ac:dyDescent="0.25">
      <c r="A420" s="33">
        <v>43914</v>
      </c>
      <c r="B420">
        <v>6752.28</v>
      </c>
      <c r="D420" s="5">
        <v>44047</v>
      </c>
      <c r="E420">
        <v>12343</v>
      </c>
    </row>
    <row r="421" spans="1:5" x14ac:dyDescent="0.25">
      <c r="A421" s="33">
        <v>43915</v>
      </c>
      <c r="B421">
        <v>6598.56</v>
      </c>
      <c r="D421" s="5">
        <v>44048</v>
      </c>
      <c r="E421">
        <v>12864</v>
      </c>
    </row>
    <row r="422" spans="1:5" x14ac:dyDescent="0.25">
      <c r="A422" s="33">
        <v>43916</v>
      </c>
      <c r="B422">
        <v>6744.69</v>
      </c>
      <c r="D422" s="5">
        <v>44049</v>
      </c>
      <c r="E422">
        <v>13071</v>
      </c>
    </row>
    <row r="423" spans="1:5" x14ac:dyDescent="0.25">
      <c r="A423" s="33">
        <v>43917</v>
      </c>
      <c r="B423">
        <v>6683.67</v>
      </c>
      <c r="D423" s="5">
        <v>44050</v>
      </c>
      <c r="E423">
        <v>12566</v>
      </c>
    </row>
    <row r="424" spans="1:5" x14ac:dyDescent="0.25">
      <c r="A424" s="33">
        <v>43918</v>
      </c>
      <c r="B424">
        <v>6258.91</v>
      </c>
      <c r="D424" s="5">
        <v>44053</v>
      </c>
      <c r="E424">
        <v>13043</v>
      </c>
    </row>
    <row r="425" spans="1:5" x14ac:dyDescent="0.25">
      <c r="A425" s="33">
        <v>43919</v>
      </c>
      <c r="B425">
        <v>5949.89</v>
      </c>
      <c r="D425" s="5">
        <v>44054</v>
      </c>
      <c r="E425">
        <v>12414</v>
      </c>
    </row>
    <row r="426" spans="1:5" x14ac:dyDescent="0.25">
      <c r="A426" s="33">
        <v>43920</v>
      </c>
      <c r="B426">
        <v>6477.56</v>
      </c>
      <c r="D426" s="5">
        <v>44055</v>
      </c>
      <c r="E426">
        <v>12663</v>
      </c>
    </row>
    <row r="427" spans="1:5" x14ac:dyDescent="0.25">
      <c r="A427" s="33">
        <v>43921</v>
      </c>
      <c r="B427">
        <v>6481.37</v>
      </c>
      <c r="D427" s="5">
        <v>44056</v>
      </c>
      <c r="E427">
        <v>12582</v>
      </c>
    </row>
    <row r="428" spans="1:5" x14ac:dyDescent="0.25">
      <c r="A428" s="33">
        <v>43922</v>
      </c>
      <c r="B428">
        <v>6351.21</v>
      </c>
      <c r="D428" s="5">
        <v>44057</v>
      </c>
      <c r="E428">
        <v>12957</v>
      </c>
    </row>
    <row r="429" spans="1:5" x14ac:dyDescent="0.25">
      <c r="A429" s="33">
        <v>43923</v>
      </c>
      <c r="B429">
        <v>6749.37</v>
      </c>
      <c r="D429" s="5">
        <v>44060</v>
      </c>
      <c r="E429">
        <v>13554</v>
      </c>
    </row>
    <row r="430" spans="1:5" x14ac:dyDescent="0.25">
      <c r="A430" s="33">
        <v>43924</v>
      </c>
      <c r="B430">
        <v>6703.55</v>
      </c>
      <c r="D430" s="5">
        <v>44061</v>
      </c>
      <c r="E430">
        <v>13065</v>
      </c>
    </row>
    <row r="431" spans="1:5" x14ac:dyDescent="0.25">
      <c r="A431" s="33">
        <v>43925</v>
      </c>
      <c r="B431">
        <v>6843.81</v>
      </c>
      <c r="D431" s="5">
        <v>44062</v>
      </c>
      <c r="E431">
        <v>12691</v>
      </c>
    </row>
    <row r="432" spans="1:5" x14ac:dyDescent="0.25">
      <c r="A432" s="33">
        <v>43926</v>
      </c>
      <c r="B432">
        <v>6761.43</v>
      </c>
      <c r="D432" s="5">
        <v>44063</v>
      </c>
      <c r="E432">
        <v>12913</v>
      </c>
    </row>
    <row r="433" spans="1:5" x14ac:dyDescent="0.25">
      <c r="A433" s="33">
        <v>43927</v>
      </c>
      <c r="B433">
        <v>7231.12</v>
      </c>
      <c r="D433" s="5">
        <v>44064</v>
      </c>
      <c r="E433">
        <v>12696</v>
      </c>
    </row>
    <row r="434" spans="1:5" x14ac:dyDescent="0.25">
      <c r="A434" s="33">
        <v>43928</v>
      </c>
      <c r="B434">
        <v>7118.23</v>
      </c>
      <c r="D434" s="5">
        <v>44067</v>
      </c>
      <c r="E434">
        <v>12777</v>
      </c>
    </row>
    <row r="435" spans="1:5" x14ac:dyDescent="0.25">
      <c r="A435" s="33">
        <v>43929</v>
      </c>
      <c r="B435">
        <v>7325.08</v>
      </c>
      <c r="D435" s="5">
        <v>44068</v>
      </c>
      <c r="E435">
        <v>12278</v>
      </c>
    </row>
    <row r="436" spans="1:5" x14ac:dyDescent="0.25">
      <c r="A436" s="33">
        <v>43930</v>
      </c>
      <c r="B436">
        <v>7306.08</v>
      </c>
      <c r="D436" s="5">
        <v>44069</v>
      </c>
      <c r="E436">
        <v>12463</v>
      </c>
    </row>
    <row r="437" spans="1:5" x14ac:dyDescent="0.25">
      <c r="A437" s="33">
        <v>43931</v>
      </c>
      <c r="B437">
        <v>6920.1</v>
      </c>
      <c r="D437" s="5">
        <v>44070</v>
      </c>
      <c r="E437">
        <v>12235</v>
      </c>
    </row>
    <row r="438" spans="1:5" x14ac:dyDescent="0.25">
      <c r="A438" s="33">
        <v>43932</v>
      </c>
      <c r="B438">
        <v>6796.91</v>
      </c>
      <c r="D438" s="5">
        <v>44071</v>
      </c>
      <c r="E438">
        <v>12548</v>
      </c>
    </row>
    <row r="439" spans="1:5" x14ac:dyDescent="0.25">
      <c r="A439" s="33">
        <v>43933</v>
      </c>
      <c r="B439">
        <v>7122.4</v>
      </c>
      <c r="D439" s="5">
        <v>44074</v>
      </c>
      <c r="E439">
        <v>12769</v>
      </c>
    </row>
    <row r="440" spans="1:5" x14ac:dyDescent="0.25">
      <c r="A440" s="33">
        <v>43934</v>
      </c>
      <c r="B440">
        <v>6828.62</v>
      </c>
      <c r="D440" s="5">
        <v>44075</v>
      </c>
      <c r="E440">
        <v>13028</v>
      </c>
    </row>
    <row r="441" spans="1:5" x14ac:dyDescent="0.25">
      <c r="A441" s="33">
        <v>43935</v>
      </c>
      <c r="B441">
        <v>6873.41</v>
      </c>
      <c r="D441" s="5">
        <v>44076</v>
      </c>
      <c r="E441">
        <v>12364</v>
      </c>
    </row>
    <row r="442" spans="1:5" x14ac:dyDescent="0.25">
      <c r="A442" s="33">
        <v>43936</v>
      </c>
      <c r="B442">
        <v>6752.45</v>
      </c>
      <c r="D442" s="5">
        <v>44077</v>
      </c>
      <c r="E442">
        <v>11566</v>
      </c>
    </row>
    <row r="443" spans="1:5" x14ac:dyDescent="0.25">
      <c r="A443" s="33">
        <v>43937</v>
      </c>
      <c r="B443">
        <v>7060.08</v>
      </c>
      <c r="D443" s="5">
        <v>44078</v>
      </c>
      <c r="E443">
        <v>11458</v>
      </c>
    </row>
    <row r="444" spans="1:5" x14ac:dyDescent="0.25">
      <c r="A444" s="33">
        <v>43938</v>
      </c>
      <c r="B444">
        <v>7060.14</v>
      </c>
      <c r="D444" s="5">
        <v>44081</v>
      </c>
      <c r="E444">
        <v>11458</v>
      </c>
    </row>
    <row r="445" spans="1:5" x14ac:dyDescent="0.25">
      <c r="A445" s="33">
        <v>43939</v>
      </c>
      <c r="B445">
        <v>7233.21</v>
      </c>
      <c r="D445" s="5">
        <v>44082</v>
      </c>
      <c r="E445">
        <v>10805</v>
      </c>
    </row>
    <row r="446" spans="1:5" x14ac:dyDescent="0.25">
      <c r="A446" s="33">
        <v>43940</v>
      </c>
      <c r="B446">
        <v>7150.37</v>
      </c>
      <c r="D446" s="5">
        <v>44083</v>
      </c>
      <c r="E446">
        <v>11134</v>
      </c>
    </row>
    <row r="447" spans="1:5" x14ac:dyDescent="0.25">
      <c r="A447" s="33">
        <v>43941</v>
      </c>
      <c r="B447">
        <v>6868.11</v>
      </c>
      <c r="D447" s="5">
        <v>44084</v>
      </c>
      <c r="E447">
        <v>11129</v>
      </c>
    </row>
    <row r="448" spans="1:5" x14ac:dyDescent="0.25">
      <c r="A448" s="33">
        <v>43942</v>
      </c>
      <c r="B448">
        <v>6894.6</v>
      </c>
      <c r="D448" s="5">
        <v>44085</v>
      </c>
      <c r="E448">
        <v>11156</v>
      </c>
    </row>
    <row r="449" spans="1:5" x14ac:dyDescent="0.25">
      <c r="A449" s="33">
        <v>43943</v>
      </c>
      <c r="B449">
        <v>7119.34</v>
      </c>
      <c r="D449" s="5">
        <v>44088</v>
      </c>
      <c r="E449">
        <v>11550</v>
      </c>
    </row>
    <row r="450" spans="1:5" x14ac:dyDescent="0.25">
      <c r="A450" s="33">
        <v>43944</v>
      </c>
      <c r="B450">
        <v>7541.59</v>
      </c>
      <c r="D450" s="5">
        <v>44089</v>
      </c>
      <c r="E450">
        <v>11668</v>
      </c>
    </row>
    <row r="451" spans="1:5" x14ac:dyDescent="0.25">
      <c r="A451" s="33">
        <v>43945</v>
      </c>
      <c r="B451">
        <v>7533.88</v>
      </c>
      <c r="D451" s="5">
        <v>44090</v>
      </c>
      <c r="E451">
        <v>11884</v>
      </c>
    </row>
    <row r="452" spans="1:5" x14ac:dyDescent="0.25">
      <c r="A452" s="33">
        <v>43946</v>
      </c>
      <c r="B452">
        <v>7553.5</v>
      </c>
      <c r="D452" s="5">
        <v>44091</v>
      </c>
      <c r="E452">
        <v>11814</v>
      </c>
    </row>
    <row r="453" spans="1:5" x14ac:dyDescent="0.25">
      <c r="A453" s="33">
        <v>43947</v>
      </c>
      <c r="B453">
        <v>7651.93</v>
      </c>
      <c r="D453" s="5">
        <v>44092</v>
      </c>
      <c r="E453">
        <v>11738</v>
      </c>
    </row>
    <row r="454" spans="1:5" x14ac:dyDescent="0.25">
      <c r="A454" s="33">
        <v>43948</v>
      </c>
      <c r="B454">
        <v>7708.12</v>
      </c>
      <c r="D454" s="5">
        <v>44095</v>
      </c>
      <c r="E454">
        <v>11312</v>
      </c>
    </row>
    <row r="455" spans="1:5" x14ac:dyDescent="0.25">
      <c r="A455" s="33">
        <v>43949</v>
      </c>
      <c r="B455">
        <v>7736.85</v>
      </c>
      <c r="D455" s="5">
        <v>44096</v>
      </c>
      <c r="E455">
        <v>11323</v>
      </c>
    </row>
    <row r="456" spans="1:5" x14ac:dyDescent="0.25">
      <c r="A456" s="33">
        <v>43950</v>
      </c>
      <c r="B456">
        <v>8933.48</v>
      </c>
      <c r="D456" s="5">
        <v>44097</v>
      </c>
      <c r="E456">
        <v>11091</v>
      </c>
    </row>
    <row r="457" spans="1:5" x14ac:dyDescent="0.25">
      <c r="A457" s="33">
        <v>43951</v>
      </c>
      <c r="B457">
        <v>8826.56</v>
      </c>
      <c r="D457" s="5">
        <v>44098</v>
      </c>
      <c r="E457">
        <v>11512</v>
      </c>
    </row>
    <row r="458" spans="1:5" x14ac:dyDescent="0.25">
      <c r="A458" s="33">
        <v>43952</v>
      </c>
      <c r="B458">
        <v>8734.2000000000007</v>
      </c>
      <c r="D458" s="5">
        <v>44099</v>
      </c>
      <c r="E458">
        <v>11619</v>
      </c>
    </row>
    <row r="459" spans="1:5" x14ac:dyDescent="0.25">
      <c r="A459" s="33">
        <v>43953</v>
      </c>
      <c r="B459">
        <v>8934.5</v>
      </c>
      <c r="D459" s="5">
        <v>44102</v>
      </c>
      <c r="E459">
        <v>11764</v>
      </c>
    </row>
    <row r="460" spans="1:5" x14ac:dyDescent="0.25">
      <c r="A460" s="33">
        <v>43954</v>
      </c>
      <c r="B460">
        <v>8848.36</v>
      </c>
      <c r="D460" s="5">
        <v>44103</v>
      </c>
      <c r="E460">
        <v>11608</v>
      </c>
    </row>
    <row r="461" spans="1:5" x14ac:dyDescent="0.25">
      <c r="A461" s="33">
        <v>43955</v>
      </c>
      <c r="B461">
        <v>8921.68</v>
      </c>
      <c r="D461" s="5">
        <v>44104</v>
      </c>
      <c r="E461">
        <v>11560</v>
      </c>
    </row>
    <row r="462" spans="1:5" x14ac:dyDescent="0.25">
      <c r="A462" s="33">
        <v>43956</v>
      </c>
      <c r="B462">
        <v>8951.51</v>
      </c>
      <c r="D462" s="5">
        <v>44105</v>
      </c>
      <c r="E462">
        <v>11426</v>
      </c>
    </row>
    <row r="463" spans="1:5" x14ac:dyDescent="0.25">
      <c r="A463" s="33">
        <v>43957</v>
      </c>
      <c r="B463">
        <v>9250.9</v>
      </c>
      <c r="D463" s="5">
        <v>44106</v>
      </c>
      <c r="E463">
        <v>11324</v>
      </c>
    </row>
    <row r="464" spans="1:5" x14ac:dyDescent="0.25">
      <c r="A464" s="33">
        <v>43958</v>
      </c>
      <c r="B464">
        <v>9801.31</v>
      </c>
      <c r="D464" s="5">
        <v>44109</v>
      </c>
      <c r="E464">
        <v>11608</v>
      </c>
    </row>
    <row r="465" spans="1:5" x14ac:dyDescent="0.25">
      <c r="A465" s="33">
        <v>43959</v>
      </c>
      <c r="B465">
        <v>9998.9</v>
      </c>
      <c r="D465" s="5">
        <v>44110</v>
      </c>
      <c r="E465">
        <v>11410</v>
      </c>
    </row>
    <row r="466" spans="1:5" x14ac:dyDescent="0.25">
      <c r="A466" s="33">
        <v>43960</v>
      </c>
      <c r="B466">
        <v>9649.8799999999992</v>
      </c>
      <c r="D466" s="5">
        <v>44111</v>
      </c>
      <c r="E466">
        <v>11506</v>
      </c>
    </row>
    <row r="467" spans="1:5" x14ac:dyDescent="0.25">
      <c r="A467" s="33">
        <v>43961</v>
      </c>
      <c r="B467">
        <v>8675.2900000000009</v>
      </c>
      <c r="D467" s="5">
        <v>44112</v>
      </c>
      <c r="E467">
        <v>11759</v>
      </c>
    </row>
    <row r="468" spans="1:5" x14ac:dyDescent="0.25">
      <c r="A468" s="33">
        <v>43962</v>
      </c>
      <c r="B468">
        <v>8636.2099999999991</v>
      </c>
      <c r="D468" s="5">
        <v>44113</v>
      </c>
      <c r="E468">
        <v>11925</v>
      </c>
    </row>
    <row r="469" spans="1:5" x14ac:dyDescent="0.25">
      <c r="A469" s="33">
        <v>43963</v>
      </c>
      <c r="B469">
        <v>8824.98</v>
      </c>
      <c r="D469" s="5">
        <v>44116</v>
      </c>
      <c r="E469">
        <v>12483</v>
      </c>
    </row>
    <row r="470" spans="1:5" x14ac:dyDescent="0.25">
      <c r="A470" s="33">
        <v>43964</v>
      </c>
      <c r="B470">
        <v>9300.0400000000009</v>
      </c>
      <c r="D470" s="5">
        <v>44117</v>
      </c>
      <c r="E470">
        <v>12279</v>
      </c>
    </row>
    <row r="471" spans="1:5" x14ac:dyDescent="0.25">
      <c r="A471" s="33">
        <v>43965</v>
      </c>
      <c r="B471">
        <v>9656.61</v>
      </c>
      <c r="D471" s="5">
        <v>44118</v>
      </c>
      <c r="E471">
        <v>12247</v>
      </c>
    </row>
    <row r="472" spans="1:5" x14ac:dyDescent="0.25">
      <c r="A472" s="33">
        <v>43966</v>
      </c>
      <c r="B472">
        <v>9241.91</v>
      </c>
      <c r="D472" s="5">
        <v>44119</v>
      </c>
      <c r="E472">
        <v>12446</v>
      </c>
    </row>
    <row r="473" spans="1:5" x14ac:dyDescent="0.25">
      <c r="A473" s="33">
        <v>43967</v>
      </c>
      <c r="B473">
        <v>9381.42</v>
      </c>
      <c r="D473" s="5">
        <v>44120</v>
      </c>
      <c r="E473">
        <v>12193</v>
      </c>
    </row>
    <row r="474" spans="1:5" x14ac:dyDescent="0.25">
      <c r="A474" s="33">
        <v>43968</v>
      </c>
      <c r="B474">
        <v>9738.7999999999993</v>
      </c>
      <c r="D474" s="5">
        <v>44123</v>
      </c>
      <c r="E474">
        <v>12617</v>
      </c>
    </row>
    <row r="475" spans="1:5" x14ac:dyDescent="0.25">
      <c r="A475" s="33">
        <v>43969</v>
      </c>
      <c r="B475">
        <v>9677.73</v>
      </c>
      <c r="D475" s="5">
        <v>44124</v>
      </c>
      <c r="E475">
        <v>12848</v>
      </c>
    </row>
    <row r="476" spans="1:5" x14ac:dyDescent="0.25">
      <c r="A476" s="33">
        <v>43970</v>
      </c>
      <c r="B476">
        <v>9690.24</v>
      </c>
      <c r="D476" s="5">
        <v>44125</v>
      </c>
      <c r="E476">
        <v>13691</v>
      </c>
    </row>
    <row r="477" spans="1:5" x14ac:dyDescent="0.25">
      <c r="A477" s="33">
        <v>43971</v>
      </c>
      <c r="B477">
        <v>9588.5499999999993</v>
      </c>
      <c r="D477" s="5">
        <v>44126</v>
      </c>
      <c r="E477">
        <v>14120</v>
      </c>
    </row>
    <row r="478" spans="1:5" x14ac:dyDescent="0.25">
      <c r="A478" s="33">
        <v>43972</v>
      </c>
      <c r="B478">
        <v>9056.92</v>
      </c>
      <c r="D478" s="5">
        <v>44127</v>
      </c>
      <c r="E478">
        <v>13922</v>
      </c>
    </row>
    <row r="479" spans="1:5" x14ac:dyDescent="0.25">
      <c r="A479" s="33">
        <v>43973</v>
      </c>
      <c r="B479">
        <v>9181</v>
      </c>
      <c r="D479" s="5">
        <v>44130</v>
      </c>
      <c r="E479">
        <v>14002</v>
      </c>
    </row>
    <row r="480" spans="1:5" x14ac:dyDescent="0.25">
      <c r="A480" s="33">
        <v>43974</v>
      </c>
      <c r="B480">
        <v>9235.17</v>
      </c>
      <c r="D480" s="5">
        <v>44131</v>
      </c>
      <c r="E480">
        <v>14689</v>
      </c>
    </row>
    <row r="481" spans="1:5" x14ac:dyDescent="0.25">
      <c r="A481" s="33">
        <v>43975</v>
      </c>
      <c r="B481">
        <v>9001.5</v>
      </c>
      <c r="D481" s="5">
        <v>44132</v>
      </c>
      <c r="E481">
        <v>14142</v>
      </c>
    </row>
    <row r="482" spans="1:5" x14ac:dyDescent="0.25">
      <c r="A482" s="33">
        <v>43976</v>
      </c>
      <c r="B482">
        <v>8914.3799999999992</v>
      </c>
      <c r="D482" s="5">
        <v>44133</v>
      </c>
      <c r="E482">
        <v>14496</v>
      </c>
    </row>
    <row r="483" spans="1:5" x14ac:dyDescent="0.25">
      <c r="A483" s="33">
        <v>43977</v>
      </c>
      <c r="B483">
        <v>8859.07</v>
      </c>
      <c r="D483" s="5">
        <v>44134</v>
      </c>
      <c r="E483">
        <v>14448</v>
      </c>
    </row>
    <row r="484" spans="1:5" x14ac:dyDescent="0.25">
      <c r="A484" s="33">
        <v>43978</v>
      </c>
      <c r="B484">
        <v>9163.42</v>
      </c>
      <c r="D484" s="5">
        <v>44137</v>
      </c>
      <c r="E484">
        <v>14506</v>
      </c>
    </row>
    <row r="485" spans="1:5" x14ac:dyDescent="0.25">
      <c r="A485" s="33">
        <v>43979</v>
      </c>
      <c r="B485">
        <v>9446.84</v>
      </c>
      <c r="D485" s="5">
        <v>44138</v>
      </c>
      <c r="E485">
        <v>14564</v>
      </c>
    </row>
    <row r="486" spans="1:5" x14ac:dyDescent="0.25">
      <c r="A486" s="33">
        <v>43980</v>
      </c>
      <c r="B486">
        <v>9415.9599999999991</v>
      </c>
      <c r="D486" s="5">
        <v>44139</v>
      </c>
      <c r="E486">
        <v>14938</v>
      </c>
    </row>
    <row r="487" spans="1:5" x14ac:dyDescent="0.25">
      <c r="A487" s="33">
        <v>43981</v>
      </c>
      <c r="B487">
        <v>9440.2099999999991</v>
      </c>
      <c r="D487" s="5">
        <v>44140</v>
      </c>
      <c r="E487">
        <v>16053</v>
      </c>
    </row>
    <row r="488" spans="1:5" x14ac:dyDescent="0.25">
      <c r="A488" s="33">
        <v>43982</v>
      </c>
      <c r="B488">
        <v>9505.3799999999992</v>
      </c>
      <c r="D488" s="5">
        <v>44141</v>
      </c>
      <c r="E488">
        <v>16442</v>
      </c>
    </row>
    <row r="489" spans="1:5" x14ac:dyDescent="0.25">
      <c r="A489" s="33">
        <v>43983</v>
      </c>
      <c r="B489">
        <v>9680.19</v>
      </c>
      <c r="D489" s="5">
        <v>44144</v>
      </c>
      <c r="E489">
        <v>16253</v>
      </c>
    </row>
    <row r="490" spans="1:5" x14ac:dyDescent="0.25">
      <c r="A490" s="33">
        <v>43984</v>
      </c>
      <c r="B490">
        <v>9522.85</v>
      </c>
      <c r="D490" s="5">
        <v>44145</v>
      </c>
      <c r="E490">
        <v>16153</v>
      </c>
    </row>
    <row r="491" spans="1:5" x14ac:dyDescent="0.25">
      <c r="A491" s="33">
        <v>43985</v>
      </c>
      <c r="B491">
        <v>9583.65</v>
      </c>
      <c r="D491" s="5">
        <v>44146</v>
      </c>
      <c r="E491">
        <v>16626</v>
      </c>
    </row>
    <row r="492" spans="1:5" x14ac:dyDescent="0.25">
      <c r="A492" s="33">
        <v>43986</v>
      </c>
      <c r="B492">
        <v>9783.8700000000008</v>
      </c>
      <c r="D492" s="5">
        <v>44147</v>
      </c>
      <c r="E492">
        <v>17084</v>
      </c>
    </row>
    <row r="493" spans="1:5" x14ac:dyDescent="0.25">
      <c r="A493" s="33">
        <v>43987</v>
      </c>
      <c r="B493">
        <v>9712.33</v>
      </c>
      <c r="D493" s="5">
        <v>44148</v>
      </c>
      <c r="E493">
        <v>17115</v>
      </c>
    </row>
    <row r="494" spans="1:5" x14ac:dyDescent="0.25">
      <c r="A494" s="33">
        <v>43988</v>
      </c>
      <c r="B494">
        <v>9706</v>
      </c>
      <c r="D494" s="5">
        <v>44151</v>
      </c>
      <c r="E494">
        <v>17773</v>
      </c>
    </row>
    <row r="495" spans="1:5" x14ac:dyDescent="0.25">
      <c r="A495" s="33">
        <v>43989</v>
      </c>
      <c r="B495">
        <v>9732.43</v>
      </c>
      <c r="D495" s="5">
        <v>44152</v>
      </c>
      <c r="E495">
        <v>18651</v>
      </c>
    </row>
    <row r="496" spans="1:5" x14ac:dyDescent="0.25">
      <c r="A496" s="33">
        <v>43990</v>
      </c>
      <c r="B496">
        <v>9702.8700000000008</v>
      </c>
      <c r="D496" s="5">
        <v>44153</v>
      </c>
      <c r="E496">
        <v>18604</v>
      </c>
    </row>
    <row r="497" spans="1:5" x14ac:dyDescent="0.25">
      <c r="A497" s="33">
        <v>43991</v>
      </c>
      <c r="B497">
        <v>9749.6</v>
      </c>
      <c r="D497" s="5">
        <v>44154</v>
      </c>
      <c r="E497">
        <v>19035</v>
      </c>
    </row>
    <row r="498" spans="1:5" x14ac:dyDescent="0.25">
      <c r="A498" s="33">
        <v>43992</v>
      </c>
      <c r="B498">
        <v>9867.6299999999992</v>
      </c>
      <c r="D498" s="5">
        <v>44155</v>
      </c>
      <c r="E498">
        <v>19656</v>
      </c>
    </row>
    <row r="499" spans="1:5" x14ac:dyDescent="0.25">
      <c r="A499" s="33">
        <v>43993</v>
      </c>
      <c r="B499">
        <v>9340.86</v>
      </c>
      <c r="D499" s="5">
        <v>44158</v>
      </c>
      <c r="E499">
        <v>19366</v>
      </c>
    </row>
    <row r="500" spans="1:5" x14ac:dyDescent="0.25">
      <c r="A500" s="33">
        <v>43994</v>
      </c>
      <c r="B500">
        <v>9463.2999999999993</v>
      </c>
      <c r="D500" s="5">
        <v>44159</v>
      </c>
      <c r="E500">
        <v>20103</v>
      </c>
    </row>
    <row r="501" spans="1:5" x14ac:dyDescent="0.25">
      <c r="A501" s="33">
        <v>43995</v>
      </c>
      <c r="B501">
        <v>9403.5300000000007</v>
      </c>
      <c r="D501" s="5">
        <v>44160</v>
      </c>
      <c r="E501">
        <v>19898</v>
      </c>
    </row>
    <row r="502" spans="1:5" x14ac:dyDescent="0.25">
      <c r="A502" s="33">
        <v>43996</v>
      </c>
      <c r="B502">
        <v>9382.0499999999993</v>
      </c>
      <c r="D502" s="5">
        <v>44161</v>
      </c>
      <c r="E502">
        <v>19898</v>
      </c>
    </row>
    <row r="503" spans="1:5" x14ac:dyDescent="0.25">
      <c r="A503" s="33">
        <v>43997</v>
      </c>
      <c r="B503">
        <v>9481.06</v>
      </c>
      <c r="D503" s="5">
        <v>44162</v>
      </c>
      <c r="E503">
        <v>17563</v>
      </c>
    </row>
    <row r="504" spans="1:5" x14ac:dyDescent="0.25">
      <c r="A504" s="33">
        <v>43998</v>
      </c>
      <c r="B504">
        <v>9494.7000000000007</v>
      </c>
      <c r="D504" s="5">
        <v>44165</v>
      </c>
      <c r="E504">
        <v>20473</v>
      </c>
    </row>
    <row r="505" spans="1:5" x14ac:dyDescent="0.25">
      <c r="A505" s="33">
        <v>43999</v>
      </c>
      <c r="B505">
        <v>9374.0400000000009</v>
      </c>
      <c r="D505" s="5">
        <v>44166</v>
      </c>
      <c r="E505">
        <v>20001</v>
      </c>
    </row>
    <row r="506" spans="1:5" x14ac:dyDescent="0.25">
      <c r="A506" s="33">
        <v>44000</v>
      </c>
      <c r="B506">
        <v>9343.09</v>
      </c>
      <c r="D506" s="5">
        <v>44167</v>
      </c>
      <c r="E506">
        <v>20022</v>
      </c>
    </row>
    <row r="507" spans="1:5" x14ac:dyDescent="0.25">
      <c r="A507" s="33">
        <v>44001</v>
      </c>
      <c r="B507">
        <v>9315.35</v>
      </c>
      <c r="D507" s="5">
        <v>44168</v>
      </c>
      <c r="E507">
        <v>20302</v>
      </c>
    </row>
    <row r="508" spans="1:5" x14ac:dyDescent="0.25">
      <c r="A508" s="33">
        <v>44002</v>
      </c>
      <c r="B508">
        <v>9318.4699999999993</v>
      </c>
      <c r="D508" s="5">
        <v>44169</v>
      </c>
      <c r="E508">
        <v>19820</v>
      </c>
    </row>
    <row r="509" spans="1:5" x14ac:dyDescent="0.25">
      <c r="A509" s="33">
        <v>44003</v>
      </c>
      <c r="B509">
        <v>9310.9</v>
      </c>
      <c r="D509" s="5">
        <v>44172</v>
      </c>
      <c r="E509">
        <v>19892</v>
      </c>
    </row>
    <row r="510" spans="1:5" x14ac:dyDescent="0.25">
      <c r="A510" s="33">
        <v>44004</v>
      </c>
      <c r="B510">
        <v>9645.06</v>
      </c>
      <c r="D510" s="5">
        <v>44173</v>
      </c>
      <c r="E510">
        <v>19534</v>
      </c>
    </row>
    <row r="511" spans="1:5" x14ac:dyDescent="0.25">
      <c r="A511" s="33">
        <v>44005</v>
      </c>
      <c r="B511">
        <v>9629.89</v>
      </c>
      <c r="D511" s="5">
        <v>44174</v>
      </c>
      <c r="E511">
        <v>19114</v>
      </c>
    </row>
    <row r="512" spans="1:5" x14ac:dyDescent="0.25">
      <c r="A512" s="33">
        <v>44006</v>
      </c>
      <c r="B512">
        <v>9288.58</v>
      </c>
      <c r="D512" s="5">
        <v>44175</v>
      </c>
      <c r="E512">
        <v>19135</v>
      </c>
    </row>
    <row r="513" spans="1:5" x14ac:dyDescent="0.25">
      <c r="A513" s="33">
        <v>44007</v>
      </c>
      <c r="B513">
        <v>9275.81</v>
      </c>
      <c r="D513" s="5">
        <v>44176</v>
      </c>
      <c r="E513">
        <v>18699</v>
      </c>
    </row>
    <row r="514" spans="1:5" x14ac:dyDescent="0.25">
      <c r="A514" s="33">
        <v>44008</v>
      </c>
      <c r="B514">
        <v>9190.26</v>
      </c>
      <c r="D514" s="5">
        <v>44179</v>
      </c>
      <c r="E514">
        <v>19996</v>
      </c>
    </row>
    <row r="515" spans="1:5" x14ac:dyDescent="0.25">
      <c r="A515" s="33">
        <v>44009</v>
      </c>
      <c r="B515">
        <v>8946.51</v>
      </c>
      <c r="D515" s="5">
        <v>44180</v>
      </c>
      <c r="E515">
        <v>20297</v>
      </c>
    </row>
    <row r="516" spans="1:5" x14ac:dyDescent="0.25">
      <c r="A516" s="33">
        <v>44010</v>
      </c>
      <c r="B516">
        <v>9109.76</v>
      </c>
      <c r="D516" s="5">
        <v>44181</v>
      </c>
      <c r="E516">
        <v>21719</v>
      </c>
    </row>
    <row r="517" spans="1:5" x14ac:dyDescent="0.25">
      <c r="A517" s="33">
        <v>44011</v>
      </c>
      <c r="B517">
        <v>9180.36</v>
      </c>
      <c r="D517" s="5">
        <v>44182</v>
      </c>
      <c r="E517">
        <v>23732</v>
      </c>
    </row>
    <row r="518" spans="1:5" x14ac:dyDescent="0.25">
      <c r="A518" s="33">
        <v>44012</v>
      </c>
      <c r="B518">
        <v>9147.09</v>
      </c>
      <c r="D518" s="5">
        <v>44183</v>
      </c>
      <c r="E518">
        <v>23721</v>
      </c>
    </row>
    <row r="519" spans="1:5" x14ac:dyDescent="0.25">
      <c r="A519" s="33">
        <v>44013</v>
      </c>
      <c r="B519">
        <v>9239.0499999999993</v>
      </c>
      <c r="D519" s="5">
        <v>44186</v>
      </c>
      <c r="E519">
        <v>23742</v>
      </c>
    </row>
    <row r="520" spans="1:5" x14ac:dyDescent="0.25">
      <c r="A520" s="33">
        <v>44014</v>
      </c>
      <c r="B520">
        <v>9082.3799999999992</v>
      </c>
      <c r="D520" s="5">
        <v>44187</v>
      </c>
      <c r="E520">
        <v>24328</v>
      </c>
    </row>
    <row r="521" spans="1:5" x14ac:dyDescent="0.25">
      <c r="A521" s="33">
        <v>44015</v>
      </c>
      <c r="B521">
        <v>9092.7000000000007</v>
      </c>
      <c r="D521" s="5">
        <v>44188</v>
      </c>
      <c r="E521">
        <v>24396</v>
      </c>
    </row>
    <row r="522" spans="1:5" x14ac:dyDescent="0.25">
      <c r="A522" s="33">
        <v>44016</v>
      </c>
      <c r="B522">
        <v>9131.2099999999991</v>
      </c>
      <c r="D522" s="5">
        <v>44189</v>
      </c>
      <c r="E522">
        <v>24334</v>
      </c>
    </row>
    <row r="523" spans="1:5" x14ac:dyDescent="0.25">
      <c r="A523" s="33">
        <v>44017</v>
      </c>
      <c r="B523">
        <v>9013.9599999999991</v>
      </c>
      <c r="D523" s="5">
        <v>44190</v>
      </c>
      <c r="E523">
        <v>24334</v>
      </c>
    </row>
    <row r="524" spans="1:5" x14ac:dyDescent="0.25">
      <c r="A524" s="33">
        <v>44018</v>
      </c>
      <c r="B524">
        <v>9277.06</v>
      </c>
      <c r="D524" s="5">
        <v>44193</v>
      </c>
      <c r="E524">
        <v>27853</v>
      </c>
    </row>
    <row r="525" spans="1:5" x14ac:dyDescent="0.25">
      <c r="A525" s="33">
        <v>44019</v>
      </c>
      <c r="B525">
        <v>9254.7900000000009</v>
      </c>
      <c r="D525" s="5">
        <v>44194</v>
      </c>
      <c r="E525">
        <v>27956</v>
      </c>
    </row>
    <row r="526" spans="1:5" x14ac:dyDescent="0.25">
      <c r="A526" s="33">
        <v>44020</v>
      </c>
      <c r="B526">
        <v>9430.25</v>
      </c>
      <c r="D526" s="5">
        <v>44195</v>
      </c>
      <c r="E526">
        <v>29954</v>
      </c>
    </row>
    <row r="527" spans="1:5" x14ac:dyDescent="0.25">
      <c r="A527" s="33">
        <v>44021</v>
      </c>
      <c r="B527">
        <v>9237.0400000000009</v>
      </c>
      <c r="D527" s="5">
        <v>44196</v>
      </c>
      <c r="E527">
        <v>30190</v>
      </c>
    </row>
    <row r="528" spans="1:5" x14ac:dyDescent="0.25">
      <c r="A528" s="33">
        <v>44022</v>
      </c>
      <c r="B528">
        <v>9235.1</v>
      </c>
      <c r="D528" s="5">
        <v>44197</v>
      </c>
      <c r="E528">
        <v>30190</v>
      </c>
    </row>
    <row r="529" spans="1:5" x14ac:dyDescent="0.25">
      <c r="A529" s="33">
        <v>44023</v>
      </c>
      <c r="B529">
        <v>9217.0499999999993</v>
      </c>
      <c r="D529" s="5">
        <v>44200</v>
      </c>
      <c r="E529">
        <v>32415</v>
      </c>
    </row>
    <row r="530" spans="1:5" x14ac:dyDescent="0.25">
      <c r="A530" s="33">
        <v>44024</v>
      </c>
      <c r="B530">
        <v>9232.34</v>
      </c>
      <c r="D530" s="5">
        <v>44201</v>
      </c>
      <c r="E530">
        <v>35461</v>
      </c>
    </row>
    <row r="531" spans="1:5" x14ac:dyDescent="0.25">
      <c r="A531" s="33">
        <v>44025</v>
      </c>
      <c r="B531">
        <v>9249.7999999999993</v>
      </c>
      <c r="D531" s="5">
        <v>44202</v>
      </c>
      <c r="E531">
        <v>37567</v>
      </c>
    </row>
    <row r="532" spans="1:5" x14ac:dyDescent="0.25">
      <c r="A532" s="33">
        <v>44026</v>
      </c>
      <c r="B532">
        <v>9272.83</v>
      </c>
      <c r="D532" s="5">
        <v>44203</v>
      </c>
      <c r="E532">
        <v>40711</v>
      </c>
    </row>
    <row r="533" spans="1:5" x14ac:dyDescent="0.25">
      <c r="A533" s="33">
        <v>44027</v>
      </c>
      <c r="B533">
        <v>9213.7000000000007</v>
      </c>
      <c r="D533" s="5">
        <v>44204</v>
      </c>
      <c r="E533">
        <v>40603</v>
      </c>
    </row>
    <row r="534" spans="1:5" x14ac:dyDescent="0.25">
      <c r="A534" s="33">
        <v>44028</v>
      </c>
      <c r="B534">
        <v>9103.61</v>
      </c>
      <c r="D534" s="5">
        <v>44207</v>
      </c>
      <c r="E534">
        <v>34706</v>
      </c>
    </row>
    <row r="535" spans="1:5" x14ac:dyDescent="0.25">
      <c r="A535" s="33">
        <v>44029</v>
      </c>
      <c r="B535">
        <v>9157.69</v>
      </c>
      <c r="D535" s="5">
        <v>44208</v>
      </c>
      <c r="E535">
        <v>35446</v>
      </c>
    </row>
    <row r="536" spans="1:5" x14ac:dyDescent="0.25">
      <c r="A536" s="33">
        <v>44030</v>
      </c>
      <c r="B536">
        <v>9179.26</v>
      </c>
      <c r="D536" s="5">
        <v>44209</v>
      </c>
      <c r="E536">
        <v>37372</v>
      </c>
    </row>
    <row r="537" spans="1:5" x14ac:dyDescent="0.25">
      <c r="A537" s="33">
        <v>44031</v>
      </c>
      <c r="B537">
        <v>9171.94</v>
      </c>
      <c r="D537" s="5">
        <v>44210</v>
      </c>
      <c r="E537">
        <v>40691</v>
      </c>
    </row>
    <row r="538" spans="1:5" x14ac:dyDescent="0.25">
      <c r="A538" s="33">
        <v>44032</v>
      </c>
      <c r="B538">
        <v>9175.4699999999993</v>
      </c>
      <c r="D538" s="5">
        <v>44211</v>
      </c>
      <c r="E538">
        <v>36601</v>
      </c>
    </row>
    <row r="539" spans="1:5" x14ac:dyDescent="0.25">
      <c r="A539" s="33">
        <v>44033</v>
      </c>
      <c r="B539">
        <v>9376.5300000000007</v>
      </c>
      <c r="D539" s="5">
        <v>44214</v>
      </c>
      <c r="E539">
        <v>36601</v>
      </c>
    </row>
    <row r="540" spans="1:5" x14ac:dyDescent="0.25">
      <c r="A540" s="33">
        <v>44034</v>
      </c>
      <c r="B540">
        <v>9377.2999999999993</v>
      </c>
      <c r="D540" s="5">
        <v>44215</v>
      </c>
      <c r="E540">
        <v>37598</v>
      </c>
    </row>
    <row r="541" spans="1:5" x14ac:dyDescent="0.25">
      <c r="A541" s="33">
        <v>44035</v>
      </c>
      <c r="B541">
        <v>9593.77</v>
      </c>
      <c r="D541" s="5">
        <v>44216</v>
      </c>
      <c r="E541">
        <v>35995</v>
      </c>
    </row>
    <row r="542" spans="1:5" x14ac:dyDescent="0.25">
      <c r="A542" s="33">
        <v>44036</v>
      </c>
      <c r="B542">
        <v>9629.6200000000008</v>
      </c>
      <c r="D542" s="5">
        <v>44217</v>
      </c>
      <c r="E542">
        <v>32795</v>
      </c>
    </row>
    <row r="543" spans="1:5" x14ac:dyDescent="0.25">
      <c r="A543" s="33">
        <v>44037</v>
      </c>
      <c r="B543">
        <v>9729.4500000000007</v>
      </c>
      <c r="D543" s="5">
        <v>44218</v>
      </c>
      <c r="E543">
        <v>34500</v>
      </c>
    </row>
    <row r="544" spans="1:5" x14ac:dyDescent="0.25">
      <c r="A544" s="33">
        <v>44038</v>
      </c>
      <c r="B544">
        <v>9895.6299999999992</v>
      </c>
      <c r="D544" s="5">
        <v>44221</v>
      </c>
      <c r="E544">
        <v>34357</v>
      </c>
    </row>
    <row r="545" spans="1:5" x14ac:dyDescent="0.25">
      <c r="A545" s="33">
        <v>44039</v>
      </c>
      <c r="B545">
        <v>10891.81</v>
      </c>
      <c r="D545" s="5">
        <v>44222</v>
      </c>
      <c r="E545">
        <v>32826</v>
      </c>
    </row>
    <row r="546" spans="1:5" x14ac:dyDescent="0.25">
      <c r="A546" s="33">
        <v>44040</v>
      </c>
      <c r="B546">
        <v>10981.18</v>
      </c>
      <c r="D546" s="5">
        <v>44223</v>
      </c>
      <c r="E546">
        <v>32338</v>
      </c>
    </row>
    <row r="547" spans="1:5" x14ac:dyDescent="0.25">
      <c r="A547" s="33">
        <v>44041</v>
      </c>
      <c r="B547">
        <v>11222.15</v>
      </c>
      <c r="D547" s="5">
        <v>44224</v>
      </c>
      <c r="E547">
        <v>33545</v>
      </c>
    </row>
    <row r="548" spans="1:5" x14ac:dyDescent="0.25">
      <c r="A548" s="33">
        <v>44042</v>
      </c>
      <c r="B548">
        <v>11150.47</v>
      </c>
      <c r="D548" s="5">
        <v>44225</v>
      </c>
      <c r="E548">
        <v>35657</v>
      </c>
    </row>
    <row r="549" spans="1:5" x14ac:dyDescent="0.25">
      <c r="A549" s="33">
        <v>44043</v>
      </c>
      <c r="B549">
        <v>11345.63</v>
      </c>
      <c r="D549" s="5">
        <v>44228</v>
      </c>
      <c r="E549">
        <v>34783</v>
      </c>
    </row>
    <row r="550" spans="1:5" x14ac:dyDescent="0.25">
      <c r="A550" s="33">
        <v>44044</v>
      </c>
      <c r="B550">
        <v>11847.66</v>
      </c>
      <c r="D550" s="5">
        <v>44229</v>
      </c>
      <c r="E550">
        <v>37003</v>
      </c>
    </row>
    <row r="551" spans="1:5" x14ac:dyDescent="0.25">
      <c r="A551" s="33">
        <v>44045</v>
      </c>
      <c r="B551">
        <v>11090.63</v>
      </c>
      <c r="D551" s="5">
        <v>44230</v>
      </c>
      <c r="E551">
        <v>38251</v>
      </c>
    </row>
    <row r="552" spans="1:5" x14ac:dyDescent="0.25">
      <c r="A552" s="33">
        <v>44046</v>
      </c>
      <c r="B552">
        <v>11383.53</v>
      </c>
      <c r="D552" s="5">
        <v>44231</v>
      </c>
      <c r="E552">
        <v>38788</v>
      </c>
    </row>
    <row r="553" spans="1:5" x14ac:dyDescent="0.25">
      <c r="A553" s="33">
        <v>44047</v>
      </c>
      <c r="B553">
        <v>11214.45</v>
      </c>
      <c r="D553" s="5">
        <v>44232</v>
      </c>
      <c r="E553">
        <v>38890</v>
      </c>
    </row>
    <row r="554" spans="1:5" x14ac:dyDescent="0.25">
      <c r="A554" s="33">
        <v>44048</v>
      </c>
      <c r="B554">
        <v>11692.68</v>
      </c>
      <c r="D554" s="5">
        <v>44235</v>
      </c>
      <c r="E554">
        <v>45785</v>
      </c>
    </row>
    <row r="555" spans="1:5" x14ac:dyDescent="0.25">
      <c r="A555" s="33">
        <v>44049</v>
      </c>
      <c r="B555">
        <v>11851.58</v>
      </c>
      <c r="D555" s="5">
        <v>44236</v>
      </c>
      <c r="E555">
        <v>48865</v>
      </c>
    </row>
    <row r="556" spans="1:5" x14ac:dyDescent="0.25">
      <c r="A556" s="33">
        <v>44050</v>
      </c>
      <c r="B556">
        <v>11575.83</v>
      </c>
      <c r="D556" s="5">
        <v>44237</v>
      </c>
      <c r="E556">
        <v>45949</v>
      </c>
    </row>
    <row r="557" spans="1:5" x14ac:dyDescent="0.25">
      <c r="A557" s="33">
        <v>44051</v>
      </c>
      <c r="B557">
        <v>11716.3</v>
      </c>
      <c r="D557" s="5">
        <v>44238</v>
      </c>
      <c r="E557">
        <v>48619</v>
      </c>
    </row>
    <row r="558" spans="1:5" x14ac:dyDescent="0.25">
      <c r="A558" s="33">
        <v>44052</v>
      </c>
      <c r="B558">
        <v>11679.9</v>
      </c>
      <c r="D558" s="5">
        <v>44239</v>
      </c>
      <c r="E558">
        <v>49146</v>
      </c>
    </row>
    <row r="559" spans="1:5" x14ac:dyDescent="0.25">
      <c r="A559" s="33">
        <v>44053</v>
      </c>
      <c r="B559">
        <v>11859.27</v>
      </c>
      <c r="D559" s="5">
        <v>44242</v>
      </c>
      <c r="E559">
        <v>49146</v>
      </c>
    </row>
    <row r="560" spans="1:5" x14ac:dyDescent="0.25">
      <c r="A560" s="33">
        <v>44054</v>
      </c>
      <c r="B560">
        <v>11212.89</v>
      </c>
      <c r="D560" s="5">
        <v>44243</v>
      </c>
      <c r="E560">
        <v>50051</v>
      </c>
    </row>
    <row r="561" spans="1:5" x14ac:dyDescent="0.25">
      <c r="A561" s="33">
        <v>44055</v>
      </c>
      <c r="B561">
        <v>11565.95</v>
      </c>
      <c r="D561" s="5">
        <v>44244</v>
      </c>
      <c r="E561">
        <v>54000</v>
      </c>
    </row>
    <row r="562" spans="1:5" x14ac:dyDescent="0.25">
      <c r="A562" s="33">
        <v>44056</v>
      </c>
      <c r="B562">
        <v>11615.32</v>
      </c>
      <c r="D562" s="5">
        <v>44245</v>
      </c>
      <c r="E562">
        <v>53545</v>
      </c>
    </row>
    <row r="563" spans="1:5" x14ac:dyDescent="0.25">
      <c r="A563" s="33">
        <v>44057</v>
      </c>
      <c r="B563">
        <v>11770.13</v>
      </c>
      <c r="D563" s="5">
        <v>44246</v>
      </c>
      <c r="E563">
        <v>56808</v>
      </c>
    </row>
    <row r="564" spans="1:5" x14ac:dyDescent="0.25">
      <c r="A564" s="33">
        <v>44058</v>
      </c>
      <c r="B564">
        <v>11870.5</v>
      </c>
      <c r="D564" s="5">
        <v>44249</v>
      </c>
      <c r="E564">
        <v>54957</v>
      </c>
    </row>
    <row r="565" spans="1:5" x14ac:dyDescent="0.25">
      <c r="A565" s="33">
        <v>44059</v>
      </c>
      <c r="B565">
        <v>11849.5</v>
      </c>
      <c r="D565" s="5">
        <v>44250</v>
      </c>
      <c r="E565">
        <v>48757</v>
      </c>
    </row>
    <row r="566" spans="1:5" x14ac:dyDescent="0.25">
      <c r="A566" s="33">
        <v>44060</v>
      </c>
      <c r="B566">
        <v>12327.23</v>
      </c>
      <c r="D566" s="5">
        <v>44251</v>
      </c>
      <c r="E566">
        <v>50266</v>
      </c>
    </row>
    <row r="567" spans="1:5" x14ac:dyDescent="0.25">
      <c r="A567" s="33">
        <v>44061</v>
      </c>
      <c r="B567">
        <v>12030.11</v>
      </c>
      <c r="D567" s="5">
        <v>44252</v>
      </c>
      <c r="E567">
        <v>50251</v>
      </c>
    </row>
    <row r="568" spans="1:5" x14ac:dyDescent="0.25">
      <c r="A568" s="33">
        <v>44062</v>
      </c>
      <c r="B568">
        <v>11715.31</v>
      </c>
      <c r="D568" s="5">
        <v>44253</v>
      </c>
      <c r="E568">
        <v>47109</v>
      </c>
    </row>
    <row r="569" spans="1:5" x14ac:dyDescent="0.25">
      <c r="A569" s="33">
        <v>44063</v>
      </c>
      <c r="B569">
        <v>11863.08</v>
      </c>
      <c r="D569" s="5">
        <v>44256</v>
      </c>
      <c r="E569">
        <v>49697</v>
      </c>
    </row>
    <row r="570" spans="1:5" x14ac:dyDescent="0.25">
      <c r="A570" s="33">
        <v>44064</v>
      </c>
      <c r="B570">
        <v>11621.41</v>
      </c>
      <c r="D570" s="5">
        <v>44257</v>
      </c>
      <c r="E570">
        <v>48629</v>
      </c>
    </row>
    <row r="571" spans="1:5" x14ac:dyDescent="0.25">
      <c r="A571" s="33">
        <v>44065</v>
      </c>
      <c r="B571">
        <v>11608.04</v>
      </c>
      <c r="D571" s="5">
        <v>44258</v>
      </c>
      <c r="E571">
        <v>51761</v>
      </c>
    </row>
    <row r="572" spans="1:5" x14ac:dyDescent="0.25">
      <c r="A572" s="33">
        <v>44066</v>
      </c>
      <c r="B572">
        <v>11669.22</v>
      </c>
      <c r="D572" s="5">
        <v>44259</v>
      </c>
      <c r="E572">
        <v>49127</v>
      </c>
    </row>
    <row r="573" spans="1:5" x14ac:dyDescent="0.25">
      <c r="A573" s="33">
        <v>44067</v>
      </c>
      <c r="B573">
        <v>11731.2</v>
      </c>
      <c r="D573" s="5">
        <v>44260</v>
      </c>
      <c r="E573">
        <v>50393</v>
      </c>
    </row>
    <row r="574" spans="1:5" x14ac:dyDescent="0.25">
      <c r="A574" s="33">
        <v>44068</v>
      </c>
      <c r="B574">
        <v>11265.47</v>
      </c>
      <c r="D574" s="5">
        <v>44263</v>
      </c>
      <c r="E574">
        <v>53027</v>
      </c>
    </row>
    <row r="575" spans="1:5" x14ac:dyDescent="0.25">
      <c r="A575" s="33">
        <v>44069</v>
      </c>
      <c r="B575">
        <v>11513.5</v>
      </c>
      <c r="D575" s="5">
        <v>44264</v>
      </c>
      <c r="E575">
        <v>55646</v>
      </c>
    </row>
    <row r="576" spans="1:5" x14ac:dyDescent="0.25">
      <c r="A576" s="33">
        <v>44070</v>
      </c>
      <c r="B576">
        <v>11267.05</v>
      </c>
      <c r="D576" s="5">
        <v>44265</v>
      </c>
      <c r="E576">
        <v>57578</v>
      </c>
    </row>
    <row r="577" spans="1:5" x14ac:dyDescent="0.25">
      <c r="A577" s="33">
        <v>44071</v>
      </c>
      <c r="B577">
        <v>11502.58</v>
      </c>
      <c r="D577" s="5">
        <v>44266</v>
      </c>
      <c r="E577">
        <v>58935</v>
      </c>
    </row>
    <row r="578" spans="1:5" x14ac:dyDescent="0.25">
      <c r="A578" s="33">
        <v>44072</v>
      </c>
      <c r="B578">
        <v>11518.05</v>
      </c>
      <c r="D578" s="5">
        <v>44267</v>
      </c>
      <c r="E578">
        <v>58040</v>
      </c>
    </row>
    <row r="579" spans="1:5" x14ac:dyDescent="0.25">
      <c r="A579" s="33">
        <v>44073</v>
      </c>
      <c r="B579">
        <v>11640.79</v>
      </c>
      <c r="D579" s="5">
        <v>44270</v>
      </c>
      <c r="E579">
        <v>57863</v>
      </c>
    </row>
    <row r="580" spans="1:5" x14ac:dyDescent="0.25">
      <c r="A580" s="33">
        <v>44074</v>
      </c>
      <c r="B580">
        <v>11678.6</v>
      </c>
      <c r="D580" s="5">
        <v>44271</v>
      </c>
      <c r="E580">
        <v>56856</v>
      </c>
    </row>
    <row r="581" spans="1:5" x14ac:dyDescent="0.25">
      <c r="A581" s="33">
        <v>44075</v>
      </c>
      <c r="B581">
        <v>12022.35</v>
      </c>
      <c r="D581" s="5">
        <v>44272</v>
      </c>
      <c r="E581">
        <v>58961</v>
      </c>
    </row>
    <row r="582" spans="1:5" x14ac:dyDescent="0.25">
      <c r="A582" s="33">
        <v>44076</v>
      </c>
      <c r="B582">
        <v>11375.47</v>
      </c>
      <c r="D582" s="5">
        <v>44273</v>
      </c>
      <c r="E582">
        <v>58335</v>
      </c>
    </row>
    <row r="583" spans="1:5" x14ac:dyDescent="0.25">
      <c r="A583" s="33">
        <v>44077</v>
      </c>
      <c r="B583">
        <v>10785.86</v>
      </c>
      <c r="D583" s="5">
        <v>44274</v>
      </c>
      <c r="E583">
        <v>59973</v>
      </c>
    </row>
    <row r="584" spans="1:5" x14ac:dyDescent="0.25">
      <c r="A584" s="33">
        <v>44078</v>
      </c>
      <c r="B584">
        <v>10606.46</v>
      </c>
      <c r="D584" s="5">
        <v>44277</v>
      </c>
      <c r="E584">
        <v>56546</v>
      </c>
    </row>
    <row r="585" spans="1:5" x14ac:dyDescent="0.25">
      <c r="A585" s="33">
        <v>44079</v>
      </c>
      <c r="B585">
        <v>10086.94</v>
      </c>
      <c r="D585" s="5">
        <v>44278</v>
      </c>
      <c r="E585">
        <v>55915</v>
      </c>
    </row>
    <row r="586" spans="1:5" x14ac:dyDescent="0.25">
      <c r="A586" s="33">
        <v>44080</v>
      </c>
      <c r="B586">
        <v>10236.790000000001</v>
      </c>
      <c r="D586" s="5">
        <v>44279</v>
      </c>
      <c r="E586">
        <v>55569</v>
      </c>
    </row>
    <row r="587" spans="1:5" x14ac:dyDescent="0.25">
      <c r="A587" s="33">
        <v>44081</v>
      </c>
      <c r="B587">
        <v>10154.11</v>
      </c>
      <c r="D587" s="5">
        <v>44280</v>
      </c>
      <c r="E587">
        <v>53078</v>
      </c>
    </row>
    <row r="588" spans="1:5" x14ac:dyDescent="0.25">
      <c r="A588" s="33">
        <v>44082</v>
      </c>
      <c r="B588">
        <v>10016.81</v>
      </c>
      <c r="D588" s="5">
        <v>44281</v>
      </c>
      <c r="E588">
        <v>54754</v>
      </c>
    </row>
    <row r="589" spans="1:5" x14ac:dyDescent="0.25">
      <c r="A589" s="33">
        <v>44083</v>
      </c>
      <c r="B589">
        <v>10259.620000000001</v>
      </c>
      <c r="D589" s="5">
        <v>44284</v>
      </c>
      <c r="E589">
        <v>58957</v>
      </c>
    </row>
    <row r="590" spans="1:5" x14ac:dyDescent="0.25">
      <c r="A590" s="33">
        <v>44084</v>
      </c>
      <c r="B590">
        <v>10307.290000000001</v>
      </c>
      <c r="D590" s="5">
        <v>44285</v>
      </c>
      <c r="E590">
        <v>60472</v>
      </c>
    </row>
    <row r="591" spans="1:5" x14ac:dyDescent="0.25">
      <c r="A591" s="33">
        <v>44085</v>
      </c>
      <c r="B591">
        <v>10329.82</v>
      </c>
      <c r="D591" s="5">
        <v>44286</v>
      </c>
      <c r="E591">
        <v>60046</v>
      </c>
    </row>
    <row r="592" spans="1:5" x14ac:dyDescent="0.25">
      <c r="A592" s="33">
        <v>44086</v>
      </c>
      <c r="B592">
        <v>10441.799999999999</v>
      </c>
      <c r="D592" s="5">
        <v>44287</v>
      </c>
      <c r="E592">
        <v>60381</v>
      </c>
    </row>
    <row r="593" spans="1:5" x14ac:dyDescent="0.25">
      <c r="A593" s="33">
        <v>44087</v>
      </c>
      <c r="B593">
        <v>10318.18</v>
      </c>
      <c r="D593" s="5">
        <v>44288</v>
      </c>
      <c r="E593">
        <v>60381</v>
      </c>
    </row>
    <row r="594" spans="1:5" x14ac:dyDescent="0.25">
      <c r="A594" s="33">
        <v>44088</v>
      </c>
      <c r="B594">
        <v>10694.29</v>
      </c>
      <c r="D594" s="5">
        <v>44291</v>
      </c>
      <c r="E594">
        <v>60608</v>
      </c>
    </row>
    <row r="595" spans="1:5" x14ac:dyDescent="0.25">
      <c r="A595" s="33">
        <v>44089</v>
      </c>
      <c r="B595">
        <v>10867.34</v>
      </c>
      <c r="D595" s="5">
        <v>44292</v>
      </c>
      <c r="E595">
        <v>59489</v>
      </c>
    </row>
    <row r="596" spans="1:5" x14ac:dyDescent="0.25">
      <c r="A596" s="33">
        <v>44090</v>
      </c>
      <c r="B596">
        <v>10998.05</v>
      </c>
      <c r="D596" s="5">
        <v>44293</v>
      </c>
      <c r="E596">
        <v>57033</v>
      </c>
    </row>
    <row r="597" spans="1:5" x14ac:dyDescent="0.25">
      <c r="A597" s="33">
        <v>44091</v>
      </c>
      <c r="B597">
        <v>10937.41</v>
      </c>
      <c r="D597" s="5">
        <v>44294</v>
      </c>
      <c r="E597">
        <v>58902</v>
      </c>
    </row>
    <row r="598" spans="1:5" x14ac:dyDescent="0.25">
      <c r="A598" s="33">
        <v>44092</v>
      </c>
      <c r="B598">
        <v>10890.68</v>
      </c>
      <c r="D598" s="5">
        <v>44295</v>
      </c>
      <c r="E598">
        <v>59515</v>
      </c>
    </row>
    <row r="599" spans="1:5" x14ac:dyDescent="0.25">
      <c r="A599" s="33">
        <v>44093</v>
      </c>
      <c r="B599">
        <v>11093.84</v>
      </c>
      <c r="D599" s="5">
        <v>44298</v>
      </c>
      <c r="E599">
        <v>61322</v>
      </c>
    </row>
    <row r="600" spans="1:5" x14ac:dyDescent="0.25">
      <c r="A600" s="33">
        <v>44094</v>
      </c>
      <c r="B600">
        <v>10858</v>
      </c>
      <c r="D600" s="5">
        <v>44299</v>
      </c>
      <c r="E600">
        <v>64503</v>
      </c>
    </row>
    <row r="601" spans="1:5" x14ac:dyDescent="0.25">
      <c r="A601" s="33">
        <v>44095</v>
      </c>
      <c r="B601">
        <v>10479.790000000001</v>
      </c>
      <c r="D601" s="5">
        <v>44300</v>
      </c>
      <c r="E601">
        <v>63201</v>
      </c>
    </row>
    <row r="602" spans="1:5" x14ac:dyDescent="0.25">
      <c r="A602" s="33">
        <v>44096</v>
      </c>
      <c r="B602">
        <v>10516.06</v>
      </c>
      <c r="D602" s="5">
        <v>44301</v>
      </c>
      <c r="E602">
        <v>64660</v>
      </c>
    </row>
    <row r="603" spans="1:5" x14ac:dyDescent="0.25">
      <c r="A603" s="33">
        <v>44097</v>
      </c>
      <c r="B603">
        <v>10224.14</v>
      </c>
      <c r="D603" s="5">
        <v>44302</v>
      </c>
      <c r="E603">
        <v>62776</v>
      </c>
    </row>
    <row r="604" spans="1:5" x14ac:dyDescent="0.25">
      <c r="A604" s="33">
        <v>44098</v>
      </c>
      <c r="B604">
        <v>10631.74</v>
      </c>
      <c r="D604" s="5">
        <v>44305</v>
      </c>
      <c r="E604">
        <v>56765</v>
      </c>
    </row>
    <row r="605" spans="1:5" x14ac:dyDescent="0.25">
      <c r="A605" s="33">
        <v>44099</v>
      </c>
      <c r="B605">
        <v>10717.46</v>
      </c>
      <c r="D605" s="5">
        <v>44306</v>
      </c>
      <c r="E605">
        <v>57443</v>
      </c>
    </row>
    <row r="606" spans="1:5" x14ac:dyDescent="0.25">
      <c r="A606" s="33">
        <v>44100</v>
      </c>
      <c r="B606">
        <v>10720.88</v>
      </c>
      <c r="D606" s="5">
        <v>44307</v>
      </c>
      <c r="E606">
        <v>56324</v>
      </c>
    </row>
    <row r="607" spans="1:5" x14ac:dyDescent="0.25">
      <c r="A607" s="33">
        <v>44101</v>
      </c>
      <c r="B607">
        <v>10725.25</v>
      </c>
      <c r="D607" s="5">
        <v>44308</v>
      </c>
      <c r="E607">
        <v>53539</v>
      </c>
    </row>
    <row r="608" spans="1:5" x14ac:dyDescent="0.25">
      <c r="A608" s="33">
        <v>44102</v>
      </c>
      <c r="B608">
        <v>10871.25</v>
      </c>
      <c r="D608" s="5">
        <v>44309</v>
      </c>
      <c r="E608">
        <v>51498</v>
      </c>
    </row>
    <row r="609" spans="1:5" x14ac:dyDescent="0.25">
      <c r="A609" s="33">
        <v>44103</v>
      </c>
      <c r="B609">
        <v>10756.95</v>
      </c>
      <c r="D609" s="5">
        <v>44312</v>
      </c>
      <c r="E609">
        <v>54764</v>
      </c>
    </row>
    <row r="610" spans="1:5" x14ac:dyDescent="0.25">
      <c r="A610" s="33">
        <v>44104</v>
      </c>
      <c r="B610">
        <v>10706.95</v>
      </c>
      <c r="D610" s="5">
        <v>44313</v>
      </c>
      <c r="E610">
        <v>55494</v>
      </c>
    </row>
    <row r="611" spans="1:5" x14ac:dyDescent="0.25">
      <c r="A611" s="33">
        <v>44105</v>
      </c>
      <c r="B611">
        <v>10606.06</v>
      </c>
      <c r="D611" s="5">
        <v>44314</v>
      </c>
      <c r="E611">
        <v>56122</v>
      </c>
    </row>
    <row r="612" spans="1:5" x14ac:dyDescent="0.25">
      <c r="A612" s="33">
        <v>44106</v>
      </c>
      <c r="B612">
        <v>10547.65</v>
      </c>
      <c r="D612" s="5">
        <v>44315</v>
      </c>
      <c r="E612">
        <v>53579</v>
      </c>
    </row>
    <row r="613" spans="1:5" x14ac:dyDescent="0.25">
      <c r="A613" s="33">
        <v>44107</v>
      </c>
      <c r="B613">
        <v>10572.62</v>
      </c>
      <c r="D613" s="5">
        <v>44316</v>
      </c>
      <c r="E613">
        <v>57931</v>
      </c>
    </row>
    <row r="614" spans="1:5" x14ac:dyDescent="0.25">
      <c r="A614" s="33">
        <v>44108</v>
      </c>
      <c r="B614">
        <v>10650.02</v>
      </c>
      <c r="D614" s="5">
        <v>44319</v>
      </c>
      <c r="E614">
        <v>58385</v>
      </c>
    </row>
    <row r="615" spans="1:5" x14ac:dyDescent="0.25">
      <c r="A615" s="33">
        <v>44109</v>
      </c>
      <c r="B615">
        <v>10741.28</v>
      </c>
      <c r="D615" s="5">
        <v>44320</v>
      </c>
      <c r="E615">
        <v>55100</v>
      </c>
    </row>
    <row r="616" spans="1:5" x14ac:dyDescent="0.25">
      <c r="A616" s="33">
        <v>44110</v>
      </c>
      <c r="B616">
        <v>10549.5</v>
      </c>
      <c r="D616" s="5">
        <v>44321</v>
      </c>
      <c r="E616">
        <v>57910</v>
      </c>
    </row>
    <row r="617" spans="1:5" x14ac:dyDescent="0.25">
      <c r="A617" s="33">
        <v>44111</v>
      </c>
      <c r="B617">
        <v>10661.08</v>
      </c>
      <c r="D617" s="5">
        <v>44322</v>
      </c>
      <c r="E617">
        <v>56783</v>
      </c>
    </row>
    <row r="618" spans="1:5" x14ac:dyDescent="0.25">
      <c r="A618" s="33">
        <v>44112</v>
      </c>
      <c r="B618">
        <v>10898.05</v>
      </c>
      <c r="D618" s="5">
        <v>44323</v>
      </c>
      <c r="E618">
        <v>58380</v>
      </c>
    </row>
    <row r="619" spans="1:5" x14ac:dyDescent="0.25">
      <c r="A619" s="33">
        <v>44113</v>
      </c>
      <c r="B619">
        <v>11041.96</v>
      </c>
      <c r="D619" s="5">
        <v>44326</v>
      </c>
      <c r="E619">
        <v>56303</v>
      </c>
    </row>
    <row r="620" spans="1:5" x14ac:dyDescent="0.25">
      <c r="A620" s="33">
        <v>44114</v>
      </c>
      <c r="B620">
        <v>11367.8</v>
      </c>
      <c r="D620" s="5">
        <v>44327</v>
      </c>
      <c r="E620">
        <v>57415</v>
      </c>
    </row>
    <row r="621" spans="1:5" x14ac:dyDescent="0.25">
      <c r="A621" s="33">
        <v>44115</v>
      </c>
      <c r="B621">
        <v>11332.36</v>
      </c>
      <c r="D621" s="5">
        <v>44328</v>
      </c>
      <c r="E621">
        <v>55030</v>
      </c>
    </row>
    <row r="622" spans="1:5" x14ac:dyDescent="0.25">
      <c r="A622" s="33">
        <v>44116</v>
      </c>
      <c r="B622">
        <v>11568.4</v>
      </c>
      <c r="D622" s="5">
        <v>44329</v>
      </c>
      <c r="E622">
        <v>48884</v>
      </c>
    </row>
    <row r="623" spans="1:5" x14ac:dyDescent="0.25">
      <c r="A623" s="33">
        <v>44117</v>
      </c>
      <c r="B623">
        <v>11434.88</v>
      </c>
      <c r="D623" s="5">
        <v>44330</v>
      </c>
      <c r="E623">
        <v>50729</v>
      </c>
    </row>
    <row r="624" spans="1:5" x14ac:dyDescent="0.25">
      <c r="A624" s="33">
        <v>44118</v>
      </c>
      <c r="B624">
        <v>11393.36</v>
      </c>
      <c r="D624" s="5">
        <v>44333</v>
      </c>
      <c r="E624">
        <v>44533</v>
      </c>
    </row>
    <row r="625" spans="1:5" x14ac:dyDescent="0.25">
      <c r="A625" s="33">
        <v>44119</v>
      </c>
      <c r="B625">
        <v>11545.26</v>
      </c>
      <c r="D625" s="5">
        <v>44334</v>
      </c>
      <c r="E625">
        <v>43613</v>
      </c>
    </row>
    <row r="626" spans="1:5" x14ac:dyDescent="0.25">
      <c r="A626" s="33">
        <v>44120</v>
      </c>
      <c r="B626">
        <v>11319.41</v>
      </c>
      <c r="D626" s="5">
        <v>44335</v>
      </c>
      <c r="E626">
        <v>39762</v>
      </c>
    </row>
    <row r="627" spans="1:5" x14ac:dyDescent="0.25">
      <c r="A627" s="33">
        <v>44121</v>
      </c>
      <c r="B627">
        <v>11354.91</v>
      </c>
      <c r="D627" s="5">
        <v>44336</v>
      </c>
      <c r="E627">
        <v>40753</v>
      </c>
    </row>
    <row r="628" spans="1:5" x14ac:dyDescent="0.25">
      <c r="A628" s="33">
        <v>44122</v>
      </c>
      <c r="B628">
        <v>11445.83</v>
      </c>
      <c r="D628" s="5">
        <v>44337</v>
      </c>
      <c r="E628">
        <v>36473</v>
      </c>
    </row>
    <row r="629" spans="1:5" x14ac:dyDescent="0.25">
      <c r="A629" s="33">
        <v>44123</v>
      </c>
      <c r="B629">
        <v>11735.13</v>
      </c>
      <c r="D629" s="5">
        <v>44340</v>
      </c>
      <c r="E629">
        <v>40177</v>
      </c>
    </row>
    <row r="630" spans="1:5" x14ac:dyDescent="0.25">
      <c r="A630" s="33">
        <v>44124</v>
      </c>
      <c r="B630">
        <v>11904.78</v>
      </c>
      <c r="D630" s="5">
        <v>44341</v>
      </c>
      <c r="E630">
        <v>37731</v>
      </c>
    </row>
    <row r="631" spans="1:5" x14ac:dyDescent="0.25">
      <c r="A631" s="33">
        <v>44125</v>
      </c>
      <c r="B631">
        <v>12855.5</v>
      </c>
      <c r="D631" s="5">
        <v>44342</v>
      </c>
      <c r="E631">
        <v>38959</v>
      </c>
    </row>
    <row r="632" spans="1:5" x14ac:dyDescent="0.25">
      <c r="A632" s="33">
        <v>44126</v>
      </c>
      <c r="B632">
        <v>13124.02</v>
      </c>
      <c r="D632" s="5">
        <v>44343</v>
      </c>
      <c r="E632">
        <v>39262</v>
      </c>
    </row>
    <row r="633" spans="1:5" x14ac:dyDescent="0.25">
      <c r="A633" s="33">
        <v>44127</v>
      </c>
      <c r="B633">
        <v>12942.9</v>
      </c>
      <c r="D633" s="5">
        <v>44344</v>
      </c>
      <c r="E633">
        <v>36191</v>
      </c>
    </row>
    <row r="634" spans="1:5" x14ac:dyDescent="0.25">
      <c r="A634" s="33">
        <v>44128</v>
      </c>
      <c r="B634">
        <v>13113.04</v>
      </c>
      <c r="D634" s="5">
        <v>44347</v>
      </c>
      <c r="E634">
        <v>36191</v>
      </c>
    </row>
    <row r="635" spans="1:5" x14ac:dyDescent="0.25">
      <c r="A635" s="33">
        <v>44129</v>
      </c>
      <c r="B635">
        <v>13036.88</v>
      </c>
      <c r="D635" s="5">
        <v>44348</v>
      </c>
      <c r="E635">
        <v>36358</v>
      </c>
    </row>
    <row r="636" spans="1:5" x14ac:dyDescent="0.25">
      <c r="A636" s="33">
        <v>44130</v>
      </c>
      <c r="B636">
        <v>13019.83</v>
      </c>
      <c r="D636" s="5">
        <v>44349</v>
      </c>
      <c r="E636">
        <v>38429</v>
      </c>
    </row>
    <row r="637" spans="1:5" x14ac:dyDescent="0.25">
      <c r="A637" s="33">
        <v>44131</v>
      </c>
      <c r="B637">
        <v>13620.54</v>
      </c>
      <c r="D637" s="5">
        <v>44350</v>
      </c>
      <c r="E637">
        <v>39111</v>
      </c>
    </row>
    <row r="638" spans="1:5" x14ac:dyDescent="0.25">
      <c r="A638" s="33">
        <v>44132</v>
      </c>
      <c r="B638">
        <v>13213.48</v>
      </c>
      <c r="D638" s="5">
        <v>44351</v>
      </c>
      <c r="E638">
        <v>37333</v>
      </c>
    </row>
    <row r="639" spans="1:5" x14ac:dyDescent="0.25">
      <c r="A639" s="33">
        <v>44133</v>
      </c>
      <c r="B639">
        <v>13486.71</v>
      </c>
      <c r="D639" s="5">
        <v>44354</v>
      </c>
      <c r="E639">
        <v>36009</v>
      </c>
    </row>
    <row r="640" spans="1:5" x14ac:dyDescent="0.25">
      <c r="A640" s="33">
        <v>44134</v>
      </c>
      <c r="B640">
        <v>13639.46</v>
      </c>
      <c r="D640" s="5">
        <v>44355</v>
      </c>
      <c r="E640">
        <v>33246</v>
      </c>
    </row>
    <row r="641" spans="1:5" x14ac:dyDescent="0.25">
      <c r="A641" s="33">
        <v>44135</v>
      </c>
      <c r="B641">
        <v>13850.1</v>
      </c>
      <c r="D641" s="5">
        <v>44356</v>
      </c>
      <c r="E641">
        <v>36747</v>
      </c>
    </row>
    <row r="642" spans="1:5" x14ac:dyDescent="0.25">
      <c r="A642" s="33">
        <v>44136</v>
      </c>
      <c r="B642">
        <v>13823.15</v>
      </c>
      <c r="D642" s="5">
        <v>44357</v>
      </c>
      <c r="E642">
        <v>37065</v>
      </c>
    </row>
    <row r="643" spans="1:5" x14ac:dyDescent="0.25">
      <c r="A643" s="33">
        <v>44137</v>
      </c>
      <c r="B643">
        <v>13619.76</v>
      </c>
      <c r="D643" s="5">
        <v>44358</v>
      </c>
      <c r="E643">
        <v>37706</v>
      </c>
    </row>
    <row r="644" spans="1:5" x14ac:dyDescent="0.25">
      <c r="A644" s="33">
        <v>44138</v>
      </c>
      <c r="B644">
        <v>13741.48</v>
      </c>
      <c r="D644" s="5">
        <v>44361</v>
      </c>
      <c r="E644">
        <v>40116</v>
      </c>
    </row>
    <row r="645" spans="1:5" x14ac:dyDescent="0.25">
      <c r="A645" s="33">
        <v>44139</v>
      </c>
      <c r="B645">
        <v>14008.75</v>
      </c>
      <c r="D645" s="5">
        <v>44362</v>
      </c>
      <c r="E645">
        <v>40404</v>
      </c>
    </row>
    <row r="646" spans="1:5" x14ac:dyDescent="0.25">
      <c r="A646" s="33">
        <v>44140</v>
      </c>
      <c r="B646">
        <v>15243.85</v>
      </c>
      <c r="D646" s="5">
        <v>44363</v>
      </c>
      <c r="E646">
        <v>38959</v>
      </c>
    </row>
    <row r="647" spans="1:5" x14ac:dyDescent="0.25">
      <c r="A647" s="33">
        <v>44141</v>
      </c>
      <c r="B647">
        <v>15553.32</v>
      </c>
      <c r="D647" s="5">
        <v>44364</v>
      </c>
      <c r="E647">
        <v>38050</v>
      </c>
    </row>
    <row r="648" spans="1:5" x14ac:dyDescent="0.25">
      <c r="A648" s="33">
        <v>44142</v>
      </c>
      <c r="B648">
        <v>14837</v>
      </c>
      <c r="D648" s="5">
        <v>44365</v>
      </c>
      <c r="E648">
        <v>35646</v>
      </c>
    </row>
    <row r="649" spans="1:5" x14ac:dyDescent="0.25">
      <c r="A649" s="33">
        <v>44143</v>
      </c>
      <c r="B649">
        <v>15342.02</v>
      </c>
      <c r="D649" s="5">
        <v>44368</v>
      </c>
      <c r="E649">
        <v>32893</v>
      </c>
    </row>
    <row r="650" spans="1:5" x14ac:dyDescent="0.25">
      <c r="A650" s="33">
        <v>44144</v>
      </c>
      <c r="B650">
        <v>15387.48</v>
      </c>
      <c r="D650" s="5">
        <v>44369</v>
      </c>
      <c r="E650">
        <v>32812</v>
      </c>
    </row>
    <row r="651" spans="1:5" x14ac:dyDescent="0.25">
      <c r="A651" s="33">
        <v>44145</v>
      </c>
      <c r="B651">
        <v>15389.01</v>
      </c>
      <c r="D651" s="5">
        <v>44370</v>
      </c>
      <c r="E651">
        <v>33236</v>
      </c>
    </row>
    <row r="652" spans="1:5" x14ac:dyDescent="0.25">
      <c r="A652" s="33">
        <v>44146</v>
      </c>
      <c r="B652">
        <v>15831.57</v>
      </c>
      <c r="D652" s="5">
        <v>44371</v>
      </c>
      <c r="E652">
        <v>35161</v>
      </c>
    </row>
    <row r="653" spans="1:5" x14ac:dyDescent="0.25">
      <c r="A653" s="33">
        <v>44147</v>
      </c>
      <c r="B653">
        <v>16159.74</v>
      </c>
      <c r="D653" s="5">
        <v>44372</v>
      </c>
      <c r="E653">
        <v>32380</v>
      </c>
    </row>
    <row r="654" spans="1:5" x14ac:dyDescent="0.25">
      <c r="A654" s="33">
        <v>44148</v>
      </c>
      <c r="B654">
        <v>16294.47</v>
      </c>
      <c r="D654" s="5">
        <v>44375</v>
      </c>
      <c r="E654">
        <v>34718</v>
      </c>
    </row>
    <row r="655" spans="1:5" x14ac:dyDescent="0.25">
      <c r="A655" s="33">
        <v>44149</v>
      </c>
      <c r="B655">
        <v>16008.29</v>
      </c>
      <c r="D655" s="5">
        <v>44376</v>
      </c>
      <c r="E655">
        <v>36634</v>
      </c>
    </row>
    <row r="656" spans="1:5" x14ac:dyDescent="0.25">
      <c r="A656" s="33">
        <v>44150</v>
      </c>
      <c r="B656">
        <v>15857.79</v>
      </c>
      <c r="D656" s="5">
        <v>44377</v>
      </c>
      <c r="E656">
        <v>34919</v>
      </c>
    </row>
    <row r="657" spans="1:5" x14ac:dyDescent="0.25">
      <c r="A657" s="33">
        <v>44151</v>
      </c>
      <c r="B657">
        <v>16704.72</v>
      </c>
      <c r="D657" s="5">
        <v>44378</v>
      </c>
      <c r="E657">
        <v>33215</v>
      </c>
    </row>
    <row r="658" spans="1:5" x14ac:dyDescent="0.25">
      <c r="A658" s="33">
        <v>44152</v>
      </c>
      <c r="B658">
        <v>17639.21</v>
      </c>
      <c r="D658" s="5">
        <v>44379</v>
      </c>
      <c r="E658">
        <v>33471</v>
      </c>
    </row>
    <row r="659" spans="1:5" x14ac:dyDescent="0.25">
      <c r="A659" s="33">
        <v>44153</v>
      </c>
      <c r="B659">
        <v>17786.57</v>
      </c>
      <c r="D659" s="5">
        <v>44382</v>
      </c>
      <c r="E659">
        <v>33471</v>
      </c>
    </row>
    <row r="660" spans="1:5" x14ac:dyDescent="0.25">
      <c r="A660" s="33">
        <v>44154</v>
      </c>
      <c r="B660">
        <v>17946.04</v>
      </c>
      <c r="D660" s="5">
        <v>44383</v>
      </c>
      <c r="E660">
        <v>34165</v>
      </c>
    </row>
    <row r="661" spans="1:5" x14ac:dyDescent="0.25">
      <c r="A661" s="33">
        <v>44155</v>
      </c>
      <c r="B661">
        <v>18589.490000000002</v>
      </c>
      <c r="D661" s="5">
        <v>44384</v>
      </c>
      <c r="E661">
        <v>34894</v>
      </c>
    </row>
    <row r="662" spans="1:5" x14ac:dyDescent="0.25">
      <c r="A662" s="33">
        <v>44156</v>
      </c>
      <c r="B662">
        <v>18670.93</v>
      </c>
      <c r="D662" s="5">
        <v>44385</v>
      </c>
      <c r="E662">
        <v>33144</v>
      </c>
    </row>
    <row r="663" spans="1:5" x14ac:dyDescent="0.25">
      <c r="A663" s="33">
        <v>44157</v>
      </c>
      <c r="B663">
        <v>18597.77</v>
      </c>
      <c r="D663" s="5">
        <v>44386</v>
      </c>
      <c r="E663">
        <v>33642</v>
      </c>
    </row>
    <row r="664" spans="1:5" x14ac:dyDescent="0.25">
      <c r="A664" s="33">
        <v>44158</v>
      </c>
      <c r="B664">
        <v>18422.02</v>
      </c>
      <c r="D664" s="5">
        <v>44389</v>
      </c>
      <c r="E664">
        <v>32943</v>
      </c>
    </row>
    <row r="665" spans="1:5" x14ac:dyDescent="0.25">
      <c r="A665" s="33">
        <v>44159</v>
      </c>
      <c r="B665">
        <v>18944.86</v>
      </c>
      <c r="D665" s="5">
        <v>44390</v>
      </c>
      <c r="E665">
        <v>32395</v>
      </c>
    </row>
    <row r="666" spans="1:5" x14ac:dyDescent="0.25">
      <c r="A666" s="33">
        <v>44160</v>
      </c>
      <c r="B666">
        <v>18880.689999999999</v>
      </c>
      <c r="D666" s="5">
        <v>44391</v>
      </c>
      <c r="E666">
        <v>32923</v>
      </c>
    </row>
    <row r="667" spans="1:5" x14ac:dyDescent="0.25">
      <c r="A667" s="33">
        <v>44161</v>
      </c>
      <c r="B667">
        <v>17055.5</v>
      </c>
      <c r="D667" s="5">
        <v>44392</v>
      </c>
      <c r="E667">
        <v>31586</v>
      </c>
    </row>
    <row r="668" spans="1:5" x14ac:dyDescent="0.25">
      <c r="A668" s="33">
        <v>44162</v>
      </c>
      <c r="B668">
        <v>17005.849999999999</v>
      </c>
      <c r="D668" s="5">
        <v>44393</v>
      </c>
      <c r="E668">
        <v>32104</v>
      </c>
    </row>
    <row r="669" spans="1:5" x14ac:dyDescent="0.25">
      <c r="A669" s="33">
        <v>44163</v>
      </c>
      <c r="B669">
        <v>17763.11</v>
      </c>
      <c r="D669" s="5">
        <v>44396</v>
      </c>
      <c r="E669">
        <v>30862</v>
      </c>
    </row>
    <row r="670" spans="1:5" x14ac:dyDescent="0.25">
      <c r="A670" s="33">
        <v>44164</v>
      </c>
      <c r="B670">
        <v>18270.66</v>
      </c>
      <c r="D670" s="5">
        <v>44397</v>
      </c>
      <c r="E670">
        <v>29881</v>
      </c>
    </row>
    <row r="671" spans="1:5" x14ac:dyDescent="0.25">
      <c r="A671" s="33">
        <v>44165</v>
      </c>
      <c r="B671">
        <v>19378.61</v>
      </c>
      <c r="D671" s="5">
        <v>44398</v>
      </c>
      <c r="E671">
        <v>31797</v>
      </c>
    </row>
    <row r="672" spans="1:5" x14ac:dyDescent="0.25">
      <c r="A672" s="33">
        <v>44166</v>
      </c>
      <c r="B672">
        <v>19055.689999999999</v>
      </c>
      <c r="D672" s="5">
        <v>44399</v>
      </c>
      <c r="E672">
        <v>32596</v>
      </c>
    </row>
    <row r="673" spans="1:5" x14ac:dyDescent="0.25">
      <c r="A673" s="33">
        <v>44167</v>
      </c>
      <c r="B673">
        <v>19156.669999999998</v>
      </c>
      <c r="D673" s="5">
        <v>44400</v>
      </c>
      <c r="E673">
        <v>32451</v>
      </c>
    </row>
    <row r="674" spans="1:5" x14ac:dyDescent="0.25">
      <c r="A674" s="33">
        <v>44168</v>
      </c>
      <c r="B674">
        <v>19462.14</v>
      </c>
      <c r="D674" s="5">
        <v>44403</v>
      </c>
      <c r="E674">
        <v>39701</v>
      </c>
    </row>
    <row r="675" spans="1:5" x14ac:dyDescent="0.25">
      <c r="A675" s="33">
        <v>44169</v>
      </c>
      <c r="B675">
        <v>18825.45</v>
      </c>
      <c r="D675" s="5">
        <v>44404</v>
      </c>
      <c r="E675">
        <v>38102</v>
      </c>
    </row>
    <row r="676" spans="1:5" x14ac:dyDescent="0.25">
      <c r="A676" s="33">
        <v>44170</v>
      </c>
      <c r="B676">
        <v>19020.64</v>
      </c>
      <c r="D676" s="5">
        <v>44405</v>
      </c>
      <c r="E676">
        <v>40596</v>
      </c>
    </row>
    <row r="677" spans="1:5" x14ac:dyDescent="0.25">
      <c r="A677" s="33">
        <v>44171</v>
      </c>
      <c r="B677">
        <v>19248.349999999999</v>
      </c>
      <c r="D677" s="5">
        <v>44406</v>
      </c>
      <c r="E677">
        <v>39897</v>
      </c>
    </row>
    <row r="678" spans="1:5" x14ac:dyDescent="0.25">
      <c r="A678" s="33">
        <v>44172</v>
      </c>
      <c r="B678">
        <v>19084.669999999998</v>
      </c>
      <c r="D678" s="5">
        <v>44407</v>
      </c>
      <c r="E678">
        <v>40093</v>
      </c>
    </row>
    <row r="679" spans="1:5" x14ac:dyDescent="0.25">
      <c r="A679" s="33">
        <v>44173</v>
      </c>
      <c r="B679">
        <v>18773.5</v>
      </c>
      <c r="D679" s="5">
        <v>44410</v>
      </c>
      <c r="E679">
        <v>39315</v>
      </c>
    </row>
    <row r="680" spans="1:5" x14ac:dyDescent="0.25">
      <c r="A680" s="33">
        <v>44174</v>
      </c>
      <c r="B680">
        <v>18520.560000000001</v>
      </c>
      <c r="D680" s="5">
        <v>44411</v>
      </c>
      <c r="E680">
        <v>38096</v>
      </c>
    </row>
    <row r="681" spans="1:5" x14ac:dyDescent="0.25">
      <c r="A681" s="33">
        <v>44175</v>
      </c>
      <c r="B681">
        <v>18349.98</v>
      </c>
      <c r="D681" s="5">
        <v>44412</v>
      </c>
      <c r="E681">
        <v>39977</v>
      </c>
    </row>
    <row r="682" spans="1:5" x14ac:dyDescent="0.25">
      <c r="A682" s="33">
        <v>44176</v>
      </c>
      <c r="B682">
        <v>18101.38</v>
      </c>
      <c r="D682" s="5">
        <v>44413</v>
      </c>
      <c r="E682">
        <v>40895</v>
      </c>
    </row>
    <row r="683" spans="1:5" x14ac:dyDescent="0.25">
      <c r="A683" s="33">
        <v>44177</v>
      </c>
      <c r="B683">
        <v>18800.18</v>
      </c>
      <c r="D683" s="5">
        <v>44414</v>
      </c>
      <c r="E683">
        <v>43118</v>
      </c>
    </row>
    <row r="684" spans="1:5" x14ac:dyDescent="0.25">
      <c r="A684" s="33">
        <v>44178</v>
      </c>
      <c r="B684">
        <v>19178.3</v>
      </c>
      <c r="D684" s="5">
        <v>44417</v>
      </c>
      <c r="E684">
        <v>46204</v>
      </c>
    </row>
    <row r="685" spans="1:5" x14ac:dyDescent="0.25">
      <c r="A685" s="33">
        <v>44179</v>
      </c>
      <c r="B685">
        <v>19199.169999999998</v>
      </c>
      <c r="D685" s="5">
        <v>44418</v>
      </c>
      <c r="E685">
        <v>45652</v>
      </c>
    </row>
    <row r="686" spans="1:5" x14ac:dyDescent="0.25">
      <c r="A686" s="33">
        <v>44180</v>
      </c>
      <c r="B686">
        <v>19424.240000000002</v>
      </c>
      <c r="D686" s="5">
        <v>44419</v>
      </c>
      <c r="E686">
        <v>46615</v>
      </c>
    </row>
    <row r="687" spans="1:5" x14ac:dyDescent="0.25">
      <c r="A687" s="33">
        <v>44181</v>
      </c>
      <c r="B687">
        <v>21206.36</v>
      </c>
      <c r="D687" s="5">
        <v>44420</v>
      </c>
      <c r="E687">
        <v>44513</v>
      </c>
    </row>
    <row r="688" spans="1:5" x14ac:dyDescent="0.25">
      <c r="A688" s="33">
        <v>44182</v>
      </c>
      <c r="B688">
        <v>22779.13</v>
      </c>
      <c r="D688" s="5">
        <v>44421</v>
      </c>
      <c r="E688">
        <v>46665</v>
      </c>
    </row>
    <row r="689" spans="1:5" x14ac:dyDescent="0.25">
      <c r="A689" s="33">
        <v>44183</v>
      </c>
      <c r="B689">
        <v>22901.200000000001</v>
      </c>
      <c r="D689" s="5">
        <v>44424</v>
      </c>
      <c r="E689">
        <v>46254</v>
      </c>
    </row>
    <row r="690" spans="1:5" x14ac:dyDescent="0.25">
      <c r="A690" s="33">
        <v>44184</v>
      </c>
      <c r="B690">
        <v>23992.92</v>
      </c>
      <c r="D690" s="5">
        <v>44425</v>
      </c>
      <c r="E690">
        <v>45677</v>
      </c>
    </row>
    <row r="691" spans="1:5" x14ac:dyDescent="0.25">
      <c r="A691" s="33">
        <v>44185</v>
      </c>
      <c r="B691">
        <v>23385.77</v>
      </c>
      <c r="D691" s="5">
        <v>44426</v>
      </c>
      <c r="E691">
        <v>45010</v>
      </c>
    </row>
    <row r="692" spans="1:5" x14ac:dyDescent="0.25">
      <c r="A692" s="33">
        <v>44186</v>
      </c>
      <c r="B692">
        <v>23142.45</v>
      </c>
      <c r="D692" s="5">
        <v>44427</v>
      </c>
      <c r="E692">
        <v>46861</v>
      </c>
    </row>
    <row r="693" spans="1:5" x14ac:dyDescent="0.25">
      <c r="A693" s="33">
        <v>44187</v>
      </c>
      <c r="B693">
        <v>23437.95</v>
      </c>
      <c r="D693" s="5">
        <v>44428</v>
      </c>
      <c r="E693">
        <v>48898</v>
      </c>
    </row>
    <row r="694" spans="1:5" x14ac:dyDescent="0.25">
      <c r="A694" s="33">
        <v>44188</v>
      </c>
      <c r="B694">
        <v>23297.72</v>
      </c>
      <c r="D694" s="5">
        <v>44431</v>
      </c>
      <c r="E694">
        <v>49450</v>
      </c>
    </row>
    <row r="695" spans="1:5" x14ac:dyDescent="0.25">
      <c r="A695" s="33">
        <v>44189</v>
      </c>
      <c r="B695">
        <v>23405.27</v>
      </c>
      <c r="D695" s="5">
        <v>44432</v>
      </c>
      <c r="E695">
        <v>48376</v>
      </c>
    </row>
    <row r="696" spans="1:5" x14ac:dyDescent="0.25">
      <c r="A696" s="33">
        <v>44190</v>
      </c>
      <c r="B696">
        <v>24411.43</v>
      </c>
      <c r="D696" s="5">
        <v>44433</v>
      </c>
      <c r="E696">
        <v>48873</v>
      </c>
    </row>
    <row r="697" spans="1:5" x14ac:dyDescent="0.25">
      <c r="A697" s="33">
        <v>44191</v>
      </c>
      <c r="B697">
        <v>26670.1</v>
      </c>
      <c r="D697" s="5">
        <v>44434</v>
      </c>
      <c r="E697">
        <v>47102</v>
      </c>
    </row>
    <row r="698" spans="1:5" x14ac:dyDescent="0.25">
      <c r="A698" s="33">
        <v>44192</v>
      </c>
      <c r="B698">
        <v>26385.71</v>
      </c>
      <c r="D698" s="5">
        <v>44435</v>
      </c>
      <c r="E698">
        <v>48606</v>
      </c>
    </row>
    <row r="699" spans="1:5" x14ac:dyDescent="0.25">
      <c r="A699" s="33">
        <v>44193</v>
      </c>
      <c r="B699">
        <v>26599.22</v>
      </c>
      <c r="D699" s="5">
        <v>44438</v>
      </c>
      <c r="E699">
        <v>48917</v>
      </c>
    </row>
    <row r="700" spans="1:5" x14ac:dyDescent="0.25">
      <c r="A700" s="33">
        <v>44194</v>
      </c>
      <c r="B700">
        <v>26895.14</v>
      </c>
      <c r="D700" s="5">
        <v>44439</v>
      </c>
      <c r="E700">
        <v>47538</v>
      </c>
    </row>
    <row r="701" spans="1:5" x14ac:dyDescent="0.25">
      <c r="A701" s="33">
        <v>44195</v>
      </c>
      <c r="B701">
        <v>28904.39</v>
      </c>
      <c r="D701" s="5">
        <v>44440</v>
      </c>
      <c r="E701">
        <v>48471</v>
      </c>
    </row>
    <row r="702" spans="1:5" x14ac:dyDescent="0.25">
      <c r="A702" s="33">
        <v>44196</v>
      </c>
      <c r="B702">
        <v>28996.28</v>
      </c>
      <c r="D702" s="5">
        <v>44441</v>
      </c>
      <c r="E702">
        <v>49529</v>
      </c>
    </row>
    <row r="703" spans="1:5" x14ac:dyDescent="0.25">
      <c r="A703" s="33">
        <v>44197</v>
      </c>
      <c r="B703">
        <v>29250.59</v>
      </c>
      <c r="D703" s="5">
        <v>44442</v>
      </c>
      <c r="E703">
        <v>50869</v>
      </c>
    </row>
    <row r="704" spans="1:5" x14ac:dyDescent="0.25">
      <c r="A704" s="33">
        <v>44198</v>
      </c>
      <c r="B704">
        <v>31702.36</v>
      </c>
      <c r="D704" s="5">
        <v>44445</v>
      </c>
      <c r="E704">
        <v>50869</v>
      </c>
    </row>
    <row r="705" spans="1:5" x14ac:dyDescent="0.25">
      <c r="A705" s="33">
        <v>44199</v>
      </c>
      <c r="B705">
        <v>33591.730000000003</v>
      </c>
      <c r="D705" s="5">
        <v>44446</v>
      </c>
      <c r="E705">
        <v>46926</v>
      </c>
    </row>
    <row r="706" spans="1:5" x14ac:dyDescent="0.25">
      <c r="A706" s="33">
        <v>44200</v>
      </c>
      <c r="B706">
        <v>31037.38</v>
      </c>
      <c r="D706" s="5">
        <v>44447</v>
      </c>
      <c r="E706">
        <v>46665</v>
      </c>
    </row>
    <row r="707" spans="1:5" x14ac:dyDescent="0.25">
      <c r="A707" s="33">
        <v>44201</v>
      </c>
      <c r="B707">
        <v>33792.239999999998</v>
      </c>
      <c r="D707" s="5">
        <v>44448</v>
      </c>
      <c r="E707">
        <v>46791</v>
      </c>
    </row>
    <row r="708" spans="1:5" x14ac:dyDescent="0.25">
      <c r="A708" s="33">
        <v>44202</v>
      </c>
      <c r="B708">
        <v>35939.269999999997</v>
      </c>
      <c r="D708" s="5">
        <v>44449</v>
      </c>
      <c r="E708">
        <v>45818</v>
      </c>
    </row>
    <row r="709" spans="1:5" x14ac:dyDescent="0.25">
      <c r="A709" s="33">
        <v>44203</v>
      </c>
      <c r="B709">
        <v>39733</v>
      </c>
      <c r="D709" s="5">
        <v>44452</v>
      </c>
      <c r="E709">
        <v>44955</v>
      </c>
    </row>
    <row r="710" spans="1:5" x14ac:dyDescent="0.25">
      <c r="A710" s="33">
        <v>44204</v>
      </c>
      <c r="B710">
        <v>40040.699999999997</v>
      </c>
      <c r="D710" s="5">
        <v>44453</v>
      </c>
      <c r="E710">
        <v>46660</v>
      </c>
    </row>
    <row r="711" spans="1:5" x14ac:dyDescent="0.25">
      <c r="A711" s="33">
        <v>44205</v>
      </c>
      <c r="B711">
        <v>40858.589999999997</v>
      </c>
      <c r="D711" s="5">
        <v>44454</v>
      </c>
      <c r="E711">
        <v>48341</v>
      </c>
    </row>
    <row r="712" spans="1:5" x14ac:dyDescent="0.25">
      <c r="A712" s="33">
        <v>44206</v>
      </c>
      <c r="B712">
        <v>38048.82</v>
      </c>
      <c r="D712" s="5">
        <v>44455</v>
      </c>
      <c r="E712">
        <v>47643</v>
      </c>
    </row>
    <row r="713" spans="1:5" x14ac:dyDescent="0.25">
      <c r="A713" s="33">
        <v>44207</v>
      </c>
      <c r="B713">
        <v>33964.379999999997</v>
      </c>
      <c r="D713" s="5">
        <v>44456</v>
      </c>
      <c r="E713">
        <v>47638</v>
      </c>
    </row>
    <row r="714" spans="1:5" x14ac:dyDescent="0.25">
      <c r="A714" s="33">
        <v>44208</v>
      </c>
      <c r="B714">
        <v>34712.730000000003</v>
      </c>
      <c r="D714" s="5">
        <v>44459</v>
      </c>
      <c r="E714">
        <v>43917</v>
      </c>
    </row>
    <row r="715" spans="1:5" x14ac:dyDescent="0.25">
      <c r="A715" s="33">
        <v>44209</v>
      </c>
      <c r="B715">
        <v>37283.480000000003</v>
      </c>
      <c r="D715" s="5">
        <v>44460</v>
      </c>
      <c r="E715">
        <v>42161</v>
      </c>
    </row>
    <row r="716" spans="1:5" x14ac:dyDescent="0.25">
      <c r="A716" s="33">
        <v>44210</v>
      </c>
      <c r="B716">
        <v>38765.5</v>
      </c>
      <c r="D716" s="5">
        <v>44461</v>
      </c>
      <c r="E716">
        <v>43521</v>
      </c>
    </row>
    <row r="717" spans="1:5" x14ac:dyDescent="0.25">
      <c r="A717" s="33">
        <v>44211</v>
      </c>
      <c r="B717">
        <v>36261.519999999997</v>
      </c>
      <c r="D717" s="5">
        <v>44462</v>
      </c>
      <c r="E717">
        <v>44925</v>
      </c>
    </row>
    <row r="718" spans="1:5" x14ac:dyDescent="0.25">
      <c r="A718" s="33">
        <v>44212</v>
      </c>
      <c r="B718">
        <v>35935.019999999997</v>
      </c>
      <c r="D718" s="5">
        <v>44463</v>
      </c>
      <c r="E718">
        <v>42520</v>
      </c>
    </row>
    <row r="719" spans="1:5" x14ac:dyDescent="0.25">
      <c r="A719" s="33">
        <v>44213</v>
      </c>
      <c r="B719">
        <v>36533.949999999997</v>
      </c>
      <c r="D719" s="5">
        <v>44466</v>
      </c>
      <c r="E719">
        <v>43150</v>
      </c>
    </row>
    <row r="720" spans="1:5" x14ac:dyDescent="0.25">
      <c r="A720" s="33">
        <v>44214</v>
      </c>
      <c r="B720">
        <v>36234.129999999997</v>
      </c>
      <c r="D720" s="5">
        <v>44467</v>
      </c>
      <c r="E720">
        <v>41600</v>
      </c>
    </row>
    <row r="721" spans="1:5" x14ac:dyDescent="0.25">
      <c r="A721" s="33">
        <v>44215</v>
      </c>
      <c r="B721">
        <v>36489.64</v>
      </c>
      <c r="D721" s="5">
        <v>44468</v>
      </c>
      <c r="E721">
        <v>41155</v>
      </c>
    </row>
    <row r="722" spans="1:5" x14ac:dyDescent="0.25">
      <c r="A722" s="33">
        <v>44216</v>
      </c>
      <c r="B722">
        <v>34913.07</v>
      </c>
      <c r="D722" s="5">
        <v>44469</v>
      </c>
      <c r="E722">
        <v>43615</v>
      </c>
    </row>
    <row r="723" spans="1:5" x14ac:dyDescent="0.25">
      <c r="A723" s="33">
        <v>44217</v>
      </c>
      <c r="B723">
        <v>31217</v>
      </c>
      <c r="D723" s="5">
        <v>44470</v>
      </c>
      <c r="E723">
        <v>48390</v>
      </c>
    </row>
    <row r="724" spans="1:5" x14ac:dyDescent="0.25">
      <c r="A724" s="33">
        <v>44218</v>
      </c>
      <c r="B724">
        <v>33322.33</v>
      </c>
      <c r="D724" s="5">
        <v>44473</v>
      </c>
      <c r="E724">
        <v>49855</v>
      </c>
    </row>
    <row r="725" spans="1:5" x14ac:dyDescent="0.25">
      <c r="A725" s="33">
        <v>44219</v>
      </c>
      <c r="B725">
        <v>32366.47</v>
      </c>
      <c r="D725" s="5">
        <v>44474</v>
      </c>
      <c r="E725">
        <v>51630</v>
      </c>
    </row>
    <row r="726" spans="1:5" x14ac:dyDescent="0.25">
      <c r="A726" s="33">
        <v>44220</v>
      </c>
      <c r="B726">
        <v>31932.47</v>
      </c>
      <c r="D726" s="5">
        <v>44475</v>
      </c>
      <c r="E726">
        <v>55700</v>
      </c>
    </row>
    <row r="727" spans="1:5" x14ac:dyDescent="0.25">
      <c r="A727" s="33">
        <v>44221</v>
      </c>
      <c r="B727">
        <v>32701.29</v>
      </c>
      <c r="D727" s="5">
        <v>44476</v>
      </c>
      <c r="E727">
        <v>54470</v>
      </c>
    </row>
    <row r="728" spans="1:5" x14ac:dyDescent="0.25">
      <c r="A728" s="33">
        <v>44222</v>
      </c>
      <c r="B728">
        <v>32017.040000000001</v>
      </c>
      <c r="D728" s="5">
        <v>44477</v>
      </c>
      <c r="E728">
        <v>55180</v>
      </c>
    </row>
    <row r="729" spans="1:5" x14ac:dyDescent="0.25">
      <c r="A729" s="33">
        <v>44223</v>
      </c>
      <c r="B729">
        <v>31005.85</v>
      </c>
      <c r="D729" s="5">
        <v>44480</v>
      </c>
      <c r="E729">
        <v>57990</v>
      </c>
    </row>
    <row r="730" spans="1:5" x14ac:dyDescent="0.25">
      <c r="A730" s="33">
        <v>44224</v>
      </c>
      <c r="B730">
        <v>33248.019999999997</v>
      </c>
      <c r="D730" s="5">
        <v>44481</v>
      </c>
      <c r="E730">
        <v>55815</v>
      </c>
    </row>
    <row r="731" spans="1:5" x14ac:dyDescent="0.25">
      <c r="A731" s="33">
        <v>44225</v>
      </c>
      <c r="B731">
        <v>34641.089999999997</v>
      </c>
      <c r="D731" s="5">
        <v>44482</v>
      </c>
      <c r="E731">
        <v>57750</v>
      </c>
    </row>
    <row r="732" spans="1:5" x14ac:dyDescent="0.25">
      <c r="A732" s="33">
        <v>44226</v>
      </c>
      <c r="B732">
        <v>34694.89</v>
      </c>
      <c r="D732" s="5">
        <v>44483</v>
      </c>
      <c r="E732">
        <v>58195</v>
      </c>
    </row>
    <row r="733" spans="1:5" x14ac:dyDescent="0.25">
      <c r="A733" s="33">
        <v>44227</v>
      </c>
      <c r="B733">
        <v>32601.26</v>
      </c>
      <c r="D733" s="5">
        <v>44484</v>
      </c>
      <c r="E733">
        <v>62075</v>
      </c>
    </row>
    <row r="734" spans="1:5" x14ac:dyDescent="0.25">
      <c r="A734" s="33">
        <v>44228</v>
      </c>
      <c r="B734">
        <v>33664.82</v>
      </c>
      <c r="D734" s="5">
        <v>44487</v>
      </c>
      <c r="E734">
        <v>61650</v>
      </c>
    </row>
    <row r="735" spans="1:5" x14ac:dyDescent="0.25">
      <c r="A735" s="33">
        <v>44229</v>
      </c>
      <c r="B735">
        <v>35687.9</v>
      </c>
      <c r="D735" s="5">
        <v>44488</v>
      </c>
      <c r="E735">
        <v>64660</v>
      </c>
    </row>
    <row r="736" spans="1:5" x14ac:dyDescent="0.25">
      <c r="A736" s="33">
        <v>44230</v>
      </c>
      <c r="B736">
        <v>37294.949999999997</v>
      </c>
      <c r="D736" s="5">
        <v>44489</v>
      </c>
      <c r="E736">
        <v>66665</v>
      </c>
    </row>
    <row r="737" spans="1:5" x14ac:dyDescent="0.25">
      <c r="A737" s="33">
        <v>44231</v>
      </c>
      <c r="B737">
        <v>37681.129999999997</v>
      </c>
      <c r="D737" s="5">
        <v>44490</v>
      </c>
      <c r="E737">
        <v>62910</v>
      </c>
    </row>
    <row r="738" spans="1:5" x14ac:dyDescent="0.25">
      <c r="A738" s="33">
        <v>44232</v>
      </c>
      <c r="B738">
        <v>37858.839999999997</v>
      </c>
      <c r="D738" s="5">
        <v>44491</v>
      </c>
      <c r="E738">
        <v>61080</v>
      </c>
    </row>
    <row r="739" spans="1:5" x14ac:dyDescent="0.25">
      <c r="A739" s="33">
        <v>44233</v>
      </c>
      <c r="B739">
        <v>40093.11</v>
      </c>
      <c r="D739" s="5"/>
    </row>
    <row r="740" spans="1:5" x14ac:dyDescent="0.25">
      <c r="A740" s="33">
        <v>44234</v>
      </c>
      <c r="B740">
        <v>38590.04</v>
      </c>
      <c r="D740" s="5"/>
    </row>
    <row r="741" spans="1:5" x14ac:dyDescent="0.25">
      <c r="A741" s="33">
        <v>44235</v>
      </c>
      <c r="B741">
        <v>44691.74</v>
      </c>
      <c r="D741" s="5"/>
    </row>
    <row r="742" spans="1:5" x14ac:dyDescent="0.25">
      <c r="A742" s="33">
        <v>44236</v>
      </c>
      <c r="B742">
        <v>47335.77</v>
      </c>
      <c r="D742" s="5"/>
    </row>
    <row r="743" spans="1:5" x14ac:dyDescent="0.25">
      <c r="A743" s="33">
        <v>44237</v>
      </c>
      <c r="B743">
        <v>45039.51</v>
      </c>
      <c r="D743" s="5"/>
    </row>
    <row r="744" spans="1:5" x14ac:dyDescent="0.25">
      <c r="A744" s="33">
        <v>44238</v>
      </c>
      <c r="B744">
        <v>46931.97</v>
      </c>
      <c r="D744" s="5"/>
    </row>
    <row r="745" spans="1:5" x14ac:dyDescent="0.25">
      <c r="A745" s="33">
        <v>44239</v>
      </c>
      <c r="B745">
        <v>47947.17</v>
      </c>
      <c r="D745" s="5"/>
    </row>
    <row r="746" spans="1:5" x14ac:dyDescent="0.25">
      <c r="A746" s="33">
        <v>44240</v>
      </c>
      <c r="B746">
        <v>47177.95</v>
      </c>
      <c r="D746" s="5"/>
    </row>
    <row r="747" spans="1:5" x14ac:dyDescent="0.25">
      <c r="A747" s="33">
        <v>44241</v>
      </c>
      <c r="B747">
        <v>48865.24</v>
      </c>
      <c r="D747" s="5"/>
    </row>
    <row r="748" spans="1:5" x14ac:dyDescent="0.25">
      <c r="A748" s="33">
        <v>44242</v>
      </c>
      <c r="B748">
        <v>48203.45</v>
      </c>
      <c r="D748" s="5"/>
    </row>
    <row r="749" spans="1:5" x14ac:dyDescent="0.25">
      <c r="A749" s="33">
        <v>44243</v>
      </c>
      <c r="B749">
        <v>48585.51</v>
      </c>
      <c r="D749" s="5"/>
    </row>
    <row r="750" spans="1:5" x14ac:dyDescent="0.25">
      <c r="A750" s="33">
        <v>44244</v>
      </c>
      <c r="B750">
        <v>52400.42</v>
      </c>
      <c r="D750" s="5"/>
    </row>
    <row r="751" spans="1:5" x14ac:dyDescent="0.25">
      <c r="A751" s="33">
        <v>44245</v>
      </c>
      <c r="B751">
        <v>52037.53</v>
      </c>
      <c r="D751" s="5"/>
    </row>
    <row r="752" spans="1:5" x14ac:dyDescent="0.25">
      <c r="A752" s="33">
        <v>44246</v>
      </c>
      <c r="B752">
        <v>55629.08</v>
      </c>
      <c r="D752" s="5"/>
    </row>
    <row r="753" spans="1:4" x14ac:dyDescent="0.25">
      <c r="A753" s="33">
        <v>44247</v>
      </c>
      <c r="B753">
        <v>56537.03</v>
      </c>
      <c r="D753" s="5"/>
    </row>
    <row r="754" spans="1:4" x14ac:dyDescent="0.25">
      <c r="A754" s="33">
        <v>44248</v>
      </c>
      <c r="B754">
        <v>57355.29</v>
      </c>
      <c r="D754" s="5"/>
    </row>
    <row r="755" spans="1:4" x14ac:dyDescent="0.25">
      <c r="A755" s="33">
        <v>44249</v>
      </c>
      <c r="B755">
        <v>54938.64</v>
      </c>
      <c r="D755" s="5"/>
    </row>
    <row r="756" spans="1:4" x14ac:dyDescent="0.25">
      <c r="A756" s="33">
        <v>44250</v>
      </c>
      <c r="B756">
        <v>47962.92</v>
      </c>
      <c r="D756" s="5"/>
    </row>
    <row r="757" spans="1:4" x14ac:dyDescent="0.25">
      <c r="A757" s="33">
        <v>44251</v>
      </c>
      <c r="B757">
        <v>48758.53</v>
      </c>
      <c r="D757" s="5"/>
    </row>
    <row r="758" spans="1:4" x14ac:dyDescent="0.25">
      <c r="A758" s="33">
        <v>44252</v>
      </c>
      <c r="B758">
        <v>48083.51</v>
      </c>
      <c r="D758" s="5"/>
    </row>
    <row r="759" spans="1:4" x14ac:dyDescent="0.25">
      <c r="A759" s="33">
        <v>44253</v>
      </c>
      <c r="B759">
        <v>45672.06</v>
      </c>
      <c r="D759" s="5"/>
    </row>
    <row r="760" spans="1:4" x14ac:dyDescent="0.25">
      <c r="A760" s="33">
        <v>44254</v>
      </c>
      <c r="B760">
        <v>46864.06</v>
      </c>
      <c r="D760" s="5"/>
    </row>
    <row r="761" spans="1:4" x14ac:dyDescent="0.25">
      <c r="A761" s="33">
        <v>44255</v>
      </c>
      <c r="B761">
        <v>45248.24</v>
      </c>
      <c r="D761" s="5"/>
    </row>
    <row r="762" spans="1:4" x14ac:dyDescent="0.25">
      <c r="A762" s="33">
        <v>44256</v>
      </c>
      <c r="B762">
        <v>48856.4</v>
      </c>
      <c r="D762" s="5"/>
    </row>
    <row r="763" spans="1:4" x14ac:dyDescent="0.25">
      <c r="A763" s="33">
        <v>44257</v>
      </c>
      <c r="B763">
        <v>47451.1</v>
      </c>
      <c r="D763" s="5"/>
    </row>
    <row r="764" spans="1:4" x14ac:dyDescent="0.25">
      <c r="A764" s="33">
        <v>44258</v>
      </c>
      <c r="B764">
        <v>50952.74</v>
      </c>
      <c r="D764" s="5"/>
    </row>
    <row r="765" spans="1:4" x14ac:dyDescent="0.25">
      <c r="A765" s="33">
        <v>44259</v>
      </c>
      <c r="B765">
        <v>47918.879999999997</v>
      </c>
      <c r="D765" s="5"/>
    </row>
    <row r="766" spans="1:4" x14ac:dyDescent="0.25">
      <c r="A766" s="33">
        <v>44260</v>
      </c>
      <c r="B766">
        <v>49053.13</v>
      </c>
      <c r="D766" s="5"/>
    </row>
    <row r="767" spans="1:4" x14ac:dyDescent="0.25">
      <c r="A767" s="33">
        <v>44261</v>
      </c>
      <c r="B767">
        <v>48602.01</v>
      </c>
      <c r="D767" s="5"/>
    </row>
    <row r="768" spans="1:4" x14ac:dyDescent="0.25">
      <c r="A768" s="33">
        <v>44262</v>
      </c>
      <c r="B768">
        <v>50107.87</v>
      </c>
      <c r="D768" s="5"/>
    </row>
    <row r="769" spans="1:4" x14ac:dyDescent="0.25">
      <c r="A769" s="33">
        <v>44263</v>
      </c>
      <c r="B769">
        <v>51878.94</v>
      </c>
      <c r="D769" s="5"/>
    </row>
    <row r="770" spans="1:4" x14ac:dyDescent="0.25">
      <c r="A770" s="33">
        <v>44264</v>
      </c>
      <c r="B770">
        <v>54320.06</v>
      </c>
      <c r="D770" s="5"/>
    </row>
    <row r="771" spans="1:4" x14ac:dyDescent="0.25">
      <c r="A771" s="33">
        <v>44265</v>
      </c>
      <c r="B771">
        <v>56931.78</v>
      </c>
      <c r="D771" s="5"/>
    </row>
    <row r="772" spans="1:4" x14ac:dyDescent="0.25">
      <c r="A772" s="33">
        <v>44266</v>
      </c>
      <c r="B772">
        <v>57624.02</v>
      </c>
      <c r="D772" s="5"/>
    </row>
    <row r="773" spans="1:4" x14ac:dyDescent="0.25">
      <c r="A773" s="33">
        <v>44267</v>
      </c>
      <c r="B773">
        <v>56965.96</v>
      </c>
      <c r="D773" s="5"/>
    </row>
    <row r="774" spans="1:4" x14ac:dyDescent="0.25">
      <c r="A774" s="33">
        <v>44268</v>
      </c>
      <c r="B774">
        <v>61078.03</v>
      </c>
      <c r="D774" s="5"/>
    </row>
    <row r="775" spans="1:4" x14ac:dyDescent="0.25">
      <c r="A775" s="33">
        <v>44269</v>
      </c>
      <c r="B775">
        <v>60273.94</v>
      </c>
      <c r="D775" s="5"/>
    </row>
    <row r="776" spans="1:4" x14ac:dyDescent="0.25">
      <c r="A776" s="33">
        <v>44270</v>
      </c>
      <c r="B776">
        <v>56414.61</v>
      </c>
      <c r="D776" s="5"/>
    </row>
    <row r="777" spans="1:4" x14ac:dyDescent="0.25">
      <c r="A777" s="33">
        <v>44271</v>
      </c>
      <c r="B777">
        <v>56388.15</v>
      </c>
      <c r="D777" s="5"/>
    </row>
    <row r="778" spans="1:4" x14ac:dyDescent="0.25">
      <c r="A778" s="33">
        <v>44272</v>
      </c>
      <c r="B778">
        <v>57751.66</v>
      </c>
      <c r="D778" s="5"/>
    </row>
    <row r="779" spans="1:4" x14ac:dyDescent="0.25">
      <c r="A779" s="33">
        <v>44273</v>
      </c>
      <c r="B779">
        <v>57501.51</v>
      </c>
      <c r="D779" s="5"/>
    </row>
    <row r="780" spans="1:4" x14ac:dyDescent="0.25">
      <c r="A780" s="33">
        <v>44274</v>
      </c>
      <c r="B780">
        <v>58410.01</v>
      </c>
      <c r="D780" s="5"/>
    </row>
    <row r="781" spans="1:4" x14ac:dyDescent="0.25">
      <c r="A781" s="33">
        <v>44275</v>
      </c>
      <c r="B781">
        <v>58541.760000000002</v>
      </c>
      <c r="D781" s="5"/>
    </row>
    <row r="782" spans="1:4" x14ac:dyDescent="0.25">
      <c r="A782" s="33">
        <v>44276</v>
      </c>
      <c r="B782">
        <v>57813.39</v>
      </c>
      <c r="D782" s="5"/>
    </row>
    <row r="783" spans="1:4" x14ac:dyDescent="0.25">
      <c r="A783" s="33">
        <v>44277</v>
      </c>
      <c r="B783">
        <v>54554.83</v>
      </c>
      <c r="D783" s="5"/>
    </row>
    <row r="784" spans="1:4" x14ac:dyDescent="0.25">
      <c r="A784" s="33">
        <v>44278</v>
      </c>
      <c r="B784">
        <v>54447.56</v>
      </c>
      <c r="D784" s="5"/>
    </row>
    <row r="785" spans="1:4" x14ac:dyDescent="0.25">
      <c r="A785" s="33">
        <v>44279</v>
      </c>
      <c r="B785">
        <v>54050.57</v>
      </c>
      <c r="D785" s="5"/>
    </row>
    <row r="786" spans="1:4" x14ac:dyDescent="0.25">
      <c r="A786" s="33">
        <v>44280</v>
      </c>
      <c r="B786">
        <v>52001.01</v>
      </c>
      <c r="D786" s="5"/>
    </row>
    <row r="787" spans="1:4" x14ac:dyDescent="0.25">
      <c r="A787" s="33">
        <v>44281</v>
      </c>
      <c r="B787">
        <v>54002.49</v>
      </c>
      <c r="D787" s="5"/>
    </row>
    <row r="788" spans="1:4" x14ac:dyDescent="0.25">
      <c r="A788" s="33">
        <v>44282</v>
      </c>
      <c r="B788">
        <v>55887.89</v>
      </c>
      <c r="D788" s="5"/>
    </row>
    <row r="789" spans="1:4" x14ac:dyDescent="0.25">
      <c r="A789" s="33">
        <v>44283</v>
      </c>
      <c r="B789">
        <v>54845.71</v>
      </c>
      <c r="D789" s="5"/>
    </row>
    <row r="790" spans="1:4" x14ac:dyDescent="0.25">
      <c r="A790" s="33">
        <v>44284</v>
      </c>
      <c r="B790">
        <v>57234.35</v>
      </c>
      <c r="D790" s="5"/>
    </row>
    <row r="791" spans="1:4" x14ac:dyDescent="0.25">
      <c r="A791" s="33">
        <v>44285</v>
      </c>
      <c r="B791">
        <v>58673.67</v>
      </c>
      <c r="D791" s="5"/>
    </row>
    <row r="792" spans="1:4" x14ac:dyDescent="0.25">
      <c r="A792" s="33">
        <v>44286</v>
      </c>
      <c r="B792">
        <v>58960.2</v>
      </c>
      <c r="D792" s="5"/>
    </row>
    <row r="793" spans="1:4" x14ac:dyDescent="0.25">
      <c r="A793" s="33">
        <v>44287</v>
      </c>
      <c r="B793">
        <v>58859.78</v>
      </c>
      <c r="D793" s="5"/>
    </row>
    <row r="794" spans="1:4" x14ac:dyDescent="0.25">
      <c r="A794" s="33">
        <v>44288</v>
      </c>
      <c r="B794">
        <v>58674.76</v>
      </c>
      <c r="D794" s="5"/>
    </row>
    <row r="795" spans="1:4" x14ac:dyDescent="0.25">
      <c r="A795" s="33">
        <v>44289</v>
      </c>
      <c r="B795">
        <v>58064.800000000003</v>
      </c>
      <c r="D795" s="5"/>
    </row>
    <row r="796" spans="1:4" x14ac:dyDescent="0.25">
      <c r="A796" s="33">
        <v>44290</v>
      </c>
      <c r="B796">
        <v>58044.39</v>
      </c>
      <c r="D796" s="5"/>
    </row>
    <row r="797" spans="1:4" x14ac:dyDescent="0.25">
      <c r="A797" s="33">
        <v>44291</v>
      </c>
      <c r="B797">
        <v>58799.14</v>
      </c>
      <c r="D797" s="5"/>
    </row>
    <row r="798" spans="1:4" x14ac:dyDescent="0.25">
      <c r="A798" s="33">
        <v>44292</v>
      </c>
      <c r="B798">
        <v>58243.87</v>
      </c>
      <c r="D798" s="5"/>
    </row>
    <row r="799" spans="1:4" x14ac:dyDescent="0.25">
      <c r="A799" s="33">
        <v>44293</v>
      </c>
      <c r="B799">
        <v>56227.64</v>
      </c>
      <c r="D799" s="5"/>
    </row>
    <row r="800" spans="1:4" x14ac:dyDescent="0.25">
      <c r="A800" s="33">
        <v>44294</v>
      </c>
      <c r="B800">
        <v>57679.16</v>
      </c>
      <c r="D800" s="5"/>
    </row>
    <row r="801" spans="1:4" x14ac:dyDescent="0.25">
      <c r="A801" s="33">
        <v>44295</v>
      </c>
      <c r="B801">
        <v>58333.599999999999</v>
      </c>
      <c r="D801" s="5"/>
    </row>
    <row r="802" spans="1:4" x14ac:dyDescent="0.25">
      <c r="A802" s="33">
        <v>44296</v>
      </c>
      <c r="B802">
        <v>58568.57</v>
      </c>
      <c r="D802" s="5"/>
    </row>
    <row r="803" spans="1:4" x14ac:dyDescent="0.25">
      <c r="A803" s="33">
        <v>44297</v>
      </c>
      <c r="B803">
        <v>59674.92</v>
      </c>
      <c r="D803" s="5"/>
    </row>
    <row r="804" spans="1:4" x14ac:dyDescent="0.25">
      <c r="A804" s="33">
        <v>44298</v>
      </c>
      <c r="B804">
        <v>59977.919999999998</v>
      </c>
      <c r="D804" s="5"/>
    </row>
    <row r="805" spans="1:4" x14ac:dyDescent="0.25">
      <c r="A805" s="33">
        <v>44299</v>
      </c>
      <c r="B805">
        <v>63193.56</v>
      </c>
      <c r="D805" s="5"/>
    </row>
    <row r="806" spans="1:4" x14ac:dyDescent="0.25">
      <c r="A806" s="33">
        <v>44300</v>
      </c>
      <c r="B806">
        <v>62384.19</v>
      </c>
      <c r="D806" s="5"/>
    </row>
    <row r="807" spans="1:4" x14ac:dyDescent="0.25">
      <c r="A807" s="33">
        <v>44301</v>
      </c>
      <c r="B807">
        <v>63410.29</v>
      </c>
      <c r="D807" s="5"/>
    </row>
    <row r="808" spans="1:4" x14ac:dyDescent="0.25">
      <c r="A808" s="33">
        <v>44302</v>
      </c>
      <c r="B808">
        <v>62005.42</v>
      </c>
      <c r="D808" s="5"/>
    </row>
    <row r="809" spans="1:4" x14ac:dyDescent="0.25">
      <c r="A809" s="33">
        <v>44303</v>
      </c>
      <c r="B809">
        <v>60870.13</v>
      </c>
      <c r="D809" s="5"/>
    </row>
    <row r="810" spans="1:4" x14ac:dyDescent="0.25">
      <c r="A810" s="33">
        <v>44304</v>
      </c>
      <c r="B810">
        <v>56291.89</v>
      </c>
      <c r="D810" s="5"/>
    </row>
    <row r="811" spans="1:4" x14ac:dyDescent="0.25">
      <c r="A811" s="33">
        <v>44305</v>
      </c>
      <c r="B811">
        <v>56210.89</v>
      </c>
      <c r="D811" s="5"/>
    </row>
    <row r="812" spans="1:4" x14ac:dyDescent="0.25">
      <c r="A812" s="33">
        <v>44306</v>
      </c>
      <c r="B812">
        <v>56800.5</v>
      </c>
      <c r="D812" s="5"/>
    </row>
    <row r="813" spans="1:4" x14ac:dyDescent="0.25">
      <c r="A813" s="33">
        <v>44307</v>
      </c>
      <c r="B813">
        <v>54996.31</v>
      </c>
      <c r="D813" s="5"/>
    </row>
    <row r="814" spans="1:4" x14ac:dyDescent="0.25">
      <c r="A814" s="33">
        <v>44308</v>
      </c>
      <c r="B814">
        <v>51593.440000000002</v>
      </c>
      <c r="D814" s="5"/>
    </row>
    <row r="815" spans="1:4" x14ac:dyDescent="0.25">
      <c r="A815" s="33">
        <v>44309</v>
      </c>
      <c r="B815">
        <v>50567.72</v>
      </c>
      <c r="D815" s="5"/>
    </row>
    <row r="816" spans="1:4" x14ac:dyDescent="0.25">
      <c r="A816" s="33">
        <v>44310</v>
      </c>
      <c r="B816">
        <v>50984.81</v>
      </c>
      <c r="D816" s="5"/>
    </row>
    <row r="817" spans="1:4" x14ac:dyDescent="0.25">
      <c r="A817" s="33">
        <v>44311</v>
      </c>
      <c r="B817">
        <v>48122.239999999998</v>
      </c>
      <c r="D817" s="5"/>
    </row>
    <row r="818" spans="1:4" x14ac:dyDescent="0.25">
      <c r="A818" s="33">
        <v>44312</v>
      </c>
      <c r="B818">
        <v>53262.87</v>
      </c>
      <c r="D818" s="5"/>
    </row>
    <row r="819" spans="1:4" x14ac:dyDescent="0.25">
      <c r="A819" s="33">
        <v>44313</v>
      </c>
      <c r="B819">
        <v>55192.62</v>
      </c>
      <c r="D819" s="5"/>
    </row>
    <row r="820" spans="1:4" x14ac:dyDescent="0.25">
      <c r="A820" s="33">
        <v>44314</v>
      </c>
      <c r="B820">
        <v>54438.68</v>
      </c>
      <c r="D820" s="5"/>
    </row>
    <row r="821" spans="1:4" x14ac:dyDescent="0.25">
      <c r="A821" s="33">
        <v>44315</v>
      </c>
      <c r="B821">
        <v>52990.9</v>
      </c>
      <c r="D821" s="5"/>
    </row>
    <row r="822" spans="1:4" x14ac:dyDescent="0.25">
      <c r="A822" s="33">
        <v>44316</v>
      </c>
      <c r="B822">
        <v>56814.44</v>
      </c>
      <c r="D822" s="5"/>
    </row>
    <row r="823" spans="1:4" x14ac:dyDescent="0.25">
      <c r="A823" s="33">
        <v>44317</v>
      </c>
      <c r="B823">
        <v>57725.77</v>
      </c>
      <c r="D823" s="5"/>
    </row>
    <row r="824" spans="1:4" x14ac:dyDescent="0.25">
      <c r="A824" s="33">
        <v>44318</v>
      </c>
      <c r="B824">
        <v>57042.239999999998</v>
      </c>
      <c r="D824" s="5"/>
    </row>
    <row r="825" spans="1:4" x14ac:dyDescent="0.25">
      <c r="A825" s="33">
        <v>44319</v>
      </c>
      <c r="B825">
        <v>56811.66</v>
      </c>
      <c r="D825" s="5"/>
    </row>
    <row r="826" spans="1:4" x14ac:dyDescent="0.25">
      <c r="A826" s="33">
        <v>44320</v>
      </c>
      <c r="B826">
        <v>54770.39</v>
      </c>
      <c r="D826" s="5"/>
    </row>
    <row r="827" spans="1:4" x14ac:dyDescent="0.25">
      <c r="A827" s="33">
        <v>44321</v>
      </c>
      <c r="B827">
        <v>56895.44</v>
      </c>
      <c r="D827" s="5"/>
    </row>
    <row r="828" spans="1:4" x14ac:dyDescent="0.25">
      <c r="A828" s="33">
        <v>44322</v>
      </c>
      <c r="B828">
        <v>55955.47</v>
      </c>
      <c r="D828" s="5"/>
    </row>
    <row r="829" spans="1:4" x14ac:dyDescent="0.25">
      <c r="A829" s="33">
        <v>44323</v>
      </c>
      <c r="B829">
        <v>57684.39</v>
      </c>
      <c r="D829" s="5"/>
    </row>
    <row r="830" spans="1:4" x14ac:dyDescent="0.25">
      <c r="A830" s="33">
        <v>44324</v>
      </c>
      <c r="B830">
        <v>59004.37</v>
      </c>
      <c r="D830" s="5"/>
    </row>
    <row r="831" spans="1:4" x14ac:dyDescent="0.25">
      <c r="A831" s="33">
        <v>44325</v>
      </c>
      <c r="B831">
        <v>57931.38</v>
      </c>
      <c r="D831" s="5"/>
    </row>
    <row r="832" spans="1:4" x14ac:dyDescent="0.25">
      <c r="A832" s="33">
        <v>44326</v>
      </c>
      <c r="B832">
        <v>55308.81</v>
      </c>
      <c r="D832" s="5"/>
    </row>
    <row r="833" spans="1:4" x14ac:dyDescent="0.25">
      <c r="A833" s="33">
        <v>44327</v>
      </c>
      <c r="B833">
        <v>56911.32</v>
      </c>
      <c r="D833" s="5"/>
    </row>
    <row r="834" spans="1:4" x14ac:dyDescent="0.25">
      <c r="A834" s="33">
        <v>44328</v>
      </c>
      <c r="B834">
        <v>54482.81</v>
      </c>
      <c r="D834" s="5"/>
    </row>
    <row r="835" spans="1:4" x14ac:dyDescent="0.25">
      <c r="A835" s="33">
        <v>44329</v>
      </c>
      <c r="B835">
        <v>49312.81</v>
      </c>
      <c r="D835" s="5"/>
    </row>
    <row r="836" spans="1:4" x14ac:dyDescent="0.25">
      <c r="A836" s="33">
        <v>44330</v>
      </c>
      <c r="B836">
        <v>49193.56</v>
      </c>
      <c r="D836" s="5"/>
    </row>
    <row r="837" spans="1:4" x14ac:dyDescent="0.25">
      <c r="A837" s="33">
        <v>44331</v>
      </c>
      <c r="B837">
        <v>48242.61</v>
      </c>
      <c r="D837" s="5"/>
    </row>
    <row r="838" spans="1:4" x14ac:dyDescent="0.25">
      <c r="A838" s="33">
        <v>44332</v>
      </c>
      <c r="B838">
        <v>44098.92</v>
      </c>
      <c r="D838" s="5"/>
    </row>
    <row r="839" spans="1:4" x14ac:dyDescent="0.25">
      <c r="A839" s="33">
        <v>44333</v>
      </c>
      <c r="B839">
        <v>44816.08</v>
      </c>
      <c r="D839" s="5"/>
    </row>
    <row r="840" spans="1:4" x14ac:dyDescent="0.25">
      <c r="A840" s="33">
        <v>44334</v>
      </c>
      <c r="B840">
        <v>43294.36</v>
      </c>
      <c r="D840" s="5"/>
    </row>
    <row r="841" spans="1:4" x14ac:dyDescent="0.25">
      <c r="A841" s="33">
        <v>44335</v>
      </c>
      <c r="B841">
        <v>38336.11</v>
      </c>
      <c r="D841" s="5"/>
    </row>
    <row r="842" spans="1:4" x14ac:dyDescent="0.25">
      <c r="A842" s="33">
        <v>44336</v>
      </c>
      <c r="B842">
        <v>40078.49</v>
      </c>
      <c r="D842" s="5"/>
    </row>
    <row r="843" spans="1:4" x14ac:dyDescent="0.25">
      <c r="A843" s="33">
        <v>44337</v>
      </c>
      <c r="B843">
        <v>35251.360000000001</v>
      </c>
      <c r="D843" s="5"/>
    </row>
    <row r="844" spans="1:4" x14ac:dyDescent="0.25">
      <c r="A844" s="33">
        <v>44338</v>
      </c>
      <c r="B844">
        <v>38084.879999999997</v>
      </c>
      <c r="D844" s="5"/>
    </row>
    <row r="845" spans="1:4" x14ac:dyDescent="0.25">
      <c r="A845" s="33">
        <v>44339</v>
      </c>
      <c r="B845">
        <v>33700.550000000003</v>
      </c>
      <c r="D845" s="5"/>
    </row>
    <row r="846" spans="1:4" x14ac:dyDescent="0.25">
      <c r="A846" s="33">
        <v>44340</v>
      </c>
      <c r="B846">
        <v>39024.160000000003</v>
      </c>
      <c r="D846" s="5"/>
    </row>
    <row r="847" spans="1:4" x14ac:dyDescent="0.25">
      <c r="A847" s="33">
        <v>44341</v>
      </c>
      <c r="B847">
        <v>37646.5</v>
      </c>
      <c r="D847" s="5"/>
    </row>
    <row r="848" spans="1:4" x14ac:dyDescent="0.25">
      <c r="A848" s="33">
        <v>44342</v>
      </c>
      <c r="B848">
        <v>38774.5</v>
      </c>
      <c r="D848" s="5"/>
    </row>
    <row r="849" spans="1:4" x14ac:dyDescent="0.25">
      <c r="A849" s="33">
        <v>44343</v>
      </c>
      <c r="B849">
        <v>38495.29</v>
      </c>
      <c r="D849" s="5"/>
    </row>
    <row r="850" spans="1:4" x14ac:dyDescent="0.25">
      <c r="A850" s="33">
        <v>44344</v>
      </c>
      <c r="B850">
        <v>35218.36</v>
      </c>
      <c r="D850" s="5"/>
    </row>
    <row r="851" spans="1:4" x14ac:dyDescent="0.25">
      <c r="A851" s="33">
        <v>44345</v>
      </c>
      <c r="B851">
        <v>34269.86</v>
      </c>
      <c r="D851" s="5"/>
    </row>
    <row r="852" spans="1:4" x14ac:dyDescent="0.25">
      <c r="A852" s="33">
        <v>44346</v>
      </c>
      <c r="B852">
        <v>36081.089999999997</v>
      </c>
      <c r="D852" s="5"/>
    </row>
    <row r="853" spans="1:4" x14ac:dyDescent="0.25">
      <c r="A853" s="33">
        <v>44347</v>
      </c>
      <c r="B853">
        <v>36690.89</v>
      </c>
      <c r="D853" s="5"/>
    </row>
    <row r="854" spans="1:4" x14ac:dyDescent="0.25">
      <c r="A854" s="33">
        <v>44348</v>
      </c>
      <c r="B854">
        <v>36322.980000000003</v>
      </c>
      <c r="D854" s="5"/>
    </row>
    <row r="855" spans="1:4" x14ac:dyDescent="0.25">
      <c r="A855" s="33">
        <v>44349</v>
      </c>
      <c r="B855">
        <v>37745.129999999997</v>
      </c>
      <c r="D855" s="5"/>
    </row>
    <row r="856" spans="1:4" x14ac:dyDescent="0.25">
      <c r="A856" s="33">
        <v>44350</v>
      </c>
      <c r="B856">
        <v>38705.269999999997</v>
      </c>
      <c r="D856" s="5"/>
    </row>
    <row r="857" spans="1:4" x14ac:dyDescent="0.25">
      <c r="A857" s="33">
        <v>44351</v>
      </c>
      <c r="B857">
        <v>37056.79</v>
      </c>
      <c r="D857" s="5"/>
    </row>
    <row r="858" spans="1:4" x14ac:dyDescent="0.25">
      <c r="A858" s="33">
        <v>44352</v>
      </c>
      <c r="B858">
        <v>35854.31</v>
      </c>
      <c r="D858" s="5"/>
    </row>
    <row r="859" spans="1:4" x14ac:dyDescent="0.25">
      <c r="A859" s="33">
        <v>44353</v>
      </c>
      <c r="B859">
        <v>35978.699999999997</v>
      </c>
      <c r="D859" s="5"/>
    </row>
    <row r="860" spans="1:4" x14ac:dyDescent="0.25">
      <c r="A860" s="33">
        <v>44354</v>
      </c>
      <c r="B860">
        <v>34457.74</v>
      </c>
      <c r="D860" s="5"/>
    </row>
    <row r="861" spans="1:4" x14ac:dyDescent="0.25">
      <c r="A861" s="33">
        <v>44355</v>
      </c>
      <c r="B861">
        <v>33629.96</v>
      </c>
      <c r="D861" s="5"/>
    </row>
    <row r="862" spans="1:4" x14ac:dyDescent="0.25">
      <c r="A862" s="33">
        <v>44356</v>
      </c>
      <c r="B862">
        <v>36408.39</v>
      </c>
      <c r="D862" s="5"/>
    </row>
    <row r="863" spans="1:4" x14ac:dyDescent="0.25">
      <c r="A863" s="33">
        <v>44357</v>
      </c>
      <c r="B863">
        <v>36494.559999999998</v>
      </c>
      <c r="D863" s="5"/>
    </row>
    <row r="864" spans="1:4" x14ac:dyDescent="0.25">
      <c r="A864" s="33">
        <v>44358</v>
      </c>
      <c r="B864">
        <v>37152.15</v>
      </c>
      <c r="D864" s="5"/>
    </row>
    <row r="865" spans="1:4" x14ac:dyDescent="0.25">
      <c r="A865" s="33">
        <v>44359</v>
      </c>
      <c r="B865">
        <v>36020.18</v>
      </c>
      <c r="D865" s="5"/>
    </row>
    <row r="866" spans="1:4" x14ac:dyDescent="0.25">
      <c r="A866" s="33">
        <v>44360</v>
      </c>
      <c r="B866">
        <v>39260.32</v>
      </c>
      <c r="D866" s="5"/>
    </row>
    <row r="867" spans="1:4" x14ac:dyDescent="0.25">
      <c r="A867" s="33">
        <v>44361</v>
      </c>
      <c r="B867">
        <v>39831.58</v>
      </c>
      <c r="D867" s="5"/>
    </row>
    <row r="868" spans="1:4" x14ac:dyDescent="0.25">
      <c r="A868" s="33">
        <v>44362</v>
      </c>
      <c r="B868">
        <v>39948.769999999997</v>
      </c>
      <c r="D868" s="5"/>
    </row>
    <row r="869" spans="1:4" x14ac:dyDescent="0.25">
      <c r="A869" s="33">
        <v>44363</v>
      </c>
      <c r="B869">
        <v>38532.5</v>
      </c>
      <c r="D869" s="5"/>
    </row>
    <row r="870" spans="1:4" x14ac:dyDescent="0.25">
      <c r="A870" s="33">
        <v>44364</v>
      </c>
      <c r="B870">
        <v>37747.519999999997</v>
      </c>
      <c r="D870" s="5"/>
    </row>
    <row r="871" spans="1:4" x14ac:dyDescent="0.25">
      <c r="A871" s="33">
        <v>44365</v>
      </c>
      <c r="B871">
        <v>35517.31</v>
      </c>
      <c r="D871" s="5"/>
    </row>
    <row r="872" spans="1:4" x14ac:dyDescent="0.25">
      <c r="A872" s="33">
        <v>44366</v>
      </c>
      <c r="B872">
        <v>36119.11</v>
      </c>
      <c r="D872" s="5"/>
    </row>
    <row r="873" spans="1:4" x14ac:dyDescent="0.25">
      <c r="A873" s="33">
        <v>44367</v>
      </c>
      <c r="B873">
        <v>35823.29</v>
      </c>
      <c r="D873" s="5"/>
    </row>
    <row r="874" spans="1:4" x14ac:dyDescent="0.25">
      <c r="A874" s="33">
        <v>44368</v>
      </c>
      <c r="B874">
        <v>32582.59</v>
      </c>
      <c r="D874" s="5"/>
    </row>
    <row r="875" spans="1:4" x14ac:dyDescent="0.25">
      <c r="A875" s="33">
        <v>44369</v>
      </c>
      <c r="B875">
        <v>32903.519999999997</v>
      </c>
      <c r="D875" s="5"/>
    </row>
    <row r="876" spans="1:4" x14ac:dyDescent="0.25">
      <c r="A876" s="33">
        <v>44370</v>
      </c>
      <c r="B876">
        <v>33059.18</v>
      </c>
      <c r="D876" s="5"/>
    </row>
    <row r="877" spans="1:4" x14ac:dyDescent="0.25">
      <c r="A877" s="33">
        <v>44371</v>
      </c>
      <c r="B877">
        <v>34859.9</v>
      </c>
      <c r="D877" s="5"/>
    </row>
    <row r="878" spans="1:4" x14ac:dyDescent="0.25">
      <c r="A878" s="33">
        <v>44372</v>
      </c>
      <c r="B878">
        <v>32215.31</v>
      </c>
      <c r="D878" s="5"/>
    </row>
    <row r="879" spans="1:4" x14ac:dyDescent="0.25">
      <c r="A879" s="33">
        <v>44373</v>
      </c>
      <c r="B879">
        <v>31305.79</v>
      </c>
      <c r="D879" s="5"/>
    </row>
    <row r="880" spans="1:4" x14ac:dyDescent="0.25">
      <c r="A880" s="33">
        <v>44374</v>
      </c>
      <c r="B880">
        <v>32635.759999999998</v>
      </c>
      <c r="D880" s="5"/>
    </row>
    <row r="881" spans="1:4" x14ac:dyDescent="0.25">
      <c r="A881" s="33">
        <v>44375</v>
      </c>
      <c r="B881">
        <v>34677.769999999997</v>
      </c>
      <c r="D881" s="5"/>
    </row>
    <row r="882" spans="1:4" x14ac:dyDescent="0.25">
      <c r="A882" s="33">
        <v>44376</v>
      </c>
      <c r="B882">
        <v>36168.199999999997</v>
      </c>
      <c r="D882" s="5"/>
    </row>
    <row r="883" spans="1:4" x14ac:dyDescent="0.25">
      <c r="A883" s="33">
        <v>44377</v>
      </c>
      <c r="B883">
        <v>34585</v>
      </c>
      <c r="D883" s="5"/>
    </row>
    <row r="884" spans="1:4" x14ac:dyDescent="0.25">
      <c r="A884" s="33">
        <v>44378</v>
      </c>
      <c r="B884">
        <v>33422</v>
      </c>
      <c r="D884" s="5"/>
    </row>
    <row r="885" spans="1:4" x14ac:dyDescent="0.25">
      <c r="A885" s="33">
        <v>44379</v>
      </c>
      <c r="B885">
        <v>33142.639999999999</v>
      </c>
      <c r="D885" s="5"/>
    </row>
    <row r="886" spans="1:4" x14ac:dyDescent="0.25">
      <c r="A886" s="33">
        <v>44380</v>
      </c>
      <c r="B886">
        <v>34728.550000000003</v>
      </c>
      <c r="D886" s="5"/>
    </row>
    <row r="887" spans="1:4" x14ac:dyDescent="0.25">
      <c r="A887" s="33">
        <v>44381</v>
      </c>
      <c r="B887">
        <v>35547.25</v>
      </c>
      <c r="D887" s="5"/>
    </row>
    <row r="888" spans="1:4" x14ac:dyDescent="0.25">
      <c r="A888" s="33">
        <v>44382</v>
      </c>
      <c r="B888">
        <v>33855.360000000001</v>
      </c>
      <c r="D888" s="5"/>
    </row>
    <row r="889" spans="1:4" x14ac:dyDescent="0.25">
      <c r="A889" s="33">
        <v>44383</v>
      </c>
      <c r="B889">
        <v>33957.11</v>
      </c>
      <c r="D889" s="5"/>
    </row>
    <row r="890" spans="1:4" x14ac:dyDescent="0.25">
      <c r="A890" s="33">
        <v>44384</v>
      </c>
      <c r="B890">
        <v>34544.86</v>
      </c>
      <c r="D890" s="5"/>
    </row>
    <row r="891" spans="1:4" x14ac:dyDescent="0.25">
      <c r="A891" s="33">
        <v>44385</v>
      </c>
      <c r="B891">
        <v>32815.730000000003</v>
      </c>
      <c r="D891" s="5"/>
    </row>
    <row r="892" spans="1:4" x14ac:dyDescent="0.25">
      <c r="A892" s="33">
        <v>44386</v>
      </c>
      <c r="B892">
        <v>33522.57</v>
      </c>
      <c r="D892" s="5"/>
    </row>
    <row r="893" spans="1:4" x14ac:dyDescent="0.25">
      <c r="A893" s="33">
        <v>44387</v>
      </c>
      <c r="B893">
        <v>33332.25</v>
      </c>
      <c r="D893" s="5"/>
    </row>
    <row r="894" spans="1:4" x14ac:dyDescent="0.25">
      <c r="A894" s="33">
        <v>44388</v>
      </c>
      <c r="B894">
        <v>33854.300000000003</v>
      </c>
      <c r="D894" s="5"/>
    </row>
    <row r="895" spans="1:4" x14ac:dyDescent="0.25">
      <c r="A895" s="33">
        <v>44389</v>
      </c>
      <c r="B895">
        <v>32849.589999999997</v>
      </c>
      <c r="D895" s="5"/>
    </row>
    <row r="896" spans="1:4" x14ac:dyDescent="0.25">
      <c r="A896" s="33">
        <v>44390</v>
      </c>
      <c r="B896">
        <v>32508.34</v>
      </c>
      <c r="D896" s="5"/>
    </row>
    <row r="897" spans="1:4" x14ac:dyDescent="0.25">
      <c r="A897" s="33">
        <v>44391</v>
      </c>
      <c r="B897">
        <v>32813.83</v>
      </c>
      <c r="D897" s="5"/>
    </row>
    <row r="898" spans="1:4" x14ac:dyDescent="0.25">
      <c r="A898" s="33">
        <v>44392</v>
      </c>
      <c r="B898">
        <v>31758.37</v>
      </c>
      <c r="D898" s="5"/>
    </row>
    <row r="899" spans="1:4" x14ac:dyDescent="0.25">
      <c r="A899" s="33">
        <v>44393</v>
      </c>
      <c r="B899">
        <v>31842.51</v>
      </c>
      <c r="D899" s="5"/>
    </row>
    <row r="900" spans="1:4" x14ac:dyDescent="0.25">
      <c r="A900" s="33">
        <v>44394</v>
      </c>
      <c r="B900">
        <v>31737.26</v>
      </c>
      <c r="D900" s="5"/>
    </row>
    <row r="901" spans="1:4" x14ac:dyDescent="0.25">
      <c r="A901" s="33">
        <v>44395</v>
      </c>
      <c r="B901">
        <v>31652.45</v>
      </c>
      <c r="D901" s="5"/>
    </row>
    <row r="902" spans="1:4" x14ac:dyDescent="0.25">
      <c r="A902" s="33">
        <v>44396</v>
      </c>
      <c r="B902">
        <v>30776.39</v>
      </c>
      <c r="D902" s="5"/>
    </row>
    <row r="903" spans="1:4" x14ac:dyDescent="0.25">
      <c r="A903" s="33">
        <v>44397</v>
      </c>
      <c r="B903">
        <v>29865.53</v>
      </c>
      <c r="D903" s="5"/>
    </row>
    <row r="904" spans="1:4" x14ac:dyDescent="0.25">
      <c r="A904" s="33">
        <v>44398</v>
      </c>
      <c r="B904">
        <v>31818.67</v>
      </c>
      <c r="D904" s="5"/>
    </row>
    <row r="905" spans="1:4" x14ac:dyDescent="0.25">
      <c r="A905" s="33">
        <v>44399</v>
      </c>
      <c r="B905">
        <v>32247.75</v>
      </c>
      <c r="D905" s="5"/>
    </row>
    <row r="906" spans="1:4" x14ac:dyDescent="0.25">
      <c r="A906" s="33">
        <v>44400</v>
      </c>
      <c r="B906">
        <v>32500.7</v>
      </c>
      <c r="D906" s="5"/>
    </row>
    <row r="907" spans="1:4" x14ac:dyDescent="0.25">
      <c r="A907" s="33">
        <v>44401</v>
      </c>
      <c r="B907">
        <v>33939.65</v>
      </c>
      <c r="D907" s="5"/>
    </row>
    <row r="908" spans="1:4" x14ac:dyDescent="0.25">
      <c r="A908" s="33">
        <v>44402</v>
      </c>
      <c r="B908">
        <v>34483.199999999997</v>
      </c>
      <c r="D908" s="5"/>
    </row>
    <row r="909" spans="1:4" x14ac:dyDescent="0.25">
      <c r="A909" s="33">
        <v>44403</v>
      </c>
      <c r="B909">
        <v>37751.68</v>
      </c>
      <c r="D909" s="5"/>
    </row>
    <row r="910" spans="1:4" x14ac:dyDescent="0.25">
      <c r="A910" s="33">
        <v>44404</v>
      </c>
      <c r="B910">
        <v>38044.5</v>
      </c>
      <c r="D910" s="5"/>
    </row>
    <row r="911" spans="1:4" x14ac:dyDescent="0.25">
      <c r="A911" s="33">
        <v>44405</v>
      </c>
      <c r="B911">
        <v>39985.949999999997</v>
      </c>
      <c r="D911" s="5"/>
    </row>
    <row r="912" spans="1:4" x14ac:dyDescent="0.25">
      <c r="A912" s="33">
        <v>44406</v>
      </c>
      <c r="B912">
        <v>39722.080000000002</v>
      </c>
      <c r="D912" s="5"/>
    </row>
    <row r="913" spans="1:4" x14ac:dyDescent="0.25">
      <c r="A913" s="33">
        <v>44407</v>
      </c>
      <c r="B913">
        <v>40689.269999999997</v>
      </c>
      <c r="D913" s="5"/>
    </row>
    <row r="914" spans="1:4" x14ac:dyDescent="0.25">
      <c r="A914" s="33">
        <v>44408</v>
      </c>
      <c r="B914">
        <v>41540.22</v>
      </c>
      <c r="D914" s="5"/>
    </row>
    <row r="915" spans="1:4" x14ac:dyDescent="0.25">
      <c r="A915" s="33">
        <v>44409</v>
      </c>
      <c r="B915">
        <v>41268.06</v>
      </c>
      <c r="D915" s="5"/>
    </row>
    <row r="916" spans="1:4" x14ac:dyDescent="0.25">
      <c r="A916" s="33">
        <v>44410</v>
      </c>
      <c r="B916">
        <v>38856.629999999997</v>
      </c>
      <c r="D916" s="5"/>
    </row>
    <row r="917" spans="1:4" x14ac:dyDescent="0.25">
      <c r="A917" s="33">
        <v>44411</v>
      </c>
      <c r="B917">
        <v>38072.949999999997</v>
      </c>
      <c r="D917" s="5"/>
    </row>
    <row r="918" spans="1:4" x14ac:dyDescent="0.25">
      <c r="A918" s="33">
        <v>44412</v>
      </c>
      <c r="B918">
        <v>39754.379999999997</v>
      </c>
      <c r="D918" s="5"/>
    </row>
    <row r="919" spans="1:4" x14ac:dyDescent="0.25">
      <c r="A919" s="33">
        <v>44413</v>
      </c>
      <c r="B919">
        <v>40899.360000000001</v>
      </c>
      <c r="D919" s="5"/>
    </row>
    <row r="920" spans="1:4" x14ac:dyDescent="0.25">
      <c r="A920" s="33">
        <v>44414</v>
      </c>
      <c r="B920">
        <v>42719.51</v>
      </c>
      <c r="D920" s="5"/>
    </row>
    <row r="921" spans="1:4" x14ac:dyDescent="0.25">
      <c r="A921" s="33">
        <v>44415</v>
      </c>
      <c r="B921">
        <v>43975.95</v>
      </c>
      <c r="D921" s="5"/>
    </row>
    <row r="922" spans="1:4" x14ac:dyDescent="0.25">
      <c r="A922" s="33">
        <v>44416</v>
      </c>
      <c r="B922">
        <v>43867.4</v>
      </c>
      <c r="D922" s="5"/>
    </row>
    <row r="923" spans="1:4" x14ac:dyDescent="0.25">
      <c r="A923" s="33">
        <v>44417</v>
      </c>
      <c r="B923">
        <v>45464.51</v>
      </c>
      <c r="D923" s="5"/>
    </row>
    <row r="924" spans="1:4" x14ac:dyDescent="0.25">
      <c r="A924" s="33">
        <v>44418</v>
      </c>
      <c r="B924">
        <v>45642.9</v>
      </c>
      <c r="D924" s="5"/>
    </row>
    <row r="925" spans="1:4" x14ac:dyDescent="0.25">
      <c r="A925" s="33">
        <v>44419</v>
      </c>
      <c r="B925">
        <v>46345.49</v>
      </c>
      <c r="D925" s="5"/>
    </row>
    <row r="926" spans="1:4" x14ac:dyDescent="0.25">
      <c r="A926" s="33">
        <v>44420</v>
      </c>
      <c r="B926">
        <v>44480.11</v>
      </c>
      <c r="D926" s="5"/>
    </row>
    <row r="927" spans="1:4" x14ac:dyDescent="0.25">
      <c r="A927" s="33">
        <v>44421</v>
      </c>
      <c r="B927">
        <v>47609.88</v>
      </c>
      <c r="D927" s="5"/>
    </row>
    <row r="928" spans="1:4" x14ac:dyDescent="0.25">
      <c r="A928" s="33">
        <v>44422</v>
      </c>
      <c r="B928">
        <v>46666.78</v>
      </c>
      <c r="D928" s="5"/>
    </row>
    <row r="929" spans="1:4" x14ac:dyDescent="0.25">
      <c r="A929" s="33">
        <v>44423</v>
      </c>
      <c r="B929">
        <v>46718.33</v>
      </c>
      <c r="D929" s="5"/>
    </row>
    <row r="930" spans="1:4" x14ac:dyDescent="0.25">
      <c r="A930" s="33">
        <v>44424</v>
      </c>
      <c r="B930">
        <v>46078.11</v>
      </c>
      <c r="D930" s="5"/>
    </row>
    <row r="931" spans="1:4" x14ac:dyDescent="0.25">
      <c r="A931" s="33">
        <v>44425</v>
      </c>
      <c r="B931">
        <v>44992.1</v>
      </c>
      <c r="D931" s="5"/>
    </row>
    <row r="932" spans="1:4" x14ac:dyDescent="0.25">
      <c r="A932" s="33">
        <v>44426</v>
      </c>
      <c r="B932">
        <v>44546.67</v>
      </c>
      <c r="D932" s="5"/>
    </row>
    <row r="933" spans="1:4" x14ac:dyDescent="0.25">
      <c r="A933" s="33">
        <v>44427</v>
      </c>
      <c r="B933">
        <v>46587.99</v>
      </c>
      <c r="D933" s="5"/>
    </row>
    <row r="934" spans="1:4" x14ac:dyDescent="0.25">
      <c r="A934" s="33">
        <v>44428</v>
      </c>
      <c r="B934">
        <v>48668.03</v>
      </c>
      <c r="D934" s="5"/>
    </row>
    <row r="935" spans="1:4" x14ac:dyDescent="0.25">
      <c r="A935" s="33">
        <v>44429</v>
      </c>
      <c r="B935">
        <v>49011.76</v>
      </c>
      <c r="D935" s="5"/>
    </row>
    <row r="936" spans="1:4" x14ac:dyDescent="0.25">
      <c r="A936" s="33">
        <v>44430</v>
      </c>
      <c r="B936">
        <v>48414.22</v>
      </c>
      <c r="D936" s="5"/>
    </row>
    <row r="937" spans="1:4" x14ac:dyDescent="0.25">
      <c r="A937" s="33">
        <v>44431</v>
      </c>
      <c r="B937">
        <v>49515.08</v>
      </c>
      <c r="D937" s="5"/>
    </row>
    <row r="938" spans="1:4" x14ac:dyDescent="0.25">
      <c r="A938" s="33">
        <v>44432</v>
      </c>
      <c r="B938">
        <v>48345.65</v>
      </c>
      <c r="D938" s="5"/>
    </row>
    <row r="939" spans="1:4" x14ac:dyDescent="0.25">
      <c r="A939" s="33">
        <v>44433</v>
      </c>
      <c r="B939">
        <v>48712.63</v>
      </c>
      <c r="D939" s="5"/>
    </row>
    <row r="940" spans="1:4" x14ac:dyDescent="0.25">
      <c r="A940" s="33">
        <v>44434</v>
      </c>
      <c r="B940">
        <v>47036.43</v>
      </c>
      <c r="D940" s="5"/>
    </row>
    <row r="941" spans="1:4" x14ac:dyDescent="0.25">
      <c r="A941" s="33">
        <v>44435</v>
      </c>
      <c r="B941">
        <v>48921.81</v>
      </c>
      <c r="D941" s="5"/>
    </row>
    <row r="942" spans="1:4" x14ac:dyDescent="0.25">
      <c r="A942" s="33">
        <v>44436</v>
      </c>
      <c r="B942">
        <v>48755.08</v>
      </c>
      <c r="D942" s="5"/>
    </row>
    <row r="943" spans="1:4" x14ac:dyDescent="0.25">
      <c r="A943" s="33">
        <v>44437</v>
      </c>
      <c r="B943">
        <v>48925.24</v>
      </c>
      <c r="D943" s="5"/>
    </row>
    <row r="944" spans="1:4" x14ac:dyDescent="0.25">
      <c r="A944" s="33">
        <v>44438</v>
      </c>
      <c r="B944">
        <v>48648.9</v>
      </c>
      <c r="D944" s="5"/>
    </row>
    <row r="945" spans="1:4" x14ac:dyDescent="0.25">
      <c r="A945" s="33">
        <v>44439</v>
      </c>
      <c r="B945">
        <v>47008.53</v>
      </c>
      <c r="D945" s="5"/>
    </row>
    <row r="946" spans="1:4" x14ac:dyDescent="0.25">
      <c r="A946" s="33">
        <v>44440</v>
      </c>
      <c r="B946">
        <v>48272.51</v>
      </c>
      <c r="D946" s="5"/>
    </row>
    <row r="947" spans="1:4" x14ac:dyDescent="0.25">
      <c r="A947" s="33">
        <v>44441</v>
      </c>
      <c r="B947">
        <v>49562.1</v>
      </c>
      <c r="D947" s="5"/>
    </row>
    <row r="948" spans="1:4" x14ac:dyDescent="0.25">
      <c r="A948" s="33">
        <v>44442</v>
      </c>
      <c r="B948">
        <v>50152.52</v>
      </c>
      <c r="D948" s="5"/>
    </row>
    <row r="949" spans="1:4" x14ac:dyDescent="0.25">
      <c r="A949" s="33">
        <v>44443</v>
      </c>
      <c r="B949">
        <v>50182.7</v>
      </c>
      <c r="D949" s="5"/>
    </row>
    <row r="950" spans="1:4" x14ac:dyDescent="0.25">
      <c r="A950" s="33">
        <v>44444</v>
      </c>
      <c r="B950">
        <v>51668.21</v>
      </c>
      <c r="D950" s="5"/>
    </row>
    <row r="951" spans="1:4" x14ac:dyDescent="0.25">
      <c r="A951" s="33">
        <v>44445</v>
      </c>
      <c r="B951">
        <v>51934.74</v>
      </c>
      <c r="D951" s="5"/>
    </row>
    <row r="952" spans="1:4" x14ac:dyDescent="0.25">
      <c r="A952" s="33">
        <v>44446</v>
      </c>
      <c r="B952">
        <v>46819.01</v>
      </c>
      <c r="D952" s="5"/>
    </row>
    <row r="953" spans="1:4" x14ac:dyDescent="0.25">
      <c r="A953" s="33">
        <v>44447</v>
      </c>
      <c r="B953">
        <v>46060.72</v>
      </c>
      <c r="D953" s="5"/>
    </row>
    <row r="954" spans="1:4" x14ac:dyDescent="0.25">
      <c r="A954" s="33">
        <v>44448</v>
      </c>
      <c r="B954">
        <v>46256.1</v>
      </c>
      <c r="D954" s="5"/>
    </row>
    <row r="955" spans="1:4" x14ac:dyDescent="0.25">
      <c r="A955" s="33">
        <v>44449</v>
      </c>
      <c r="B955">
        <v>45077.81</v>
      </c>
      <c r="D955" s="5"/>
    </row>
    <row r="956" spans="1:4" x14ac:dyDescent="0.25">
      <c r="A956" s="33">
        <v>44450</v>
      </c>
      <c r="B956">
        <v>45319.68</v>
      </c>
      <c r="D956" s="5"/>
    </row>
    <row r="957" spans="1:4" x14ac:dyDescent="0.25">
      <c r="A957" s="33">
        <v>44451</v>
      </c>
      <c r="B957">
        <v>45089.47</v>
      </c>
      <c r="D957" s="5"/>
    </row>
    <row r="958" spans="1:4" x14ac:dyDescent="0.25">
      <c r="A958" s="33">
        <v>44452</v>
      </c>
      <c r="B958">
        <v>45187.519999999997</v>
      </c>
      <c r="D958" s="5"/>
    </row>
    <row r="959" spans="1:4" x14ac:dyDescent="0.25">
      <c r="A959" s="33">
        <v>44453</v>
      </c>
      <c r="B959">
        <v>46828.18</v>
      </c>
      <c r="D959" s="5"/>
    </row>
    <row r="960" spans="1:4" x14ac:dyDescent="0.25">
      <c r="A960" s="33">
        <v>44454</v>
      </c>
      <c r="B960">
        <v>47941.58</v>
      </c>
      <c r="D960" s="5"/>
    </row>
    <row r="961" spans="1:4" x14ac:dyDescent="0.25">
      <c r="A961" s="33">
        <v>44455</v>
      </c>
      <c r="B961">
        <v>47149.38</v>
      </c>
      <c r="D961" s="5"/>
    </row>
    <row r="962" spans="1:4" x14ac:dyDescent="0.25">
      <c r="A962" s="33">
        <v>44456</v>
      </c>
      <c r="B962">
        <v>46990.35</v>
      </c>
      <c r="D962" s="5"/>
    </row>
    <row r="963" spans="1:4" x14ac:dyDescent="0.25">
      <c r="A963" s="33">
        <v>44457</v>
      </c>
      <c r="B963">
        <v>47994.879999999997</v>
      </c>
      <c r="D963" s="5"/>
    </row>
    <row r="964" spans="1:4" x14ac:dyDescent="0.25">
      <c r="A964" s="33">
        <v>44458</v>
      </c>
      <c r="B964">
        <v>47601.08</v>
      </c>
      <c r="D964" s="5"/>
    </row>
    <row r="965" spans="1:4" x14ac:dyDescent="0.25">
      <c r="A965" s="33">
        <v>44459</v>
      </c>
      <c r="B965">
        <v>43537.86</v>
      </c>
      <c r="D965" s="5"/>
    </row>
    <row r="966" spans="1:4" x14ac:dyDescent="0.25">
      <c r="A966" s="33">
        <v>44460</v>
      </c>
      <c r="B966">
        <v>40926.74</v>
      </c>
      <c r="D966" s="5"/>
    </row>
    <row r="967" spans="1:4" x14ac:dyDescent="0.25">
      <c r="A967" s="33">
        <v>44461</v>
      </c>
      <c r="B967">
        <v>43451.15</v>
      </c>
      <c r="D967" s="5"/>
    </row>
    <row r="968" spans="1:4" x14ac:dyDescent="0.25">
      <c r="A968" s="33">
        <v>44462</v>
      </c>
      <c r="B968">
        <v>44710.2</v>
      </c>
      <c r="D968" s="5"/>
    </row>
    <row r="969" spans="1:4" x14ac:dyDescent="0.25">
      <c r="A969" s="33">
        <v>44463</v>
      </c>
      <c r="B969">
        <v>42981.54</v>
      </c>
      <c r="D969" s="5"/>
    </row>
    <row r="970" spans="1:4" x14ac:dyDescent="0.25">
      <c r="A970" s="33">
        <v>44464</v>
      </c>
      <c r="B970">
        <v>42678.81</v>
      </c>
      <c r="D970" s="5"/>
    </row>
    <row r="971" spans="1:4" x14ac:dyDescent="0.25">
      <c r="A971" s="33">
        <v>44465</v>
      </c>
      <c r="B971">
        <v>43651.76</v>
      </c>
      <c r="D971" s="5"/>
    </row>
    <row r="972" spans="1:4" x14ac:dyDescent="0.25">
      <c r="A972" s="33">
        <v>44466</v>
      </c>
      <c r="B972">
        <v>42706.99</v>
      </c>
      <c r="D972" s="5"/>
    </row>
    <row r="973" spans="1:4" x14ac:dyDescent="0.25">
      <c r="A973" s="33">
        <v>44467</v>
      </c>
      <c r="B973">
        <v>41785.9</v>
      </c>
      <c r="D973" s="5"/>
    </row>
    <row r="974" spans="1:4" x14ac:dyDescent="0.25">
      <c r="A974" s="33">
        <v>44468</v>
      </c>
      <c r="B974">
        <v>41125.06</v>
      </c>
      <c r="D974" s="5"/>
    </row>
    <row r="975" spans="1:4" x14ac:dyDescent="0.25">
      <c r="A975" s="33">
        <v>44469</v>
      </c>
      <c r="B975">
        <v>43436.35</v>
      </c>
      <c r="D975" s="5"/>
    </row>
    <row r="976" spans="1:4" x14ac:dyDescent="0.25">
      <c r="A976" s="33">
        <v>44470</v>
      </c>
      <c r="B976">
        <v>48132.9</v>
      </c>
      <c r="D976" s="5"/>
    </row>
    <row r="977" spans="1:4" x14ac:dyDescent="0.25">
      <c r="A977" s="33">
        <v>44471</v>
      </c>
      <c r="B977">
        <v>48019.13</v>
      </c>
      <c r="D977" s="5"/>
    </row>
    <row r="978" spans="1:4" x14ac:dyDescent="0.25">
      <c r="A978" s="33">
        <v>44472</v>
      </c>
      <c r="B978">
        <v>48464.31</v>
      </c>
      <c r="D978" s="5"/>
    </row>
    <row r="979" spans="1:4" x14ac:dyDescent="0.25">
      <c r="A979" s="33">
        <v>44473</v>
      </c>
      <c r="B979">
        <v>49006.15</v>
      </c>
      <c r="D979" s="5"/>
    </row>
    <row r="980" spans="1:4" x14ac:dyDescent="0.25">
      <c r="A980" s="33">
        <v>44474</v>
      </c>
      <c r="B980">
        <v>51474.19</v>
      </c>
      <c r="D980" s="5"/>
    </row>
    <row r="981" spans="1:4" x14ac:dyDescent="0.25">
      <c r="A981" s="33">
        <v>44475</v>
      </c>
      <c r="B981">
        <v>54936.9</v>
      </c>
      <c r="D981" s="5"/>
    </row>
    <row r="982" spans="1:4" x14ac:dyDescent="0.25">
      <c r="A982" s="33">
        <v>44476</v>
      </c>
      <c r="B982">
        <v>54184.24</v>
      </c>
      <c r="D982" s="5"/>
    </row>
    <row r="983" spans="1:4" x14ac:dyDescent="0.25">
      <c r="A983" s="33">
        <v>44477</v>
      </c>
      <c r="B983">
        <v>53993.31</v>
      </c>
      <c r="D983" s="5"/>
    </row>
    <row r="984" spans="1:4" x14ac:dyDescent="0.25">
      <c r="A984" s="33">
        <v>44478</v>
      </c>
      <c r="B984">
        <v>54670.87</v>
      </c>
      <c r="D984" s="5"/>
    </row>
    <row r="985" spans="1:4" x14ac:dyDescent="0.25">
      <c r="A985" s="33">
        <v>44479</v>
      </c>
      <c r="B985">
        <v>55435.21</v>
      </c>
      <c r="D985" s="5"/>
    </row>
    <row r="986" spans="1:4" x14ac:dyDescent="0.25">
      <c r="A986" s="33">
        <v>44480</v>
      </c>
      <c r="B986">
        <v>57341.5</v>
      </c>
      <c r="D986" s="5"/>
    </row>
    <row r="987" spans="1:4" x14ac:dyDescent="0.25">
      <c r="A987" s="33">
        <v>44481</v>
      </c>
      <c r="B987">
        <v>55362.51</v>
      </c>
      <c r="D987" s="5"/>
    </row>
    <row r="988" spans="1:4" x14ac:dyDescent="0.25">
      <c r="A988" s="33">
        <v>44482</v>
      </c>
      <c r="B988">
        <v>56982.87</v>
      </c>
      <c r="D988" s="5"/>
    </row>
    <row r="989" spans="1:4" x14ac:dyDescent="0.25">
      <c r="A989" s="33">
        <v>44483</v>
      </c>
      <c r="B989">
        <v>57443.040000000001</v>
      </c>
      <c r="D989" s="5"/>
    </row>
    <row r="990" spans="1:4" x14ac:dyDescent="0.25">
      <c r="A990" s="33">
        <v>44484</v>
      </c>
      <c r="B990">
        <v>62526.67</v>
      </c>
      <c r="D990" s="5"/>
    </row>
    <row r="991" spans="1:4" x14ac:dyDescent="0.25">
      <c r="A991" s="33">
        <v>44485</v>
      </c>
      <c r="B991">
        <v>61014.11</v>
      </c>
      <c r="D991" s="5"/>
    </row>
    <row r="992" spans="1:4" x14ac:dyDescent="0.25">
      <c r="A992" s="33">
        <v>44486</v>
      </c>
      <c r="B992">
        <v>59400.14</v>
      </c>
      <c r="D992" s="5"/>
    </row>
    <row r="993" spans="1:4" x14ac:dyDescent="0.25">
      <c r="A993" s="33">
        <v>44487</v>
      </c>
      <c r="B993">
        <v>61367.44</v>
      </c>
      <c r="D993" s="5"/>
    </row>
    <row r="994" spans="1:4" x14ac:dyDescent="0.25">
      <c r="A994" s="33">
        <v>44488</v>
      </c>
      <c r="B994">
        <v>64121.31</v>
      </c>
      <c r="D994" s="5"/>
    </row>
    <row r="995" spans="1:4" x14ac:dyDescent="0.25">
      <c r="A995" s="33">
        <v>44489</v>
      </c>
      <c r="B995">
        <v>65996.350000000006</v>
      </c>
      <c r="D995" s="5"/>
    </row>
    <row r="996" spans="1:4" x14ac:dyDescent="0.25">
      <c r="A996" s="33">
        <v>44490</v>
      </c>
      <c r="B996">
        <v>62680.43</v>
      </c>
      <c r="D996" s="5"/>
    </row>
    <row r="997" spans="1:4" x14ac:dyDescent="0.25">
      <c r="A997" s="33">
        <v>44491</v>
      </c>
      <c r="B997">
        <v>60726.01</v>
      </c>
      <c r="D997" s="5"/>
    </row>
    <row r="998" spans="1:4" x14ac:dyDescent="0.25">
      <c r="A998" s="33">
        <v>44492</v>
      </c>
      <c r="B998">
        <v>61124.51</v>
      </c>
      <c r="D998" s="5"/>
    </row>
    <row r="999" spans="1:4" x14ac:dyDescent="0.25">
      <c r="A999" s="33">
        <v>44493</v>
      </c>
      <c r="B999">
        <v>61159.77</v>
      </c>
      <c r="D999" s="5"/>
    </row>
    <row r="1000" spans="1:4" x14ac:dyDescent="0.25">
      <c r="A1000" s="33">
        <v>44494</v>
      </c>
      <c r="B1000">
        <v>62544.639999999999</v>
      </c>
      <c r="D1000" s="5"/>
    </row>
    <row r="1001" spans="1:4" x14ac:dyDescent="0.25">
      <c r="A1001" s="33">
        <v>44495</v>
      </c>
      <c r="B1001">
        <v>62096.9</v>
      </c>
      <c r="D1001" s="5"/>
    </row>
    <row r="1002" spans="1:4" x14ac:dyDescent="0.25">
      <c r="A1002" s="33">
        <v>44496</v>
      </c>
      <c r="B1002">
        <v>58924.76</v>
      </c>
      <c r="D1002" s="5"/>
    </row>
    <row r="1003" spans="1:4" x14ac:dyDescent="0.25">
      <c r="A1003" s="33">
        <v>44497</v>
      </c>
      <c r="B1003">
        <v>61395.58</v>
      </c>
      <c r="D1003" s="5"/>
    </row>
    <row r="1004" spans="1:4" x14ac:dyDescent="0.25">
      <c r="A1004" s="33">
        <v>44498</v>
      </c>
      <c r="B1004">
        <v>62395.66</v>
      </c>
      <c r="D1004" s="5"/>
    </row>
    <row r="1005" spans="1:4" x14ac:dyDescent="0.25">
      <c r="A1005" s="33">
        <v>44499</v>
      </c>
      <c r="B1005">
        <v>61682.78</v>
      </c>
      <c r="D1005" s="5"/>
    </row>
    <row r="1006" spans="1:4" x14ac:dyDescent="0.25">
      <c r="A1006" s="33">
        <v>44500</v>
      </c>
      <c r="B1006">
        <v>60975.98</v>
      </c>
      <c r="D1006" s="5"/>
    </row>
    <row r="1007" spans="1:4" x14ac:dyDescent="0.25">
      <c r="A1007" s="33">
        <v>44501</v>
      </c>
      <c r="B1007">
        <v>60727.519999999997</v>
      </c>
      <c r="D1007" s="5"/>
    </row>
    <row r="1008" spans="1:4" x14ac:dyDescent="0.25">
      <c r="A1008" s="33">
        <v>44502</v>
      </c>
      <c r="B1008">
        <v>63141.03</v>
      </c>
      <c r="D1008" s="5"/>
    </row>
    <row r="1009" spans="1:4" x14ac:dyDescent="0.25">
      <c r="A1009" s="33">
        <v>44503</v>
      </c>
      <c r="B1009">
        <v>62776.06</v>
      </c>
      <c r="D1009" s="5"/>
    </row>
    <row r="1010" spans="1:4" x14ac:dyDescent="0.25">
      <c r="A1010" s="33">
        <v>44504</v>
      </c>
      <c r="B1010">
        <v>61365.05</v>
      </c>
      <c r="D1010" s="5"/>
    </row>
    <row r="1011" spans="1:4" x14ac:dyDescent="0.25">
      <c r="A1011" s="33">
        <v>44505</v>
      </c>
      <c r="B1011">
        <v>60976.2</v>
      </c>
      <c r="D1011" s="5"/>
    </row>
    <row r="1012" spans="1:4" x14ac:dyDescent="0.25">
      <c r="A1012" s="33">
        <v>44506</v>
      </c>
      <c r="B1012">
        <v>61201.83</v>
      </c>
      <c r="D1012" s="5"/>
    </row>
    <row r="1013" spans="1:4" x14ac:dyDescent="0.25">
      <c r="A1013" s="33">
        <v>44507</v>
      </c>
      <c r="B1013">
        <v>62884.45</v>
      </c>
      <c r="D1013" s="5"/>
    </row>
    <row r="1014" spans="1:4" x14ac:dyDescent="0.25">
      <c r="A1014" s="33">
        <v>44508</v>
      </c>
      <c r="B1014">
        <v>66138.539999999994</v>
      </c>
      <c r="D1014" s="5"/>
    </row>
    <row r="1015" spans="1:4" x14ac:dyDescent="0.25">
      <c r="A1015" s="33">
        <v>44509</v>
      </c>
      <c r="B1015">
        <v>67734.039999999994</v>
      </c>
      <c r="D1015" s="5"/>
    </row>
    <row r="1016" spans="1:4" x14ac:dyDescent="0.25">
      <c r="A1016" s="33">
        <v>44510</v>
      </c>
      <c r="B1016">
        <v>64293.61</v>
      </c>
      <c r="D1016" s="5"/>
    </row>
    <row r="1017" spans="1:4" x14ac:dyDescent="0.25">
      <c r="A1017" s="33">
        <v>44511</v>
      </c>
      <c r="B1017">
        <v>65069.89</v>
      </c>
      <c r="D1017" s="5"/>
    </row>
    <row r="1018" spans="1:4" x14ac:dyDescent="0.25">
      <c r="A1018" s="33">
        <v>44512</v>
      </c>
      <c r="B1018">
        <v>64100.68</v>
      </c>
      <c r="D1018" s="5"/>
    </row>
    <row r="1019" spans="1:4" x14ac:dyDescent="0.25">
      <c r="A1019" s="33">
        <v>44513</v>
      </c>
      <c r="B1019">
        <v>64367.64</v>
      </c>
      <c r="D1019" s="5"/>
    </row>
    <row r="1020" spans="1:4" x14ac:dyDescent="0.25">
      <c r="A1020" s="33">
        <v>44514</v>
      </c>
      <c r="B1020">
        <v>64336.55</v>
      </c>
      <c r="D1020" s="5"/>
    </row>
    <row r="1021" spans="1:4" x14ac:dyDescent="0.25">
      <c r="A1021" s="33">
        <v>44515</v>
      </c>
      <c r="B1021">
        <v>63899.88</v>
      </c>
      <c r="D1021" s="5"/>
    </row>
    <row r="1022" spans="1:4" x14ac:dyDescent="0.25">
      <c r="A1022" s="33">
        <v>44516</v>
      </c>
      <c r="B1022">
        <v>60488.5</v>
      </c>
      <c r="D1022" s="5"/>
    </row>
    <row r="1023" spans="1:4" x14ac:dyDescent="0.25">
      <c r="A1023" s="33">
        <v>44517</v>
      </c>
      <c r="B1023">
        <v>60117.19</v>
      </c>
      <c r="D1023" s="5"/>
    </row>
    <row r="1024" spans="1:4" x14ac:dyDescent="0.25">
      <c r="A1024" s="33">
        <v>44518</v>
      </c>
      <c r="B1024">
        <v>57595.39</v>
      </c>
      <c r="D1024" s="5"/>
    </row>
    <row r="1025" spans="1:4" x14ac:dyDescent="0.25">
      <c r="A1025" s="33">
        <v>44519</v>
      </c>
      <c r="B1025">
        <v>57869.63</v>
      </c>
      <c r="D1025" s="5"/>
    </row>
    <row r="1026" spans="1:4" x14ac:dyDescent="0.25">
      <c r="A1026" s="33">
        <v>44520</v>
      </c>
      <c r="B1026">
        <v>59651.08</v>
      </c>
      <c r="D1026" s="5"/>
    </row>
    <row r="1027" spans="1:4" x14ac:dyDescent="0.25">
      <c r="A1027" s="33">
        <v>44521</v>
      </c>
      <c r="B1027">
        <v>59541.760000000002</v>
      </c>
      <c r="D1027" s="5"/>
    </row>
    <row r="1028" spans="1:4" x14ac:dyDescent="0.25">
      <c r="A1028" s="33">
        <v>44522</v>
      </c>
      <c r="B1028">
        <v>56278.01</v>
      </c>
      <c r="D1028" s="5"/>
    </row>
    <row r="1029" spans="1:4" x14ac:dyDescent="0.25">
      <c r="A1029" s="33">
        <v>44523</v>
      </c>
      <c r="B1029">
        <v>57709.14</v>
      </c>
      <c r="D1029" s="5"/>
    </row>
    <row r="1030" spans="1:4" x14ac:dyDescent="0.25">
      <c r="A1030" s="33">
        <v>44524</v>
      </c>
      <c r="B1030">
        <v>57331.67</v>
      </c>
      <c r="D1030" s="5"/>
    </row>
    <row r="1031" spans="1:4" x14ac:dyDescent="0.25">
      <c r="A1031" s="33">
        <v>44525</v>
      </c>
      <c r="B1031">
        <v>58855.15</v>
      </c>
      <c r="D1031" s="5"/>
    </row>
    <row r="1032" spans="1:4" x14ac:dyDescent="0.25">
      <c r="A1032" s="33">
        <v>44526</v>
      </c>
      <c r="B1032">
        <v>54019.74</v>
      </c>
      <c r="D1032" s="5"/>
    </row>
    <row r="1033" spans="1:4" x14ac:dyDescent="0.25">
      <c r="A1033" s="33">
        <v>44527</v>
      </c>
      <c r="B1033">
        <v>54625.03</v>
      </c>
      <c r="D1033" s="5"/>
    </row>
    <row r="1034" spans="1:4" x14ac:dyDescent="0.25">
      <c r="A1034" s="33">
        <v>44528</v>
      </c>
      <c r="B1034">
        <v>56341.89</v>
      </c>
      <c r="D1034" s="5"/>
    </row>
    <row r="1035" spans="1:4" x14ac:dyDescent="0.25">
      <c r="A1035" s="33">
        <v>44529</v>
      </c>
      <c r="B1035">
        <v>58316.89</v>
      </c>
      <c r="D1035" s="5"/>
    </row>
    <row r="1036" spans="1:4" x14ac:dyDescent="0.25">
      <c r="A1036" s="33">
        <v>44530</v>
      </c>
      <c r="B1036">
        <v>57138.67</v>
      </c>
      <c r="D1036" s="5"/>
    </row>
    <row r="1037" spans="1:4" x14ac:dyDescent="0.25">
      <c r="A1037" s="33">
        <v>44531</v>
      </c>
      <c r="B1037">
        <v>57029.49</v>
      </c>
      <c r="D1037" s="5"/>
    </row>
    <row r="1038" spans="1:4" x14ac:dyDescent="0.25">
      <c r="A1038" s="33">
        <v>44532</v>
      </c>
      <c r="B1038">
        <v>56903.45</v>
      </c>
      <c r="D1038" s="5"/>
    </row>
    <row r="1039" spans="1:4" x14ac:dyDescent="0.25">
      <c r="A1039" s="33">
        <v>44533</v>
      </c>
      <c r="B1039">
        <v>53655.27</v>
      </c>
      <c r="D1039" s="5"/>
    </row>
    <row r="1040" spans="1:4" x14ac:dyDescent="0.25">
      <c r="A1040" s="33">
        <v>44534</v>
      </c>
      <c r="B1040">
        <v>48765.22</v>
      </c>
      <c r="D1040" s="5"/>
    </row>
    <row r="1041" spans="1:4" x14ac:dyDescent="0.25">
      <c r="A1041" s="33">
        <v>44535</v>
      </c>
      <c r="B1041">
        <v>49229.81</v>
      </c>
      <c r="D1041" s="5"/>
    </row>
    <row r="1042" spans="1:4" x14ac:dyDescent="0.25">
      <c r="A1042" s="33">
        <v>44536</v>
      </c>
      <c r="B1042">
        <v>50120.56</v>
      </c>
      <c r="D1042" s="5"/>
    </row>
    <row r="1043" spans="1:4" x14ac:dyDescent="0.25">
      <c r="A1043" s="33">
        <v>44537</v>
      </c>
      <c r="B1043">
        <v>50527.72</v>
      </c>
      <c r="D1043" s="5"/>
    </row>
    <row r="1044" spans="1:4" x14ac:dyDescent="0.25">
      <c r="A1044" s="33">
        <v>44538</v>
      </c>
      <c r="B1044">
        <v>50635.11</v>
      </c>
      <c r="D1044" s="5"/>
    </row>
    <row r="1045" spans="1:4" x14ac:dyDescent="0.25">
      <c r="A1045" s="33">
        <v>44539</v>
      </c>
      <c r="B1045">
        <v>47494.62</v>
      </c>
      <c r="D1045" s="5"/>
    </row>
    <row r="1046" spans="1:4" x14ac:dyDescent="0.25">
      <c r="A1046" s="33"/>
      <c r="D1046" s="5"/>
    </row>
    <row r="1047" spans="1:4" x14ac:dyDescent="0.25">
      <c r="A1047" s="33"/>
      <c r="D1047" s="5"/>
    </row>
    <row r="1048" spans="1:4" x14ac:dyDescent="0.25">
      <c r="A1048" s="33"/>
      <c r="D1048" s="5"/>
    </row>
    <row r="1049" spans="1:4" x14ac:dyDescent="0.25">
      <c r="A1049" s="33"/>
      <c r="D1049" s="5"/>
    </row>
    <row r="1050" spans="1:4" x14ac:dyDescent="0.25">
      <c r="A1050" s="33"/>
      <c r="D1050" s="5"/>
    </row>
    <row r="1051" spans="1:4" x14ac:dyDescent="0.25">
      <c r="A1051" s="33"/>
      <c r="D1051" s="5"/>
    </row>
    <row r="1052" spans="1:4" x14ac:dyDescent="0.25">
      <c r="A1052" s="33"/>
      <c r="D1052" s="5"/>
    </row>
    <row r="1053" spans="1:4" x14ac:dyDescent="0.25">
      <c r="A1053" s="33"/>
      <c r="D1053" s="5"/>
    </row>
    <row r="1054" spans="1:4" x14ac:dyDescent="0.25">
      <c r="A1054" s="33"/>
      <c r="D1054" s="5"/>
    </row>
    <row r="1055" spans="1:4" x14ac:dyDescent="0.25">
      <c r="A1055" s="33"/>
      <c r="D1055" s="5"/>
    </row>
    <row r="1056" spans="1:4" x14ac:dyDescent="0.25">
      <c r="A1056" s="33"/>
      <c r="D1056" s="5"/>
    </row>
    <row r="1057" spans="1:4" x14ac:dyDescent="0.25">
      <c r="A1057" s="33"/>
      <c r="D1057" s="5"/>
    </row>
    <row r="1058" spans="1:4" x14ac:dyDescent="0.25">
      <c r="A1058" s="33"/>
      <c r="D1058" s="5"/>
    </row>
    <row r="1059" spans="1:4" x14ac:dyDescent="0.25">
      <c r="A1059" s="33"/>
      <c r="D1059" s="5"/>
    </row>
    <row r="1060" spans="1:4" x14ac:dyDescent="0.25">
      <c r="A1060" s="33"/>
      <c r="D1060" s="5"/>
    </row>
    <row r="1061" spans="1:4" x14ac:dyDescent="0.25">
      <c r="A1061" s="33"/>
      <c r="D1061" s="5"/>
    </row>
    <row r="1062" spans="1:4" x14ac:dyDescent="0.25">
      <c r="A1062" s="33"/>
      <c r="D1062" s="5"/>
    </row>
    <row r="1063" spans="1:4" x14ac:dyDescent="0.25">
      <c r="A1063" s="33"/>
      <c r="D1063" s="5"/>
    </row>
    <row r="1064" spans="1:4" x14ac:dyDescent="0.25">
      <c r="A1064" s="33"/>
      <c r="D1064" s="5"/>
    </row>
    <row r="1065" spans="1:4" x14ac:dyDescent="0.25">
      <c r="A1065" s="33"/>
      <c r="D1065" s="5"/>
    </row>
    <row r="1066" spans="1:4" x14ac:dyDescent="0.25">
      <c r="A1066" s="33"/>
      <c r="D1066" s="5"/>
    </row>
    <row r="1067" spans="1:4" x14ac:dyDescent="0.25">
      <c r="A1067" s="33"/>
      <c r="D1067" s="5"/>
    </row>
    <row r="1068" spans="1:4" x14ac:dyDescent="0.25">
      <c r="A1068" s="33"/>
      <c r="D1068" s="5"/>
    </row>
    <row r="1069" spans="1:4" x14ac:dyDescent="0.25">
      <c r="A1069" s="33"/>
      <c r="D1069" s="5"/>
    </row>
    <row r="1070" spans="1:4" x14ac:dyDescent="0.25">
      <c r="A1070" s="33"/>
      <c r="D1070" s="5"/>
    </row>
    <row r="1071" spans="1:4" x14ac:dyDescent="0.25">
      <c r="A1071" s="33"/>
      <c r="D1071" s="5"/>
    </row>
    <row r="1072" spans="1:4" x14ac:dyDescent="0.25">
      <c r="A1072" s="33"/>
      <c r="D1072" s="5"/>
    </row>
    <row r="1073" spans="1:4" x14ac:dyDescent="0.25">
      <c r="A1073" s="33"/>
      <c r="D1073" s="5"/>
    </row>
    <row r="1074" spans="1:4" x14ac:dyDescent="0.25">
      <c r="A1074" s="33"/>
      <c r="D1074" s="5"/>
    </row>
    <row r="1075" spans="1:4" x14ac:dyDescent="0.25">
      <c r="A1075" s="33"/>
      <c r="D1075" s="5"/>
    </row>
    <row r="1076" spans="1:4" x14ac:dyDescent="0.25">
      <c r="A1076" s="33"/>
      <c r="D1076" s="5"/>
    </row>
    <row r="1077" spans="1:4" x14ac:dyDescent="0.25">
      <c r="A1077" s="33"/>
      <c r="D1077" s="5"/>
    </row>
    <row r="1078" spans="1:4" x14ac:dyDescent="0.25">
      <c r="A1078" s="33"/>
      <c r="D1078" s="5"/>
    </row>
    <row r="1079" spans="1:4" x14ac:dyDescent="0.25">
      <c r="A1079" s="33"/>
      <c r="D1079" s="5"/>
    </row>
    <row r="1080" spans="1:4" x14ac:dyDescent="0.25">
      <c r="A1080" s="33"/>
      <c r="D1080" s="5"/>
    </row>
    <row r="1081" spans="1:4" x14ac:dyDescent="0.25">
      <c r="A1081" s="33"/>
      <c r="D1081" s="5"/>
    </row>
    <row r="1082" spans="1:4" x14ac:dyDescent="0.25">
      <c r="A1082" s="33"/>
      <c r="D1082" s="5"/>
    </row>
    <row r="1083" spans="1:4" x14ac:dyDescent="0.25">
      <c r="A1083" s="33"/>
      <c r="D1083" s="5"/>
    </row>
    <row r="1084" spans="1:4" x14ac:dyDescent="0.25">
      <c r="A1084" s="33"/>
      <c r="D1084" s="5"/>
    </row>
    <row r="1085" spans="1:4" x14ac:dyDescent="0.25">
      <c r="A1085" s="33"/>
      <c r="D1085" s="5"/>
    </row>
    <row r="1086" spans="1:4" x14ac:dyDescent="0.25">
      <c r="A1086" s="33"/>
      <c r="D1086" s="5"/>
    </row>
    <row r="1087" spans="1:4" x14ac:dyDescent="0.25">
      <c r="A1087" s="33"/>
      <c r="D1087" s="5"/>
    </row>
    <row r="1088" spans="1:4" x14ac:dyDescent="0.25">
      <c r="A1088" s="33"/>
      <c r="D1088" s="5"/>
    </row>
    <row r="1089" spans="1:4" x14ac:dyDescent="0.25">
      <c r="A1089" s="33"/>
      <c r="D1089" s="5"/>
    </row>
    <row r="1090" spans="1:4" x14ac:dyDescent="0.25">
      <c r="A1090" s="33"/>
      <c r="D1090" s="5"/>
    </row>
    <row r="1091" spans="1:4" x14ac:dyDescent="0.25">
      <c r="A1091" s="33"/>
      <c r="D1091" s="5"/>
    </row>
    <row r="1092" spans="1:4" x14ac:dyDescent="0.25">
      <c r="A1092" s="33"/>
      <c r="D1092" s="5"/>
    </row>
    <row r="1093" spans="1:4" x14ac:dyDescent="0.25">
      <c r="A1093" s="33"/>
      <c r="D1093" s="5"/>
    </row>
    <row r="1094" spans="1:4" x14ac:dyDescent="0.25">
      <c r="A1094" s="33"/>
      <c r="D1094" s="5"/>
    </row>
    <row r="1095" spans="1:4" x14ac:dyDescent="0.25">
      <c r="A1095" s="33"/>
      <c r="D1095" s="5"/>
    </row>
    <row r="1096" spans="1:4" x14ac:dyDescent="0.25">
      <c r="A1096" s="33"/>
      <c r="D1096" s="5"/>
    </row>
    <row r="1097" spans="1:4" x14ac:dyDescent="0.25">
      <c r="A1097" s="33"/>
      <c r="D1097" s="5"/>
    </row>
    <row r="1098" spans="1:4" x14ac:dyDescent="0.25">
      <c r="A1098" s="33"/>
      <c r="D1098" s="5"/>
    </row>
    <row r="1099" spans="1:4" x14ac:dyDescent="0.25">
      <c r="A1099" s="33"/>
      <c r="D1099" s="5"/>
    </row>
    <row r="1100" spans="1:4" x14ac:dyDescent="0.25">
      <c r="A1100" s="33"/>
      <c r="D1100" s="5"/>
    </row>
    <row r="1101" spans="1:4" x14ac:dyDescent="0.25">
      <c r="A1101" s="33"/>
      <c r="D1101" s="5"/>
    </row>
    <row r="1102" spans="1:4" x14ac:dyDescent="0.25">
      <c r="A1102" s="33"/>
      <c r="D1102" s="5"/>
    </row>
    <row r="1103" spans="1:4" x14ac:dyDescent="0.25">
      <c r="A1103" s="33"/>
      <c r="D1103" s="5"/>
    </row>
    <row r="1104" spans="1:4" x14ac:dyDescent="0.25">
      <c r="A1104" s="33"/>
      <c r="D1104" s="5"/>
    </row>
    <row r="1105" spans="1:4" x14ac:dyDescent="0.25">
      <c r="A1105" s="33"/>
      <c r="D1105" s="5"/>
    </row>
    <row r="1106" spans="1:4" x14ac:dyDescent="0.25">
      <c r="A1106" s="33"/>
      <c r="D1106" s="5"/>
    </row>
    <row r="1107" spans="1:4" x14ac:dyDescent="0.25">
      <c r="A1107" s="33"/>
      <c r="D1107" s="5"/>
    </row>
    <row r="1108" spans="1:4" x14ac:dyDescent="0.25">
      <c r="A1108" s="33"/>
      <c r="D1108" s="5"/>
    </row>
    <row r="1109" spans="1:4" x14ac:dyDescent="0.25">
      <c r="A1109" s="33"/>
      <c r="D1109" s="5"/>
    </row>
    <row r="1110" spans="1:4" x14ac:dyDescent="0.25">
      <c r="A1110" s="33"/>
      <c r="D1110" s="5"/>
    </row>
    <row r="1111" spans="1:4" x14ac:dyDescent="0.25">
      <c r="A1111" s="33"/>
      <c r="D1111" s="5"/>
    </row>
    <row r="1112" spans="1:4" x14ac:dyDescent="0.25">
      <c r="A1112" s="33"/>
      <c r="D1112" s="5"/>
    </row>
    <row r="1113" spans="1:4" x14ac:dyDescent="0.25">
      <c r="A1113" s="33"/>
      <c r="D1113" s="5"/>
    </row>
    <row r="1114" spans="1:4" x14ac:dyDescent="0.25">
      <c r="A1114" s="33"/>
      <c r="D1114" s="5"/>
    </row>
    <row r="1115" spans="1:4" x14ac:dyDescent="0.25">
      <c r="A1115" s="33"/>
      <c r="D1115" s="5"/>
    </row>
    <row r="1116" spans="1:4" x14ac:dyDescent="0.25">
      <c r="A1116" s="33"/>
      <c r="D1116" s="5"/>
    </row>
    <row r="1117" spans="1:4" x14ac:dyDescent="0.25">
      <c r="A1117" s="33"/>
      <c r="D1117" s="5"/>
    </row>
    <row r="1118" spans="1:4" x14ac:dyDescent="0.25">
      <c r="A1118" s="33"/>
      <c r="D1118" s="5"/>
    </row>
    <row r="1119" spans="1:4" x14ac:dyDescent="0.25">
      <c r="A1119" s="33"/>
      <c r="D1119" s="5"/>
    </row>
    <row r="1120" spans="1:4" x14ac:dyDescent="0.25">
      <c r="A1120" s="33"/>
      <c r="D1120" s="5"/>
    </row>
    <row r="1121" spans="1:4" x14ac:dyDescent="0.25">
      <c r="A1121" s="33"/>
      <c r="D1121" s="5"/>
    </row>
    <row r="1122" spans="1:4" x14ac:dyDescent="0.25">
      <c r="A1122" s="33"/>
      <c r="D1122" s="5"/>
    </row>
    <row r="1123" spans="1:4" x14ac:dyDescent="0.25">
      <c r="A1123" s="33"/>
      <c r="D1123" s="5"/>
    </row>
    <row r="1124" spans="1:4" x14ac:dyDescent="0.25">
      <c r="A1124" s="33"/>
      <c r="D1124" s="5"/>
    </row>
    <row r="1125" spans="1:4" x14ac:dyDescent="0.25">
      <c r="A1125" s="33"/>
      <c r="D1125" s="5"/>
    </row>
    <row r="1126" spans="1:4" x14ac:dyDescent="0.25">
      <c r="A1126" s="33"/>
      <c r="D1126" s="5"/>
    </row>
    <row r="1127" spans="1:4" x14ac:dyDescent="0.25">
      <c r="A1127" s="33"/>
      <c r="D1127" s="5"/>
    </row>
    <row r="1128" spans="1:4" x14ac:dyDescent="0.25">
      <c r="A1128" s="33"/>
      <c r="D1128" s="5"/>
    </row>
    <row r="1129" spans="1:4" x14ac:dyDescent="0.25">
      <c r="A1129" s="33"/>
      <c r="D1129" s="5"/>
    </row>
    <row r="1130" spans="1:4" x14ac:dyDescent="0.25">
      <c r="A1130" s="33"/>
      <c r="D1130" s="5"/>
    </row>
    <row r="1131" spans="1:4" x14ac:dyDescent="0.25">
      <c r="A1131" s="33"/>
      <c r="D1131" s="5"/>
    </row>
    <row r="1132" spans="1:4" x14ac:dyDescent="0.25">
      <c r="A1132" s="33"/>
      <c r="D1132" s="5"/>
    </row>
    <row r="1133" spans="1:4" x14ac:dyDescent="0.25">
      <c r="A1133" s="33"/>
      <c r="D1133" s="5"/>
    </row>
    <row r="1134" spans="1:4" x14ac:dyDescent="0.25">
      <c r="A1134" s="33"/>
      <c r="D1134" s="5"/>
    </row>
    <row r="1135" spans="1:4" x14ac:dyDescent="0.25">
      <c r="A1135" s="33"/>
      <c r="D1135" s="5"/>
    </row>
    <row r="1136" spans="1:4" x14ac:dyDescent="0.25">
      <c r="A1136" s="33"/>
      <c r="D1136" s="5"/>
    </row>
    <row r="1137" spans="1:4" x14ac:dyDescent="0.25">
      <c r="A1137" s="33"/>
      <c r="D1137" s="5"/>
    </row>
    <row r="1138" spans="1:4" x14ac:dyDescent="0.25">
      <c r="A1138" s="33"/>
      <c r="D1138" s="5"/>
    </row>
    <row r="1139" spans="1:4" x14ac:dyDescent="0.25">
      <c r="A1139" s="33"/>
      <c r="D1139" s="5"/>
    </row>
    <row r="1140" spans="1:4" x14ac:dyDescent="0.25">
      <c r="A1140" s="33"/>
      <c r="D1140" s="5"/>
    </row>
    <row r="1141" spans="1:4" x14ac:dyDescent="0.25">
      <c r="A1141" s="33"/>
      <c r="D1141" s="5"/>
    </row>
    <row r="1142" spans="1:4" x14ac:dyDescent="0.25">
      <c r="A1142" s="33"/>
      <c r="D1142" s="5"/>
    </row>
    <row r="1143" spans="1:4" x14ac:dyDescent="0.25">
      <c r="A1143" s="33"/>
      <c r="D1143" s="5"/>
    </row>
    <row r="1144" spans="1:4" x14ac:dyDescent="0.25">
      <c r="A1144" s="33"/>
      <c r="D1144" s="5"/>
    </row>
    <row r="1145" spans="1:4" x14ac:dyDescent="0.25">
      <c r="A1145" s="33"/>
      <c r="D1145" s="5"/>
    </row>
    <row r="1146" spans="1:4" x14ac:dyDescent="0.25">
      <c r="A1146" s="33"/>
      <c r="D1146" s="5"/>
    </row>
    <row r="1147" spans="1:4" x14ac:dyDescent="0.25">
      <c r="A1147" s="33"/>
      <c r="D1147" s="5"/>
    </row>
    <row r="1148" spans="1:4" x14ac:dyDescent="0.25">
      <c r="A1148" s="33"/>
      <c r="D1148" s="5"/>
    </row>
    <row r="1149" spans="1:4" x14ac:dyDescent="0.25">
      <c r="A1149" s="33"/>
      <c r="D1149" s="5"/>
    </row>
    <row r="1150" spans="1:4" x14ac:dyDescent="0.25">
      <c r="A1150" s="33"/>
      <c r="D1150" s="5"/>
    </row>
    <row r="1151" spans="1:4" x14ac:dyDescent="0.25">
      <c r="A1151" s="33"/>
      <c r="D1151" s="5"/>
    </row>
    <row r="1152" spans="1:4" x14ac:dyDescent="0.25">
      <c r="A1152" s="33"/>
      <c r="D1152" s="5"/>
    </row>
    <row r="1153" spans="1:4" x14ac:dyDescent="0.25">
      <c r="A1153" s="33"/>
      <c r="D1153" s="5"/>
    </row>
    <row r="1154" spans="1:4" x14ac:dyDescent="0.25">
      <c r="A1154" s="33"/>
      <c r="D1154" s="5"/>
    </row>
    <row r="1155" spans="1:4" x14ac:dyDescent="0.25">
      <c r="A1155" s="33"/>
      <c r="D1155" s="5"/>
    </row>
    <row r="1156" spans="1:4" x14ac:dyDescent="0.25">
      <c r="A1156" s="33"/>
      <c r="D1156" s="5"/>
    </row>
    <row r="1157" spans="1:4" x14ac:dyDescent="0.25">
      <c r="A1157" s="33"/>
      <c r="D1157" s="5"/>
    </row>
    <row r="1158" spans="1:4" x14ac:dyDescent="0.25">
      <c r="A1158" s="33"/>
      <c r="D1158" s="5"/>
    </row>
    <row r="1159" spans="1:4" x14ac:dyDescent="0.25">
      <c r="A1159" s="33"/>
      <c r="D1159" s="5"/>
    </row>
    <row r="1160" spans="1:4" x14ac:dyDescent="0.25">
      <c r="A1160" s="33"/>
      <c r="D1160" s="5"/>
    </row>
    <row r="1161" spans="1:4" x14ac:dyDescent="0.25">
      <c r="A1161" s="33"/>
      <c r="D1161" s="5"/>
    </row>
    <row r="1162" spans="1:4" x14ac:dyDescent="0.25">
      <c r="A1162" s="33"/>
      <c r="D1162" s="5"/>
    </row>
    <row r="1163" spans="1:4" x14ac:dyDescent="0.25">
      <c r="A1163" s="33"/>
      <c r="D1163" s="5"/>
    </row>
    <row r="1164" spans="1:4" x14ac:dyDescent="0.25">
      <c r="A1164" s="33"/>
      <c r="D1164" s="5"/>
    </row>
    <row r="1165" spans="1:4" x14ac:dyDescent="0.25">
      <c r="A1165" s="33"/>
      <c r="D1165" s="5"/>
    </row>
    <row r="1166" spans="1:4" x14ac:dyDescent="0.25">
      <c r="A1166" s="33"/>
      <c r="D1166" s="5"/>
    </row>
    <row r="1167" spans="1:4" x14ac:dyDescent="0.25">
      <c r="A1167" s="33"/>
      <c r="D1167" s="5"/>
    </row>
    <row r="1168" spans="1:4" x14ac:dyDescent="0.25">
      <c r="A1168" s="33"/>
      <c r="D1168" s="5"/>
    </row>
    <row r="1169" spans="1:4" x14ac:dyDescent="0.25">
      <c r="A1169" s="33"/>
      <c r="D1169" s="5"/>
    </row>
    <row r="1170" spans="1:4" x14ac:dyDescent="0.25">
      <c r="A1170" s="33"/>
      <c r="D1170" s="5"/>
    </row>
    <row r="1171" spans="1:4" x14ac:dyDescent="0.25">
      <c r="A1171" s="33"/>
      <c r="D1171" s="5"/>
    </row>
    <row r="1172" spans="1:4" x14ac:dyDescent="0.25">
      <c r="A1172" s="33"/>
      <c r="D1172" s="5"/>
    </row>
    <row r="1173" spans="1:4" x14ac:dyDescent="0.25">
      <c r="A1173" s="33"/>
      <c r="D1173" s="5"/>
    </row>
    <row r="1174" spans="1:4" x14ac:dyDescent="0.25">
      <c r="A1174" s="33"/>
      <c r="D1174" s="5"/>
    </row>
    <row r="1175" spans="1:4" x14ac:dyDescent="0.25">
      <c r="A1175" s="33"/>
      <c r="D1175" s="5"/>
    </row>
    <row r="1176" spans="1:4" x14ac:dyDescent="0.25">
      <c r="A1176" s="33"/>
      <c r="D1176" s="5"/>
    </row>
    <row r="1177" spans="1:4" x14ac:dyDescent="0.25">
      <c r="A1177" s="33"/>
      <c r="D1177" s="5"/>
    </row>
    <row r="1178" spans="1:4" x14ac:dyDescent="0.25">
      <c r="A1178" s="33"/>
      <c r="D1178" s="5"/>
    </row>
    <row r="1179" spans="1:4" x14ac:dyDescent="0.25">
      <c r="A1179" s="33"/>
      <c r="D1179" s="5"/>
    </row>
    <row r="1180" spans="1:4" x14ac:dyDescent="0.25">
      <c r="A1180" s="33"/>
      <c r="D1180" s="5"/>
    </row>
    <row r="1181" spans="1:4" x14ac:dyDescent="0.25">
      <c r="A1181" s="33"/>
      <c r="D1181" s="5"/>
    </row>
    <row r="1182" spans="1:4" x14ac:dyDescent="0.25">
      <c r="A1182" s="33"/>
      <c r="D1182" s="5"/>
    </row>
    <row r="1183" spans="1:4" x14ac:dyDescent="0.25">
      <c r="A1183" s="33"/>
      <c r="D1183" s="5"/>
    </row>
    <row r="1184" spans="1:4" x14ac:dyDescent="0.25">
      <c r="A1184" s="33"/>
      <c r="D1184" s="5"/>
    </row>
    <row r="1185" spans="1:4" x14ac:dyDescent="0.25">
      <c r="A1185" s="33"/>
      <c r="D1185" s="5"/>
    </row>
    <row r="1186" spans="1:4" x14ac:dyDescent="0.25">
      <c r="A1186" s="33"/>
      <c r="D1186" s="5"/>
    </row>
    <row r="1187" spans="1:4" x14ac:dyDescent="0.25">
      <c r="A1187" s="33"/>
      <c r="D1187" s="5"/>
    </row>
    <row r="1188" spans="1:4" x14ac:dyDescent="0.25">
      <c r="A1188" s="33"/>
      <c r="D1188" s="5"/>
    </row>
    <row r="1189" spans="1:4" x14ac:dyDescent="0.25">
      <c r="A1189" s="33"/>
      <c r="D1189" s="5"/>
    </row>
    <row r="1190" spans="1:4" x14ac:dyDescent="0.25">
      <c r="A1190" s="33"/>
      <c r="D1190" s="5"/>
    </row>
    <row r="1191" spans="1:4" x14ac:dyDescent="0.25">
      <c r="A1191" s="33"/>
      <c r="D1191" s="5"/>
    </row>
    <row r="1192" spans="1:4" x14ac:dyDescent="0.25">
      <c r="A1192" s="33"/>
      <c r="D1192" s="5"/>
    </row>
    <row r="1193" spans="1:4" x14ac:dyDescent="0.25">
      <c r="A1193" s="33"/>
      <c r="D1193" s="5"/>
    </row>
    <row r="1194" spans="1:4" x14ac:dyDescent="0.25">
      <c r="A1194" s="33"/>
      <c r="D1194" s="5"/>
    </row>
    <row r="1195" spans="1:4" x14ac:dyDescent="0.25">
      <c r="A1195" s="33"/>
      <c r="D1195" s="5"/>
    </row>
    <row r="1196" spans="1:4" x14ac:dyDescent="0.25">
      <c r="A1196" s="33"/>
      <c r="D1196" s="5"/>
    </row>
    <row r="1197" spans="1:4" x14ac:dyDescent="0.25">
      <c r="A1197" s="33"/>
      <c r="D1197" s="5"/>
    </row>
    <row r="1198" spans="1:4" x14ac:dyDescent="0.25">
      <c r="A1198" s="33"/>
      <c r="D1198" s="5"/>
    </row>
    <row r="1199" spans="1:4" x14ac:dyDescent="0.25">
      <c r="A1199" s="33"/>
      <c r="D1199" s="5"/>
    </row>
    <row r="1200" spans="1:4" x14ac:dyDescent="0.25">
      <c r="A1200" s="33"/>
      <c r="D1200" s="5"/>
    </row>
    <row r="1201" spans="1:4" x14ac:dyDescent="0.25">
      <c r="A1201" s="33"/>
      <c r="D1201" s="5"/>
    </row>
    <row r="1202" spans="1:4" x14ac:dyDescent="0.25">
      <c r="A1202" s="33"/>
      <c r="D1202" s="5"/>
    </row>
    <row r="1203" spans="1:4" x14ac:dyDescent="0.25">
      <c r="A1203" s="33"/>
      <c r="D1203" s="5"/>
    </row>
    <row r="1204" spans="1:4" x14ac:dyDescent="0.25">
      <c r="A1204" s="33"/>
      <c r="D1204" s="5"/>
    </row>
    <row r="1205" spans="1:4" x14ac:dyDescent="0.25">
      <c r="A1205" s="33"/>
      <c r="D1205" s="5"/>
    </row>
    <row r="1206" spans="1:4" x14ac:dyDescent="0.25">
      <c r="A1206" s="33"/>
      <c r="D1206" s="5"/>
    </row>
    <row r="1207" spans="1:4" x14ac:dyDescent="0.25">
      <c r="A1207" s="33"/>
      <c r="D1207" s="5"/>
    </row>
    <row r="1208" spans="1:4" x14ac:dyDescent="0.25">
      <c r="A1208" s="33"/>
      <c r="D1208" s="5"/>
    </row>
    <row r="1209" spans="1:4" x14ac:dyDescent="0.25">
      <c r="A1209" s="33"/>
      <c r="D1209" s="5"/>
    </row>
    <row r="1210" spans="1:4" x14ac:dyDescent="0.25">
      <c r="A1210" s="33"/>
      <c r="D1210" s="5"/>
    </row>
    <row r="1211" spans="1:4" x14ac:dyDescent="0.25">
      <c r="A1211" s="33"/>
      <c r="D1211" s="5"/>
    </row>
    <row r="1212" spans="1:4" x14ac:dyDescent="0.25">
      <c r="A1212" s="33"/>
      <c r="D1212" s="5"/>
    </row>
    <row r="1213" spans="1:4" x14ac:dyDescent="0.25">
      <c r="A1213" s="33"/>
      <c r="D1213" s="5"/>
    </row>
    <row r="1214" spans="1:4" x14ac:dyDescent="0.25">
      <c r="A1214" s="33"/>
      <c r="D1214" s="5"/>
    </row>
    <row r="1215" spans="1:4" x14ac:dyDescent="0.25">
      <c r="A1215" s="33"/>
      <c r="D1215" s="5"/>
    </row>
    <row r="1216" spans="1:4" x14ac:dyDescent="0.25">
      <c r="A1216" s="33"/>
      <c r="D1216" s="5"/>
    </row>
    <row r="1217" spans="1:4" x14ac:dyDescent="0.25">
      <c r="A1217" s="33"/>
      <c r="D1217" s="5"/>
    </row>
    <row r="1218" spans="1:4" x14ac:dyDescent="0.25">
      <c r="A1218" s="33"/>
      <c r="D1218" s="5"/>
    </row>
    <row r="1219" spans="1:4" x14ac:dyDescent="0.25">
      <c r="A1219" s="33"/>
      <c r="D1219" s="5"/>
    </row>
    <row r="1220" spans="1:4" x14ac:dyDescent="0.25">
      <c r="A1220" s="33"/>
      <c r="D1220" s="5"/>
    </row>
    <row r="1221" spans="1:4" x14ac:dyDescent="0.25">
      <c r="A1221" s="33"/>
      <c r="D1221" s="5"/>
    </row>
    <row r="1222" spans="1:4" x14ac:dyDescent="0.25">
      <c r="A1222" s="33"/>
      <c r="D1222" s="5"/>
    </row>
    <row r="1223" spans="1:4" x14ac:dyDescent="0.25">
      <c r="A1223" s="33"/>
      <c r="D1223" s="5"/>
    </row>
    <row r="1224" spans="1:4" x14ac:dyDescent="0.25">
      <c r="A1224" s="33"/>
      <c r="D1224" s="5"/>
    </row>
    <row r="1225" spans="1:4" x14ac:dyDescent="0.25">
      <c r="A1225" s="33"/>
      <c r="D1225" s="5"/>
    </row>
    <row r="1226" spans="1:4" x14ac:dyDescent="0.25">
      <c r="A1226" s="33"/>
      <c r="D1226" s="5"/>
    </row>
    <row r="1227" spans="1:4" x14ac:dyDescent="0.25">
      <c r="A1227" s="33"/>
      <c r="D1227" s="5"/>
    </row>
    <row r="1228" spans="1:4" x14ac:dyDescent="0.25">
      <c r="A1228" s="33"/>
      <c r="D1228" s="5"/>
    </row>
    <row r="1229" spans="1:4" x14ac:dyDescent="0.25">
      <c r="A1229" s="33"/>
      <c r="D1229" s="5"/>
    </row>
    <row r="1230" spans="1:4" x14ac:dyDescent="0.25">
      <c r="A1230" s="33"/>
      <c r="D1230" s="5"/>
    </row>
    <row r="1231" spans="1:4" x14ac:dyDescent="0.25">
      <c r="A1231" s="33"/>
      <c r="D1231" s="5"/>
    </row>
    <row r="1232" spans="1:4" x14ac:dyDescent="0.25">
      <c r="A1232" s="33"/>
      <c r="D1232" s="5"/>
    </row>
    <row r="1233" spans="1:4" x14ac:dyDescent="0.25">
      <c r="A1233" s="33"/>
      <c r="D1233" s="5"/>
    </row>
    <row r="1234" spans="1:4" x14ac:dyDescent="0.25">
      <c r="A1234" s="33"/>
      <c r="D1234" s="5"/>
    </row>
    <row r="1235" spans="1:4" x14ac:dyDescent="0.25">
      <c r="A1235" s="33"/>
      <c r="D1235" s="5"/>
    </row>
    <row r="1236" spans="1:4" x14ac:dyDescent="0.25">
      <c r="A1236" s="33"/>
      <c r="D1236" s="5"/>
    </row>
    <row r="1237" spans="1:4" x14ac:dyDescent="0.25">
      <c r="A1237" s="33"/>
      <c r="D1237" s="5"/>
    </row>
    <row r="1238" spans="1:4" x14ac:dyDescent="0.25">
      <c r="A1238" s="33"/>
      <c r="D1238" s="5"/>
    </row>
    <row r="1239" spans="1:4" x14ac:dyDescent="0.25">
      <c r="A1239" s="33"/>
      <c r="D1239" s="5"/>
    </row>
    <row r="1240" spans="1:4" x14ac:dyDescent="0.25">
      <c r="A1240" s="33"/>
      <c r="D1240" s="5"/>
    </row>
    <row r="1241" spans="1:4" x14ac:dyDescent="0.25">
      <c r="A1241" s="33"/>
      <c r="D1241" s="5"/>
    </row>
    <row r="1242" spans="1:4" x14ac:dyDescent="0.25">
      <c r="A1242" s="33"/>
      <c r="D1242" s="5"/>
    </row>
    <row r="1243" spans="1:4" x14ac:dyDescent="0.25">
      <c r="A1243" s="33"/>
      <c r="D1243" s="5"/>
    </row>
    <row r="1244" spans="1:4" x14ac:dyDescent="0.25">
      <c r="A1244" s="33"/>
      <c r="D1244" s="5"/>
    </row>
    <row r="1245" spans="1:4" x14ac:dyDescent="0.25">
      <c r="A1245" s="33"/>
      <c r="D1245" s="5"/>
    </row>
    <row r="1246" spans="1:4" x14ac:dyDescent="0.25">
      <c r="A1246" s="33"/>
      <c r="D1246" s="5"/>
    </row>
    <row r="1247" spans="1:4" x14ac:dyDescent="0.25">
      <c r="A1247" s="33"/>
      <c r="D1247" s="5"/>
    </row>
    <row r="1248" spans="1:4" x14ac:dyDescent="0.25">
      <c r="A1248" s="33"/>
      <c r="D1248" s="5"/>
    </row>
    <row r="1249" spans="1:4" x14ac:dyDescent="0.25">
      <c r="A1249" s="33"/>
      <c r="D1249" s="5"/>
    </row>
    <row r="1250" spans="1:4" x14ac:dyDescent="0.25">
      <c r="A1250" s="33"/>
      <c r="D1250" s="5"/>
    </row>
    <row r="1251" spans="1:4" x14ac:dyDescent="0.25">
      <c r="A1251" s="33"/>
      <c r="D1251" s="5"/>
    </row>
    <row r="1252" spans="1:4" x14ac:dyDescent="0.25">
      <c r="A1252" s="33"/>
      <c r="D1252" s="5"/>
    </row>
    <row r="1253" spans="1:4" x14ac:dyDescent="0.25">
      <c r="A1253" s="33"/>
      <c r="D1253" s="5"/>
    </row>
    <row r="1254" spans="1:4" x14ac:dyDescent="0.25">
      <c r="A1254" s="33"/>
      <c r="D1254" s="5"/>
    </row>
    <row r="1255" spans="1:4" x14ac:dyDescent="0.25">
      <c r="A1255" s="33"/>
      <c r="D1255" s="5"/>
    </row>
    <row r="1256" spans="1:4" x14ac:dyDescent="0.25">
      <c r="A1256" s="33"/>
      <c r="D1256" s="5"/>
    </row>
    <row r="1257" spans="1:4" x14ac:dyDescent="0.25">
      <c r="A1257" s="33"/>
      <c r="D1257" s="5"/>
    </row>
    <row r="1258" spans="1:4" x14ac:dyDescent="0.25">
      <c r="A1258" s="33"/>
      <c r="D1258" s="5"/>
    </row>
    <row r="1259" spans="1:4" x14ac:dyDescent="0.25">
      <c r="A1259" s="33"/>
      <c r="D1259" s="5"/>
    </row>
    <row r="1260" spans="1:4" x14ac:dyDescent="0.25">
      <c r="A1260" s="33"/>
      <c r="D1260" s="5"/>
    </row>
    <row r="1261" spans="1:4" x14ac:dyDescent="0.25">
      <c r="A1261" s="33"/>
      <c r="D1261" s="5"/>
    </row>
    <row r="1262" spans="1:4" x14ac:dyDescent="0.25">
      <c r="A1262" s="33"/>
      <c r="D1262" s="5"/>
    </row>
    <row r="1263" spans="1:4" x14ac:dyDescent="0.25">
      <c r="A1263" s="33"/>
      <c r="D1263" s="5"/>
    </row>
    <row r="1264" spans="1:4" x14ac:dyDescent="0.25">
      <c r="A1264" s="33"/>
      <c r="D1264" s="5"/>
    </row>
    <row r="1265" spans="1:4" x14ac:dyDescent="0.25">
      <c r="A1265" s="33"/>
      <c r="D1265" s="5"/>
    </row>
    <row r="1266" spans="1:4" x14ac:dyDescent="0.25">
      <c r="A1266" s="33"/>
      <c r="D1266" s="5"/>
    </row>
    <row r="1267" spans="1:4" x14ac:dyDescent="0.25">
      <c r="A1267" s="33"/>
      <c r="D1267" s="5"/>
    </row>
    <row r="1268" spans="1:4" x14ac:dyDescent="0.25">
      <c r="A1268" s="33"/>
      <c r="D1268" s="5"/>
    </row>
    <row r="1269" spans="1:4" x14ac:dyDescent="0.25">
      <c r="A1269" s="33"/>
      <c r="D1269" s="5"/>
    </row>
    <row r="1270" spans="1:4" x14ac:dyDescent="0.25">
      <c r="A1270" s="33"/>
      <c r="D1270" s="5"/>
    </row>
    <row r="1271" spans="1:4" x14ac:dyDescent="0.25">
      <c r="A1271" s="33"/>
      <c r="D1271" s="5"/>
    </row>
    <row r="1272" spans="1:4" x14ac:dyDescent="0.25">
      <c r="A1272" s="33"/>
      <c r="D1272" s="5"/>
    </row>
    <row r="1273" spans="1:4" x14ac:dyDescent="0.25">
      <c r="A1273" s="33"/>
      <c r="D1273" s="5"/>
    </row>
    <row r="1274" spans="1:4" x14ac:dyDescent="0.25">
      <c r="A1274" s="33"/>
      <c r="D1274" s="5"/>
    </row>
    <row r="1275" spans="1:4" x14ac:dyDescent="0.25">
      <c r="A1275" s="33"/>
      <c r="D1275" s="5"/>
    </row>
    <row r="1276" spans="1:4" x14ac:dyDescent="0.25">
      <c r="A1276" s="33"/>
      <c r="D1276" s="5"/>
    </row>
    <row r="1277" spans="1:4" x14ac:dyDescent="0.25">
      <c r="A1277" s="33"/>
      <c r="D1277" s="5"/>
    </row>
    <row r="1278" spans="1:4" x14ac:dyDescent="0.25">
      <c r="A1278" s="33"/>
      <c r="D1278" s="5"/>
    </row>
    <row r="1279" spans="1:4" x14ac:dyDescent="0.25">
      <c r="A1279" s="33"/>
      <c r="D1279" s="5"/>
    </row>
    <row r="1280" spans="1:4" x14ac:dyDescent="0.25">
      <c r="A1280" s="33"/>
      <c r="D1280" s="5"/>
    </row>
    <row r="1281" spans="1:4" x14ac:dyDescent="0.25">
      <c r="A1281" s="33"/>
      <c r="D1281" s="5"/>
    </row>
    <row r="1282" spans="1:4" x14ac:dyDescent="0.25">
      <c r="A1282" s="33"/>
      <c r="D1282" s="5"/>
    </row>
    <row r="1283" spans="1:4" x14ac:dyDescent="0.25">
      <c r="A1283" s="33"/>
      <c r="D1283" s="5"/>
    </row>
    <row r="1284" spans="1:4" x14ac:dyDescent="0.25">
      <c r="A1284" s="33"/>
      <c r="D1284" s="5"/>
    </row>
    <row r="1285" spans="1:4" x14ac:dyDescent="0.25">
      <c r="A1285" s="33"/>
      <c r="D1285" s="5"/>
    </row>
    <row r="1286" spans="1:4" x14ac:dyDescent="0.25">
      <c r="A1286" s="33"/>
      <c r="D1286" s="5"/>
    </row>
    <row r="1287" spans="1:4" x14ac:dyDescent="0.25">
      <c r="A1287" s="33"/>
      <c r="D1287" s="5"/>
    </row>
    <row r="1288" spans="1:4" x14ac:dyDescent="0.25">
      <c r="A1288" s="33"/>
      <c r="D1288" s="5"/>
    </row>
    <row r="1289" spans="1:4" x14ac:dyDescent="0.25">
      <c r="A1289" s="33"/>
      <c r="D1289" s="5"/>
    </row>
    <row r="1290" spans="1:4" x14ac:dyDescent="0.25">
      <c r="A1290" s="33"/>
      <c r="D1290" s="5"/>
    </row>
    <row r="1291" spans="1:4" x14ac:dyDescent="0.25">
      <c r="A1291" s="33"/>
      <c r="D1291" s="5"/>
    </row>
    <row r="1292" spans="1:4" x14ac:dyDescent="0.25">
      <c r="A1292" s="33"/>
      <c r="D1292" s="5"/>
    </row>
    <row r="1293" spans="1:4" x14ac:dyDescent="0.25">
      <c r="A1293" s="33"/>
      <c r="D1293" s="5"/>
    </row>
    <row r="1294" spans="1:4" x14ac:dyDescent="0.25">
      <c r="A1294" s="33"/>
      <c r="D1294" s="5"/>
    </row>
    <row r="1295" spans="1:4" x14ac:dyDescent="0.25">
      <c r="A1295" s="33"/>
      <c r="D1295" s="5"/>
    </row>
    <row r="1296" spans="1:4" x14ac:dyDescent="0.25">
      <c r="A1296" s="33"/>
      <c r="D1296" s="5"/>
    </row>
    <row r="1297" spans="1:4" x14ac:dyDescent="0.25">
      <c r="A1297" s="33"/>
      <c r="D1297" s="5"/>
    </row>
    <row r="1298" spans="1:4" x14ac:dyDescent="0.25">
      <c r="A1298" s="33"/>
      <c r="D1298" s="5"/>
    </row>
    <row r="1299" spans="1:4" x14ac:dyDescent="0.25">
      <c r="A1299" s="33"/>
      <c r="D1299" s="5"/>
    </row>
    <row r="1300" spans="1:4" x14ac:dyDescent="0.25">
      <c r="A1300" s="33"/>
      <c r="D1300" s="5"/>
    </row>
    <row r="1301" spans="1:4" x14ac:dyDescent="0.25">
      <c r="A1301" s="33"/>
      <c r="D1301" s="5"/>
    </row>
    <row r="1302" spans="1:4" x14ac:dyDescent="0.25">
      <c r="A1302" s="33"/>
      <c r="D1302" s="5"/>
    </row>
    <row r="1303" spans="1:4" x14ac:dyDescent="0.25">
      <c r="A1303" s="33"/>
      <c r="D1303" s="5"/>
    </row>
    <row r="1304" spans="1:4" x14ac:dyDescent="0.25">
      <c r="A1304" s="33"/>
      <c r="D1304" s="5"/>
    </row>
    <row r="1305" spans="1:4" x14ac:dyDescent="0.25">
      <c r="A1305" s="33"/>
      <c r="D1305" s="5"/>
    </row>
    <row r="1306" spans="1:4" x14ac:dyDescent="0.25">
      <c r="A1306" s="33"/>
      <c r="D1306" s="5"/>
    </row>
    <row r="1307" spans="1:4" x14ac:dyDescent="0.25">
      <c r="A1307" s="33"/>
      <c r="D1307" s="5"/>
    </row>
    <row r="1308" spans="1:4" x14ac:dyDescent="0.25">
      <c r="A1308" s="33"/>
      <c r="D1308" s="5"/>
    </row>
    <row r="1309" spans="1:4" x14ac:dyDescent="0.25">
      <c r="A1309" s="33"/>
      <c r="D1309" s="5"/>
    </row>
    <row r="1310" spans="1:4" x14ac:dyDescent="0.25">
      <c r="A1310" s="33"/>
      <c r="D1310" s="5"/>
    </row>
    <row r="1311" spans="1:4" x14ac:dyDescent="0.25">
      <c r="A1311" s="33"/>
      <c r="D1311" s="5"/>
    </row>
    <row r="1312" spans="1:4" x14ac:dyDescent="0.25">
      <c r="A1312" s="33"/>
      <c r="D1312" s="5"/>
    </row>
    <row r="1313" spans="1:4" x14ac:dyDescent="0.25">
      <c r="A1313" s="33"/>
      <c r="D1313" s="5"/>
    </row>
    <row r="1314" spans="1:4" x14ac:dyDescent="0.25">
      <c r="A1314" s="33"/>
      <c r="D1314" s="5"/>
    </row>
    <row r="1315" spans="1:4" x14ac:dyDescent="0.25">
      <c r="A1315" s="33"/>
      <c r="D1315" s="5"/>
    </row>
    <row r="1316" spans="1:4" x14ac:dyDescent="0.25">
      <c r="A1316" s="33"/>
      <c r="D1316" s="5"/>
    </row>
    <row r="1317" spans="1:4" x14ac:dyDescent="0.25">
      <c r="A1317" s="33"/>
      <c r="D1317" s="5"/>
    </row>
    <row r="1318" spans="1:4" x14ac:dyDescent="0.25">
      <c r="A1318" s="33"/>
      <c r="D1318" s="5"/>
    </row>
    <row r="1319" spans="1:4" x14ac:dyDescent="0.25">
      <c r="A1319" s="33"/>
      <c r="D1319" s="5"/>
    </row>
    <row r="1320" spans="1:4" x14ac:dyDescent="0.25">
      <c r="A1320" s="33"/>
      <c r="D1320" s="5"/>
    </row>
    <row r="1321" spans="1:4" x14ac:dyDescent="0.25">
      <c r="A1321" s="33"/>
      <c r="D1321" s="5"/>
    </row>
    <row r="1322" spans="1:4" x14ac:dyDescent="0.25">
      <c r="A1322" s="33"/>
      <c r="D1322" s="5"/>
    </row>
    <row r="1323" spans="1:4" x14ac:dyDescent="0.25">
      <c r="A1323" s="33"/>
      <c r="D1323" s="5"/>
    </row>
    <row r="1324" spans="1:4" x14ac:dyDescent="0.25">
      <c r="A1324" s="33"/>
      <c r="D1324" s="5"/>
    </row>
    <row r="1325" spans="1:4" x14ac:dyDescent="0.25">
      <c r="A1325" s="33"/>
      <c r="D1325" s="5"/>
    </row>
    <row r="1326" spans="1:4" x14ac:dyDescent="0.25">
      <c r="A1326" s="33"/>
      <c r="D1326" s="5"/>
    </row>
    <row r="1327" spans="1:4" x14ac:dyDescent="0.25">
      <c r="A1327" s="33"/>
      <c r="D1327" s="5"/>
    </row>
    <row r="1328" spans="1:4" x14ac:dyDescent="0.25">
      <c r="A1328" s="33"/>
      <c r="D1328" s="5"/>
    </row>
    <row r="1329" spans="1:4" x14ac:dyDescent="0.25">
      <c r="A1329" s="33"/>
      <c r="D1329" s="5"/>
    </row>
    <row r="1330" spans="1:4" x14ac:dyDescent="0.25">
      <c r="A1330" s="33"/>
      <c r="D1330" s="5"/>
    </row>
    <row r="1331" spans="1:4" x14ac:dyDescent="0.25">
      <c r="A1331" s="33"/>
      <c r="D1331" s="5"/>
    </row>
    <row r="1332" spans="1:4" x14ac:dyDescent="0.25">
      <c r="A1332" s="33"/>
      <c r="D1332" s="5"/>
    </row>
    <row r="1333" spans="1:4" x14ac:dyDescent="0.25">
      <c r="A1333" s="33"/>
      <c r="D1333" s="5"/>
    </row>
    <row r="1334" spans="1:4" x14ac:dyDescent="0.25">
      <c r="A1334" s="33"/>
      <c r="D1334" s="5"/>
    </row>
    <row r="1335" spans="1:4" x14ac:dyDescent="0.25">
      <c r="A1335" s="33"/>
      <c r="D1335" s="5"/>
    </row>
    <row r="1336" spans="1:4" x14ac:dyDescent="0.25">
      <c r="A1336" s="33"/>
      <c r="D1336" s="5"/>
    </row>
    <row r="1337" spans="1:4" x14ac:dyDescent="0.25">
      <c r="A1337" s="33"/>
      <c r="D1337" s="5"/>
    </row>
    <row r="1338" spans="1:4" x14ac:dyDescent="0.25">
      <c r="A1338" s="33"/>
      <c r="D1338" s="5"/>
    </row>
    <row r="1339" spans="1:4" x14ac:dyDescent="0.25">
      <c r="A1339" s="33"/>
      <c r="D1339" s="5"/>
    </row>
    <row r="1340" spans="1:4" x14ac:dyDescent="0.25">
      <c r="A1340" s="33"/>
      <c r="D1340" s="5"/>
    </row>
    <row r="1341" spans="1:4" x14ac:dyDescent="0.25">
      <c r="A1341" s="33"/>
      <c r="D1341" s="5"/>
    </row>
    <row r="1342" spans="1:4" x14ac:dyDescent="0.25">
      <c r="A1342" s="33"/>
      <c r="D1342" s="5"/>
    </row>
    <row r="1343" spans="1:4" x14ac:dyDescent="0.25">
      <c r="A1343" s="33"/>
      <c r="D1343" s="5"/>
    </row>
    <row r="1344" spans="1:4" x14ac:dyDescent="0.25">
      <c r="A1344" s="33"/>
      <c r="D1344" s="5"/>
    </row>
    <row r="1345" spans="1:4" x14ac:dyDescent="0.25">
      <c r="A1345" s="33"/>
      <c r="D1345" s="5"/>
    </row>
    <row r="1346" spans="1:4" x14ac:dyDescent="0.25">
      <c r="A1346" s="33"/>
      <c r="D1346" s="5"/>
    </row>
    <row r="1347" spans="1:4" x14ac:dyDescent="0.25">
      <c r="A1347" s="33"/>
      <c r="D1347" s="5"/>
    </row>
    <row r="1348" spans="1:4" x14ac:dyDescent="0.25">
      <c r="A1348" s="33"/>
      <c r="D1348" s="5"/>
    </row>
    <row r="1349" spans="1:4" x14ac:dyDescent="0.25">
      <c r="A1349" s="33"/>
      <c r="D1349" s="5"/>
    </row>
    <row r="1350" spans="1:4" x14ac:dyDescent="0.25">
      <c r="A1350" s="33"/>
      <c r="D1350" s="5"/>
    </row>
    <row r="1351" spans="1:4" x14ac:dyDescent="0.25">
      <c r="A1351" s="33"/>
      <c r="D1351" s="5"/>
    </row>
    <row r="1352" spans="1:4" x14ac:dyDescent="0.25">
      <c r="A1352" s="33"/>
      <c r="D1352" s="5"/>
    </row>
    <row r="1353" spans="1:4" x14ac:dyDescent="0.25">
      <c r="A1353" s="33"/>
      <c r="D1353" s="5"/>
    </row>
    <row r="1354" spans="1:4" x14ac:dyDescent="0.25">
      <c r="A1354" s="33"/>
      <c r="D1354" s="5"/>
    </row>
    <row r="1355" spans="1:4" x14ac:dyDescent="0.25">
      <c r="A1355" s="33"/>
      <c r="D1355" s="5"/>
    </row>
    <row r="1356" spans="1:4" x14ac:dyDescent="0.25">
      <c r="A1356" s="33"/>
      <c r="D1356" s="5"/>
    </row>
    <row r="1357" spans="1:4" x14ac:dyDescent="0.25">
      <c r="A1357" s="33"/>
      <c r="D1357" s="5"/>
    </row>
    <row r="1358" spans="1:4" x14ac:dyDescent="0.25">
      <c r="A1358" s="33"/>
      <c r="D1358" s="5"/>
    </row>
    <row r="1359" spans="1:4" x14ac:dyDescent="0.25">
      <c r="A1359" s="33"/>
      <c r="D1359" s="5"/>
    </row>
    <row r="1360" spans="1:4" x14ac:dyDescent="0.25">
      <c r="A1360" s="33"/>
      <c r="D1360" s="5"/>
    </row>
    <row r="1361" spans="1:4" x14ac:dyDescent="0.25">
      <c r="A1361" s="33"/>
      <c r="D1361" s="5"/>
    </row>
    <row r="1362" spans="1:4" x14ac:dyDescent="0.25">
      <c r="A1362" s="33"/>
      <c r="D1362" s="5"/>
    </row>
    <row r="1363" spans="1:4" x14ac:dyDescent="0.25">
      <c r="A1363" s="33"/>
      <c r="D1363" s="5"/>
    </row>
    <row r="1364" spans="1:4" x14ac:dyDescent="0.25">
      <c r="A1364" s="33"/>
      <c r="D1364" s="5"/>
    </row>
    <row r="1365" spans="1:4" x14ac:dyDescent="0.25">
      <c r="A1365" s="33"/>
      <c r="D1365" s="5"/>
    </row>
    <row r="1366" spans="1:4" x14ac:dyDescent="0.25">
      <c r="A1366" s="33"/>
      <c r="D1366" s="5"/>
    </row>
    <row r="1367" spans="1:4" x14ac:dyDescent="0.25">
      <c r="A1367" s="33"/>
      <c r="D1367" s="5"/>
    </row>
    <row r="1368" spans="1:4" x14ac:dyDescent="0.25">
      <c r="A1368" s="33"/>
      <c r="D1368" s="5"/>
    </row>
    <row r="1369" spans="1:4" x14ac:dyDescent="0.25">
      <c r="A1369" s="33"/>
      <c r="D1369" s="5"/>
    </row>
    <row r="1370" spans="1:4" x14ac:dyDescent="0.25">
      <c r="A1370" s="33"/>
      <c r="D1370" s="5"/>
    </row>
    <row r="1371" spans="1:4" x14ac:dyDescent="0.25">
      <c r="A1371" s="33"/>
      <c r="D1371" s="5"/>
    </row>
    <row r="1372" spans="1:4" x14ac:dyDescent="0.25">
      <c r="A1372" s="33"/>
      <c r="D1372" s="5"/>
    </row>
    <row r="1373" spans="1:4" x14ac:dyDescent="0.25">
      <c r="A1373" s="33"/>
      <c r="D1373" s="5"/>
    </row>
    <row r="1374" spans="1:4" x14ac:dyDescent="0.25">
      <c r="A1374" s="33"/>
      <c r="D1374" s="5"/>
    </row>
    <row r="1375" spans="1:4" x14ac:dyDescent="0.25">
      <c r="A1375" s="33"/>
      <c r="D1375" s="5"/>
    </row>
    <row r="1376" spans="1:4" x14ac:dyDescent="0.25">
      <c r="A1376" s="33"/>
      <c r="D1376" s="5"/>
    </row>
    <row r="1377" spans="1:4" x14ac:dyDescent="0.25">
      <c r="A1377" s="33"/>
      <c r="D1377" s="5"/>
    </row>
    <row r="1378" spans="1:4" x14ac:dyDescent="0.25">
      <c r="A1378" s="33"/>
      <c r="D1378" s="5"/>
    </row>
    <row r="1379" spans="1:4" x14ac:dyDescent="0.25">
      <c r="A1379" s="33"/>
      <c r="D1379" s="5"/>
    </row>
    <row r="1380" spans="1:4" x14ac:dyDescent="0.25">
      <c r="A1380" s="33"/>
      <c r="D1380" s="5"/>
    </row>
    <row r="1381" spans="1:4" x14ac:dyDescent="0.25">
      <c r="A1381" s="33"/>
      <c r="D1381" s="5"/>
    </row>
    <row r="1382" spans="1:4" x14ac:dyDescent="0.25">
      <c r="A1382" s="33"/>
      <c r="D1382" s="5"/>
    </row>
    <row r="1383" spans="1:4" x14ac:dyDescent="0.25">
      <c r="A1383" s="33"/>
      <c r="D1383" s="5"/>
    </row>
    <row r="1384" spans="1:4" x14ac:dyDescent="0.25">
      <c r="A1384" s="33"/>
      <c r="D1384" s="5"/>
    </row>
    <row r="1385" spans="1:4" x14ac:dyDescent="0.25">
      <c r="A1385" s="33"/>
      <c r="D1385" s="5"/>
    </row>
    <row r="1386" spans="1:4" x14ac:dyDescent="0.25">
      <c r="A1386" s="33"/>
      <c r="D1386" s="5"/>
    </row>
    <row r="1387" spans="1:4" x14ac:dyDescent="0.25">
      <c r="A1387" s="33"/>
      <c r="D1387" s="5"/>
    </row>
    <row r="1388" spans="1:4" x14ac:dyDescent="0.25">
      <c r="A1388" s="33"/>
      <c r="D1388" s="5"/>
    </row>
    <row r="1389" spans="1:4" x14ac:dyDescent="0.25">
      <c r="A1389" s="33"/>
      <c r="D1389" s="5"/>
    </row>
    <row r="1390" spans="1:4" x14ac:dyDescent="0.25">
      <c r="A1390" s="33"/>
      <c r="D1390" s="5"/>
    </row>
    <row r="1391" spans="1:4" x14ac:dyDescent="0.25">
      <c r="A1391" s="33"/>
      <c r="D1391" s="5"/>
    </row>
    <row r="1392" spans="1:4" x14ac:dyDescent="0.25">
      <c r="A1392" s="33"/>
      <c r="D1392" s="5"/>
    </row>
    <row r="1393" spans="1:4" x14ac:dyDescent="0.25">
      <c r="A1393" s="33"/>
      <c r="D1393" s="5"/>
    </row>
    <row r="1394" spans="1:4" x14ac:dyDescent="0.25">
      <c r="A1394" s="33"/>
      <c r="D1394" s="5"/>
    </row>
    <row r="1395" spans="1:4" x14ac:dyDescent="0.25">
      <c r="A1395" s="33"/>
      <c r="D1395" s="5"/>
    </row>
    <row r="1396" spans="1:4" x14ac:dyDescent="0.25">
      <c r="A1396" s="33"/>
      <c r="D1396" s="5"/>
    </row>
    <row r="1397" spans="1:4" x14ac:dyDescent="0.25">
      <c r="A1397" s="33"/>
      <c r="D1397" s="5"/>
    </row>
    <row r="1398" spans="1:4" x14ac:dyDescent="0.25">
      <c r="A1398" s="33"/>
      <c r="D1398" s="5"/>
    </row>
    <row r="1399" spans="1:4" x14ac:dyDescent="0.25">
      <c r="A1399" s="33"/>
      <c r="D1399" s="5"/>
    </row>
    <row r="1400" spans="1:4" x14ac:dyDescent="0.25">
      <c r="A1400" s="33"/>
      <c r="D1400" s="5"/>
    </row>
    <row r="1401" spans="1:4" x14ac:dyDescent="0.25">
      <c r="A1401" s="33"/>
      <c r="D1401" s="5"/>
    </row>
    <row r="1402" spans="1:4" x14ac:dyDescent="0.25">
      <c r="A1402" s="33"/>
      <c r="D1402" s="5"/>
    </row>
    <row r="1403" spans="1:4" x14ac:dyDescent="0.25">
      <c r="A1403" s="33"/>
      <c r="D1403" s="5"/>
    </row>
    <row r="1404" spans="1:4" x14ac:dyDescent="0.25">
      <c r="A1404" s="33"/>
      <c r="D1404" s="5"/>
    </row>
    <row r="1405" spans="1:4" x14ac:dyDescent="0.25">
      <c r="A1405" s="33"/>
      <c r="D1405" s="5"/>
    </row>
    <row r="1406" spans="1:4" x14ac:dyDescent="0.25">
      <c r="A1406" s="33"/>
      <c r="D1406" s="5"/>
    </row>
    <row r="1407" spans="1:4" x14ac:dyDescent="0.25">
      <c r="A1407" s="33"/>
      <c r="D1407" s="5"/>
    </row>
    <row r="1408" spans="1:4" x14ac:dyDescent="0.25">
      <c r="A1408" s="33"/>
      <c r="D1408" s="5"/>
    </row>
    <row r="1409" spans="1:4" x14ac:dyDescent="0.25">
      <c r="A1409" s="33"/>
      <c r="D1409" s="5"/>
    </row>
    <row r="1410" spans="1:4" x14ac:dyDescent="0.25">
      <c r="A1410" s="33"/>
      <c r="D1410" s="5"/>
    </row>
    <row r="1411" spans="1:4" x14ac:dyDescent="0.25">
      <c r="A1411" s="33"/>
      <c r="D1411" s="5"/>
    </row>
    <row r="1412" spans="1:4" x14ac:dyDescent="0.25">
      <c r="A1412" s="33"/>
      <c r="D1412" s="5"/>
    </row>
    <row r="1413" spans="1:4" x14ac:dyDescent="0.25">
      <c r="A1413" s="33"/>
      <c r="D1413" s="5"/>
    </row>
    <row r="1414" spans="1:4" x14ac:dyDescent="0.25">
      <c r="A1414" s="33"/>
      <c r="D1414" s="5"/>
    </row>
    <row r="1415" spans="1:4" x14ac:dyDescent="0.25">
      <c r="A1415" s="33"/>
      <c r="D1415" s="5"/>
    </row>
    <row r="1416" spans="1:4" x14ac:dyDescent="0.25">
      <c r="A1416" s="33"/>
      <c r="D1416" s="5"/>
    </row>
    <row r="1417" spans="1:4" x14ac:dyDescent="0.25">
      <c r="A1417" s="33"/>
      <c r="D1417" s="5"/>
    </row>
    <row r="1418" spans="1:4" x14ac:dyDescent="0.25">
      <c r="A1418" s="33"/>
      <c r="D1418" s="5"/>
    </row>
    <row r="1419" spans="1:4" x14ac:dyDescent="0.25">
      <c r="A1419" s="33"/>
      <c r="D1419" s="5"/>
    </row>
    <row r="1420" spans="1:4" x14ac:dyDescent="0.25">
      <c r="A1420" s="33"/>
      <c r="D1420" s="5"/>
    </row>
    <row r="1421" spans="1:4" x14ac:dyDescent="0.25">
      <c r="A1421" s="33"/>
      <c r="D1421" s="5"/>
    </row>
    <row r="1422" spans="1:4" x14ac:dyDescent="0.25">
      <c r="A1422" s="33"/>
      <c r="D1422" s="5"/>
    </row>
    <row r="1423" spans="1:4" x14ac:dyDescent="0.25">
      <c r="A1423" s="33"/>
      <c r="D1423" s="5"/>
    </row>
    <row r="1424" spans="1:4" x14ac:dyDescent="0.25">
      <c r="A1424" s="33"/>
      <c r="D1424" s="5"/>
    </row>
    <row r="1425" spans="1:4" x14ac:dyDescent="0.25">
      <c r="A1425" s="33"/>
      <c r="D1425" s="5"/>
    </row>
    <row r="1426" spans="1:4" x14ac:dyDescent="0.25">
      <c r="A1426" s="33"/>
      <c r="D1426" s="5"/>
    </row>
    <row r="1427" spans="1:4" x14ac:dyDescent="0.25">
      <c r="A1427" s="33"/>
      <c r="D1427" s="5"/>
    </row>
    <row r="1428" spans="1:4" x14ac:dyDescent="0.25">
      <c r="A1428" s="33"/>
      <c r="D1428" s="5"/>
    </row>
    <row r="1429" spans="1:4" x14ac:dyDescent="0.25">
      <c r="A1429" s="33"/>
      <c r="D1429" s="5"/>
    </row>
    <row r="1430" spans="1:4" x14ac:dyDescent="0.25">
      <c r="A1430" s="33"/>
      <c r="D1430" s="5"/>
    </row>
    <row r="1431" spans="1:4" x14ac:dyDescent="0.25">
      <c r="A1431" s="33"/>
      <c r="D1431" s="5"/>
    </row>
    <row r="1432" spans="1:4" x14ac:dyDescent="0.25">
      <c r="A1432" s="33"/>
      <c r="D1432" s="5"/>
    </row>
    <row r="1433" spans="1:4" x14ac:dyDescent="0.25">
      <c r="A1433" s="33"/>
      <c r="D1433" s="5"/>
    </row>
    <row r="1434" spans="1:4" x14ac:dyDescent="0.25">
      <c r="A1434" s="33"/>
      <c r="D1434" s="5"/>
    </row>
    <row r="1435" spans="1:4" x14ac:dyDescent="0.25">
      <c r="A1435" s="33"/>
      <c r="D1435" s="5"/>
    </row>
    <row r="1436" spans="1:4" x14ac:dyDescent="0.25">
      <c r="A1436" s="33"/>
      <c r="D1436" s="5"/>
    </row>
    <row r="1437" spans="1:4" x14ac:dyDescent="0.25">
      <c r="A1437" s="33"/>
      <c r="D1437" s="5"/>
    </row>
    <row r="1438" spans="1:4" x14ac:dyDescent="0.25">
      <c r="A1438" s="33"/>
      <c r="D1438" s="5"/>
    </row>
    <row r="1439" spans="1:4" x14ac:dyDescent="0.25">
      <c r="A1439" s="33"/>
      <c r="D1439" s="5"/>
    </row>
    <row r="1440" spans="1:4" x14ac:dyDescent="0.25">
      <c r="A1440" s="33"/>
      <c r="D1440" s="5"/>
    </row>
    <row r="1441" spans="1:4" x14ac:dyDescent="0.25">
      <c r="A1441" s="33"/>
      <c r="D1441" s="5"/>
    </row>
    <row r="1442" spans="1:4" x14ac:dyDescent="0.25">
      <c r="A1442" s="33"/>
      <c r="D1442" s="5"/>
    </row>
    <row r="1443" spans="1:4" x14ac:dyDescent="0.25">
      <c r="A1443" s="33"/>
      <c r="D1443" s="5"/>
    </row>
    <row r="1444" spans="1:4" x14ac:dyDescent="0.25">
      <c r="A1444" s="33"/>
      <c r="D1444" s="5"/>
    </row>
    <row r="1445" spans="1:4" x14ac:dyDescent="0.25">
      <c r="A1445" s="33"/>
      <c r="D1445" s="5"/>
    </row>
    <row r="1446" spans="1:4" x14ac:dyDescent="0.25">
      <c r="A1446" s="33"/>
      <c r="D1446" s="5"/>
    </row>
    <row r="1447" spans="1:4" x14ac:dyDescent="0.25">
      <c r="A1447" s="33"/>
      <c r="D1447" s="5"/>
    </row>
    <row r="1448" spans="1:4" x14ac:dyDescent="0.25">
      <c r="A1448" s="33"/>
      <c r="D1448" s="5"/>
    </row>
    <row r="1449" spans="1:4" x14ac:dyDescent="0.25">
      <c r="A1449" s="33"/>
      <c r="D1449" s="5"/>
    </row>
    <row r="1450" spans="1:4" x14ac:dyDescent="0.25">
      <c r="A1450" s="33"/>
      <c r="D1450" s="5"/>
    </row>
    <row r="1451" spans="1:4" x14ac:dyDescent="0.25">
      <c r="A1451" s="33"/>
      <c r="D1451" s="5"/>
    </row>
    <row r="1452" spans="1:4" x14ac:dyDescent="0.25">
      <c r="A1452" s="33"/>
      <c r="D1452" s="5"/>
    </row>
    <row r="1453" spans="1:4" x14ac:dyDescent="0.25">
      <c r="A1453" s="33"/>
      <c r="D1453" s="5"/>
    </row>
    <row r="1454" spans="1:4" x14ac:dyDescent="0.25">
      <c r="A1454" s="33"/>
      <c r="D1454" s="5"/>
    </row>
    <row r="1455" spans="1:4" x14ac:dyDescent="0.25">
      <c r="A1455" s="33"/>
      <c r="D1455" s="5"/>
    </row>
    <row r="1456" spans="1:4" x14ac:dyDescent="0.25">
      <c r="A1456" s="33"/>
      <c r="D1456" s="5"/>
    </row>
    <row r="1457" spans="1:4" x14ac:dyDescent="0.25">
      <c r="A1457" s="33"/>
      <c r="D1457" s="5"/>
    </row>
    <row r="1458" spans="1:4" x14ac:dyDescent="0.25">
      <c r="A1458" s="33"/>
      <c r="D1458" s="5"/>
    </row>
    <row r="1459" spans="1:4" x14ac:dyDescent="0.25">
      <c r="A1459" s="33"/>
      <c r="D1459" s="5"/>
    </row>
    <row r="1460" spans="1:4" x14ac:dyDescent="0.25">
      <c r="A1460" s="33"/>
      <c r="D1460" s="5"/>
    </row>
    <row r="1461" spans="1:4" x14ac:dyDescent="0.25">
      <c r="A1461" s="33"/>
      <c r="D1461" s="5"/>
    </row>
    <row r="1462" spans="1:4" x14ac:dyDescent="0.25">
      <c r="A1462" s="33"/>
      <c r="D1462" s="5"/>
    </row>
    <row r="1463" spans="1:4" x14ac:dyDescent="0.25">
      <c r="A1463" s="33"/>
      <c r="D1463" s="5"/>
    </row>
    <row r="1464" spans="1:4" x14ac:dyDescent="0.25">
      <c r="A1464" s="33"/>
      <c r="D1464" s="5"/>
    </row>
    <row r="1465" spans="1:4" x14ac:dyDescent="0.25">
      <c r="A1465" s="33"/>
      <c r="D1465" s="5"/>
    </row>
    <row r="1466" spans="1:4" x14ac:dyDescent="0.25">
      <c r="A1466" s="33"/>
      <c r="D1466" s="5"/>
    </row>
    <row r="1467" spans="1:4" x14ac:dyDescent="0.25">
      <c r="A1467" s="33"/>
      <c r="D1467" s="5"/>
    </row>
    <row r="1468" spans="1:4" x14ac:dyDescent="0.25">
      <c r="A1468" s="33"/>
      <c r="D1468" s="5"/>
    </row>
    <row r="1469" spans="1:4" x14ac:dyDescent="0.25">
      <c r="A1469" s="33"/>
      <c r="D1469" s="5"/>
    </row>
    <row r="1470" spans="1:4" x14ac:dyDescent="0.25">
      <c r="A1470" s="33"/>
      <c r="D1470" s="5"/>
    </row>
    <row r="1471" spans="1:4" x14ac:dyDescent="0.25">
      <c r="A1471" s="33"/>
      <c r="D1471" s="5"/>
    </row>
    <row r="1472" spans="1:4" x14ac:dyDescent="0.25">
      <c r="A1472" s="33"/>
      <c r="D1472" s="5"/>
    </row>
    <row r="1473" spans="1:4" x14ac:dyDescent="0.25">
      <c r="A1473" s="33"/>
      <c r="D1473" s="5"/>
    </row>
    <row r="1474" spans="1:4" x14ac:dyDescent="0.25">
      <c r="A1474" s="33"/>
      <c r="D1474" s="5"/>
    </row>
    <row r="1475" spans="1:4" x14ac:dyDescent="0.25">
      <c r="A1475" s="33"/>
      <c r="D1475" s="5"/>
    </row>
    <row r="1476" spans="1:4" x14ac:dyDescent="0.25">
      <c r="A1476" s="33"/>
      <c r="D1476" s="5"/>
    </row>
    <row r="1477" spans="1:4" x14ac:dyDescent="0.25">
      <c r="A1477" s="33"/>
      <c r="D1477" s="5"/>
    </row>
    <row r="1478" spans="1:4" x14ac:dyDescent="0.25">
      <c r="A1478" s="33"/>
      <c r="D1478" s="5"/>
    </row>
    <row r="1479" spans="1:4" x14ac:dyDescent="0.25">
      <c r="A1479" s="33"/>
      <c r="D1479" s="5"/>
    </row>
    <row r="1480" spans="1:4" x14ac:dyDescent="0.25">
      <c r="A1480" s="33"/>
      <c r="D1480" s="5"/>
    </row>
    <row r="1481" spans="1:4" x14ac:dyDescent="0.25">
      <c r="A1481" s="33"/>
      <c r="D1481" s="5"/>
    </row>
    <row r="1482" spans="1:4" x14ac:dyDescent="0.25">
      <c r="A1482" s="33"/>
      <c r="D1482" s="5"/>
    </row>
    <row r="1483" spans="1:4" x14ac:dyDescent="0.25">
      <c r="A1483" s="33"/>
      <c r="D1483" s="5"/>
    </row>
    <row r="1484" spans="1:4" x14ac:dyDescent="0.25">
      <c r="A1484" s="33"/>
      <c r="D1484" s="5"/>
    </row>
    <row r="1485" spans="1:4" x14ac:dyDescent="0.25">
      <c r="A1485" s="33"/>
      <c r="D1485" s="5"/>
    </row>
    <row r="1486" spans="1:4" x14ac:dyDescent="0.25">
      <c r="A1486" s="33"/>
      <c r="D1486" s="5"/>
    </row>
    <row r="1487" spans="1:4" x14ac:dyDescent="0.25">
      <c r="A1487" s="33"/>
      <c r="D1487" s="5"/>
    </row>
    <row r="1488" spans="1:4" x14ac:dyDescent="0.25">
      <c r="A1488" s="33"/>
      <c r="D1488" s="5"/>
    </row>
    <row r="1489" spans="1:4" x14ac:dyDescent="0.25">
      <c r="A1489" s="33"/>
      <c r="D1489" s="5"/>
    </row>
    <row r="1490" spans="1:4" x14ac:dyDescent="0.25">
      <c r="A1490" s="33"/>
      <c r="D1490" s="5"/>
    </row>
    <row r="1491" spans="1:4" x14ac:dyDescent="0.25">
      <c r="A1491" s="33"/>
      <c r="D1491" s="5"/>
    </row>
    <row r="1492" spans="1:4" x14ac:dyDescent="0.25">
      <c r="A1492" s="33"/>
      <c r="D1492" s="5"/>
    </row>
    <row r="1493" spans="1:4" x14ac:dyDescent="0.25">
      <c r="A1493" s="33"/>
      <c r="D1493" s="5"/>
    </row>
    <row r="1494" spans="1:4" x14ac:dyDescent="0.25">
      <c r="A1494" s="33"/>
      <c r="D1494" s="5"/>
    </row>
    <row r="1495" spans="1:4" x14ac:dyDescent="0.25">
      <c r="A1495" s="33"/>
      <c r="D1495" s="5"/>
    </row>
    <row r="1496" spans="1:4" x14ac:dyDescent="0.25">
      <c r="A1496" s="33"/>
      <c r="D1496" s="5"/>
    </row>
    <row r="1497" spans="1:4" x14ac:dyDescent="0.25">
      <c r="A1497" s="33"/>
      <c r="D1497" s="5"/>
    </row>
    <row r="1498" spans="1:4" x14ac:dyDescent="0.25">
      <c r="A1498" s="33"/>
      <c r="D1498" s="5"/>
    </row>
    <row r="1499" spans="1:4" x14ac:dyDescent="0.25">
      <c r="A1499" s="33"/>
      <c r="D1499" s="5"/>
    </row>
    <row r="1500" spans="1:4" x14ac:dyDescent="0.25">
      <c r="A1500" s="33"/>
      <c r="D1500" s="5"/>
    </row>
    <row r="1501" spans="1:4" x14ac:dyDescent="0.25">
      <c r="A1501" s="33"/>
      <c r="D1501" s="5"/>
    </row>
    <row r="1502" spans="1:4" x14ac:dyDescent="0.25">
      <c r="A1502" s="33"/>
      <c r="D1502" s="5"/>
    </row>
    <row r="1503" spans="1:4" x14ac:dyDescent="0.25">
      <c r="A1503" s="33"/>
      <c r="D1503" s="5"/>
    </row>
    <row r="1504" spans="1:4" x14ac:dyDescent="0.25">
      <c r="A1504" s="33"/>
      <c r="D1504" s="5"/>
    </row>
    <row r="1505" spans="1:4" x14ac:dyDescent="0.25">
      <c r="A1505" s="33"/>
      <c r="D1505" s="5"/>
    </row>
    <row r="1506" spans="1:4" x14ac:dyDescent="0.25">
      <c r="A1506" s="33"/>
      <c r="D1506" s="5"/>
    </row>
    <row r="1507" spans="1:4" x14ac:dyDescent="0.25">
      <c r="A1507" s="33"/>
      <c r="D1507" s="5"/>
    </row>
    <row r="1508" spans="1:4" x14ac:dyDescent="0.25">
      <c r="A1508" s="33"/>
      <c r="D1508" s="5"/>
    </row>
    <row r="1509" spans="1:4" x14ac:dyDescent="0.25">
      <c r="A1509" s="33"/>
      <c r="D1509" s="5"/>
    </row>
    <row r="1510" spans="1:4" x14ac:dyDescent="0.25">
      <c r="A1510" s="33"/>
      <c r="D1510" s="5"/>
    </row>
    <row r="1511" spans="1:4" x14ac:dyDescent="0.25">
      <c r="A1511" s="33"/>
      <c r="D1511" s="5"/>
    </row>
    <row r="1512" spans="1:4" x14ac:dyDescent="0.25">
      <c r="A1512" s="33"/>
      <c r="D1512" s="5"/>
    </row>
    <row r="1513" spans="1:4" x14ac:dyDescent="0.25">
      <c r="A1513" s="33"/>
      <c r="D1513" s="5"/>
    </row>
    <row r="1514" spans="1:4" x14ac:dyDescent="0.25">
      <c r="A1514" s="33"/>
      <c r="D1514" s="5"/>
    </row>
    <row r="1515" spans="1:4" x14ac:dyDescent="0.25">
      <c r="A1515" s="33"/>
      <c r="D1515" s="5"/>
    </row>
    <row r="1516" spans="1:4" x14ac:dyDescent="0.25">
      <c r="A1516" s="33"/>
      <c r="D1516" s="5"/>
    </row>
    <row r="1517" spans="1:4" x14ac:dyDescent="0.25">
      <c r="A1517" s="33"/>
      <c r="D1517" s="5"/>
    </row>
    <row r="1518" spans="1:4" x14ac:dyDescent="0.25">
      <c r="A1518" s="33"/>
      <c r="D1518" s="5"/>
    </row>
    <row r="1519" spans="1:4" x14ac:dyDescent="0.25">
      <c r="A1519" s="33"/>
      <c r="D1519" s="5"/>
    </row>
    <row r="1520" spans="1:4" x14ac:dyDescent="0.25">
      <c r="A1520" s="33"/>
      <c r="D1520" s="5"/>
    </row>
    <row r="1521" spans="1:4" x14ac:dyDescent="0.25">
      <c r="A1521" s="33"/>
      <c r="D1521" s="5"/>
    </row>
    <row r="1522" spans="1:4" x14ac:dyDescent="0.25">
      <c r="A1522" s="33"/>
      <c r="D1522" s="5"/>
    </row>
    <row r="1523" spans="1:4" x14ac:dyDescent="0.25">
      <c r="A1523" s="33"/>
      <c r="D1523" s="5"/>
    </row>
    <row r="1524" spans="1:4" x14ac:dyDescent="0.25">
      <c r="A1524" s="33"/>
      <c r="D1524" s="5"/>
    </row>
    <row r="1525" spans="1:4" x14ac:dyDescent="0.25">
      <c r="A1525" s="33"/>
      <c r="D1525" s="5"/>
    </row>
    <row r="1526" spans="1:4" x14ac:dyDescent="0.25">
      <c r="A1526" s="33"/>
      <c r="D1526" s="5"/>
    </row>
    <row r="1527" spans="1:4" x14ac:dyDescent="0.25">
      <c r="A1527" s="33"/>
      <c r="D1527" s="5"/>
    </row>
    <row r="1528" spans="1:4" x14ac:dyDescent="0.25">
      <c r="A1528" s="33"/>
      <c r="D1528" s="5"/>
    </row>
    <row r="1529" spans="1:4" x14ac:dyDescent="0.25">
      <c r="A1529" s="33"/>
      <c r="D1529" s="5"/>
    </row>
    <row r="1530" spans="1:4" x14ac:dyDescent="0.25">
      <c r="A1530" s="33"/>
      <c r="D1530" s="5"/>
    </row>
    <row r="1531" spans="1:4" x14ac:dyDescent="0.25">
      <c r="A1531" s="33"/>
      <c r="D1531" s="5"/>
    </row>
    <row r="1532" spans="1:4" x14ac:dyDescent="0.25">
      <c r="A1532" s="33"/>
      <c r="D1532" s="5"/>
    </row>
    <row r="1533" spans="1:4" x14ac:dyDescent="0.25">
      <c r="A1533" s="33"/>
      <c r="D1533" s="5"/>
    </row>
    <row r="1534" spans="1:4" x14ac:dyDescent="0.25">
      <c r="A1534" s="33"/>
      <c r="D1534" s="5"/>
    </row>
    <row r="1535" spans="1:4" x14ac:dyDescent="0.25">
      <c r="A1535" s="33"/>
      <c r="D1535" s="5"/>
    </row>
    <row r="1536" spans="1:4" x14ac:dyDescent="0.25">
      <c r="A1536" s="33"/>
      <c r="D1536" s="5"/>
    </row>
    <row r="1537" spans="1:4" x14ac:dyDescent="0.25">
      <c r="A1537" s="33"/>
      <c r="D1537" s="5"/>
    </row>
    <row r="1538" spans="1:4" x14ac:dyDescent="0.25">
      <c r="A1538" s="33"/>
      <c r="D1538" s="5"/>
    </row>
    <row r="1539" spans="1:4" x14ac:dyDescent="0.25">
      <c r="A1539" s="33"/>
      <c r="D1539" s="5"/>
    </row>
    <row r="1540" spans="1:4" x14ac:dyDescent="0.25">
      <c r="A1540" s="33"/>
      <c r="D1540" s="5"/>
    </row>
    <row r="1541" spans="1:4" x14ac:dyDescent="0.25">
      <c r="A1541" s="33"/>
      <c r="D1541" s="5"/>
    </row>
    <row r="1542" spans="1:4" x14ac:dyDescent="0.25">
      <c r="A1542" s="33"/>
      <c r="D1542" s="5"/>
    </row>
    <row r="1543" spans="1:4" x14ac:dyDescent="0.25">
      <c r="A1543" s="33"/>
      <c r="D1543" s="5"/>
    </row>
    <row r="1544" spans="1:4" x14ac:dyDescent="0.25">
      <c r="A1544" s="33"/>
      <c r="D1544" s="5"/>
    </row>
    <row r="1545" spans="1:4" x14ac:dyDescent="0.25">
      <c r="A1545" s="33"/>
      <c r="D1545" s="5"/>
    </row>
    <row r="1546" spans="1:4" x14ac:dyDescent="0.25">
      <c r="A1546" s="33"/>
      <c r="D1546" s="5"/>
    </row>
    <row r="1547" spans="1:4" x14ac:dyDescent="0.25">
      <c r="A1547" s="33"/>
      <c r="D1547" s="5"/>
    </row>
    <row r="1548" spans="1:4" x14ac:dyDescent="0.25">
      <c r="A1548" s="33"/>
      <c r="D1548" s="5"/>
    </row>
    <row r="1549" spans="1:4" x14ac:dyDescent="0.25">
      <c r="A1549" s="33"/>
      <c r="D1549" s="5"/>
    </row>
    <row r="1550" spans="1:4" x14ac:dyDescent="0.25">
      <c r="A1550" s="33"/>
      <c r="D1550" s="5"/>
    </row>
    <row r="1551" spans="1:4" x14ac:dyDescent="0.25">
      <c r="A1551" s="33"/>
      <c r="D1551" s="5"/>
    </row>
    <row r="1552" spans="1:4" x14ac:dyDescent="0.25">
      <c r="A1552" s="33"/>
      <c r="D1552" s="5"/>
    </row>
    <row r="1553" spans="1:4" x14ac:dyDescent="0.25">
      <c r="A1553" s="33"/>
      <c r="D1553" s="5"/>
    </row>
    <row r="1554" spans="1:4" x14ac:dyDescent="0.25">
      <c r="A1554" s="33"/>
      <c r="D1554" s="5"/>
    </row>
    <row r="1555" spans="1:4" x14ac:dyDescent="0.25">
      <c r="A1555" s="33"/>
      <c r="D1555" s="5"/>
    </row>
    <row r="1556" spans="1:4" x14ac:dyDescent="0.25">
      <c r="A1556" s="33"/>
      <c r="D1556" s="5"/>
    </row>
    <row r="1557" spans="1:4" x14ac:dyDescent="0.25">
      <c r="A1557" s="33"/>
      <c r="D1557" s="5"/>
    </row>
    <row r="1558" spans="1:4" x14ac:dyDescent="0.25">
      <c r="A1558" s="33"/>
      <c r="D1558" s="5"/>
    </row>
    <row r="1559" spans="1:4" x14ac:dyDescent="0.25">
      <c r="A1559" s="33"/>
      <c r="D1559" s="5"/>
    </row>
    <row r="1560" spans="1:4" x14ac:dyDescent="0.25">
      <c r="A1560" s="33"/>
      <c r="D1560" s="5"/>
    </row>
    <row r="1561" spans="1:4" x14ac:dyDescent="0.25">
      <c r="A1561" s="33"/>
      <c r="D1561" s="5"/>
    </row>
    <row r="1562" spans="1:4" x14ac:dyDescent="0.25">
      <c r="A1562" s="33"/>
      <c r="D1562" s="5"/>
    </row>
    <row r="1563" spans="1:4" x14ac:dyDescent="0.25">
      <c r="A1563" s="33"/>
      <c r="D1563" s="5"/>
    </row>
    <row r="1564" spans="1:4" x14ac:dyDescent="0.25">
      <c r="A1564" s="33"/>
      <c r="D1564" s="5"/>
    </row>
    <row r="1565" spans="1:4" x14ac:dyDescent="0.25">
      <c r="A1565" s="33"/>
      <c r="D1565" s="5"/>
    </row>
    <row r="1566" spans="1:4" x14ac:dyDescent="0.25">
      <c r="A1566" s="33"/>
      <c r="D1566" s="5"/>
    </row>
    <row r="1567" spans="1:4" x14ac:dyDescent="0.25">
      <c r="A1567" s="33"/>
      <c r="D1567" s="5"/>
    </row>
    <row r="1568" spans="1:4" x14ac:dyDescent="0.25">
      <c r="A1568" s="33"/>
      <c r="D1568" s="5"/>
    </row>
    <row r="1569" spans="1:4" x14ac:dyDescent="0.25">
      <c r="A1569" s="33"/>
      <c r="D1569" s="5"/>
    </row>
    <row r="1570" spans="1:4" x14ac:dyDescent="0.25">
      <c r="A1570" s="33"/>
      <c r="D1570" s="5"/>
    </row>
    <row r="1571" spans="1:4" x14ac:dyDescent="0.25">
      <c r="A1571" s="33"/>
      <c r="D1571" s="5"/>
    </row>
    <row r="1572" spans="1:4" x14ac:dyDescent="0.25">
      <c r="A1572" s="33"/>
      <c r="D1572" s="5"/>
    </row>
    <row r="1573" spans="1:4" x14ac:dyDescent="0.25">
      <c r="A1573" s="33"/>
      <c r="D1573" s="5"/>
    </row>
    <row r="1574" spans="1:4" x14ac:dyDescent="0.25">
      <c r="A1574" s="33"/>
      <c r="D1574" s="5"/>
    </row>
    <row r="1575" spans="1:4" x14ac:dyDescent="0.25">
      <c r="A1575" s="33"/>
      <c r="D1575" s="5"/>
    </row>
    <row r="1576" spans="1:4" x14ac:dyDescent="0.25">
      <c r="A1576" s="33"/>
      <c r="D1576" s="5"/>
    </row>
    <row r="1577" spans="1:4" x14ac:dyDescent="0.25">
      <c r="A1577" s="33"/>
      <c r="D1577" s="5"/>
    </row>
    <row r="1578" spans="1:4" x14ac:dyDescent="0.25">
      <c r="A1578" s="33"/>
      <c r="D1578" s="5"/>
    </row>
    <row r="1579" spans="1:4" x14ac:dyDescent="0.25">
      <c r="A1579" s="33"/>
      <c r="D1579" s="5"/>
    </row>
    <row r="1580" spans="1:4" x14ac:dyDescent="0.25">
      <c r="A1580" s="33"/>
      <c r="D1580" s="5"/>
    </row>
    <row r="1581" spans="1:4" x14ac:dyDescent="0.25">
      <c r="A1581" s="33"/>
      <c r="D1581" s="5"/>
    </row>
    <row r="1582" spans="1:4" x14ac:dyDescent="0.25">
      <c r="A1582" s="33"/>
      <c r="D1582" s="5"/>
    </row>
    <row r="1583" spans="1:4" x14ac:dyDescent="0.25">
      <c r="A1583" s="33"/>
      <c r="D1583" s="5"/>
    </row>
    <row r="1584" spans="1:4" x14ac:dyDescent="0.25">
      <c r="A1584" s="33"/>
      <c r="D1584" s="5"/>
    </row>
    <row r="1585" spans="1:4" x14ac:dyDescent="0.25">
      <c r="A1585" s="33"/>
      <c r="D1585" s="5"/>
    </row>
    <row r="1586" spans="1:4" x14ac:dyDescent="0.25">
      <c r="A1586" s="33"/>
      <c r="D1586" s="5"/>
    </row>
    <row r="1587" spans="1:4" x14ac:dyDescent="0.25">
      <c r="A1587" s="33"/>
      <c r="D1587" s="5"/>
    </row>
    <row r="1588" spans="1:4" x14ac:dyDescent="0.25">
      <c r="A1588" s="33"/>
      <c r="D1588" s="5"/>
    </row>
    <row r="1589" spans="1:4" x14ac:dyDescent="0.25">
      <c r="A1589" s="33"/>
      <c r="D1589" s="5"/>
    </row>
    <row r="1590" spans="1:4" x14ac:dyDescent="0.25">
      <c r="A1590" s="33"/>
      <c r="D1590" s="5"/>
    </row>
    <row r="1591" spans="1:4" x14ac:dyDescent="0.25">
      <c r="A1591" s="33"/>
      <c r="D1591" s="5"/>
    </row>
    <row r="1592" spans="1:4" x14ac:dyDescent="0.25">
      <c r="A1592" s="33"/>
      <c r="D1592" s="5"/>
    </row>
    <row r="1593" spans="1:4" x14ac:dyDescent="0.25">
      <c r="A1593" s="33"/>
      <c r="D1593" s="5"/>
    </row>
    <row r="1594" spans="1:4" x14ac:dyDescent="0.25">
      <c r="A1594" s="33"/>
      <c r="D1594" s="5"/>
    </row>
    <row r="1595" spans="1:4" x14ac:dyDescent="0.25">
      <c r="A1595" s="33"/>
      <c r="D1595" s="5"/>
    </row>
    <row r="1596" spans="1:4" x14ac:dyDescent="0.25">
      <c r="A1596" s="33"/>
      <c r="D1596" s="5"/>
    </row>
    <row r="1597" spans="1:4" x14ac:dyDescent="0.25">
      <c r="A1597" s="33"/>
      <c r="D1597" s="5"/>
    </row>
    <row r="1598" spans="1:4" x14ac:dyDescent="0.25">
      <c r="A1598" s="33"/>
      <c r="D1598" s="5"/>
    </row>
    <row r="1599" spans="1:4" x14ac:dyDescent="0.25">
      <c r="A1599" s="33"/>
      <c r="D1599" s="5"/>
    </row>
    <row r="1600" spans="1:4" x14ac:dyDescent="0.25">
      <c r="A1600" s="33"/>
      <c r="D1600" s="5"/>
    </row>
    <row r="1601" spans="1:4" x14ac:dyDescent="0.25">
      <c r="A1601" s="33"/>
      <c r="D1601" s="5"/>
    </row>
    <row r="1602" spans="1:4" x14ac:dyDescent="0.25">
      <c r="A1602" s="33"/>
      <c r="D1602" s="5"/>
    </row>
    <row r="1603" spans="1:4" x14ac:dyDescent="0.25">
      <c r="A1603" s="33"/>
      <c r="D1603" s="5"/>
    </row>
    <row r="1604" spans="1:4" x14ac:dyDescent="0.25">
      <c r="A1604" s="33"/>
      <c r="D1604" s="5"/>
    </row>
    <row r="1605" spans="1:4" x14ac:dyDescent="0.25">
      <c r="A1605" s="33"/>
      <c r="D1605" s="5"/>
    </row>
    <row r="1606" spans="1:4" x14ac:dyDescent="0.25">
      <c r="A1606" s="33"/>
      <c r="D1606" s="5"/>
    </row>
    <row r="1607" spans="1:4" x14ac:dyDescent="0.25">
      <c r="A1607" s="33"/>
      <c r="D1607" s="5"/>
    </row>
    <row r="1608" spans="1:4" x14ac:dyDescent="0.25">
      <c r="A1608" s="33"/>
      <c r="D1608" s="5"/>
    </row>
    <row r="1609" spans="1:4" x14ac:dyDescent="0.25">
      <c r="A1609" s="33"/>
      <c r="D1609" s="5"/>
    </row>
    <row r="1610" spans="1:4" x14ac:dyDescent="0.25">
      <c r="A1610" s="33"/>
      <c r="D1610" s="5"/>
    </row>
    <row r="1611" spans="1:4" x14ac:dyDescent="0.25">
      <c r="A1611" s="33"/>
      <c r="D1611" s="5"/>
    </row>
    <row r="1612" spans="1:4" x14ac:dyDescent="0.25">
      <c r="A1612" s="33"/>
      <c r="D1612" s="5"/>
    </row>
    <row r="1613" spans="1:4" x14ac:dyDescent="0.25">
      <c r="A1613" s="33"/>
      <c r="D1613" s="5"/>
    </row>
    <row r="1614" spans="1:4" x14ac:dyDescent="0.25">
      <c r="A1614" s="33"/>
      <c r="D1614" s="5"/>
    </row>
    <row r="1615" spans="1:4" x14ac:dyDescent="0.25">
      <c r="A1615" s="33"/>
      <c r="D1615" s="5"/>
    </row>
    <row r="1616" spans="1:4" x14ac:dyDescent="0.25">
      <c r="A1616" s="33"/>
      <c r="D1616" s="5"/>
    </row>
    <row r="1617" spans="1:4" x14ac:dyDescent="0.25">
      <c r="A1617" s="33"/>
      <c r="D1617" s="5"/>
    </row>
    <row r="1618" spans="1:4" x14ac:dyDescent="0.25">
      <c r="A1618" s="33"/>
      <c r="D1618" s="5"/>
    </row>
    <row r="1619" spans="1:4" x14ac:dyDescent="0.25">
      <c r="A1619" s="33"/>
      <c r="D1619" s="5"/>
    </row>
    <row r="1620" spans="1:4" x14ac:dyDescent="0.25">
      <c r="A1620" s="33"/>
      <c r="D1620" s="5"/>
    </row>
    <row r="1621" spans="1:4" x14ac:dyDescent="0.25">
      <c r="A1621" s="33"/>
      <c r="D1621" s="5"/>
    </row>
    <row r="1622" spans="1:4" x14ac:dyDescent="0.25">
      <c r="A1622" s="33"/>
      <c r="D1622" s="5"/>
    </row>
    <row r="1623" spans="1:4" x14ac:dyDescent="0.25">
      <c r="A1623" s="33"/>
      <c r="D1623" s="5"/>
    </row>
    <row r="1624" spans="1:4" x14ac:dyDescent="0.25">
      <c r="A1624" s="33"/>
      <c r="D1624" s="5"/>
    </row>
    <row r="1625" spans="1:4" x14ac:dyDescent="0.25">
      <c r="A1625" s="33"/>
      <c r="D1625" s="5"/>
    </row>
    <row r="1626" spans="1:4" x14ac:dyDescent="0.25">
      <c r="A1626" s="33"/>
      <c r="D1626" s="5"/>
    </row>
    <row r="1627" spans="1:4" x14ac:dyDescent="0.25">
      <c r="A1627" s="33"/>
      <c r="D1627" s="5"/>
    </row>
    <row r="1628" spans="1:4" x14ac:dyDescent="0.25">
      <c r="A1628" s="33"/>
      <c r="D1628" s="5"/>
    </row>
    <row r="1629" spans="1:4" x14ac:dyDescent="0.25">
      <c r="A1629" s="33"/>
      <c r="D1629" s="5"/>
    </row>
    <row r="1630" spans="1:4" x14ac:dyDescent="0.25">
      <c r="A1630" s="33"/>
      <c r="D1630" s="5"/>
    </row>
    <row r="1631" spans="1:4" x14ac:dyDescent="0.25">
      <c r="A1631" s="33"/>
      <c r="D1631" s="5"/>
    </row>
    <row r="1632" spans="1:4" x14ac:dyDescent="0.25">
      <c r="A1632" s="33"/>
      <c r="D1632" s="5"/>
    </row>
    <row r="1633" spans="1:4" x14ac:dyDescent="0.25">
      <c r="A1633" s="33"/>
      <c r="D1633" s="5"/>
    </row>
    <row r="1634" spans="1:4" x14ac:dyDescent="0.25">
      <c r="A1634" s="33"/>
      <c r="D1634" s="5"/>
    </row>
    <row r="1635" spans="1:4" x14ac:dyDescent="0.25">
      <c r="A1635" s="33"/>
      <c r="D1635" s="5"/>
    </row>
    <row r="1636" spans="1:4" x14ac:dyDescent="0.25">
      <c r="A1636" s="33"/>
      <c r="D1636" s="5"/>
    </row>
    <row r="1637" spans="1:4" x14ac:dyDescent="0.25">
      <c r="A1637" s="33"/>
      <c r="D1637" s="5"/>
    </row>
    <row r="1638" spans="1:4" x14ac:dyDescent="0.25">
      <c r="A1638" s="33"/>
      <c r="D1638" s="5"/>
    </row>
    <row r="1639" spans="1:4" x14ac:dyDescent="0.25">
      <c r="A1639" s="33"/>
      <c r="D1639" s="5"/>
    </row>
    <row r="1640" spans="1:4" x14ac:dyDescent="0.25">
      <c r="A1640" s="33"/>
      <c r="D1640" s="5"/>
    </row>
    <row r="1641" spans="1:4" x14ac:dyDescent="0.25">
      <c r="A1641" s="33"/>
      <c r="D1641" s="5"/>
    </row>
    <row r="1642" spans="1:4" x14ac:dyDescent="0.25">
      <c r="A1642" s="33"/>
      <c r="D1642" s="5"/>
    </row>
    <row r="1643" spans="1:4" x14ac:dyDescent="0.25">
      <c r="A1643" s="33"/>
      <c r="D1643" s="5"/>
    </row>
    <row r="1644" spans="1:4" x14ac:dyDescent="0.25">
      <c r="A1644" s="33"/>
      <c r="D1644" s="5"/>
    </row>
    <row r="1645" spans="1:4" x14ac:dyDescent="0.25">
      <c r="A1645" s="33"/>
      <c r="D1645" s="5"/>
    </row>
    <row r="1646" spans="1:4" x14ac:dyDescent="0.25">
      <c r="A1646" s="33"/>
      <c r="D1646" s="5"/>
    </row>
    <row r="1647" spans="1:4" x14ac:dyDescent="0.25">
      <c r="A1647" s="33"/>
      <c r="D1647" s="5"/>
    </row>
    <row r="1648" spans="1:4" x14ac:dyDescent="0.25">
      <c r="A1648" s="33"/>
      <c r="D1648" s="5"/>
    </row>
    <row r="1649" spans="1:4" x14ac:dyDescent="0.25">
      <c r="A1649" s="33"/>
      <c r="D1649" s="5"/>
    </row>
    <row r="1650" spans="1:4" x14ac:dyDescent="0.25">
      <c r="A1650" s="33"/>
      <c r="D1650" s="5"/>
    </row>
    <row r="1651" spans="1:4" x14ac:dyDescent="0.25">
      <c r="A1651" s="33"/>
      <c r="D1651" s="5"/>
    </row>
    <row r="1652" spans="1:4" x14ac:dyDescent="0.25">
      <c r="A1652" s="33"/>
      <c r="D1652" s="5"/>
    </row>
    <row r="1653" spans="1:4" x14ac:dyDescent="0.25">
      <c r="A1653" s="33"/>
      <c r="D1653" s="5"/>
    </row>
    <row r="1654" spans="1:4" x14ac:dyDescent="0.25">
      <c r="A1654" s="33"/>
      <c r="D1654" s="5"/>
    </row>
    <row r="1655" spans="1:4" x14ac:dyDescent="0.25">
      <c r="A1655" s="33"/>
      <c r="D1655" s="5"/>
    </row>
    <row r="1656" spans="1:4" x14ac:dyDescent="0.25">
      <c r="A1656" s="33"/>
      <c r="D1656" s="5"/>
    </row>
    <row r="1657" spans="1:4" x14ac:dyDescent="0.25">
      <c r="A1657" s="33"/>
      <c r="D1657" s="5"/>
    </row>
    <row r="1658" spans="1:4" x14ac:dyDescent="0.25">
      <c r="A1658" s="33"/>
      <c r="D1658" s="5"/>
    </row>
    <row r="1659" spans="1:4" x14ac:dyDescent="0.25">
      <c r="A1659" s="33"/>
      <c r="D1659" s="5"/>
    </row>
    <row r="1660" spans="1:4" x14ac:dyDescent="0.25">
      <c r="A1660" s="33"/>
      <c r="D1660" s="5"/>
    </row>
    <row r="1661" spans="1:4" x14ac:dyDescent="0.25">
      <c r="A1661" s="33"/>
      <c r="D1661" s="5"/>
    </row>
    <row r="1662" spans="1:4" x14ac:dyDescent="0.25">
      <c r="A1662" s="33"/>
      <c r="D1662" s="5"/>
    </row>
    <row r="1663" spans="1:4" x14ac:dyDescent="0.25">
      <c r="A1663" s="33"/>
      <c r="D1663" s="5"/>
    </row>
    <row r="1664" spans="1:4" x14ac:dyDescent="0.25">
      <c r="A1664" s="33"/>
      <c r="D1664" s="5"/>
    </row>
    <row r="1665" spans="1:4" x14ac:dyDescent="0.25">
      <c r="A1665" s="33"/>
      <c r="D1665" s="5"/>
    </row>
    <row r="1666" spans="1:4" x14ac:dyDescent="0.25">
      <c r="A1666" s="33"/>
      <c r="D1666" s="5"/>
    </row>
    <row r="1667" spans="1:4" x14ac:dyDescent="0.25">
      <c r="A1667" s="33"/>
      <c r="D1667" s="5"/>
    </row>
    <row r="1668" spans="1:4" x14ac:dyDescent="0.25">
      <c r="A1668" s="33"/>
      <c r="D1668" s="5"/>
    </row>
    <row r="1669" spans="1:4" x14ac:dyDescent="0.25">
      <c r="A1669" s="33"/>
      <c r="D1669" s="5"/>
    </row>
    <row r="1670" spans="1:4" x14ac:dyDescent="0.25">
      <c r="A1670" s="33"/>
      <c r="D1670" s="5"/>
    </row>
    <row r="1671" spans="1:4" x14ac:dyDescent="0.25">
      <c r="A1671" s="33"/>
      <c r="D1671" s="5"/>
    </row>
    <row r="1672" spans="1:4" x14ac:dyDescent="0.25">
      <c r="A1672" s="33"/>
      <c r="D1672" s="5"/>
    </row>
    <row r="1673" spans="1:4" x14ac:dyDescent="0.25">
      <c r="A1673" s="33"/>
      <c r="D1673" s="5"/>
    </row>
    <row r="1674" spans="1:4" x14ac:dyDescent="0.25">
      <c r="A1674" s="33"/>
      <c r="D1674" s="5"/>
    </row>
    <row r="1675" spans="1:4" x14ac:dyDescent="0.25">
      <c r="A1675" s="33"/>
      <c r="D1675" s="5"/>
    </row>
    <row r="1676" spans="1:4" x14ac:dyDescent="0.25">
      <c r="A1676" s="33"/>
      <c r="D1676" s="5"/>
    </row>
    <row r="1677" spans="1:4" x14ac:dyDescent="0.25">
      <c r="A1677" s="33"/>
      <c r="D1677" s="5"/>
    </row>
    <row r="1678" spans="1:4" x14ac:dyDescent="0.25">
      <c r="A1678" s="33"/>
      <c r="D1678" s="5"/>
    </row>
    <row r="1679" spans="1:4" x14ac:dyDescent="0.25">
      <c r="A1679" s="33"/>
      <c r="D1679" s="5"/>
    </row>
    <row r="1680" spans="1:4" x14ac:dyDescent="0.25">
      <c r="A1680" s="33"/>
      <c r="D1680" s="5"/>
    </row>
    <row r="1681" spans="1:4" x14ac:dyDescent="0.25">
      <c r="A1681" s="33"/>
      <c r="D1681" s="5"/>
    </row>
    <row r="1682" spans="1:4" x14ac:dyDescent="0.25">
      <c r="A1682" s="33"/>
      <c r="D1682" s="5"/>
    </row>
    <row r="1683" spans="1:4" x14ac:dyDescent="0.25">
      <c r="A1683" s="33"/>
      <c r="D1683" s="5"/>
    </row>
    <row r="1684" spans="1:4" x14ac:dyDescent="0.25">
      <c r="A1684" s="33"/>
      <c r="D1684" s="5"/>
    </row>
    <row r="1685" spans="1:4" x14ac:dyDescent="0.25">
      <c r="A1685" s="33"/>
      <c r="D1685" s="5"/>
    </row>
    <row r="1686" spans="1:4" x14ac:dyDescent="0.25">
      <c r="A1686" s="33"/>
      <c r="D1686" s="5"/>
    </row>
    <row r="1687" spans="1:4" x14ac:dyDescent="0.25">
      <c r="A1687" s="33"/>
      <c r="D1687" s="5"/>
    </row>
    <row r="1688" spans="1:4" x14ac:dyDescent="0.25">
      <c r="A1688" s="33"/>
      <c r="D1688" s="5"/>
    </row>
    <row r="1689" spans="1:4" x14ac:dyDescent="0.25">
      <c r="A1689" s="33"/>
      <c r="D1689" s="5"/>
    </row>
    <row r="1690" spans="1:4" x14ac:dyDescent="0.25">
      <c r="A1690" s="33"/>
      <c r="D1690" s="5"/>
    </row>
    <row r="1691" spans="1:4" x14ac:dyDescent="0.25">
      <c r="A1691" s="33"/>
      <c r="D1691" s="5"/>
    </row>
    <row r="1692" spans="1:4" x14ac:dyDescent="0.25">
      <c r="A1692" s="33"/>
      <c r="D1692" s="5"/>
    </row>
    <row r="1693" spans="1:4" x14ac:dyDescent="0.25">
      <c r="A1693" s="33"/>
      <c r="D1693" s="5"/>
    </row>
    <row r="1694" spans="1:4" x14ac:dyDescent="0.25">
      <c r="A1694" s="33"/>
      <c r="D1694" s="5"/>
    </row>
    <row r="1695" spans="1:4" x14ac:dyDescent="0.25">
      <c r="A1695" s="33"/>
      <c r="D1695" s="5"/>
    </row>
    <row r="1696" spans="1:4" x14ac:dyDescent="0.25">
      <c r="A1696" s="33"/>
      <c r="D1696" s="5"/>
    </row>
    <row r="1697" spans="1:4" x14ac:dyDescent="0.25">
      <c r="A1697" s="33"/>
      <c r="D1697" s="5"/>
    </row>
    <row r="1698" spans="1:4" x14ac:dyDescent="0.25">
      <c r="A1698" s="33"/>
      <c r="D1698" s="5"/>
    </row>
    <row r="1699" spans="1:4" x14ac:dyDescent="0.25">
      <c r="A1699" s="33"/>
      <c r="D1699" s="5"/>
    </row>
    <row r="1700" spans="1:4" x14ac:dyDescent="0.25">
      <c r="A1700" s="33"/>
      <c r="D1700" s="5"/>
    </row>
    <row r="1701" spans="1:4" x14ac:dyDescent="0.25">
      <c r="A1701" s="33"/>
      <c r="D1701" s="5"/>
    </row>
    <row r="1702" spans="1:4" x14ac:dyDescent="0.25">
      <c r="A1702" s="33"/>
      <c r="D1702" s="5"/>
    </row>
    <row r="1703" spans="1:4" x14ac:dyDescent="0.25">
      <c r="A1703" s="33"/>
      <c r="D1703" s="5"/>
    </row>
    <row r="1704" spans="1:4" x14ac:dyDescent="0.25">
      <c r="A1704" s="33"/>
      <c r="D1704" s="5"/>
    </row>
    <row r="1705" spans="1:4" x14ac:dyDescent="0.25">
      <c r="A1705" s="33"/>
      <c r="D1705" s="5"/>
    </row>
    <row r="1706" spans="1:4" x14ac:dyDescent="0.25">
      <c r="A1706" s="33"/>
      <c r="D1706" s="5"/>
    </row>
    <row r="1707" spans="1:4" x14ac:dyDescent="0.25">
      <c r="A1707" s="33"/>
      <c r="D1707" s="5"/>
    </row>
    <row r="1708" spans="1:4" x14ac:dyDescent="0.25">
      <c r="A1708" s="33"/>
      <c r="D1708" s="5"/>
    </row>
    <row r="1709" spans="1:4" x14ac:dyDescent="0.25">
      <c r="A1709" s="33"/>
      <c r="D1709" s="5"/>
    </row>
    <row r="1710" spans="1:4" x14ac:dyDescent="0.25">
      <c r="A1710" s="33"/>
      <c r="D1710" s="5"/>
    </row>
    <row r="1711" spans="1:4" x14ac:dyDescent="0.25">
      <c r="A1711" s="33"/>
      <c r="D1711" s="5"/>
    </row>
    <row r="1712" spans="1:4" x14ac:dyDescent="0.25">
      <c r="A1712" s="33"/>
      <c r="D1712" s="5"/>
    </row>
    <row r="1713" spans="1:4" x14ac:dyDescent="0.25">
      <c r="A1713" s="33"/>
      <c r="D1713" s="5"/>
    </row>
    <row r="1714" spans="1:4" x14ac:dyDescent="0.25">
      <c r="A1714" s="33"/>
      <c r="D1714" s="5"/>
    </row>
    <row r="1715" spans="1:4" x14ac:dyDescent="0.25">
      <c r="A1715" s="33"/>
      <c r="D1715" s="5"/>
    </row>
    <row r="1716" spans="1:4" x14ac:dyDescent="0.25">
      <c r="A1716" s="33"/>
      <c r="D1716" s="5"/>
    </row>
    <row r="1717" spans="1:4" x14ac:dyDescent="0.25">
      <c r="A1717" s="33"/>
      <c r="D1717" s="5"/>
    </row>
    <row r="1718" spans="1:4" x14ac:dyDescent="0.25">
      <c r="A1718" s="33"/>
      <c r="D1718" s="5"/>
    </row>
    <row r="1719" spans="1:4" x14ac:dyDescent="0.25">
      <c r="A1719" s="33"/>
      <c r="D1719" s="5"/>
    </row>
    <row r="1720" spans="1:4" x14ac:dyDescent="0.25">
      <c r="A1720" s="33"/>
      <c r="D1720" s="5"/>
    </row>
    <row r="1721" spans="1:4" x14ac:dyDescent="0.25">
      <c r="A1721" s="33"/>
      <c r="D1721" s="5"/>
    </row>
    <row r="1722" spans="1:4" x14ac:dyDescent="0.25">
      <c r="A1722" s="33"/>
      <c r="D1722" s="5"/>
    </row>
    <row r="1723" spans="1:4" x14ac:dyDescent="0.25">
      <c r="A1723" s="33"/>
      <c r="D1723" s="5"/>
    </row>
    <row r="1724" spans="1:4" x14ac:dyDescent="0.25">
      <c r="A1724" s="33"/>
      <c r="D1724" s="5"/>
    </row>
    <row r="1725" spans="1:4" x14ac:dyDescent="0.25">
      <c r="A1725" s="33"/>
      <c r="D1725" s="5"/>
    </row>
    <row r="1726" spans="1:4" x14ac:dyDescent="0.25">
      <c r="A1726" s="33"/>
      <c r="D1726" s="5"/>
    </row>
    <row r="1727" spans="1:4" x14ac:dyDescent="0.25">
      <c r="A1727" s="33"/>
      <c r="D1727" s="5"/>
    </row>
    <row r="1728" spans="1:4" x14ac:dyDescent="0.25">
      <c r="A1728" s="33"/>
      <c r="D1728" s="5"/>
    </row>
    <row r="1729" spans="1:4" x14ac:dyDescent="0.25">
      <c r="A1729" s="33"/>
      <c r="D1729" s="5"/>
    </row>
    <row r="1730" spans="1:4" x14ac:dyDescent="0.25">
      <c r="A1730" s="33"/>
      <c r="D1730" s="5"/>
    </row>
    <row r="1731" spans="1:4" x14ac:dyDescent="0.25">
      <c r="A1731" s="33"/>
      <c r="D1731" s="5"/>
    </row>
    <row r="1732" spans="1:4" x14ac:dyDescent="0.25">
      <c r="A1732" s="33"/>
      <c r="D1732" s="5"/>
    </row>
    <row r="1733" spans="1:4" x14ac:dyDescent="0.25">
      <c r="A1733" s="33"/>
      <c r="D1733" s="5"/>
    </row>
    <row r="1734" spans="1:4" x14ac:dyDescent="0.25">
      <c r="A1734" s="33"/>
      <c r="D1734" s="5"/>
    </row>
    <row r="1735" spans="1:4" x14ac:dyDescent="0.25">
      <c r="A1735" s="33"/>
      <c r="D1735" s="5"/>
    </row>
    <row r="1736" spans="1:4" x14ac:dyDescent="0.25">
      <c r="A1736" s="33"/>
      <c r="D1736" s="5"/>
    </row>
    <row r="1737" spans="1:4" x14ac:dyDescent="0.25">
      <c r="A1737" s="33"/>
      <c r="D1737" s="5"/>
    </row>
    <row r="1738" spans="1:4" x14ac:dyDescent="0.25">
      <c r="A1738" s="33"/>
      <c r="D1738" s="5"/>
    </row>
    <row r="1739" spans="1:4" x14ac:dyDescent="0.25">
      <c r="A1739" s="33"/>
      <c r="D1739" s="5"/>
    </row>
    <row r="1740" spans="1:4" x14ac:dyDescent="0.25">
      <c r="A1740" s="33"/>
      <c r="D1740" s="5"/>
    </row>
    <row r="1741" spans="1:4" x14ac:dyDescent="0.25">
      <c r="A1741" s="33"/>
      <c r="D1741" s="5"/>
    </row>
    <row r="1742" spans="1:4" x14ac:dyDescent="0.25">
      <c r="A1742" s="33"/>
      <c r="D1742" s="5"/>
    </row>
    <row r="1743" spans="1:4" x14ac:dyDescent="0.25">
      <c r="A1743" s="33"/>
      <c r="D1743" s="5"/>
    </row>
    <row r="1744" spans="1:4" x14ac:dyDescent="0.25">
      <c r="A1744" s="33"/>
      <c r="D1744" s="5"/>
    </row>
    <row r="1745" spans="1:4" x14ac:dyDescent="0.25">
      <c r="A1745" s="33"/>
      <c r="D1745" s="5"/>
    </row>
    <row r="1746" spans="1:4" x14ac:dyDescent="0.25">
      <c r="A1746" s="33"/>
      <c r="D1746" s="5"/>
    </row>
    <row r="1747" spans="1:4" x14ac:dyDescent="0.25">
      <c r="A1747" s="33"/>
      <c r="D1747" s="5"/>
    </row>
    <row r="1748" spans="1:4" x14ac:dyDescent="0.25">
      <c r="A1748" s="33"/>
      <c r="D1748" s="5"/>
    </row>
    <row r="1749" spans="1:4" x14ac:dyDescent="0.25">
      <c r="A1749" s="33"/>
      <c r="D1749" s="5"/>
    </row>
    <row r="1750" spans="1:4" x14ac:dyDescent="0.25">
      <c r="A1750" s="33"/>
      <c r="D1750" s="5"/>
    </row>
    <row r="1751" spans="1:4" x14ac:dyDescent="0.25">
      <c r="A1751" s="33"/>
      <c r="D1751" s="5"/>
    </row>
    <row r="1752" spans="1:4" x14ac:dyDescent="0.25">
      <c r="A1752" s="33"/>
      <c r="D1752" s="5"/>
    </row>
    <row r="1753" spans="1:4" x14ac:dyDescent="0.25">
      <c r="A1753" s="33"/>
      <c r="D1753" s="5"/>
    </row>
    <row r="1754" spans="1:4" x14ac:dyDescent="0.25">
      <c r="A1754" s="33"/>
      <c r="D1754" s="5"/>
    </row>
    <row r="1755" spans="1:4" x14ac:dyDescent="0.25">
      <c r="A1755" s="33"/>
      <c r="D1755" s="5"/>
    </row>
    <row r="1756" spans="1:4" x14ac:dyDescent="0.25">
      <c r="A1756" s="33"/>
      <c r="D1756" s="5"/>
    </row>
    <row r="1757" spans="1:4" x14ac:dyDescent="0.25">
      <c r="A1757" s="33"/>
      <c r="D1757" s="5"/>
    </row>
    <row r="1758" spans="1:4" x14ac:dyDescent="0.25">
      <c r="A1758" s="33"/>
      <c r="D1758" s="5"/>
    </row>
    <row r="1759" spans="1:4" x14ac:dyDescent="0.25">
      <c r="A1759" s="33"/>
      <c r="D1759" s="5"/>
    </row>
    <row r="1760" spans="1:4" x14ac:dyDescent="0.25">
      <c r="A1760" s="33"/>
      <c r="D1760" s="5"/>
    </row>
    <row r="1761" spans="1:4" x14ac:dyDescent="0.25">
      <c r="A1761" s="33"/>
      <c r="D1761" s="5"/>
    </row>
    <row r="1762" spans="1:4" x14ac:dyDescent="0.25">
      <c r="A1762" s="33"/>
      <c r="D1762" s="5"/>
    </row>
    <row r="1763" spans="1:4" x14ac:dyDescent="0.25">
      <c r="A1763" s="33"/>
      <c r="D1763" s="5"/>
    </row>
    <row r="1764" spans="1:4" x14ac:dyDescent="0.25">
      <c r="A1764" s="33"/>
      <c r="D1764" s="5"/>
    </row>
    <row r="1765" spans="1:4" x14ac:dyDescent="0.25">
      <c r="A1765" s="33"/>
      <c r="D1765" s="5"/>
    </row>
    <row r="1766" spans="1:4" x14ac:dyDescent="0.25">
      <c r="A1766" s="33"/>
      <c r="D1766" s="5"/>
    </row>
    <row r="1767" spans="1:4" x14ac:dyDescent="0.25">
      <c r="A1767" s="33"/>
      <c r="D1767" s="5"/>
    </row>
    <row r="1768" spans="1:4" x14ac:dyDescent="0.25">
      <c r="A1768" s="33"/>
      <c r="D1768" s="5"/>
    </row>
    <row r="1769" spans="1:4" x14ac:dyDescent="0.25">
      <c r="A1769" s="33"/>
      <c r="D1769" s="5"/>
    </row>
    <row r="1770" spans="1:4" x14ac:dyDescent="0.25">
      <c r="A1770" s="33"/>
      <c r="D1770" s="5"/>
    </row>
    <row r="1771" spans="1:4" x14ac:dyDescent="0.25">
      <c r="A1771" s="33"/>
      <c r="D1771" s="5"/>
    </row>
    <row r="1772" spans="1:4" x14ac:dyDescent="0.25">
      <c r="A1772" s="33"/>
      <c r="D1772" s="5"/>
    </row>
    <row r="1773" spans="1:4" x14ac:dyDescent="0.25">
      <c r="A1773" s="33"/>
      <c r="D1773" s="5"/>
    </row>
    <row r="1774" spans="1:4" x14ac:dyDescent="0.25">
      <c r="A1774" s="33"/>
      <c r="D1774" s="5"/>
    </row>
    <row r="1775" spans="1:4" x14ac:dyDescent="0.25">
      <c r="A1775" s="33"/>
      <c r="D1775" s="5"/>
    </row>
    <row r="1776" spans="1:4" x14ac:dyDescent="0.25">
      <c r="A1776" s="33"/>
      <c r="D1776" s="5"/>
    </row>
    <row r="1777" spans="1:4" x14ac:dyDescent="0.25">
      <c r="A1777" s="33"/>
      <c r="D1777" s="5"/>
    </row>
    <row r="1778" spans="1:4" x14ac:dyDescent="0.25">
      <c r="A1778" s="33"/>
      <c r="D1778" s="5"/>
    </row>
    <row r="1779" spans="1:4" x14ac:dyDescent="0.25">
      <c r="A1779" s="33"/>
      <c r="D1779" s="5"/>
    </row>
    <row r="1780" spans="1:4" x14ac:dyDescent="0.25">
      <c r="A1780" s="33"/>
      <c r="D1780" s="5"/>
    </row>
    <row r="1781" spans="1:4" x14ac:dyDescent="0.25">
      <c r="A1781" s="33"/>
      <c r="D1781" s="5"/>
    </row>
    <row r="1782" spans="1:4" x14ac:dyDescent="0.25">
      <c r="A1782" s="33"/>
      <c r="D1782" s="5"/>
    </row>
    <row r="1783" spans="1:4" x14ac:dyDescent="0.25">
      <c r="A1783" s="33"/>
      <c r="D1783" s="5"/>
    </row>
    <row r="1784" spans="1:4" x14ac:dyDescent="0.25">
      <c r="A1784" s="33"/>
      <c r="D1784" s="5"/>
    </row>
    <row r="1785" spans="1:4" x14ac:dyDescent="0.25">
      <c r="A1785" s="33"/>
      <c r="D1785" s="5"/>
    </row>
    <row r="1786" spans="1:4" x14ac:dyDescent="0.25">
      <c r="A1786" s="33"/>
      <c r="D1786" s="5"/>
    </row>
    <row r="1787" spans="1:4" x14ac:dyDescent="0.25">
      <c r="A1787" s="33"/>
      <c r="D1787" s="5"/>
    </row>
    <row r="1788" spans="1:4" x14ac:dyDescent="0.25">
      <c r="A1788" s="33"/>
      <c r="D1788" s="5"/>
    </row>
    <row r="1789" spans="1:4" x14ac:dyDescent="0.25">
      <c r="A1789" s="33"/>
      <c r="D1789" s="5"/>
    </row>
    <row r="1790" spans="1:4" x14ac:dyDescent="0.25">
      <c r="A1790" s="33"/>
      <c r="D1790" s="5"/>
    </row>
    <row r="1791" spans="1:4" x14ac:dyDescent="0.25">
      <c r="A1791" s="33"/>
      <c r="D1791" s="5"/>
    </row>
    <row r="1792" spans="1:4" x14ac:dyDescent="0.25">
      <c r="A1792" s="33"/>
      <c r="D1792" s="5"/>
    </row>
    <row r="1793" spans="1:4" x14ac:dyDescent="0.25">
      <c r="A1793" s="33"/>
      <c r="D1793" s="5"/>
    </row>
    <row r="1794" spans="1:4" x14ac:dyDescent="0.25">
      <c r="A1794" s="33"/>
      <c r="D1794" s="5"/>
    </row>
    <row r="1795" spans="1:4" x14ac:dyDescent="0.25">
      <c r="A1795" s="33"/>
      <c r="D1795" s="5"/>
    </row>
    <row r="1796" spans="1:4" x14ac:dyDescent="0.25">
      <c r="A1796" s="33"/>
      <c r="D1796" s="5"/>
    </row>
    <row r="1797" spans="1:4" x14ac:dyDescent="0.25">
      <c r="A1797" s="33"/>
      <c r="D1797" s="5"/>
    </row>
    <row r="1798" spans="1:4" x14ac:dyDescent="0.25">
      <c r="A1798" s="33"/>
      <c r="D1798" s="5"/>
    </row>
    <row r="1799" spans="1:4" x14ac:dyDescent="0.25">
      <c r="A1799" s="33"/>
      <c r="D1799" s="5"/>
    </row>
    <row r="1800" spans="1:4" x14ac:dyDescent="0.25">
      <c r="A1800" s="33"/>
      <c r="D1800" s="5"/>
    </row>
    <row r="1801" spans="1:4" x14ac:dyDescent="0.25">
      <c r="A1801" s="33"/>
      <c r="D1801" s="5"/>
    </row>
    <row r="1802" spans="1:4" x14ac:dyDescent="0.25">
      <c r="A1802" s="33"/>
      <c r="D1802" s="5"/>
    </row>
    <row r="1803" spans="1:4" x14ac:dyDescent="0.25">
      <c r="A1803" s="33"/>
      <c r="D1803" s="5"/>
    </row>
    <row r="1804" spans="1:4" x14ac:dyDescent="0.25">
      <c r="A1804" s="33"/>
      <c r="D1804" s="5"/>
    </row>
    <row r="1805" spans="1:4" x14ac:dyDescent="0.25">
      <c r="A1805" s="33"/>
      <c r="D1805" s="5"/>
    </row>
    <row r="1806" spans="1:4" x14ac:dyDescent="0.25">
      <c r="A1806" s="33"/>
      <c r="D1806" s="5"/>
    </row>
    <row r="1807" spans="1:4" x14ac:dyDescent="0.25">
      <c r="A1807" s="33"/>
      <c r="D1807" s="5"/>
    </row>
    <row r="1808" spans="1:4" x14ac:dyDescent="0.25">
      <c r="A1808" s="33"/>
      <c r="D1808" s="5"/>
    </row>
    <row r="1809" spans="1:4" x14ac:dyDescent="0.25">
      <c r="A1809" s="33"/>
      <c r="D1809" s="5"/>
    </row>
    <row r="1810" spans="1:4" x14ac:dyDescent="0.25">
      <c r="A1810" s="33"/>
      <c r="D1810" s="5"/>
    </row>
    <row r="1811" spans="1:4" x14ac:dyDescent="0.25">
      <c r="A1811" s="33"/>
      <c r="D1811" s="5"/>
    </row>
    <row r="1812" spans="1:4" x14ac:dyDescent="0.25">
      <c r="A1812" s="33"/>
      <c r="D1812" s="5"/>
    </row>
    <row r="1813" spans="1:4" x14ac:dyDescent="0.25">
      <c r="A1813" s="33"/>
      <c r="D1813" s="5"/>
    </row>
    <row r="1814" spans="1:4" x14ac:dyDescent="0.25">
      <c r="A1814" s="33"/>
      <c r="D1814" s="5"/>
    </row>
    <row r="1815" spans="1:4" x14ac:dyDescent="0.25">
      <c r="A1815" s="33"/>
      <c r="D1815" s="5"/>
    </row>
    <row r="1816" spans="1:4" x14ac:dyDescent="0.25">
      <c r="A1816" s="33"/>
      <c r="D1816" s="5"/>
    </row>
    <row r="1817" spans="1:4" x14ac:dyDescent="0.25">
      <c r="A1817" s="33"/>
      <c r="D1817" s="5"/>
    </row>
    <row r="1818" spans="1:4" x14ac:dyDescent="0.25">
      <c r="A1818" s="33"/>
      <c r="D1818" s="5"/>
    </row>
    <row r="1819" spans="1:4" x14ac:dyDescent="0.25">
      <c r="A1819" s="33"/>
      <c r="D1819" s="5"/>
    </row>
    <row r="1820" spans="1:4" x14ac:dyDescent="0.25">
      <c r="A1820" s="33"/>
      <c r="D1820" s="5"/>
    </row>
    <row r="1821" spans="1:4" x14ac:dyDescent="0.25">
      <c r="A1821" s="33"/>
      <c r="D1821" s="5"/>
    </row>
    <row r="1822" spans="1:4" x14ac:dyDescent="0.25">
      <c r="A1822" s="33"/>
      <c r="D1822" s="5"/>
    </row>
    <row r="1823" spans="1:4" x14ac:dyDescent="0.25">
      <c r="A1823" s="33"/>
      <c r="D1823" s="5"/>
    </row>
    <row r="1824" spans="1:4" x14ac:dyDescent="0.25">
      <c r="A1824" s="33"/>
      <c r="D1824" s="5"/>
    </row>
    <row r="1825" spans="1:4" x14ac:dyDescent="0.25">
      <c r="A1825" s="33"/>
      <c r="D1825" s="5"/>
    </row>
    <row r="1826" spans="1:4" x14ac:dyDescent="0.25">
      <c r="A1826" s="33"/>
      <c r="D1826" s="5"/>
    </row>
    <row r="1827" spans="1:4" x14ac:dyDescent="0.25">
      <c r="A1827" s="33"/>
      <c r="D1827" s="5"/>
    </row>
    <row r="1828" spans="1:4" x14ac:dyDescent="0.25">
      <c r="A1828" s="33"/>
      <c r="D1828" s="5"/>
    </row>
    <row r="1829" spans="1:4" x14ac:dyDescent="0.25">
      <c r="A1829" s="33"/>
      <c r="D1829" s="5"/>
    </row>
    <row r="1830" spans="1:4" x14ac:dyDescent="0.25">
      <c r="A1830" s="33"/>
      <c r="D1830" s="5"/>
    </row>
    <row r="1831" spans="1:4" x14ac:dyDescent="0.25">
      <c r="A1831" s="33"/>
      <c r="D1831" s="5"/>
    </row>
    <row r="1832" spans="1:4" x14ac:dyDescent="0.25">
      <c r="A1832" s="33"/>
      <c r="D1832" s="5"/>
    </row>
    <row r="1833" spans="1:4" x14ac:dyDescent="0.25">
      <c r="A1833" s="33"/>
      <c r="D1833" s="5"/>
    </row>
    <row r="1834" spans="1:4" x14ac:dyDescent="0.25">
      <c r="A1834" s="33"/>
      <c r="D1834" s="5"/>
    </row>
    <row r="1835" spans="1:4" x14ac:dyDescent="0.25">
      <c r="A1835" s="33"/>
      <c r="D1835" s="5"/>
    </row>
    <row r="1836" spans="1:4" x14ac:dyDescent="0.25">
      <c r="A1836" s="33"/>
      <c r="D1836" s="5"/>
    </row>
    <row r="1837" spans="1:4" x14ac:dyDescent="0.25">
      <c r="A1837" s="33"/>
      <c r="D1837" s="5"/>
    </row>
    <row r="1838" spans="1:4" x14ac:dyDescent="0.25">
      <c r="A1838" s="33"/>
      <c r="D1838" s="5"/>
    </row>
    <row r="1839" spans="1:4" x14ac:dyDescent="0.25">
      <c r="A1839" s="33"/>
      <c r="D1839" s="5"/>
    </row>
    <row r="1840" spans="1:4" x14ac:dyDescent="0.25">
      <c r="A1840" s="33"/>
      <c r="D1840" s="5"/>
    </row>
    <row r="1841" spans="1:4" x14ac:dyDescent="0.25">
      <c r="A1841" s="33"/>
      <c r="D1841" s="5"/>
    </row>
    <row r="1842" spans="1:4" x14ac:dyDescent="0.25">
      <c r="A1842" s="33"/>
      <c r="D1842" s="5"/>
    </row>
    <row r="1843" spans="1:4" x14ac:dyDescent="0.25">
      <c r="A1843" s="33"/>
      <c r="D1843" s="5"/>
    </row>
    <row r="1844" spans="1:4" x14ac:dyDescent="0.25">
      <c r="A1844" s="33"/>
      <c r="D1844" s="5"/>
    </row>
    <row r="1845" spans="1:4" x14ac:dyDescent="0.25">
      <c r="A1845" s="33"/>
      <c r="D1845" s="5"/>
    </row>
    <row r="1846" spans="1:4" x14ac:dyDescent="0.25">
      <c r="A1846" s="33"/>
      <c r="D1846" s="5"/>
    </row>
    <row r="1847" spans="1:4" x14ac:dyDescent="0.25">
      <c r="A1847" s="33"/>
      <c r="D1847" s="5"/>
    </row>
    <row r="1848" spans="1:4" x14ac:dyDescent="0.25">
      <c r="A1848" s="33"/>
      <c r="D1848" s="5"/>
    </row>
    <row r="1849" spans="1:4" x14ac:dyDescent="0.25">
      <c r="A1849" s="33"/>
      <c r="D1849" s="5"/>
    </row>
    <row r="1850" spans="1:4" x14ac:dyDescent="0.25">
      <c r="A1850" s="33"/>
      <c r="D1850" s="5"/>
    </row>
    <row r="1851" spans="1:4" x14ac:dyDescent="0.25">
      <c r="A1851" s="33"/>
      <c r="D1851" s="5"/>
    </row>
    <row r="1852" spans="1:4" x14ac:dyDescent="0.25">
      <c r="A1852" s="33"/>
      <c r="D1852" s="5"/>
    </row>
    <row r="1853" spans="1:4" x14ac:dyDescent="0.25">
      <c r="A1853" s="33"/>
      <c r="D1853" s="5"/>
    </row>
    <row r="1854" spans="1:4" x14ac:dyDescent="0.25">
      <c r="A1854" s="33"/>
      <c r="D1854" s="5"/>
    </row>
    <row r="1855" spans="1:4" x14ac:dyDescent="0.25">
      <c r="A1855" s="33"/>
      <c r="D1855" s="5"/>
    </row>
    <row r="1856" spans="1:4" x14ac:dyDescent="0.25">
      <c r="A1856" s="33"/>
      <c r="D1856" s="5"/>
    </row>
    <row r="1857" spans="1:4" x14ac:dyDescent="0.25">
      <c r="A1857" s="33"/>
      <c r="D1857" s="5"/>
    </row>
    <row r="1858" spans="1:4" x14ac:dyDescent="0.25">
      <c r="A1858" s="33"/>
      <c r="D1858" s="5"/>
    </row>
    <row r="1859" spans="1:4" x14ac:dyDescent="0.25">
      <c r="A1859" s="33"/>
      <c r="D1859" s="5"/>
    </row>
    <row r="1860" spans="1:4" x14ac:dyDescent="0.25">
      <c r="A1860" s="33"/>
      <c r="D1860" s="5"/>
    </row>
    <row r="1861" spans="1:4" x14ac:dyDescent="0.25">
      <c r="A1861" s="33"/>
      <c r="D1861" s="5"/>
    </row>
    <row r="1862" spans="1:4" x14ac:dyDescent="0.25">
      <c r="A1862" s="33"/>
      <c r="D1862" s="5"/>
    </row>
    <row r="1863" spans="1:4" x14ac:dyDescent="0.25">
      <c r="A1863" s="33"/>
      <c r="D1863" s="5"/>
    </row>
    <row r="1864" spans="1:4" x14ac:dyDescent="0.25">
      <c r="A1864" s="33"/>
      <c r="D1864" s="5"/>
    </row>
    <row r="1865" spans="1:4" x14ac:dyDescent="0.25">
      <c r="A1865" s="33"/>
      <c r="D1865" s="5"/>
    </row>
    <row r="1866" spans="1:4" x14ac:dyDescent="0.25">
      <c r="A1866" s="33"/>
      <c r="D1866" s="5"/>
    </row>
    <row r="1867" spans="1:4" x14ac:dyDescent="0.25">
      <c r="A1867" s="33"/>
      <c r="D1867" s="5"/>
    </row>
    <row r="1868" spans="1:4" x14ac:dyDescent="0.25">
      <c r="A1868" s="33"/>
      <c r="D1868" s="5"/>
    </row>
    <row r="1869" spans="1:4" x14ac:dyDescent="0.25">
      <c r="A1869" s="33"/>
      <c r="D1869" s="5"/>
    </row>
    <row r="1870" spans="1:4" x14ac:dyDescent="0.25">
      <c r="A1870" s="33"/>
      <c r="D1870" s="5"/>
    </row>
    <row r="1871" spans="1:4" x14ac:dyDescent="0.25">
      <c r="A1871" s="33"/>
      <c r="D1871" s="5"/>
    </row>
    <row r="1872" spans="1:4" x14ac:dyDescent="0.25">
      <c r="A1872" s="33"/>
      <c r="D1872" s="5"/>
    </row>
    <row r="1873" spans="1:4" x14ac:dyDescent="0.25">
      <c r="A1873" s="33"/>
      <c r="D1873" s="5"/>
    </row>
    <row r="1874" spans="1:4" x14ac:dyDescent="0.25">
      <c r="A1874" s="33"/>
      <c r="D1874" s="5"/>
    </row>
    <row r="1875" spans="1:4" x14ac:dyDescent="0.25">
      <c r="A1875" s="33"/>
      <c r="D1875" s="5"/>
    </row>
    <row r="1876" spans="1:4" x14ac:dyDescent="0.25">
      <c r="A1876" s="33"/>
      <c r="D1876" s="5"/>
    </row>
    <row r="1877" spans="1:4" x14ac:dyDescent="0.25">
      <c r="A1877" s="33"/>
      <c r="D1877" s="5"/>
    </row>
    <row r="1878" spans="1:4" x14ac:dyDescent="0.25">
      <c r="A1878" s="33"/>
      <c r="D1878" s="5"/>
    </row>
    <row r="1879" spans="1:4" x14ac:dyDescent="0.25">
      <c r="A1879" s="33"/>
      <c r="D1879" s="5"/>
    </row>
    <row r="1880" spans="1:4" x14ac:dyDescent="0.25">
      <c r="A1880" s="33"/>
      <c r="D1880" s="5"/>
    </row>
    <row r="1881" spans="1:4" x14ac:dyDescent="0.25">
      <c r="A1881" s="33"/>
      <c r="D1881" s="5"/>
    </row>
    <row r="1882" spans="1:4" x14ac:dyDescent="0.25">
      <c r="A1882" s="33"/>
      <c r="D1882" s="5"/>
    </row>
    <row r="1883" spans="1:4" x14ac:dyDescent="0.25">
      <c r="A1883" s="33"/>
      <c r="D1883" s="5"/>
    </row>
    <row r="1884" spans="1:4" x14ac:dyDescent="0.25">
      <c r="A1884" s="33"/>
      <c r="D1884" s="5"/>
    </row>
    <row r="1885" spans="1:4" x14ac:dyDescent="0.25">
      <c r="A1885" s="33"/>
      <c r="D1885" s="5"/>
    </row>
    <row r="1886" spans="1:4" x14ac:dyDescent="0.25">
      <c r="A1886" s="33"/>
      <c r="D1886" s="5"/>
    </row>
    <row r="1887" spans="1:4" x14ac:dyDescent="0.25">
      <c r="A1887" s="33"/>
      <c r="D1887" s="5"/>
    </row>
    <row r="1888" spans="1:4" x14ac:dyDescent="0.25">
      <c r="A1888" s="33"/>
      <c r="D1888" s="5"/>
    </row>
    <row r="1889" spans="1:4" x14ac:dyDescent="0.25">
      <c r="A1889" s="33"/>
      <c r="D1889" s="5"/>
    </row>
    <row r="1890" spans="1:4" x14ac:dyDescent="0.25">
      <c r="A1890" s="33"/>
      <c r="D1890" s="5"/>
    </row>
    <row r="1891" spans="1:4" x14ac:dyDescent="0.25">
      <c r="A1891" s="33"/>
      <c r="D1891" s="5"/>
    </row>
    <row r="1892" spans="1:4" x14ac:dyDescent="0.25">
      <c r="A1892" s="33"/>
      <c r="D1892" s="5"/>
    </row>
    <row r="1893" spans="1:4" x14ac:dyDescent="0.25">
      <c r="A1893" s="33"/>
      <c r="D1893" s="5"/>
    </row>
    <row r="1894" spans="1:4" x14ac:dyDescent="0.25">
      <c r="A1894" s="33"/>
      <c r="D1894" s="5"/>
    </row>
    <row r="1895" spans="1:4" x14ac:dyDescent="0.25">
      <c r="A1895" s="33"/>
      <c r="D1895" s="5"/>
    </row>
    <row r="1896" spans="1:4" x14ac:dyDescent="0.25">
      <c r="A1896" s="33"/>
      <c r="D1896" s="5"/>
    </row>
    <row r="1897" spans="1:4" x14ac:dyDescent="0.25">
      <c r="A1897" s="33"/>
      <c r="D1897" s="5"/>
    </row>
    <row r="1898" spans="1:4" x14ac:dyDescent="0.25">
      <c r="A1898" s="33"/>
      <c r="D1898" s="5"/>
    </row>
    <row r="1899" spans="1:4" x14ac:dyDescent="0.25">
      <c r="A1899" s="33"/>
      <c r="D1899" s="5"/>
    </row>
    <row r="1900" spans="1:4" x14ac:dyDescent="0.25">
      <c r="A1900" s="33"/>
      <c r="D1900" s="5"/>
    </row>
    <row r="1901" spans="1:4" x14ac:dyDescent="0.25">
      <c r="A1901" s="33"/>
      <c r="D1901" s="5"/>
    </row>
    <row r="1902" spans="1:4" x14ac:dyDescent="0.25">
      <c r="A1902" s="33"/>
      <c r="D1902" s="5"/>
    </row>
    <row r="1903" spans="1:4" x14ac:dyDescent="0.25">
      <c r="A1903" s="33"/>
      <c r="D1903" s="5"/>
    </row>
    <row r="1904" spans="1:4" x14ac:dyDescent="0.25">
      <c r="A1904" s="33"/>
      <c r="D1904" s="5"/>
    </row>
    <row r="1905" spans="1:4" x14ac:dyDescent="0.25">
      <c r="A1905" s="33"/>
      <c r="D1905" s="5"/>
    </row>
    <row r="1906" spans="1:4" x14ac:dyDescent="0.25">
      <c r="A1906" s="33"/>
      <c r="D1906" s="5"/>
    </row>
    <row r="1907" spans="1:4" x14ac:dyDescent="0.25">
      <c r="A1907" s="33"/>
      <c r="D1907" s="5"/>
    </row>
    <row r="1908" spans="1:4" x14ac:dyDescent="0.25">
      <c r="A1908" s="33"/>
      <c r="D1908" s="5"/>
    </row>
    <row r="1909" spans="1:4" x14ac:dyDescent="0.25">
      <c r="A1909" s="33"/>
      <c r="D1909" s="5"/>
    </row>
    <row r="1910" spans="1:4" x14ac:dyDescent="0.25">
      <c r="A1910" s="33"/>
      <c r="D1910" s="5"/>
    </row>
    <row r="1911" spans="1:4" x14ac:dyDescent="0.25">
      <c r="A1911" s="33"/>
      <c r="D1911" s="5"/>
    </row>
    <row r="1912" spans="1:4" x14ac:dyDescent="0.25">
      <c r="A1912" s="33"/>
      <c r="D1912" s="5"/>
    </row>
    <row r="1913" spans="1:4" x14ac:dyDescent="0.25">
      <c r="A1913" s="33"/>
      <c r="D1913" s="5"/>
    </row>
    <row r="1914" spans="1:4" x14ac:dyDescent="0.25">
      <c r="A1914" s="33"/>
      <c r="D1914" s="5"/>
    </row>
    <row r="1915" spans="1:4" x14ac:dyDescent="0.25">
      <c r="A1915" s="33"/>
      <c r="D1915" s="5"/>
    </row>
    <row r="1916" spans="1:4" x14ac:dyDescent="0.25">
      <c r="A1916" s="33"/>
      <c r="D1916" s="5"/>
    </row>
    <row r="1917" spans="1:4" x14ac:dyDescent="0.25">
      <c r="A1917" s="33"/>
      <c r="D1917" s="5"/>
    </row>
    <row r="1918" spans="1:4" x14ac:dyDescent="0.25">
      <c r="A1918" s="33"/>
      <c r="D1918" s="5"/>
    </row>
    <row r="1919" spans="1:4" x14ac:dyDescent="0.25">
      <c r="A1919" s="33"/>
      <c r="D1919" s="5"/>
    </row>
    <row r="1920" spans="1:4" x14ac:dyDescent="0.25">
      <c r="A1920" s="33"/>
      <c r="D1920" s="5"/>
    </row>
    <row r="1921" spans="1:4" x14ac:dyDescent="0.25">
      <c r="A1921" s="33"/>
      <c r="D1921" s="5"/>
    </row>
    <row r="1922" spans="1:4" x14ac:dyDescent="0.25">
      <c r="A1922" s="33"/>
      <c r="D1922" s="5"/>
    </row>
    <row r="1923" spans="1:4" x14ac:dyDescent="0.25">
      <c r="A1923" s="33"/>
      <c r="D1923" s="5"/>
    </row>
    <row r="1924" spans="1:4" x14ac:dyDescent="0.25">
      <c r="A1924" s="33"/>
      <c r="D1924" s="5"/>
    </row>
    <row r="1925" spans="1:4" x14ac:dyDescent="0.25">
      <c r="A1925" s="33"/>
      <c r="D1925" s="5"/>
    </row>
    <row r="1926" spans="1:4" x14ac:dyDescent="0.25">
      <c r="A1926" s="33"/>
      <c r="D1926" s="5"/>
    </row>
    <row r="1927" spans="1:4" x14ac:dyDescent="0.25">
      <c r="A1927" s="33"/>
      <c r="D1927" s="5"/>
    </row>
    <row r="1928" spans="1:4" x14ac:dyDescent="0.25">
      <c r="A1928" s="33"/>
      <c r="D1928" s="5"/>
    </row>
    <row r="1929" spans="1:4" x14ac:dyDescent="0.25">
      <c r="A1929" s="33"/>
      <c r="D1929" s="5"/>
    </row>
    <row r="1930" spans="1:4" x14ac:dyDescent="0.25">
      <c r="A1930" s="33"/>
      <c r="D1930" s="5"/>
    </row>
    <row r="1931" spans="1:4" x14ac:dyDescent="0.25">
      <c r="A1931" s="33"/>
      <c r="D1931" s="5"/>
    </row>
    <row r="1932" spans="1:4" x14ac:dyDescent="0.25">
      <c r="A1932" s="33"/>
      <c r="D1932" s="5"/>
    </row>
    <row r="1933" spans="1:4" x14ac:dyDescent="0.25">
      <c r="A1933" s="33"/>
      <c r="D1933" s="5"/>
    </row>
    <row r="1934" spans="1:4" x14ac:dyDescent="0.25">
      <c r="A1934" s="33"/>
      <c r="D1934" s="5"/>
    </row>
    <row r="1935" spans="1:4" x14ac:dyDescent="0.25">
      <c r="A1935" s="33"/>
      <c r="D1935" s="5"/>
    </row>
    <row r="1936" spans="1:4" x14ac:dyDescent="0.25">
      <c r="A1936" s="33"/>
      <c r="D1936" s="5"/>
    </row>
    <row r="1937" spans="1:4" x14ac:dyDescent="0.25">
      <c r="A1937" s="33"/>
      <c r="D1937" s="5"/>
    </row>
    <row r="1938" spans="1:4" x14ac:dyDescent="0.25">
      <c r="A1938" s="33"/>
      <c r="D1938" s="5"/>
    </row>
    <row r="1939" spans="1:4" x14ac:dyDescent="0.25">
      <c r="A1939" s="33"/>
      <c r="D1939" s="5"/>
    </row>
    <row r="1940" spans="1:4" x14ac:dyDescent="0.25">
      <c r="A1940" s="33"/>
      <c r="D1940" s="5"/>
    </row>
    <row r="1941" spans="1:4" x14ac:dyDescent="0.25">
      <c r="A1941" s="33"/>
      <c r="D1941" s="5"/>
    </row>
    <row r="1942" spans="1:4" x14ac:dyDescent="0.25">
      <c r="A1942" s="33"/>
      <c r="D1942" s="5"/>
    </row>
    <row r="1943" spans="1:4" x14ac:dyDescent="0.25">
      <c r="A1943" s="33"/>
      <c r="D1943" s="5"/>
    </row>
    <row r="1944" spans="1:4" x14ac:dyDescent="0.25">
      <c r="A1944" s="33"/>
      <c r="D1944" s="5"/>
    </row>
    <row r="1945" spans="1:4" x14ac:dyDescent="0.25">
      <c r="A1945" s="33"/>
      <c r="D1945" s="5"/>
    </row>
    <row r="1946" spans="1:4" x14ac:dyDescent="0.25">
      <c r="A1946" s="33"/>
      <c r="D1946" s="5"/>
    </row>
    <row r="1947" spans="1:4" x14ac:dyDescent="0.25">
      <c r="A1947" s="33"/>
      <c r="D1947" s="5"/>
    </row>
    <row r="1948" spans="1:4" x14ac:dyDescent="0.25">
      <c r="A1948" s="33"/>
      <c r="D1948" s="5"/>
    </row>
    <row r="1949" spans="1:4" x14ac:dyDescent="0.25">
      <c r="A1949" s="33"/>
      <c r="D1949" s="5"/>
    </row>
    <row r="1950" spans="1:4" x14ac:dyDescent="0.25">
      <c r="A1950" s="33"/>
      <c r="D1950" s="5"/>
    </row>
    <row r="1951" spans="1:4" x14ac:dyDescent="0.25">
      <c r="A1951" s="33"/>
      <c r="D1951" s="5"/>
    </row>
    <row r="1952" spans="1:4" x14ac:dyDescent="0.25">
      <c r="A1952" s="33"/>
      <c r="D1952" s="5"/>
    </row>
    <row r="1953" spans="1:4" x14ac:dyDescent="0.25">
      <c r="A1953" s="33"/>
      <c r="D1953" s="5"/>
    </row>
    <row r="1954" spans="1:4" x14ac:dyDescent="0.25">
      <c r="A1954" s="33"/>
      <c r="D1954" s="5"/>
    </row>
    <row r="1955" spans="1:4" x14ac:dyDescent="0.25">
      <c r="A1955" s="33"/>
      <c r="D1955" s="5"/>
    </row>
    <row r="1956" spans="1:4" x14ac:dyDescent="0.25">
      <c r="A1956" s="33"/>
      <c r="D1956" s="5"/>
    </row>
    <row r="1957" spans="1:4" x14ac:dyDescent="0.25">
      <c r="A1957" s="33"/>
      <c r="D1957" s="5"/>
    </row>
    <row r="1958" spans="1:4" x14ac:dyDescent="0.25">
      <c r="A1958" s="33"/>
      <c r="D1958" s="5"/>
    </row>
    <row r="1959" spans="1:4" x14ac:dyDescent="0.25">
      <c r="A1959" s="33"/>
      <c r="D1959" s="5"/>
    </row>
    <row r="1960" spans="1:4" x14ac:dyDescent="0.25">
      <c r="A1960" s="33"/>
      <c r="D1960" s="5"/>
    </row>
    <row r="1961" spans="1:4" x14ac:dyDescent="0.25">
      <c r="A1961" s="33"/>
      <c r="D1961" s="5"/>
    </row>
    <row r="1962" spans="1:4" x14ac:dyDescent="0.25">
      <c r="A1962" s="33"/>
      <c r="D1962" s="5"/>
    </row>
    <row r="1963" spans="1:4" x14ac:dyDescent="0.25">
      <c r="A1963" s="33"/>
      <c r="D1963" s="5"/>
    </row>
    <row r="1964" spans="1:4" x14ac:dyDescent="0.25">
      <c r="A1964" s="33"/>
      <c r="D1964" s="5"/>
    </row>
    <row r="1965" spans="1:4" x14ac:dyDescent="0.25">
      <c r="A1965" s="33"/>
      <c r="D1965" s="5"/>
    </row>
    <row r="1966" spans="1:4" x14ac:dyDescent="0.25">
      <c r="A1966" s="33"/>
      <c r="D1966" s="5"/>
    </row>
    <row r="1967" spans="1:4" x14ac:dyDescent="0.25">
      <c r="A1967" s="33"/>
      <c r="D1967" s="5"/>
    </row>
    <row r="1968" spans="1:4" x14ac:dyDescent="0.25">
      <c r="A1968" s="33"/>
      <c r="D1968" s="5"/>
    </row>
    <row r="1969" spans="1:4" x14ac:dyDescent="0.25">
      <c r="A1969" s="33"/>
      <c r="D1969" s="5"/>
    </row>
    <row r="1970" spans="1:4" x14ac:dyDescent="0.25">
      <c r="A1970" s="33"/>
      <c r="D1970" s="5"/>
    </row>
    <row r="1971" spans="1:4" x14ac:dyDescent="0.25">
      <c r="A1971" s="33"/>
      <c r="D1971" s="5"/>
    </row>
    <row r="1972" spans="1:4" x14ac:dyDescent="0.25">
      <c r="A1972" s="33"/>
      <c r="D1972" s="5"/>
    </row>
    <row r="1973" spans="1:4" x14ac:dyDescent="0.25">
      <c r="A1973" s="33"/>
      <c r="D1973" s="5"/>
    </row>
    <row r="1974" spans="1:4" x14ac:dyDescent="0.25">
      <c r="A1974" s="33"/>
      <c r="D1974" s="5"/>
    </row>
    <row r="1975" spans="1:4" x14ac:dyDescent="0.25">
      <c r="A1975" s="33"/>
      <c r="D1975" s="5"/>
    </row>
    <row r="1976" spans="1:4" x14ac:dyDescent="0.25">
      <c r="A1976" s="33"/>
      <c r="D1976" s="5"/>
    </row>
    <row r="1977" spans="1:4" x14ac:dyDescent="0.25">
      <c r="A1977" s="33"/>
      <c r="D1977" s="5"/>
    </row>
    <row r="1978" spans="1:4" x14ac:dyDescent="0.25">
      <c r="A1978" s="33"/>
      <c r="D1978" s="5"/>
    </row>
    <row r="1979" spans="1:4" x14ac:dyDescent="0.25">
      <c r="A1979" s="33"/>
      <c r="D1979" s="5"/>
    </row>
    <row r="1980" spans="1:4" x14ac:dyDescent="0.25">
      <c r="A1980" s="33"/>
      <c r="D1980" s="5"/>
    </row>
    <row r="1981" spans="1:4" x14ac:dyDescent="0.25">
      <c r="A1981" s="33"/>
      <c r="D1981" s="5"/>
    </row>
    <row r="1982" spans="1:4" x14ac:dyDescent="0.25">
      <c r="A1982" s="33"/>
      <c r="D1982" s="5"/>
    </row>
    <row r="1983" spans="1:4" x14ac:dyDescent="0.25">
      <c r="A1983" s="33"/>
      <c r="D1983" s="5"/>
    </row>
    <row r="1984" spans="1:4" x14ac:dyDescent="0.25">
      <c r="A1984" s="33"/>
      <c r="D1984" s="5"/>
    </row>
    <row r="1985" spans="1:4" x14ac:dyDescent="0.25">
      <c r="A1985" s="33"/>
      <c r="D1985" s="5"/>
    </row>
    <row r="1986" spans="1:4" x14ac:dyDescent="0.25">
      <c r="A1986" s="33"/>
      <c r="D1986" s="5"/>
    </row>
    <row r="1987" spans="1:4" x14ac:dyDescent="0.25">
      <c r="A1987" s="33"/>
      <c r="D1987" s="5"/>
    </row>
    <row r="1988" spans="1:4" x14ac:dyDescent="0.25">
      <c r="A1988" s="33"/>
      <c r="D1988" s="5"/>
    </row>
    <row r="1989" spans="1:4" x14ac:dyDescent="0.25">
      <c r="A1989" s="33"/>
      <c r="D1989" s="5"/>
    </row>
    <row r="1990" spans="1:4" x14ac:dyDescent="0.25">
      <c r="A1990" s="33"/>
      <c r="D1990" s="5"/>
    </row>
    <row r="1991" spans="1:4" x14ac:dyDescent="0.25">
      <c r="A1991" s="33"/>
      <c r="D1991" s="5"/>
    </row>
    <row r="1992" spans="1:4" x14ac:dyDescent="0.25">
      <c r="A1992" s="33"/>
      <c r="D1992" s="5"/>
    </row>
    <row r="1993" spans="1:4" x14ac:dyDescent="0.25">
      <c r="A1993" s="33"/>
      <c r="D1993" s="5"/>
    </row>
    <row r="1994" spans="1:4" x14ac:dyDescent="0.25">
      <c r="A1994" s="33"/>
      <c r="D1994" s="5"/>
    </row>
    <row r="1995" spans="1:4" x14ac:dyDescent="0.25">
      <c r="A1995" s="33"/>
      <c r="D1995" s="5"/>
    </row>
    <row r="1996" spans="1:4" x14ac:dyDescent="0.25">
      <c r="A1996" s="33"/>
      <c r="D1996" s="5"/>
    </row>
    <row r="1997" spans="1:4" x14ac:dyDescent="0.25">
      <c r="A1997" s="33"/>
      <c r="D1997" s="5"/>
    </row>
    <row r="1998" spans="1:4" x14ac:dyDescent="0.25">
      <c r="A1998" s="33"/>
      <c r="D1998" s="5"/>
    </row>
    <row r="1999" spans="1:4" x14ac:dyDescent="0.25">
      <c r="A1999" s="33"/>
      <c r="D1999" s="5"/>
    </row>
    <row r="2000" spans="1:4" x14ac:dyDescent="0.25">
      <c r="A2000" s="33"/>
      <c r="D2000" s="5"/>
    </row>
    <row r="2001" spans="1:4" x14ac:dyDescent="0.25">
      <c r="A2001" s="33"/>
      <c r="D2001" s="5"/>
    </row>
    <row r="2002" spans="1:4" x14ac:dyDescent="0.25">
      <c r="A2002" s="33"/>
      <c r="D2002" s="5"/>
    </row>
    <row r="2003" spans="1:4" x14ac:dyDescent="0.25">
      <c r="A2003" s="33"/>
      <c r="D2003" s="5"/>
    </row>
    <row r="2004" spans="1:4" x14ac:dyDescent="0.25">
      <c r="A2004" s="33"/>
      <c r="D2004" s="5"/>
    </row>
    <row r="2005" spans="1:4" x14ac:dyDescent="0.25">
      <c r="A2005" s="33"/>
      <c r="D2005" s="5"/>
    </row>
    <row r="2006" spans="1:4" x14ac:dyDescent="0.25">
      <c r="A2006" s="33"/>
      <c r="D2006" s="5"/>
    </row>
    <row r="2007" spans="1:4" x14ac:dyDescent="0.25">
      <c r="A2007" s="33"/>
      <c r="D2007" s="5"/>
    </row>
    <row r="2008" spans="1:4" x14ac:dyDescent="0.25">
      <c r="A2008" s="33"/>
      <c r="D2008" s="5"/>
    </row>
    <row r="2009" spans="1:4" x14ac:dyDescent="0.25">
      <c r="A2009" s="33"/>
      <c r="D2009" s="5"/>
    </row>
    <row r="2010" spans="1:4" x14ac:dyDescent="0.25">
      <c r="A2010" s="33"/>
      <c r="D2010" s="5"/>
    </row>
    <row r="2011" spans="1:4" x14ac:dyDescent="0.25">
      <c r="A2011" s="33"/>
      <c r="D2011" s="5"/>
    </row>
    <row r="2012" spans="1:4" x14ac:dyDescent="0.25">
      <c r="A2012" s="33"/>
      <c r="D2012" s="5"/>
    </row>
    <row r="2013" spans="1:4" x14ac:dyDescent="0.25">
      <c r="A2013" s="33"/>
      <c r="D2013" s="5"/>
    </row>
    <row r="2014" spans="1:4" x14ac:dyDescent="0.25">
      <c r="A2014" s="33"/>
      <c r="D2014" s="5"/>
    </row>
    <row r="2015" spans="1:4" x14ac:dyDescent="0.25">
      <c r="A2015" s="33"/>
      <c r="D2015" s="5"/>
    </row>
    <row r="2016" spans="1:4" x14ac:dyDescent="0.25">
      <c r="A2016" s="33"/>
      <c r="D2016" s="5"/>
    </row>
    <row r="2017" spans="1:4" x14ac:dyDescent="0.25">
      <c r="A2017" s="33"/>
      <c r="D2017" s="5"/>
    </row>
    <row r="2018" spans="1:4" x14ac:dyDescent="0.25">
      <c r="A2018" s="33"/>
      <c r="D2018" s="5"/>
    </row>
    <row r="2019" spans="1:4" x14ac:dyDescent="0.25">
      <c r="A2019" s="33"/>
      <c r="D2019" s="5"/>
    </row>
    <row r="2020" spans="1:4" x14ac:dyDescent="0.25">
      <c r="A2020" s="33"/>
      <c r="D2020" s="5"/>
    </row>
    <row r="2021" spans="1:4" x14ac:dyDescent="0.25">
      <c r="A2021" s="33"/>
      <c r="D2021" s="5"/>
    </row>
    <row r="2022" spans="1:4" x14ac:dyDescent="0.25">
      <c r="A2022" s="33"/>
      <c r="D2022" s="5"/>
    </row>
    <row r="2023" spans="1:4" x14ac:dyDescent="0.25">
      <c r="A2023" s="33"/>
      <c r="D2023" s="5"/>
    </row>
    <row r="2024" spans="1:4" x14ac:dyDescent="0.25">
      <c r="A2024" s="33"/>
      <c r="D2024" s="5"/>
    </row>
    <row r="2025" spans="1:4" x14ac:dyDescent="0.25">
      <c r="A2025" s="33"/>
      <c r="D2025" s="5"/>
    </row>
    <row r="2026" spans="1:4" x14ac:dyDescent="0.25">
      <c r="A2026" s="33"/>
      <c r="D2026" s="5"/>
    </row>
    <row r="2027" spans="1:4" x14ac:dyDescent="0.25">
      <c r="A2027" s="33"/>
      <c r="D2027" s="5"/>
    </row>
    <row r="2028" spans="1:4" x14ac:dyDescent="0.25">
      <c r="A2028" s="33"/>
      <c r="D2028" s="5"/>
    </row>
    <row r="2029" spans="1:4" x14ac:dyDescent="0.25">
      <c r="A2029" s="33"/>
      <c r="D2029" s="5"/>
    </row>
    <row r="2030" spans="1:4" x14ac:dyDescent="0.25">
      <c r="A2030" s="33"/>
      <c r="D2030" s="5"/>
    </row>
    <row r="2031" spans="1:4" x14ac:dyDescent="0.25">
      <c r="A2031" s="33"/>
      <c r="D2031" s="5"/>
    </row>
    <row r="2032" spans="1:4" x14ac:dyDescent="0.25">
      <c r="A2032" s="33"/>
      <c r="D2032" s="5"/>
    </row>
    <row r="2033" spans="1:4" x14ac:dyDescent="0.25">
      <c r="A2033" s="33"/>
      <c r="D2033" s="5"/>
    </row>
    <row r="2034" spans="1:4" x14ac:dyDescent="0.25">
      <c r="A2034" s="33"/>
      <c r="D2034" s="5"/>
    </row>
    <row r="2035" spans="1:4" x14ac:dyDescent="0.25">
      <c r="A2035" s="33"/>
      <c r="D2035" s="5"/>
    </row>
    <row r="2036" spans="1:4" x14ac:dyDescent="0.25">
      <c r="A2036" s="33"/>
      <c r="D2036" s="5"/>
    </row>
    <row r="2037" spans="1:4" x14ac:dyDescent="0.25">
      <c r="A2037" s="33"/>
      <c r="D2037" s="5"/>
    </row>
    <row r="2038" spans="1:4" x14ac:dyDescent="0.25">
      <c r="A2038" s="33"/>
      <c r="D2038" s="5"/>
    </row>
    <row r="2039" spans="1:4" x14ac:dyDescent="0.25">
      <c r="A2039" s="33"/>
      <c r="D2039" s="5"/>
    </row>
    <row r="2040" spans="1:4" x14ac:dyDescent="0.25">
      <c r="A2040" s="33"/>
      <c r="D2040" s="5"/>
    </row>
    <row r="2041" spans="1:4" x14ac:dyDescent="0.25">
      <c r="A2041" s="33"/>
      <c r="D2041" s="5"/>
    </row>
    <row r="2042" spans="1:4" x14ac:dyDescent="0.25">
      <c r="A2042" s="33"/>
      <c r="D2042" s="5"/>
    </row>
    <row r="2043" spans="1:4" x14ac:dyDescent="0.25">
      <c r="A2043" s="33"/>
      <c r="D2043" s="5"/>
    </row>
    <row r="2044" spans="1:4" x14ac:dyDescent="0.25">
      <c r="A2044" s="33"/>
      <c r="D2044" s="5"/>
    </row>
    <row r="2045" spans="1:4" x14ac:dyDescent="0.25">
      <c r="A2045" s="33"/>
      <c r="D2045" s="5"/>
    </row>
    <row r="2046" spans="1:4" x14ac:dyDescent="0.25">
      <c r="A2046" s="33"/>
      <c r="D2046" s="5"/>
    </row>
    <row r="2047" spans="1:4" x14ac:dyDescent="0.25">
      <c r="A2047" s="33"/>
      <c r="D2047" s="5"/>
    </row>
    <row r="2048" spans="1:4" x14ac:dyDescent="0.25">
      <c r="A2048" s="33"/>
      <c r="D2048" s="5"/>
    </row>
    <row r="2049" spans="1:4" x14ac:dyDescent="0.25">
      <c r="A2049" s="33"/>
      <c r="D2049" s="5"/>
    </row>
    <row r="2050" spans="1:4" x14ac:dyDescent="0.25">
      <c r="A2050" s="33"/>
      <c r="D2050" s="5"/>
    </row>
    <row r="2051" spans="1:4" x14ac:dyDescent="0.25">
      <c r="A2051" s="33"/>
      <c r="D2051" s="5"/>
    </row>
    <row r="2052" spans="1:4" x14ac:dyDescent="0.25">
      <c r="A2052" s="33"/>
      <c r="D2052" s="5"/>
    </row>
    <row r="2053" spans="1:4" x14ac:dyDescent="0.25">
      <c r="A2053" s="33"/>
      <c r="D2053" s="5"/>
    </row>
    <row r="2054" spans="1:4" x14ac:dyDescent="0.25">
      <c r="A2054" s="33"/>
      <c r="D2054" s="5"/>
    </row>
    <row r="2055" spans="1:4" x14ac:dyDescent="0.25">
      <c r="A2055" s="33"/>
      <c r="D2055" s="5"/>
    </row>
    <row r="2056" spans="1:4" x14ac:dyDescent="0.25">
      <c r="A2056" s="33"/>
      <c r="D2056" s="5"/>
    </row>
    <row r="2057" spans="1:4" x14ac:dyDescent="0.25">
      <c r="A2057" s="33"/>
      <c r="D2057" s="5"/>
    </row>
    <row r="2058" spans="1:4" x14ac:dyDescent="0.25">
      <c r="A2058" s="33"/>
      <c r="D2058" s="5"/>
    </row>
    <row r="2059" spans="1:4" x14ac:dyDescent="0.25">
      <c r="A2059" s="33"/>
      <c r="D2059" s="5"/>
    </row>
    <row r="2060" spans="1:4" x14ac:dyDescent="0.25">
      <c r="A2060" s="33"/>
      <c r="D2060" s="5"/>
    </row>
    <row r="2061" spans="1:4" x14ac:dyDescent="0.25">
      <c r="A2061" s="33"/>
      <c r="D2061" s="5"/>
    </row>
    <row r="2062" spans="1:4" x14ac:dyDescent="0.25">
      <c r="A2062" s="33"/>
      <c r="D2062" s="5"/>
    </row>
    <row r="2063" spans="1:4" x14ac:dyDescent="0.25">
      <c r="A2063" s="33"/>
      <c r="D2063" s="5"/>
    </row>
    <row r="2064" spans="1:4" x14ac:dyDescent="0.25">
      <c r="A2064" s="33"/>
      <c r="D2064" s="5"/>
    </row>
    <row r="2065" spans="1:4" x14ac:dyDescent="0.25">
      <c r="A2065" s="33"/>
      <c r="D2065" s="5"/>
    </row>
    <row r="2066" spans="1:4" x14ac:dyDescent="0.25">
      <c r="A2066" s="33"/>
      <c r="D2066" s="5"/>
    </row>
    <row r="2067" spans="1:4" x14ac:dyDescent="0.25">
      <c r="A2067" s="33"/>
      <c r="D2067" s="5"/>
    </row>
    <row r="2068" spans="1:4" x14ac:dyDescent="0.25">
      <c r="A2068" s="33"/>
      <c r="D2068" s="5"/>
    </row>
    <row r="2069" spans="1:4" x14ac:dyDescent="0.25">
      <c r="A2069" s="33"/>
      <c r="D2069" s="5"/>
    </row>
    <row r="2070" spans="1:4" x14ac:dyDescent="0.25">
      <c r="A2070" s="33"/>
      <c r="D2070" s="5"/>
    </row>
    <row r="2071" spans="1:4" x14ac:dyDescent="0.25">
      <c r="A2071" s="33"/>
      <c r="D2071" s="5"/>
    </row>
    <row r="2072" spans="1:4" x14ac:dyDescent="0.25">
      <c r="A2072" s="33"/>
      <c r="D2072" s="5"/>
    </row>
    <row r="2073" spans="1:4" x14ac:dyDescent="0.25">
      <c r="A2073" s="33"/>
      <c r="D2073" s="5"/>
    </row>
    <row r="2074" spans="1:4" x14ac:dyDescent="0.25">
      <c r="A2074" s="33"/>
      <c r="D2074" s="5"/>
    </row>
    <row r="2075" spans="1:4" x14ac:dyDescent="0.25">
      <c r="A2075" s="33"/>
      <c r="D2075" s="5"/>
    </row>
    <row r="2076" spans="1:4" x14ac:dyDescent="0.25">
      <c r="A2076" s="33"/>
      <c r="D2076" s="5"/>
    </row>
    <row r="2077" spans="1:4" x14ac:dyDescent="0.25">
      <c r="A2077" s="33"/>
      <c r="D2077" s="5"/>
    </row>
    <row r="2078" spans="1:4" x14ac:dyDescent="0.25">
      <c r="A2078" s="33"/>
      <c r="D2078" s="5"/>
    </row>
    <row r="2079" spans="1:4" x14ac:dyDescent="0.25">
      <c r="A2079" s="33"/>
      <c r="D2079" s="5"/>
    </row>
    <row r="2080" spans="1:4" x14ac:dyDescent="0.25">
      <c r="A2080" s="33"/>
      <c r="D2080" s="5"/>
    </row>
    <row r="2081" spans="1:4" x14ac:dyDescent="0.25">
      <c r="A2081" s="33"/>
      <c r="D2081" s="5"/>
    </row>
    <row r="2082" spans="1:4" x14ac:dyDescent="0.25">
      <c r="A2082" s="33"/>
      <c r="D2082" s="5"/>
    </row>
    <row r="2083" spans="1:4" x14ac:dyDescent="0.25">
      <c r="A2083" s="33"/>
      <c r="D2083" s="5"/>
    </row>
    <row r="2084" spans="1:4" x14ac:dyDescent="0.25">
      <c r="A2084" s="33"/>
      <c r="D2084" s="5"/>
    </row>
    <row r="2085" spans="1:4" x14ac:dyDescent="0.25">
      <c r="A2085" s="33"/>
      <c r="D2085" s="5"/>
    </row>
    <row r="2086" spans="1:4" x14ac:dyDescent="0.25">
      <c r="A2086" s="33"/>
      <c r="D2086" s="5"/>
    </row>
    <row r="2087" spans="1:4" x14ac:dyDescent="0.25">
      <c r="A2087" s="33"/>
      <c r="D2087" s="5"/>
    </row>
    <row r="2088" spans="1:4" x14ac:dyDescent="0.25">
      <c r="A2088" s="33"/>
      <c r="D2088" s="5"/>
    </row>
    <row r="2089" spans="1:4" x14ac:dyDescent="0.25">
      <c r="A2089" s="33"/>
      <c r="D2089" s="5"/>
    </row>
    <row r="2090" spans="1:4" x14ac:dyDescent="0.25">
      <c r="A2090" s="33"/>
      <c r="D2090" s="5"/>
    </row>
    <row r="2091" spans="1:4" x14ac:dyDescent="0.25">
      <c r="A2091" s="33"/>
      <c r="D2091" s="5"/>
    </row>
    <row r="2092" spans="1:4" x14ac:dyDescent="0.25">
      <c r="A2092" s="33"/>
      <c r="D2092" s="5"/>
    </row>
    <row r="2093" spans="1:4" x14ac:dyDescent="0.25">
      <c r="A2093" s="33"/>
      <c r="D2093" s="5"/>
    </row>
    <row r="2094" spans="1:4" x14ac:dyDescent="0.25">
      <c r="A2094" s="33"/>
      <c r="D2094" s="5"/>
    </row>
    <row r="2095" spans="1:4" x14ac:dyDescent="0.25">
      <c r="A2095" s="33"/>
      <c r="D2095" s="5"/>
    </row>
    <row r="2096" spans="1:4" x14ac:dyDescent="0.25">
      <c r="A2096" s="33"/>
      <c r="D2096" s="5"/>
    </row>
    <row r="2097" spans="1:4" x14ac:dyDescent="0.25">
      <c r="A2097" s="33"/>
      <c r="D2097" s="5"/>
    </row>
    <row r="2098" spans="1:4" x14ac:dyDescent="0.25">
      <c r="A2098" s="33"/>
      <c r="D2098" s="5"/>
    </row>
    <row r="2099" spans="1:4" x14ac:dyDescent="0.25">
      <c r="A2099" s="33"/>
      <c r="D2099" s="5"/>
    </row>
    <row r="2100" spans="1:4" x14ac:dyDescent="0.25">
      <c r="A2100" s="33"/>
      <c r="D2100" s="5"/>
    </row>
    <row r="2101" spans="1:4" x14ac:dyDescent="0.25">
      <c r="A2101" s="33"/>
      <c r="D2101" s="5"/>
    </row>
    <row r="2102" spans="1:4" x14ac:dyDescent="0.25">
      <c r="A2102" s="33"/>
      <c r="D2102" s="5"/>
    </row>
    <row r="2103" spans="1:4" x14ac:dyDescent="0.25">
      <c r="A2103" s="33"/>
      <c r="D2103" s="5"/>
    </row>
    <row r="2104" spans="1:4" x14ac:dyDescent="0.25">
      <c r="A2104" s="33"/>
      <c r="D2104" s="5"/>
    </row>
    <row r="2105" spans="1:4" x14ac:dyDescent="0.25">
      <c r="A2105" s="33"/>
      <c r="D2105" s="5"/>
    </row>
    <row r="2106" spans="1:4" x14ac:dyDescent="0.25">
      <c r="A2106" s="33"/>
      <c r="D2106" s="5"/>
    </row>
    <row r="2107" spans="1:4" x14ac:dyDescent="0.25">
      <c r="A2107" s="33"/>
      <c r="D2107" s="5"/>
    </row>
    <row r="2108" spans="1:4" x14ac:dyDescent="0.25">
      <c r="A2108" s="33"/>
      <c r="D2108" s="5"/>
    </row>
    <row r="2109" spans="1:4" x14ac:dyDescent="0.25">
      <c r="A2109" s="33"/>
      <c r="D2109" s="5"/>
    </row>
    <row r="2110" spans="1:4" x14ac:dyDescent="0.25">
      <c r="A2110" s="33"/>
      <c r="D2110" s="5"/>
    </row>
    <row r="2111" spans="1:4" x14ac:dyDescent="0.25">
      <c r="A2111" s="33"/>
      <c r="D2111" s="5"/>
    </row>
    <row r="2112" spans="1:4" x14ac:dyDescent="0.25">
      <c r="A2112" s="33"/>
      <c r="D2112" s="5"/>
    </row>
    <row r="2113" spans="1:4" x14ac:dyDescent="0.25">
      <c r="A2113" s="33"/>
      <c r="D2113" s="5"/>
    </row>
    <row r="2114" spans="1:4" x14ac:dyDescent="0.25">
      <c r="A2114" s="33"/>
      <c r="D2114" s="5"/>
    </row>
    <row r="2115" spans="1:4" x14ac:dyDescent="0.25">
      <c r="A2115" s="33"/>
      <c r="D2115" s="5"/>
    </row>
    <row r="2116" spans="1:4" x14ac:dyDescent="0.25">
      <c r="A2116" s="33"/>
      <c r="D2116" s="5"/>
    </row>
    <row r="2117" spans="1:4" x14ac:dyDescent="0.25">
      <c r="A2117" s="33"/>
      <c r="D2117" s="5"/>
    </row>
    <row r="2118" spans="1:4" x14ac:dyDescent="0.25">
      <c r="A2118" s="33"/>
      <c r="D2118" s="5"/>
    </row>
    <row r="2119" spans="1:4" x14ac:dyDescent="0.25">
      <c r="A2119" s="33"/>
      <c r="D2119" s="5"/>
    </row>
    <row r="2120" spans="1:4" x14ac:dyDescent="0.25">
      <c r="A2120" s="33"/>
      <c r="D2120" s="5"/>
    </row>
    <row r="2121" spans="1:4" x14ac:dyDescent="0.25">
      <c r="A2121" s="33"/>
      <c r="D2121" s="5"/>
    </row>
    <row r="2122" spans="1:4" x14ac:dyDescent="0.25">
      <c r="A2122" s="33"/>
      <c r="D2122" s="5"/>
    </row>
    <row r="2123" spans="1:4" x14ac:dyDescent="0.25">
      <c r="A2123" s="33"/>
      <c r="D2123" s="5"/>
    </row>
    <row r="2124" spans="1:4" x14ac:dyDescent="0.25">
      <c r="A2124" s="33"/>
      <c r="D2124" s="5"/>
    </row>
    <row r="2125" spans="1:4" x14ac:dyDescent="0.25">
      <c r="A2125" s="33"/>
      <c r="D2125" s="5"/>
    </row>
    <row r="2126" spans="1:4" x14ac:dyDescent="0.25">
      <c r="A2126" s="33"/>
      <c r="D2126" s="5"/>
    </row>
    <row r="2127" spans="1:4" x14ac:dyDescent="0.25">
      <c r="A2127" s="33"/>
      <c r="D2127" s="5"/>
    </row>
    <row r="2128" spans="1:4" x14ac:dyDescent="0.25">
      <c r="A2128" s="33"/>
      <c r="D2128" s="5"/>
    </row>
    <row r="2129" spans="1:4" x14ac:dyDescent="0.25">
      <c r="A2129" s="33"/>
      <c r="D2129" s="5"/>
    </row>
    <row r="2130" spans="1:4" x14ac:dyDescent="0.25">
      <c r="A2130" s="33"/>
      <c r="D2130" s="5"/>
    </row>
    <row r="2131" spans="1:4" x14ac:dyDescent="0.25">
      <c r="A2131" s="33"/>
      <c r="D2131" s="5"/>
    </row>
    <row r="2132" spans="1:4" x14ac:dyDescent="0.25">
      <c r="A2132" s="33"/>
      <c r="D2132" s="5"/>
    </row>
    <row r="2133" spans="1:4" x14ac:dyDescent="0.25">
      <c r="A2133" s="33"/>
      <c r="D2133" s="5"/>
    </row>
    <row r="2134" spans="1:4" x14ac:dyDescent="0.25">
      <c r="A2134" s="33"/>
      <c r="D2134" s="5"/>
    </row>
    <row r="2135" spans="1:4" x14ac:dyDescent="0.25">
      <c r="A2135" s="33"/>
      <c r="D2135" s="5"/>
    </row>
    <row r="2136" spans="1:4" x14ac:dyDescent="0.25">
      <c r="A2136" s="33"/>
      <c r="D2136" s="5"/>
    </row>
    <row r="2137" spans="1:4" x14ac:dyDescent="0.25">
      <c r="A2137" s="33"/>
      <c r="D2137" s="5"/>
    </row>
    <row r="2138" spans="1:4" x14ac:dyDescent="0.25">
      <c r="A2138" s="33"/>
      <c r="D2138" s="5"/>
    </row>
    <row r="2139" spans="1:4" x14ac:dyDescent="0.25">
      <c r="A2139" s="33"/>
      <c r="D2139" s="5"/>
    </row>
    <row r="2140" spans="1:4" x14ac:dyDescent="0.25">
      <c r="A2140" s="33"/>
      <c r="D2140" s="5"/>
    </row>
    <row r="2141" spans="1:4" x14ac:dyDescent="0.25">
      <c r="A2141" s="33"/>
      <c r="D2141" s="5"/>
    </row>
    <row r="2142" spans="1:4" x14ac:dyDescent="0.25">
      <c r="A2142" s="33"/>
      <c r="D2142" s="5"/>
    </row>
    <row r="2143" spans="1:4" x14ac:dyDescent="0.25">
      <c r="A2143" s="33"/>
      <c r="D2143" s="5"/>
    </row>
    <row r="2144" spans="1:4" x14ac:dyDescent="0.25">
      <c r="A2144" s="33"/>
      <c r="D2144" s="5"/>
    </row>
    <row r="2145" spans="1:4" x14ac:dyDescent="0.25">
      <c r="A2145" s="33"/>
      <c r="D2145" s="5"/>
    </row>
    <row r="2146" spans="1:4" x14ac:dyDescent="0.25">
      <c r="A2146" s="33"/>
      <c r="D2146" s="5"/>
    </row>
    <row r="2147" spans="1:4" x14ac:dyDescent="0.25">
      <c r="A2147" s="33"/>
      <c r="D2147" s="5"/>
    </row>
    <row r="2148" spans="1:4" x14ac:dyDescent="0.25">
      <c r="A2148" s="33"/>
      <c r="D2148" s="5"/>
    </row>
    <row r="2149" spans="1:4" x14ac:dyDescent="0.25">
      <c r="A2149" s="33"/>
      <c r="D2149" s="5"/>
    </row>
    <row r="2150" spans="1:4" x14ac:dyDescent="0.25">
      <c r="A2150" s="33"/>
      <c r="D2150" s="5"/>
    </row>
    <row r="2151" spans="1:4" x14ac:dyDescent="0.25">
      <c r="A2151" s="33"/>
      <c r="D2151" s="5"/>
    </row>
    <row r="2152" spans="1:4" x14ac:dyDescent="0.25">
      <c r="A2152" s="33"/>
      <c r="D2152" s="5"/>
    </row>
    <row r="2153" spans="1:4" x14ac:dyDescent="0.25">
      <c r="A2153" s="33"/>
      <c r="D2153" s="5"/>
    </row>
    <row r="2154" spans="1:4" x14ac:dyDescent="0.25">
      <c r="A2154" s="33"/>
      <c r="D2154" s="5"/>
    </row>
    <row r="2155" spans="1:4" x14ac:dyDescent="0.25">
      <c r="A2155" s="33"/>
      <c r="D2155" s="5"/>
    </row>
    <row r="2156" spans="1:4" x14ac:dyDescent="0.25">
      <c r="A2156" s="33"/>
      <c r="D2156" s="5"/>
    </row>
    <row r="2157" spans="1:4" x14ac:dyDescent="0.25">
      <c r="A2157" s="33"/>
      <c r="D2157" s="5"/>
    </row>
    <row r="2158" spans="1:4" x14ac:dyDescent="0.25">
      <c r="A2158" s="33"/>
      <c r="D2158" s="5"/>
    </row>
    <row r="2159" spans="1:4" x14ac:dyDescent="0.25">
      <c r="A2159" s="33"/>
      <c r="D2159" s="5"/>
    </row>
    <row r="2160" spans="1:4" x14ac:dyDescent="0.25">
      <c r="A2160" s="33"/>
      <c r="D2160" s="5"/>
    </row>
    <row r="2161" spans="1:4" x14ac:dyDescent="0.25">
      <c r="A2161" s="33"/>
      <c r="D2161" s="5"/>
    </row>
    <row r="2162" spans="1:4" x14ac:dyDescent="0.25">
      <c r="A2162" s="33"/>
      <c r="D2162" s="5"/>
    </row>
    <row r="2163" spans="1:4" x14ac:dyDescent="0.25">
      <c r="A2163" s="33"/>
      <c r="D2163" s="5"/>
    </row>
    <row r="2164" spans="1:4" x14ac:dyDescent="0.25">
      <c r="A2164" s="33"/>
      <c r="D2164" s="5"/>
    </row>
    <row r="2165" spans="1:4" x14ac:dyDescent="0.25">
      <c r="A2165" s="33"/>
      <c r="D2165" s="5"/>
    </row>
    <row r="2166" spans="1:4" x14ac:dyDescent="0.25">
      <c r="A2166" s="33"/>
      <c r="D2166" s="5"/>
    </row>
    <row r="2167" spans="1:4" x14ac:dyDescent="0.25">
      <c r="A2167" s="33"/>
      <c r="D2167" s="5"/>
    </row>
    <row r="2168" spans="1:4" x14ac:dyDescent="0.25">
      <c r="A2168" s="33"/>
      <c r="D2168" s="5"/>
    </row>
    <row r="2169" spans="1:4" x14ac:dyDescent="0.25">
      <c r="A2169" s="33"/>
      <c r="D2169" s="5"/>
    </row>
    <row r="2170" spans="1:4" x14ac:dyDescent="0.25">
      <c r="A2170" s="33"/>
      <c r="D2170" s="5"/>
    </row>
    <row r="2171" spans="1:4" x14ac:dyDescent="0.25">
      <c r="A2171" s="33"/>
      <c r="D2171" s="5"/>
    </row>
    <row r="2172" spans="1:4" x14ac:dyDescent="0.25">
      <c r="A2172" s="33"/>
      <c r="D2172" s="5"/>
    </row>
    <row r="2173" spans="1:4" x14ac:dyDescent="0.25">
      <c r="A2173" s="33"/>
      <c r="D2173" s="5"/>
    </row>
    <row r="2174" spans="1:4" x14ac:dyDescent="0.25">
      <c r="A2174" s="33"/>
      <c r="D2174" s="5"/>
    </row>
    <row r="2175" spans="1:4" x14ac:dyDescent="0.25">
      <c r="A2175" s="33"/>
      <c r="D2175" s="5"/>
    </row>
    <row r="2176" spans="1:4" x14ac:dyDescent="0.25">
      <c r="A2176" s="33"/>
      <c r="D2176" s="5"/>
    </row>
    <row r="2177" spans="1:4" x14ac:dyDescent="0.25">
      <c r="A2177" s="33"/>
      <c r="D2177" s="5"/>
    </row>
    <row r="2178" spans="1:4" x14ac:dyDescent="0.25">
      <c r="A2178" s="33"/>
      <c r="D2178" s="5"/>
    </row>
    <row r="2179" spans="1:4" x14ac:dyDescent="0.25">
      <c r="A2179" s="33"/>
      <c r="D2179" s="5"/>
    </row>
    <row r="2180" spans="1:4" x14ac:dyDescent="0.25">
      <c r="A2180" s="33"/>
      <c r="D2180" s="5"/>
    </row>
    <row r="2181" spans="1:4" x14ac:dyDescent="0.25">
      <c r="A2181" s="33"/>
      <c r="D2181" s="5"/>
    </row>
    <row r="2182" spans="1:4" x14ac:dyDescent="0.25">
      <c r="A2182" s="33"/>
      <c r="D2182" s="5"/>
    </row>
    <row r="2183" spans="1:4" x14ac:dyDescent="0.25">
      <c r="A2183" s="33"/>
      <c r="D2183" s="5"/>
    </row>
    <row r="2184" spans="1:4" x14ac:dyDescent="0.25">
      <c r="A2184" s="33"/>
      <c r="D2184" s="5"/>
    </row>
    <row r="2185" spans="1:4" x14ac:dyDescent="0.25">
      <c r="A2185" s="33"/>
      <c r="D2185" s="5"/>
    </row>
    <row r="2186" spans="1:4" x14ac:dyDescent="0.25">
      <c r="A2186" s="33"/>
      <c r="D2186" s="5"/>
    </row>
    <row r="2187" spans="1:4" x14ac:dyDescent="0.25">
      <c r="A2187" s="33"/>
      <c r="D2187" s="5"/>
    </row>
    <row r="2188" spans="1:4" x14ac:dyDescent="0.25">
      <c r="A2188" s="33"/>
      <c r="D2188" s="5"/>
    </row>
    <row r="2189" spans="1:4" x14ac:dyDescent="0.25">
      <c r="A2189" s="33"/>
      <c r="D2189" s="5"/>
    </row>
    <row r="2190" spans="1:4" x14ac:dyDescent="0.25">
      <c r="A2190" s="33"/>
      <c r="D2190" s="5"/>
    </row>
    <row r="2191" spans="1:4" x14ac:dyDescent="0.25">
      <c r="A2191" s="33"/>
      <c r="D2191" s="5"/>
    </row>
    <row r="2192" spans="1:4" x14ac:dyDescent="0.25">
      <c r="A2192" s="33"/>
      <c r="D2192" s="5"/>
    </row>
    <row r="2193" spans="1:4" x14ac:dyDescent="0.25">
      <c r="A2193" s="33"/>
      <c r="D2193" s="5"/>
    </row>
    <row r="2194" spans="1:4" x14ac:dyDescent="0.25">
      <c r="A2194" s="33"/>
      <c r="D2194" s="5"/>
    </row>
    <row r="2195" spans="1:4" x14ac:dyDescent="0.25">
      <c r="A2195" s="33"/>
      <c r="D2195" s="5"/>
    </row>
    <row r="2196" spans="1:4" x14ac:dyDescent="0.25">
      <c r="A2196" s="33"/>
      <c r="D2196" s="5"/>
    </row>
    <row r="2197" spans="1:4" x14ac:dyDescent="0.25">
      <c r="A2197" s="33"/>
      <c r="D2197" s="5"/>
    </row>
    <row r="2198" spans="1:4" x14ac:dyDescent="0.25">
      <c r="A2198" s="33"/>
      <c r="D2198" s="5"/>
    </row>
    <row r="2199" spans="1:4" x14ac:dyDescent="0.25">
      <c r="A2199" s="33"/>
      <c r="D2199" s="5"/>
    </row>
    <row r="2200" spans="1:4" x14ac:dyDescent="0.25">
      <c r="A2200" s="33"/>
      <c r="D2200" s="5"/>
    </row>
    <row r="2201" spans="1:4" x14ac:dyDescent="0.25">
      <c r="A2201" s="33"/>
      <c r="D2201" s="5"/>
    </row>
    <row r="2202" spans="1:4" x14ac:dyDescent="0.25">
      <c r="A2202" s="33"/>
      <c r="D2202" s="5"/>
    </row>
    <row r="2203" spans="1:4" x14ac:dyDescent="0.25">
      <c r="A2203" s="33"/>
      <c r="D2203" s="5"/>
    </row>
    <row r="2204" spans="1:4" x14ac:dyDescent="0.25">
      <c r="A2204" s="33"/>
      <c r="D2204" s="5"/>
    </row>
    <row r="2205" spans="1:4" x14ac:dyDescent="0.25">
      <c r="A2205" s="33"/>
      <c r="D2205" s="5"/>
    </row>
    <row r="2206" spans="1:4" x14ac:dyDescent="0.25">
      <c r="A2206" s="33"/>
      <c r="D2206" s="5"/>
    </row>
    <row r="2207" spans="1:4" x14ac:dyDescent="0.25">
      <c r="A2207" s="33"/>
      <c r="D2207" s="5"/>
    </row>
    <row r="2208" spans="1:4" x14ac:dyDescent="0.25">
      <c r="A2208" s="33"/>
      <c r="D2208" s="5"/>
    </row>
    <row r="2209" spans="1:4" x14ac:dyDescent="0.25">
      <c r="A2209" s="33"/>
      <c r="D2209" s="5"/>
    </row>
    <row r="2210" spans="1:4" x14ac:dyDescent="0.25">
      <c r="A2210" s="33"/>
      <c r="D2210" s="5"/>
    </row>
    <row r="2211" spans="1:4" x14ac:dyDescent="0.25">
      <c r="A2211" s="33"/>
      <c r="D2211" s="5"/>
    </row>
    <row r="2212" spans="1:4" x14ac:dyDescent="0.25">
      <c r="A2212" s="33"/>
      <c r="D2212" s="5"/>
    </row>
    <row r="2213" spans="1:4" x14ac:dyDescent="0.25">
      <c r="A2213" s="33"/>
      <c r="D2213" s="5"/>
    </row>
    <row r="2214" spans="1:4" x14ac:dyDescent="0.25">
      <c r="A2214" s="33"/>
      <c r="D2214" s="5"/>
    </row>
    <row r="2215" spans="1:4" x14ac:dyDescent="0.25">
      <c r="A2215" s="33"/>
      <c r="D2215" s="5"/>
    </row>
    <row r="2216" spans="1:4" x14ac:dyDescent="0.25">
      <c r="A2216" s="33"/>
      <c r="D2216" s="5"/>
    </row>
    <row r="2217" spans="1:4" x14ac:dyDescent="0.25">
      <c r="A2217" s="33"/>
      <c r="D2217" s="5"/>
    </row>
    <row r="2218" spans="1:4" x14ac:dyDescent="0.25">
      <c r="A2218" s="33"/>
      <c r="D2218" s="5"/>
    </row>
    <row r="2219" spans="1:4" x14ac:dyDescent="0.25">
      <c r="A2219" s="33"/>
      <c r="D2219" s="5"/>
    </row>
    <row r="2220" spans="1:4" x14ac:dyDescent="0.25">
      <c r="A2220" s="33"/>
      <c r="D2220" s="5"/>
    </row>
    <row r="2221" spans="1:4" x14ac:dyDescent="0.25">
      <c r="A2221" s="33"/>
      <c r="D2221" s="5"/>
    </row>
    <row r="2222" spans="1:4" x14ac:dyDescent="0.25">
      <c r="A2222" s="33"/>
      <c r="D2222" s="5"/>
    </row>
    <row r="2223" spans="1:4" x14ac:dyDescent="0.25">
      <c r="A2223" s="33"/>
      <c r="D2223" s="5"/>
    </row>
    <row r="2224" spans="1:4" x14ac:dyDescent="0.25">
      <c r="A2224" s="33"/>
      <c r="D2224" s="5"/>
    </row>
    <row r="2225" spans="1:4" x14ac:dyDescent="0.25">
      <c r="A2225" s="33"/>
      <c r="D2225" s="5"/>
    </row>
    <row r="2226" spans="1:4" x14ac:dyDescent="0.25">
      <c r="A2226" s="33"/>
      <c r="D2226" s="5"/>
    </row>
    <row r="2227" spans="1:4" x14ac:dyDescent="0.25">
      <c r="A2227" s="33"/>
      <c r="D2227" s="5"/>
    </row>
    <row r="2228" spans="1:4" x14ac:dyDescent="0.25">
      <c r="A2228" s="33"/>
      <c r="D2228" s="5"/>
    </row>
    <row r="2229" spans="1:4" x14ac:dyDescent="0.25">
      <c r="A2229" s="33"/>
      <c r="D2229" s="5"/>
    </row>
    <row r="2230" spans="1:4" x14ac:dyDescent="0.25">
      <c r="A2230" s="33"/>
      <c r="D2230" s="5"/>
    </row>
    <row r="2231" spans="1:4" x14ac:dyDescent="0.25">
      <c r="A2231" s="33"/>
      <c r="D2231" s="5"/>
    </row>
    <row r="2232" spans="1:4" x14ac:dyDescent="0.25">
      <c r="A2232" s="33"/>
      <c r="D2232" s="5"/>
    </row>
    <row r="2233" spans="1:4" x14ac:dyDescent="0.25">
      <c r="A2233" s="33"/>
      <c r="D2233" s="5"/>
    </row>
    <row r="2234" spans="1:4" x14ac:dyDescent="0.25">
      <c r="A2234" s="33"/>
      <c r="D2234" s="5"/>
    </row>
    <row r="2235" spans="1:4" x14ac:dyDescent="0.25">
      <c r="A2235" s="33"/>
      <c r="D2235" s="5"/>
    </row>
    <row r="2236" spans="1:4" x14ac:dyDescent="0.25">
      <c r="A2236" s="33"/>
      <c r="D2236" s="5"/>
    </row>
    <row r="2237" spans="1:4" x14ac:dyDescent="0.25">
      <c r="A2237" s="33"/>
      <c r="D2237" s="5"/>
    </row>
    <row r="2238" spans="1:4" x14ac:dyDescent="0.25">
      <c r="A2238" s="33"/>
      <c r="D2238" s="5"/>
    </row>
    <row r="2239" spans="1:4" x14ac:dyDescent="0.25">
      <c r="A2239" s="33"/>
      <c r="D2239" s="5"/>
    </row>
    <row r="2240" spans="1:4" x14ac:dyDescent="0.25">
      <c r="A2240" s="33"/>
      <c r="D2240" s="5"/>
    </row>
    <row r="2241" spans="1:4" x14ac:dyDescent="0.25">
      <c r="A2241" s="33"/>
      <c r="D2241" s="5"/>
    </row>
    <row r="2242" spans="1:4" x14ac:dyDescent="0.25">
      <c r="A2242" s="33"/>
      <c r="D2242" s="5"/>
    </row>
    <row r="2243" spans="1:4" x14ac:dyDescent="0.25">
      <c r="A2243" s="33"/>
      <c r="D2243" s="5"/>
    </row>
    <row r="2244" spans="1:4" x14ac:dyDescent="0.25">
      <c r="A2244" s="33"/>
      <c r="D2244" s="5"/>
    </row>
    <row r="2245" spans="1:4" x14ac:dyDescent="0.25">
      <c r="A2245" s="33"/>
      <c r="D2245" s="5"/>
    </row>
    <row r="2246" spans="1:4" x14ac:dyDescent="0.25">
      <c r="A2246" s="33"/>
      <c r="D2246" s="5"/>
    </row>
    <row r="2247" spans="1:4" x14ac:dyDescent="0.25">
      <c r="A2247" s="33"/>
      <c r="D2247" s="5"/>
    </row>
    <row r="2248" spans="1:4" x14ac:dyDescent="0.25">
      <c r="A2248" s="33"/>
      <c r="D2248" s="5"/>
    </row>
    <row r="2249" spans="1:4" x14ac:dyDescent="0.25">
      <c r="A2249" s="33"/>
      <c r="D2249" s="5"/>
    </row>
    <row r="2250" spans="1:4" x14ac:dyDescent="0.25">
      <c r="A2250" s="33"/>
      <c r="D2250" s="5"/>
    </row>
    <row r="2251" spans="1:4" x14ac:dyDescent="0.25">
      <c r="A2251" s="33"/>
      <c r="D2251" s="5"/>
    </row>
    <row r="2252" spans="1:4" x14ac:dyDescent="0.25">
      <c r="A2252" s="33"/>
      <c r="D2252" s="5"/>
    </row>
    <row r="2253" spans="1:4" x14ac:dyDescent="0.25">
      <c r="A2253" s="33"/>
      <c r="D2253" s="5"/>
    </row>
    <row r="2254" spans="1:4" x14ac:dyDescent="0.25">
      <c r="A2254" s="33"/>
      <c r="D2254" s="5"/>
    </row>
    <row r="2255" spans="1:4" x14ac:dyDescent="0.25">
      <c r="A2255" s="33"/>
      <c r="D2255" s="5"/>
    </row>
    <row r="2256" spans="1:4" x14ac:dyDescent="0.25">
      <c r="A2256" s="33"/>
      <c r="D2256" s="5"/>
    </row>
    <row r="2257" spans="1:4" x14ac:dyDescent="0.25">
      <c r="A2257" s="33"/>
      <c r="D2257" s="5"/>
    </row>
    <row r="2258" spans="1:4" x14ac:dyDescent="0.25">
      <c r="A2258" s="33"/>
      <c r="D2258" s="5"/>
    </row>
    <row r="2259" spans="1:4" x14ac:dyDescent="0.25">
      <c r="A2259" s="33"/>
      <c r="D2259" s="5"/>
    </row>
    <row r="2260" spans="1:4" x14ac:dyDescent="0.25">
      <c r="A2260" s="33"/>
      <c r="D2260" s="5"/>
    </row>
    <row r="2261" spans="1:4" x14ac:dyDescent="0.25">
      <c r="A2261" s="33"/>
      <c r="D2261" s="5"/>
    </row>
    <row r="2262" spans="1:4" x14ac:dyDescent="0.25">
      <c r="A2262" s="33"/>
      <c r="D2262" s="5"/>
    </row>
    <row r="2263" spans="1:4" x14ac:dyDescent="0.25">
      <c r="A2263" s="33"/>
      <c r="D2263" s="5"/>
    </row>
    <row r="2264" spans="1:4" x14ac:dyDescent="0.25">
      <c r="A2264" s="33"/>
      <c r="D2264" s="5"/>
    </row>
    <row r="2265" spans="1:4" x14ac:dyDescent="0.25">
      <c r="A2265" s="33"/>
      <c r="D2265" s="5"/>
    </row>
    <row r="2266" spans="1:4" x14ac:dyDescent="0.25">
      <c r="A2266" s="33"/>
      <c r="D2266" s="5"/>
    </row>
    <row r="2267" spans="1:4" x14ac:dyDescent="0.25">
      <c r="A2267" s="33"/>
      <c r="D2267" s="5"/>
    </row>
    <row r="2268" spans="1:4" x14ac:dyDescent="0.25">
      <c r="A2268" s="33"/>
      <c r="D2268" s="5"/>
    </row>
    <row r="2269" spans="1:4" x14ac:dyDescent="0.25">
      <c r="A2269" s="33"/>
      <c r="D2269" s="5"/>
    </row>
    <row r="2270" spans="1:4" x14ac:dyDescent="0.25">
      <c r="A2270" s="33"/>
      <c r="D2270" s="5"/>
    </row>
    <row r="2271" spans="1:4" x14ac:dyDescent="0.25">
      <c r="A2271" s="33"/>
      <c r="D2271" s="5"/>
    </row>
    <row r="2272" spans="1:4" x14ac:dyDescent="0.25">
      <c r="A2272" s="33"/>
      <c r="D2272" s="5"/>
    </row>
    <row r="2273" spans="1:4" x14ac:dyDescent="0.25">
      <c r="A2273" s="33"/>
      <c r="D2273" s="5"/>
    </row>
    <row r="2274" spans="1:4" x14ac:dyDescent="0.25">
      <c r="A2274" s="33"/>
      <c r="D2274" s="5"/>
    </row>
    <row r="2275" spans="1:4" x14ac:dyDescent="0.25">
      <c r="A2275" s="33"/>
      <c r="D2275" s="5"/>
    </row>
    <row r="2276" spans="1:4" x14ac:dyDescent="0.25">
      <c r="A2276" s="33"/>
      <c r="D2276" s="5"/>
    </row>
    <row r="2277" spans="1:4" x14ac:dyDescent="0.25">
      <c r="A2277" s="33"/>
      <c r="D2277" s="5"/>
    </row>
    <row r="2278" spans="1:4" x14ac:dyDescent="0.25">
      <c r="A2278" s="33"/>
      <c r="D2278" s="5"/>
    </row>
    <row r="2279" spans="1:4" x14ac:dyDescent="0.25">
      <c r="A2279" s="33"/>
      <c r="D2279" s="5"/>
    </row>
    <row r="2280" spans="1:4" x14ac:dyDescent="0.25">
      <c r="A2280" s="33"/>
      <c r="D2280" s="5"/>
    </row>
    <row r="2281" spans="1:4" x14ac:dyDescent="0.25">
      <c r="A2281" s="33"/>
      <c r="D2281" s="5"/>
    </row>
    <row r="2282" spans="1:4" x14ac:dyDescent="0.25">
      <c r="A2282" s="33"/>
      <c r="D2282" s="5"/>
    </row>
    <row r="2283" spans="1:4" x14ac:dyDescent="0.25">
      <c r="A2283" s="33"/>
      <c r="D2283" s="5"/>
    </row>
    <row r="2284" spans="1:4" x14ac:dyDescent="0.25">
      <c r="A2284" s="33"/>
      <c r="D2284" s="5"/>
    </row>
    <row r="2285" spans="1:4" x14ac:dyDescent="0.25">
      <c r="A2285" s="33"/>
      <c r="D2285" s="5"/>
    </row>
    <row r="2286" spans="1:4" x14ac:dyDescent="0.25">
      <c r="A2286" s="33"/>
      <c r="D2286" s="5"/>
    </row>
    <row r="2287" spans="1:4" x14ac:dyDescent="0.25">
      <c r="A2287" s="33"/>
      <c r="D2287" s="5"/>
    </row>
    <row r="2288" spans="1:4" x14ac:dyDescent="0.25">
      <c r="A2288" s="33"/>
      <c r="D2288" s="5"/>
    </row>
    <row r="2289" spans="1:4" x14ac:dyDescent="0.25">
      <c r="A2289" s="33"/>
      <c r="D2289" s="5"/>
    </row>
    <row r="2290" spans="1:4" x14ac:dyDescent="0.25">
      <c r="A2290" s="33"/>
      <c r="D2290" s="5"/>
    </row>
    <row r="2291" spans="1:4" x14ac:dyDescent="0.25">
      <c r="A2291" s="33"/>
      <c r="D2291" s="5"/>
    </row>
    <row r="2292" spans="1:4" x14ac:dyDescent="0.25">
      <c r="A2292" s="33"/>
      <c r="D2292" s="5"/>
    </row>
    <row r="2293" spans="1:4" x14ac:dyDescent="0.25">
      <c r="A2293" s="33"/>
      <c r="D2293" s="5"/>
    </row>
    <row r="2294" spans="1:4" x14ac:dyDescent="0.25">
      <c r="A2294" s="33"/>
      <c r="D2294" s="5"/>
    </row>
    <row r="2295" spans="1:4" x14ac:dyDescent="0.25">
      <c r="A2295" s="33"/>
      <c r="D2295" s="5"/>
    </row>
    <row r="2296" spans="1:4" x14ac:dyDescent="0.25">
      <c r="A2296" s="33"/>
      <c r="D2296" s="5"/>
    </row>
    <row r="2297" spans="1:4" x14ac:dyDescent="0.25">
      <c r="A2297" s="33"/>
      <c r="D2297" s="5"/>
    </row>
    <row r="2298" spans="1:4" x14ac:dyDescent="0.25">
      <c r="A2298" s="33"/>
      <c r="D2298" s="5"/>
    </row>
    <row r="2299" spans="1:4" x14ac:dyDescent="0.25">
      <c r="A2299" s="33"/>
      <c r="D2299" s="5"/>
    </row>
    <row r="2300" spans="1:4" x14ac:dyDescent="0.25">
      <c r="A2300" s="33"/>
      <c r="D2300" s="5"/>
    </row>
    <row r="2301" spans="1:4" x14ac:dyDescent="0.25">
      <c r="A2301" s="33"/>
      <c r="D2301" s="5"/>
    </row>
    <row r="2302" spans="1:4" x14ac:dyDescent="0.25">
      <c r="A2302" s="33"/>
      <c r="D2302" s="5"/>
    </row>
    <row r="2303" spans="1:4" x14ac:dyDescent="0.25">
      <c r="A2303" s="33"/>
      <c r="D2303" s="5"/>
    </row>
    <row r="2304" spans="1:4" x14ac:dyDescent="0.25">
      <c r="A2304" s="33"/>
      <c r="D2304" s="5"/>
    </row>
    <row r="2305" spans="1:4" x14ac:dyDescent="0.25">
      <c r="A2305" s="33"/>
      <c r="D2305" s="5"/>
    </row>
    <row r="2306" spans="1:4" x14ac:dyDescent="0.25">
      <c r="A2306" s="33"/>
      <c r="D2306" s="5"/>
    </row>
    <row r="2307" spans="1:4" x14ac:dyDescent="0.25">
      <c r="A2307" s="33"/>
      <c r="D2307" s="5"/>
    </row>
    <row r="2308" spans="1:4" x14ac:dyDescent="0.25">
      <c r="A2308" s="33"/>
      <c r="D2308" s="5"/>
    </row>
    <row r="2309" spans="1:4" x14ac:dyDescent="0.25">
      <c r="A2309" s="33"/>
      <c r="D2309" s="5"/>
    </row>
    <row r="2310" spans="1:4" x14ac:dyDescent="0.25">
      <c r="A2310" s="33"/>
      <c r="D2310" s="5"/>
    </row>
    <row r="2311" spans="1:4" x14ac:dyDescent="0.25">
      <c r="A2311" s="33"/>
      <c r="D2311" s="5"/>
    </row>
    <row r="2312" spans="1:4" x14ac:dyDescent="0.25">
      <c r="A2312" s="33"/>
      <c r="D2312" s="5"/>
    </row>
    <row r="2313" spans="1:4" x14ac:dyDescent="0.25">
      <c r="A2313" s="33"/>
      <c r="D2313" s="5"/>
    </row>
    <row r="2314" spans="1:4" x14ac:dyDescent="0.25">
      <c r="A2314" s="33"/>
      <c r="D2314" s="5"/>
    </row>
    <row r="2315" spans="1:4" x14ac:dyDescent="0.25">
      <c r="A2315" s="33"/>
      <c r="D2315" s="5"/>
    </row>
    <row r="2316" spans="1:4" x14ac:dyDescent="0.25">
      <c r="A2316" s="33"/>
      <c r="D2316" s="5"/>
    </row>
    <row r="2317" spans="1:4" x14ac:dyDescent="0.25">
      <c r="A2317" s="33"/>
      <c r="D2317" s="5"/>
    </row>
    <row r="2318" spans="1:4" x14ac:dyDescent="0.25">
      <c r="A2318" s="33"/>
      <c r="D2318" s="5"/>
    </row>
    <row r="2319" spans="1:4" x14ac:dyDescent="0.25">
      <c r="A2319" s="33"/>
      <c r="D2319" s="5"/>
    </row>
    <row r="2320" spans="1:4" x14ac:dyDescent="0.25">
      <c r="A2320" s="33"/>
      <c r="D2320" s="5"/>
    </row>
    <row r="2321" spans="1:4" x14ac:dyDescent="0.25">
      <c r="A2321" s="33"/>
      <c r="D2321" s="5"/>
    </row>
    <row r="2322" spans="1:4" x14ac:dyDescent="0.25">
      <c r="A2322" s="33"/>
      <c r="D2322" s="5"/>
    </row>
    <row r="2323" spans="1:4" x14ac:dyDescent="0.25">
      <c r="A2323" s="33"/>
      <c r="D2323" s="5"/>
    </row>
    <row r="2324" spans="1:4" x14ac:dyDescent="0.25">
      <c r="A2324" s="33"/>
      <c r="D2324" s="5"/>
    </row>
    <row r="2325" spans="1:4" x14ac:dyDescent="0.25">
      <c r="A2325" s="33"/>
      <c r="D2325" s="5"/>
    </row>
    <row r="2326" spans="1:4" x14ac:dyDescent="0.25">
      <c r="A2326" s="33"/>
      <c r="D2326" s="5"/>
    </row>
    <row r="2327" spans="1:4" x14ac:dyDescent="0.25">
      <c r="A2327" s="33"/>
      <c r="D2327" s="5"/>
    </row>
    <row r="2328" spans="1:4" x14ac:dyDescent="0.25">
      <c r="A2328" s="33"/>
      <c r="D2328" s="5"/>
    </row>
    <row r="2329" spans="1:4" x14ac:dyDescent="0.25">
      <c r="A2329" s="33"/>
      <c r="D2329" s="5"/>
    </row>
    <row r="2330" spans="1:4" x14ac:dyDescent="0.25">
      <c r="A2330" s="33"/>
      <c r="D2330" s="5"/>
    </row>
    <row r="2331" spans="1:4" x14ac:dyDescent="0.25">
      <c r="A2331" s="33"/>
      <c r="D2331" s="5"/>
    </row>
    <row r="2332" spans="1:4" x14ac:dyDescent="0.25">
      <c r="A2332" s="33"/>
      <c r="D2332" s="5"/>
    </row>
    <row r="2333" spans="1:4" x14ac:dyDescent="0.25">
      <c r="A2333" s="33"/>
      <c r="D2333" s="5"/>
    </row>
    <row r="2334" spans="1:4" x14ac:dyDescent="0.25">
      <c r="A2334" s="33"/>
      <c r="D2334" s="5"/>
    </row>
    <row r="2335" spans="1:4" x14ac:dyDescent="0.25">
      <c r="A2335" s="33"/>
      <c r="D2335" s="5"/>
    </row>
    <row r="2336" spans="1:4" x14ac:dyDescent="0.25">
      <c r="A2336" s="33"/>
      <c r="D2336" s="5"/>
    </row>
    <row r="2337" spans="1:4" x14ac:dyDescent="0.25">
      <c r="A2337" s="33"/>
      <c r="D2337" s="5"/>
    </row>
    <row r="2338" spans="1:4" x14ac:dyDescent="0.25">
      <c r="A2338" s="33"/>
      <c r="D2338" s="5"/>
    </row>
    <row r="2339" spans="1:4" x14ac:dyDescent="0.25">
      <c r="A2339" s="33"/>
      <c r="D2339" s="5"/>
    </row>
    <row r="2340" spans="1:4" x14ac:dyDescent="0.25">
      <c r="A2340" s="33"/>
      <c r="D2340" s="5"/>
    </row>
    <row r="2341" spans="1:4" x14ac:dyDescent="0.25">
      <c r="A2341" s="33"/>
      <c r="D2341" s="5"/>
    </row>
    <row r="2342" spans="1:4" x14ac:dyDescent="0.25">
      <c r="A2342" s="33"/>
      <c r="D2342" s="5"/>
    </row>
    <row r="2343" spans="1:4" x14ac:dyDescent="0.25">
      <c r="A2343" s="33"/>
      <c r="D2343" s="5"/>
    </row>
    <row r="2344" spans="1:4" x14ac:dyDescent="0.25">
      <c r="A2344" s="33"/>
      <c r="D2344" s="5"/>
    </row>
    <row r="2345" spans="1:4" x14ac:dyDescent="0.25">
      <c r="A2345" s="33"/>
      <c r="D2345" s="5"/>
    </row>
    <row r="2346" spans="1:4" x14ac:dyDescent="0.25">
      <c r="A2346" s="33"/>
      <c r="D2346" s="5"/>
    </row>
    <row r="2347" spans="1:4" x14ac:dyDescent="0.25">
      <c r="A2347" s="33"/>
      <c r="D2347" s="5"/>
    </row>
    <row r="2348" spans="1:4" x14ac:dyDescent="0.25">
      <c r="A2348" s="33"/>
      <c r="D2348" s="5"/>
    </row>
    <row r="2349" spans="1:4" x14ac:dyDescent="0.25">
      <c r="A2349" s="33"/>
      <c r="D2349" s="5"/>
    </row>
    <row r="2350" spans="1:4" x14ac:dyDescent="0.25">
      <c r="A2350" s="33"/>
      <c r="D2350" s="5"/>
    </row>
    <row r="2351" spans="1:4" x14ac:dyDescent="0.25">
      <c r="A2351" s="33"/>
      <c r="D2351" s="5"/>
    </row>
    <row r="2352" spans="1:4" x14ac:dyDescent="0.25">
      <c r="A2352" s="33"/>
      <c r="D2352" s="5"/>
    </row>
    <row r="2353" spans="1:4" x14ac:dyDescent="0.25">
      <c r="A2353" s="33"/>
      <c r="D2353" s="5"/>
    </row>
    <row r="2354" spans="1:4" x14ac:dyDescent="0.25">
      <c r="A2354" s="33"/>
      <c r="D2354" s="5"/>
    </row>
    <row r="2355" spans="1:4" x14ac:dyDescent="0.25">
      <c r="A2355" s="33"/>
      <c r="D2355" s="5"/>
    </row>
    <row r="2356" spans="1:4" x14ac:dyDescent="0.25">
      <c r="A2356" s="33"/>
      <c r="D2356" s="5"/>
    </row>
    <row r="2357" spans="1:4" x14ac:dyDescent="0.25">
      <c r="A2357" s="33"/>
      <c r="D2357" s="5"/>
    </row>
    <row r="2358" spans="1:4" x14ac:dyDescent="0.25">
      <c r="A2358" s="33"/>
      <c r="D2358" s="5"/>
    </row>
    <row r="2359" spans="1:4" x14ac:dyDescent="0.25">
      <c r="A2359" s="33"/>
      <c r="D2359" s="5"/>
    </row>
    <row r="2360" spans="1:4" x14ac:dyDescent="0.25">
      <c r="A2360" s="33"/>
      <c r="D2360" s="5"/>
    </row>
    <row r="2361" spans="1:4" x14ac:dyDescent="0.25">
      <c r="A2361" s="33"/>
      <c r="D2361" s="5"/>
    </row>
    <row r="2362" spans="1:4" x14ac:dyDescent="0.25">
      <c r="A2362" s="33"/>
      <c r="D2362" s="5"/>
    </row>
    <row r="2363" spans="1:4" x14ac:dyDescent="0.25">
      <c r="A2363" s="33"/>
      <c r="D2363" s="5"/>
    </row>
    <row r="2364" spans="1:4" x14ac:dyDescent="0.25">
      <c r="A2364" s="33"/>
      <c r="D2364" s="5"/>
    </row>
    <row r="2365" spans="1:4" x14ac:dyDescent="0.25">
      <c r="A2365" s="33"/>
      <c r="D2365" s="5"/>
    </row>
    <row r="2366" spans="1:4" x14ac:dyDescent="0.25">
      <c r="A2366" s="33"/>
      <c r="D2366" s="5"/>
    </row>
    <row r="2367" spans="1:4" x14ac:dyDescent="0.25">
      <c r="A2367" s="33"/>
      <c r="D2367" s="5"/>
    </row>
    <row r="2368" spans="1:4" x14ac:dyDescent="0.25">
      <c r="A2368" s="33"/>
      <c r="D2368" s="5"/>
    </row>
    <row r="2369" spans="1:4" x14ac:dyDescent="0.25">
      <c r="A2369" s="33"/>
      <c r="D2369" s="5"/>
    </row>
    <row r="2370" spans="1:4" x14ac:dyDescent="0.25">
      <c r="A2370" s="33"/>
      <c r="D2370" s="5"/>
    </row>
    <row r="2371" spans="1:4" x14ac:dyDescent="0.25">
      <c r="A2371" s="33"/>
      <c r="D2371" s="5"/>
    </row>
    <row r="2372" spans="1:4" x14ac:dyDescent="0.25">
      <c r="A2372" s="33"/>
      <c r="D2372" s="5"/>
    </row>
    <row r="2373" spans="1:4" x14ac:dyDescent="0.25">
      <c r="A2373" s="33"/>
      <c r="D2373" s="5"/>
    </row>
    <row r="2374" spans="1:4" x14ac:dyDescent="0.25">
      <c r="A2374" s="33"/>
      <c r="D2374" s="5"/>
    </row>
    <row r="2375" spans="1:4" x14ac:dyDescent="0.25">
      <c r="A2375" s="33"/>
      <c r="D2375" s="5"/>
    </row>
    <row r="2376" spans="1:4" x14ac:dyDescent="0.25">
      <c r="A2376" s="33"/>
      <c r="D2376" s="5"/>
    </row>
    <row r="2377" spans="1:4" x14ac:dyDescent="0.25">
      <c r="A2377" s="33"/>
      <c r="D2377" s="5"/>
    </row>
    <row r="2378" spans="1:4" x14ac:dyDescent="0.25">
      <c r="A2378" s="33"/>
      <c r="D2378" s="5"/>
    </row>
    <row r="2379" spans="1:4" x14ac:dyDescent="0.25">
      <c r="A2379" s="33"/>
      <c r="D2379" s="5"/>
    </row>
    <row r="2380" spans="1:4" x14ac:dyDescent="0.25">
      <c r="A2380" s="33"/>
      <c r="D2380" s="5"/>
    </row>
    <row r="2381" spans="1:4" x14ac:dyDescent="0.25">
      <c r="A2381" s="33"/>
      <c r="D2381" s="5"/>
    </row>
    <row r="2382" spans="1:4" x14ac:dyDescent="0.25">
      <c r="A2382" s="33"/>
      <c r="D2382" s="5"/>
    </row>
    <row r="2383" spans="1:4" x14ac:dyDescent="0.25">
      <c r="A2383" s="33"/>
      <c r="D2383" s="5"/>
    </row>
    <row r="2384" spans="1:4" x14ac:dyDescent="0.25">
      <c r="A2384" s="33"/>
      <c r="D2384" s="5"/>
    </row>
    <row r="2385" spans="1:4" x14ac:dyDescent="0.25">
      <c r="A2385" s="33"/>
      <c r="D2385" s="5"/>
    </row>
    <row r="2386" spans="1:4" x14ac:dyDescent="0.25">
      <c r="A2386" s="33"/>
      <c r="D2386" s="5"/>
    </row>
    <row r="2387" spans="1:4" x14ac:dyDescent="0.25">
      <c r="A2387" s="33"/>
      <c r="D2387" s="5"/>
    </row>
    <row r="2388" spans="1:4" x14ac:dyDescent="0.25">
      <c r="A2388" s="33"/>
      <c r="D2388" s="5"/>
    </row>
    <row r="2389" spans="1:4" x14ac:dyDescent="0.25">
      <c r="A2389" s="33"/>
      <c r="D2389" s="5"/>
    </row>
    <row r="2390" spans="1:4" x14ac:dyDescent="0.25">
      <c r="A2390" s="33"/>
      <c r="D2390" s="5"/>
    </row>
    <row r="2391" spans="1:4" x14ac:dyDescent="0.25">
      <c r="A2391" s="33"/>
      <c r="D2391" s="5"/>
    </row>
    <row r="2392" spans="1:4" x14ac:dyDescent="0.25">
      <c r="A2392" s="33"/>
      <c r="D2392" s="5"/>
    </row>
    <row r="2393" spans="1:4" x14ac:dyDescent="0.25">
      <c r="A2393" s="33"/>
      <c r="D2393" s="5"/>
    </row>
    <row r="2394" spans="1:4" x14ac:dyDescent="0.25">
      <c r="A2394" s="33"/>
      <c r="D2394" s="5"/>
    </row>
    <row r="2395" spans="1:4" x14ac:dyDescent="0.25">
      <c r="A2395" s="33"/>
      <c r="D2395" s="5"/>
    </row>
    <row r="2396" spans="1:4" x14ac:dyDescent="0.25">
      <c r="A2396" s="33"/>
      <c r="D2396" s="5"/>
    </row>
    <row r="2397" spans="1:4" x14ac:dyDescent="0.25">
      <c r="A2397" s="33"/>
      <c r="D2397" s="5"/>
    </row>
    <row r="2398" spans="1:4" x14ac:dyDescent="0.25">
      <c r="A2398" s="33"/>
      <c r="D2398" s="5"/>
    </row>
    <row r="2399" spans="1:4" x14ac:dyDescent="0.25">
      <c r="A2399" s="33"/>
      <c r="D2399" s="5"/>
    </row>
    <row r="2400" spans="1:4" x14ac:dyDescent="0.25">
      <c r="A2400" s="33"/>
      <c r="D2400" s="5"/>
    </row>
    <row r="2401" spans="1:4" x14ac:dyDescent="0.25">
      <c r="A2401" s="33"/>
      <c r="D2401" s="5"/>
    </row>
    <row r="2402" spans="1:4" x14ac:dyDescent="0.25">
      <c r="A2402" s="33"/>
      <c r="D2402" s="5"/>
    </row>
    <row r="2403" spans="1:4" x14ac:dyDescent="0.25">
      <c r="A2403" s="33"/>
      <c r="D2403" s="5"/>
    </row>
    <row r="2404" spans="1:4" x14ac:dyDescent="0.25">
      <c r="A2404" s="33"/>
      <c r="D2404" s="5"/>
    </row>
    <row r="2405" spans="1:4" x14ac:dyDescent="0.25">
      <c r="A2405" s="33"/>
      <c r="D2405" s="5"/>
    </row>
    <row r="2406" spans="1:4" x14ac:dyDescent="0.25">
      <c r="A2406" s="33"/>
      <c r="D2406" s="5"/>
    </row>
    <row r="2407" spans="1:4" x14ac:dyDescent="0.25">
      <c r="A2407" s="33"/>
      <c r="D2407" s="5"/>
    </row>
    <row r="2408" spans="1:4" x14ac:dyDescent="0.25">
      <c r="A2408" s="33"/>
      <c r="D2408" s="5"/>
    </row>
    <row r="2409" spans="1:4" x14ac:dyDescent="0.25">
      <c r="A2409" s="33"/>
      <c r="D2409" s="5"/>
    </row>
    <row r="2410" spans="1:4" x14ac:dyDescent="0.25">
      <c r="A2410" s="33"/>
      <c r="D2410" s="5"/>
    </row>
    <row r="2411" spans="1:4" x14ac:dyDescent="0.25">
      <c r="A2411" s="33"/>
      <c r="D2411" s="5"/>
    </row>
    <row r="2412" spans="1:4" x14ac:dyDescent="0.25">
      <c r="A2412" s="33"/>
      <c r="D2412" s="5"/>
    </row>
    <row r="2413" spans="1:4" x14ac:dyDescent="0.25">
      <c r="A2413" s="33"/>
      <c r="D2413" s="5"/>
    </row>
    <row r="2414" spans="1:4" x14ac:dyDescent="0.25">
      <c r="A2414" s="33"/>
      <c r="D2414" s="5"/>
    </row>
    <row r="2415" spans="1:4" x14ac:dyDescent="0.25">
      <c r="A2415" s="33"/>
      <c r="D2415" s="5"/>
    </row>
    <row r="2416" spans="1:4" x14ac:dyDescent="0.25">
      <c r="A2416" s="33"/>
      <c r="D2416" s="5"/>
    </row>
    <row r="2417" spans="1:4" x14ac:dyDescent="0.25">
      <c r="A2417" s="33"/>
      <c r="D2417" s="5"/>
    </row>
    <row r="2418" spans="1:4" x14ac:dyDescent="0.25">
      <c r="A2418" s="33"/>
      <c r="D2418" s="5"/>
    </row>
    <row r="2419" spans="1:4" x14ac:dyDescent="0.25">
      <c r="A2419" s="33"/>
      <c r="D2419" s="5"/>
    </row>
    <row r="2420" spans="1:4" x14ac:dyDescent="0.25">
      <c r="A2420" s="33"/>
      <c r="D2420" s="5"/>
    </row>
    <row r="2421" spans="1:4" x14ac:dyDescent="0.25">
      <c r="A2421" s="33"/>
      <c r="D2421" s="5"/>
    </row>
    <row r="2422" spans="1:4" x14ac:dyDescent="0.25">
      <c r="A2422" s="33"/>
      <c r="D2422" s="5"/>
    </row>
    <row r="2423" spans="1:4" x14ac:dyDescent="0.25">
      <c r="A2423" s="33"/>
      <c r="D2423" s="5"/>
    </row>
    <row r="2424" spans="1:4" x14ac:dyDescent="0.25">
      <c r="A2424" s="33"/>
      <c r="D2424" s="5"/>
    </row>
    <row r="2425" spans="1:4" x14ac:dyDescent="0.25">
      <c r="A2425" s="33"/>
      <c r="D2425" s="5"/>
    </row>
    <row r="2426" spans="1:4" x14ac:dyDescent="0.25">
      <c r="A2426" s="33"/>
      <c r="D2426" s="5"/>
    </row>
    <row r="2427" spans="1:4" x14ac:dyDescent="0.25">
      <c r="A2427" s="33"/>
      <c r="D2427" s="5"/>
    </row>
    <row r="2428" spans="1:4" x14ac:dyDescent="0.25">
      <c r="A2428" s="33"/>
      <c r="D2428" s="5"/>
    </row>
    <row r="2429" spans="1:4" x14ac:dyDescent="0.25">
      <c r="A2429" s="33"/>
      <c r="D2429" s="5"/>
    </row>
    <row r="2430" spans="1:4" x14ac:dyDescent="0.25">
      <c r="A2430" s="33"/>
      <c r="D2430" s="5"/>
    </row>
    <row r="2431" spans="1:4" x14ac:dyDescent="0.25">
      <c r="A2431" s="33"/>
      <c r="D2431" s="5"/>
    </row>
    <row r="2432" spans="1:4" x14ac:dyDescent="0.25">
      <c r="A2432" s="33"/>
      <c r="D2432" s="5"/>
    </row>
    <row r="2433" spans="1:4" x14ac:dyDescent="0.25">
      <c r="A2433" s="33"/>
      <c r="D2433" s="5"/>
    </row>
    <row r="2434" spans="1:4" x14ac:dyDescent="0.25">
      <c r="A2434" s="33"/>
      <c r="D2434" s="5"/>
    </row>
    <row r="2435" spans="1:4" x14ac:dyDescent="0.25">
      <c r="A2435" s="33"/>
      <c r="D2435" s="5"/>
    </row>
    <row r="2436" spans="1:4" x14ac:dyDescent="0.25">
      <c r="A2436" s="33"/>
      <c r="D2436" s="5"/>
    </row>
    <row r="2437" spans="1:4" x14ac:dyDescent="0.25">
      <c r="A2437" s="33"/>
      <c r="D2437" s="5"/>
    </row>
    <row r="2438" spans="1:4" x14ac:dyDescent="0.25">
      <c r="A2438" s="33"/>
      <c r="D2438" s="5"/>
    </row>
    <row r="2439" spans="1:4" x14ac:dyDescent="0.25">
      <c r="A2439" s="33"/>
      <c r="D2439" s="5"/>
    </row>
    <row r="2440" spans="1:4" x14ac:dyDescent="0.25">
      <c r="A2440" s="33"/>
      <c r="D2440" s="5"/>
    </row>
    <row r="2441" spans="1:4" x14ac:dyDescent="0.25">
      <c r="A2441" s="33"/>
      <c r="D2441" s="5"/>
    </row>
    <row r="2442" spans="1:4" x14ac:dyDescent="0.25">
      <c r="A2442" s="33"/>
      <c r="D2442" s="5"/>
    </row>
    <row r="2443" spans="1:4" x14ac:dyDescent="0.25">
      <c r="A2443" s="33"/>
      <c r="D2443" s="5"/>
    </row>
    <row r="2444" spans="1:4" x14ac:dyDescent="0.25">
      <c r="A2444" s="33"/>
      <c r="D2444" s="5"/>
    </row>
    <row r="2445" spans="1:4" x14ac:dyDescent="0.25">
      <c r="A2445" s="33"/>
      <c r="D2445" s="5"/>
    </row>
    <row r="2446" spans="1:4" x14ac:dyDescent="0.25">
      <c r="A2446" s="33"/>
      <c r="D2446" s="5"/>
    </row>
    <row r="2447" spans="1:4" x14ac:dyDescent="0.25">
      <c r="A2447" s="33"/>
      <c r="D2447" s="5"/>
    </row>
    <row r="2448" spans="1:4" x14ac:dyDescent="0.25">
      <c r="A2448" s="33"/>
      <c r="D2448" s="5"/>
    </row>
    <row r="2449" spans="1:4" x14ac:dyDescent="0.25">
      <c r="A2449" s="33"/>
      <c r="D2449" s="5"/>
    </row>
    <row r="2450" spans="1:4" x14ac:dyDescent="0.25">
      <c r="A2450" s="33"/>
      <c r="D2450" s="5"/>
    </row>
    <row r="2451" spans="1:4" x14ac:dyDescent="0.25">
      <c r="A2451" s="33"/>
      <c r="D2451" s="5"/>
    </row>
    <row r="2452" spans="1:4" x14ac:dyDescent="0.25">
      <c r="A2452" s="33"/>
      <c r="D2452" s="5"/>
    </row>
    <row r="2453" spans="1:4" x14ac:dyDescent="0.25">
      <c r="A2453" s="33"/>
      <c r="D2453" s="5"/>
    </row>
    <row r="2454" spans="1:4" x14ac:dyDescent="0.25">
      <c r="A2454" s="33"/>
      <c r="D2454" s="5"/>
    </row>
    <row r="2455" spans="1:4" x14ac:dyDescent="0.25">
      <c r="A2455" s="33"/>
      <c r="D2455" s="5"/>
    </row>
    <row r="2456" spans="1:4" x14ac:dyDescent="0.25">
      <c r="A2456" s="33"/>
      <c r="D2456" s="5"/>
    </row>
    <row r="2457" spans="1:4" x14ac:dyDescent="0.25">
      <c r="A2457" s="33"/>
      <c r="D2457" s="5"/>
    </row>
    <row r="2458" spans="1:4" x14ac:dyDescent="0.25">
      <c r="A2458" s="33"/>
      <c r="D2458" s="5"/>
    </row>
    <row r="2459" spans="1:4" x14ac:dyDescent="0.25">
      <c r="A2459" s="33"/>
      <c r="D2459" s="5"/>
    </row>
    <row r="2460" spans="1:4" x14ac:dyDescent="0.25">
      <c r="A2460" s="33"/>
      <c r="D2460" s="5"/>
    </row>
    <row r="2461" spans="1:4" x14ac:dyDescent="0.25">
      <c r="A2461" s="33"/>
      <c r="D2461" s="5"/>
    </row>
    <row r="2462" spans="1:4" x14ac:dyDescent="0.25">
      <c r="A2462" s="33"/>
      <c r="D2462" s="5"/>
    </row>
    <row r="2463" spans="1:4" x14ac:dyDescent="0.25">
      <c r="A2463" s="33"/>
      <c r="D2463" s="5"/>
    </row>
    <row r="2464" spans="1:4" x14ac:dyDescent="0.25">
      <c r="A2464" s="33"/>
      <c r="D2464" s="5"/>
    </row>
    <row r="2465" spans="1:4" x14ac:dyDescent="0.25">
      <c r="A2465" s="33"/>
      <c r="D2465" s="5"/>
    </row>
    <row r="2466" spans="1:4" x14ac:dyDescent="0.25">
      <c r="A2466" s="33"/>
      <c r="D2466" s="5"/>
    </row>
    <row r="2467" spans="1:4" x14ac:dyDescent="0.25">
      <c r="A2467" s="33"/>
      <c r="D2467" s="5"/>
    </row>
    <row r="2468" spans="1:4" x14ac:dyDescent="0.25">
      <c r="A2468" s="33"/>
      <c r="D2468" s="5"/>
    </row>
    <row r="2469" spans="1:4" x14ac:dyDescent="0.25">
      <c r="A2469" s="33"/>
      <c r="D2469" s="5"/>
    </row>
    <row r="2470" spans="1:4" x14ac:dyDescent="0.25">
      <c r="A2470" s="33"/>
      <c r="D2470" s="5"/>
    </row>
    <row r="2471" spans="1:4" x14ac:dyDescent="0.25">
      <c r="A2471" s="33"/>
      <c r="D2471" s="5"/>
    </row>
    <row r="2472" spans="1:4" x14ac:dyDescent="0.25">
      <c r="A2472" s="33"/>
      <c r="D2472" s="5"/>
    </row>
    <row r="2473" spans="1:4" x14ac:dyDescent="0.25">
      <c r="A2473" s="33"/>
      <c r="D2473" s="5"/>
    </row>
    <row r="2474" spans="1:4" x14ac:dyDescent="0.25">
      <c r="A2474" s="33"/>
      <c r="D2474" s="5"/>
    </row>
    <row r="2475" spans="1:4" x14ac:dyDescent="0.25">
      <c r="A2475" s="33"/>
      <c r="D2475" s="5"/>
    </row>
    <row r="2476" spans="1:4" x14ac:dyDescent="0.25">
      <c r="A2476" s="33"/>
      <c r="D2476" s="5"/>
    </row>
    <row r="2477" spans="1:4" x14ac:dyDescent="0.25">
      <c r="A2477" s="33"/>
      <c r="D2477" s="5"/>
    </row>
    <row r="2478" spans="1:4" x14ac:dyDescent="0.25">
      <c r="A2478" s="33"/>
      <c r="D2478" s="5"/>
    </row>
    <row r="2479" spans="1:4" x14ac:dyDescent="0.25">
      <c r="A2479" s="33"/>
      <c r="D2479" s="5"/>
    </row>
    <row r="2480" spans="1:4" x14ac:dyDescent="0.25">
      <c r="A2480" s="33"/>
      <c r="D2480" s="5"/>
    </row>
    <row r="2481" spans="1:4" x14ac:dyDescent="0.25">
      <c r="A2481" s="33"/>
      <c r="D2481" s="5"/>
    </row>
    <row r="2482" spans="1:4" x14ac:dyDescent="0.25">
      <c r="A2482" s="33"/>
      <c r="D2482" s="5"/>
    </row>
    <row r="2483" spans="1:4" x14ac:dyDescent="0.25">
      <c r="A2483" s="33"/>
      <c r="D2483" s="5"/>
    </row>
    <row r="2484" spans="1:4" x14ac:dyDescent="0.25">
      <c r="A2484" s="33"/>
      <c r="D2484" s="5"/>
    </row>
    <row r="2485" spans="1:4" x14ac:dyDescent="0.25">
      <c r="A2485" s="33"/>
      <c r="D2485" s="5"/>
    </row>
    <row r="2486" spans="1:4" x14ac:dyDescent="0.25">
      <c r="A2486" s="33"/>
      <c r="D2486" s="5"/>
    </row>
    <row r="2487" spans="1:4" x14ac:dyDescent="0.25">
      <c r="A2487" s="33"/>
      <c r="D2487" s="5"/>
    </row>
    <row r="2488" spans="1:4" x14ac:dyDescent="0.25">
      <c r="A2488" s="33"/>
      <c r="D2488" s="5"/>
    </row>
    <row r="2489" spans="1:4" x14ac:dyDescent="0.25">
      <c r="A2489" s="33"/>
      <c r="D2489" s="5"/>
    </row>
    <row r="2490" spans="1:4" x14ac:dyDescent="0.25">
      <c r="A2490" s="33"/>
      <c r="D2490" s="5"/>
    </row>
    <row r="2491" spans="1:4" x14ac:dyDescent="0.25">
      <c r="A2491" s="33"/>
      <c r="D2491" s="5"/>
    </row>
    <row r="2492" spans="1:4" x14ac:dyDescent="0.25">
      <c r="A2492" s="33"/>
      <c r="D2492" s="5"/>
    </row>
    <row r="2493" spans="1:4" x14ac:dyDescent="0.25">
      <c r="A2493" s="33"/>
      <c r="D2493" s="5"/>
    </row>
    <row r="2494" spans="1:4" x14ac:dyDescent="0.25">
      <c r="A2494" s="33"/>
      <c r="D2494" s="5"/>
    </row>
    <row r="2495" spans="1:4" x14ac:dyDescent="0.25">
      <c r="A2495" s="33"/>
      <c r="D2495" s="5"/>
    </row>
    <row r="2496" spans="1:4" x14ac:dyDescent="0.25">
      <c r="A2496" s="33"/>
      <c r="D2496" s="5"/>
    </row>
    <row r="2497" spans="1:4" x14ac:dyDescent="0.25">
      <c r="A2497" s="33"/>
      <c r="D2497" s="5"/>
    </row>
    <row r="2498" spans="1:4" x14ac:dyDescent="0.25">
      <c r="A2498" s="33"/>
      <c r="D2498" s="5"/>
    </row>
    <row r="2499" spans="1:4" x14ac:dyDescent="0.25">
      <c r="A2499" s="33"/>
      <c r="D2499" s="5"/>
    </row>
    <row r="2500" spans="1:4" x14ac:dyDescent="0.25">
      <c r="A2500" s="33"/>
      <c r="D2500" s="5"/>
    </row>
    <row r="2501" spans="1:4" x14ac:dyDescent="0.25">
      <c r="A2501" s="33"/>
      <c r="D2501" s="5"/>
    </row>
    <row r="2502" spans="1:4" x14ac:dyDescent="0.25">
      <c r="A2502" s="33"/>
      <c r="D2502" s="5"/>
    </row>
    <row r="2503" spans="1:4" x14ac:dyDescent="0.25">
      <c r="A2503" s="33"/>
      <c r="D2503" s="5"/>
    </row>
    <row r="2504" spans="1:4" x14ac:dyDescent="0.25">
      <c r="A2504" s="33"/>
      <c r="D2504" s="5"/>
    </row>
    <row r="2505" spans="1:4" x14ac:dyDescent="0.25">
      <c r="A2505" s="33"/>
      <c r="D2505" s="5"/>
    </row>
    <row r="2506" spans="1:4" x14ac:dyDescent="0.25">
      <c r="A2506" s="33"/>
      <c r="D2506" s="5"/>
    </row>
    <row r="2507" spans="1:4" x14ac:dyDescent="0.25">
      <c r="A2507" s="33"/>
      <c r="D2507" s="5"/>
    </row>
    <row r="2508" spans="1:4" x14ac:dyDescent="0.25">
      <c r="A2508" s="33"/>
      <c r="D2508" s="5"/>
    </row>
    <row r="2509" spans="1:4" x14ac:dyDescent="0.25">
      <c r="A2509" s="33"/>
      <c r="D2509" s="5"/>
    </row>
    <row r="2510" spans="1:4" x14ac:dyDescent="0.25">
      <c r="A2510" s="33"/>
      <c r="D2510" s="5"/>
    </row>
    <row r="2511" spans="1:4" x14ac:dyDescent="0.25">
      <c r="A2511" s="33"/>
      <c r="D2511" s="5"/>
    </row>
    <row r="2512" spans="1:4" x14ac:dyDescent="0.25">
      <c r="A2512" s="33"/>
      <c r="D2512" s="5"/>
    </row>
    <row r="2513" spans="1:4" x14ac:dyDescent="0.25">
      <c r="A2513" s="33"/>
      <c r="D2513" s="5"/>
    </row>
    <row r="2514" spans="1:4" x14ac:dyDescent="0.25">
      <c r="A2514" s="33"/>
      <c r="D2514" s="5"/>
    </row>
    <row r="2515" spans="1:4" x14ac:dyDescent="0.25">
      <c r="A2515" s="33"/>
      <c r="D2515" s="5"/>
    </row>
    <row r="2516" spans="1:4" x14ac:dyDescent="0.25">
      <c r="A2516" s="33"/>
      <c r="D2516" s="5"/>
    </row>
    <row r="2517" spans="1:4" x14ac:dyDescent="0.25">
      <c r="A2517" s="33"/>
      <c r="D2517" s="5"/>
    </row>
    <row r="2518" spans="1:4" x14ac:dyDescent="0.25">
      <c r="A2518" s="33"/>
      <c r="D2518" s="5"/>
    </row>
    <row r="2519" spans="1:4" x14ac:dyDescent="0.25">
      <c r="A2519" s="33"/>
      <c r="D2519" s="5"/>
    </row>
    <row r="2520" spans="1:4" x14ac:dyDescent="0.25">
      <c r="A2520" s="33"/>
      <c r="D2520" s="5"/>
    </row>
    <row r="2521" spans="1:4" x14ac:dyDescent="0.25">
      <c r="A2521" s="33"/>
      <c r="D2521" s="5"/>
    </row>
    <row r="2522" spans="1:4" x14ac:dyDescent="0.25">
      <c r="A2522" s="33"/>
      <c r="D2522" s="5"/>
    </row>
    <row r="2523" spans="1:4" x14ac:dyDescent="0.25">
      <c r="A2523" s="33"/>
      <c r="D2523" s="5"/>
    </row>
    <row r="2524" spans="1:4" x14ac:dyDescent="0.25">
      <c r="A2524" s="33"/>
      <c r="D2524" s="5"/>
    </row>
    <row r="2525" spans="1:4" x14ac:dyDescent="0.25">
      <c r="A2525" s="33"/>
      <c r="D2525" s="5"/>
    </row>
    <row r="2526" spans="1:4" x14ac:dyDescent="0.25">
      <c r="A2526" s="33"/>
      <c r="D2526" s="5"/>
    </row>
    <row r="2527" spans="1:4" x14ac:dyDescent="0.25">
      <c r="A2527" s="33"/>
      <c r="D2527" s="5"/>
    </row>
    <row r="2528" spans="1:4" x14ac:dyDescent="0.25">
      <c r="A2528" s="33"/>
      <c r="D2528" s="5"/>
    </row>
    <row r="2529" spans="1:4" x14ac:dyDescent="0.25">
      <c r="A2529" s="33"/>
      <c r="D2529" s="5"/>
    </row>
    <row r="2530" spans="1:4" x14ac:dyDescent="0.25">
      <c r="A2530" s="33"/>
      <c r="D2530" s="5"/>
    </row>
    <row r="2531" spans="1:4" x14ac:dyDescent="0.25">
      <c r="A2531" s="33"/>
      <c r="D2531" s="5"/>
    </row>
    <row r="2532" spans="1:4" x14ac:dyDescent="0.25">
      <c r="A2532" s="33"/>
      <c r="D2532" s="5"/>
    </row>
    <row r="2533" spans="1:4" x14ac:dyDescent="0.25">
      <c r="A2533" s="33"/>
      <c r="D2533" s="5"/>
    </row>
    <row r="2534" spans="1:4" x14ac:dyDescent="0.25">
      <c r="A2534" s="33"/>
      <c r="D2534" s="5"/>
    </row>
    <row r="2535" spans="1:4" x14ac:dyDescent="0.25">
      <c r="A2535" s="33"/>
      <c r="D2535" s="5"/>
    </row>
    <row r="2536" spans="1:4" x14ac:dyDescent="0.25">
      <c r="A2536" s="33"/>
      <c r="D2536" s="5"/>
    </row>
    <row r="2537" spans="1:4" x14ac:dyDescent="0.25">
      <c r="A2537" s="33"/>
      <c r="D2537" s="5"/>
    </row>
    <row r="2538" spans="1:4" x14ac:dyDescent="0.25">
      <c r="A2538" s="33"/>
      <c r="D2538" s="5"/>
    </row>
    <row r="2539" spans="1:4" x14ac:dyDescent="0.25">
      <c r="A2539" s="33"/>
      <c r="D2539" s="5"/>
    </row>
    <row r="2540" spans="1:4" x14ac:dyDescent="0.25">
      <c r="A2540" s="33"/>
      <c r="D2540" s="5"/>
    </row>
    <row r="2541" spans="1:4" x14ac:dyDescent="0.25">
      <c r="A2541" s="33"/>
      <c r="D2541" s="5"/>
    </row>
    <row r="2542" spans="1:4" x14ac:dyDescent="0.25">
      <c r="A2542" s="33"/>
      <c r="D2542" s="5"/>
    </row>
    <row r="2543" spans="1:4" x14ac:dyDescent="0.25">
      <c r="A2543" s="33"/>
      <c r="D2543" s="5"/>
    </row>
    <row r="2544" spans="1:4" x14ac:dyDescent="0.25">
      <c r="A2544" s="33"/>
      <c r="D2544" s="5"/>
    </row>
    <row r="2545" spans="1:4" x14ac:dyDescent="0.25">
      <c r="A2545" s="33"/>
      <c r="D2545" s="5"/>
    </row>
    <row r="2546" spans="1:4" x14ac:dyDescent="0.25">
      <c r="A2546" s="33"/>
      <c r="D2546" s="5"/>
    </row>
    <row r="2547" spans="1:4" x14ac:dyDescent="0.25">
      <c r="A2547" s="33"/>
      <c r="D2547" s="5"/>
    </row>
    <row r="2548" spans="1:4" x14ac:dyDescent="0.25">
      <c r="A2548" s="33"/>
      <c r="D2548" s="5"/>
    </row>
    <row r="2549" spans="1:4" x14ac:dyDescent="0.25">
      <c r="A2549" s="33"/>
      <c r="D2549" s="5"/>
    </row>
    <row r="2550" spans="1:4" x14ac:dyDescent="0.25">
      <c r="A2550" s="33"/>
      <c r="D2550" s="5"/>
    </row>
    <row r="2551" spans="1:4" x14ac:dyDescent="0.25">
      <c r="A2551" s="33"/>
      <c r="D2551" s="5"/>
    </row>
    <row r="2552" spans="1:4" x14ac:dyDescent="0.25">
      <c r="A2552" s="33"/>
      <c r="D2552" s="5"/>
    </row>
    <row r="2553" spans="1:4" x14ac:dyDescent="0.25">
      <c r="A2553" s="33"/>
      <c r="D2553" s="5"/>
    </row>
    <row r="2554" spans="1:4" x14ac:dyDescent="0.25">
      <c r="A2554" s="33"/>
      <c r="D2554" s="5"/>
    </row>
    <row r="2555" spans="1:4" x14ac:dyDescent="0.25">
      <c r="A2555" s="33"/>
      <c r="D2555" s="5"/>
    </row>
    <row r="2556" spans="1:4" x14ac:dyDescent="0.25">
      <c r="A2556" s="33"/>
      <c r="D2556" s="5"/>
    </row>
    <row r="2557" spans="1:4" x14ac:dyDescent="0.25">
      <c r="A2557" s="33"/>
      <c r="D2557" s="5"/>
    </row>
    <row r="2558" spans="1:4" x14ac:dyDescent="0.25">
      <c r="A2558" s="33"/>
      <c r="D2558" s="5"/>
    </row>
    <row r="2559" spans="1:4" x14ac:dyDescent="0.25">
      <c r="A2559" s="33"/>
      <c r="D2559" s="5"/>
    </row>
    <row r="2560" spans="1:4" x14ac:dyDescent="0.25">
      <c r="A2560" s="33"/>
      <c r="D2560" s="5"/>
    </row>
    <row r="2561" spans="1:4" x14ac:dyDescent="0.25">
      <c r="A2561" s="33"/>
      <c r="D2561" s="5"/>
    </row>
    <row r="2562" spans="1:4" x14ac:dyDescent="0.25">
      <c r="A2562" s="33"/>
      <c r="D2562" s="5"/>
    </row>
    <row r="2563" spans="1:4" x14ac:dyDescent="0.25">
      <c r="A2563" s="33"/>
      <c r="D2563" s="5"/>
    </row>
    <row r="2564" spans="1:4" x14ac:dyDescent="0.25">
      <c r="A2564" s="33"/>
      <c r="D2564" s="5"/>
    </row>
    <row r="2565" spans="1:4" x14ac:dyDescent="0.25">
      <c r="A2565" s="33"/>
      <c r="D2565" s="5"/>
    </row>
    <row r="2566" spans="1:4" x14ac:dyDescent="0.25">
      <c r="A2566" s="33"/>
      <c r="D2566" s="5"/>
    </row>
    <row r="2567" spans="1:4" x14ac:dyDescent="0.25">
      <c r="A2567" s="33"/>
      <c r="D2567" s="5"/>
    </row>
    <row r="2568" spans="1:4" x14ac:dyDescent="0.25">
      <c r="A2568" s="33"/>
      <c r="D2568" s="5"/>
    </row>
    <row r="2569" spans="1:4" x14ac:dyDescent="0.25">
      <c r="A2569" s="33"/>
      <c r="D2569" s="5"/>
    </row>
    <row r="2570" spans="1:4" x14ac:dyDescent="0.25">
      <c r="A2570" s="33"/>
      <c r="D2570" s="5"/>
    </row>
    <row r="2571" spans="1:4" x14ac:dyDescent="0.25">
      <c r="A2571" s="33"/>
      <c r="D2571" s="5"/>
    </row>
    <row r="2572" spans="1:4" x14ac:dyDescent="0.25">
      <c r="A2572" s="33"/>
      <c r="D2572" s="5"/>
    </row>
    <row r="2573" spans="1:4" x14ac:dyDescent="0.25">
      <c r="A2573" s="33"/>
      <c r="D2573" s="5"/>
    </row>
    <row r="2574" spans="1:4" x14ac:dyDescent="0.25">
      <c r="A2574" s="33"/>
      <c r="D2574" s="5"/>
    </row>
    <row r="2575" spans="1:4" x14ac:dyDescent="0.25">
      <c r="A2575" s="33"/>
      <c r="D2575" s="5"/>
    </row>
    <row r="2576" spans="1:4" x14ac:dyDescent="0.25">
      <c r="A2576" s="33"/>
      <c r="D2576" s="5"/>
    </row>
    <row r="2577" spans="1:4" x14ac:dyDescent="0.25">
      <c r="A2577" s="33"/>
      <c r="D2577" s="5"/>
    </row>
    <row r="2578" spans="1:4" x14ac:dyDescent="0.25">
      <c r="A2578" s="33"/>
      <c r="D2578" s="5"/>
    </row>
    <row r="2579" spans="1:4" x14ac:dyDescent="0.25">
      <c r="A2579" s="33"/>
      <c r="D2579" s="5"/>
    </row>
    <row r="2580" spans="1:4" x14ac:dyDescent="0.25">
      <c r="A2580" s="33"/>
      <c r="D2580" s="5"/>
    </row>
    <row r="2581" spans="1:4" x14ac:dyDescent="0.25">
      <c r="A2581" s="33"/>
      <c r="D2581" s="5"/>
    </row>
    <row r="2582" spans="1:4" x14ac:dyDescent="0.25">
      <c r="A2582" s="33"/>
      <c r="D2582" s="5"/>
    </row>
    <row r="2583" spans="1:4" x14ac:dyDescent="0.25">
      <c r="A2583" s="33"/>
      <c r="D2583" s="5"/>
    </row>
    <row r="2584" spans="1:4" x14ac:dyDescent="0.25">
      <c r="A2584" s="33"/>
      <c r="D2584" s="5"/>
    </row>
    <row r="2585" spans="1:4" x14ac:dyDescent="0.25">
      <c r="A2585" s="33"/>
      <c r="D2585" s="5"/>
    </row>
    <row r="2586" spans="1:4" x14ac:dyDescent="0.25">
      <c r="A2586" s="33"/>
      <c r="D2586" s="5"/>
    </row>
    <row r="2587" spans="1:4" x14ac:dyDescent="0.25">
      <c r="A2587" s="33"/>
      <c r="D2587" s="5"/>
    </row>
    <row r="2588" spans="1:4" x14ac:dyDescent="0.25">
      <c r="A2588" s="33"/>
      <c r="D2588" s="5"/>
    </row>
    <row r="2589" spans="1:4" x14ac:dyDescent="0.25">
      <c r="A2589" s="33"/>
      <c r="D2589" s="5"/>
    </row>
    <row r="2590" spans="1:4" x14ac:dyDescent="0.25">
      <c r="A2590" s="33"/>
      <c r="D2590" s="5"/>
    </row>
    <row r="2591" spans="1:4" x14ac:dyDescent="0.25">
      <c r="A2591" s="33"/>
      <c r="D2591" s="5"/>
    </row>
    <row r="2592" spans="1:4" x14ac:dyDescent="0.25">
      <c r="A2592" s="33"/>
      <c r="D2592" s="5"/>
    </row>
    <row r="2593" spans="1:4" x14ac:dyDescent="0.25">
      <c r="A2593" s="33"/>
      <c r="D2593" s="5"/>
    </row>
    <row r="2594" spans="1:4" x14ac:dyDescent="0.25">
      <c r="A2594" s="33"/>
      <c r="D2594" s="5"/>
    </row>
    <row r="2595" spans="1:4" x14ac:dyDescent="0.25">
      <c r="A2595" s="33"/>
      <c r="D2595" s="5"/>
    </row>
    <row r="2596" spans="1:4" x14ac:dyDescent="0.25">
      <c r="A2596" s="33"/>
      <c r="D2596" s="5"/>
    </row>
    <row r="2597" spans="1:4" x14ac:dyDescent="0.25">
      <c r="A2597" s="33"/>
      <c r="D2597" s="5"/>
    </row>
    <row r="2598" spans="1:4" x14ac:dyDescent="0.25">
      <c r="A2598" s="33"/>
      <c r="D2598" s="5"/>
    </row>
    <row r="2599" spans="1:4" x14ac:dyDescent="0.25">
      <c r="A2599" s="33"/>
      <c r="D2599" s="5"/>
    </row>
    <row r="2600" spans="1:4" x14ac:dyDescent="0.25">
      <c r="A2600" s="33"/>
      <c r="D2600" s="5"/>
    </row>
    <row r="2601" spans="1:4" x14ac:dyDescent="0.25">
      <c r="A2601" s="33"/>
      <c r="D2601" s="5"/>
    </row>
    <row r="2602" spans="1:4" x14ac:dyDescent="0.25">
      <c r="A2602" s="33"/>
      <c r="D2602" s="5"/>
    </row>
    <row r="2603" spans="1:4" x14ac:dyDescent="0.25">
      <c r="A2603" s="33"/>
      <c r="D2603" s="5"/>
    </row>
    <row r="2604" spans="1:4" x14ac:dyDescent="0.25">
      <c r="A2604" s="33"/>
      <c r="D2604" s="5"/>
    </row>
    <row r="2605" spans="1:4" x14ac:dyDescent="0.25">
      <c r="A2605" s="33"/>
      <c r="D2605" s="5"/>
    </row>
    <row r="2606" spans="1:4" x14ac:dyDescent="0.25">
      <c r="A2606" s="33"/>
      <c r="D2606" s="5"/>
    </row>
    <row r="2607" spans="1:4" x14ac:dyDescent="0.25">
      <c r="A2607" s="33"/>
      <c r="D2607" s="5"/>
    </row>
    <row r="2608" spans="1:4" x14ac:dyDescent="0.25">
      <c r="A2608" s="33"/>
      <c r="D2608" s="5"/>
    </row>
    <row r="2609" spans="1:4" x14ac:dyDescent="0.25">
      <c r="A2609" s="33"/>
      <c r="D2609" s="5"/>
    </row>
    <row r="2610" spans="1:4" x14ac:dyDescent="0.25">
      <c r="A2610" s="33"/>
      <c r="D2610" s="5"/>
    </row>
    <row r="2611" spans="1:4" x14ac:dyDescent="0.25">
      <c r="A2611" s="33"/>
      <c r="D2611" s="5"/>
    </row>
    <row r="2612" spans="1:4" x14ac:dyDescent="0.25">
      <c r="A2612" s="33"/>
      <c r="D2612" s="5"/>
    </row>
    <row r="2613" spans="1:4" x14ac:dyDescent="0.25">
      <c r="A2613" s="33"/>
      <c r="D2613" s="5"/>
    </row>
    <row r="2614" spans="1:4" x14ac:dyDescent="0.25">
      <c r="A2614" s="33"/>
      <c r="D2614" s="5"/>
    </row>
    <row r="2615" spans="1:4" x14ac:dyDescent="0.25">
      <c r="A2615" s="33"/>
      <c r="D2615" s="5"/>
    </row>
    <row r="2616" spans="1:4" x14ac:dyDescent="0.25">
      <c r="A2616" s="33"/>
      <c r="D2616" s="5"/>
    </row>
    <row r="2617" spans="1:4" x14ac:dyDescent="0.25">
      <c r="A2617" s="33"/>
      <c r="D2617" s="5"/>
    </row>
    <row r="2618" spans="1:4" x14ac:dyDescent="0.25">
      <c r="A2618" s="33"/>
      <c r="D2618" s="5"/>
    </row>
    <row r="2619" spans="1:4" x14ac:dyDescent="0.25">
      <c r="A2619" s="33"/>
      <c r="D2619" s="5"/>
    </row>
    <row r="2620" spans="1:4" x14ac:dyDescent="0.25">
      <c r="A2620" s="33"/>
      <c r="D2620" s="5"/>
    </row>
    <row r="2621" spans="1:4" x14ac:dyDescent="0.25">
      <c r="A2621" s="33"/>
      <c r="D2621" s="5"/>
    </row>
    <row r="2622" spans="1:4" x14ac:dyDescent="0.25">
      <c r="A2622" s="33"/>
      <c r="D2622" s="5"/>
    </row>
    <row r="2623" spans="1:4" x14ac:dyDescent="0.25">
      <c r="A2623" s="33"/>
      <c r="D2623" s="5"/>
    </row>
    <row r="2624" spans="1:4" x14ac:dyDescent="0.25">
      <c r="A2624" s="33"/>
      <c r="D2624" s="5"/>
    </row>
    <row r="2625" spans="1:4" x14ac:dyDescent="0.25">
      <c r="A2625" s="33"/>
      <c r="D2625" s="5"/>
    </row>
    <row r="2626" spans="1:4" x14ac:dyDescent="0.25">
      <c r="A2626" s="33"/>
      <c r="D2626" s="5"/>
    </row>
    <row r="2627" spans="1:4" x14ac:dyDescent="0.25">
      <c r="A2627" s="33"/>
      <c r="D2627" s="5"/>
    </row>
    <row r="2628" spans="1:4" x14ac:dyDescent="0.25">
      <c r="A2628" s="33"/>
      <c r="D2628" s="5"/>
    </row>
    <row r="2629" spans="1:4" x14ac:dyDescent="0.25">
      <c r="A2629" s="33"/>
      <c r="D2629" s="5"/>
    </row>
    <row r="2630" spans="1:4" x14ac:dyDescent="0.25">
      <c r="A2630" s="33"/>
      <c r="D2630" s="5"/>
    </row>
    <row r="2631" spans="1:4" x14ac:dyDescent="0.25">
      <c r="A2631" s="33"/>
      <c r="D2631" s="5"/>
    </row>
    <row r="2632" spans="1:4" x14ac:dyDescent="0.25">
      <c r="A2632" s="33"/>
      <c r="D2632" s="5"/>
    </row>
    <row r="2633" spans="1:4" x14ac:dyDescent="0.25">
      <c r="A2633" s="33"/>
      <c r="D2633" s="5"/>
    </row>
    <row r="2634" spans="1:4" x14ac:dyDescent="0.25">
      <c r="A2634" s="33"/>
      <c r="D2634" s="5"/>
    </row>
    <row r="2635" spans="1:4" x14ac:dyDescent="0.25">
      <c r="A2635" s="33"/>
      <c r="D2635" s="5"/>
    </row>
    <row r="2636" spans="1:4" x14ac:dyDescent="0.25">
      <c r="A2636" s="33"/>
      <c r="D2636" s="5"/>
    </row>
    <row r="2637" spans="1:4" x14ac:dyDescent="0.25">
      <c r="A2637" s="33"/>
      <c r="D2637" s="5"/>
    </row>
    <row r="2638" spans="1:4" x14ac:dyDescent="0.25">
      <c r="A2638" s="33"/>
      <c r="D2638" s="5"/>
    </row>
    <row r="2639" spans="1:4" x14ac:dyDescent="0.25">
      <c r="A2639" s="33"/>
      <c r="D2639" s="5"/>
    </row>
    <row r="2640" spans="1:4" x14ac:dyDescent="0.25">
      <c r="A2640" s="33"/>
      <c r="D2640" s="5"/>
    </row>
    <row r="2641" spans="1:4" x14ac:dyDescent="0.25">
      <c r="A2641" s="33"/>
      <c r="D2641" s="5"/>
    </row>
    <row r="2642" spans="1:4" x14ac:dyDescent="0.25">
      <c r="A2642" s="33"/>
      <c r="D2642" s="5"/>
    </row>
    <row r="2643" spans="1:4" x14ac:dyDescent="0.25">
      <c r="A2643" s="33"/>
      <c r="D2643" s="5"/>
    </row>
    <row r="2644" spans="1:4" x14ac:dyDescent="0.25">
      <c r="A2644" s="33"/>
      <c r="D2644" s="5"/>
    </row>
    <row r="2645" spans="1:4" x14ac:dyDescent="0.25">
      <c r="A2645" s="33"/>
      <c r="D2645" s="5"/>
    </row>
    <row r="2646" spans="1:4" x14ac:dyDescent="0.25">
      <c r="A2646" s="33"/>
      <c r="D2646" s="5"/>
    </row>
    <row r="2647" spans="1:4" x14ac:dyDescent="0.25">
      <c r="A2647" s="33"/>
      <c r="D2647" s="5"/>
    </row>
    <row r="2648" spans="1:4" x14ac:dyDescent="0.25">
      <c r="A2648" s="33"/>
      <c r="D2648" s="5"/>
    </row>
    <row r="2649" spans="1:4" x14ac:dyDescent="0.25">
      <c r="A2649" s="33"/>
      <c r="D2649" s="5"/>
    </row>
    <row r="2650" spans="1:4" x14ac:dyDescent="0.25">
      <c r="A2650" s="33"/>
      <c r="D2650" s="5"/>
    </row>
    <row r="2651" spans="1:4" x14ac:dyDescent="0.25">
      <c r="A2651" s="33"/>
      <c r="D2651" s="5"/>
    </row>
    <row r="2652" spans="1:4" x14ac:dyDescent="0.25">
      <c r="A2652" s="33"/>
      <c r="D2652" s="5"/>
    </row>
    <row r="2653" spans="1:4" x14ac:dyDescent="0.25">
      <c r="A2653" s="33"/>
      <c r="D2653" s="5"/>
    </row>
    <row r="2654" spans="1:4" x14ac:dyDescent="0.25">
      <c r="A2654" s="33"/>
      <c r="D2654" s="5"/>
    </row>
    <row r="2655" spans="1:4" x14ac:dyDescent="0.25">
      <c r="A2655" s="33"/>
      <c r="D2655" s="5"/>
    </row>
    <row r="2656" spans="1:4" x14ac:dyDescent="0.25">
      <c r="A2656" s="33"/>
      <c r="D2656" s="5"/>
    </row>
    <row r="2657" spans="1:4" x14ac:dyDescent="0.25">
      <c r="A2657" s="33"/>
      <c r="D2657" s="5"/>
    </row>
    <row r="2658" spans="1:4" x14ac:dyDescent="0.25">
      <c r="A2658" s="33"/>
      <c r="D2658" s="5"/>
    </row>
    <row r="2659" spans="1:4" x14ac:dyDescent="0.25">
      <c r="A2659" s="33"/>
      <c r="D2659" s="5"/>
    </row>
    <row r="2660" spans="1:4" x14ac:dyDescent="0.25">
      <c r="A2660" s="33"/>
      <c r="D2660" s="5"/>
    </row>
    <row r="2661" spans="1:4" x14ac:dyDescent="0.25">
      <c r="A2661" s="33"/>
      <c r="D2661" s="5"/>
    </row>
    <row r="2662" spans="1:4" x14ac:dyDescent="0.25">
      <c r="A2662" s="33"/>
      <c r="D2662" s="5"/>
    </row>
    <row r="2663" spans="1:4" x14ac:dyDescent="0.25">
      <c r="A2663" s="33"/>
      <c r="D2663" s="5"/>
    </row>
    <row r="2664" spans="1:4" x14ac:dyDescent="0.25">
      <c r="A2664" s="33"/>
      <c r="D2664" s="5"/>
    </row>
    <row r="2665" spans="1:4" x14ac:dyDescent="0.25">
      <c r="A2665" s="33"/>
      <c r="D2665" s="5"/>
    </row>
    <row r="2666" spans="1:4" x14ac:dyDescent="0.25">
      <c r="A2666" s="33"/>
      <c r="D2666" s="5"/>
    </row>
    <row r="2667" spans="1:4" x14ac:dyDescent="0.25">
      <c r="A2667" s="33"/>
      <c r="D2667" s="5"/>
    </row>
    <row r="2668" spans="1:4" x14ac:dyDescent="0.25">
      <c r="A2668" s="33"/>
      <c r="D2668" s="5"/>
    </row>
    <row r="2669" spans="1:4" x14ac:dyDescent="0.25">
      <c r="A2669" s="33"/>
      <c r="D2669" s="5"/>
    </row>
    <row r="2670" spans="1:4" x14ac:dyDescent="0.25">
      <c r="A2670" s="33"/>
      <c r="D2670" s="5"/>
    </row>
    <row r="2671" spans="1:4" x14ac:dyDescent="0.25">
      <c r="A2671" s="33"/>
      <c r="D2671" s="5"/>
    </row>
    <row r="2672" spans="1:4" x14ac:dyDescent="0.25">
      <c r="A2672" s="33"/>
      <c r="D2672" s="5"/>
    </row>
    <row r="2673" spans="1:4" x14ac:dyDescent="0.25">
      <c r="A2673" s="33"/>
      <c r="D2673" s="5"/>
    </row>
    <row r="2674" spans="1:4" x14ac:dyDescent="0.25">
      <c r="A2674" s="33"/>
      <c r="D2674" s="5"/>
    </row>
    <row r="2675" spans="1:4" x14ac:dyDescent="0.25">
      <c r="A2675" s="33"/>
      <c r="D2675" s="5"/>
    </row>
    <row r="2676" spans="1:4" x14ac:dyDescent="0.25">
      <c r="A2676" s="33"/>
      <c r="D2676" s="5"/>
    </row>
    <row r="2677" spans="1:4" x14ac:dyDescent="0.25">
      <c r="A2677" s="33"/>
      <c r="D2677" s="5"/>
    </row>
    <row r="2678" spans="1:4" x14ac:dyDescent="0.25">
      <c r="A2678" s="33"/>
      <c r="D2678" s="5"/>
    </row>
    <row r="2679" spans="1:4" x14ac:dyDescent="0.25">
      <c r="A2679" s="33"/>
      <c r="D2679" s="5"/>
    </row>
    <row r="2680" spans="1:4" x14ac:dyDescent="0.25">
      <c r="A2680" s="33"/>
      <c r="D2680" s="5"/>
    </row>
    <row r="2681" spans="1:4" x14ac:dyDescent="0.25">
      <c r="A2681" s="33"/>
      <c r="D2681" s="5"/>
    </row>
    <row r="2682" spans="1:4" x14ac:dyDescent="0.25">
      <c r="A2682" s="33"/>
      <c r="D2682" s="5"/>
    </row>
    <row r="2683" spans="1:4" x14ac:dyDescent="0.25">
      <c r="A2683" s="33"/>
      <c r="D2683" s="5"/>
    </row>
    <row r="2684" spans="1:4" x14ac:dyDescent="0.25">
      <c r="A2684" s="33"/>
      <c r="D2684" s="5"/>
    </row>
    <row r="2685" spans="1:4" x14ac:dyDescent="0.25">
      <c r="A2685" s="33"/>
      <c r="D2685" s="5"/>
    </row>
    <row r="2686" spans="1:4" x14ac:dyDescent="0.25">
      <c r="A2686" s="33"/>
      <c r="D2686" s="5"/>
    </row>
    <row r="2687" spans="1:4" x14ac:dyDescent="0.25">
      <c r="A2687" s="33"/>
      <c r="D2687" s="5"/>
    </row>
    <row r="2688" spans="1:4" x14ac:dyDescent="0.25">
      <c r="A2688" s="33"/>
      <c r="D2688" s="5"/>
    </row>
    <row r="2689" spans="1:4" x14ac:dyDescent="0.25">
      <c r="A2689" s="33"/>
      <c r="D2689" s="5"/>
    </row>
    <row r="2690" spans="1:4" x14ac:dyDescent="0.25">
      <c r="A2690" s="33"/>
      <c r="D2690" s="5"/>
    </row>
    <row r="2691" spans="1:4" x14ac:dyDescent="0.25">
      <c r="A2691" s="33"/>
      <c r="D2691" s="5"/>
    </row>
    <row r="2692" spans="1:4" x14ac:dyDescent="0.25">
      <c r="A2692" s="33"/>
      <c r="D2692" s="5"/>
    </row>
    <row r="2693" spans="1:4" x14ac:dyDescent="0.25">
      <c r="A2693" s="33"/>
      <c r="D2693" s="5"/>
    </row>
    <row r="2694" spans="1:4" x14ac:dyDescent="0.25">
      <c r="A2694" s="33"/>
      <c r="D2694" s="5"/>
    </row>
    <row r="2695" spans="1:4" x14ac:dyDescent="0.25">
      <c r="A2695" s="33"/>
      <c r="D2695" s="5"/>
    </row>
    <row r="2696" spans="1:4" x14ac:dyDescent="0.25">
      <c r="A2696" s="33"/>
      <c r="D2696" s="5"/>
    </row>
    <row r="2697" spans="1:4" x14ac:dyDescent="0.25">
      <c r="A2697" s="33"/>
      <c r="D2697" s="5"/>
    </row>
    <row r="2698" spans="1:4" x14ac:dyDescent="0.25">
      <c r="A2698" s="33"/>
      <c r="D2698" s="5"/>
    </row>
    <row r="2699" spans="1:4" x14ac:dyDescent="0.25">
      <c r="A2699" s="33"/>
      <c r="D2699" s="5"/>
    </row>
    <row r="2700" spans="1:4" x14ac:dyDescent="0.25">
      <c r="A2700" s="33"/>
      <c r="D2700" s="5"/>
    </row>
    <row r="2701" spans="1:4" x14ac:dyDescent="0.25">
      <c r="A2701" s="33"/>
      <c r="D2701" s="5"/>
    </row>
    <row r="2702" spans="1:4" x14ac:dyDescent="0.25">
      <c r="A2702" s="33"/>
      <c r="D2702" s="5"/>
    </row>
    <row r="2703" spans="1:4" x14ac:dyDescent="0.25">
      <c r="A2703" s="33"/>
      <c r="D2703" s="5"/>
    </row>
    <row r="2704" spans="1:4" x14ac:dyDescent="0.25">
      <c r="A2704" s="33"/>
      <c r="D2704" s="5"/>
    </row>
    <row r="2705" spans="1:4" x14ac:dyDescent="0.25">
      <c r="A2705" s="33"/>
      <c r="D2705" s="5"/>
    </row>
    <row r="2706" spans="1:4" x14ac:dyDescent="0.25">
      <c r="A2706" s="33"/>
      <c r="D2706" s="5"/>
    </row>
    <row r="2707" spans="1:4" x14ac:dyDescent="0.25">
      <c r="A2707" s="33"/>
      <c r="D2707" s="5"/>
    </row>
    <row r="2708" spans="1:4" x14ac:dyDescent="0.25">
      <c r="A2708" s="33"/>
      <c r="D2708" s="5"/>
    </row>
    <row r="2709" spans="1:4" x14ac:dyDescent="0.25">
      <c r="A2709" s="33"/>
      <c r="D2709" s="5"/>
    </row>
    <row r="2710" spans="1:4" x14ac:dyDescent="0.25">
      <c r="A2710" s="33"/>
      <c r="D2710" s="5"/>
    </row>
    <row r="2711" spans="1:4" x14ac:dyDescent="0.25">
      <c r="A2711" s="33"/>
      <c r="D2711" s="5"/>
    </row>
    <row r="2712" spans="1:4" x14ac:dyDescent="0.25">
      <c r="A2712" s="33"/>
      <c r="D2712" s="5"/>
    </row>
    <row r="2713" spans="1:4" x14ac:dyDescent="0.25">
      <c r="A2713" s="33"/>
      <c r="D2713" s="5"/>
    </row>
    <row r="2714" spans="1:4" x14ac:dyDescent="0.25">
      <c r="A2714" s="33"/>
      <c r="D2714" s="5"/>
    </row>
    <row r="2715" spans="1:4" x14ac:dyDescent="0.25">
      <c r="A2715" s="33"/>
      <c r="D2715" s="5"/>
    </row>
    <row r="2716" spans="1:4" x14ac:dyDescent="0.25">
      <c r="A2716" s="33"/>
      <c r="D2716" s="5"/>
    </row>
    <row r="2717" spans="1:4" x14ac:dyDescent="0.25">
      <c r="A2717" s="33"/>
      <c r="D2717" s="5"/>
    </row>
    <row r="2718" spans="1:4" x14ac:dyDescent="0.25">
      <c r="A2718" s="33"/>
      <c r="D2718" s="5"/>
    </row>
    <row r="2719" spans="1:4" x14ac:dyDescent="0.25">
      <c r="A2719" s="33"/>
      <c r="D2719" s="5"/>
    </row>
    <row r="2720" spans="1:4" x14ac:dyDescent="0.25">
      <c r="A2720" s="33"/>
      <c r="D2720" s="5"/>
    </row>
    <row r="2721" spans="1:4" x14ac:dyDescent="0.25">
      <c r="A2721" s="33"/>
      <c r="D2721" s="5"/>
    </row>
    <row r="2722" spans="1:4" x14ac:dyDescent="0.25">
      <c r="A2722" s="33"/>
      <c r="D2722" s="5"/>
    </row>
    <row r="2723" spans="1:4" x14ac:dyDescent="0.25">
      <c r="A2723" s="33"/>
      <c r="D2723" s="5"/>
    </row>
    <row r="2724" spans="1:4" x14ac:dyDescent="0.25">
      <c r="A2724" s="33"/>
      <c r="D2724" s="5"/>
    </row>
    <row r="2725" spans="1:4" x14ac:dyDescent="0.25">
      <c r="A2725" s="33"/>
      <c r="D2725" s="5"/>
    </row>
    <row r="2726" spans="1:4" x14ac:dyDescent="0.25">
      <c r="A2726" s="33"/>
      <c r="D2726" s="5"/>
    </row>
    <row r="2727" spans="1:4" x14ac:dyDescent="0.25">
      <c r="A2727" s="33"/>
      <c r="D2727" s="5"/>
    </row>
    <row r="2728" spans="1:4" x14ac:dyDescent="0.25">
      <c r="A2728" s="33"/>
      <c r="D2728" s="5"/>
    </row>
    <row r="2729" spans="1:4" x14ac:dyDescent="0.25">
      <c r="A2729" s="33"/>
      <c r="D2729" s="5"/>
    </row>
    <row r="2730" spans="1:4" x14ac:dyDescent="0.25">
      <c r="A2730" s="33"/>
      <c r="D2730" s="5"/>
    </row>
    <row r="2731" spans="1:4" x14ac:dyDescent="0.25">
      <c r="A2731" s="33"/>
      <c r="D2731" s="5"/>
    </row>
    <row r="2732" spans="1:4" x14ac:dyDescent="0.25">
      <c r="A2732" s="33"/>
      <c r="D2732" s="5"/>
    </row>
    <row r="2733" spans="1:4" x14ac:dyDescent="0.25">
      <c r="A2733" s="33"/>
      <c r="D2733" s="5"/>
    </row>
    <row r="2734" spans="1:4" x14ac:dyDescent="0.25">
      <c r="A2734" s="33"/>
      <c r="D2734" s="5"/>
    </row>
    <row r="2735" spans="1:4" x14ac:dyDescent="0.25">
      <c r="A2735" s="33"/>
      <c r="D2735" s="5"/>
    </row>
    <row r="2736" spans="1:4" x14ac:dyDescent="0.25">
      <c r="A2736" s="33"/>
      <c r="D2736" s="5"/>
    </row>
    <row r="2737" spans="1:4" x14ac:dyDescent="0.25">
      <c r="A2737" s="33"/>
      <c r="D2737" s="5"/>
    </row>
    <row r="2738" spans="1:4" x14ac:dyDescent="0.25">
      <c r="A2738" s="33"/>
      <c r="D2738" s="5"/>
    </row>
    <row r="2739" spans="1:4" x14ac:dyDescent="0.25">
      <c r="A2739" s="33"/>
      <c r="D2739" s="5"/>
    </row>
    <row r="2740" spans="1:4" x14ac:dyDescent="0.25">
      <c r="A2740" s="33"/>
      <c r="D2740" s="5"/>
    </row>
    <row r="2741" spans="1:4" x14ac:dyDescent="0.25">
      <c r="A2741" s="33"/>
      <c r="D2741" s="5"/>
    </row>
    <row r="2742" spans="1:4" x14ac:dyDescent="0.25">
      <c r="A2742" s="33"/>
      <c r="D2742" s="5"/>
    </row>
    <row r="2743" spans="1:4" x14ac:dyDescent="0.25">
      <c r="A2743" s="33"/>
      <c r="D2743" s="5"/>
    </row>
    <row r="2744" spans="1:4" x14ac:dyDescent="0.25">
      <c r="A2744" s="33"/>
      <c r="D2744" s="5"/>
    </row>
    <row r="2745" spans="1:4" x14ac:dyDescent="0.25">
      <c r="A2745" s="33"/>
      <c r="D2745" s="5"/>
    </row>
    <row r="2746" spans="1:4" x14ac:dyDescent="0.25">
      <c r="A2746" s="33"/>
      <c r="D2746" s="5"/>
    </row>
    <row r="2747" spans="1:4" x14ac:dyDescent="0.25">
      <c r="A2747" s="33"/>
      <c r="D2747" s="5"/>
    </row>
    <row r="2748" spans="1:4" x14ac:dyDescent="0.25">
      <c r="A2748" s="33"/>
      <c r="D2748" s="5"/>
    </row>
    <row r="2749" spans="1:4" x14ac:dyDescent="0.25">
      <c r="A2749" s="33"/>
      <c r="D2749" s="5"/>
    </row>
    <row r="2750" spans="1:4" x14ac:dyDescent="0.25">
      <c r="A2750" s="33"/>
      <c r="D2750" s="5"/>
    </row>
    <row r="2751" spans="1:4" x14ac:dyDescent="0.25">
      <c r="A2751" s="33"/>
      <c r="D2751" s="5"/>
    </row>
    <row r="2752" spans="1:4" x14ac:dyDescent="0.25">
      <c r="A2752" s="33"/>
      <c r="D2752" s="5"/>
    </row>
    <row r="2753" spans="1:4" x14ac:dyDescent="0.25">
      <c r="A2753" s="33"/>
      <c r="D2753" s="5"/>
    </row>
    <row r="2754" spans="1:4" x14ac:dyDescent="0.25">
      <c r="A2754" s="33"/>
      <c r="D2754" s="5"/>
    </row>
    <row r="2755" spans="1:4" x14ac:dyDescent="0.25">
      <c r="A2755" s="33"/>
      <c r="D2755" s="5"/>
    </row>
    <row r="2756" spans="1:4" x14ac:dyDescent="0.25">
      <c r="A2756" s="33"/>
      <c r="D2756" s="5"/>
    </row>
    <row r="2757" spans="1:4" x14ac:dyDescent="0.25">
      <c r="A2757" s="33"/>
      <c r="D2757" s="5"/>
    </row>
    <row r="2758" spans="1:4" x14ac:dyDescent="0.25">
      <c r="A2758" s="33"/>
      <c r="D2758" s="5"/>
    </row>
    <row r="2759" spans="1:4" x14ac:dyDescent="0.25">
      <c r="A2759" s="33"/>
      <c r="D2759" s="5"/>
    </row>
    <row r="2760" spans="1:4" x14ac:dyDescent="0.25">
      <c r="A2760" s="33"/>
      <c r="D2760" s="5"/>
    </row>
    <row r="2761" spans="1:4" x14ac:dyDescent="0.25">
      <c r="A2761" s="33"/>
      <c r="D2761" s="5"/>
    </row>
    <row r="2762" spans="1:4" x14ac:dyDescent="0.25">
      <c r="A2762" s="33"/>
      <c r="D2762" s="5"/>
    </row>
    <row r="2763" spans="1:4" x14ac:dyDescent="0.25">
      <c r="A2763" s="33"/>
      <c r="D2763" s="5"/>
    </row>
    <row r="2764" spans="1:4" x14ac:dyDescent="0.25">
      <c r="A2764" s="33"/>
      <c r="D2764" s="5"/>
    </row>
    <row r="2765" spans="1:4" x14ac:dyDescent="0.25">
      <c r="A2765" s="33"/>
      <c r="D2765" s="5"/>
    </row>
    <row r="2766" spans="1:4" x14ac:dyDescent="0.25">
      <c r="A2766" s="33"/>
      <c r="D2766" s="5"/>
    </row>
    <row r="2767" spans="1:4" x14ac:dyDescent="0.25">
      <c r="A2767" s="33"/>
      <c r="D2767" s="5"/>
    </row>
    <row r="2768" spans="1:4" x14ac:dyDescent="0.25">
      <c r="A2768" s="33"/>
      <c r="D2768" s="5"/>
    </row>
    <row r="2769" spans="1:4" x14ac:dyDescent="0.25">
      <c r="A2769" s="33"/>
      <c r="D2769" s="5"/>
    </row>
    <row r="2770" spans="1:4" x14ac:dyDescent="0.25">
      <c r="A2770" s="33"/>
      <c r="D2770" s="5"/>
    </row>
    <row r="2771" spans="1:4" x14ac:dyDescent="0.25">
      <c r="A2771" s="33"/>
      <c r="D2771" s="5"/>
    </row>
    <row r="2772" spans="1:4" x14ac:dyDescent="0.25">
      <c r="A2772" s="33"/>
      <c r="D2772" s="5"/>
    </row>
    <row r="2773" spans="1:4" x14ac:dyDescent="0.25">
      <c r="A2773" s="33"/>
      <c r="D2773" s="5"/>
    </row>
    <row r="2774" spans="1:4" x14ac:dyDescent="0.25">
      <c r="A2774" s="33"/>
      <c r="D2774" s="5"/>
    </row>
    <row r="2775" spans="1:4" x14ac:dyDescent="0.25">
      <c r="A2775" s="33"/>
      <c r="D2775" s="5"/>
    </row>
    <row r="2776" spans="1:4" x14ac:dyDescent="0.25">
      <c r="A2776" s="33"/>
      <c r="D2776" s="5"/>
    </row>
    <row r="2777" spans="1:4" x14ac:dyDescent="0.25">
      <c r="A2777" s="33"/>
      <c r="D2777" s="5"/>
    </row>
    <row r="2778" spans="1:4" x14ac:dyDescent="0.25">
      <c r="A2778" s="33"/>
      <c r="D2778" s="5"/>
    </row>
    <row r="2779" spans="1:4" x14ac:dyDescent="0.25">
      <c r="A2779" s="33"/>
      <c r="D2779" s="5"/>
    </row>
    <row r="2780" spans="1:4" x14ac:dyDescent="0.25">
      <c r="A2780" s="33"/>
      <c r="D2780" s="5"/>
    </row>
    <row r="2781" spans="1:4" x14ac:dyDescent="0.25">
      <c r="A2781" s="33"/>
      <c r="D2781" s="5"/>
    </row>
    <row r="2782" spans="1:4" x14ac:dyDescent="0.25">
      <c r="A2782" s="33"/>
      <c r="D2782" s="5"/>
    </row>
    <row r="2783" spans="1:4" x14ac:dyDescent="0.25">
      <c r="A2783" s="33"/>
      <c r="D2783" s="5"/>
    </row>
    <row r="2784" spans="1:4" x14ac:dyDescent="0.25">
      <c r="A2784" s="33"/>
      <c r="D2784" s="5"/>
    </row>
    <row r="2785" spans="1:4" x14ac:dyDescent="0.25">
      <c r="A2785" s="33"/>
      <c r="D2785" s="5"/>
    </row>
    <row r="2786" spans="1:4" x14ac:dyDescent="0.25">
      <c r="A2786" s="33"/>
      <c r="D2786" s="5"/>
    </row>
    <row r="2787" spans="1:4" x14ac:dyDescent="0.25">
      <c r="A2787" s="33"/>
      <c r="D2787" s="5"/>
    </row>
    <row r="2788" spans="1:4" x14ac:dyDescent="0.25">
      <c r="A2788" s="33"/>
      <c r="D2788" s="5"/>
    </row>
    <row r="2789" spans="1:4" x14ac:dyDescent="0.25">
      <c r="A2789" s="33"/>
      <c r="D2789" s="5"/>
    </row>
    <row r="2790" spans="1:4" x14ac:dyDescent="0.25">
      <c r="A2790" s="33"/>
      <c r="D2790" s="5"/>
    </row>
    <row r="2791" spans="1:4" x14ac:dyDescent="0.25">
      <c r="A2791" s="33"/>
      <c r="D2791" s="5"/>
    </row>
    <row r="2792" spans="1:4" x14ac:dyDescent="0.25">
      <c r="A2792" s="33"/>
      <c r="D2792" s="5"/>
    </row>
    <row r="2793" spans="1:4" x14ac:dyDescent="0.25">
      <c r="A2793" s="33"/>
      <c r="D2793" s="5"/>
    </row>
    <row r="2794" spans="1:4" x14ac:dyDescent="0.25">
      <c r="A2794" s="33"/>
      <c r="D2794" s="5"/>
    </row>
    <row r="2795" spans="1:4" x14ac:dyDescent="0.25">
      <c r="A2795" s="33"/>
      <c r="D2795" s="5"/>
    </row>
    <row r="2796" spans="1:4" x14ac:dyDescent="0.25">
      <c r="A2796" s="33"/>
      <c r="D2796" s="5"/>
    </row>
    <row r="2797" spans="1:4" x14ac:dyDescent="0.25">
      <c r="A2797" s="33"/>
      <c r="D2797" s="5"/>
    </row>
    <row r="2798" spans="1:4" x14ac:dyDescent="0.25">
      <c r="A2798" s="33"/>
      <c r="D2798" s="5"/>
    </row>
    <row r="2799" spans="1:4" x14ac:dyDescent="0.25">
      <c r="A2799" s="33"/>
      <c r="D2799" s="5"/>
    </row>
    <row r="2800" spans="1:4" x14ac:dyDescent="0.25">
      <c r="A2800" s="33"/>
      <c r="D2800" s="5"/>
    </row>
    <row r="2801" spans="1:4" x14ac:dyDescent="0.25">
      <c r="A2801" s="33"/>
      <c r="D2801" s="5"/>
    </row>
    <row r="2802" spans="1:4" x14ac:dyDescent="0.25">
      <c r="A2802" s="33"/>
      <c r="D2802" s="5"/>
    </row>
    <row r="2803" spans="1:4" x14ac:dyDescent="0.25">
      <c r="A2803" s="33"/>
      <c r="D2803" s="5"/>
    </row>
    <row r="2804" spans="1:4" x14ac:dyDescent="0.25">
      <c r="A2804" s="33"/>
      <c r="D2804" s="5"/>
    </row>
    <row r="2805" spans="1:4" x14ac:dyDescent="0.25">
      <c r="A2805" s="33"/>
      <c r="D2805" s="5"/>
    </row>
    <row r="2806" spans="1:4" x14ac:dyDescent="0.25">
      <c r="A2806" s="33"/>
      <c r="D2806" s="5"/>
    </row>
    <row r="2807" spans="1:4" x14ac:dyDescent="0.25">
      <c r="A2807" s="33"/>
      <c r="D2807" s="5"/>
    </row>
    <row r="2808" spans="1:4" x14ac:dyDescent="0.25">
      <c r="A2808" s="33"/>
      <c r="D2808" s="5"/>
    </row>
    <row r="2809" spans="1:4" x14ac:dyDescent="0.25">
      <c r="A2809" s="33"/>
      <c r="D2809" s="5"/>
    </row>
    <row r="2810" spans="1:4" x14ac:dyDescent="0.25">
      <c r="A2810" s="33"/>
      <c r="D2810" s="5"/>
    </row>
    <row r="2811" spans="1:4" x14ac:dyDescent="0.25">
      <c r="A2811" s="33"/>
      <c r="D2811" s="5"/>
    </row>
    <row r="2812" spans="1:4" x14ac:dyDescent="0.25">
      <c r="A2812" s="33"/>
      <c r="D2812" s="5"/>
    </row>
    <row r="2813" spans="1:4" x14ac:dyDescent="0.25">
      <c r="A2813" s="33"/>
      <c r="D2813" s="5"/>
    </row>
    <row r="2814" spans="1:4" x14ac:dyDescent="0.25">
      <c r="A2814" s="33"/>
      <c r="D2814" s="5"/>
    </row>
    <row r="2815" spans="1:4" x14ac:dyDescent="0.25">
      <c r="A2815" s="33"/>
      <c r="D2815" s="5"/>
    </row>
    <row r="2816" spans="1:4" x14ac:dyDescent="0.25">
      <c r="A2816" s="33"/>
      <c r="D2816" s="5"/>
    </row>
    <row r="2817" spans="1:4" x14ac:dyDescent="0.25">
      <c r="A2817" s="33"/>
      <c r="D2817" s="5"/>
    </row>
    <row r="2818" spans="1:4" x14ac:dyDescent="0.25">
      <c r="A2818" s="33"/>
      <c r="D2818" s="5"/>
    </row>
    <row r="2819" spans="1:4" x14ac:dyDescent="0.25">
      <c r="A2819" s="33"/>
      <c r="D2819" s="5"/>
    </row>
    <row r="2820" spans="1:4" x14ac:dyDescent="0.25">
      <c r="A2820" s="33"/>
      <c r="D2820" s="5"/>
    </row>
    <row r="2821" spans="1:4" x14ac:dyDescent="0.25">
      <c r="A2821" s="33"/>
      <c r="D2821" s="5"/>
    </row>
    <row r="2822" spans="1:4" x14ac:dyDescent="0.25">
      <c r="A2822" s="33"/>
      <c r="D2822" s="5"/>
    </row>
    <row r="2823" spans="1:4" x14ac:dyDescent="0.25">
      <c r="A2823" s="33"/>
      <c r="D2823" s="5"/>
    </row>
    <row r="2824" spans="1:4" x14ac:dyDescent="0.25">
      <c r="A2824" s="33"/>
      <c r="D2824" s="5"/>
    </row>
    <row r="2825" spans="1:4" x14ac:dyDescent="0.25">
      <c r="A2825" s="33"/>
      <c r="D2825" s="5"/>
    </row>
    <row r="2826" spans="1:4" x14ac:dyDescent="0.25">
      <c r="A2826" s="33"/>
      <c r="D2826" s="5"/>
    </row>
    <row r="2827" spans="1:4" x14ac:dyDescent="0.25">
      <c r="A2827" s="33"/>
      <c r="D2827" s="5"/>
    </row>
    <row r="2828" spans="1:4" x14ac:dyDescent="0.25">
      <c r="A2828" s="33"/>
      <c r="D2828" s="5"/>
    </row>
    <row r="2829" spans="1:4" x14ac:dyDescent="0.25">
      <c r="A2829" s="33"/>
      <c r="D2829" s="5"/>
    </row>
    <row r="2830" spans="1:4" x14ac:dyDescent="0.25">
      <c r="A2830" s="33"/>
      <c r="D2830" s="5"/>
    </row>
    <row r="2831" spans="1:4" x14ac:dyDescent="0.25">
      <c r="A2831" s="33"/>
      <c r="D2831" s="5"/>
    </row>
    <row r="2832" spans="1:4" x14ac:dyDescent="0.25">
      <c r="A2832" s="33"/>
      <c r="D2832" s="5"/>
    </row>
    <row r="2833" spans="1:4" x14ac:dyDescent="0.25">
      <c r="A2833" s="33"/>
      <c r="D2833" s="5"/>
    </row>
    <row r="2834" spans="1:4" x14ac:dyDescent="0.25">
      <c r="A2834" s="33"/>
      <c r="D2834" s="5"/>
    </row>
    <row r="2835" spans="1:4" x14ac:dyDescent="0.25">
      <c r="A2835" s="33"/>
      <c r="D2835" s="5"/>
    </row>
    <row r="2836" spans="1:4" x14ac:dyDescent="0.25">
      <c r="A2836" s="33"/>
      <c r="D2836" s="5"/>
    </row>
    <row r="2837" spans="1:4" x14ac:dyDescent="0.25">
      <c r="A2837" s="33"/>
      <c r="D2837" s="5"/>
    </row>
    <row r="2838" spans="1:4" x14ac:dyDescent="0.25">
      <c r="A2838" s="33"/>
      <c r="D2838" s="5"/>
    </row>
    <row r="2839" spans="1:4" x14ac:dyDescent="0.25">
      <c r="A2839" s="33"/>
      <c r="D2839" s="5"/>
    </row>
    <row r="2840" spans="1:4" x14ac:dyDescent="0.25">
      <c r="A2840" s="33"/>
      <c r="D2840" s="5"/>
    </row>
    <row r="2841" spans="1:4" x14ac:dyDescent="0.25">
      <c r="A2841" s="33"/>
      <c r="D2841" s="5"/>
    </row>
    <row r="2842" spans="1:4" x14ac:dyDescent="0.25">
      <c r="A2842" s="33"/>
      <c r="D2842" s="5"/>
    </row>
    <row r="2843" spans="1:4" x14ac:dyDescent="0.25">
      <c r="A2843" s="33"/>
      <c r="D2843" s="5"/>
    </row>
    <row r="2844" spans="1:4" x14ac:dyDescent="0.25">
      <c r="A2844" s="33"/>
      <c r="D2844" s="5"/>
    </row>
    <row r="2845" spans="1:4" x14ac:dyDescent="0.25">
      <c r="A2845" s="33"/>
      <c r="D2845" s="5"/>
    </row>
    <row r="2846" spans="1:4" x14ac:dyDescent="0.25">
      <c r="A2846" s="33"/>
      <c r="D2846" s="5"/>
    </row>
    <row r="2847" spans="1:4" x14ac:dyDescent="0.25">
      <c r="A2847" s="33"/>
      <c r="D2847" s="5"/>
    </row>
    <row r="2848" spans="1:4" x14ac:dyDescent="0.25">
      <c r="A2848" s="33"/>
      <c r="D2848" s="5"/>
    </row>
    <row r="2849" spans="1:4" x14ac:dyDescent="0.25">
      <c r="A2849" s="33"/>
      <c r="D2849" s="5"/>
    </row>
    <row r="2850" spans="1:4" x14ac:dyDescent="0.25">
      <c r="A2850" s="33"/>
      <c r="D2850" s="5"/>
    </row>
    <row r="2851" spans="1:4" x14ac:dyDescent="0.25">
      <c r="A2851" s="33"/>
      <c r="D2851" s="5"/>
    </row>
    <row r="2852" spans="1:4" x14ac:dyDescent="0.25">
      <c r="A2852" s="33"/>
      <c r="D2852" s="5"/>
    </row>
    <row r="2853" spans="1:4" x14ac:dyDescent="0.25">
      <c r="A2853" s="33"/>
      <c r="D2853" s="5"/>
    </row>
    <row r="2854" spans="1:4" x14ac:dyDescent="0.25">
      <c r="A2854" s="33"/>
      <c r="D2854" s="5"/>
    </row>
    <row r="2855" spans="1:4" x14ac:dyDescent="0.25">
      <c r="A2855" s="33"/>
      <c r="D2855" s="5"/>
    </row>
    <row r="2856" spans="1:4" x14ac:dyDescent="0.25">
      <c r="A2856" s="33"/>
      <c r="D2856" s="5"/>
    </row>
    <row r="2857" spans="1:4" x14ac:dyDescent="0.25">
      <c r="A2857" s="33"/>
      <c r="D2857" s="5"/>
    </row>
    <row r="2858" spans="1:4" x14ac:dyDescent="0.25">
      <c r="A2858" s="33"/>
      <c r="D2858" s="5"/>
    </row>
    <row r="2859" spans="1:4" x14ac:dyDescent="0.25">
      <c r="A2859" s="33"/>
      <c r="D2859" s="5"/>
    </row>
    <row r="2860" spans="1:4" x14ac:dyDescent="0.25">
      <c r="A2860" s="33"/>
      <c r="D2860" s="5"/>
    </row>
    <row r="2861" spans="1:4" x14ac:dyDescent="0.25">
      <c r="A2861" s="33"/>
      <c r="D2861" s="5"/>
    </row>
    <row r="2862" spans="1:4" x14ac:dyDescent="0.25">
      <c r="A2862" s="33"/>
      <c r="D2862" s="5"/>
    </row>
    <row r="2863" spans="1:4" x14ac:dyDescent="0.25">
      <c r="A2863" s="33"/>
      <c r="D2863" s="5"/>
    </row>
    <row r="2864" spans="1:4" x14ac:dyDescent="0.25">
      <c r="A2864" s="33"/>
      <c r="D2864" s="5"/>
    </row>
    <row r="2865" spans="1:4" x14ac:dyDescent="0.25">
      <c r="A2865" s="33"/>
      <c r="D2865" s="5"/>
    </row>
    <row r="2866" spans="1:4" x14ac:dyDescent="0.25">
      <c r="A2866" s="33"/>
      <c r="D2866" s="5"/>
    </row>
    <row r="2867" spans="1:4" x14ac:dyDescent="0.25">
      <c r="A2867" s="33"/>
      <c r="D2867" s="5"/>
    </row>
    <row r="2868" spans="1:4" x14ac:dyDescent="0.25">
      <c r="A2868" s="33"/>
      <c r="D2868" s="5"/>
    </row>
    <row r="2869" spans="1:4" x14ac:dyDescent="0.25">
      <c r="A2869" s="33"/>
      <c r="D2869" s="5"/>
    </row>
    <row r="2870" spans="1:4" x14ac:dyDescent="0.25">
      <c r="A2870" s="33"/>
      <c r="D2870" s="5"/>
    </row>
    <row r="2871" spans="1:4" x14ac:dyDescent="0.25">
      <c r="A2871" s="33"/>
      <c r="D2871" s="5"/>
    </row>
    <row r="2872" spans="1:4" x14ac:dyDescent="0.25">
      <c r="A2872" s="33"/>
      <c r="D2872" s="5"/>
    </row>
    <row r="2873" spans="1:4" x14ac:dyDescent="0.25">
      <c r="A2873" s="33"/>
      <c r="D2873" s="5"/>
    </row>
    <row r="2874" spans="1:4" x14ac:dyDescent="0.25">
      <c r="A2874" s="33"/>
      <c r="D2874" s="5"/>
    </row>
    <row r="2875" spans="1:4" x14ac:dyDescent="0.25">
      <c r="A2875" s="33"/>
      <c r="D2875" s="5"/>
    </row>
    <row r="2876" spans="1:4" x14ac:dyDescent="0.25">
      <c r="A2876" s="33"/>
      <c r="D2876" s="5"/>
    </row>
    <row r="2877" spans="1:4" x14ac:dyDescent="0.25">
      <c r="A2877" s="33"/>
      <c r="D2877" s="5"/>
    </row>
    <row r="2878" spans="1:4" x14ac:dyDescent="0.25">
      <c r="A2878" s="33"/>
      <c r="D2878" s="5"/>
    </row>
    <row r="2879" spans="1:4" x14ac:dyDescent="0.25">
      <c r="A2879" s="33"/>
      <c r="D2879" s="5"/>
    </row>
    <row r="2880" spans="1:4" x14ac:dyDescent="0.25">
      <c r="A2880" s="33"/>
      <c r="D2880" s="5"/>
    </row>
    <row r="2881" spans="1:4" x14ac:dyDescent="0.25">
      <c r="A2881" s="33"/>
      <c r="D2881" s="5"/>
    </row>
    <row r="2882" spans="1:4" x14ac:dyDescent="0.25">
      <c r="A2882" s="33"/>
      <c r="D2882" s="5"/>
    </row>
    <row r="2883" spans="1:4" x14ac:dyDescent="0.25">
      <c r="A2883" s="33"/>
      <c r="D2883" s="5"/>
    </row>
    <row r="2884" spans="1:4" x14ac:dyDescent="0.25">
      <c r="A2884" s="33"/>
      <c r="D2884" s="5"/>
    </row>
    <row r="2885" spans="1:4" x14ac:dyDescent="0.25">
      <c r="A2885" s="33"/>
      <c r="D2885" s="5"/>
    </row>
    <row r="2886" spans="1:4" x14ac:dyDescent="0.25">
      <c r="A2886" s="33"/>
      <c r="D2886" s="5"/>
    </row>
    <row r="2887" spans="1:4" x14ac:dyDescent="0.25">
      <c r="A2887" s="33"/>
      <c r="D2887" s="5"/>
    </row>
    <row r="2888" spans="1:4" x14ac:dyDescent="0.25">
      <c r="A2888" s="33"/>
      <c r="D2888" s="5"/>
    </row>
    <row r="2889" spans="1:4" x14ac:dyDescent="0.25">
      <c r="A2889" s="33"/>
      <c r="D2889" s="5"/>
    </row>
    <row r="2890" spans="1:4" x14ac:dyDescent="0.25">
      <c r="A2890" s="33"/>
      <c r="D2890" s="5"/>
    </row>
    <row r="2891" spans="1:4" x14ac:dyDescent="0.25">
      <c r="A2891" s="33"/>
      <c r="D2891" s="5"/>
    </row>
    <row r="2892" spans="1:4" x14ac:dyDescent="0.25">
      <c r="A2892" s="33"/>
      <c r="D2892" s="5"/>
    </row>
    <row r="2893" spans="1:4" x14ac:dyDescent="0.25">
      <c r="A2893" s="33"/>
      <c r="D2893" s="5"/>
    </row>
    <row r="2894" spans="1:4" x14ac:dyDescent="0.25">
      <c r="A2894" s="33"/>
      <c r="D2894" s="5"/>
    </row>
    <row r="2895" spans="1:4" x14ac:dyDescent="0.25">
      <c r="A2895" s="33"/>
      <c r="D2895" s="5"/>
    </row>
    <row r="2896" spans="1:4" x14ac:dyDescent="0.25">
      <c r="A2896" s="33"/>
      <c r="D2896" s="5"/>
    </row>
    <row r="2897" spans="1:4" x14ac:dyDescent="0.25">
      <c r="A2897" s="33"/>
      <c r="D2897" s="5"/>
    </row>
    <row r="2898" spans="1:4" x14ac:dyDescent="0.25">
      <c r="A2898" s="33"/>
      <c r="D2898" s="5"/>
    </row>
    <row r="2899" spans="1:4" x14ac:dyDescent="0.25">
      <c r="A2899" s="33"/>
      <c r="D2899" s="5"/>
    </row>
    <row r="2900" spans="1:4" x14ac:dyDescent="0.25">
      <c r="A2900" s="33"/>
      <c r="D2900" s="5"/>
    </row>
    <row r="2901" spans="1:4" x14ac:dyDescent="0.25">
      <c r="A2901" s="33"/>
      <c r="D2901" s="5"/>
    </row>
    <row r="2902" spans="1:4" x14ac:dyDescent="0.25">
      <c r="A2902" s="33"/>
      <c r="D2902" s="5"/>
    </row>
    <row r="2903" spans="1:4" x14ac:dyDescent="0.25">
      <c r="A2903" s="33"/>
      <c r="D2903" s="5"/>
    </row>
    <row r="2904" spans="1:4" x14ac:dyDescent="0.25">
      <c r="A2904" s="33"/>
      <c r="D2904" s="5"/>
    </row>
    <row r="2905" spans="1:4" x14ac:dyDescent="0.25">
      <c r="A2905" s="33"/>
      <c r="D2905" s="5"/>
    </row>
    <row r="2906" spans="1:4" x14ac:dyDescent="0.25">
      <c r="A2906" s="33"/>
      <c r="D2906" s="5"/>
    </row>
    <row r="2907" spans="1:4" x14ac:dyDescent="0.25">
      <c r="A2907" s="33"/>
      <c r="D2907" s="5"/>
    </row>
    <row r="2908" spans="1:4" x14ac:dyDescent="0.25">
      <c r="A2908" s="33"/>
      <c r="D2908" s="5"/>
    </row>
    <row r="2909" spans="1:4" x14ac:dyDescent="0.25">
      <c r="A2909" s="33"/>
      <c r="D2909" s="5"/>
    </row>
    <row r="2910" spans="1:4" x14ac:dyDescent="0.25">
      <c r="A2910" s="33"/>
      <c r="D2910" s="5"/>
    </row>
    <row r="2911" spans="1:4" x14ac:dyDescent="0.25">
      <c r="A2911" s="33"/>
      <c r="D2911" s="5"/>
    </row>
    <row r="2912" spans="1:4" x14ac:dyDescent="0.25">
      <c r="A2912" s="33"/>
      <c r="D2912" s="5"/>
    </row>
    <row r="2913" spans="1:4" x14ac:dyDescent="0.25">
      <c r="A2913" s="33"/>
      <c r="D2913" s="5"/>
    </row>
    <row r="2914" spans="1:4" x14ac:dyDescent="0.25">
      <c r="A2914" s="33"/>
      <c r="D2914" s="5"/>
    </row>
    <row r="2915" spans="1:4" x14ac:dyDescent="0.25">
      <c r="A2915" s="33"/>
      <c r="D2915" s="5"/>
    </row>
    <row r="2916" spans="1:4" x14ac:dyDescent="0.25">
      <c r="A2916" s="33"/>
      <c r="D2916" s="5"/>
    </row>
    <row r="2917" spans="1:4" x14ac:dyDescent="0.25">
      <c r="A2917" s="33"/>
      <c r="D2917" s="5"/>
    </row>
    <row r="2918" spans="1:4" x14ac:dyDescent="0.25">
      <c r="A2918" s="33"/>
      <c r="D2918" s="5"/>
    </row>
    <row r="2919" spans="1:4" x14ac:dyDescent="0.25">
      <c r="A2919" s="33"/>
      <c r="D2919" s="5"/>
    </row>
    <row r="2920" spans="1:4" x14ac:dyDescent="0.25">
      <c r="A2920" s="33"/>
      <c r="D2920" s="5"/>
    </row>
    <row r="2921" spans="1:4" x14ac:dyDescent="0.25">
      <c r="A2921" s="33"/>
      <c r="D2921" s="5"/>
    </row>
    <row r="2922" spans="1:4" x14ac:dyDescent="0.25">
      <c r="A2922" s="33"/>
      <c r="D2922" s="5"/>
    </row>
    <row r="2923" spans="1:4" x14ac:dyDescent="0.25">
      <c r="A2923" s="33"/>
      <c r="D2923" s="5"/>
    </row>
    <row r="2924" spans="1:4" x14ac:dyDescent="0.25">
      <c r="A2924" s="33"/>
      <c r="D2924" s="5"/>
    </row>
    <row r="2925" spans="1:4" x14ac:dyDescent="0.25">
      <c r="A2925" s="33"/>
      <c r="D2925" s="5"/>
    </row>
    <row r="2926" spans="1:4" x14ac:dyDescent="0.25">
      <c r="A2926" s="33"/>
      <c r="D2926" s="5"/>
    </row>
    <row r="2927" spans="1:4" x14ac:dyDescent="0.25">
      <c r="A2927" s="33"/>
      <c r="D2927" s="5"/>
    </row>
    <row r="2928" spans="1:4" x14ac:dyDescent="0.25">
      <c r="A2928" s="33"/>
      <c r="D2928" s="5"/>
    </row>
    <row r="2929" spans="1:4" x14ac:dyDescent="0.25">
      <c r="A2929" s="33"/>
      <c r="D2929" s="5"/>
    </row>
    <row r="2930" spans="1:4" x14ac:dyDescent="0.25">
      <c r="A2930" s="33"/>
      <c r="D2930" s="5"/>
    </row>
    <row r="2931" spans="1:4" x14ac:dyDescent="0.25">
      <c r="A2931" s="33"/>
      <c r="D2931" s="5"/>
    </row>
    <row r="2932" spans="1:4" x14ac:dyDescent="0.25">
      <c r="A2932" s="33"/>
      <c r="D2932" s="5"/>
    </row>
    <row r="2933" spans="1:4" x14ac:dyDescent="0.25">
      <c r="A2933" s="33"/>
      <c r="D2933" s="5"/>
    </row>
    <row r="2934" spans="1:4" x14ac:dyDescent="0.25">
      <c r="A2934" s="33"/>
      <c r="D2934" s="5"/>
    </row>
    <row r="2935" spans="1:4" x14ac:dyDescent="0.25">
      <c r="A2935" s="33"/>
      <c r="D2935" s="5"/>
    </row>
    <row r="2936" spans="1:4" x14ac:dyDescent="0.25">
      <c r="A2936" s="33"/>
      <c r="D2936" s="5"/>
    </row>
    <row r="2937" spans="1:4" x14ac:dyDescent="0.25">
      <c r="A2937" s="33"/>
      <c r="D2937" s="5"/>
    </row>
    <row r="2938" spans="1:4" x14ac:dyDescent="0.25">
      <c r="A2938" s="33"/>
      <c r="D2938" s="5"/>
    </row>
    <row r="2939" spans="1:4" x14ac:dyDescent="0.25">
      <c r="A2939" s="33"/>
      <c r="D2939" s="5"/>
    </row>
    <row r="2940" spans="1:4" x14ac:dyDescent="0.25">
      <c r="A2940" s="33"/>
      <c r="D2940" s="5"/>
    </row>
    <row r="2941" spans="1:4" x14ac:dyDescent="0.25">
      <c r="A2941" s="33"/>
      <c r="D2941" s="5"/>
    </row>
    <row r="2942" spans="1:4" x14ac:dyDescent="0.25">
      <c r="A2942" s="33"/>
      <c r="D2942" s="5"/>
    </row>
    <row r="2943" spans="1:4" x14ac:dyDescent="0.25">
      <c r="A2943" s="33"/>
      <c r="D2943" s="5"/>
    </row>
    <row r="2944" spans="1:4" x14ac:dyDescent="0.25">
      <c r="A2944" s="33"/>
      <c r="D2944" s="5"/>
    </row>
    <row r="2945" spans="1:4" x14ac:dyDescent="0.25">
      <c r="A2945" s="33"/>
      <c r="D2945" s="5"/>
    </row>
    <row r="2946" spans="1:4" x14ac:dyDescent="0.25">
      <c r="A2946" s="33"/>
      <c r="D2946" s="5"/>
    </row>
    <row r="2947" spans="1:4" x14ac:dyDescent="0.25">
      <c r="A2947" s="33"/>
      <c r="D2947" s="5"/>
    </row>
    <row r="2948" spans="1:4" x14ac:dyDescent="0.25">
      <c r="A2948" s="33"/>
      <c r="D2948" s="5"/>
    </row>
    <row r="2949" spans="1:4" x14ac:dyDescent="0.25">
      <c r="A2949" s="33"/>
      <c r="D2949" s="5"/>
    </row>
    <row r="2950" spans="1:4" x14ac:dyDescent="0.25">
      <c r="A2950" s="33"/>
      <c r="D2950" s="5"/>
    </row>
    <row r="2951" spans="1:4" x14ac:dyDescent="0.25">
      <c r="A2951" s="33"/>
      <c r="D2951" s="5"/>
    </row>
    <row r="2952" spans="1:4" x14ac:dyDescent="0.25">
      <c r="A2952" s="33"/>
      <c r="D2952" s="5"/>
    </row>
    <row r="2953" spans="1:4" x14ac:dyDescent="0.25">
      <c r="A2953" s="33"/>
      <c r="D2953" s="5"/>
    </row>
    <row r="2954" spans="1:4" x14ac:dyDescent="0.25">
      <c r="A2954" s="33"/>
      <c r="D2954" s="5"/>
    </row>
    <row r="2955" spans="1:4" x14ac:dyDescent="0.25">
      <c r="A2955" s="33"/>
      <c r="D2955" s="5"/>
    </row>
    <row r="2956" spans="1:4" x14ac:dyDescent="0.25">
      <c r="A2956" s="33"/>
      <c r="D2956" s="5"/>
    </row>
    <row r="2957" spans="1:4" x14ac:dyDescent="0.25">
      <c r="A2957" s="33"/>
      <c r="D2957" s="5"/>
    </row>
    <row r="2958" spans="1:4" x14ac:dyDescent="0.25">
      <c r="A2958" s="33"/>
      <c r="D2958" s="5"/>
    </row>
    <row r="2959" spans="1:4" x14ac:dyDescent="0.25">
      <c r="A2959" s="33"/>
      <c r="D2959" s="5"/>
    </row>
    <row r="2960" spans="1:4" x14ac:dyDescent="0.25">
      <c r="A2960" s="33"/>
      <c r="D2960" s="5"/>
    </row>
    <row r="2961" spans="1:4" x14ac:dyDescent="0.25">
      <c r="A2961" s="33"/>
      <c r="D2961" s="5"/>
    </row>
    <row r="2962" spans="1:4" x14ac:dyDescent="0.25">
      <c r="A2962" s="33"/>
      <c r="D2962" s="5"/>
    </row>
    <row r="2963" spans="1:4" x14ac:dyDescent="0.25">
      <c r="A2963" s="33"/>
      <c r="D2963" s="5"/>
    </row>
    <row r="2964" spans="1:4" x14ac:dyDescent="0.25">
      <c r="A2964" s="33"/>
      <c r="D2964" s="5"/>
    </row>
    <row r="2965" spans="1:4" x14ac:dyDescent="0.25">
      <c r="A2965" s="33"/>
      <c r="D2965" s="5"/>
    </row>
    <row r="2966" spans="1:4" x14ac:dyDescent="0.25">
      <c r="A2966" s="33"/>
      <c r="D2966" s="5"/>
    </row>
    <row r="2967" spans="1:4" x14ac:dyDescent="0.25">
      <c r="A2967" s="33"/>
      <c r="D2967" s="5"/>
    </row>
    <row r="2968" spans="1:4" x14ac:dyDescent="0.25">
      <c r="A2968" s="33"/>
      <c r="D2968" s="5"/>
    </row>
    <row r="2969" spans="1:4" x14ac:dyDescent="0.25">
      <c r="A2969" s="33"/>
      <c r="D2969" s="5"/>
    </row>
    <row r="2970" spans="1:4" x14ac:dyDescent="0.25">
      <c r="A2970" s="33"/>
      <c r="D2970" s="5"/>
    </row>
    <row r="2971" spans="1:4" x14ac:dyDescent="0.25">
      <c r="A2971" s="33"/>
      <c r="D2971" s="5"/>
    </row>
    <row r="2972" spans="1:4" x14ac:dyDescent="0.25">
      <c r="A2972" s="33"/>
      <c r="D2972" s="5"/>
    </row>
    <row r="2973" spans="1:4" x14ac:dyDescent="0.25">
      <c r="A2973" s="33"/>
      <c r="D2973" s="5"/>
    </row>
    <row r="2974" spans="1:4" x14ac:dyDescent="0.25">
      <c r="A2974" s="33"/>
      <c r="D2974" s="5"/>
    </row>
    <row r="2975" spans="1:4" x14ac:dyDescent="0.25">
      <c r="A2975" s="33"/>
      <c r="D2975" s="5"/>
    </row>
    <row r="2976" spans="1:4" x14ac:dyDescent="0.25">
      <c r="A2976" s="33"/>
      <c r="D2976" s="5"/>
    </row>
    <row r="2977" spans="1:4" x14ac:dyDescent="0.25">
      <c r="A2977" s="33"/>
      <c r="D2977" s="5"/>
    </row>
    <row r="2978" spans="1:4" x14ac:dyDescent="0.25">
      <c r="A2978" s="33"/>
      <c r="D2978" s="5"/>
    </row>
    <row r="2979" spans="1:4" x14ac:dyDescent="0.25">
      <c r="A2979" s="33"/>
      <c r="D2979" s="5"/>
    </row>
    <row r="2980" spans="1:4" x14ac:dyDescent="0.25">
      <c r="A2980" s="33"/>
      <c r="D2980" s="5"/>
    </row>
    <row r="2981" spans="1:4" x14ac:dyDescent="0.25">
      <c r="A2981" s="33"/>
      <c r="D2981" s="5"/>
    </row>
    <row r="2982" spans="1:4" x14ac:dyDescent="0.25">
      <c r="A2982" s="33"/>
      <c r="D2982" s="5"/>
    </row>
    <row r="2983" spans="1:4" x14ac:dyDescent="0.25">
      <c r="A2983" s="33"/>
      <c r="D2983" s="5"/>
    </row>
    <row r="2984" spans="1:4" x14ac:dyDescent="0.25">
      <c r="A2984" s="33"/>
      <c r="D2984" s="5"/>
    </row>
    <row r="2985" spans="1:4" x14ac:dyDescent="0.25">
      <c r="A2985" s="33"/>
      <c r="D2985" s="5"/>
    </row>
    <row r="2986" spans="1:4" x14ac:dyDescent="0.25">
      <c r="A2986" s="33"/>
      <c r="D2986" s="5"/>
    </row>
    <row r="2987" spans="1:4" x14ac:dyDescent="0.25">
      <c r="A2987" s="33"/>
      <c r="D2987" s="5"/>
    </row>
    <row r="2988" spans="1:4" x14ac:dyDescent="0.25">
      <c r="A2988" s="33"/>
      <c r="D2988" s="5"/>
    </row>
    <row r="2989" spans="1:4" x14ac:dyDescent="0.25">
      <c r="A2989" s="33"/>
      <c r="D2989" s="5"/>
    </row>
    <row r="2990" spans="1:4" x14ac:dyDescent="0.25">
      <c r="A2990" s="33"/>
      <c r="D2990" s="5"/>
    </row>
    <row r="2991" spans="1:4" x14ac:dyDescent="0.25">
      <c r="A2991" s="33"/>
      <c r="D2991" s="5"/>
    </row>
    <row r="2992" spans="1:4" x14ac:dyDescent="0.25">
      <c r="A2992" s="33"/>
      <c r="D2992" s="5"/>
    </row>
    <row r="2993" spans="1:4" x14ac:dyDescent="0.25">
      <c r="A2993" s="33"/>
      <c r="D2993" s="5"/>
    </row>
    <row r="2994" spans="1:4" x14ac:dyDescent="0.25">
      <c r="A2994" s="33"/>
      <c r="D2994" s="5"/>
    </row>
    <row r="2995" spans="1:4" x14ac:dyDescent="0.25">
      <c r="A2995" s="33"/>
      <c r="D2995" s="5"/>
    </row>
    <row r="2996" spans="1:4" x14ac:dyDescent="0.25">
      <c r="A2996" s="33"/>
      <c r="D2996" s="5"/>
    </row>
    <row r="2997" spans="1:4" x14ac:dyDescent="0.25">
      <c r="A2997" s="33"/>
      <c r="D2997" s="5"/>
    </row>
    <row r="2998" spans="1:4" x14ac:dyDescent="0.25">
      <c r="A2998" s="33"/>
      <c r="D2998" s="5"/>
    </row>
    <row r="2999" spans="1:4" x14ac:dyDescent="0.25">
      <c r="A2999" s="33"/>
      <c r="D2999" s="5"/>
    </row>
    <row r="3000" spans="1:4" x14ac:dyDescent="0.25">
      <c r="A3000" s="33"/>
      <c r="D3000" s="5"/>
    </row>
    <row r="3001" spans="1:4" x14ac:dyDescent="0.25">
      <c r="A3001" s="33"/>
      <c r="D3001" s="5"/>
    </row>
    <row r="3002" spans="1:4" x14ac:dyDescent="0.25">
      <c r="A3002" s="33"/>
      <c r="D3002" s="5"/>
    </row>
    <row r="3003" spans="1:4" x14ac:dyDescent="0.25">
      <c r="A3003" s="33"/>
      <c r="D3003" s="5"/>
    </row>
    <row r="3004" spans="1:4" x14ac:dyDescent="0.25">
      <c r="A3004" s="33"/>
      <c r="D3004" s="5"/>
    </row>
    <row r="3005" spans="1:4" x14ac:dyDescent="0.25">
      <c r="A3005" s="33"/>
      <c r="D3005" s="5"/>
    </row>
    <row r="3006" spans="1:4" x14ac:dyDescent="0.25">
      <c r="A3006" s="33"/>
      <c r="D3006" s="5"/>
    </row>
    <row r="3007" spans="1:4" x14ac:dyDescent="0.25">
      <c r="A3007" s="33"/>
      <c r="D3007" s="5"/>
    </row>
    <row r="3008" spans="1:4" x14ac:dyDescent="0.25">
      <c r="A3008" s="33"/>
      <c r="D3008" s="5"/>
    </row>
    <row r="3009" spans="1:4" x14ac:dyDescent="0.25">
      <c r="A3009" s="33"/>
      <c r="D3009" s="5"/>
    </row>
    <row r="3010" spans="1:4" x14ac:dyDescent="0.25">
      <c r="A3010" s="33"/>
      <c r="D3010" s="5"/>
    </row>
    <row r="3011" spans="1:4" x14ac:dyDescent="0.25">
      <c r="A3011" s="33"/>
      <c r="D3011" s="5"/>
    </row>
    <row r="3012" spans="1:4" x14ac:dyDescent="0.25">
      <c r="A3012" s="33"/>
      <c r="D3012" s="5"/>
    </row>
    <row r="3013" spans="1:4" x14ac:dyDescent="0.25">
      <c r="A3013" s="33"/>
      <c r="D3013" s="5"/>
    </row>
    <row r="3014" spans="1:4" x14ac:dyDescent="0.25">
      <c r="A3014" s="33"/>
      <c r="D3014" s="5"/>
    </row>
    <row r="3015" spans="1:4" x14ac:dyDescent="0.25">
      <c r="A3015" s="33"/>
      <c r="D3015" s="5"/>
    </row>
    <row r="3016" spans="1:4" x14ac:dyDescent="0.25">
      <c r="A3016" s="33"/>
      <c r="D3016" s="5"/>
    </row>
    <row r="3017" spans="1:4" x14ac:dyDescent="0.25">
      <c r="A3017" s="33"/>
      <c r="D3017" s="5"/>
    </row>
    <row r="3018" spans="1:4" x14ac:dyDescent="0.25">
      <c r="A3018" s="33"/>
      <c r="D3018" s="5"/>
    </row>
    <row r="3019" spans="1:4" x14ac:dyDescent="0.25">
      <c r="A3019" s="33"/>
      <c r="D3019" s="5"/>
    </row>
    <row r="3020" spans="1:4" x14ac:dyDescent="0.25">
      <c r="A3020" s="33"/>
      <c r="D3020" s="5"/>
    </row>
    <row r="3021" spans="1:4" x14ac:dyDescent="0.25">
      <c r="A3021" s="33"/>
      <c r="D3021" s="5"/>
    </row>
    <row r="3022" spans="1:4" x14ac:dyDescent="0.25">
      <c r="A3022" s="33"/>
      <c r="D3022" s="5"/>
    </row>
    <row r="3023" spans="1:4" x14ac:dyDescent="0.25">
      <c r="A3023" s="33"/>
      <c r="D3023" s="5"/>
    </row>
    <row r="3024" spans="1:4" x14ac:dyDescent="0.25">
      <c r="A3024" s="33"/>
      <c r="D3024" s="5"/>
    </row>
    <row r="3025" spans="1:4" x14ac:dyDescent="0.25">
      <c r="A3025" s="33"/>
      <c r="D3025" s="5"/>
    </row>
    <row r="3026" spans="1:4" x14ac:dyDescent="0.25">
      <c r="A3026" s="33"/>
      <c r="D3026" s="5"/>
    </row>
    <row r="3027" spans="1:4" x14ac:dyDescent="0.25">
      <c r="A3027" s="33"/>
      <c r="D3027" s="5"/>
    </row>
    <row r="3028" spans="1:4" x14ac:dyDescent="0.25">
      <c r="A3028" s="33"/>
      <c r="D3028" s="5"/>
    </row>
    <row r="3029" spans="1:4" x14ac:dyDescent="0.25">
      <c r="A3029" s="33"/>
      <c r="D3029" s="5"/>
    </row>
    <row r="3030" spans="1:4" x14ac:dyDescent="0.25">
      <c r="A3030" s="33"/>
      <c r="D3030" s="5"/>
    </row>
    <row r="3031" spans="1:4" x14ac:dyDescent="0.25">
      <c r="A3031" s="33"/>
      <c r="D3031" s="5"/>
    </row>
    <row r="3032" spans="1:4" x14ac:dyDescent="0.25">
      <c r="A3032" s="33"/>
      <c r="D3032" s="5"/>
    </row>
    <row r="3033" spans="1:4" x14ac:dyDescent="0.25">
      <c r="A3033" s="33"/>
      <c r="D3033" s="5"/>
    </row>
    <row r="3034" spans="1:4" x14ac:dyDescent="0.25">
      <c r="A3034" s="33"/>
      <c r="D3034" s="5"/>
    </row>
    <row r="3035" spans="1:4" x14ac:dyDescent="0.25">
      <c r="A3035" s="33"/>
      <c r="D3035" s="5"/>
    </row>
    <row r="3036" spans="1:4" x14ac:dyDescent="0.25">
      <c r="A3036" s="33"/>
      <c r="D3036" s="5"/>
    </row>
    <row r="3037" spans="1:4" x14ac:dyDescent="0.25">
      <c r="A3037" s="33"/>
      <c r="D3037" s="5"/>
    </row>
    <row r="3038" spans="1:4" x14ac:dyDescent="0.25">
      <c r="A3038" s="33"/>
      <c r="D3038" s="5"/>
    </row>
    <row r="3039" spans="1:4" x14ac:dyDescent="0.25">
      <c r="A3039" s="33"/>
      <c r="D3039" s="5"/>
    </row>
    <row r="3040" spans="1:4" x14ac:dyDescent="0.25">
      <c r="A3040" s="33"/>
      <c r="D3040" s="5"/>
    </row>
    <row r="3041" spans="1:4" x14ac:dyDescent="0.25">
      <c r="A3041" s="33"/>
      <c r="D3041" s="5"/>
    </row>
    <row r="3042" spans="1:4" x14ac:dyDescent="0.25">
      <c r="A3042" s="33"/>
      <c r="D3042" s="5"/>
    </row>
    <row r="3043" spans="1:4" x14ac:dyDescent="0.25">
      <c r="A3043" s="33"/>
      <c r="D3043" s="5"/>
    </row>
    <row r="3044" spans="1:4" x14ac:dyDescent="0.25">
      <c r="A3044" s="33"/>
      <c r="D3044" s="5"/>
    </row>
    <row r="3045" spans="1:4" x14ac:dyDescent="0.25">
      <c r="A3045" s="33"/>
      <c r="D3045" s="5"/>
    </row>
    <row r="3046" spans="1:4" x14ac:dyDescent="0.25">
      <c r="A3046" s="33"/>
      <c r="D3046" s="5"/>
    </row>
    <row r="3047" spans="1:4" x14ac:dyDescent="0.25">
      <c r="A3047" s="33"/>
      <c r="D3047" s="5"/>
    </row>
    <row r="3048" spans="1:4" x14ac:dyDescent="0.25">
      <c r="A3048" s="33"/>
      <c r="D3048" s="5"/>
    </row>
    <row r="3049" spans="1:4" x14ac:dyDescent="0.25">
      <c r="A3049" s="33"/>
      <c r="D3049" s="5"/>
    </row>
    <row r="3050" spans="1:4" x14ac:dyDescent="0.25">
      <c r="A3050" s="33"/>
      <c r="D3050" s="5"/>
    </row>
    <row r="3051" spans="1:4" x14ac:dyDescent="0.25">
      <c r="A3051" s="33"/>
      <c r="D3051" s="5"/>
    </row>
    <row r="3052" spans="1:4" x14ac:dyDescent="0.25">
      <c r="A3052" s="33"/>
      <c r="D3052" s="5"/>
    </row>
    <row r="3053" spans="1:4" x14ac:dyDescent="0.25">
      <c r="A3053" s="33"/>
      <c r="D3053" s="5"/>
    </row>
    <row r="3054" spans="1:4" x14ac:dyDescent="0.25">
      <c r="A3054" s="33"/>
      <c r="D3054" s="5"/>
    </row>
    <row r="3055" spans="1:4" x14ac:dyDescent="0.25">
      <c r="A3055" s="33"/>
      <c r="D3055" s="5"/>
    </row>
    <row r="3056" spans="1:4" x14ac:dyDescent="0.25">
      <c r="A3056" s="33"/>
      <c r="D3056" s="5"/>
    </row>
    <row r="3057" spans="1:4" x14ac:dyDescent="0.25">
      <c r="A3057" s="33"/>
      <c r="D3057" s="5"/>
    </row>
    <row r="3058" spans="1:4" x14ac:dyDescent="0.25">
      <c r="A3058" s="33"/>
      <c r="D3058" s="5"/>
    </row>
    <row r="3059" spans="1:4" x14ac:dyDescent="0.25">
      <c r="A3059" s="33"/>
      <c r="D3059" s="5"/>
    </row>
    <row r="3060" spans="1:4" x14ac:dyDescent="0.25">
      <c r="A3060" s="33"/>
      <c r="D3060" s="5"/>
    </row>
    <row r="3061" spans="1:4" x14ac:dyDescent="0.25">
      <c r="A3061" s="33"/>
      <c r="D3061" s="5"/>
    </row>
    <row r="3062" spans="1:4" x14ac:dyDescent="0.25">
      <c r="A3062" s="33"/>
      <c r="D3062" s="5"/>
    </row>
    <row r="3063" spans="1:4" x14ac:dyDescent="0.25">
      <c r="A3063" s="33"/>
      <c r="D3063" s="5"/>
    </row>
    <row r="3064" spans="1:4" x14ac:dyDescent="0.25">
      <c r="A3064" s="33"/>
      <c r="D3064" s="5"/>
    </row>
    <row r="3065" spans="1:4" x14ac:dyDescent="0.25">
      <c r="A3065" s="33"/>
      <c r="D3065" s="5"/>
    </row>
    <row r="3066" spans="1:4" x14ac:dyDescent="0.25">
      <c r="A3066" s="33"/>
      <c r="D3066" s="5"/>
    </row>
    <row r="3067" spans="1:4" x14ac:dyDescent="0.25">
      <c r="A3067" s="33"/>
      <c r="D3067" s="5"/>
    </row>
    <row r="3068" spans="1:4" x14ac:dyDescent="0.25">
      <c r="A3068" s="33"/>
      <c r="D3068" s="5"/>
    </row>
    <row r="3069" spans="1:4" x14ac:dyDescent="0.25">
      <c r="A3069" s="33"/>
      <c r="D3069" s="5"/>
    </row>
    <row r="3070" spans="1:4" x14ac:dyDescent="0.25">
      <c r="A3070" s="33"/>
      <c r="D3070" s="5"/>
    </row>
    <row r="3071" spans="1:4" x14ac:dyDescent="0.25">
      <c r="A3071" s="33"/>
      <c r="D3071" s="5"/>
    </row>
    <row r="3072" spans="1:4" x14ac:dyDescent="0.25">
      <c r="A3072" s="33"/>
      <c r="D3072" s="5"/>
    </row>
    <row r="3073" spans="1:4" x14ac:dyDescent="0.25">
      <c r="A3073" s="33"/>
      <c r="D3073" s="5"/>
    </row>
    <row r="3074" spans="1:4" x14ac:dyDescent="0.25">
      <c r="A3074" s="33"/>
      <c r="D3074" s="5"/>
    </row>
    <row r="3075" spans="1:4" x14ac:dyDescent="0.25">
      <c r="A3075" s="33"/>
      <c r="D3075" s="5"/>
    </row>
    <row r="3076" spans="1:4" x14ac:dyDescent="0.25">
      <c r="A3076" s="33"/>
      <c r="D3076" s="5"/>
    </row>
    <row r="3077" spans="1:4" x14ac:dyDescent="0.25">
      <c r="A3077" s="33"/>
      <c r="D3077" s="5"/>
    </row>
    <row r="3078" spans="1:4" x14ac:dyDescent="0.25">
      <c r="A3078" s="33"/>
      <c r="D3078" s="5"/>
    </row>
    <row r="3079" spans="1:4" x14ac:dyDescent="0.25">
      <c r="A3079" s="33"/>
      <c r="D3079" s="5"/>
    </row>
    <row r="3080" spans="1:4" x14ac:dyDescent="0.25">
      <c r="A3080" s="33"/>
      <c r="D3080" s="5"/>
    </row>
    <row r="3081" spans="1:4" x14ac:dyDescent="0.25">
      <c r="A3081" s="33"/>
      <c r="D3081" s="5"/>
    </row>
    <row r="3082" spans="1:4" x14ac:dyDescent="0.25">
      <c r="A3082" s="33"/>
      <c r="D3082" s="5"/>
    </row>
    <row r="3083" spans="1:4" x14ac:dyDescent="0.25">
      <c r="A3083" s="33"/>
      <c r="D3083" s="5"/>
    </row>
    <row r="3084" spans="1:4" x14ac:dyDescent="0.25">
      <c r="A3084" s="33"/>
      <c r="D3084" s="5"/>
    </row>
    <row r="3085" spans="1:4" x14ac:dyDescent="0.25">
      <c r="A3085" s="33"/>
      <c r="D3085" s="5"/>
    </row>
    <row r="3086" spans="1:4" x14ac:dyDescent="0.25">
      <c r="A3086" s="33"/>
      <c r="D3086" s="5"/>
    </row>
    <row r="3087" spans="1:4" x14ac:dyDescent="0.25">
      <c r="A3087" s="33"/>
      <c r="D3087" s="5"/>
    </row>
    <row r="3088" spans="1:4" x14ac:dyDescent="0.25">
      <c r="A3088" s="33"/>
      <c r="D3088" s="5"/>
    </row>
    <row r="3089" spans="1:4" x14ac:dyDescent="0.25">
      <c r="A3089" s="33"/>
      <c r="D3089" s="5"/>
    </row>
    <row r="3090" spans="1:4" x14ac:dyDescent="0.25">
      <c r="A3090" s="33"/>
      <c r="D3090" s="5"/>
    </row>
    <row r="3091" spans="1:4" x14ac:dyDescent="0.25">
      <c r="A3091" s="33"/>
      <c r="D3091" s="5"/>
    </row>
    <row r="3092" spans="1:4" x14ac:dyDescent="0.25">
      <c r="A3092" s="33"/>
      <c r="D3092" s="5"/>
    </row>
    <row r="3093" spans="1:4" x14ac:dyDescent="0.25">
      <c r="A3093" s="33"/>
      <c r="D3093" s="5"/>
    </row>
    <row r="3094" spans="1:4" x14ac:dyDescent="0.25">
      <c r="A3094" s="33"/>
      <c r="D3094" s="5"/>
    </row>
    <row r="3095" spans="1:4" x14ac:dyDescent="0.25">
      <c r="A3095" s="33"/>
      <c r="D3095" s="5"/>
    </row>
    <row r="3096" spans="1:4" x14ac:dyDescent="0.25">
      <c r="A3096" s="33"/>
      <c r="D3096" s="5"/>
    </row>
    <row r="3097" spans="1:4" x14ac:dyDescent="0.25">
      <c r="A3097" s="33"/>
      <c r="D3097" s="5"/>
    </row>
    <row r="3098" spans="1:4" x14ac:dyDescent="0.25">
      <c r="A3098" s="33"/>
      <c r="D3098" s="5"/>
    </row>
    <row r="3099" spans="1:4" x14ac:dyDescent="0.25">
      <c r="A3099" s="33"/>
      <c r="D3099" s="5"/>
    </row>
    <row r="3100" spans="1:4" x14ac:dyDescent="0.25">
      <c r="A3100" s="33"/>
      <c r="D3100" s="5"/>
    </row>
    <row r="3101" spans="1:4" x14ac:dyDescent="0.25">
      <c r="A3101" s="33"/>
      <c r="D3101" s="5"/>
    </row>
    <row r="3102" spans="1:4" x14ac:dyDescent="0.25">
      <c r="A3102" s="33"/>
      <c r="D3102" s="5"/>
    </row>
    <row r="3103" spans="1:4" x14ac:dyDescent="0.25">
      <c r="A3103" s="33"/>
      <c r="D3103" s="5"/>
    </row>
    <row r="3104" spans="1:4" x14ac:dyDescent="0.25">
      <c r="A3104" s="33"/>
      <c r="D3104" s="5"/>
    </row>
    <row r="3105" spans="1:4" x14ac:dyDescent="0.25">
      <c r="A3105" s="33"/>
      <c r="D3105" s="5"/>
    </row>
    <row r="3106" spans="1:4" x14ac:dyDescent="0.25">
      <c r="A3106" s="33"/>
      <c r="D3106" s="5"/>
    </row>
    <row r="3107" spans="1:4" x14ac:dyDescent="0.25">
      <c r="A3107" s="33"/>
      <c r="D3107" s="5"/>
    </row>
    <row r="3108" spans="1:4" x14ac:dyDescent="0.25">
      <c r="A3108" s="33"/>
      <c r="D3108" s="5"/>
    </row>
    <row r="3109" spans="1:4" x14ac:dyDescent="0.25">
      <c r="A3109" s="33"/>
      <c r="D3109" s="5"/>
    </row>
    <row r="3110" spans="1:4" x14ac:dyDescent="0.25">
      <c r="A3110" s="33"/>
      <c r="D3110" s="5"/>
    </row>
    <row r="3111" spans="1:4" x14ac:dyDescent="0.25">
      <c r="A3111" s="33"/>
      <c r="D3111" s="5"/>
    </row>
    <row r="3112" spans="1:4" x14ac:dyDescent="0.25">
      <c r="A3112" s="33"/>
      <c r="D3112" s="5"/>
    </row>
    <row r="3113" spans="1:4" x14ac:dyDescent="0.25">
      <c r="A3113" s="33"/>
      <c r="D3113" s="5"/>
    </row>
    <row r="3114" spans="1:4" x14ac:dyDescent="0.25">
      <c r="A3114" s="33"/>
      <c r="D3114" s="5"/>
    </row>
    <row r="3115" spans="1:4" x14ac:dyDescent="0.25">
      <c r="A3115" s="33"/>
      <c r="D3115" s="5"/>
    </row>
    <row r="3116" spans="1:4" x14ac:dyDescent="0.25">
      <c r="A3116" s="33"/>
      <c r="D3116" s="5"/>
    </row>
    <row r="3117" spans="1:4" x14ac:dyDescent="0.25">
      <c r="A3117" s="33"/>
      <c r="D3117" s="5"/>
    </row>
    <row r="3118" spans="1:4" x14ac:dyDescent="0.25">
      <c r="A3118" s="33"/>
      <c r="D3118" s="5"/>
    </row>
    <row r="3119" spans="1:4" x14ac:dyDescent="0.25">
      <c r="A3119" s="33"/>
      <c r="D3119" s="5"/>
    </row>
    <row r="3120" spans="1:4" x14ac:dyDescent="0.25">
      <c r="A3120" s="33"/>
      <c r="D3120" s="5"/>
    </row>
    <row r="3121" spans="1:4" x14ac:dyDescent="0.25">
      <c r="A3121" s="33"/>
      <c r="D3121" s="5"/>
    </row>
    <row r="3122" spans="1:4" x14ac:dyDescent="0.25">
      <c r="A3122" s="33"/>
      <c r="D3122" s="5"/>
    </row>
    <row r="3123" spans="1:4" x14ac:dyDescent="0.25">
      <c r="A3123" s="33"/>
      <c r="D3123" s="5"/>
    </row>
    <row r="3124" spans="1:4" x14ac:dyDescent="0.25">
      <c r="A3124" s="33"/>
      <c r="D3124" s="5"/>
    </row>
    <row r="3125" spans="1:4" x14ac:dyDescent="0.25">
      <c r="A3125" s="33"/>
      <c r="D3125" s="5"/>
    </row>
    <row r="3126" spans="1:4" x14ac:dyDescent="0.25">
      <c r="A3126" s="33"/>
      <c r="D3126" s="5"/>
    </row>
    <row r="3127" spans="1:4" x14ac:dyDescent="0.25">
      <c r="A3127" s="33"/>
      <c r="D3127" s="5"/>
    </row>
    <row r="3128" spans="1:4" x14ac:dyDescent="0.25">
      <c r="A3128" s="33"/>
      <c r="D3128" s="5"/>
    </row>
    <row r="3129" spans="1:4" x14ac:dyDescent="0.25">
      <c r="A3129" s="33"/>
      <c r="D3129" s="5"/>
    </row>
    <row r="3130" spans="1:4" x14ac:dyDescent="0.25">
      <c r="A3130" s="33"/>
      <c r="D3130" s="5"/>
    </row>
    <row r="3131" spans="1:4" x14ac:dyDescent="0.25">
      <c r="A3131" s="33"/>
      <c r="D3131" s="5"/>
    </row>
    <row r="3132" spans="1:4" x14ac:dyDescent="0.25">
      <c r="A3132" s="33"/>
      <c r="D3132" s="5"/>
    </row>
    <row r="3133" spans="1:4" x14ac:dyDescent="0.25">
      <c r="A3133" s="33"/>
      <c r="D3133" s="5"/>
    </row>
    <row r="3134" spans="1:4" x14ac:dyDescent="0.25">
      <c r="A3134" s="33"/>
      <c r="D3134" s="5"/>
    </row>
    <row r="3135" spans="1:4" x14ac:dyDescent="0.25">
      <c r="A3135" s="33"/>
      <c r="D3135" s="5"/>
    </row>
    <row r="3136" spans="1:4" x14ac:dyDescent="0.25">
      <c r="A3136" s="33"/>
      <c r="D3136" s="5"/>
    </row>
    <row r="3137" spans="1:4" x14ac:dyDescent="0.25">
      <c r="A3137" s="33"/>
      <c r="D3137" s="5"/>
    </row>
    <row r="3138" spans="1:4" x14ac:dyDescent="0.25">
      <c r="A3138" s="33"/>
      <c r="D3138" s="5"/>
    </row>
    <row r="3139" spans="1:4" x14ac:dyDescent="0.25">
      <c r="A3139" s="33"/>
      <c r="D3139" s="5"/>
    </row>
    <row r="3140" spans="1:4" x14ac:dyDescent="0.25">
      <c r="A3140" s="33"/>
      <c r="D3140" s="5"/>
    </row>
    <row r="3141" spans="1:4" x14ac:dyDescent="0.25">
      <c r="A3141" s="33"/>
      <c r="D3141" s="5"/>
    </row>
    <row r="3142" spans="1:4" x14ac:dyDescent="0.25">
      <c r="A3142" s="33"/>
      <c r="D3142" s="5"/>
    </row>
    <row r="3143" spans="1:4" x14ac:dyDescent="0.25">
      <c r="A3143" s="33"/>
      <c r="D3143" s="5"/>
    </row>
    <row r="3144" spans="1:4" x14ac:dyDescent="0.25">
      <c r="A3144" s="33"/>
      <c r="D3144" s="5"/>
    </row>
    <row r="3145" spans="1:4" x14ac:dyDescent="0.25">
      <c r="A3145" s="33"/>
      <c r="D3145" s="5"/>
    </row>
    <row r="3146" spans="1:4" x14ac:dyDescent="0.25">
      <c r="A3146" s="33"/>
      <c r="D3146" s="5"/>
    </row>
    <row r="3147" spans="1:4" x14ac:dyDescent="0.25">
      <c r="A3147" s="33"/>
      <c r="D3147" s="5"/>
    </row>
    <row r="3148" spans="1:4" x14ac:dyDescent="0.25">
      <c r="A3148" s="33"/>
      <c r="D3148" s="5"/>
    </row>
    <row r="3149" spans="1:4" x14ac:dyDescent="0.25">
      <c r="A3149" s="33"/>
      <c r="D3149" s="5"/>
    </row>
    <row r="3150" spans="1:4" x14ac:dyDescent="0.25">
      <c r="A3150" s="33"/>
      <c r="D3150" s="5"/>
    </row>
    <row r="3151" spans="1:4" x14ac:dyDescent="0.25">
      <c r="A3151" s="33"/>
      <c r="D3151" s="5"/>
    </row>
    <row r="3152" spans="1:4" x14ac:dyDescent="0.25">
      <c r="A3152" s="33"/>
      <c r="D3152" s="5"/>
    </row>
    <row r="3153" spans="1:4" x14ac:dyDescent="0.25">
      <c r="A3153" s="33"/>
      <c r="D3153" s="5"/>
    </row>
    <row r="3154" spans="1:4" x14ac:dyDescent="0.25">
      <c r="A3154" s="33"/>
      <c r="D3154" s="5"/>
    </row>
    <row r="3155" spans="1:4" x14ac:dyDescent="0.25">
      <c r="A3155" s="33"/>
      <c r="D3155" s="5"/>
    </row>
    <row r="3156" spans="1:4" x14ac:dyDescent="0.25">
      <c r="A3156" s="33"/>
      <c r="D3156" s="5"/>
    </row>
    <row r="3157" spans="1:4" x14ac:dyDescent="0.25">
      <c r="A3157" s="33"/>
      <c r="D3157" s="5"/>
    </row>
    <row r="3158" spans="1:4" x14ac:dyDescent="0.25">
      <c r="A3158" s="33"/>
      <c r="D3158" s="5"/>
    </row>
    <row r="3159" spans="1:4" x14ac:dyDescent="0.25">
      <c r="A3159" s="33"/>
      <c r="D3159" s="5"/>
    </row>
    <row r="3160" spans="1:4" x14ac:dyDescent="0.25">
      <c r="A3160" s="33"/>
      <c r="D3160" s="5"/>
    </row>
    <row r="3161" spans="1:4" x14ac:dyDescent="0.25">
      <c r="A3161" s="33"/>
      <c r="D3161" s="5"/>
    </row>
    <row r="3162" spans="1:4" x14ac:dyDescent="0.25">
      <c r="A3162" s="33"/>
      <c r="D3162" s="5"/>
    </row>
    <row r="3163" spans="1:4" x14ac:dyDescent="0.25">
      <c r="A3163" s="33"/>
      <c r="D3163" s="5"/>
    </row>
    <row r="3164" spans="1:4" x14ac:dyDescent="0.25">
      <c r="A3164" s="33"/>
      <c r="D3164" s="5"/>
    </row>
    <row r="3165" spans="1:4" x14ac:dyDescent="0.25">
      <c r="A3165" s="33"/>
      <c r="D3165" s="5"/>
    </row>
    <row r="3166" spans="1:4" x14ac:dyDescent="0.25">
      <c r="A3166" s="33"/>
      <c r="D3166" s="5"/>
    </row>
    <row r="3167" spans="1:4" x14ac:dyDescent="0.25">
      <c r="A3167" s="33"/>
      <c r="D3167" s="5"/>
    </row>
    <row r="3168" spans="1:4" x14ac:dyDescent="0.25">
      <c r="A3168" s="33"/>
      <c r="D3168" s="5"/>
    </row>
    <row r="3169" spans="1:4" x14ac:dyDescent="0.25">
      <c r="A3169" s="33"/>
      <c r="D3169" s="5"/>
    </row>
    <row r="3170" spans="1:4" x14ac:dyDescent="0.25">
      <c r="A3170" s="33"/>
      <c r="D3170" s="5"/>
    </row>
    <row r="3171" spans="1:4" x14ac:dyDescent="0.25">
      <c r="A3171" s="33"/>
      <c r="D3171" s="5"/>
    </row>
    <row r="3172" spans="1:4" x14ac:dyDescent="0.25">
      <c r="A3172" s="33"/>
      <c r="D3172" s="5"/>
    </row>
    <row r="3173" spans="1:4" x14ac:dyDescent="0.25">
      <c r="A3173" s="33"/>
      <c r="D3173" s="5"/>
    </row>
    <row r="3174" spans="1:4" x14ac:dyDescent="0.25">
      <c r="A3174" s="33"/>
      <c r="D3174" s="5"/>
    </row>
    <row r="3175" spans="1:4" x14ac:dyDescent="0.25">
      <c r="A3175" s="33"/>
      <c r="D3175" s="5"/>
    </row>
    <row r="3176" spans="1:4" x14ac:dyDescent="0.25">
      <c r="A3176" s="33"/>
      <c r="D3176" s="5"/>
    </row>
    <row r="3177" spans="1:4" x14ac:dyDescent="0.25">
      <c r="A3177" s="33"/>
      <c r="D3177" s="5"/>
    </row>
    <row r="3178" spans="1:4" x14ac:dyDescent="0.25">
      <c r="A3178" s="33"/>
      <c r="D3178" s="5"/>
    </row>
    <row r="3179" spans="1:4" x14ac:dyDescent="0.25">
      <c r="A3179" s="33"/>
      <c r="D3179" s="5"/>
    </row>
    <row r="3180" spans="1:4" x14ac:dyDescent="0.25">
      <c r="A3180" s="33"/>
      <c r="D3180" s="5"/>
    </row>
    <row r="3181" spans="1:4" x14ac:dyDescent="0.25">
      <c r="A3181" s="33"/>
      <c r="D3181" s="5"/>
    </row>
    <row r="3182" spans="1:4" x14ac:dyDescent="0.25">
      <c r="A3182" s="33"/>
      <c r="D3182" s="5"/>
    </row>
    <row r="3183" spans="1:4" x14ac:dyDescent="0.25">
      <c r="A3183" s="33"/>
      <c r="D3183" s="5"/>
    </row>
    <row r="3184" spans="1:4" x14ac:dyDescent="0.25">
      <c r="A3184" s="33"/>
      <c r="D3184" s="5"/>
    </row>
    <row r="3185" spans="1:4" x14ac:dyDescent="0.25">
      <c r="A3185" s="33"/>
      <c r="D3185" s="5"/>
    </row>
    <row r="3186" spans="1:4" x14ac:dyDescent="0.25">
      <c r="A3186" s="33"/>
      <c r="D3186" s="5"/>
    </row>
    <row r="3187" spans="1:4" x14ac:dyDescent="0.25">
      <c r="A3187" s="33"/>
      <c r="D3187" s="5"/>
    </row>
    <row r="3188" spans="1:4" x14ac:dyDescent="0.25">
      <c r="A3188" s="33"/>
      <c r="D3188" s="5"/>
    </row>
    <row r="3189" spans="1:4" x14ac:dyDescent="0.25">
      <c r="A3189" s="33"/>
      <c r="D3189" s="5"/>
    </row>
    <row r="3190" spans="1:4" x14ac:dyDescent="0.25">
      <c r="A3190" s="33"/>
      <c r="D3190" s="5"/>
    </row>
    <row r="3191" spans="1:4" x14ac:dyDescent="0.25">
      <c r="A3191" s="33"/>
      <c r="D3191" s="5"/>
    </row>
    <row r="3192" spans="1:4" x14ac:dyDescent="0.25">
      <c r="A3192" s="33"/>
      <c r="D3192" s="5"/>
    </row>
    <row r="3193" spans="1:4" x14ac:dyDescent="0.25">
      <c r="A3193" s="33"/>
      <c r="D3193" s="5"/>
    </row>
    <row r="3194" spans="1:4" x14ac:dyDescent="0.25">
      <c r="A3194" s="33"/>
      <c r="D3194" s="5"/>
    </row>
    <row r="3195" spans="1:4" x14ac:dyDescent="0.25">
      <c r="A3195" s="33"/>
      <c r="D3195" s="5"/>
    </row>
    <row r="3196" spans="1:4" x14ac:dyDescent="0.25">
      <c r="A3196" s="33"/>
      <c r="D3196" s="5"/>
    </row>
    <row r="3197" spans="1:4" x14ac:dyDescent="0.25">
      <c r="A3197" s="33"/>
      <c r="D3197" s="5"/>
    </row>
    <row r="3198" spans="1:4" x14ac:dyDescent="0.25">
      <c r="A3198" s="33"/>
      <c r="D3198" s="5"/>
    </row>
    <row r="3199" spans="1:4" x14ac:dyDescent="0.25">
      <c r="A3199" s="33"/>
      <c r="D3199" s="5"/>
    </row>
    <row r="3200" spans="1:4" x14ac:dyDescent="0.25">
      <c r="A3200" s="33"/>
      <c r="D3200" s="5"/>
    </row>
    <row r="3201" spans="1:4" x14ac:dyDescent="0.25">
      <c r="A3201" s="33"/>
      <c r="D3201" s="5"/>
    </row>
    <row r="3202" spans="1:4" x14ac:dyDescent="0.25">
      <c r="A3202" s="33"/>
      <c r="D3202" s="5"/>
    </row>
    <row r="3203" spans="1:4" x14ac:dyDescent="0.25">
      <c r="A3203" s="33"/>
      <c r="D3203" s="5"/>
    </row>
    <row r="3204" spans="1:4" x14ac:dyDescent="0.25">
      <c r="A3204" s="33"/>
      <c r="D3204" s="5"/>
    </row>
    <row r="3205" spans="1:4" x14ac:dyDescent="0.25">
      <c r="A3205" s="33"/>
      <c r="D3205" s="5"/>
    </row>
    <row r="3206" spans="1:4" x14ac:dyDescent="0.25">
      <c r="A3206" s="33"/>
      <c r="D3206" s="5"/>
    </row>
    <row r="3207" spans="1:4" x14ac:dyDescent="0.25">
      <c r="A3207" s="33"/>
      <c r="D3207" s="5"/>
    </row>
    <row r="3208" spans="1:4" x14ac:dyDescent="0.25">
      <c r="A3208" s="33"/>
      <c r="D3208" s="5"/>
    </row>
    <row r="3209" spans="1:4" x14ac:dyDescent="0.25">
      <c r="A3209" s="33"/>
      <c r="D3209" s="5"/>
    </row>
    <row r="3210" spans="1:4" x14ac:dyDescent="0.25">
      <c r="A3210" s="33"/>
      <c r="D3210" s="5"/>
    </row>
    <row r="3211" spans="1:4" x14ac:dyDescent="0.25">
      <c r="A3211" s="33"/>
      <c r="D3211" s="5"/>
    </row>
    <row r="3212" spans="1:4" x14ac:dyDescent="0.25">
      <c r="A3212" s="33"/>
      <c r="D3212" s="5"/>
    </row>
    <row r="3213" spans="1:4" x14ac:dyDescent="0.25">
      <c r="A3213" s="33"/>
      <c r="D3213" s="5"/>
    </row>
    <row r="3214" spans="1:4" x14ac:dyDescent="0.25">
      <c r="A3214" s="33"/>
      <c r="D3214" s="5"/>
    </row>
    <row r="3215" spans="1:4" x14ac:dyDescent="0.25">
      <c r="A3215" s="33"/>
      <c r="D3215" s="5"/>
    </row>
    <row r="3216" spans="1:4" x14ac:dyDescent="0.25">
      <c r="A3216" s="33"/>
      <c r="D3216" s="5"/>
    </row>
    <row r="3217" spans="1:4" x14ac:dyDescent="0.25">
      <c r="A3217" s="33"/>
      <c r="D3217" s="5"/>
    </row>
    <row r="3218" spans="1:4" x14ac:dyDescent="0.25">
      <c r="A3218" s="33"/>
      <c r="D3218" s="5"/>
    </row>
    <row r="3219" spans="1:4" x14ac:dyDescent="0.25">
      <c r="A3219" s="33"/>
      <c r="D3219" s="5"/>
    </row>
    <row r="3220" spans="1:4" x14ac:dyDescent="0.25">
      <c r="A3220" s="33"/>
      <c r="D3220" s="5"/>
    </row>
    <row r="3221" spans="1:4" x14ac:dyDescent="0.25">
      <c r="A3221" s="33"/>
      <c r="D3221" s="5"/>
    </row>
    <row r="3222" spans="1:4" x14ac:dyDescent="0.25">
      <c r="A3222" s="33"/>
      <c r="D3222" s="5"/>
    </row>
    <row r="3223" spans="1:4" x14ac:dyDescent="0.25">
      <c r="A3223" s="33"/>
      <c r="D3223" s="5"/>
    </row>
    <row r="3224" spans="1:4" x14ac:dyDescent="0.25">
      <c r="A3224" s="33"/>
      <c r="D3224" s="5"/>
    </row>
    <row r="3225" spans="1:4" x14ac:dyDescent="0.25">
      <c r="A3225" s="33"/>
      <c r="D3225" s="5"/>
    </row>
    <row r="3226" spans="1:4" x14ac:dyDescent="0.25">
      <c r="A3226" s="33"/>
      <c r="D3226" s="5"/>
    </row>
    <row r="3227" spans="1:4" x14ac:dyDescent="0.25">
      <c r="A3227" s="33"/>
      <c r="D3227" s="5"/>
    </row>
    <row r="3228" spans="1:4" x14ac:dyDescent="0.25">
      <c r="A3228" s="33"/>
      <c r="D3228" s="5"/>
    </row>
    <row r="3229" spans="1:4" x14ac:dyDescent="0.25">
      <c r="A3229" s="33"/>
      <c r="D3229" s="5"/>
    </row>
    <row r="3230" spans="1:4" x14ac:dyDescent="0.25">
      <c r="A3230" s="33"/>
      <c r="D3230" s="5"/>
    </row>
    <row r="3231" spans="1:4" x14ac:dyDescent="0.25">
      <c r="A3231" s="33"/>
      <c r="D3231" s="5"/>
    </row>
    <row r="3232" spans="1:4" x14ac:dyDescent="0.25">
      <c r="A3232" s="33"/>
      <c r="D3232" s="5"/>
    </row>
    <row r="3233" spans="1:4" x14ac:dyDescent="0.25">
      <c r="A3233" s="33"/>
      <c r="D3233" s="5"/>
    </row>
    <row r="3234" spans="1:4" x14ac:dyDescent="0.25">
      <c r="A3234" s="33"/>
      <c r="D3234" s="5"/>
    </row>
    <row r="3235" spans="1:4" x14ac:dyDescent="0.25">
      <c r="A3235" s="33"/>
      <c r="D3235" s="5"/>
    </row>
    <row r="3236" spans="1:4" x14ac:dyDescent="0.25">
      <c r="A3236" s="33"/>
      <c r="D3236" s="5"/>
    </row>
    <row r="3237" spans="1:4" x14ac:dyDescent="0.25">
      <c r="A3237" s="33"/>
      <c r="D3237" s="5"/>
    </row>
    <row r="3238" spans="1:4" x14ac:dyDescent="0.25">
      <c r="A3238" s="33"/>
      <c r="D3238" s="5"/>
    </row>
    <row r="3239" spans="1:4" x14ac:dyDescent="0.25">
      <c r="A3239" s="33"/>
      <c r="D3239" s="5"/>
    </row>
    <row r="3240" spans="1:4" x14ac:dyDescent="0.25">
      <c r="A3240" s="33"/>
      <c r="D3240" s="5"/>
    </row>
    <row r="3241" spans="1:4" x14ac:dyDescent="0.25">
      <c r="A3241" s="33"/>
      <c r="D3241" s="5"/>
    </row>
    <row r="3242" spans="1:4" x14ac:dyDescent="0.25">
      <c r="A3242" s="33"/>
      <c r="D3242" s="5"/>
    </row>
    <row r="3243" spans="1:4" x14ac:dyDescent="0.25">
      <c r="A3243" s="33"/>
      <c r="D3243" s="5"/>
    </row>
    <row r="3244" spans="1:4" x14ac:dyDescent="0.25">
      <c r="A3244" s="33"/>
      <c r="D3244" s="5"/>
    </row>
    <row r="3245" spans="1:4" x14ac:dyDescent="0.25">
      <c r="A3245" s="33"/>
      <c r="D3245" s="5"/>
    </row>
    <row r="3246" spans="1:4" x14ac:dyDescent="0.25">
      <c r="A3246" s="33"/>
      <c r="D3246" s="5"/>
    </row>
    <row r="3247" spans="1:4" x14ac:dyDescent="0.25">
      <c r="A3247" s="33"/>
      <c r="D3247" s="5"/>
    </row>
    <row r="3248" spans="1:4" x14ac:dyDescent="0.25">
      <c r="A3248" s="33"/>
      <c r="D3248" s="5"/>
    </row>
    <row r="3249" spans="1:4" x14ac:dyDescent="0.25">
      <c r="A3249" s="33"/>
      <c r="D3249" s="5"/>
    </row>
    <row r="3250" spans="1:4" x14ac:dyDescent="0.25">
      <c r="A3250" s="33"/>
      <c r="D3250" s="5"/>
    </row>
    <row r="3251" spans="1:4" x14ac:dyDescent="0.25">
      <c r="A3251" s="33"/>
      <c r="D3251" s="5"/>
    </row>
    <row r="3252" spans="1:4" x14ac:dyDescent="0.25">
      <c r="A3252" s="33"/>
      <c r="D3252" s="5"/>
    </row>
    <row r="3253" spans="1:4" x14ac:dyDescent="0.25">
      <c r="A3253" s="33"/>
      <c r="D3253" s="5"/>
    </row>
    <row r="3254" spans="1:4" x14ac:dyDescent="0.25">
      <c r="A3254" s="33"/>
      <c r="D3254" s="5"/>
    </row>
    <row r="3255" spans="1:4" x14ac:dyDescent="0.25">
      <c r="A3255" s="33"/>
      <c r="D3255" s="5"/>
    </row>
    <row r="3256" spans="1:4" x14ac:dyDescent="0.25">
      <c r="A3256" s="33"/>
      <c r="D3256" s="5"/>
    </row>
    <row r="3257" spans="1:4" x14ac:dyDescent="0.25">
      <c r="A3257" s="33"/>
      <c r="D3257" s="5"/>
    </row>
    <row r="3258" spans="1:4" x14ac:dyDescent="0.25">
      <c r="A3258" s="33"/>
      <c r="D3258" s="5"/>
    </row>
    <row r="3259" spans="1:4" x14ac:dyDescent="0.25">
      <c r="A3259" s="33"/>
      <c r="D3259" s="5"/>
    </row>
    <row r="3260" spans="1:4" x14ac:dyDescent="0.25">
      <c r="A3260" s="33"/>
      <c r="D3260" s="5"/>
    </row>
    <row r="3261" spans="1:4" x14ac:dyDescent="0.25">
      <c r="A3261" s="33"/>
      <c r="D3261" s="5"/>
    </row>
    <row r="3262" spans="1:4" x14ac:dyDescent="0.25">
      <c r="A3262" s="33"/>
      <c r="D3262" s="5"/>
    </row>
    <row r="3263" spans="1:4" x14ac:dyDescent="0.25">
      <c r="A3263" s="33"/>
      <c r="D3263" s="5"/>
    </row>
    <row r="3264" spans="1:4" x14ac:dyDescent="0.25">
      <c r="A3264" s="33"/>
      <c r="D3264" s="5"/>
    </row>
    <row r="3265" spans="1:4" x14ac:dyDescent="0.25">
      <c r="A3265" s="33"/>
      <c r="D3265" s="5"/>
    </row>
    <row r="3266" spans="1:4" x14ac:dyDescent="0.25">
      <c r="A3266" s="33"/>
      <c r="D3266" s="5"/>
    </row>
    <row r="3267" spans="1:4" x14ac:dyDescent="0.25">
      <c r="A3267" s="33"/>
      <c r="D3267" s="5"/>
    </row>
    <row r="3268" spans="1:4" x14ac:dyDescent="0.25">
      <c r="A3268" s="33"/>
      <c r="D3268" s="5"/>
    </row>
    <row r="3269" spans="1:4" x14ac:dyDescent="0.25">
      <c r="A3269" s="33"/>
      <c r="D3269" s="5"/>
    </row>
    <row r="3270" spans="1:4" x14ac:dyDescent="0.25">
      <c r="A3270" s="33"/>
      <c r="D3270" s="5"/>
    </row>
    <row r="3271" spans="1:4" x14ac:dyDescent="0.25">
      <c r="A3271" s="33"/>
      <c r="D3271" s="5"/>
    </row>
    <row r="3272" spans="1:4" x14ac:dyDescent="0.25">
      <c r="A3272" s="33"/>
      <c r="D3272" s="5"/>
    </row>
    <row r="3273" spans="1:4" x14ac:dyDescent="0.25">
      <c r="A3273" s="33"/>
      <c r="D3273" s="5"/>
    </row>
    <row r="3274" spans="1:4" x14ac:dyDescent="0.25">
      <c r="A3274" s="33"/>
      <c r="D3274" s="5"/>
    </row>
    <row r="3275" spans="1:4" x14ac:dyDescent="0.25">
      <c r="A3275" s="33"/>
      <c r="D3275" s="5"/>
    </row>
    <row r="3276" spans="1:4" x14ac:dyDescent="0.25">
      <c r="A3276" s="33"/>
      <c r="D3276" s="5"/>
    </row>
    <row r="3277" spans="1:4" x14ac:dyDescent="0.25">
      <c r="A3277" s="33"/>
      <c r="D3277" s="5"/>
    </row>
    <row r="3278" spans="1:4" x14ac:dyDescent="0.25">
      <c r="A3278" s="33"/>
      <c r="D3278" s="5"/>
    </row>
    <row r="3279" spans="1:4" x14ac:dyDescent="0.25">
      <c r="A3279" s="33"/>
      <c r="D3279" s="5"/>
    </row>
    <row r="3280" spans="1:4" x14ac:dyDescent="0.25">
      <c r="A3280" s="33"/>
      <c r="D3280" s="5"/>
    </row>
    <row r="3281" spans="1:4" x14ac:dyDescent="0.25">
      <c r="A3281" s="33"/>
      <c r="D3281" s="5"/>
    </row>
    <row r="3282" spans="1:4" x14ac:dyDescent="0.25">
      <c r="A3282" s="33"/>
      <c r="D3282" s="5"/>
    </row>
    <row r="3283" spans="1:4" x14ac:dyDescent="0.25">
      <c r="A3283" s="33"/>
      <c r="D3283" s="5"/>
    </row>
    <row r="3284" spans="1:4" x14ac:dyDescent="0.25">
      <c r="A3284" s="33"/>
      <c r="D3284" s="5"/>
    </row>
    <row r="3285" spans="1:4" x14ac:dyDescent="0.25">
      <c r="A3285" s="33"/>
      <c r="D3285" s="5"/>
    </row>
    <row r="3286" spans="1:4" x14ac:dyDescent="0.25">
      <c r="A3286" s="33"/>
      <c r="D3286" s="5"/>
    </row>
    <row r="3287" spans="1:4" x14ac:dyDescent="0.25">
      <c r="A3287" s="33"/>
      <c r="D3287" s="5"/>
    </row>
    <row r="3288" spans="1:4" x14ac:dyDescent="0.25">
      <c r="A3288" s="33"/>
      <c r="D3288" s="5"/>
    </row>
    <row r="3289" spans="1:4" x14ac:dyDescent="0.25">
      <c r="A3289" s="33"/>
      <c r="D3289" s="5"/>
    </row>
    <row r="3290" spans="1:4" x14ac:dyDescent="0.25">
      <c r="A3290" s="33"/>
      <c r="D3290" s="5"/>
    </row>
    <row r="3291" spans="1:4" x14ac:dyDescent="0.25">
      <c r="A3291" s="33"/>
      <c r="D3291" s="5"/>
    </row>
    <row r="3292" spans="1:4" x14ac:dyDescent="0.25">
      <c r="A3292" s="33"/>
      <c r="D3292" s="5"/>
    </row>
    <row r="3293" spans="1:4" x14ac:dyDescent="0.25">
      <c r="A3293" s="33"/>
      <c r="D3293" s="5"/>
    </row>
    <row r="3294" spans="1:4" x14ac:dyDescent="0.25">
      <c r="A3294" s="33"/>
      <c r="D3294" s="5"/>
    </row>
    <row r="3295" spans="1:4" x14ac:dyDescent="0.25">
      <c r="A3295" s="33"/>
      <c r="D3295" s="5"/>
    </row>
    <row r="3296" spans="1:4" x14ac:dyDescent="0.25">
      <c r="A3296" s="33"/>
      <c r="D3296" s="5"/>
    </row>
    <row r="3297" spans="1:4" x14ac:dyDescent="0.25">
      <c r="A3297" s="33"/>
      <c r="D3297" s="5"/>
    </row>
    <row r="3298" spans="1:4" x14ac:dyDescent="0.25">
      <c r="A3298" s="33"/>
      <c r="D3298" s="5"/>
    </row>
    <row r="3299" spans="1:4" x14ac:dyDescent="0.25">
      <c r="A3299" s="33"/>
      <c r="D3299" s="5"/>
    </row>
    <row r="3300" spans="1:4" x14ac:dyDescent="0.25">
      <c r="A3300" s="33"/>
      <c r="D3300" s="5"/>
    </row>
    <row r="3301" spans="1:4" x14ac:dyDescent="0.25">
      <c r="A3301" s="33"/>
      <c r="D3301" s="5"/>
    </row>
    <row r="3302" spans="1:4" x14ac:dyDescent="0.25">
      <c r="A3302" s="33"/>
      <c r="D3302" s="5"/>
    </row>
    <row r="3303" spans="1:4" x14ac:dyDescent="0.25">
      <c r="A3303" s="33"/>
      <c r="D3303" s="5"/>
    </row>
    <row r="3304" spans="1:4" x14ac:dyDescent="0.25">
      <c r="A3304" s="33"/>
      <c r="D3304" s="5"/>
    </row>
    <row r="3305" spans="1:4" x14ac:dyDescent="0.25">
      <c r="A3305" s="33"/>
      <c r="D3305" s="5"/>
    </row>
    <row r="3306" spans="1:4" x14ac:dyDescent="0.25">
      <c r="A3306" s="33"/>
      <c r="D3306" s="5"/>
    </row>
    <row r="3307" spans="1:4" x14ac:dyDescent="0.25">
      <c r="A3307" s="33"/>
      <c r="D3307" s="5"/>
    </row>
    <row r="3308" spans="1:4" x14ac:dyDescent="0.25">
      <c r="A3308" s="33"/>
      <c r="D3308" s="5"/>
    </row>
    <row r="3309" spans="1:4" x14ac:dyDescent="0.25">
      <c r="A3309" s="33"/>
      <c r="D3309" s="5"/>
    </row>
    <row r="3310" spans="1:4" x14ac:dyDescent="0.25">
      <c r="A3310" s="33"/>
      <c r="D3310" s="5"/>
    </row>
    <row r="3311" spans="1:4" x14ac:dyDescent="0.25">
      <c r="A3311" s="33"/>
      <c r="D3311" s="5"/>
    </row>
    <row r="3312" spans="1:4" x14ac:dyDescent="0.25">
      <c r="A3312" s="33"/>
      <c r="D3312" s="5"/>
    </row>
    <row r="3313" spans="1:4" x14ac:dyDescent="0.25">
      <c r="A3313" s="33"/>
      <c r="D3313" s="5"/>
    </row>
    <row r="3314" spans="1:4" x14ac:dyDescent="0.25">
      <c r="A3314" s="33"/>
      <c r="D3314" s="5"/>
    </row>
    <row r="3315" spans="1:4" x14ac:dyDescent="0.25">
      <c r="A3315" s="33"/>
      <c r="D3315" s="5"/>
    </row>
    <row r="3316" spans="1:4" x14ac:dyDescent="0.25">
      <c r="A3316" s="33"/>
      <c r="D3316" s="5"/>
    </row>
    <row r="3317" spans="1:4" x14ac:dyDescent="0.25">
      <c r="A3317" s="33"/>
      <c r="D3317" s="5"/>
    </row>
    <row r="3318" spans="1:4" x14ac:dyDescent="0.25">
      <c r="A3318" s="33"/>
      <c r="D3318" s="5"/>
    </row>
    <row r="3319" spans="1:4" x14ac:dyDescent="0.25">
      <c r="A3319" s="33"/>
      <c r="D3319" s="5"/>
    </row>
    <row r="3320" spans="1:4" x14ac:dyDescent="0.25">
      <c r="A3320" s="33"/>
      <c r="D3320" s="5"/>
    </row>
    <row r="3321" spans="1:4" x14ac:dyDescent="0.25">
      <c r="A3321" s="33"/>
      <c r="D3321" s="5"/>
    </row>
    <row r="3322" spans="1:4" x14ac:dyDescent="0.25">
      <c r="A3322" s="33"/>
      <c r="D3322" s="5"/>
    </row>
    <row r="3323" spans="1:4" x14ac:dyDescent="0.25">
      <c r="A3323" s="33"/>
      <c r="D3323" s="5"/>
    </row>
    <row r="3324" spans="1:4" x14ac:dyDescent="0.25">
      <c r="A3324" s="33"/>
      <c r="D3324" s="5"/>
    </row>
    <row r="3325" spans="1:4" x14ac:dyDescent="0.25">
      <c r="A3325" s="33"/>
      <c r="D3325" s="5"/>
    </row>
    <row r="3326" spans="1:4" x14ac:dyDescent="0.25">
      <c r="A3326" s="33"/>
      <c r="D3326" s="5"/>
    </row>
    <row r="3327" spans="1:4" x14ac:dyDescent="0.25">
      <c r="A3327" s="33"/>
      <c r="D3327" s="5"/>
    </row>
    <row r="3328" spans="1:4" x14ac:dyDescent="0.25">
      <c r="A3328" s="33"/>
      <c r="D3328" s="5"/>
    </row>
    <row r="3329" spans="1:4" x14ac:dyDescent="0.25">
      <c r="A3329" s="33"/>
      <c r="D3329" s="5"/>
    </row>
    <row r="3330" spans="1:4" x14ac:dyDescent="0.25">
      <c r="A3330" s="33"/>
      <c r="D3330" s="5"/>
    </row>
    <row r="3331" spans="1:4" x14ac:dyDescent="0.25">
      <c r="A3331" s="33"/>
      <c r="D3331" s="5"/>
    </row>
    <row r="3332" spans="1:4" x14ac:dyDescent="0.25">
      <c r="A3332" s="33"/>
      <c r="D3332" s="5"/>
    </row>
    <row r="3333" spans="1:4" x14ac:dyDescent="0.25">
      <c r="A3333" s="33"/>
      <c r="D3333" s="5"/>
    </row>
    <row r="3334" spans="1:4" x14ac:dyDescent="0.25">
      <c r="A3334" s="33"/>
      <c r="D3334" s="5"/>
    </row>
    <row r="3335" spans="1:4" x14ac:dyDescent="0.25">
      <c r="A3335" s="33"/>
      <c r="D3335" s="5"/>
    </row>
    <row r="3336" spans="1:4" x14ac:dyDescent="0.25">
      <c r="A3336" s="33"/>
      <c r="D3336" s="5"/>
    </row>
    <row r="3337" spans="1:4" x14ac:dyDescent="0.25">
      <c r="A3337" s="33"/>
      <c r="D3337" s="5"/>
    </row>
    <row r="3338" spans="1:4" x14ac:dyDescent="0.25">
      <c r="A3338" s="33"/>
      <c r="D3338" s="5"/>
    </row>
    <row r="3339" spans="1:4" x14ac:dyDescent="0.25">
      <c r="A3339" s="33"/>
      <c r="D3339" s="5"/>
    </row>
    <row r="3340" spans="1:4" x14ac:dyDescent="0.25">
      <c r="A3340" s="33"/>
      <c r="D3340" s="5"/>
    </row>
    <row r="3341" spans="1:4" x14ac:dyDescent="0.25">
      <c r="A3341" s="33"/>
      <c r="D3341" s="5"/>
    </row>
    <row r="3342" spans="1:4" x14ac:dyDescent="0.25">
      <c r="A3342" s="33"/>
      <c r="D3342" s="5"/>
    </row>
    <row r="3343" spans="1:4" x14ac:dyDescent="0.25">
      <c r="A3343" s="33"/>
      <c r="D3343" s="5"/>
    </row>
    <row r="3344" spans="1:4" x14ac:dyDescent="0.25">
      <c r="A3344" s="33"/>
      <c r="D3344" s="5"/>
    </row>
    <row r="3345" spans="1:4" x14ac:dyDescent="0.25">
      <c r="A3345" s="33"/>
      <c r="D3345" s="5"/>
    </row>
    <row r="3346" spans="1:4" x14ac:dyDescent="0.25">
      <c r="A3346" s="33"/>
      <c r="D3346" s="5"/>
    </row>
    <row r="3347" spans="1:4" x14ac:dyDescent="0.25">
      <c r="A3347" s="33"/>
      <c r="D3347" s="5"/>
    </row>
    <row r="3348" spans="1:4" x14ac:dyDescent="0.25">
      <c r="A3348" s="33"/>
      <c r="D3348" s="5"/>
    </row>
    <row r="3349" spans="1:4" x14ac:dyDescent="0.25">
      <c r="A3349" s="33"/>
      <c r="D3349" s="5"/>
    </row>
    <row r="3350" spans="1:4" x14ac:dyDescent="0.25">
      <c r="A3350" s="33"/>
      <c r="D3350" s="5"/>
    </row>
    <row r="3351" spans="1:4" x14ac:dyDescent="0.25">
      <c r="A3351" s="33"/>
      <c r="D3351" s="5"/>
    </row>
    <row r="3352" spans="1:4" x14ac:dyDescent="0.25">
      <c r="A3352" s="33"/>
      <c r="D3352" s="5"/>
    </row>
    <row r="3353" spans="1:4" x14ac:dyDescent="0.25">
      <c r="A3353" s="33"/>
      <c r="D3353" s="5"/>
    </row>
    <row r="3354" spans="1:4" x14ac:dyDescent="0.25">
      <c r="A3354" s="33"/>
      <c r="D3354" s="5"/>
    </row>
    <row r="3355" spans="1:4" x14ac:dyDescent="0.25">
      <c r="A3355" s="33"/>
      <c r="D3355" s="5"/>
    </row>
    <row r="3356" spans="1:4" x14ac:dyDescent="0.25">
      <c r="A3356" s="33"/>
      <c r="D3356" s="5"/>
    </row>
    <row r="3357" spans="1:4" x14ac:dyDescent="0.25">
      <c r="A3357" s="33"/>
      <c r="D3357" s="5"/>
    </row>
    <row r="3358" spans="1:4" x14ac:dyDescent="0.25">
      <c r="A3358" s="33"/>
      <c r="D3358" s="5"/>
    </row>
    <row r="3359" spans="1:4" x14ac:dyDescent="0.25">
      <c r="A3359" s="33"/>
      <c r="D3359" s="5"/>
    </row>
    <row r="3360" spans="1:4" x14ac:dyDescent="0.25">
      <c r="A3360" s="33"/>
      <c r="D3360" s="5"/>
    </row>
    <row r="3361" spans="1:4" x14ac:dyDescent="0.25">
      <c r="A3361" s="33"/>
      <c r="D3361" s="5"/>
    </row>
    <row r="3362" spans="1:4" x14ac:dyDescent="0.25">
      <c r="A3362" s="33"/>
      <c r="D3362" s="5"/>
    </row>
    <row r="3363" spans="1:4" x14ac:dyDescent="0.25">
      <c r="A3363" s="33"/>
      <c r="D3363" s="5"/>
    </row>
    <row r="3364" spans="1:4" x14ac:dyDescent="0.25">
      <c r="A3364" s="33"/>
      <c r="D3364" s="5"/>
    </row>
    <row r="3365" spans="1:4" x14ac:dyDescent="0.25">
      <c r="A3365" s="33"/>
      <c r="D3365" s="5"/>
    </row>
    <row r="3366" spans="1:4" x14ac:dyDescent="0.25">
      <c r="A3366" s="33"/>
      <c r="D3366" s="5"/>
    </row>
    <row r="3367" spans="1:4" x14ac:dyDescent="0.25">
      <c r="A3367" s="33"/>
      <c r="D3367" s="5"/>
    </row>
    <row r="3368" spans="1:4" x14ac:dyDescent="0.25">
      <c r="A3368" s="33"/>
      <c r="D3368" s="5"/>
    </row>
    <row r="3369" spans="1:4" x14ac:dyDescent="0.25">
      <c r="A3369" s="33"/>
      <c r="D3369" s="5"/>
    </row>
    <row r="3370" spans="1:4" x14ac:dyDescent="0.25">
      <c r="A3370" s="33"/>
      <c r="D3370" s="5"/>
    </row>
    <row r="3371" spans="1:4" x14ac:dyDescent="0.25">
      <c r="A3371" s="33"/>
      <c r="D3371" s="5"/>
    </row>
    <row r="3372" spans="1:4" x14ac:dyDescent="0.25">
      <c r="A3372" s="33"/>
      <c r="D3372" s="5"/>
    </row>
    <row r="3373" spans="1:4" x14ac:dyDescent="0.25">
      <c r="A3373" s="33"/>
      <c r="D3373" s="5"/>
    </row>
    <row r="3374" spans="1:4" x14ac:dyDescent="0.25">
      <c r="A3374" s="33"/>
      <c r="D3374" s="5"/>
    </row>
    <row r="3375" spans="1:4" x14ac:dyDescent="0.25">
      <c r="A3375" s="33"/>
      <c r="D3375" s="5"/>
    </row>
    <row r="3376" spans="1:4" x14ac:dyDescent="0.25">
      <c r="A3376" s="33"/>
      <c r="D3376" s="5"/>
    </row>
    <row r="3377" spans="1:4" x14ac:dyDescent="0.25">
      <c r="A3377" s="33"/>
      <c r="D3377" s="5"/>
    </row>
    <row r="3378" spans="1:4" x14ac:dyDescent="0.25">
      <c r="A3378" s="33"/>
      <c r="D3378" s="5"/>
    </row>
    <row r="3379" spans="1:4" x14ac:dyDescent="0.25">
      <c r="A3379" s="33"/>
      <c r="D3379" s="5"/>
    </row>
    <row r="3380" spans="1:4" x14ac:dyDescent="0.25">
      <c r="A3380" s="33"/>
      <c r="D3380" s="5"/>
    </row>
    <row r="3381" spans="1:4" x14ac:dyDescent="0.25">
      <c r="A3381" s="33"/>
      <c r="D3381" s="5"/>
    </row>
    <row r="3382" spans="1:4" x14ac:dyDescent="0.25">
      <c r="A3382" s="33"/>
      <c r="D3382" s="5"/>
    </row>
    <row r="3383" spans="1:4" x14ac:dyDescent="0.25">
      <c r="A3383" s="33"/>
      <c r="D3383" s="5"/>
    </row>
    <row r="3384" spans="1:4" x14ac:dyDescent="0.25">
      <c r="A3384" s="33"/>
      <c r="D3384" s="5"/>
    </row>
    <row r="3385" spans="1:4" x14ac:dyDescent="0.25">
      <c r="A3385" s="33"/>
      <c r="D3385" s="5"/>
    </row>
    <row r="3386" spans="1:4" x14ac:dyDescent="0.25">
      <c r="A3386" s="33"/>
      <c r="D3386" s="5"/>
    </row>
    <row r="3387" spans="1:4" x14ac:dyDescent="0.25">
      <c r="A3387" s="33"/>
      <c r="D3387" s="5"/>
    </row>
    <row r="3388" spans="1:4" x14ac:dyDescent="0.25">
      <c r="A3388" s="33"/>
      <c r="D3388" s="5"/>
    </row>
    <row r="3389" spans="1:4" x14ac:dyDescent="0.25">
      <c r="A3389" s="33"/>
      <c r="D3389" s="5"/>
    </row>
    <row r="3390" spans="1:4" x14ac:dyDescent="0.25">
      <c r="A3390" s="33"/>
      <c r="D3390" s="5"/>
    </row>
    <row r="3391" spans="1:4" x14ac:dyDescent="0.25">
      <c r="A3391" s="33"/>
      <c r="D3391" s="5"/>
    </row>
    <row r="3392" spans="1:4" x14ac:dyDescent="0.25">
      <c r="A3392" s="33"/>
      <c r="D3392" s="5"/>
    </row>
    <row r="3393" spans="1:4" x14ac:dyDescent="0.25">
      <c r="A3393" s="33"/>
      <c r="D3393" s="5"/>
    </row>
    <row r="3394" spans="1:4" x14ac:dyDescent="0.25">
      <c r="A3394" s="33"/>
      <c r="D3394" s="5"/>
    </row>
    <row r="3395" spans="1:4" x14ac:dyDescent="0.25">
      <c r="A3395" s="33"/>
      <c r="D3395" s="5"/>
    </row>
    <row r="3396" spans="1:4" x14ac:dyDescent="0.25">
      <c r="A3396" s="33"/>
      <c r="D3396" s="5"/>
    </row>
    <row r="3397" spans="1:4" x14ac:dyDescent="0.25">
      <c r="A3397" s="33"/>
      <c r="D3397" s="5"/>
    </row>
    <row r="3398" spans="1:4" x14ac:dyDescent="0.25">
      <c r="A3398" s="33"/>
      <c r="D3398" s="5"/>
    </row>
    <row r="3399" spans="1:4" x14ac:dyDescent="0.25">
      <c r="A3399" s="33"/>
      <c r="D3399" s="5"/>
    </row>
    <row r="3400" spans="1:4" x14ac:dyDescent="0.25">
      <c r="A3400" s="33"/>
      <c r="D3400" s="5"/>
    </row>
    <row r="3401" spans="1:4" x14ac:dyDescent="0.25">
      <c r="A3401" s="33"/>
      <c r="D3401" s="5"/>
    </row>
    <row r="3402" spans="1:4" x14ac:dyDescent="0.25">
      <c r="A3402" s="33"/>
      <c r="D3402" s="5"/>
    </row>
    <row r="3403" spans="1:4" x14ac:dyDescent="0.25">
      <c r="A3403" s="33"/>
      <c r="D3403" s="5"/>
    </row>
    <row r="3404" spans="1:4" x14ac:dyDescent="0.25">
      <c r="A3404" s="33"/>
      <c r="D3404" s="5"/>
    </row>
    <row r="3405" spans="1:4" x14ac:dyDescent="0.25">
      <c r="A3405" s="33"/>
      <c r="D3405" s="5"/>
    </row>
    <row r="3406" spans="1:4" x14ac:dyDescent="0.25">
      <c r="A3406" s="33"/>
      <c r="D3406" s="5"/>
    </row>
    <row r="3407" spans="1:4" x14ac:dyDescent="0.25">
      <c r="A3407" s="33"/>
      <c r="D3407" s="5"/>
    </row>
    <row r="3408" spans="1:4" x14ac:dyDescent="0.25">
      <c r="A3408" s="33"/>
      <c r="D3408" s="5"/>
    </row>
    <row r="3409" spans="1:4" x14ac:dyDescent="0.25">
      <c r="A3409" s="33"/>
      <c r="D3409" s="5"/>
    </row>
    <row r="3410" spans="1:4" x14ac:dyDescent="0.25">
      <c r="A3410" s="33"/>
      <c r="D3410" s="5"/>
    </row>
    <row r="3411" spans="1:4" x14ac:dyDescent="0.25">
      <c r="A3411" s="33"/>
      <c r="D3411" s="5"/>
    </row>
    <row r="3412" spans="1:4" x14ac:dyDescent="0.25">
      <c r="A3412" s="33"/>
      <c r="D3412" s="5"/>
    </row>
    <row r="3413" spans="1:4" x14ac:dyDescent="0.25">
      <c r="A3413" s="33"/>
      <c r="D3413" s="5"/>
    </row>
    <row r="3414" spans="1:4" x14ac:dyDescent="0.25">
      <c r="A3414" s="33"/>
      <c r="D3414" s="5"/>
    </row>
    <row r="3415" spans="1:4" x14ac:dyDescent="0.25">
      <c r="A3415" s="33"/>
      <c r="D3415" s="5"/>
    </row>
    <row r="3416" spans="1:4" x14ac:dyDescent="0.25">
      <c r="A3416" s="33"/>
      <c r="D3416" s="5"/>
    </row>
    <row r="3417" spans="1:4" x14ac:dyDescent="0.25">
      <c r="A3417" s="33"/>
      <c r="D3417" s="5"/>
    </row>
    <row r="3418" spans="1:4" x14ac:dyDescent="0.25">
      <c r="A3418" s="33"/>
      <c r="D3418" s="5"/>
    </row>
    <row r="3419" spans="1:4" x14ac:dyDescent="0.25">
      <c r="A3419" s="33"/>
      <c r="D3419" s="5"/>
    </row>
    <row r="3420" spans="1:4" x14ac:dyDescent="0.25">
      <c r="A3420" s="33"/>
      <c r="D3420" s="5"/>
    </row>
    <row r="3421" spans="1:4" x14ac:dyDescent="0.25">
      <c r="A3421" s="33"/>
      <c r="D3421" s="5"/>
    </row>
    <row r="3422" spans="1:4" x14ac:dyDescent="0.25">
      <c r="A3422" s="33"/>
      <c r="D3422" s="5"/>
    </row>
    <row r="3423" spans="1:4" x14ac:dyDescent="0.25">
      <c r="A3423" s="33"/>
      <c r="D3423" s="5"/>
    </row>
    <row r="3424" spans="1:4" x14ac:dyDescent="0.25">
      <c r="A3424" s="33"/>
      <c r="D3424" s="5"/>
    </row>
    <row r="3425" spans="1:4" x14ac:dyDescent="0.25">
      <c r="A3425" s="33"/>
      <c r="D3425" s="5"/>
    </row>
    <row r="3426" spans="1:4" x14ac:dyDescent="0.25">
      <c r="A3426" s="33"/>
      <c r="D3426" s="5"/>
    </row>
    <row r="3427" spans="1:4" x14ac:dyDescent="0.25">
      <c r="A3427" s="33"/>
      <c r="D3427" s="5"/>
    </row>
    <row r="3428" spans="1:4" x14ac:dyDescent="0.25">
      <c r="A3428" s="33"/>
      <c r="D3428" s="5"/>
    </row>
    <row r="3429" spans="1:4" x14ac:dyDescent="0.25">
      <c r="A3429" s="33"/>
      <c r="D3429" s="5"/>
    </row>
    <row r="3430" spans="1:4" x14ac:dyDescent="0.25">
      <c r="A3430" s="33"/>
      <c r="D3430" s="5"/>
    </row>
    <row r="3431" spans="1:4" x14ac:dyDescent="0.25">
      <c r="A3431" s="33"/>
      <c r="D3431" s="5"/>
    </row>
    <row r="3432" spans="1:4" x14ac:dyDescent="0.25">
      <c r="A3432" s="33"/>
      <c r="D3432" s="5"/>
    </row>
    <row r="3433" spans="1:4" x14ac:dyDescent="0.25">
      <c r="A3433" s="33"/>
      <c r="D3433" s="5"/>
    </row>
    <row r="3434" spans="1:4" x14ac:dyDescent="0.25">
      <c r="A3434" s="33"/>
      <c r="D3434" s="5"/>
    </row>
    <row r="3435" spans="1:4" x14ac:dyDescent="0.25">
      <c r="A3435" s="33"/>
      <c r="D3435" s="5"/>
    </row>
    <row r="3436" spans="1:4" x14ac:dyDescent="0.25">
      <c r="A3436" s="33"/>
      <c r="D3436" s="5"/>
    </row>
    <row r="3437" spans="1:4" x14ac:dyDescent="0.25">
      <c r="A3437" s="33"/>
      <c r="D3437" s="5"/>
    </row>
    <row r="3438" spans="1:4" x14ac:dyDescent="0.25">
      <c r="A3438" s="33"/>
      <c r="D3438" s="5"/>
    </row>
    <row r="3439" spans="1:4" x14ac:dyDescent="0.25">
      <c r="A3439" s="33"/>
      <c r="D3439" s="5"/>
    </row>
    <row r="3440" spans="1:4" x14ac:dyDescent="0.25">
      <c r="A3440" s="33"/>
      <c r="D3440" s="5"/>
    </row>
    <row r="3441" spans="1:4" x14ac:dyDescent="0.25">
      <c r="A3441" s="33"/>
      <c r="D3441" s="5"/>
    </row>
    <row r="3442" spans="1:4" x14ac:dyDescent="0.25">
      <c r="A3442" s="33"/>
      <c r="D3442" s="5"/>
    </row>
    <row r="3443" spans="1:4" x14ac:dyDescent="0.25">
      <c r="A3443" s="33"/>
      <c r="D3443" s="5"/>
    </row>
    <row r="3444" spans="1:4" x14ac:dyDescent="0.25">
      <c r="A3444" s="33"/>
      <c r="D3444" s="5"/>
    </row>
    <row r="3445" spans="1:4" x14ac:dyDescent="0.25">
      <c r="A3445" s="33"/>
      <c r="D3445" s="5"/>
    </row>
    <row r="3446" spans="1:4" x14ac:dyDescent="0.25">
      <c r="A3446" s="33"/>
      <c r="D3446" s="5"/>
    </row>
    <row r="3447" spans="1:4" x14ac:dyDescent="0.25">
      <c r="A3447" s="33"/>
      <c r="D3447" s="5"/>
    </row>
    <row r="3448" spans="1:4" x14ac:dyDescent="0.25">
      <c r="A3448" s="33"/>
      <c r="D3448" s="5"/>
    </row>
    <row r="3449" spans="1:4" x14ac:dyDescent="0.25">
      <c r="A3449" s="33"/>
      <c r="D3449" s="5"/>
    </row>
    <row r="3450" spans="1:4" x14ac:dyDescent="0.25">
      <c r="A3450" s="33"/>
      <c r="D3450" s="5"/>
    </row>
    <row r="3451" spans="1:4" x14ac:dyDescent="0.25">
      <c r="A3451" s="33"/>
      <c r="D3451" s="5"/>
    </row>
    <row r="3452" spans="1:4" x14ac:dyDescent="0.25">
      <c r="A3452" s="33"/>
      <c r="D3452" s="5"/>
    </row>
    <row r="3453" spans="1:4" x14ac:dyDescent="0.25">
      <c r="A3453" s="33"/>
      <c r="D3453" s="5"/>
    </row>
    <row r="3454" spans="1:4" x14ac:dyDescent="0.25">
      <c r="A3454" s="33"/>
      <c r="D3454" s="5"/>
    </row>
    <row r="3455" spans="1:4" x14ac:dyDescent="0.25">
      <c r="A3455" s="33"/>
      <c r="D3455" s="5"/>
    </row>
    <row r="3456" spans="1:4" x14ac:dyDescent="0.25">
      <c r="A3456" s="33"/>
      <c r="D3456" s="5"/>
    </row>
    <row r="3457" spans="1:4" x14ac:dyDescent="0.25">
      <c r="A3457" s="33"/>
      <c r="D3457" s="5"/>
    </row>
    <row r="3458" spans="1:4" x14ac:dyDescent="0.25">
      <c r="A3458" s="33"/>
      <c r="D3458" s="5"/>
    </row>
    <row r="3459" spans="1:4" x14ac:dyDescent="0.25">
      <c r="A3459" s="33"/>
      <c r="D3459" s="5"/>
    </row>
    <row r="3460" spans="1:4" x14ac:dyDescent="0.25">
      <c r="A3460" s="33"/>
      <c r="D3460" s="5"/>
    </row>
    <row r="3461" spans="1:4" x14ac:dyDescent="0.25">
      <c r="A3461" s="33"/>
      <c r="D3461" s="5"/>
    </row>
    <row r="3462" spans="1:4" x14ac:dyDescent="0.25">
      <c r="A3462" s="33"/>
      <c r="D3462" s="5"/>
    </row>
    <row r="3463" spans="1:4" x14ac:dyDescent="0.25">
      <c r="A3463" s="33"/>
      <c r="D3463" s="5"/>
    </row>
    <row r="3464" spans="1:4" x14ac:dyDescent="0.25">
      <c r="A3464" s="33"/>
      <c r="D3464" s="5"/>
    </row>
    <row r="3465" spans="1:4" x14ac:dyDescent="0.25">
      <c r="A3465" s="33"/>
      <c r="D3465" s="5"/>
    </row>
    <row r="3466" spans="1:4" x14ac:dyDescent="0.25">
      <c r="A3466" s="33"/>
      <c r="D3466" s="5"/>
    </row>
    <row r="3467" spans="1:4" x14ac:dyDescent="0.25">
      <c r="A3467" s="33"/>
      <c r="D3467" s="5"/>
    </row>
    <row r="3468" spans="1:4" x14ac:dyDescent="0.25">
      <c r="A3468" s="33"/>
      <c r="D3468" s="5"/>
    </row>
    <row r="3469" spans="1:4" x14ac:dyDescent="0.25">
      <c r="A3469" s="33"/>
      <c r="D3469" s="5"/>
    </row>
    <row r="3470" spans="1:4" x14ac:dyDescent="0.25">
      <c r="A3470" s="33"/>
      <c r="D3470" s="5"/>
    </row>
    <row r="3471" spans="1:4" x14ac:dyDescent="0.25">
      <c r="A3471" s="33"/>
      <c r="D3471" s="5"/>
    </row>
    <row r="3472" spans="1:4" x14ac:dyDescent="0.25">
      <c r="A3472" s="33"/>
      <c r="D3472" s="5"/>
    </row>
    <row r="3473" spans="1:4" x14ac:dyDescent="0.25">
      <c r="A3473" s="33"/>
      <c r="D3473" s="5"/>
    </row>
    <row r="3474" spans="1:4" x14ac:dyDescent="0.25">
      <c r="A3474" s="33"/>
      <c r="D3474" s="5"/>
    </row>
    <row r="3475" spans="1:4" x14ac:dyDescent="0.25">
      <c r="A3475" s="33"/>
      <c r="D3475" s="5"/>
    </row>
    <row r="3476" spans="1:4" x14ac:dyDescent="0.25">
      <c r="A3476" s="33"/>
      <c r="D3476" s="5"/>
    </row>
    <row r="3477" spans="1:4" x14ac:dyDescent="0.25">
      <c r="A3477" s="33"/>
      <c r="D3477" s="5"/>
    </row>
    <row r="3478" spans="1:4" x14ac:dyDescent="0.25">
      <c r="A3478" s="33"/>
      <c r="D3478" s="5"/>
    </row>
    <row r="3479" spans="1:4" x14ac:dyDescent="0.25">
      <c r="A3479" s="33"/>
      <c r="D3479" s="5"/>
    </row>
    <row r="3480" spans="1:4" x14ac:dyDescent="0.25">
      <c r="A3480" s="33"/>
      <c r="D3480" s="5"/>
    </row>
    <row r="3481" spans="1:4" x14ac:dyDescent="0.25">
      <c r="A3481" s="33"/>
      <c r="D3481" s="5"/>
    </row>
    <row r="3482" spans="1:4" x14ac:dyDescent="0.25">
      <c r="A3482" s="33"/>
      <c r="D3482" s="5"/>
    </row>
    <row r="3483" spans="1:4" x14ac:dyDescent="0.25">
      <c r="A3483" s="33"/>
      <c r="D3483" s="5"/>
    </row>
    <row r="3484" spans="1:4" x14ac:dyDescent="0.25">
      <c r="A3484" s="33"/>
      <c r="D3484" s="5"/>
    </row>
    <row r="3485" spans="1:4" x14ac:dyDescent="0.25">
      <c r="A3485" s="33"/>
      <c r="D3485" s="5"/>
    </row>
    <row r="3486" spans="1:4" x14ac:dyDescent="0.25">
      <c r="A3486" s="33"/>
      <c r="D3486" s="5"/>
    </row>
    <row r="3487" spans="1:4" x14ac:dyDescent="0.25">
      <c r="A3487" s="33"/>
      <c r="D3487" s="5"/>
    </row>
    <row r="3488" spans="1:4" x14ac:dyDescent="0.25">
      <c r="A3488" s="33"/>
      <c r="D3488" s="5"/>
    </row>
    <row r="3489" spans="1:4" x14ac:dyDescent="0.25">
      <c r="A3489" s="33"/>
      <c r="D3489" s="5"/>
    </row>
    <row r="3490" spans="1:4" x14ac:dyDescent="0.25">
      <c r="A3490" s="33"/>
      <c r="D3490" s="5"/>
    </row>
    <row r="3491" spans="1:4" x14ac:dyDescent="0.25">
      <c r="A3491" s="33"/>
      <c r="D3491" s="5"/>
    </row>
    <row r="3492" spans="1:4" x14ac:dyDescent="0.25">
      <c r="A3492" s="33"/>
      <c r="D3492" s="5"/>
    </row>
    <row r="3493" spans="1:4" x14ac:dyDescent="0.25">
      <c r="A3493" s="33"/>
      <c r="D3493" s="5"/>
    </row>
    <row r="3494" spans="1:4" x14ac:dyDescent="0.25">
      <c r="A3494" s="33"/>
      <c r="D3494" s="5"/>
    </row>
    <row r="3495" spans="1:4" x14ac:dyDescent="0.25">
      <c r="A3495" s="33"/>
      <c r="D3495" s="5"/>
    </row>
    <row r="3496" spans="1:4" x14ac:dyDescent="0.25">
      <c r="A3496" s="33"/>
      <c r="D3496" s="5"/>
    </row>
    <row r="3497" spans="1:4" x14ac:dyDescent="0.25">
      <c r="A3497" s="33"/>
      <c r="D3497" s="5"/>
    </row>
    <row r="3498" spans="1:4" x14ac:dyDescent="0.25">
      <c r="A3498" s="33"/>
      <c r="D3498" s="5"/>
    </row>
    <row r="3499" spans="1:4" x14ac:dyDescent="0.25">
      <c r="A3499" s="33"/>
      <c r="D3499" s="5"/>
    </row>
    <row r="3500" spans="1:4" x14ac:dyDescent="0.25">
      <c r="A3500" s="33"/>
      <c r="D3500" s="5"/>
    </row>
    <row r="3501" spans="1:4" x14ac:dyDescent="0.25">
      <c r="A3501" s="33"/>
      <c r="D3501" s="5"/>
    </row>
    <row r="3502" spans="1:4" x14ac:dyDescent="0.25">
      <c r="A3502" s="33"/>
      <c r="D3502" s="5"/>
    </row>
    <row r="3503" spans="1:4" x14ac:dyDescent="0.25">
      <c r="A3503" s="33"/>
      <c r="D3503" s="5"/>
    </row>
    <row r="3504" spans="1:4" x14ac:dyDescent="0.25">
      <c r="A3504" s="33"/>
      <c r="D3504" s="5"/>
    </row>
    <row r="3505" spans="1:4" x14ac:dyDescent="0.25">
      <c r="A3505" s="33"/>
      <c r="D3505" s="5"/>
    </row>
    <row r="3506" spans="1:4" x14ac:dyDescent="0.25">
      <c r="A3506" s="33"/>
      <c r="D3506" s="5"/>
    </row>
    <row r="3507" spans="1:4" x14ac:dyDescent="0.25">
      <c r="A3507" s="33"/>
      <c r="D3507" s="5"/>
    </row>
    <row r="3508" spans="1:4" x14ac:dyDescent="0.25">
      <c r="A3508" s="33"/>
      <c r="D3508" s="5"/>
    </row>
    <row r="3509" spans="1:4" x14ac:dyDescent="0.25">
      <c r="A3509" s="33"/>
      <c r="D3509" s="5"/>
    </row>
    <row r="3510" spans="1:4" x14ac:dyDescent="0.25">
      <c r="A3510" s="33"/>
      <c r="D3510" s="5"/>
    </row>
    <row r="3511" spans="1:4" x14ac:dyDescent="0.25">
      <c r="A3511" s="33"/>
      <c r="D3511" s="5"/>
    </row>
    <row r="3512" spans="1:4" x14ac:dyDescent="0.25">
      <c r="A3512" s="33"/>
      <c r="D3512" s="5"/>
    </row>
    <row r="3513" spans="1:4" x14ac:dyDescent="0.25">
      <c r="A3513" s="33"/>
      <c r="D3513" s="5"/>
    </row>
    <row r="3514" spans="1:4" x14ac:dyDescent="0.25">
      <c r="A3514" s="33"/>
      <c r="D3514" s="5"/>
    </row>
    <row r="3515" spans="1:4" x14ac:dyDescent="0.25">
      <c r="A3515" s="33"/>
      <c r="D3515" s="5"/>
    </row>
    <row r="3516" spans="1:4" x14ac:dyDescent="0.25">
      <c r="A3516" s="33"/>
      <c r="D3516" s="5"/>
    </row>
    <row r="3517" spans="1:4" x14ac:dyDescent="0.25">
      <c r="A3517" s="33"/>
      <c r="D3517" s="5"/>
    </row>
    <row r="3518" spans="1:4" x14ac:dyDescent="0.25">
      <c r="A3518" s="33"/>
      <c r="D3518" s="5"/>
    </row>
    <row r="3519" spans="1:4" x14ac:dyDescent="0.25">
      <c r="A3519" s="33"/>
      <c r="D3519" s="5"/>
    </row>
    <row r="3520" spans="1:4" x14ac:dyDescent="0.25">
      <c r="A3520" s="33"/>
      <c r="D3520" s="5"/>
    </row>
    <row r="3521" spans="1:4" x14ac:dyDescent="0.25">
      <c r="A3521" s="33"/>
      <c r="D3521" s="5"/>
    </row>
    <row r="3522" spans="1:4" x14ac:dyDescent="0.25">
      <c r="A3522" s="33"/>
      <c r="D3522" s="5"/>
    </row>
    <row r="3523" spans="1:4" x14ac:dyDescent="0.25">
      <c r="A3523" s="33"/>
      <c r="D3523" s="5"/>
    </row>
    <row r="3524" spans="1:4" x14ac:dyDescent="0.25">
      <c r="A3524" s="33"/>
      <c r="D3524" s="5"/>
    </row>
    <row r="3525" spans="1:4" x14ac:dyDescent="0.25">
      <c r="A3525" s="33"/>
      <c r="D3525" s="5"/>
    </row>
    <row r="3526" spans="1:4" x14ac:dyDescent="0.25">
      <c r="A3526" s="33"/>
      <c r="D3526" s="5"/>
    </row>
    <row r="3527" spans="1:4" x14ac:dyDescent="0.25">
      <c r="A3527" s="33"/>
      <c r="D3527" s="5"/>
    </row>
    <row r="3528" spans="1:4" x14ac:dyDescent="0.25">
      <c r="A3528" s="33"/>
      <c r="D3528" s="5"/>
    </row>
    <row r="3529" spans="1:4" x14ac:dyDescent="0.25">
      <c r="A3529" s="33"/>
      <c r="D3529" s="5"/>
    </row>
    <row r="3530" spans="1:4" x14ac:dyDescent="0.25">
      <c r="A3530" s="33"/>
      <c r="D3530" s="5"/>
    </row>
    <row r="3531" spans="1:4" x14ac:dyDescent="0.25">
      <c r="A3531" s="33"/>
      <c r="D3531" s="5"/>
    </row>
    <row r="3532" spans="1:4" x14ac:dyDescent="0.25">
      <c r="A3532" s="33"/>
      <c r="D3532" s="5"/>
    </row>
    <row r="3533" spans="1:4" x14ac:dyDescent="0.25">
      <c r="A3533" s="33"/>
      <c r="D3533" s="5"/>
    </row>
    <row r="3534" spans="1:4" x14ac:dyDescent="0.25">
      <c r="A3534" s="33"/>
      <c r="D3534" s="5"/>
    </row>
    <row r="3535" spans="1:4" x14ac:dyDescent="0.25">
      <c r="A3535" s="33"/>
      <c r="D3535" s="5"/>
    </row>
    <row r="3536" spans="1:4" x14ac:dyDescent="0.25">
      <c r="A3536" s="33"/>
      <c r="D3536" s="5"/>
    </row>
    <row r="3537" spans="1:4" x14ac:dyDescent="0.25">
      <c r="A3537" s="33"/>
      <c r="D3537" s="5"/>
    </row>
    <row r="3538" spans="1:4" x14ac:dyDescent="0.25">
      <c r="A3538" s="33"/>
      <c r="D3538" s="5"/>
    </row>
    <row r="3539" spans="1:4" x14ac:dyDescent="0.25">
      <c r="A3539" s="33"/>
      <c r="D3539" s="5"/>
    </row>
    <row r="3540" spans="1:4" x14ac:dyDescent="0.25">
      <c r="A3540" s="33"/>
      <c r="D3540" s="5"/>
    </row>
    <row r="3541" spans="1:4" x14ac:dyDescent="0.25">
      <c r="A3541" s="33"/>
      <c r="D3541" s="5"/>
    </row>
    <row r="3542" spans="1:4" x14ac:dyDescent="0.25">
      <c r="A3542" s="33"/>
      <c r="D3542" s="5"/>
    </row>
    <row r="3543" spans="1:4" x14ac:dyDescent="0.25">
      <c r="A3543" s="33"/>
      <c r="D3543" s="5"/>
    </row>
    <row r="3544" spans="1:4" x14ac:dyDescent="0.25">
      <c r="A3544" s="33"/>
      <c r="D3544" s="5"/>
    </row>
    <row r="3545" spans="1:4" x14ac:dyDescent="0.25">
      <c r="A3545" s="33"/>
      <c r="D3545" s="5"/>
    </row>
    <row r="3546" spans="1:4" x14ac:dyDescent="0.25">
      <c r="A3546" s="33"/>
      <c r="D3546" s="5"/>
    </row>
    <row r="3547" spans="1:4" x14ac:dyDescent="0.25">
      <c r="A3547" s="33"/>
      <c r="D3547" s="5"/>
    </row>
    <row r="3548" spans="1:4" x14ac:dyDescent="0.25">
      <c r="A3548" s="33"/>
      <c r="D3548" s="5"/>
    </row>
    <row r="3549" spans="1:4" x14ac:dyDescent="0.25">
      <c r="A3549" s="33"/>
      <c r="D3549" s="5"/>
    </row>
    <row r="3550" spans="1:4" x14ac:dyDescent="0.25">
      <c r="A3550" s="33"/>
      <c r="D3550" s="5"/>
    </row>
    <row r="3551" spans="1:4" x14ac:dyDescent="0.25">
      <c r="A3551" s="33"/>
      <c r="D3551" s="5"/>
    </row>
    <row r="3552" spans="1:4" x14ac:dyDescent="0.25">
      <c r="A3552" s="33"/>
      <c r="D3552" s="5"/>
    </row>
    <row r="3553" spans="1:4" x14ac:dyDescent="0.25">
      <c r="A3553" s="33"/>
      <c r="D3553" s="5"/>
    </row>
    <row r="3554" spans="1:4" x14ac:dyDescent="0.25">
      <c r="A3554" s="33"/>
      <c r="D3554" s="5"/>
    </row>
    <row r="3555" spans="1:4" x14ac:dyDescent="0.25">
      <c r="A3555" s="33"/>
      <c r="D3555" s="5"/>
    </row>
    <row r="3556" spans="1:4" x14ac:dyDescent="0.25">
      <c r="A3556" s="33"/>
      <c r="D3556" s="5"/>
    </row>
    <row r="3557" spans="1:4" x14ac:dyDescent="0.25">
      <c r="A3557" s="33"/>
      <c r="D3557" s="5"/>
    </row>
    <row r="3558" spans="1:4" x14ac:dyDescent="0.25">
      <c r="A3558" s="33"/>
      <c r="D3558" s="5"/>
    </row>
    <row r="3559" spans="1:4" x14ac:dyDescent="0.25">
      <c r="A3559" s="33"/>
      <c r="D3559" s="5"/>
    </row>
    <row r="3560" spans="1:4" x14ac:dyDescent="0.25">
      <c r="A3560" s="33"/>
      <c r="D3560" s="5"/>
    </row>
    <row r="3561" spans="1:4" x14ac:dyDescent="0.25">
      <c r="A3561" s="33"/>
      <c r="D3561" s="5"/>
    </row>
    <row r="3562" spans="1:4" x14ac:dyDescent="0.25">
      <c r="A3562" s="33"/>
      <c r="D3562" s="5"/>
    </row>
    <row r="3563" spans="1:4" x14ac:dyDescent="0.25">
      <c r="A3563" s="33"/>
      <c r="D3563" s="5"/>
    </row>
    <row r="3564" spans="1:4" x14ac:dyDescent="0.25">
      <c r="A3564" s="33"/>
      <c r="D3564" s="5"/>
    </row>
    <row r="3565" spans="1:4" x14ac:dyDescent="0.25">
      <c r="A3565" s="33"/>
      <c r="D3565" s="5"/>
    </row>
    <row r="3566" spans="1:4" x14ac:dyDescent="0.25">
      <c r="A3566" s="33"/>
      <c r="D3566" s="5"/>
    </row>
    <row r="3567" spans="1:4" x14ac:dyDescent="0.25">
      <c r="A3567" s="33"/>
      <c r="D3567" s="5"/>
    </row>
    <row r="3568" spans="1:4" x14ac:dyDescent="0.25">
      <c r="A3568" s="33"/>
      <c r="D3568" s="5"/>
    </row>
    <row r="3569" spans="1:4" x14ac:dyDescent="0.25">
      <c r="A3569" s="33"/>
      <c r="D3569" s="5"/>
    </row>
    <row r="3570" spans="1:4" x14ac:dyDescent="0.25">
      <c r="A3570" s="33"/>
      <c r="D3570" s="5"/>
    </row>
    <row r="3571" spans="1:4" x14ac:dyDescent="0.25">
      <c r="A3571" s="33"/>
      <c r="D3571" s="5"/>
    </row>
    <row r="3572" spans="1:4" x14ac:dyDescent="0.25">
      <c r="A3572" s="33"/>
      <c r="D3572" s="5"/>
    </row>
    <row r="3573" spans="1:4" x14ac:dyDescent="0.25">
      <c r="A3573" s="33"/>
      <c r="D3573" s="5"/>
    </row>
    <row r="3574" spans="1:4" x14ac:dyDescent="0.25">
      <c r="A3574" s="33"/>
      <c r="D3574" s="5"/>
    </row>
    <row r="3575" spans="1:4" x14ac:dyDescent="0.25">
      <c r="A3575" s="33"/>
      <c r="D3575" s="5"/>
    </row>
    <row r="3576" spans="1:4" x14ac:dyDescent="0.25">
      <c r="A3576" s="33"/>
      <c r="D3576" s="5"/>
    </row>
    <row r="3577" spans="1:4" x14ac:dyDescent="0.25">
      <c r="A3577" s="33"/>
      <c r="D3577" s="5"/>
    </row>
    <row r="3578" spans="1:4" x14ac:dyDescent="0.25">
      <c r="A3578" s="33"/>
      <c r="D3578" s="5"/>
    </row>
    <row r="3579" spans="1:4" x14ac:dyDescent="0.25">
      <c r="A3579" s="33"/>
      <c r="D3579" s="5"/>
    </row>
    <row r="3580" spans="1:4" x14ac:dyDescent="0.25">
      <c r="A3580" s="33"/>
      <c r="D3580" s="5"/>
    </row>
    <row r="3581" spans="1:4" x14ac:dyDescent="0.25">
      <c r="A3581" s="33"/>
      <c r="D3581" s="5"/>
    </row>
    <row r="3582" spans="1:4" x14ac:dyDescent="0.25">
      <c r="A3582" s="33"/>
      <c r="D3582" s="5"/>
    </row>
    <row r="3583" spans="1:4" x14ac:dyDescent="0.25">
      <c r="A3583" s="33"/>
      <c r="D3583" s="5"/>
    </row>
    <row r="3584" spans="1:4" x14ac:dyDescent="0.25">
      <c r="A3584" s="33"/>
      <c r="D3584" s="5"/>
    </row>
    <row r="3585" spans="1:4" x14ac:dyDescent="0.25">
      <c r="A3585" s="33"/>
      <c r="D3585" s="5"/>
    </row>
    <row r="3586" spans="1:4" x14ac:dyDescent="0.25">
      <c r="A3586" s="33"/>
      <c r="D3586" s="5"/>
    </row>
    <row r="3587" spans="1:4" x14ac:dyDescent="0.25">
      <c r="A3587" s="33"/>
      <c r="D3587" s="5"/>
    </row>
    <row r="3588" spans="1:4" x14ac:dyDescent="0.25">
      <c r="A3588" s="33"/>
      <c r="D3588" s="5"/>
    </row>
    <row r="3589" spans="1:4" x14ac:dyDescent="0.25">
      <c r="A3589" s="33"/>
      <c r="D3589" s="5"/>
    </row>
    <row r="3590" spans="1:4" x14ac:dyDescent="0.25">
      <c r="A3590" s="33"/>
      <c r="D3590" s="5"/>
    </row>
    <row r="3591" spans="1:4" x14ac:dyDescent="0.25">
      <c r="A3591" s="33"/>
      <c r="D3591" s="5"/>
    </row>
    <row r="3592" spans="1:4" x14ac:dyDescent="0.25">
      <c r="A3592" s="33"/>
      <c r="D3592" s="5"/>
    </row>
    <row r="3593" spans="1:4" x14ac:dyDescent="0.25">
      <c r="A3593" s="33"/>
      <c r="D3593" s="5"/>
    </row>
    <row r="3594" spans="1:4" x14ac:dyDescent="0.25">
      <c r="A3594" s="33"/>
      <c r="D3594" s="5"/>
    </row>
    <row r="3595" spans="1:4" x14ac:dyDescent="0.25">
      <c r="A3595" s="33"/>
      <c r="D3595" s="5"/>
    </row>
    <row r="3596" spans="1:4" x14ac:dyDescent="0.25">
      <c r="A3596" s="33"/>
      <c r="D3596" s="5"/>
    </row>
    <row r="3597" spans="1:4" x14ac:dyDescent="0.25">
      <c r="A3597" s="33"/>
      <c r="D3597" s="5"/>
    </row>
    <row r="3598" spans="1:4" x14ac:dyDescent="0.25">
      <c r="A3598" s="33"/>
      <c r="D3598" s="5"/>
    </row>
    <row r="3599" spans="1:4" x14ac:dyDescent="0.25">
      <c r="A3599" s="33"/>
      <c r="D3599" s="5"/>
    </row>
    <row r="3600" spans="1:4" x14ac:dyDescent="0.25">
      <c r="A3600" s="33"/>
      <c r="D3600" s="5"/>
    </row>
    <row r="3601" spans="1:4" x14ac:dyDescent="0.25">
      <c r="A3601" s="33"/>
      <c r="D3601" s="5"/>
    </row>
    <row r="3602" spans="1:4" x14ac:dyDescent="0.25">
      <c r="A3602" s="33"/>
      <c r="D3602" s="5"/>
    </row>
    <row r="3603" spans="1:4" x14ac:dyDescent="0.25">
      <c r="A3603" s="33"/>
      <c r="D3603" s="5"/>
    </row>
    <row r="3604" spans="1:4" x14ac:dyDescent="0.25">
      <c r="A3604" s="33"/>
      <c r="D3604" s="5"/>
    </row>
    <row r="3605" spans="1:4" x14ac:dyDescent="0.25">
      <c r="A3605" s="33"/>
      <c r="D3605" s="5"/>
    </row>
    <row r="3606" spans="1:4" x14ac:dyDescent="0.25">
      <c r="A3606" s="33"/>
      <c r="D3606" s="5"/>
    </row>
    <row r="3607" spans="1:4" x14ac:dyDescent="0.25">
      <c r="A3607" s="33"/>
      <c r="D3607" s="5"/>
    </row>
    <row r="3608" spans="1:4" x14ac:dyDescent="0.25">
      <c r="A3608" s="33"/>
      <c r="D3608" s="5"/>
    </row>
    <row r="3609" spans="1:4" x14ac:dyDescent="0.25">
      <c r="A3609" s="33"/>
      <c r="D3609" s="5"/>
    </row>
    <row r="3610" spans="1:4" x14ac:dyDescent="0.25">
      <c r="A3610" s="33"/>
      <c r="D3610" s="5"/>
    </row>
    <row r="3611" spans="1:4" x14ac:dyDescent="0.25">
      <c r="A3611" s="33"/>
      <c r="D3611" s="5"/>
    </row>
    <row r="3612" spans="1:4" x14ac:dyDescent="0.25">
      <c r="A3612" s="33"/>
      <c r="D3612" s="5"/>
    </row>
    <row r="3613" spans="1:4" x14ac:dyDescent="0.25">
      <c r="A3613" s="33"/>
      <c r="D3613" s="5"/>
    </row>
    <row r="3614" spans="1:4" x14ac:dyDescent="0.25">
      <c r="A3614" s="33"/>
      <c r="D3614" s="5"/>
    </row>
    <row r="3615" spans="1:4" x14ac:dyDescent="0.25">
      <c r="A3615" s="33"/>
      <c r="D3615" s="5"/>
    </row>
    <row r="3616" spans="1:4" x14ac:dyDescent="0.25">
      <c r="A3616" s="33"/>
      <c r="D3616" s="5"/>
    </row>
    <row r="3617" spans="1:4" x14ac:dyDescent="0.25">
      <c r="A3617" s="33"/>
      <c r="D3617" s="5"/>
    </row>
    <row r="3618" spans="1:4" x14ac:dyDescent="0.25">
      <c r="A3618" s="33"/>
      <c r="D3618" s="5"/>
    </row>
    <row r="3619" spans="1:4" x14ac:dyDescent="0.25">
      <c r="A3619" s="33"/>
      <c r="D3619" s="5"/>
    </row>
    <row r="3620" spans="1:4" x14ac:dyDescent="0.25">
      <c r="A3620" s="33"/>
      <c r="D3620" s="5"/>
    </row>
    <row r="3621" spans="1:4" x14ac:dyDescent="0.25">
      <c r="A3621" s="33"/>
      <c r="D3621" s="5"/>
    </row>
    <row r="3622" spans="1:4" x14ac:dyDescent="0.25">
      <c r="A3622" s="33"/>
      <c r="D3622" s="5"/>
    </row>
    <row r="3623" spans="1:4" x14ac:dyDescent="0.25">
      <c r="A3623" s="33"/>
      <c r="D3623" s="5"/>
    </row>
    <row r="3624" spans="1:4" x14ac:dyDescent="0.25">
      <c r="A3624" s="33"/>
      <c r="D3624" s="5"/>
    </row>
    <row r="3625" spans="1:4" x14ac:dyDescent="0.25">
      <c r="A3625" s="33"/>
      <c r="D3625" s="5"/>
    </row>
    <row r="3626" spans="1:4" x14ac:dyDescent="0.25">
      <c r="A3626" s="33"/>
      <c r="D3626" s="5"/>
    </row>
    <row r="3627" spans="1:4" x14ac:dyDescent="0.25">
      <c r="A3627" s="33"/>
      <c r="D3627" s="5"/>
    </row>
    <row r="3628" spans="1:4" x14ac:dyDescent="0.25">
      <c r="A3628" s="33"/>
      <c r="D3628" s="5"/>
    </row>
    <row r="3629" spans="1:4" x14ac:dyDescent="0.25">
      <c r="A3629" s="33"/>
      <c r="D3629" s="5"/>
    </row>
    <row r="3630" spans="1:4" x14ac:dyDescent="0.25">
      <c r="A3630" s="33"/>
      <c r="D3630" s="5"/>
    </row>
    <row r="3631" spans="1:4" x14ac:dyDescent="0.25">
      <c r="A3631" s="33"/>
      <c r="D3631" s="5"/>
    </row>
    <row r="3632" spans="1:4" x14ac:dyDescent="0.25">
      <c r="A3632" s="33"/>
      <c r="D3632" s="5"/>
    </row>
    <row r="3633" spans="1:4" x14ac:dyDescent="0.25">
      <c r="A3633" s="33"/>
      <c r="D3633" s="5"/>
    </row>
    <row r="3634" spans="1:4" x14ac:dyDescent="0.25">
      <c r="A3634" s="33"/>
      <c r="D3634" s="5"/>
    </row>
    <row r="3635" spans="1:4" x14ac:dyDescent="0.25">
      <c r="A3635" s="33"/>
      <c r="D3635" s="5"/>
    </row>
    <row r="3636" spans="1:4" x14ac:dyDescent="0.25">
      <c r="A3636" s="33"/>
      <c r="D3636" s="5"/>
    </row>
    <row r="3637" spans="1:4" x14ac:dyDescent="0.25">
      <c r="A3637" s="33"/>
      <c r="D3637" s="5"/>
    </row>
    <row r="3638" spans="1:4" x14ac:dyDescent="0.25">
      <c r="A3638" s="33"/>
      <c r="D3638" s="5"/>
    </row>
    <row r="3639" spans="1:4" x14ac:dyDescent="0.25">
      <c r="A3639" s="33"/>
      <c r="D3639" s="5"/>
    </row>
    <row r="3640" spans="1:4" x14ac:dyDescent="0.25">
      <c r="A3640" s="33"/>
      <c r="D3640" s="5"/>
    </row>
    <row r="3641" spans="1:4" x14ac:dyDescent="0.25">
      <c r="A3641" s="33"/>
      <c r="D3641" s="5"/>
    </row>
    <row r="3642" spans="1:4" x14ac:dyDescent="0.25">
      <c r="A3642" s="33"/>
      <c r="D3642" s="5"/>
    </row>
    <row r="3643" spans="1:4" x14ac:dyDescent="0.25">
      <c r="A3643" s="33"/>
      <c r="D3643" s="5"/>
    </row>
    <row r="3644" spans="1:4" x14ac:dyDescent="0.25">
      <c r="A3644" s="33"/>
      <c r="D3644" s="5"/>
    </row>
    <row r="3645" spans="1:4" x14ac:dyDescent="0.25">
      <c r="A3645" s="33"/>
      <c r="D3645" s="5"/>
    </row>
    <row r="3646" spans="1:4" x14ac:dyDescent="0.25">
      <c r="A3646" s="33"/>
      <c r="D3646" s="5"/>
    </row>
    <row r="3647" spans="1:4" x14ac:dyDescent="0.25">
      <c r="A3647" s="33"/>
      <c r="D3647" s="5"/>
    </row>
    <row r="3648" spans="1:4" x14ac:dyDescent="0.25">
      <c r="A3648" s="33"/>
      <c r="D3648" s="5"/>
    </row>
    <row r="3649" spans="1:4" x14ac:dyDescent="0.25">
      <c r="A3649" s="33"/>
      <c r="D3649" s="5"/>
    </row>
    <row r="3650" spans="1:4" x14ac:dyDescent="0.25">
      <c r="A3650" s="33"/>
      <c r="D3650" s="5"/>
    </row>
    <row r="3651" spans="1:4" x14ac:dyDescent="0.25">
      <c r="A3651" s="33"/>
      <c r="D3651" s="5"/>
    </row>
    <row r="3652" spans="1:4" x14ac:dyDescent="0.25">
      <c r="A3652" s="33"/>
      <c r="D3652" s="5"/>
    </row>
    <row r="3653" spans="1:4" x14ac:dyDescent="0.25">
      <c r="A3653" s="33"/>
      <c r="D3653" s="5"/>
    </row>
    <row r="3654" spans="1:4" x14ac:dyDescent="0.25">
      <c r="A3654" s="33"/>
      <c r="D3654" s="5"/>
    </row>
    <row r="3655" spans="1:4" x14ac:dyDescent="0.25">
      <c r="A3655" s="33"/>
      <c r="D3655" s="5"/>
    </row>
    <row r="3656" spans="1:4" x14ac:dyDescent="0.25">
      <c r="A3656" s="33"/>
      <c r="D3656" s="5"/>
    </row>
    <row r="3657" spans="1:4" x14ac:dyDescent="0.25">
      <c r="A3657" s="33"/>
      <c r="D3657" s="5"/>
    </row>
    <row r="3658" spans="1:4" x14ac:dyDescent="0.25">
      <c r="A3658" s="33"/>
      <c r="D3658" s="5"/>
    </row>
    <row r="3659" spans="1:4" x14ac:dyDescent="0.25">
      <c r="A3659" s="33"/>
      <c r="D3659" s="5"/>
    </row>
    <row r="3660" spans="1:4" x14ac:dyDescent="0.25">
      <c r="A3660" s="33"/>
      <c r="D3660" s="5"/>
    </row>
    <row r="3661" spans="1:4" x14ac:dyDescent="0.25">
      <c r="A3661" s="33"/>
      <c r="D3661" s="5"/>
    </row>
    <row r="3662" spans="1:4" x14ac:dyDescent="0.25">
      <c r="A3662" s="33"/>
      <c r="D3662" s="5"/>
    </row>
    <row r="3663" spans="1:4" x14ac:dyDescent="0.25">
      <c r="A3663" s="33"/>
      <c r="D3663" s="5"/>
    </row>
    <row r="3664" spans="1:4" x14ac:dyDescent="0.25">
      <c r="A3664" s="33"/>
      <c r="D3664" s="5"/>
    </row>
    <row r="3665" spans="1:4" x14ac:dyDescent="0.25">
      <c r="A3665" s="33"/>
      <c r="D3665" s="5"/>
    </row>
    <row r="3666" spans="1:4" x14ac:dyDescent="0.25">
      <c r="A3666" s="33"/>
      <c r="D3666" s="5"/>
    </row>
    <row r="3667" spans="1:4" x14ac:dyDescent="0.25">
      <c r="A3667" s="33"/>
      <c r="D3667" s="5"/>
    </row>
    <row r="3668" spans="1:4" x14ac:dyDescent="0.25">
      <c r="A3668" s="33"/>
      <c r="D3668" s="5"/>
    </row>
    <row r="3669" spans="1:4" x14ac:dyDescent="0.25">
      <c r="A3669" s="33"/>
      <c r="D3669" s="5"/>
    </row>
    <row r="3670" spans="1:4" x14ac:dyDescent="0.25">
      <c r="A3670" s="33"/>
      <c r="D3670" s="5"/>
    </row>
    <row r="3671" spans="1:4" x14ac:dyDescent="0.25">
      <c r="A3671" s="33"/>
      <c r="D3671" s="5"/>
    </row>
    <row r="3672" spans="1:4" x14ac:dyDescent="0.25">
      <c r="A3672" s="33"/>
      <c r="D3672" s="5"/>
    </row>
    <row r="3673" spans="1:4" x14ac:dyDescent="0.25">
      <c r="A3673" s="33"/>
      <c r="D3673" s="5"/>
    </row>
    <row r="3674" spans="1:4" x14ac:dyDescent="0.25">
      <c r="A3674" s="33"/>
      <c r="D3674" s="5"/>
    </row>
    <row r="3675" spans="1:4" x14ac:dyDescent="0.25">
      <c r="A3675" s="33"/>
      <c r="D3675" s="5"/>
    </row>
    <row r="3676" spans="1:4" x14ac:dyDescent="0.25">
      <c r="A3676" s="33"/>
      <c r="D3676" s="5"/>
    </row>
    <row r="3677" spans="1:4" x14ac:dyDescent="0.25">
      <c r="A3677" s="33"/>
      <c r="D3677" s="5"/>
    </row>
    <row r="3678" spans="1:4" x14ac:dyDescent="0.25">
      <c r="A3678" s="33"/>
      <c r="D3678" s="5"/>
    </row>
    <row r="3679" spans="1:4" x14ac:dyDescent="0.25">
      <c r="A3679" s="33"/>
      <c r="D3679" s="5"/>
    </row>
    <row r="3680" spans="1:4" x14ac:dyDescent="0.25">
      <c r="A3680" s="33"/>
      <c r="D3680" s="5"/>
    </row>
    <row r="3681" spans="1:4" x14ac:dyDescent="0.25">
      <c r="A3681" s="33"/>
      <c r="D3681" s="5"/>
    </row>
    <row r="3682" spans="1:4" x14ac:dyDescent="0.25">
      <c r="A3682" s="33"/>
      <c r="D3682" s="5"/>
    </row>
    <row r="3683" spans="1:4" x14ac:dyDescent="0.25">
      <c r="A3683" s="33"/>
      <c r="D3683" s="5"/>
    </row>
    <row r="3684" spans="1:4" x14ac:dyDescent="0.25">
      <c r="A3684" s="33"/>
      <c r="D3684" s="5"/>
    </row>
    <row r="3685" spans="1:4" x14ac:dyDescent="0.25">
      <c r="A3685" s="33"/>
      <c r="D3685" s="5"/>
    </row>
    <row r="3686" spans="1:4" x14ac:dyDescent="0.25">
      <c r="A3686" s="33"/>
      <c r="D3686" s="5"/>
    </row>
    <row r="3687" spans="1:4" x14ac:dyDescent="0.25">
      <c r="A3687" s="33"/>
      <c r="D3687" s="5"/>
    </row>
    <row r="3688" spans="1:4" x14ac:dyDescent="0.25">
      <c r="A3688" s="33"/>
      <c r="D3688" s="5"/>
    </row>
    <row r="3689" spans="1:4" x14ac:dyDescent="0.25">
      <c r="A3689" s="33"/>
      <c r="D3689" s="5"/>
    </row>
    <row r="3690" spans="1:4" x14ac:dyDescent="0.25">
      <c r="A3690" s="33"/>
      <c r="D3690" s="5"/>
    </row>
    <row r="3691" spans="1:4" x14ac:dyDescent="0.25">
      <c r="A3691" s="33"/>
      <c r="D3691" s="5"/>
    </row>
    <row r="3692" spans="1:4" x14ac:dyDescent="0.25">
      <c r="A3692" s="33"/>
      <c r="D3692" s="5"/>
    </row>
    <row r="3693" spans="1:4" x14ac:dyDescent="0.25">
      <c r="A3693" s="33"/>
      <c r="D3693" s="5"/>
    </row>
    <row r="3694" spans="1:4" x14ac:dyDescent="0.25">
      <c r="A3694" s="33"/>
      <c r="D3694" s="5"/>
    </row>
    <row r="3695" spans="1:4" x14ac:dyDescent="0.25">
      <c r="A3695" s="33"/>
      <c r="D3695" s="5"/>
    </row>
    <row r="3696" spans="1:4" x14ac:dyDescent="0.25">
      <c r="A3696" s="33"/>
      <c r="D3696" s="5"/>
    </row>
    <row r="3697" spans="1:4" x14ac:dyDescent="0.25">
      <c r="A3697" s="33"/>
      <c r="D3697" s="5"/>
    </row>
    <row r="3698" spans="1:4" x14ac:dyDescent="0.25">
      <c r="A3698" s="33"/>
      <c r="D3698" s="5"/>
    </row>
    <row r="3699" spans="1:4" x14ac:dyDescent="0.25">
      <c r="A3699" s="33"/>
      <c r="D3699" s="5"/>
    </row>
    <row r="3700" spans="1:4" x14ac:dyDescent="0.25">
      <c r="A3700" s="33"/>
      <c r="D3700" s="5"/>
    </row>
    <row r="3701" spans="1:4" x14ac:dyDescent="0.25">
      <c r="A3701" s="33"/>
      <c r="D3701" s="5"/>
    </row>
    <row r="3702" spans="1:4" x14ac:dyDescent="0.25">
      <c r="A3702" s="33"/>
      <c r="D3702" s="5"/>
    </row>
    <row r="3703" spans="1:4" x14ac:dyDescent="0.25">
      <c r="A3703" s="33"/>
      <c r="D3703" s="5"/>
    </row>
    <row r="3704" spans="1:4" x14ac:dyDescent="0.25">
      <c r="A3704" s="33"/>
      <c r="D3704" s="5"/>
    </row>
    <row r="3705" spans="1:4" x14ac:dyDescent="0.25">
      <c r="A3705" s="33"/>
      <c r="D3705" s="5"/>
    </row>
    <row r="3706" spans="1:4" x14ac:dyDescent="0.25">
      <c r="A3706" s="33"/>
      <c r="D3706" s="5"/>
    </row>
    <row r="3707" spans="1:4" x14ac:dyDescent="0.25">
      <c r="A3707" s="33"/>
      <c r="D3707" s="5"/>
    </row>
    <row r="3708" spans="1:4" x14ac:dyDescent="0.25">
      <c r="A3708" s="33"/>
      <c r="D3708" s="5"/>
    </row>
    <row r="3709" spans="1:4" x14ac:dyDescent="0.25">
      <c r="A3709" s="33"/>
      <c r="D3709" s="5"/>
    </row>
    <row r="3710" spans="1:4" x14ac:dyDescent="0.25">
      <c r="A3710" s="33"/>
      <c r="D3710" s="5"/>
    </row>
    <row r="3711" spans="1:4" x14ac:dyDescent="0.25">
      <c r="A3711" s="33"/>
      <c r="D3711" s="5"/>
    </row>
    <row r="3712" spans="1:4" x14ac:dyDescent="0.25">
      <c r="A3712" s="33"/>
      <c r="D3712" s="5"/>
    </row>
    <row r="3713" spans="1:4" x14ac:dyDescent="0.25">
      <c r="A3713" s="33"/>
      <c r="D3713" s="5"/>
    </row>
    <row r="3714" spans="1:4" x14ac:dyDescent="0.25">
      <c r="A3714" s="33"/>
      <c r="D3714" s="5"/>
    </row>
    <row r="3715" spans="1:4" x14ac:dyDescent="0.25">
      <c r="A3715" s="33"/>
      <c r="D3715" s="5"/>
    </row>
    <row r="3716" spans="1:4" x14ac:dyDescent="0.25">
      <c r="A3716" s="33"/>
      <c r="D3716" s="5"/>
    </row>
    <row r="3717" spans="1:4" x14ac:dyDescent="0.25">
      <c r="A3717" s="33"/>
      <c r="D3717" s="5"/>
    </row>
    <row r="3718" spans="1:4" x14ac:dyDescent="0.25">
      <c r="A3718" s="33"/>
      <c r="D3718" s="5"/>
    </row>
    <row r="3719" spans="1:4" x14ac:dyDescent="0.25">
      <c r="A3719" s="33"/>
      <c r="D3719" s="5"/>
    </row>
    <row r="3720" spans="1:4" x14ac:dyDescent="0.25">
      <c r="A3720" s="33"/>
      <c r="D3720" s="5"/>
    </row>
    <row r="3721" spans="1:4" x14ac:dyDescent="0.25">
      <c r="A3721" s="33"/>
      <c r="D3721" s="5"/>
    </row>
    <row r="3722" spans="1:4" x14ac:dyDescent="0.25">
      <c r="A3722" s="33"/>
      <c r="D3722" s="5"/>
    </row>
    <row r="3723" spans="1:4" x14ac:dyDescent="0.25">
      <c r="A3723" s="33"/>
      <c r="D3723" s="5"/>
    </row>
    <row r="3724" spans="1:4" x14ac:dyDescent="0.25">
      <c r="A3724" s="33"/>
      <c r="D3724" s="5"/>
    </row>
    <row r="3725" spans="1:4" x14ac:dyDescent="0.25">
      <c r="A3725" s="33"/>
      <c r="D3725" s="5"/>
    </row>
    <row r="3726" spans="1:4" x14ac:dyDescent="0.25">
      <c r="A3726" s="33"/>
      <c r="D3726" s="5"/>
    </row>
    <row r="3727" spans="1:4" x14ac:dyDescent="0.25">
      <c r="A3727" s="33"/>
      <c r="D3727" s="5"/>
    </row>
    <row r="3728" spans="1:4" x14ac:dyDescent="0.25">
      <c r="A3728" s="33"/>
      <c r="D3728" s="5"/>
    </row>
    <row r="3729" spans="1:4" x14ac:dyDescent="0.25">
      <c r="A3729" s="33"/>
      <c r="D3729" s="5"/>
    </row>
    <row r="3730" spans="1:4" x14ac:dyDescent="0.25">
      <c r="A3730" s="33"/>
      <c r="D3730" s="5"/>
    </row>
    <row r="3731" spans="1:4" x14ac:dyDescent="0.25">
      <c r="A3731" s="33"/>
      <c r="D3731" s="5"/>
    </row>
    <row r="3732" spans="1:4" x14ac:dyDescent="0.25">
      <c r="A3732" s="33"/>
      <c r="D3732" s="5"/>
    </row>
    <row r="3733" spans="1:4" x14ac:dyDescent="0.25">
      <c r="A3733" s="33"/>
      <c r="D3733" s="5"/>
    </row>
    <row r="3734" spans="1:4" x14ac:dyDescent="0.25">
      <c r="A3734" s="33"/>
      <c r="D3734" s="5"/>
    </row>
    <row r="3735" spans="1:4" x14ac:dyDescent="0.25">
      <c r="A3735" s="33"/>
      <c r="D3735" s="5"/>
    </row>
    <row r="3736" spans="1:4" x14ac:dyDescent="0.25">
      <c r="A3736" s="33"/>
      <c r="D3736" s="5"/>
    </row>
    <row r="3737" spans="1:4" x14ac:dyDescent="0.25">
      <c r="A3737" s="33"/>
      <c r="D3737" s="5"/>
    </row>
    <row r="3738" spans="1:4" x14ac:dyDescent="0.25">
      <c r="A3738" s="33"/>
      <c r="D3738" s="5"/>
    </row>
    <row r="3739" spans="1:4" x14ac:dyDescent="0.25">
      <c r="A3739" s="33"/>
      <c r="D3739" s="5"/>
    </row>
    <row r="3740" spans="1:4" x14ac:dyDescent="0.25">
      <c r="A3740" s="33"/>
      <c r="D3740" s="5"/>
    </row>
    <row r="3741" spans="1:4" x14ac:dyDescent="0.25">
      <c r="A3741" s="33"/>
      <c r="D3741" s="5"/>
    </row>
    <row r="3742" spans="1:4" x14ac:dyDescent="0.25">
      <c r="A3742" s="33"/>
      <c r="D3742" s="5"/>
    </row>
    <row r="3743" spans="1:4" x14ac:dyDescent="0.25">
      <c r="A3743" s="33"/>
      <c r="D3743" s="5"/>
    </row>
    <row r="3744" spans="1:4" x14ac:dyDescent="0.25">
      <c r="A3744" s="33"/>
      <c r="D3744" s="5"/>
    </row>
    <row r="3745" spans="1:4" x14ac:dyDescent="0.25">
      <c r="A3745" s="33"/>
      <c r="D3745" s="5"/>
    </row>
    <row r="3746" spans="1:4" x14ac:dyDescent="0.25">
      <c r="A3746" s="33"/>
      <c r="D3746" s="5"/>
    </row>
    <row r="3747" spans="1:4" x14ac:dyDescent="0.25">
      <c r="A3747" s="33"/>
      <c r="D3747" s="5"/>
    </row>
    <row r="3748" spans="1:4" x14ac:dyDescent="0.25">
      <c r="A3748" s="33"/>
      <c r="D3748" s="5"/>
    </row>
    <row r="3749" spans="1:4" x14ac:dyDescent="0.25">
      <c r="A3749" s="33"/>
      <c r="D3749" s="5"/>
    </row>
    <row r="3750" spans="1:4" x14ac:dyDescent="0.25">
      <c r="A3750" s="33"/>
      <c r="D3750" s="5"/>
    </row>
    <row r="3751" spans="1:4" x14ac:dyDescent="0.25">
      <c r="A3751" s="33"/>
      <c r="D3751" s="5"/>
    </row>
    <row r="3752" spans="1:4" x14ac:dyDescent="0.25">
      <c r="A3752" s="33"/>
      <c r="D3752" s="5"/>
    </row>
    <row r="3753" spans="1:4" x14ac:dyDescent="0.25">
      <c r="A3753" s="33"/>
      <c r="D3753" s="5"/>
    </row>
    <row r="3754" spans="1:4" x14ac:dyDescent="0.25">
      <c r="A3754" s="33"/>
      <c r="D3754" s="5"/>
    </row>
    <row r="3755" spans="1:4" x14ac:dyDescent="0.25">
      <c r="A3755" s="33"/>
      <c r="D3755" s="5"/>
    </row>
    <row r="3756" spans="1:4" x14ac:dyDescent="0.25">
      <c r="A3756" s="33"/>
      <c r="D3756" s="5"/>
    </row>
    <row r="3757" spans="1:4" x14ac:dyDescent="0.25">
      <c r="A3757" s="33"/>
      <c r="D3757" s="5"/>
    </row>
    <row r="3758" spans="1:4" x14ac:dyDescent="0.25">
      <c r="A3758" s="33"/>
      <c r="D3758" s="5"/>
    </row>
    <row r="3759" spans="1:4" x14ac:dyDescent="0.25">
      <c r="A3759" s="33"/>
      <c r="D3759" s="5"/>
    </row>
    <row r="3760" spans="1:4" x14ac:dyDescent="0.25">
      <c r="A3760" s="33"/>
      <c r="D3760" s="5"/>
    </row>
    <row r="3761" spans="1:4" x14ac:dyDescent="0.25">
      <c r="A3761" s="33"/>
      <c r="D3761" s="5"/>
    </row>
    <row r="3762" spans="1:4" x14ac:dyDescent="0.25">
      <c r="A3762" s="33"/>
      <c r="D3762" s="5"/>
    </row>
    <row r="3763" spans="1:4" x14ac:dyDescent="0.25">
      <c r="A3763" s="33"/>
      <c r="D3763" s="5"/>
    </row>
    <row r="3764" spans="1:4" x14ac:dyDescent="0.25">
      <c r="A3764" s="33"/>
      <c r="D3764" s="5"/>
    </row>
    <row r="3765" spans="1:4" x14ac:dyDescent="0.25">
      <c r="A3765" s="33"/>
      <c r="D3765" s="5"/>
    </row>
    <row r="3766" spans="1:4" x14ac:dyDescent="0.25">
      <c r="A3766" s="33"/>
      <c r="D3766" s="5"/>
    </row>
    <row r="3767" spans="1:4" x14ac:dyDescent="0.25">
      <c r="A3767" s="33"/>
      <c r="D3767" s="5"/>
    </row>
    <row r="3768" spans="1:4" x14ac:dyDescent="0.25">
      <c r="A3768" s="33"/>
      <c r="D3768" s="5"/>
    </row>
    <row r="3769" spans="1:4" x14ac:dyDescent="0.25">
      <c r="A3769" s="33"/>
      <c r="D3769" s="5"/>
    </row>
    <row r="3770" spans="1:4" x14ac:dyDescent="0.25">
      <c r="A3770" s="33"/>
      <c r="D3770" s="5"/>
    </row>
    <row r="3771" spans="1:4" x14ac:dyDescent="0.25">
      <c r="A3771" s="33"/>
      <c r="D3771" s="5"/>
    </row>
    <row r="3772" spans="1:4" x14ac:dyDescent="0.25">
      <c r="A3772" s="33"/>
      <c r="D3772" s="5"/>
    </row>
    <row r="3773" spans="1:4" x14ac:dyDescent="0.25">
      <c r="A3773" s="33"/>
      <c r="D3773" s="5"/>
    </row>
    <row r="3774" spans="1:4" x14ac:dyDescent="0.25">
      <c r="A3774" s="33"/>
      <c r="D3774" s="5"/>
    </row>
    <row r="3775" spans="1:4" x14ac:dyDescent="0.25">
      <c r="A3775" s="33"/>
      <c r="D3775" s="5"/>
    </row>
    <row r="3776" spans="1:4" x14ac:dyDescent="0.25">
      <c r="A3776" s="33"/>
      <c r="D3776" s="5"/>
    </row>
    <row r="3777" spans="1:4" x14ac:dyDescent="0.25">
      <c r="A3777" s="33"/>
      <c r="D3777" s="5"/>
    </row>
    <row r="3778" spans="1:4" x14ac:dyDescent="0.25">
      <c r="A3778" s="33"/>
      <c r="D3778" s="5"/>
    </row>
    <row r="3779" spans="1:4" x14ac:dyDescent="0.25">
      <c r="A3779" s="33"/>
      <c r="D3779" s="5"/>
    </row>
    <row r="3780" spans="1:4" x14ac:dyDescent="0.25">
      <c r="A3780" s="33"/>
      <c r="D3780" s="5"/>
    </row>
    <row r="3781" spans="1:4" x14ac:dyDescent="0.25">
      <c r="A3781" s="33"/>
      <c r="D3781" s="5"/>
    </row>
    <row r="3782" spans="1:4" x14ac:dyDescent="0.25">
      <c r="A3782" s="33"/>
      <c r="D3782" s="5"/>
    </row>
    <row r="3783" spans="1:4" x14ac:dyDescent="0.25">
      <c r="A3783" s="33"/>
      <c r="D3783" s="5"/>
    </row>
    <row r="3784" spans="1:4" x14ac:dyDescent="0.25">
      <c r="A3784" s="33"/>
      <c r="D3784" s="5"/>
    </row>
    <row r="3785" spans="1:4" x14ac:dyDescent="0.25">
      <c r="A3785" s="33"/>
      <c r="D3785" s="5"/>
    </row>
    <row r="3786" spans="1:4" x14ac:dyDescent="0.25">
      <c r="A3786" s="33"/>
      <c r="D3786" s="5"/>
    </row>
    <row r="3787" spans="1:4" x14ac:dyDescent="0.25">
      <c r="A3787" s="33"/>
      <c r="D3787" s="5"/>
    </row>
    <row r="3788" spans="1:4" x14ac:dyDescent="0.25">
      <c r="A3788" s="33"/>
      <c r="D3788" s="5"/>
    </row>
    <row r="3789" spans="1:4" x14ac:dyDescent="0.25">
      <c r="A3789" s="33"/>
      <c r="D3789" s="5"/>
    </row>
    <row r="3790" spans="1:4" x14ac:dyDescent="0.25">
      <c r="A3790" s="33"/>
      <c r="D3790" s="5"/>
    </row>
    <row r="3791" spans="1:4" x14ac:dyDescent="0.25">
      <c r="A3791" s="33"/>
      <c r="D3791" s="5"/>
    </row>
    <row r="3792" spans="1:4" x14ac:dyDescent="0.25">
      <c r="A3792" s="33"/>
      <c r="D3792" s="5"/>
    </row>
    <row r="3793" spans="1:4" x14ac:dyDescent="0.25">
      <c r="A3793" s="33"/>
      <c r="D3793" s="5"/>
    </row>
    <row r="3794" spans="1:4" x14ac:dyDescent="0.25">
      <c r="A3794" s="33"/>
      <c r="D3794" s="5"/>
    </row>
    <row r="3795" spans="1:4" x14ac:dyDescent="0.25">
      <c r="A3795" s="33"/>
      <c r="D3795" s="5"/>
    </row>
    <row r="3796" spans="1:4" x14ac:dyDescent="0.25">
      <c r="A3796" s="33"/>
      <c r="D3796" s="5"/>
    </row>
    <row r="3797" spans="1:4" x14ac:dyDescent="0.25">
      <c r="A3797" s="33"/>
      <c r="D3797" s="5"/>
    </row>
    <row r="3798" spans="1:4" x14ac:dyDescent="0.25">
      <c r="A3798" s="33"/>
      <c r="D3798" s="5"/>
    </row>
    <row r="3799" spans="1:4" x14ac:dyDescent="0.25">
      <c r="A3799" s="33"/>
      <c r="D3799" s="5"/>
    </row>
    <row r="3800" spans="1:4" x14ac:dyDescent="0.25">
      <c r="A3800" s="33"/>
      <c r="D3800" s="5"/>
    </row>
    <row r="3801" spans="1:4" x14ac:dyDescent="0.25">
      <c r="A3801" s="33"/>
      <c r="D3801" s="5"/>
    </row>
    <row r="3802" spans="1:4" x14ac:dyDescent="0.25">
      <c r="A3802" s="33"/>
      <c r="D3802" s="5"/>
    </row>
    <row r="3803" spans="1:4" x14ac:dyDescent="0.25">
      <c r="A3803" s="33"/>
      <c r="D3803" s="5"/>
    </row>
    <row r="3804" spans="1:4" x14ac:dyDescent="0.25">
      <c r="A3804" s="33"/>
      <c r="D3804" s="5"/>
    </row>
    <row r="3805" spans="1:4" x14ac:dyDescent="0.25">
      <c r="A3805" s="33"/>
      <c r="D3805" s="5"/>
    </row>
    <row r="3806" spans="1:4" x14ac:dyDescent="0.25">
      <c r="A3806" s="33"/>
      <c r="D3806" s="5"/>
    </row>
    <row r="3807" spans="1:4" x14ac:dyDescent="0.25">
      <c r="A3807" s="33"/>
      <c r="D3807" s="5"/>
    </row>
    <row r="3808" spans="1:4" x14ac:dyDescent="0.25">
      <c r="A3808" s="33"/>
      <c r="D3808" s="5"/>
    </row>
    <row r="3809" spans="1:4" x14ac:dyDescent="0.25">
      <c r="A3809" s="33"/>
      <c r="D3809" s="5"/>
    </row>
    <row r="3810" spans="1:4" x14ac:dyDescent="0.25">
      <c r="A3810" s="33"/>
      <c r="D3810" s="5"/>
    </row>
    <row r="3811" spans="1:4" x14ac:dyDescent="0.25">
      <c r="A3811" s="33"/>
      <c r="D3811" s="5"/>
    </row>
    <row r="3812" spans="1:4" x14ac:dyDescent="0.25">
      <c r="A3812" s="33"/>
      <c r="D3812" s="5"/>
    </row>
    <row r="3813" spans="1:4" x14ac:dyDescent="0.25">
      <c r="A3813" s="33"/>
      <c r="D3813" s="5"/>
    </row>
    <row r="3814" spans="1:4" x14ac:dyDescent="0.25">
      <c r="A3814" s="33"/>
      <c r="D3814" s="5"/>
    </row>
    <row r="3815" spans="1:4" x14ac:dyDescent="0.25">
      <c r="A3815" s="33"/>
      <c r="D3815" s="5"/>
    </row>
    <row r="3816" spans="1:4" x14ac:dyDescent="0.25">
      <c r="A3816" s="33"/>
      <c r="D3816" s="5"/>
    </row>
    <row r="3817" spans="1:4" x14ac:dyDescent="0.25">
      <c r="A3817" s="33"/>
      <c r="D3817" s="5"/>
    </row>
    <row r="3818" spans="1:4" x14ac:dyDescent="0.25">
      <c r="A3818" s="33"/>
      <c r="D3818" s="5"/>
    </row>
    <row r="3819" spans="1:4" x14ac:dyDescent="0.25">
      <c r="A3819" s="33"/>
      <c r="D3819" s="5"/>
    </row>
    <row r="3820" spans="1:4" x14ac:dyDescent="0.25">
      <c r="A3820" s="33"/>
      <c r="D3820" s="5"/>
    </row>
    <row r="3821" spans="1:4" x14ac:dyDescent="0.25">
      <c r="A3821" s="33"/>
      <c r="D3821" s="5"/>
    </row>
    <row r="3822" spans="1:4" x14ac:dyDescent="0.25">
      <c r="A3822" s="33"/>
      <c r="D3822" s="5"/>
    </row>
    <row r="3823" spans="1:4" x14ac:dyDescent="0.25">
      <c r="A3823" s="33"/>
      <c r="D3823" s="5"/>
    </row>
    <row r="3824" spans="1:4" x14ac:dyDescent="0.25">
      <c r="A3824" s="33"/>
      <c r="D3824" s="5"/>
    </row>
    <row r="3825" spans="1:4" x14ac:dyDescent="0.25">
      <c r="A3825" s="33"/>
      <c r="D3825" s="5"/>
    </row>
    <row r="3826" spans="1:4" x14ac:dyDescent="0.25">
      <c r="A3826" s="33"/>
      <c r="D3826" s="5"/>
    </row>
    <row r="3827" spans="1:4" x14ac:dyDescent="0.25">
      <c r="A3827" s="33"/>
      <c r="D3827" s="5"/>
    </row>
    <row r="3828" spans="1:4" x14ac:dyDescent="0.25">
      <c r="A3828" s="33"/>
      <c r="D3828" s="5"/>
    </row>
    <row r="3829" spans="1:4" x14ac:dyDescent="0.25">
      <c r="A3829" s="33"/>
      <c r="D3829" s="5"/>
    </row>
    <row r="3830" spans="1:4" x14ac:dyDescent="0.25">
      <c r="A3830" s="33"/>
      <c r="D3830" s="5"/>
    </row>
    <row r="3831" spans="1:4" x14ac:dyDescent="0.25">
      <c r="A3831" s="33"/>
      <c r="D3831" s="5"/>
    </row>
    <row r="3832" spans="1:4" x14ac:dyDescent="0.25">
      <c r="A3832" s="33"/>
      <c r="D3832" s="5"/>
    </row>
    <row r="3833" spans="1:4" x14ac:dyDescent="0.25">
      <c r="A3833" s="33"/>
      <c r="D3833" s="5"/>
    </row>
    <row r="3834" spans="1:4" x14ac:dyDescent="0.25">
      <c r="A3834" s="33"/>
      <c r="D3834" s="5"/>
    </row>
    <row r="3835" spans="1:4" x14ac:dyDescent="0.25">
      <c r="A3835" s="33"/>
      <c r="D3835" s="5"/>
    </row>
    <row r="3836" spans="1:4" x14ac:dyDescent="0.25">
      <c r="A3836" s="33"/>
      <c r="D3836" s="5"/>
    </row>
    <row r="3837" spans="1:4" x14ac:dyDescent="0.25">
      <c r="A3837" s="33"/>
      <c r="D3837" s="5"/>
    </row>
    <row r="3838" spans="1:4" x14ac:dyDescent="0.25">
      <c r="A3838" s="33"/>
      <c r="D3838" s="5"/>
    </row>
    <row r="3839" spans="1:4" x14ac:dyDescent="0.25">
      <c r="A3839" s="33"/>
      <c r="D3839" s="5"/>
    </row>
    <row r="3840" spans="1:4" x14ac:dyDescent="0.25">
      <c r="A3840" s="33"/>
      <c r="D3840" s="5"/>
    </row>
    <row r="3841" spans="1:4" x14ac:dyDescent="0.25">
      <c r="A3841" s="33"/>
      <c r="D3841" s="5"/>
    </row>
    <row r="3842" spans="1:4" x14ac:dyDescent="0.25">
      <c r="A3842" s="33"/>
      <c r="D3842" s="5"/>
    </row>
    <row r="3843" spans="1:4" x14ac:dyDescent="0.25">
      <c r="A3843" s="33"/>
      <c r="D3843" s="5"/>
    </row>
    <row r="3844" spans="1:4" x14ac:dyDescent="0.25">
      <c r="A3844" s="33"/>
      <c r="D3844" s="5"/>
    </row>
    <row r="3845" spans="1:4" x14ac:dyDescent="0.25">
      <c r="A3845" s="33"/>
      <c r="D3845" s="5"/>
    </row>
    <row r="3846" spans="1:4" x14ac:dyDescent="0.25">
      <c r="A3846" s="33"/>
      <c r="D3846" s="5"/>
    </row>
    <row r="3847" spans="1:4" x14ac:dyDescent="0.25">
      <c r="A3847" s="33"/>
      <c r="D3847" s="5"/>
    </row>
    <row r="3848" spans="1:4" x14ac:dyDescent="0.25">
      <c r="A3848" s="33"/>
      <c r="D3848" s="5"/>
    </row>
    <row r="3849" spans="1:4" x14ac:dyDescent="0.25">
      <c r="A3849" s="33"/>
      <c r="D3849" s="5"/>
    </row>
    <row r="3850" spans="1:4" x14ac:dyDescent="0.25">
      <c r="A3850" s="33"/>
      <c r="D3850" s="5"/>
    </row>
    <row r="3851" spans="1:4" x14ac:dyDescent="0.25">
      <c r="A3851" s="33"/>
      <c r="D3851" s="5"/>
    </row>
    <row r="3852" spans="1:4" x14ac:dyDescent="0.25">
      <c r="A3852" s="33"/>
      <c r="D3852" s="5"/>
    </row>
    <row r="3853" spans="1:4" x14ac:dyDescent="0.25">
      <c r="A3853" s="33"/>
      <c r="D3853" s="5"/>
    </row>
    <row r="3854" spans="1:4" x14ac:dyDescent="0.25">
      <c r="A3854" s="33"/>
      <c r="D3854" s="5"/>
    </row>
    <row r="3855" spans="1:4" x14ac:dyDescent="0.25">
      <c r="A3855" s="33"/>
      <c r="D3855" s="5"/>
    </row>
    <row r="3856" spans="1:4" x14ac:dyDescent="0.25">
      <c r="A3856" s="33"/>
      <c r="D3856" s="5"/>
    </row>
    <row r="3857" spans="1:4" x14ac:dyDescent="0.25">
      <c r="A3857" s="33"/>
      <c r="D3857" s="5"/>
    </row>
    <row r="3858" spans="1:4" x14ac:dyDescent="0.25">
      <c r="A3858" s="33"/>
      <c r="D3858" s="5"/>
    </row>
    <row r="3859" spans="1:4" x14ac:dyDescent="0.25">
      <c r="A3859" s="33"/>
      <c r="D3859" s="5"/>
    </row>
    <row r="3860" spans="1:4" x14ac:dyDescent="0.25">
      <c r="A3860" s="33"/>
      <c r="D3860" s="5"/>
    </row>
    <row r="3861" spans="1:4" x14ac:dyDescent="0.25">
      <c r="A3861" s="33"/>
      <c r="D3861" s="5"/>
    </row>
    <row r="3862" spans="1:4" x14ac:dyDescent="0.25">
      <c r="A3862" s="33"/>
      <c r="D3862" s="5"/>
    </row>
    <row r="3863" spans="1:4" x14ac:dyDescent="0.25">
      <c r="A3863" s="33"/>
      <c r="D3863" s="5"/>
    </row>
    <row r="3864" spans="1:4" x14ac:dyDescent="0.25">
      <c r="A3864" s="33"/>
      <c r="D3864" s="5"/>
    </row>
    <row r="3865" spans="1:4" x14ac:dyDescent="0.25">
      <c r="A3865" s="33"/>
      <c r="D3865" s="5"/>
    </row>
    <row r="3866" spans="1:4" x14ac:dyDescent="0.25">
      <c r="A3866" s="33"/>
      <c r="D3866" s="5"/>
    </row>
    <row r="3867" spans="1:4" x14ac:dyDescent="0.25">
      <c r="A3867" s="33"/>
      <c r="D3867" s="5"/>
    </row>
    <row r="3868" spans="1:4" x14ac:dyDescent="0.25">
      <c r="A3868" s="33"/>
      <c r="D3868" s="5"/>
    </row>
    <row r="3869" spans="1:4" x14ac:dyDescent="0.25">
      <c r="A3869" s="33"/>
      <c r="D3869" s="5"/>
    </row>
    <row r="3870" spans="1:4" x14ac:dyDescent="0.25">
      <c r="A3870" s="33"/>
      <c r="D3870" s="5"/>
    </row>
    <row r="3871" spans="1:4" x14ac:dyDescent="0.25">
      <c r="A3871" s="33"/>
      <c r="D3871" s="5"/>
    </row>
    <row r="3872" spans="1:4" x14ac:dyDescent="0.25">
      <c r="A3872" s="33"/>
      <c r="D3872" s="5"/>
    </row>
    <row r="3873" spans="1:4" x14ac:dyDescent="0.25">
      <c r="A3873" s="33"/>
      <c r="D3873" s="5"/>
    </row>
    <row r="3874" spans="1:4" x14ac:dyDescent="0.25">
      <c r="A3874" s="33"/>
      <c r="D3874" s="5"/>
    </row>
    <row r="3875" spans="1:4" x14ac:dyDescent="0.25">
      <c r="A3875" s="33"/>
      <c r="D3875" s="5"/>
    </row>
    <row r="3876" spans="1:4" x14ac:dyDescent="0.25">
      <c r="A3876" s="33"/>
      <c r="D3876" s="5"/>
    </row>
    <row r="3877" spans="1:4" x14ac:dyDescent="0.25">
      <c r="A3877" s="33"/>
      <c r="D3877" s="5"/>
    </row>
    <row r="3878" spans="1:4" x14ac:dyDescent="0.25">
      <c r="A3878" s="33"/>
      <c r="D3878" s="5"/>
    </row>
    <row r="3879" spans="1:4" x14ac:dyDescent="0.25">
      <c r="A3879" s="33"/>
      <c r="D3879" s="5"/>
    </row>
    <row r="3880" spans="1:4" x14ac:dyDescent="0.25">
      <c r="A3880" s="33"/>
      <c r="D3880" s="5"/>
    </row>
    <row r="3881" spans="1:4" x14ac:dyDescent="0.25">
      <c r="A3881" s="33"/>
      <c r="D3881" s="5"/>
    </row>
    <row r="3882" spans="1:4" x14ac:dyDescent="0.25">
      <c r="A3882" s="33"/>
      <c r="D3882" s="5"/>
    </row>
    <row r="3883" spans="1:4" x14ac:dyDescent="0.25">
      <c r="A3883" s="33"/>
      <c r="D3883" s="5"/>
    </row>
    <row r="3884" spans="1:4" x14ac:dyDescent="0.25">
      <c r="A3884" s="33"/>
      <c r="D3884" s="5"/>
    </row>
    <row r="3885" spans="1:4" x14ac:dyDescent="0.25">
      <c r="A3885" s="33"/>
      <c r="D3885" s="5"/>
    </row>
    <row r="3886" spans="1:4" x14ac:dyDescent="0.25">
      <c r="A3886" s="33"/>
      <c r="D3886" s="5"/>
    </row>
    <row r="3887" spans="1:4" x14ac:dyDescent="0.25">
      <c r="A3887" s="33"/>
      <c r="D3887" s="5"/>
    </row>
    <row r="3888" spans="1:4" x14ac:dyDescent="0.25">
      <c r="A3888" s="33"/>
      <c r="D3888" s="5"/>
    </row>
    <row r="3889" spans="1:4" x14ac:dyDescent="0.25">
      <c r="A3889" s="33"/>
      <c r="D3889" s="5"/>
    </row>
    <row r="3890" spans="1:4" x14ac:dyDescent="0.25">
      <c r="A3890" s="33"/>
      <c r="D3890" s="5"/>
    </row>
    <row r="3891" spans="1:4" x14ac:dyDescent="0.25">
      <c r="A3891" s="33"/>
      <c r="D3891" s="5"/>
    </row>
    <row r="3892" spans="1:4" x14ac:dyDescent="0.25">
      <c r="A3892" s="33"/>
      <c r="D3892" s="5"/>
    </row>
    <row r="3893" spans="1:4" x14ac:dyDescent="0.25">
      <c r="A3893" s="33"/>
      <c r="D3893" s="5"/>
    </row>
    <row r="3894" spans="1:4" x14ac:dyDescent="0.25">
      <c r="A3894" s="33"/>
      <c r="D3894" s="5"/>
    </row>
    <row r="3895" spans="1:4" x14ac:dyDescent="0.25">
      <c r="A3895" s="33"/>
      <c r="D3895" s="5"/>
    </row>
    <row r="3896" spans="1:4" x14ac:dyDescent="0.25">
      <c r="A3896" s="33"/>
      <c r="D3896" s="5"/>
    </row>
    <row r="3897" spans="1:4" x14ac:dyDescent="0.25">
      <c r="A3897" s="33"/>
      <c r="D3897" s="5"/>
    </row>
    <row r="3898" spans="1:4" x14ac:dyDescent="0.25">
      <c r="A3898" s="33"/>
      <c r="D3898" s="5"/>
    </row>
    <row r="3899" spans="1:4" x14ac:dyDescent="0.25">
      <c r="A3899" s="33"/>
      <c r="D3899" s="5"/>
    </row>
    <row r="3900" spans="1:4" x14ac:dyDescent="0.25">
      <c r="A3900" s="33"/>
      <c r="D3900" s="5"/>
    </row>
    <row r="3901" spans="1:4" x14ac:dyDescent="0.25">
      <c r="A3901" s="33"/>
      <c r="D3901" s="5"/>
    </row>
    <row r="3902" spans="1:4" x14ac:dyDescent="0.25">
      <c r="A3902" s="33"/>
      <c r="D3902" s="5"/>
    </row>
    <row r="3903" spans="1:4" x14ac:dyDescent="0.25">
      <c r="A3903" s="33"/>
      <c r="D3903" s="5"/>
    </row>
    <row r="3904" spans="1:4" x14ac:dyDescent="0.25">
      <c r="A3904" s="33"/>
      <c r="D3904" s="5"/>
    </row>
    <row r="3905" spans="1:4" x14ac:dyDescent="0.25">
      <c r="A3905" s="33"/>
      <c r="D3905" s="5"/>
    </row>
    <row r="3906" spans="1:4" x14ac:dyDescent="0.25">
      <c r="A3906" s="33"/>
      <c r="D3906" s="5"/>
    </row>
    <row r="3907" spans="1:4" x14ac:dyDescent="0.25">
      <c r="A3907" s="33"/>
      <c r="D3907" s="5"/>
    </row>
    <row r="3908" spans="1:4" x14ac:dyDescent="0.25">
      <c r="A3908" s="33"/>
      <c r="D3908" s="5"/>
    </row>
    <row r="3909" spans="1:4" x14ac:dyDescent="0.25">
      <c r="A3909" s="33"/>
      <c r="D3909" s="5"/>
    </row>
    <row r="3910" spans="1:4" x14ac:dyDescent="0.25">
      <c r="A3910" s="33"/>
      <c r="D3910" s="5"/>
    </row>
    <row r="3911" spans="1:4" x14ac:dyDescent="0.25">
      <c r="A3911" s="33"/>
      <c r="D3911" s="5"/>
    </row>
    <row r="3912" spans="1:4" x14ac:dyDescent="0.25">
      <c r="A3912" s="33"/>
      <c r="D3912" s="5"/>
    </row>
    <row r="3913" spans="1:4" x14ac:dyDescent="0.25">
      <c r="A3913" s="33"/>
      <c r="D3913" s="5"/>
    </row>
    <row r="3914" spans="1:4" x14ac:dyDescent="0.25">
      <c r="A3914" s="33"/>
      <c r="D3914" s="5"/>
    </row>
    <row r="3915" spans="1:4" x14ac:dyDescent="0.25">
      <c r="A3915" s="33"/>
      <c r="D3915" s="5"/>
    </row>
    <row r="3916" spans="1:4" x14ac:dyDescent="0.25">
      <c r="A3916" s="33"/>
      <c r="D3916" s="5"/>
    </row>
    <row r="3917" spans="1:4" x14ac:dyDescent="0.25">
      <c r="A3917" s="33"/>
      <c r="D3917" s="5"/>
    </row>
    <row r="3918" spans="1:4" x14ac:dyDescent="0.25">
      <c r="A3918" s="33"/>
      <c r="D3918" s="5"/>
    </row>
    <row r="3919" spans="1:4" x14ac:dyDescent="0.25">
      <c r="A3919" s="33"/>
      <c r="D3919" s="5"/>
    </row>
    <row r="3920" spans="1:4" x14ac:dyDescent="0.25">
      <c r="A3920" s="33"/>
      <c r="D3920" s="5"/>
    </row>
    <row r="3921" spans="1:4" x14ac:dyDescent="0.25">
      <c r="A3921" s="33"/>
      <c r="D3921" s="5"/>
    </row>
    <row r="3922" spans="1:4" x14ac:dyDescent="0.25">
      <c r="A3922" s="33"/>
      <c r="D3922" s="5"/>
    </row>
    <row r="3923" spans="1:4" x14ac:dyDescent="0.25">
      <c r="A3923" s="33"/>
      <c r="D3923" s="5"/>
    </row>
    <row r="3924" spans="1:4" x14ac:dyDescent="0.25">
      <c r="A3924" s="33"/>
      <c r="D3924" s="5"/>
    </row>
    <row r="3925" spans="1:4" x14ac:dyDescent="0.25">
      <c r="A3925" s="33"/>
      <c r="D3925" s="5"/>
    </row>
    <row r="3926" spans="1:4" x14ac:dyDescent="0.25">
      <c r="A3926" s="33"/>
      <c r="D3926" s="5"/>
    </row>
    <row r="3927" spans="1:4" x14ac:dyDescent="0.25">
      <c r="A3927" s="33"/>
      <c r="D3927" s="5"/>
    </row>
    <row r="3928" spans="1:4" x14ac:dyDescent="0.25">
      <c r="A3928" s="33"/>
      <c r="D3928" s="5"/>
    </row>
    <row r="3929" spans="1:4" x14ac:dyDescent="0.25">
      <c r="A3929" s="33"/>
      <c r="D3929" s="5"/>
    </row>
    <row r="3930" spans="1:4" x14ac:dyDescent="0.25">
      <c r="A3930" s="33"/>
      <c r="D3930" s="5"/>
    </row>
    <row r="3931" spans="1:4" x14ac:dyDescent="0.25">
      <c r="A3931" s="33"/>
      <c r="D3931" s="5"/>
    </row>
    <row r="3932" spans="1:4" x14ac:dyDescent="0.25">
      <c r="A3932" s="33"/>
      <c r="D3932" s="5"/>
    </row>
    <row r="3933" spans="1:4" x14ac:dyDescent="0.25">
      <c r="A3933" s="33"/>
      <c r="D3933" s="5"/>
    </row>
    <row r="3934" spans="1:4" x14ac:dyDescent="0.25">
      <c r="A3934" s="33"/>
      <c r="D3934" s="5"/>
    </row>
    <row r="3935" spans="1:4" x14ac:dyDescent="0.25">
      <c r="A3935" s="33"/>
      <c r="D3935" s="5"/>
    </row>
    <row r="3936" spans="1:4" x14ac:dyDescent="0.25">
      <c r="A3936" s="33"/>
      <c r="D3936" s="5"/>
    </row>
    <row r="3937" spans="1:4" x14ac:dyDescent="0.25">
      <c r="A3937" s="33"/>
      <c r="D3937" s="5"/>
    </row>
    <row r="3938" spans="1:4" x14ac:dyDescent="0.25">
      <c r="A3938" s="33"/>
      <c r="D3938" s="5"/>
    </row>
    <row r="3939" spans="1:4" x14ac:dyDescent="0.25">
      <c r="A3939" s="33"/>
      <c r="D3939" s="5"/>
    </row>
    <row r="3940" spans="1:4" x14ac:dyDescent="0.25">
      <c r="A3940" s="33"/>
      <c r="D3940" s="5"/>
    </row>
    <row r="3941" spans="1:4" x14ac:dyDescent="0.25">
      <c r="A3941" s="33"/>
      <c r="D3941" s="5"/>
    </row>
    <row r="3942" spans="1:4" x14ac:dyDescent="0.25">
      <c r="A3942" s="33"/>
      <c r="D3942" s="5"/>
    </row>
    <row r="3943" spans="1:4" x14ac:dyDescent="0.25">
      <c r="A3943" s="33"/>
      <c r="D3943" s="5"/>
    </row>
    <row r="3944" spans="1:4" x14ac:dyDescent="0.25">
      <c r="A3944" s="33"/>
      <c r="D3944" s="5"/>
    </row>
    <row r="3945" spans="1:4" x14ac:dyDescent="0.25">
      <c r="A3945" s="33"/>
      <c r="D3945" s="5"/>
    </row>
    <row r="3946" spans="1:4" x14ac:dyDescent="0.25">
      <c r="A3946" s="33"/>
      <c r="D3946" s="5"/>
    </row>
    <row r="3947" spans="1:4" x14ac:dyDescent="0.25">
      <c r="A3947" s="33"/>
      <c r="D3947" s="5"/>
    </row>
    <row r="3948" spans="1:4" x14ac:dyDescent="0.25">
      <c r="A3948" s="33"/>
      <c r="D3948" s="5"/>
    </row>
    <row r="3949" spans="1:4" x14ac:dyDescent="0.25">
      <c r="A3949" s="33"/>
      <c r="D3949" s="5"/>
    </row>
    <row r="3950" spans="1:4" x14ac:dyDescent="0.25">
      <c r="A3950" s="33"/>
      <c r="D3950" s="5"/>
    </row>
    <row r="3951" spans="1:4" x14ac:dyDescent="0.25">
      <c r="A3951" s="33"/>
      <c r="D3951" s="5"/>
    </row>
    <row r="3952" spans="1:4" x14ac:dyDescent="0.25">
      <c r="A3952" s="33"/>
      <c r="D3952" s="5"/>
    </row>
    <row r="3953" spans="1:4" x14ac:dyDescent="0.25">
      <c r="A3953" s="33"/>
      <c r="D3953" s="5"/>
    </row>
    <row r="3954" spans="1:4" x14ac:dyDescent="0.25">
      <c r="A3954" s="33"/>
      <c r="D3954" s="5"/>
    </row>
    <row r="3955" spans="1:4" x14ac:dyDescent="0.25">
      <c r="A3955" s="33"/>
      <c r="D3955" s="5"/>
    </row>
    <row r="3956" spans="1:4" x14ac:dyDescent="0.25">
      <c r="A3956" s="33"/>
      <c r="D3956" s="5"/>
    </row>
    <row r="3957" spans="1:4" x14ac:dyDescent="0.25">
      <c r="A3957" s="33"/>
      <c r="D3957" s="5"/>
    </row>
    <row r="3958" spans="1:4" x14ac:dyDescent="0.25">
      <c r="A3958" s="33"/>
      <c r="D3958" s="5"/>
    </row>
    <row r="3959" spans="1:4" x14ac:dyDescent="0.25">
      <c r="A3959" s="33"/>
      <c r="D3959" s="5"/>
    </row>
    <row r="3960" spans="1:4" x14ac:dyDescent="0.25">
      <c r="A3960" s="33"/>
      <c r="D3960" s="5"/>
    </row>
    <row r="3961" spans="1:4" x14ac:dyDescent="0.25">
      <c r="A3961" s="33"/>
      <c r="D3961" s="5"/>
    </row>
    <row r="3962" spans="1:4" x14ac:dyDescent="0.25">
      <c r="A3962" s="33"/>
      <c r="D3962" s="5"/>
    </row>
    <row r="3963" spans="1:4" x14ac:dyDescent="0.25">
      <c r="A3963" s="33"/>
      <c r="D3963" s="5"/>
    </row>
    <row r="3964" spans="1:4" x14ac:dyDescent="0.25">
      <c r="A3964" s="33"/>
      <c r="D3964" s="5"/>
    </row>
    <row r="3965" spans="1:4" x14ac:dyDescent="0.25">
      <c r="A3965" s="33"/>
      <c r="D3965" s="5"/>
    </row>
    <row r="3966" spans="1:4" x14ac:dyDescent="0.25">
      <c r="A3966" s="33"/>
      <c r="D3966" s="5"/>
    </row>
    <row r="3967" spans="1:4" x14ac:dyDescent="0.25">
      <c r="A3967" s="33"/>
      <c r="D3967" s="5"/>
    </row>
    <row r="3968" spans="1:4" x14ac:dyDescent="0.25">
      <c r="A3968" s="33"/>
      <c r="D3968" s="5"/>
    </row>
    <row r="3969" spans="1:4" x14ac:dyDescent="0.25">
      <c r="A3969" s="33"/>
      <c r="D3969" s="5"/>
    </row>
    <row r="3970" spans="1:4" x14ac:dyDescent="0.25">
      <c r="A3970" s="33"/>
      <c r="D3970" s="5"/>
    </row>
    <row r="3971" spans="1:4" x14ac:dyDescent="0.25">
      <c r="A3971" s="33"/>
      <c r="D3971" s="5"/>
    </row>
    <row r="3972" spans="1:4" x14ac:dyDescent="0.25">
      <c r="A3972" s="33"/>
      <c r="D3972" s="5"/>
    </row>
    <row r="3973" spans="1:4" x14ac:dyDescent="0.25">
      <c r="A3973" s="33"/>
      <c r="D3973" s="5"/>
    </row>
    <row r="3974" spans="1:4" x14ac:dyDescent="0.25">
      <c r="A3974" s="33"/>
      <c r="D3974" s="5"/>
    </row>
    <row r="3975" spans="1:4" x14ac:dyDescent="0.25">
      <c r="A3975" s="33"/>
      <c r="D3975" s="5"/>
    </row>
    <row r="3976" spans="1:4" x14ac:dyDescent="0.25">
      <c r="A3976" s="33"/>
      <c r="D3976" s="5"/>
    </row>
    <row r="3977" spans="1:4" x14ac:dyDescent="0.25">
      <c r="A3977" s="33"/>
      <c r="D3977" s="5"/>
    </row>
    <row r="3978" spans="1:4" x14ac:dyDescent="0.25">
      <c r="A3978" s="33"/>
      <c r="D3978" s="5"/>
    </row>
    <row r="3979" spans="1:4" x14ac:dyDescent="0.25">
      <c r="A3979" s="33"/>
      <c r="D3979" s="5"/>
    </row>
    <row r="3980" spans="1:4" x14ac:dyDescent="0.25">
      <c r="A3980" s="33"/>
      <c r="D3980" s="5"/>
    </row>
    <row r="3981" spans="1:4" x14ac:dyDescent="0.25">
      <c r="A3981" s="33"/>
      <c r="D3981" s="5"/>
    </row>
    <row r="3982" spans="1:4" x14ac:dyDescent="0.25">
      <c r="A3982" s="33"/>
      <c r="D3982" s="5"/>
    </row>
    <row r="3983" spans="1:4" x14ac:dyDescent="0.25">
      <c r="A3983" s="33"/>
      <c r="D3983" s="5"/>
    </row>
    <row r="3984" spans="1:4" x14ac:dyDescent="0.25">
      <c r="A3984" s="33"/>
      <c r="D3984" s="5"/>
    </row>
    <row r="3985" spans="1:4" x14ac:dyDescent="0.25">
      <c r="A3985" s="33"/>
      <c r="D3985" s="5"/>
    </row>
    <row r="3986" spans="1:4" x14ac:dyDescent="0.25">
      <c r="A3986" s="33"/>
      <c r="D3986" s="5"/>
    </row>
    <row r="3987" spans="1:4" x14ac:dyDescent="0.25">
      <c r="A3987" s="33"/>
      <c r="D3987" s="5"/>
    </row>
    <row r="3988" spans="1:4" x14ac:dyDescent="0.25">
      <c r="A3988" s="33"/>
      <c r="D3988" s="5"/>
    </row>
    <row r="3989" spans="1:4" x14ac:dyDescent="0.25">
      <c r="A3989" s="33"/>
      <c r="D3989" s="5"/>
    </row>
    <row r="3990" spans="1:4" x14ac:dyDescent="0.25">
      <c r="A3990" s="33"/>
      <c r="D3990" s="5"/>
    </row>
    <row r="3991" spans="1:4" x14ac:dyDescent="0.25">
      <c r="A3991" s="33"/>
      <c r="D3991" s="5"/>
    </row>
    <row r="3992" spans="1:4" x14ac:dyDescent="0.25">
      <c r="A3992" s="33"/>
      <c r="D3992" s="5"/>
    </row>
    <row r="3993" spans="1:4" x14ac:dyDescent="0.25">
      <c r="A3993" s="33"/>
      <c r="D3993" s="5"/>
    </row>
    <row r="3994" spans="1:4" x14ac:dyDescent="0.25">
      <c r="A3994" s="33"/>
      <c r="D3994" s="5"/>
    </row>
    <row r="3995" spans="1:4" x14ac:dyDescent="0.25">
      <c r="A3995" s="33"/>
      <c r="D3995" s="5"/>
    </row>
    <row r="3996" spans="1:4" x14ac:dyDescent="0.25">
      <c r="A3996" s="33"/>
      <c r="D3996" s="5"/>
    </row>
    <row r="3997" spans="1:4" x14ac:dyDescent="0.25">
      <c r="A3997" s="33"/>
      <c r="D3997" s="5"/>
    </row>
    <row r="3998" spans="1:4" x14ac:dyDescent="0.25">
      <c r="A3998" s="33"/>
      <c r="D3998" s="5"/>
    </row>
    <row r="3999" spans="1:4" x14ac:dyDescent="0.25">
      <c r="A3999" s="33"/>
      <c r="D3999" s="5"/>
    </row>
    <row r="4000" spans="1:4" x14ac:dyDescent="0.25">
      <c r="A4000" s="33"/>
      <c r="D4000" s="5"/>
    </row>
    <row r="4001" spans="1:4" x14ac:dyDescent="0.25">
      <c r="A4001" s="33"/>
      <c r="D4001" s="5"/>
    </row>
    <row r="4002" spans="1:4" x14ac:dyDescent="0.25">
      <c r="A4002" s="33"/>
      <c r="D4002" s="5"/>
    </row>
    <row r="4003" spans="1:4" x14ac:dyDescent="0.25">
      <c r="A4003" s="33"/>
      <c r="D4003" s="5"/>
    </row>
    <row r="4004" spans="1:4" x14ac:dyDescent="0.25">
      <c r="A4004" s="33"/>
      <c r="D4004" s="5"/>
    </row>
    <row r="4005" spans="1:4" x14ac:dyDescent="0.25">
      <c r="A4005" s="33"/>
      <c r="D4005" s="5"/>
    </row>
    <row r="4006" spans="1:4" x14ac:dyDescent="0.25">
      <c r="A4006" s="33"/>
      <c r="D4006" s="5"/>
    </row>
    <row r="4007" spans="1:4" x14ac:dyDescent="0.25">
      <c r="A4007" s="33"/>
      <c r="D4007" s="5"/>
    </row>
    <row r="4008" spans="1:4" x14ac:dyDescent="0.25">
      <c r="A4008" s="33"/>
      <c r="D4008" s="5"/>
    </row>
    <row r="4009" spans="1:4" x14ac:dyDescent="0.25">
      <c r="A4009" s="33"/>
      <c r="D4009" s="5"/>
    </row>
    <row r="4010" spans="1:4" x14ac:dyDescent="0.25">
      <c r="A4010" s="33"/>
      <c r="D4010" s="5"/>
    </row>
    <row r="4011" spans="1:4" x14ac:dyDescent="0.25">
      <c r="A4011" s="33"/>
      <c r="D4011" s="5"/>
    </row>
    <row r="4012" spans="1:4" x14ac:dyDescent="0.25">
      <c r="A4012" s="33"/>
      <c r="D4012" s="5"/>
    </row>
    <row r="4013" spans="1:4" x14ac:dyDescent="0.25">
      <c r="A4013" s="33"/>
      <c r="D4013" s="5"/>
    </row>
    <row r="4014" spans="1:4" x14ac:dyDescent="0.25">
      <c r="A4014" s="33"/>
      <c r="D4014" s="5"/>
    </row>
    <row r="4015" spans="1:4" x14ac:dyDescent="0.25">
      <c r="A4015" s="33"/>
      <c r="D4015" s="5"/>
    </row>
    <row r="4016" spans="1:4" x14ac:dyDescent="0.25">
      <c r="A4016" s="33"/>
      <c r="D4016" s="5"/>
    </row>
    <row r="4017" spans="1:4" x14ac:dyDescent="0.25">
      <c r="A4017" s="33"/>
      <c r="D4017" s="5"/>
    </row>
    <row r="4018" spans="1:4" x14ac:dyDescent="0.25">
      <c r="A4018" s="33"/>
      <c r="D4018" s="5"/>
    </row>
    <row r="4019" spans="1:4" x14ac:dyDescent="0.25">
      <c r="A4019" s="33"/>
      <c r="D4019" s="5"/>
    </row>
    <row r="4020" spans="1:4" x14ac:dyDescent="0.25">
      <c r="A4020" s="33"/>
      <c r="D4020" s="5"/>
    </row>
    <row r="4021" spans="1:4" x14ac:dyDescent="0.25">
      <c r="A4021" s="33"/>
      <c r="D4021" s="5"/>
    </row>
    <row r="4022" spans="1:4" x14ac:dyDescent="0.25">
      <c r="A4022" s="33"/>
      <c r="D4022" s="5"/>
    </row>
    <row r="4023" spans="1:4" x14ac:dyDescent="0.25">
      <c r="A4023" s="33"/>
      <c r="D4023" s="5"/>
    </row>
    <row r="4024" spans="1:4" x14ac:dyDescent="0.25">
      <c r="A4024" s="33"/>
      <c r="D4024" s="5"/>
    </row>
    <row r="4025" spans="1:4" x14ac:dyDescent="0.25">
      <c r="A4025" s="33"/>
      <c r="D4025" s="5"/>
    </row>
    <row r="4026" spans="1:4" x14ac:dyDescent="0.25">
      <c r="A4026" s="33"/>
      <c r="D4026" s="5"/>
    </row>
    <row r="4027" spans="1:4" x14ac:dyDescent="0.25">
      <c r="A4027" s="33"/>
      <c r="D4027" s="5"/>
    </row>
    <row r="4028" spans="1:4" x14ac:dyDescent="0.25">
      <c r="A4028" s="33"/>
      <c r="D4028" s="5"/>
    </row>
    <row r="4029" spans="1:4" x14ac:dyDescent="0.25">
      <c r="A4029" s="33"/>
      <c r="D4029" s="5"/>
    </row>
    <row r="4030" spans="1:4" x14ac:dyDescent="0.25">
      <c r="A4030" s="33"/>
      <c r="D4030" s="5"/>
    </row>
    <row r="4031" spans="1:4" x14ac:dyDescent="0.25">
      <c r="A4031" s="33"/>
      <c r="D4031" s="5"/>
    </row>
    <row r="4032" spans="1:4" x14ac:dyDescent="0.25">
      <c r="A4032" s="33"/>
      <c r="D4032" s="5"/>
    </row>
    <row r="4033" spans="1:4" x14ac:dyDescent="0.25">
      <c r="A4033" s="33"/>
      <c r="D4033" s="5"/>
    </row>
    <row r="4034" spans="1:4" x14ac:dyDescent="0.25">
      <c r="A4034" s="33"/>
      <c r="D4034" s="5"/>
    </row>
    <row r="4035" spans="1:4" x14ac:dyDescent="0.25">
      <c r="A4035" s="33"/>
      <c r="D4035" s="5"/>
    </row>
    <row r="4036" spans="1:4" x14ac:dyDescent="0.25">
      <c r="A4036" s="33"/>
      <c r="D4036" s="5"/>
    </row>
    <row r="4037" spans="1:4" x14ac:dyDescent="0.25">
      <c r="A4037" s="33"/>
      <c r="D4037" s="5"/>
    </row>
    <row r="4038" spans="1:4" x14ac:dyDescent="0.25">
      <c r="A4038" s="33"/>
      <c r="D4038" s="5"/>
    </row>
    <row r="4039" spans="1:4" x14ac:dyDescent="0.25">
      <c r="A4039" s="33"/>
      <c r="D4039" s="5"/>
    </row>
    <row r="4040" spans="1:4" x14ac:dyDescent="0.25">
      <c r="A4040" s="33"/>
      <c r="D4040" s="5"/>
    </row>
    <row r="4041" spans="1:4" x14ac:dyDescent="0.25">
      <c r="A4041" s="33"/>
      <c r="D4041" s="5"/>
    </row>
    <row r="4042" spans="1:4" x14ac:dyDescent="0.25">
      <c r="A4042" s="33"/>
      <c r="D4042" s="5"/>
    </row>
    <row r="4043" spans="1:4" x14ac:dyDescent="0.25">
      <c r="A4043" s="33"/>
      <c r="D4043" s="5"/>
    </row>
    <row r="4044" spans="1:4" x14ac:dyDescent="0.25">
      <c r="A4044" s="33"/>
      <c r="D4044" s="5"/>
    </row>
    <row r="4045" spans="1:4" x14ac:dyDescent="0.25">
      <c r="A4045" s="33"/>
      <c r="D4045" s="5"/>
    </row>
    <row r="4046" spans="1:4" x14ac:dyDescent="0.25">
      <c r="A4046" s="33"/>
      <c r="D4046" s="5"/>
    </row>
    <row r="4047" spans="1:4" x14ac:dyDescent="0.25">
      <c r="A4047" s="33"/>
      <c r="D4047" s="5"/>
    </row>
    <row r="4048" spans="1:4" x14ac:dyDescent="0.25">
      <c r="A4048" s="33"/>
      <c r="D4048" s="5"/>
    </row>
    <row r="4049" spans="1:4" x14ac:dyDescent="0.25">
      <c r="A4049" s="33"/>
      <c r="D4049" s="5"/>
    </row>
    <row r="4050" spans="1:4" x14ac:dyDescent="0.25">
      <c r="A4050" s="33"/>
      <c r="D4050" s="5"/>
    </row>
    <row r="4051" spans="1:4" x14ac:dyDescent="0.25">
      <c r="A4051" s="33"/>
      <c r="D4051" s="5"/>
    </row>
    <row r="4052" spans="1:4" x14ac:dyDescent="0.25">
      <c r="A4052" s="33"/>
      <c r="D4052" s="5"/>
    </row>
    <row r="4053" spans="1:4" x14ac:dyDescent="0.25">
      <c r="A4053" s="33"/>
      <c r="D4053" s="5"/>
    </row>
    <row r="4054" spans="1:4" x14ac:dyDescent="0.25">
      <c r="A4054" s="33"/>
      <c r="D4054" s="5"/>
    </row>
    <row r="4055" spans="1:4" x14ac:dyDescent="0.25">
      <c r="A4055" s="33"/>
      <c r="D4055" s="5"/>
    </row>
    <row r="4056" spans="1:4" x14ac:dyDescent="0.25">
      <c r="A4056" s="33"/>
      <c r="D4056" s="5"/>
    </row>
    <row r="4057" spans="1:4" x14ac:dyDescent="0.25">
      <c r="A4057" s="33"/>
      <c r="D4057" s="5"/>
    </row>
    <row r="4058" spans="1:4" x14ac:dyDescent="0.25">
      <c r="A4058" s="33"/>
      <c r="D4058" s="5"/>
    </row>
    <row r="4059" spans="1:4" x14ac:dyDescent="0.25">
      <c r="A4059" s="33"/>
      <c r="D4059" s="5"/>
    </row>
    <row r="4060" spans="1:4" x14ac:dyDescent="0.25">
      <c r="A4060" s="33"/>
      <c r="D4060" s="5"/>
    </row>
    <row r="4061" spans="1:4" x14ac:dyDescent="0.25">
      <c r="A4061" s="33"/>
      <c r="D4061" s="5"/>
    </row>
    <row r="4062" spans="1:4" x14ac:dyDescent="0.25">
      <c r="A4062" s="33"/>
      <c r="D4062" s="5"/>
    </row>
    <row r="4063" spans="1:4" x14ac:dyDescent="0.25">
      <c r="A4063" s="33"/>
      <c r="D4063" s="5"/>
    </row>
    <row r="4064" spans="1:4" x14ac:dyDescent="0.25">
      <c r="A4064" s="33"/>
      <c r="D4064" s="5"/>
    </row>
    <row r="4065" spans="1:4" x14ac:dyDescent="0.25">
      <c r="A4065" s="33"/>
      <c r="D4065" s="5"/>
    </row>
    <row r="4066" spans="1:4" x14ac:dyDescent="0.25">
      <c r="A4066" s="33"/>
      <c r="D4066" s="5"/>
    </row>
    <row r="4067" spans="1:4" x14ac:dyDescent="0.25">
      <c r="A4067" s="33"/>
      <c r="D4067" s="5"/>
    </row>
    <row r="4068" spans="1:4" x14ac:dyDescent="0.25">
      <c r="A4068" s="33"/>
      <c r="D4068" s="5"/>
    </row>
    <row r="4069" spans="1:4" x14ac:dyDescent="0.25">
      <c r="A4069" s="33"/>
      <c r="D4069" s="5"/>
    </row>
    <row r="4070" spans="1:4" x14ac:dyDescent="0.25">
      <c r="A4070" s="33"/>
      <c r="D4070" s="5"/>
    </row>
    <row r="4071" spans="1:4" x14ac:dyDescent="0.25">
      <c r="A4071" s="33"/>
      <c r="D4071" s="5"/>
    </row>
    <row r="4072" spans="1:4" x14ac:dyDescent="0.25">
      <c r="A4072" s="33"/>
      <c r="D4072" s="5"/>
    </row>
    <row r="4073" spans="1:4" x14ac:dyDescent="0.25">
      <c r="A4073" s="33"/>
      <c r="D4073" s="5"/>
    </row>
    <row r="4074" spans="1:4" x14ac:dyDescent="0.25">
      <c r="A4074" s="33"/>
      <c r="D4074" s="5"/>
    </row>
    <row r="4075" spans="1:4" x14ac:dyDescent="0.25">
      <c r="A4075" s="33"/>
      <c r="D4075" s="5"/>
    </row>
    <row r="4076" spans="1:4" x14ac:dyDescent="0.25">
      <c r="A4076" s="33"/>
      <c r="D4076" s="5"/>
    </row>
    <row r="4077" spans="1:4" x14ac:dyDescent="0.25">
      <c r="A4077" s="33"/>
      <c r="D4077" s="5"/>
    </row>
    <row r="4078" spans="1:4" x14ac:dyDescent="0.25">
      <c r="A4078" s="33"/>
      <c r="D4078" s="5"/>
    </row>
    <row r="4079" spans="1:4" x14ac:dyDescent="0.25">
      <c r="A4079" s="33"/>
      <c r="D4079" s="5"/>
    </row>
    <row r="4080" spans="1:4" x14ac:dyDescent="0.25">
      <c r="A4080" s="33"/>
      <c r="D4080" s="5"/>
    </row>
    <row r="4081" spans="1:4" x14ac:dyDescent="0.25">
      <c r="A4081" s="33"/>
      <c r="D4081" s="5"/>
    </row>
    <row r="4082" spans="1:4" x14ac:dyDescent="0.25">
      <c r="A4082" s="33"/>
      <c r="D4082" s="5"/>
    </row>
    <row r="4083" spans="1:4" x14ac:dyDescent="0.25">
      <c r="A4083" s="33"/>
      <c r="D4083" s="5"/>
    </row>
    <row r="4084" spans="1:4" x14ac:dyDescent="0.25">
      <c r="A4084" s="33"/>
      <c r="D4084" s="5"/>
    </row>
    <row r="4085" spans="1:4" x14ac:dyDescent="0.25">
      <c r="A4085" s="33"/>
      <c r="D4085" s="5"/>
    </row>
    <row r="4086" spans="1:4" x14ac:dyDescent="0.25">
      <c r="A4086" s="33"/>
      <c r="D4086" s="5"/>
    </row>
    <row r="4087" spans="1:4" x14ac:dyDescent="0.25">
      <c r="A4087" s="33"/>
      <c r="D4087" s="5"/>
    </row>
    <row r="4088" spans="1:4" x14ac:dyDescent="0.25">
      <c r="A4088" s="33"/>
      <c r="D4088" s="5"/>
    </row>
    <row r="4089" spans="1:4" x14ac:dyDescent="0.25">
      <c r="A4089" s="33"/>
      <c r="D4089" s="5"/>
    </row>
    <row r="4090" spans="1:4" x14ac:dyDescent="0.25">
      <c r="A4090" s="33"/>
      <c r="D4090" s="5"/>
    </row>
    <row r="4091" spans="1:4" x14ac:dyDescent="0.25">
      <c r="A4091" s="33"/>
      <c r="D4091" s="5"/>
    </row>
    <row r="4092" spans="1:4" x14ac:dyDescent="0.25">
      <c r="A4092" s="33"/>
      <c r="D4092" s="5"/>
    </row>
    <row r="4093" spans="1:4" x14ac:dyDescent="0.25">
      <c r="A4093" s="33"/>
      <c r="D4093" s="5"/>
    </row>
    <row r="4094" spans="1:4" x14ac:dyDescent="0.25">
      <c r="A4094" s="33"/>
      <c r="D4094" s="5"/>
    </row>
    <row r="4095" spans="1:4" x14ac:dyDescent="0.25">
      <c r="A4095" s="33"/>
      <c r="D4095" s="5"/>
    </row>
    <row r="4096" spans="1:4" x14ac:dyDescent="0.25">
      <c r="A4096" s="33"/>
      <c r="D4096" s="5"/>
    </row>
    <row r="4097" spans="1:4" x14ac:dyDescent="0.25">
      <c r="A4097" s="33"/>
      <c r="D4097" s="5"/>
    </row>
    <row r="4098" spans="1:4" x14ac:dyDescent="0.25">
      <c r="A4098" s="33"/>
      <c r="D4098" s="5"/>
    </row>
    <row r="4099" spans="1:4" x14ac:dyDescent="0.25">
      <c r="A4099" s="33"/>
      <c r="D4099" s="5"/>
    </row>
    <row r="4100" spans="1:4" x14ac:dyDescent="0.25">
      <c r="A4100" s="33"/>
      <c r="D4100" s="5"/>
    </row>
    <row r="4101" spans="1:4" x14ac:dyDescent="0.25">
      <c r="A4101" s="33"/>
      <c r="D4101" s="5"/>
    </row>
    <row r="4102" spans="1:4" x14ac:dyDescent="0.25">
      <c r="A4102" s="33"/>
      <c r="D4102" s="5"/>
    </row>
    <row r="4103" spans="1:4" x14ac:dyDescent="0.25">
      <c r="A4103" s="33"/>
      <c r="D4103" s="5"/>
    </row>
    <row r="4104" spans="1:4" x14ac:dyDescent="0.25">
      <c r="A4104" s="33"/>
      <c r="D4104" s="5"/>
    </row>
    <row r="4105" spans="1:4" x14ac:dyDescent="0.25">
      <c r="A4105" s="33"/>
      <c r="D4105" s="5"/>
    </row>
    <row r="4106" spans="1:4" x14ac:dyDescent="0.25">
      <c r="A4106" s="33"/>
      <c r="D4106" s="5"/>
    </row>
    <row r="4107" spans="1:4" x14ac:dyDescent="0.25">
      <c r="A4107" s="33"/>
      <c r="D4107" s="5"/>
    </row>
    <row r="4108" spans="1:4" x14ac:dyDescent="0.25">
      <c r="A4108" s="33"/>
      <c r="D4108" s="5"/>
    </row>
    <row r="4109" spans="1:4" x14ac:dyDescent="0.25">
      <c r="A4109" s="33"/>
      <c r="D4109" s="5"/>
    </row>
    <row r="4110" spans="1:4" x14ac:dyDescent="0.25">
      <c r="A4110" s="33"/>
      <c r="D4110" s="5"/>
    </row>
    <row r="4111" spans="1:4" x14ac:dyDescent="0.25">
      <c r="A4111" s="33"/>
      <c r="D4111" s="5"/>
    </row>
    <row r="4112" spans="1:4" x14ac:dyDescent="0.25">
      <c r="A4112" s="33"/>
      <c r="D4112" s="5"/>
    </row>
    <row r="4113" spans="1:4" x14ac:dyDescent="0.25">
      <c r="A4113" s="33"/>
      <c r="D4113" s="5"/>
    </row>
    <row r="4114" spans="1:4" x14ac:dyDescent="0.25">
      <c r="A4114" s="33"/>
      <c r="D4114" s="5"/>
    </row>
    <row r="4115" spans="1:4" x14ac:dyDescent="0.25">
      <c r="A4115" s="33"/>
      <c r="D4115" s="5"/>
    </row>
    <row r="4116" spans="1:4" x14ac:dyDescent="0.25">
      <c r="A4116" s="33"/>
      <c r="D4116" s="5"/>
    </row>
    <row r="4117" spans="1:4" x14ac:dyDescent="0.25">
      <c r="A4117" s="33"/>
      <c r="D4117" s="5"/>
    </row>
    <row r="4118" spans="1:4" x14ac:dyDescent="0.25">
      <c r="A4118" s="33"/>
      <c r="D4118" s="5"/>
    </row>
    <row r="4119" spans="1:4" x14ac:dyDescent="0.25">
      <c r="A4119" s="33"/>
      <c r="D4119" s="5"/>
    </row>
    <row r="4120" spans="1:4" x14ac:dyDescent="0.25">
      <c r="A4120" s="33"/>
      <c r="D4120" s="5"/>
    </row>
    <row r="4121" spans="1:4" x14ac:dyDescent="0.25">
      <c r="A4121" s="33"/>
      <c r="D4121" s="5"/>
    </row>
    <row r="4122" spans="1:4" x14ac:dyDescent="0.25">
      <c r="A4122" s="33"/>
      <c r="D4122" s="5"/>
    </row>
    <row r="4123" spans="1:4" x14ac:dyDescent="0.25">
      <c r="A4123" s="33"/>
      <c r="D4123" s="5"/>
    </row>
    <row r="4124" spans="1:4" x14ac:dyDescent="0.25">
      <c r="A4124" s="33"/>
      <c r="D4124" s="5"/>
    </row>
    <row r="4125" spans="1:4" x14ac:dyDescent="0.25">
      <c r="A4125" s="33"/>
      <c r="D4125" s="5"/>
    </row>
    <row r="4126" spans="1:4" x14ac:dyDescent="0.25">
      <c r="A4126" s="33"/>
      <c r="D4126" s="5"/>
    </row>
    <row r="4127" spans="1:4" x14ac:dyDescent="0.25">
      <c r="A4127" s="33"/>
      <c r="D4127" s="5"/>
    </row>
    <row r="4128" spans="1:4" x14ac:dyDescent="0.25">
      <c r="A4128" s="33"/>
      <c r="D4128" s="5"/>
    </row>
    <row r="4129" spans="1:4" x14ac:dyDescent="0.25">
      <c r="A4129" s="33"/>
      <c r="D4129" s="5"/>
    </row>
    <row r="4130" spans="1:4" x14ac:dyDescent="0.25">
      <c r="A4130" s="33"/>
      <c r="D4130" s="5"/>
    </row>
    <row r="4131" spans="1:4" x14ac:dyDescent="0.25">
      <c r="A4131" s="33"/>
      <c r="D4131" s="5"/>
    </row>
    <row r="4132" spans="1:4" x14ac:dyDescent="0.25">
      <c r="A4132" s="33"/>
      <c r="D4132" s="5"/>
    </row>
    <row r="4133" spans="1:4" x14ac:dyDescent="0.25">
      <c r="A4133" s="33"/>
      <c r="D4133" s="5"/>
    </row>
    <row r="4134" spans="1:4" x14ac:dyDescent="0.25">
      <c r="A4134" s="33"/>
      <c r="D4134" s="5"/>
    </row>
    <row r="4135" spans="1:4" x14ac:dyDescent="0.25">
      <c r="A4135" s="33"/>
      <c r="D4135" s="5"/>
    </row>
    <row r="4136" spans="1:4" x14ac:dyDescent="0.25">
      <c r="A4136" s="33"/>
      <c r="D4136" s="5"/>
    </row>
    <row r="4137" spans="1:4" x14ac:dyDescent="0.25">
      <c r="A4137" s="33"/>
      <c r="D4137" s="5"/>
    </row>
    <row r="4138" spans="1:4" x14ac:dyDescent="0.25">
      <c r="A4138" s="33"/>
      <c r="D4138" s="5"/>
    </row>
    <row r="4139" spans="1:4" x14ac:dyDescent="0.25">
      <c r="A4139" s="33"/>
      <c r="D4139" s="5"/>
    </row>
    <row r="4140" spans="1:4" x14ac:dyDescent="0.25">
      <c r="A4140" s="33"/>
      <c r="D4140" s="5"/>
    </row>
    <row r="4141" spans="1:4" x14ac:dyDescent="0.25">
      <c r="A4141" s="33"/>
      <c r="D4141" s="5"/>
    </row>
    <row r="4142" spans="1:4" x14ac:dyDescent="0.25">
      <c r="A4142" s="33"/>
      <c r="D4142" s="5"/>
    </row>
    <row r="4143" spans="1:4" x14ac:dyDescent="0.25">
      <c r="A4143" s="33"/>
      <c r="D4143" s="5"/>
    </row>
    <row r="4144" spans="1:4" x14ac:dyDescent="0.25">
      <c r="A4144" s="33"/>
      <c r="D4144" s="5"/>
    </row>
    <row r="4145" spans="1:4" x14ac:dyDescent="0.25">
      <c r="A4145" s="33"/>
      <c r="D4145" s="5"/>
    </row>
    <row r="4146" spans="1:4" x14ac:dyDescent="0.25">
      <c r="A4146" s="33"/>
      <c r="D4146" s="5"/>
    </row>
    <row r="4147" spans="1:4" x14ac:dyDescent="0.25">
      <c r="A4147" s="33"/>
      <c r="D4147" s="5"/>
    </row>
    <row r="4148" spans="1:4" x14ac:dyDescent="0.25">
      <c r="A4148" s="33"/>
      <c r="D4148" s="5"/>
    </row>
    <row r="4149" spans="1:4" x14ac:dyDescent="0.25">
      <c r="A4149" s="33"/>
      <c r="D4149" s="5"/>
    </row>
    <row r="4150" spans="1:4" x14ac:dyDescent="0.25">
      <c r="A4150" s="33"/>
      <c r="D4150" s="5"/>
    </row>
    <row r="4151" spans="1:4" x14ac:dyDescent="0.25">
      <c r="A4151" s="33"/>
      <c r="D4151" s="5"/>
    </row>
    <row r="4152" spans="1:4" x14ac:dyDescent="0.25">
      <c r="A4152" s="33"/>
      <c r="D4152" s="5"/>
    </row>
    <row r="4153" spans="1:4" x14ac:dyDescent="0.25">
      <c r="A4153" s="33"/>
      <c r="D4153" s="5"/>
    </row>
    <row r="4154" spans="1:4" x14ac:dyDescent="0.25">
      <c r="A4154" s="33"/>
      <c r="D4154" s="5"/>
    </row>
    <row r="4155" spans="1:4" x14ac:dyDescent="0.25">
      <c r="A4155" s="33"/>
      <c r="D4155" s="5"/>
    </row>
    <row r="4156" spans="1:4" x14ac:dyDescent="0.25">
      <c r="A4156" s="33"/>
      <c r="D4156" s="5"/>
    </row>
    <row r="4157" spans="1:4" x14ac:dyDescent="0.25">
      <c r="A4157" s="33"/>
      <c r="D4157" s="5"/>
    </row>
    <row r="4158" spans="1:4" x14ac:dyDescent="0.25">
      <c r="A4158" s="33"/>
      <c r="D4158" s="5"/>
    </row>
    <row r="4159" spans="1:4" x14ac:dyDescent="0.25">
      <c r="A4159" s="33"/>
      <c r="D4159" s="5"/>
    </row>
    <row r="4160" spans="1:4" x14ac:dyDescent="0.25">
      <c r="A4160" s="33"/>
      <c r="D4160" s="5"/>
    </row>
    <row r="4161" spans="1:4" x14ac:dyDescent="0.25">
      <c r="A4161" s="33"/>
      <c r="D4161" s="5"/>
    </row>
    <row r="4162" spans="1:4" x14ac:dyDescent="0.25">
      <c r="A4162" s="33"/>
      <c r="D4162" s="5"/>
    </row>
    <row r="4163" spans="1:4" x14ac:dyDescent="0.25">
      <c r="A4163" s="33"/>
      <c r="D4163" s="5"/>
    </row>
    <row r="4164" spans="1:4" x14ac:dyDescent="0.25">
      <c r="A4164" s="33"/>
      <c r="D4164" s="5"/>
    </row>
    <row r="4165" spans="1:4" x14ac:dyDescent="0.25">
      <c r="A4165" s="33"/>
      <c r="D4165" s="5"/>
    </row>
    <row r="4166" spans="1:4" x14ac:dyDescent="0.25">
      <c r="A4166" s="33"/>
      <c r="D4166" s="5"/>
    </row>
    <row r="4167" spans="1:4" x14ac:dyDescent="0.25">
      <c r="A4167" s="33"/>
      <c r="D4167" s="5"/>
    </row>
    <row r="4168" spans="1:4" x14ac:dyDescent="0.25">
      <c r="A4168" s="33"/>
      <c r="D4168" s="5"/>
    </row>
    <row r="4169" spans="1:4" x14ac:dyDescent="0.25">
      <c r="A4169" s="33"/>
      <c r="D4169" s="5"/>
    </row>
    <row r="4170" spans="1:4" x14ac:dyDescent="0.25">
      <c r="A4170" s="33"/>
      <c r="D4170" s="5"/>
    </row>
    <row r="4171" spans="1:4" x14ac:dyDescent="0.25">
      <c r="A4171" s="33"/>
      <c r="D4171" s="5"/>
    </row>
    <row r="4172" spans="1:4" x14ac:dyDescent="0.25">
      <c r="A4172" s="33"/>
      <c r="D4172" s="5"/>
    </row>
    <row r="4173" spans="1:4" x14ac:dyDescent="0.25">
      <c r="A4173" s="33"/>
      <c r="D4173" s="5"/>
    </row>
    <row r="4174" spans="1:4" x14ac:dyDescent="0.25">
      <c r="A4174" s="33"/>
      <c r="D4174" s="5"/>
    </row>
    <row r="4175" spans="1:4" x14ac:dyDescent="0.25">
      <c r="A4175" s="33"/>
      <c r="D4175" s="5"/>
    </row>
    <row r="4176" spans="1:4" x14ac:dyDescent="0.25">
      <c r="A4176" s="33"/>
      <c r="D4176" s="5"/>
    </row>
    <row r="4177" spans="1:4" x14ac:dyDescent="0.25">
      <c r="A4177" s="33"/>
      <c r="D4177" s="5"/>
    </row>
    <row r="4178" spans="1:4" x14ac:dyDescent="0.25">
      <c r="A4178" s="33"/>
      <c r="D4178" s="5"/>
    </row>
    <row r="4179" spans="1:4" x14ac:dyDescent="0.25">
      <c r="A4179" s="33"/>
      <c r="D4179" s="5"/>
    </row>
    <row r="4180" spans="1:4" x14ac:dyDescent="0.25">
      <c r="A4180" s="33"/>
      <c r="D4180" s="5"/>
    </row>
    <row r="4181" spans="1:4" x14ac:dyDescent="0.25">
      <c r="A4181" s="33"/>
      <c r="D4181" s="5"/>
    </row>
    <row r="4182" spans="1:4" x14ac:dyDescent="0.25">
      <c r="A4182" s="33"/>
      <c r="D4182" s="5"/>
    </row>
    <row r="4183" spans="1:4" x14ac:dyDescent="0.25">
      <c r="A4183" s="33"/>
      <c r="D4183" s="5"/>
    </row>
    <row r="4184" spans="1:4" x14ac:dyDescent="0.25">
      <c r="A4184" s="33"/>
      <c r="D4184" s="5"/>
    </row>
    <row r="4185" spans="1:4" x14ac:dyDescent="0.25">
      <c r="A4185" s="33"/>
      <c r="D4185" s="5"/>
    </row>
    <row r="4186" spans="1:4" x14ac:dyDescent="0.25">
      <c r="A4186" s="33"/>
      <c r="D4186" s="5"/>
    </row>
    <row r="4187" spans="1:4" x14ac:dyDescent="0.25">
      <c r="A4187" s="33"/>
      <c r="D4187" s="5"/>
    </row>
    <row r="4188" spans="1:4" x14ac:dyDescent="0.25">
      <c r="A4188" s="33"/>
      <c r="D4188" s="5"/>
    </row>
    <row r="4189" spans="1:4" x14ac:dyDescent="0.25">
      <c r="A4189" s="33"/>
      <c r="D4189" s="5"/>
    </row>
    <row r="4190" spans="1:4" x14ac:dyDescent="0.25">
      <c r="A4190" s="33"/>
      <c r="D4190" s="5"/>
    </row>
    <row r="4191" spans="1:4" x14ac:dyDescent="0.25">
      <c r="A4191" s="33"/>
      <c r="D4191" s="5"/>
    </row>
    <row r="4192" spans="1:4" x14ac:dyDescent="0.25">
      <c r="A4192" s="33"/>
      <c r="D4192" s="5"/>
    </row>
    <row r="4193" spans="1:4" x14ac:dyDescent="0.25">
      <c r="A4193" s="33"/>
      <c r="D4193" s="5"/>
    </row>
    <row r="4194" spans="1:4" x14ac:dyDescent="0.25">
      <c r="A4194" s="33"/>
      <c r="D4194" s="5"/>
    </row>
    <row r="4195" spans="1:4" x14ac:dyDescent="0.25">
      <c r="A4195" s="33"/>
      <c r="D4195" s="5"/>
    </row>
    <row r="4196" spans="1:4" x14ac:dyDescent="0.25">
      <c r="A4196" s="33"/>
      <c r="D4196" s="5"/>
    </row>
    <row r="4197" spans="1:4" x14ac:dyDescent="0.25">
      <c r="A4197" s="33"/>
      <c r="D4197" s="5"/>
    </row>
    <row r="4198" spans="1:4" x14ac:dyDescent="0.25">
      <c r="A4198" s="33"/>
      <c r="D4198" s="5"/>
    </row>
    <row r="4199" spans="1:4" x14ac:dyDescent="0.25">
      <c r="A4199" s="33"/>
      <c r="D4199" s="5"/>
    </row>
    <row r="4200" spans="1:4" x14ac:dyDescent="0.25">
      <c r="A4200" s="33"/>
      <c r="D4200" s="5"/>
    </row>
    <row r="4201" spans="1:4" x14ac:dyDescent="0.25">
      <c r="A4201" s="33"/>
      <c r="D4201" s="5"/>
    </row>
    <row r="4202" spans="1:4" x14ac:dyDescent="0.25">
      <c r="A4202" s="33"/>
      <c r="D4202" s="5"/>
    </row>
    <row r="4203" spans="1:4" x14ac:dyDescent="0.25">
      <c r="A4203" s="33"/>
      <c r="D4203" s="5"/>
    </row>
    <row r="4204" spans="1:4" x14ac:dyDescent="0.25">
      <c r="A4204" s="33"/>
      <c r="D4204" s="5"/>
    </row>
    <row r="4205" spans="1:4" x14ac:dyDescent="0.25">
      <c r="A4205" s="33"/>
      <c r="D4205" s="5"/>
    </row>
    <row r="4206" spans="1:4" x14ac:dyDescent="0.25">
      <c r="A4206" s="33"/>
      <c r="D4206" s="5"/>
    </row>
    <row r="4207" spans="1:4" x14ac:dyDescent="0.25">
      <c r="A4207" s="33"/>
      <c r="D4207" s="5"/>
    </row>
    <row r="4208" spans="1:4" x14ac:dyDescent="0.25">
      <c r="A4208" s="33"/>
      <c r="D4208" s="5"/>
    </row>
    <row r="4209" spans="1:4" x14ac:dyDescent="0.25">
      <c r="A4209" s="33"/>
      <c r="D4209" s="5"/>
    </row>
    <row r="4210" spans="1:4" x14ac:dyDescent="0.25">
      <c r="A4210" s="33"/>
      <c r="D4210" s="5"/>
    </row>
    <row r="4211" spans="1:4" x14ac:dyDescent="0.25">
      <c r="A4211" s="33"/>
      <c r="D4211" s="5"/>
    </row>
    <row r="4212" spans="1:4" x14ac:dyDescent="0.25">
      <c r="A4212" s="33"/>
      <c r="D4212" s="5"/>
    </row>
    <row r="4213" spans="1:4" x14ac:dyDescent="0.25">
      <c r="A4213" s="33"/>
      <c r="D4213" s="5"/>
    </row>
    <row r="4214" spans="1:4" x14ac:dyDescent="0.25">
      <c r="A4214" s="33"/>
      <c r="D4214" s="5"/>
    </row>
    <row r="4215" spans="1:4" x14ac:dyDescent="0.25">
      <c r="A4215" s="33"/>
      <c r="D4215" s="5"/>
    </row>
    <row r="4216" spans="1:4" x14ac:dyDescent="0.25">
      <c r="A4216" s="33"/>
      <c r="D4216" s="5"/>
    </row>
    <row r="4217" spans="1:4" x14ac:dyDescent="0.25">
      <c r="A4217" s="33"/>
      <c r="D4217" s="5"/>
    </row>
    <row r="4218" spans="1:4" x14ac:dyDescent="0.25">
      <c r="A4218" s="33"/>
      <c r="D4218" s="5"/>
    </row>
    <row r="4219" spans="1:4" x14ac:dyDescent="0.25">
      <c r="A4219" s="33"/>
      <c r="D4219" s="5"/>
    </row>
    <row r="4220" spans="1:4" x14ac:dyDescent="0.25">
      <c r="A4220" s="33"/>
      <c r="D4220" s="5"/>
    </row>
    <row r="4221" spans="1:4" x14ac:dyDescent="0.25">
      <c r="A4221" s="33"/>
      <c r="D4221" s="5"/>
    </row>
    <row r="4222" spans="1:4" x14ac:dyDescent="0.25">
      <c r="A4222" s="33"/>
      <c r="D4222" s="5"/>
    </row>
    <row r="4223" spans="1:4" x14ac:dyDescent="0.25">
      <c r="A4223" s="33"/>
      <c r="D4223" s="5"/>
    </row>
    <row r="4224" spans="1:4" x14ac:dyDescent="0.25">
      <c r="A4224" s="33"/>
      <c r="D4224" s="5"/>
    </row>
    <row r="4225" spans="1:4" x14ac:dyDescent="0.25">
      <c r="A4225" s="33"/>
      <c r="D4225" s="5"/>
    </row>
    <row r="4226" spans="1:4" x14ac:dyDescent="0.25">
      <c r="A4226" s="33"/>
      <c r="D4226" s="5"/>
    </row>
    <row r="4227" spans="1:4" x14ac:dyDescent="0.25">
      <c r="A4227" s="33"/>
      <c r="D4227" s="5"/>
    </row>
    <row r="4228" spans="1:4" x14ac:dyDescent="0.25">
      <c r="A4228" s="33"/>
      <c r="D4228" s="5"/>
    </row>
    <row r="4229" spans="1:4" x14ac:dyDescent="0.25">
      <c r="A4229" s="33"/>
      <c r="D4229" s="5"/>
    </row>
    <row r="4230" spans="1:4" x14ac:dyDescent="0.25">
      <c r="A4230" s="33"/>
      <c r="D4230" s="5"/>
    </row>
    <row r="4231" spans="1:4" x14ac:dyDescent="0.25">
      <c r="A4231" s="33"/>
      <c r="D4231" s="5"/>
    </row>
    <row r="4232" spans="1:4" x14ac:dyDescent="0.25">
      <c r="A4232" s="33"/>
      <c r="D4232" s="5"/>
    </row>
    <row r="4233" spans="1:4" x14ac:dyDescent="0.25">
      <c r="A4233" s="33"/>
      <c r="D4233" s="5"/>
    </row>
    <row r="4234" spans="1:4" x14ac:dyDescent="0.25">
      <c r="A4234" s="33"/>
      <c r="D4234" s="5"/>
    </row>
    <row r="4235" spans="1:4" x14ac:dyDescent="0.25">
      <c r="A4235" s="33"/>
      <c r="D4235" s="5"/>
    </row>
    <row r="4236" spans="1:4" x14ac:dyDescent="0.25">
      <c r="A4236" s="33"/>
      <c r="D4236" s="5"/>
    </row>
    <row r="4237" spans="1:4" x14ac:dyDescent="0.25">
      <c r="A4237" s="33"/>
      <c r="D4237" s="5"/>
    </row>
    <row r="4238" spans="1:4" x14ac:dyDescent="0.25">
      <c r="A4238" s="33"/>
      <c r="D4238" s="5"/>
    </row>
    <row r="4239" spans="1:4" x14ac:dyDescent="0.25">
      <c r="A4239" s="33"/>
      <c r="D4239" s="5"/>
    </row>
    <row r="4240" spans="1:4" x14ac:dyDescent="0.25">
      <c r="A4240" s="33"/>
      <c r="D4240" s="5"/>
    </row>
    <row r="4241" spans="1:4" x14ac:dyDescent="0.25">
      <c r="A4241" s="33"/>
      <c r="D4241" s="5"/>
    </row>
    <row r="4242" spans="1:4" x14ac:dyDescent="0.25">
      <c r="A4242" s="33"/>
      <c r="D4242" s="5"/>
    </row>
    <row r="4243" spans="1:4" x14ac:dyDescent="0.25">
      <c r="A4243" s="33"/>
      <c r="D4243" s="5"/>
    </row>
    <row r="4244" spans="1:4" x14ac:dyDescent="0.25">
      <c r="A4244" s="33"/>
      <c r="D4244" s="5"/>
    </row>
    <row r="4245" spans="1:4" x14ac:dyDescent="0.25">
      <c r="A4245" s="33"/>
      <c r="D4245" s="5"/>
    </row>
    <row r="4246" spans="1:4" x14ac:dyDescent="0.25">
      <c r="A4246" s="33"/>
      <c r="D4246" s="5"/>
    </row>
    <row r="4247" spans="1:4" x14ac:dyDescent="0.25">
      <c r="A4247" s="33"/>
      <c r="D4247" s="5"/>
    </row>
    <row r="4248" spans="1:4" x14ac:dyDescent="0.25">
      <c r="A4248" s="33"/>
      <c r="D4248" s="5"/>
    </row>
    <row r="4249" spans="1:4" x14ac:dyDescent="0.25">
      <c r="A4249" s="33"/>
      <c r="D4249" s="5"/>
    </row>
    <row r="4250" spans="1:4" x14ac:dyDescent="0.25">
      <c r="A4250" s="33"/>
      <c r="D4250" s="5"/>
    </row>
    <row r="4251" spans="1:4" x14ac:dyDescent="0.25">
      <c r="A4251" s="33"/>
      <c r="D4251" s="5"/>
    </row>
    <row r="4252" spans="1:4" x14ac:dyDescent="0.25">
      <c r="A4252" s="33"/>
      <c r="D4252" s="5"/>
    </row>
    <row r="4253" spans="1:4" x14ac:dyDescent="0.25">
      <c r="A4253" s="33"/>
      <c r="D4253" s="5"/>
    </row>
    <row r="4254" spans="1:4" x14ac:dyDescent="0.25">
      <c r="A4254" s="33"/>
      <c r="D4254" s="5"/>
    </row>
    <row r="4255" spans="1:4" x14ac:dyDescent="0.25">
      <c r="A4255" s="33"/>
      <c r="D4255" s="5"/>
    </row>
    <row r="4256" spans="1:4" x14ac:dyDescent="0.25">
      <c r="A4256" s="33"/>
      <c r="D4256" s="5"/>
    </row>
    <row r="4257" spans="1:4" x14ac:dyDescent="0.25">
      <c r="A4257" s="33"/>
      <c r="D4257" s="5"/>
    </row>
    <row r="4258" spans="1:4" x14ac:dyDescent="0.25">
      <c r="A4258" s="33"/>
      <c r="D4258" s="5"/>
    </row>
    <row r="4259" spans="1:4" x14ac:dyDescent="0.25">
      <c r="A4259" s="33"/>
      <c r="D4259" s="5"/>
    </row>
    <row r="4260" spans="1:4" x14ac:dyDescent="0.25">
      <c r="A4260" s="33"/>
      <c r="D4260" s="5"/>
    </row>
    <row r="4261" spans="1:4" x14ac:dyDescent="0.25">
      <c r="A4261" s="33"/>
      <c r="D4261" s="5"/>
    </row>
    <row r="4262" spans="1:4" x14ac:dyDescent="0.25">
      <c r="A4262" s="33"/>
      <c r="D4262" s="5"/>
    </row>
    <row r="4263" spans="1:4" x14ac:dyDescent="0.25">
      <c r="A4263" s="33"/>
      <c r="D4263" s="5"/>
    </row>
    <row r="4264" spans="1:4" x14ac:dyDescent="0.25">
      <c r="A4264" s="33"/>
      <c r="D4264" s="5"/>
    </row>
    <row r="4265" spans="1:4" x14ac:dyDescent="0.25">
      <c r="A4265" s="33"/>
      <c r="D4265" s="5"/>
    </row>
    <row r="4266" spans="1:4" x14ac:dyDescent="0.25">
      <c r="A4266" s="33"/>
      <c r="D4266" s="5"/>
    </row>
    <row r="4267" spans="1:4" x14ac:dyDescent="0.25">
      <c r="A4267" s="33"/>
      <c r="D4267" s="5"/>
    </row>
    <row r="4268" spans="1:4" x14ac:dyDescent="0.25">
      <c r="A4268" s="33"/>
      <c r="D4268" s="5"/>
    </row>
    <row r="4269" spans="1:4" x14ac:dyDescent="0.25">
      <c r="A4269" s="33"/>
      <c r="D4269" s="5"/>
    </row>
    <row r="4270" spans="1:4" x14ac:dyDescent="0.25">
      <c r="A4270" s="33"/>
      <c r="D4270" s="5"/>
    </row>
    <row r="4271" spans="1:4" x14ac:dyDescent="0.25">
      <c r="A4271" s="33"/>
      <c r="D4271" s="5"/>
    </row>
    <row r="4272" spans="1:4" x14ac:dyDescent="0.25">
      <c r="A4272" s="33"/>
      <c r="D4272" s="5"/>
    </row>
    <row r="4273" spans="1:4" x14ac:dyDescent="0.25">
      <c r="A4273" s="33"/>
      <c r="D4273" s="5"/>
    </row>
    <row r="4274" spans="1:4" x14ac:dyDescent="0.25">
      <c r="A4274" s="33"/>
      <c r="D4274" s="5"/>
    </row>
    <row r="4275" spans="1:4" x14ac:dyDescent="0.25">
      <c r="A4275" s="33"/>
      <c r="D4275" s="5"/>
    </row>
    <row r="4276" spans="1:4" x14ac:dyDescent="0.25">
      <c r="A4276" s="33"/>
      <c r="D4276" s="5"/>
    </row>
    <row r="4277" spans="1:4" x14ac:dyDescent="0.25">
      <c r="A4277" s="33"/>
      <c r="D4277" s="5"/>
    </row>
    <row r="4278" spans="1:4" x14ac:dyDescent="0.25">
      <c r="A4278" s="33"/>
      <c r="D4278" s="5"/>
    </row>
    <row r="4279" spans="1:4" x14ac:dyDescent="0.25">
      <c r="A4279" s="33"/>
      <c r="D4279" s="5"/>
    </row>
    <row r="4280" spans="1:4" x14ac:dyDescent="0.25">
      <c r="A4280" s="33"/>
      <c r="D4280" s="5"/>
    </row>
    <row r="4281" spans="1:4" x14ac:dyDescent="0.25">
      <c r="A4281" s="33"/>
      <c r="D4281" s="5"/>
    </row>
    <row r="4282" spans="1:4" x14ac:dyDescent="0.25">
      <c r="A4282" s="33"/>
    </row>
    <row r="4283" spans="1:4" x14ac:dyDescent="0.25">
      <c r="A4283" s="33"/>
    </row>
    <row r="4284" spans="1:4" x14ac:dyDescent="0.25">
      <c r="A4284" s="33"/>
    </row>
    <row r="4285" spans="1:4" x14ac:dyDescent="0.25">
      <c r="A4285" s="33"/>
    </row>
    <row r="4286" spans="1:4" x14ac:dyDescent="0.25">
      <c r="A4286" s="33"/>
    </row>
    <row r="4287" spans="1:4" x14ac:dyDescent="0.25">
      <c r="A4287" s="33"/>
    </row>
    <row r="4288" spans="1:4" x14ac:dyDescent="0.25">
      <c r="A4288" s="33"/>
    </row>
    <row r="4289" spans="1:1" x14ac:dyDescent="0.25">
      <c r="A4289" s="33"/>
    </row>
    <row r="4290" spans="1:1" x14ac:dyDescent="0.25">
      <c r="A4290" s="33"/>
    </row>
    <row r="4291" spans="1:1" x14ac:dyDescent="0.25">
      <c r="A4291" s="33"/>
    </row>
    <row r="4292" spans="1:1" x14ac:dyDescent="0.25">
      <c r="A4292" s="33"/>
    </row>
    <row r="4293" spans="1:1" x14ac:dyDescent="0.25">
      <c r="A4293" s="33"/>
    </row>
    <row r="4294" spans="1:1" x14ac:dyDescent="0.25">
      <c r="A4294" s="33"/>
    </row>
    <row r="4295" spans="1:1" x14ac:dyDescent="0.25">
      <c r="A4295" s="33"/>
    </row>
    <row r="4296" spans="1:1" x14ac:dyDescent="0.25">
      <c r="A4296" s="33"/>
    </row>
    <row r="4297" spans="1:1" x14ac:dyDescent="0.25">
      <c r="A4297" s="33"/>
    </row>
    <row r="4298" spans="1:1" x14ac:dyDescent="0.25">
      <c r="A4298" s="33"/>
    </row>
    <row r="4299" spans="1:1" x14ac:dyDescent="0.25">
      <c r="A4299" s="33"/>
    </row>
    <row r="4300" spans="1:1" x14ac:dyDescent="0.25">
      <c r="A4300" s="33"/>
    </row>
    <row r="4301" spans="1:1" x14ac:dyDescent="0.25">
      <c r="A4301" s="33"/>
    </row>
    <row r="4302" spans="1:1" x14ac:dyDescent="0.25">
      <c r="A4302" s="33"/>
    </row>
    <row r="4303" spans="1:1" x14ac:dyDescent="0.25">
      <c r="A4303" s="33"/>
    </row>
    <row r="4304" spans="1:1" x14ac:dyDescent="0.25">
      <c r="A4304" s="33"/>
    </row>
    <row r="4305" spans="1:1" x14ac:dyDescent="0.25">
      <c r="A4305" s="33"/>
    </row>
    <row r="4306" spans="1:1" x14ac:dyDescent="0.25">
      <c r="A4306" s="33"/>
    </row>
    <row r="4307" spans="1:1" x14ac:dyDescent="0.25">
      <c r="A4307" s="33"/>
    </row>
    <row r="4308" spans="1:1" x14ac:dyDescent="0.25">
      <c r="A4308" s="33"/>
    </row>
    <row r="4309" spans="1:1" x14ac:dyDescent="0.25">
      <c r="A4309" s="33"/>
    </row>
    <row r="4310" spans="1:1" x14ac:dyDescent="0.25">
      <c r="A4310" s="33"/>
    </row>
    <row r="4311" spans="1:1" x14ac:dyDescent="0.25">
      <c r="A4311" s="33"/>
    </row>
    <row r="4312" spans="1:1" x14ac:dyDescent="0.25">
      <c r="A4312" s="33"/>
    </row>
    <row r="4313" spans="1:1" x14ac:dyDescent="0.25">
      <c r="A4313" s="33"/>
    </row>
    <row r="4314" spans="1:1" x14ac:dyDescent="0.25">
      <c r="A4314" s="33"/>
    </row>
    <row r="4315" spans="1:1" x14ac:dyDescent="0.25">
      <c r="A4315" s="33"/>
    </row>
    <row r="4316" spans="1:1" x14ac:dyDescent="0.25">
      <c r="A4316" s="33"/>
    </row>
    <row r="4317" spans="1:1" x14ac:dyDescent="0.25">
      <c r="A4317" s="33"/>
    </row>
    <row r="4318" spans="1:1" x14ac:dyDescent="0.25">
      <c r="A4318" s="33"/>
    </row>
    <row r="4319" spans="1:1" x14ac:dyDescent="0.25">
      <c r="A4319" s="33"/>
    </row>
    <row r="4320" spans="1:1" x14ac:dyDescent="0.25">
      <c r="A4320" s="33"/>
    </row>
    <row r="4321" spans="1:1" x14ac:dyDescent="0.25">
      <c r="A4321" s="33"/>
    </row>
    <row r="4322" spans="1:1" x14ac:dyDescent="0.25">
      <c r="A4322" s="33"/>
    </row>
    <row r="4323" spans="1:1" x14ac:dyDescent="0.25">
      <c r="A4323" s="33"/>
    </row>
    <row r="4324" spans="1:1" x14ac:dyDescent="0.25">
      <c r="A4324" s="33"/>
    </row>
    <row r="4325" spans="1:1" x14ac:dyDescent="0.25">
      <c r="A4325" s="33"/>
    </row>
    <row r="4326" spans="1:1" x14ac:dyDescent="0.25">
      <c r="A4326" s="33"/>
    </row>
    <row r="4327" spans="1:1" x14ac:dyDescent="0.25">
      <c r="A4327" s="33"/>
    </row>
    <row r="4328" spans="1:1" x14ac:dyDescent="0.25">
      <c r="A4328" s="33"/>
    </row>
    <row r="4329" spans="1:1" x14ac:dyDescent="0.25">
      <c r="A4329" s="33"/>
    </row>
    <row r="4330" spans="1:1" x14ac:dyDescent="0.25">
      <c r="A4330" s="33"/>
    </row>
    <row r="4331" spans="1:1" x14ac:dyDescent="0.25">
      <c r="A4331" s="33"/>
    </row>
    <row r="4332" spans="1:1" x14ac:dyDescent="0.25">
      <c r="A4332" s="33"/>
    </row>
    <row r="4333" spans="1:1" x14ac:dyDescent="0.25">
      <c r="A4333" s="33"/>
    </row>
    <row r="4334" spans="1:1" x14ac:dyDescent="0.25">
      <c r="A4334" s="33"/>
    </row>
    <row r="4335" spans="1:1" x14ac:dyDescent="0.25">
      <c r="A4335" s="33"/>
    </row>
    <row r="4336" spans="1:1" x14ac:dyDescent="0.25">
      <c r="A4336" s="33"/>
    </row>
    <row r="4337" spans="1:1" x14ac:dyDescent="0.25">
      <c r="A4337" s="33"/>
    </row>
    <row r="4338" spans="1:1" x14ac:dyDescent="0.25">
      <c r="A4338" s="33"/>
    </row>
    <row r="4339" spans="1:1" x14ac:dyDescent="0.25">
      <c r="A4339" s="33"/>
    </row>
    <row r="4340" spans="1:1" x14ac:dyDescent="0.25">
      <c r="A4340" s="33"/>
    </row>
    <row r="4341" spans="1:1" x14ac:dyDescent="0.25">
      <c r="A4341" s="33"/>
    </row>
    <row r="4342" spans="1:1" x14ac:dyDescent="0.25">
      <c r="A4342" s="33"/>
    </row>
    <row r="4343" spans="1:1" x14ac:dyDescent="0.25">
      <c r="A4343" s="33"/>
    </row>
    <row r="4344" spans="1:1" x14ac:dyDescent="0.25">
      <c r="A4344" s="33"/>
    </row>
    <row r="4345" spans="1:1" x14ac:dyDescent="0.25">
      <c r="A4345" s="33"/>
    </row>
    <row r="4346" spans="1:1" x14ac:dyDescent="0.25">
      <c r="A4346" s="33"/>
    </row>
    <row r="4347" spans="1:1" x14ac:dyDescent="0.25">
      <c r="A4347" s="33"/>
    </row>
    <row r="4348" spans="1:1" x14ac:dyDescent="0.25">
      <c r="A4348" s="33"/>
    </row>
    <row r="4349" spans="1:1" x14ac:dyDescent="0.25">
      <c r="A4349" s="33"/>
    </row>
    <row r="4350" spans="1:1" x14ac:dyDescent="0.25">
      <c r="A4350" s="33"/>
    </row>
    <row r="4351" spans="1:1" x14ac:dyDescent="0.25">
      <c r="A4351" s="33"/>
    </row>
    <row r="4352" spans="1:1" x14ac:dyDescent="0.25">
      <c r="A4352" s="33"/>
    </row>
    <row r="4353" spans="1:1" x14ac:dyDescent="0.25">
      <c r="A4353" s="33"/>
    </row>
    <row r="4354" spans="1:1" x14ac:dyDescent="0.25">
      <c r="A4354" s="33"/>
    </row>
    <row r="4355" spans="1:1" x14ac:dyDescent="0.25">
      <c r="A4355" s="33"/>
    </row>
    <row r="4356" spans="1:1" x14ac:dyDescent="0.25">
      <c r="A4356" s="33"/>
    </row>
    <row r="4357" spans="1:1" x14ac:dyDescent="0.25">
      <c r="A4357" s="33"/>
    </row>
    <row r="4358" spans="1:1" x14ac:dyDescent="0.25">
      <c r="A4358" s="33"/>
    </row>
    <row r="4359" spans="1:1" x14ac:dyDescent="0.25">
      <c r="A4359" s="33"/>
    </row>
    <row r="4360" spans="1:1" x14ac:dyDescent="0.25">
      <c r="A4360" s="33"/>
    </row>
    <row r="4361" spans="1:1" x14ac:dyDescent="0.25">
      <c r="A4361" s="33"/>
    </row>
    <row r="4362" spans="1:1" x14ac:dyDescent="0.25">
      <c r="A4362" s="33"/>
    </row>
    <row r="4363" spans="1:1" x14ac:dyDescent="0.25">
      <c r="A4363" s="33"/>
    </row>
    <row r="4364" spans="1:1" x14ac:dyDescent="0.25">
      <c r="A4364" s="33"/>
    </row>
    <row r="4365" spans="1:1" x14ac:dyDescent="0.25">
      <c r="A4365" s="33"/>
    </row>
    <row r="4366" spans="1:1" x14ac:dyDescent="0.25">
      <c r="A4366" s="33"/>
    </row>
    <row r="4367" spans="1:1" x14ac:dyDescent="0.25">
      <c r="A4367" s="33"/>
    </row>
    <row r="4368" spans="1:1" x14ac:dyDescent="0.25">
      <c r="A4368" s="33"/>
    </row>
    <row r="4369" spans="1:1" x14ac:dyDescent="0.25">
      <c r="A4369" s="33"/>
    </row>
    <row r="4370" spans="1:1" x14ac:dyDescent="0.25">
      <c r="A4370" s="33"/>
    </row>
    <row r="4371" spans="1:1" x14ac:dyDescent="0.25">
      <c r="A4371" s="33"/>
    </row>
    <row r="4372" spans="1:1" x14ac:dyDescent="0.25">
      <c r="A4372" s="33"/>
    </row>
    <row r="4373" spans="1:1" x14ac:dyDescent="0.25">
      <c r="A4373" s="33"/>
    </row>
    <row r="4374" spans="1:1" x14ac:dyDescent="0.25">
      <c r="A4374" s="33"/>
    </row>
    <row r="4375" spans="1:1" x14ac:dyDescent="0.25">
      <c r="A4375" s="33"/>
    </row>
    <row r="4376" spans="1:1" x14ac:dyDescent="0.25">
      <c r="A4376" s="33"/>
    </row>
    <row r="4377" spans="1:1" x14ac:dyDescent="0.25">
      <c r="A4377" s="33"/>
    </row>
    <row r="4378" spans="1:1" x14ac:dyDescent="0.25">
      <c r="A4378" s="33"/>
    </row>
    <row r="4379" spans="1:1" x14ac:dyDescent="0.25">
      <c r="A4379" s="33"/>
    </row>
    <row r="4380" spans="1:1" x14ac:dyDescent="0.25">
      <c r="A4380" s="33"/>
    </row>
    <row r="4381" spans="1:1" x14ac:dyDescent="0.25">
      <c r="A4381" s="33"/>
    </row>
    <row r="4382" spans="1:1" x14ac:dyDescent="0.25">
      <c r="A4382" s="33"/>
    </row>
    <row r="4383" spans="1:1" x14ac:dyDescent="0.25">
      <c r="A4383" s="33"/>
    </row>
    <row r="4384" spans="1:1" x14ac:dyDescent="0.25">
      <c r="A4384" s="33"/>
    </row>
    <row r="4385" spans="1:1" x14ac:dyDescent="0.25">
      <c r="A4385" s="33"/>
    </row>
    <row r="4386" spans="1:1" x14ac:dyDescent="0.25">
      <c r="A4386" s="33"/>
    </row>
    <row r="4387" spans="1:1" x14ac:dyDescent="0.25">
      <c r="A4387" s="33"/>
    </row>
    <row r="4388" spans="1:1" x14ac:dyDescent="0.25">
      <c r="A4388" s="33"/>
    </row>
    <row r="4389" spans="1:1" x14ac:dyDescent="0.25">
      <c r="A4389" s="33"/>
    </row>
    <row r="4390" spans="1:1" x14ac:dyDescent="0.25">
      <c r="A4390" s="33"/>
    </row>
    <row r="4391" spans="1:1" x14ac:dyDescent="0.25">
      <c r="A4391" s="33"/>
    </row>
    <row r="4392" spans="1:1" x14ac:dyDescent="0.25">
      <c r="A4392" s="33"/>
    </row>
    <row r="4393" spans="1:1" x14ac:dyDescent="0.25">
      <c r="A4393" s="33"/>
    </row>
    <row r="4394" spans="1:1" x14ac:dyDescent="0.25">
      <c r="A4394" s="33"/>
    </row>
    <row r="4395" spans="1:1" x14ac:dyDescent="0.25">
      <c r="A4395" s="33"/>
    </row>
    <row r="4396" spans="1:1" x14ac:dyDescent="0.25">
      <c r="A4396" s="33"/>
    </row>
    <row r="4397" spans="1:1" x14ac:dyDescent="0.25">
      <c r="A4397" s="33"/>
    </row>
    <row r="4398" spans="1:1" x14ac:dyDescent="0.25">
      <c r="A4398" s="33"/>
    </row>
    <row r="4399" spans="1:1" x14ac:dyDescent="0.25">
      <c r="A4399" s="33"/>
    </row>
    <row r="4400" spans="1:1" x14ac:dyDescent="0.25">
      <c r="A4400" s="33"/>
    </row>
    <row r="4401" spans="1:1" x14ac:dyDescent="0.25">
      <c r="A4401" s="33"/>
    </row>
    <row r="4402" spans="1:1" x14ac:dyDescent="0.25">
      <c r="A4402" s="33"/>
    </row>
    <row r="4403" spans="1:1" x14ac:dyDescent="0.25">
      <c r="A4403" s="33"/>
    </row>
    <row r="4404" spans="1:1" x14ac:dyDescent="0.25">
      <c r="A4404" s="33"/>
    </row>
    <row r="4405" spans="1:1" x14ac:dyDescent="0.25">
      <c r="A4405" s="33"/>
    </row>
    <row r="4406" spans="1:1" x14ac:dyDescent="0.25">
      <c r="A4406" s="33"/>
    </row>
    <row r="4407" spans="1:1" x14ac:dyDescent="0.25">
      <c r="A4407" s="33"/>
    </row>
    <row r="4408" spans="1:1" x14ac:dyDescent="0.25">
      <c r="A4408" s="33"/>
    </row>
    <row r="4409" spans="1:1" x14ac:dyDescent="0.25">
      <c r="A4409" s="33"/>
    </row>
    <row r="4410" spans="1:1" x14ac:dyDescent="0.25">
      <c r="A4410" s="33"/>
    </row>
    <row r="4411" spans="1:1" x14ac:dyDescent="0.25">
      <c r="A4411" s="33"/>
    </row>
    <row r="4412" spans="1:1" x14ac:dyDescent="0.25">
      <c r="A4412" s="33"/>
    </row>
    <row r="4413" spans="1:1" x14ac:dyDescent="0.25">
      <c r="A4413" s="33"/>
    </row>
    <row r="4414" spans="1:1" x14ac:dyDescent="0.25">
      <c r="A4414" s="33"/>
    </row>
    <row r="4415" spans="1:1" x14ac:dyDescent="0.25">
      <c r="A4415" s="33"/>
    </row>
    <row r="4416" spans="1:1" x14ac:dyDescent="0.25">
      <c r="A4416" s="33"/>
    </row>
    <row r="4417" spans="1:1" x14ac:dyDescent="0.25">
      <c r="A4417" s="33"/>
    </row>
    <row r="4418" spans="1:1" x14ac:dyDescent="0.25">
      <c r="A4418" s="33"/>
    </row>
    <row r="4419" spans="1:1" x14ac:dyDescent="0.25">
      <c r="A4419" s="33"/>
    </row>
    <row r="4420" spans="1:1" x14ac:dyDescent="0.25">
      <c r="A4420" s="33"/>
    </row>
    <row r="4421" spans="1:1" x14ac:dyDescent="0.25">
      <c r="A4421" s="33"/>
    </row>
    <row r="4422" spans="1:1" x14ac:dyDescent="0.25">
      <c r="A4422" s="33"/>
    </row>
    <row r="4423" spans="1:1" x14ac:dyDescent="0.25">
      <c r="A4423" s="33"/>
    </row>
    <row r="4424" spans="1:1" x14ac:dyDescent="0.25">
      <c r="A4424" s="33"/>
    </row>
    <row r="4425" spans="1:1" x14ac:dyDescent="0.25">
      <c r="A4425" s="33"/>
    </row>
    <row r="4426" spans="1:1" x14ac:dyDescent="0.25">
      <c r="A4426" s="33"/>
    </row>
    <row r="4427" spans="1:1" x14ac:dyDescent="0.25">
      <c r="A4427" s="33"/>
    </row>
    <row r="4428" spans="1:1" x14ac:dyDescent="0.25">
      <c r="A4428" s="33"/>
    </row>
    <row r="4429" spans="1:1" x14ac:dyDescent="0.25">
      <c r="A4429" s="33"/>
    </row>
    <row r="4430" spans="1:1" x14ac:dyDescent="0.25">
      <c r="A4430" s="33"/>
    </row>
    <row r="4431" spans="1:1" x14ac:dyDescent="0.25">
      <c r="A4431" s="33"/>
    </row>
    <row r="4432" spans="1:1" x14ac:dyDescent="0.25">
      <c r="A4432" s="33"/>
    </row>
    <row r="4433" spans="1:1" x14ac:dyDescent="0.25">
      <c r="A4433" s="33"/>
    </row>
    <row r="4434" spans="1:1" x14ac:dyDescent="0.25">
      <c r="A4434" s="33"/>
    </row>
    <row r="4435" spans="1:1" x14ac:dyDescent="0.25">
      <c r="A4435" s="33"/>
    </row>
    <row r="4436" spans="1:1" x14ac:dyDescent="0.25">
      <c r="A4436" s="33"/>
    </row>
    <row r="4437" spans="1:1" x14ac:dyDescent="0.25">
      <c r="A4437" s="33"/>
    </row>
    <row r="4438" spans="1:1" x14ac:dyDescent="0.25">
      <c r="A4438" s="33"/>
    </row>
    <row r="4439" spans="1:1" x14ac:dyDescent="0.25">
      <c r="A4439" s="33"/>
    </row>
    <row r="4440" spans="1:1" x14ac:dyDescent="0.25">
      <c r="A4440" s="33"/>
    </row>
    <row r="4441" spans="1:1" x14ac:dyDescent="0.25">
      <c r="A4441" s="33"/>
    </row>
    <row r="4442" spans="1:1" x14ac:dyDescent="0.25">
      <c r="A4442" s="33"/>
    </row>
    <row r="4443" spans="1:1" x14ac:dyDescent="0.25">
      <c r="A4443" s="33"/>
    </row>
    <row r="4444" spans="1:1" x14ac:dyDescent="0.25">
      <c r="A4444" s="33"/>
    </row>
    <row r="4445" spans="1:1" x14ac:dyDescent="0.25">
      <c r="A4445" s="33"/>
    </row>
    <row r="4446" spans="1:1" x14ac:dyDescent="0.25">
      <c r="A4446" s="33"/>
    </row>
    <row r="4447" spans="1:1" x14ac:dyDescent="0.25">
      <c r="A4447" s="33"/>
    </row>
    <row r="4448" spans="1:1" x14ac:dyDescent="0.25">
      <c r="A4448" s="33"/>
    </row>
    <row r="4449" spans="1:1" x14ac:dyDescent="0.25">
      <c r="A4449" s="33"/>
    </row>
    <row r="4450" spans="1:1" x14ac:dyDescent="0.25">
      <c r="A4450" s="33"/>
    </row>
    <row r="4451" spans="1:1" x14ac:dyDescent="0.25">
      <c r="A4451" s="33"/>
    </row>
    <row r="4452" spans="1:1" x14ac:dyDescent="0.25">
      <c r="A4452" s="33"/>
    </row>
    <row r="4453" spans="1:1" x14ac:dyDescent="0.25">
      <c r="A4453" s="33"/>
    </row>
    <row r="4454" spans="1:1" x14ac:dyDescent="0.25">
      <c r="A4454" s="33"/>
    </row>
    <row r="4455" spans="1:1" x14ac:dyDescent="0.25">
      <c r="A4455" s="33"/>
    </row>
    <row r="4456" spans="1:1" x14ac:dyDescent="0.25">
      <c r="A4456" s="33"/>
    </row>
    <row r="4457" spans="1:1" x14ac:dyDescent="0.25">
      <c r="A4457" s="33"/>
    </row>
    <row r="4458" spans="1:1" x14ac:dyDescent="0.25">
      <c r="A4458" s="33"/>
    </row>
    <row r="4459" spans="1:1" x14ac:dyDescent="0.25">
      <c r="A4459" s="33"/>
    </row>
    <row r="4460" spans="1:1" x14ac:dyDescent="0.25">
      <c r="A4460" s="33"/>
    </row>
    <row r="4461" spans="1:1" x14ac:dyDescent="0.25">
      <c r="A4461" s="33"/>
    </row>
    <row r="4462" spans="1:1" x14ac:dyDescent="0.25">
      <c r="A4462" s="33"/>
    </row>
    <row r="4463" spans="1:1" x14ac:dyDescent="0.25">
      <c r="A4463" s="33"/>
    </row>
    <row r="4464" spans="1:1" x14ac:dyDescent="0.25">
      <c r="A4464" s="33"/>
    </row>
    <row r="4465" spans="1:1" x14ac:dyDescent="0.25">
      <c r="A4465" s="33"/>
    </row>
    <row r="4466" spans="1:1" x14ac:dyDescent="0.25">
      <c r="A4466" s="33"/>
    </row>
    <row r="4467" spans="1:1" x14ac:dyDescent="0.25">
      <c r="A4467" s="33"/>
    </row>
    <row r="4468" spans="1:1" x14ac:dyDescent="0.25">
      <c r="A4468" s="33"/>
    </row>
    <row r="4469" spans="1:1" x14ac:dyDescent="0.25">
      <c r="A4469" s="33"/>
    </row>
    <row r="4470" spans="1:1" x14ac:dyDescent="0.25">
      <c r="A4470" s="33"/>
    </row>
    <row r="4471" spans="1:1" x14ac:dyDescent="0.25">
      <c r="A4471" s="33"/>
    </row>
    <row r="4472" spans="1:1" x14ac:dyDescent="0.25">
      <c r="A4472" s="33"/>
    </row>
    <row r="4473" spans="1:1" x14ac:dyDescent="0.25">
      <c r="A4473" s="33"/>
    </row>
    <row r="4474" spans="1:1" x14ac:dyDescent="0.25">
      <c r="A4474" s="33"/>
    </row>
    <row r="4475" spans="1:1" x14ac:dyDescent="0.25">
      <c r="A4475" s="33"/>
    </row>
    <row r="4476" spans="1:1" x14ac:dyDescent="0.25">
      <c r="A4476" s="33"/>
    </row>
    <row r="4477" spans="1:1" x14ac:dyDescent="0.25">
      <c r="A4477" s="33"/>
    </row>
    <row r="4478" spans="1:1" x14ac:dyDescent="0.25">
      <c r="A4478" s="33"/>
    </row>
    <row r="4479" spans="1:1" x14ac:dyDescent="0.25">
      <c r="A4479" s="33"/>
    </row>
    <row r="4480" spans="1:1" x14ac:dyDescent="0.25">
      <c r="A4480" s="33"/>
    </row>
    <row r="4481" spans="1:1" x14ac:dyDescent="0.25">
      <c r="A4481" s="33"/>
    </row>
    <row r="4482" spans="1:1" x14ac:dyDescent="0.25">
      <c r="A4482" s="33"/>
    </row>
    <row r="4483" spans="1:1" x14ac:dyDescent="0.25">
      <c r="A4483" s="33"/>
    </row>
    <row r="4484" spans="1:1" x14ac:dyDescent="0.25">
      <c r="A4484" s="33"/>
    </row>
    <row r="4485" spans="1:1" x14ac:dyDescent="0.25">
      <c r="A4485" s="33"/>
    </row>
    <row r="4486" spans="1:1" x14ac:dyDescent="0.25">
      <c r="A4486" s="33"/>
    </row>
    <row r="4487" spans="1:1" x14ac:dyDescent="0.25">
      <c r="A4487" s="33"/>
    </row>
    <row r="4488" spans="1:1" x14ac:dyDescent="0.25">
      <c r="A4488" s="33"/>
    </row>
    <row r="4489" spans="1:1" x14ac:dyDescent="0.25">
      <c r="A4489" s="33"/>
    </row>
    <row r="4490" spans="1:1" x14ac:dyDescent="0.25">
      <c r="A4490" s="33"/>
    </row>
    <row r="4491" spans="1:1" x14ac:dyDescent="0.25">
      <c r="A4491" s="33"/>
    </row>
    <row r="4492" spans="1:1" x14ac:dyDescent="0.25">
      <c r="A4492" s="33"/>
    </row>
    <row r="4493" spans="1:1" x14ac:dyDescent="0.25">
      <c r="A4493" s="33"/>
    </row>
    <row r="4494" spans="1:1" x14ac:dyDescent="0.25">
      <c r="A4494" s="33"/>
    </row>
    <row r="4495" spans="1:1" x14ac:dyDescent="0.25">
      <c r="A4495" s="33"/>
    </row>
    <row r="4496" spans="1:1" x14ac:dyDescent="0.25">
      <c r="A4496" s="33"/>
    </row>
    <row r="4497" spans="1:1" x14ac:dyDescent="0.25">
      <c r="A4497" s="33"/>
    </row>
    <row r="4498" spans="1:1" x14ac:dyDescent="0.25">
      <c r="A4498" s="33"/>
    </row>
    <row r="4499" spans="1:1" x14ac:dyDescent="0.25">
      <c r="A4499" s="33"/>
    </row>
    <row r="4500" spans="1:1" x14ac:dyDescent="0.25">
      <c r="A4500" s="33"/>
    </row>
    <row r="4501" spans="1:1" x14ac:dyDescent="0.25">
      <c r="A4501" s="33"/>
    </row>
    <row r="4502" spans="1:1" x14ac:dyDescent="0.25">
      <c r="A4502" s="33"/>
    </row>
    <row r="4503" spans="1:1" x14ac:dyDescent="0.25">
      <c r="A4503" s="33"/>
    </row>
    <row r="4504" spans="1:1" x14ac:dyDescent="0.25">
      <c r="A4504" s="33"/>
    </row>
    <row r="4505" spans="1:1" x14ac:dyDescent="0.25">
      <c r="A4505" s="33"/>
    </row>
    <row r="4506" spans="1:1" x14ac:dyDescent="0.25">
      <c r="A4506" s="33"/>
    </row>
    <row r="4507" spans="1:1" x14ac:dyDescent="0.25">
      <c r="A4507" s="33"/>
    </row>
    <row r="4508" spans="1:1" x14ac:dyDescent="0.25">
      <c r="A4508" s="33"/>
    </row>
    <row r="4509" spans="1:1" x14ac:dyDescent="0.25">
      <c r="A4509" s="33"/>
    </row>
    <row r="4510" spans="1:1" x14ac:dyDescent="0.25">
      <c r="A4510" s="33"/>
    </row>
    <row r="4511" spans="1:1" x14ac:dyDescent="0.25">
      <c r="A4511" s="33"/>
    </row>
    <row r="4512" spans="1:1" x14ac:dyDescent="0.25">
      <c r="A4512" s="33"/>
    </row>
    <row r="4513" spans="1:1" x14ac:dyDescent="0.25">
      <c r="A4513" s="33"/>
    </row>
    <row r="4514" spans="1:1" x14ac:dyDescent="0.25">
      <c r="A4514" s="33"/>
    </row>
    <row r="4515" spans="1:1" x14ac:dyDescent="0.25">
      <c r="A4515" s="33"/>
    </row>
    <row r="4516" spans="1:1" x14ac:dyDescent="0.25">
      <c r="A4516" s="33"/>
    </row>
    <row r="4517" spans="1:1" x14ac:dyDescent="0.25">
      <c r="A4517" s="33"/>
    </row>
    <row r="4518" spans="1:1" x14ac:dyDescent="0.25">
      <c r="A4518" s="33"/>
    </row>
    <row r="4519" spans="1:1" x14ac:dyDescent="0.25">
      <c r="A4519" s="33"/>
    </row>
    <row r="4520" spans="1:1" x14ac:dyDescent="0.25">
      <c r="A4520" s="33"/>
    </row>
    <row r="4521" spans="1:1" x14ac:dyDescent="0.25">
      <c r="A4521" s="33"/>
    </row>
    <row r="4522" spans="1:1" x14ac:dyDescent="0.25">
      <c r="A4522" s="33"/>
    </row>
    <row r="4523" spans="1:1" x14ac:dyDescent="0.25">
      <c r="A4523" s="33"/>
    </row>
    <row r="4524" spans="1:1" x14ac:dyDescent="0.25">
      <c r="A4524" s="33"/>
    </row>
    <row r="4525" spans="1:1" x14ac:dyDescent="0.25">
      <c r="A4525" s="33"/>
    </row>
    <row r="4526" spans="1:1" x14ac:dyDescent="0.25">
      <c r="A4526" s="33"/>
    </row>
    <row r="4527" spans="1:1" x14ac:dyDescent="0.25">
      <c r="A4527" s="33"/>
    </row>
    <row r="4528" spans="1:1" x14ac:dyDescent="0.25">
      <c r="A4528" s="33"/>
    </row>
    <row r="4529" spans="1:1" x14ac:dyDescent="0.25">
      <c r="A4529" s="33"/>
    </row>
    <row r="4530" spans="1:1" x14ac:dyDescent="0.25">
      <c r="A4530" s="33"/>
    </row>
    <row r="4531" spans="1:1" x14ac:dyDescent="0.25">
      <c r="A4531" s="33"/>
    </row>
    <row r="4532" spans="1:1" x14ac:dyDescent="0.25">
      <c r="A4532" s="33"/>
    </row>
    <row r="4533" spans="1:1" x14ac:dyDescent="0.25">
      <c r="A4533" s="33"/>
    </row>
    <row r="4534" spans="1:1" x14ac:dyDescent="0.25">
      <c r="A4534" s="33"/>
    </row>
    <row r="4535" spans="1:1" x14ac:dyDescent="0.25">
      <c r="A4535" s="33"/>
    </row>
    <row r="4536" spans="1:1" x14ac:dyDescent="0.25">
      <c r="A4536" s="33"/>
    </row>
    <row r="4537" spans="1:1" x14ac:dyDescent="0.25">
      <c r="A4537" s="33"/>
    </row>
    <row r="4538" spans="1:1" x14ac:dyDescent="0.25">
      <c r="A4538" s="33"/>
    </row>
    <row r="4539" spans="1:1" x14ac:dyDescent="0.25">
      <c r="A4539" s="33"/>
    </row>
    <row r="4540" spans="1:1" x14ac:dyDescent="0.25">
      <c r="A4540" s="33"/>
    </row>
    <row r="4541" spans="1:1" x14ac:dyDescent="0.25">
      <c r="A4541" s="33"/>
    </row>
    <row r="4542" spans="1:1" x14ac:dyDescent="0.25">
      <c r="A4542" s="33"/>
    </row>
    <row r="4543" spans="1:1" x14ac:dyDescent="0.25">
      <c r="A4543" s="33"/>
    </row>
    <row r="4544" spans="1:1" x14ac:dyDescent="0.25">
      <c r="A4544" s="33"/>
    </row>
    <row r="4545" spans="1:1" x14ac:dyDescent="0.25">
      <c r="A4545" s="33"/>
    </row>
    <row r="4546" spans="1:1" x14ac:dyDescent="0.25">
      <c r="A4546" s="33"/>
    </row>
    <row r="4547" spans="1:1" x14ac:dyDescent="0.25">
      <c r="A4547" s="33"/>
    </row>
    <row r="4548" spans="1:1" x14ac:dyDescent="0.25">
      <c r="A4548" s="33"/>
    </row>
    <row r="4549" spans="1:1" x14ac:dyDescent="0.25">
      <c r="A4549" s="33"/>
    </row>
    <row r="4550" spans="1:1" x14ac:dyDescent="0.25">
      <c r="A4550" s="33"/>
    </row>
    <row r="4551" spans="1:1" x14ac:dyDescent="0.25">
      <c r="A4551" s="33"/>
    </row>
    <row r="4552" spans="1:1" x14ac:dyDescent="0.25">
      <c r="A4552" s="33"/>
    </row>
    <row r="4553" spans="1:1" x14ac:dyDescent="0.25">
      <c r="A4553" s="33"/>
    </row>
    <row r="4554" spans="1:1" x14ac:dyDescent="0.25">
      <c r="A4554" s="33"/>
    </row>
    <row r="4555" spans="1:1" x14ac:dyDescent="0.25">
      <c r="A4555" s="33"/>
    </row>
    <row r="4556" spans="1:1" x14ac:dyDescent="0.25">
      <c r="A4556" s="33"/>
    </row>
    <row r="4557" spans="1:1" x14ac:dyDescent="0.25">
      <c r="A4557" s="33"/>
    </row>
    <row r="4558" spans="1:1" x14ac:dyDescent="0.25">
      <c r="A4558" s="33"/>
    </row>
    <row r="4559" spans="1:1" x14ac:dyDescent="0.25">
      <c r="A4559" s="33"/>
    </row>
    <row r="4560" spans="1:1" x14ac:dyDescent="0.25">
      <c r="A4560" s="33"/>
    </row>
    <row r="4561" spans="1:1" x14ac:dyDescent="0.25">
      <c r="A4561" s="33"/>
    </row>
    <row r="4562" spans="1:1" x14ac:dyDescent="0.25">
      <c r="A4562" s="33"/>
    </row>
    <row r="4563" spans="1:1" x14ac:dyDescent="0.25">
      <c r="A4563" s="33"/>
    </row>
    <row r="4564" spans="1:1" x14ac:dyDescent="0.25">
      <c r="A4564" s="33"/>
    </row>
    <row r="4565" spans="1:1" x14ac:dyDescent="0.25">
      <c r="A4565" s="33"/>
    </row>
    <row r="4566" spans="1:1" x14ac:dyDescent="0.25">
      <c r="A4566" s="33"/>
    </row>
    <row r="4567" spans="1:1" x14ac:dyDescent="0.25">
      <c r="A4567" s="33"/>
    </row>
    <row r="4568" spans="1:1" x14ac:dyDescent="0.25">
      <c r="A4568" s="33"/>
    </row>
    <row r="4569" spans="1:1" x14ac:dyDescent="0.25">
      <c r="A4569" s="33"/>
    </row>
    <row r="4570" spans="1:1" x14ac:dyDescent="0.25">
      <c r="A4570" s="33"/>
    </row>
    <row r="4571" spans="1:1" x14ac:dyDescent="0.25">
      <c r="A4571" s="33"/>
    </row>
    <row r="4572" spans="1:1" x14ac:dyDescent="0.25">
      <c r="A4572" s="33"/>
    </row>
    <row r="4573" spans="1:1" x14ac:dyDescent="0.25">
      <c r="A4573" s="33"/>
    </row>
    <row r="4574" spans="1:1" x14ac:dyDescent="0.25">
      <c r="A4574" s="33"/>
    </row>
    <row r="4575" spans="1:1" x14ac:dyDescent="0.25">
      <c r="A4575" s="33"/>
    </row>
    <row r="4576" spans="1:1" x14ac:dyDescent="0.25">
      <c r="A4576" s="33"/>
    </row>
    <row r="4577" spans="1:1" x14ac:dyDescent="0.25">
      <c r="A4577" s="33"/>
    </row>
    <row r="4578" spans="1:1" x14ac:dyDescent="0.25">
      <c r="A4578" s="33"/>
    </row>
    <row r="4579" spans="1:1" x14ac:dyDescent="0.25">
      <c r="A4579" s="33"/>
    </row>
    <row r="4580" spans="1:1" x14ac:dyDescent="0.25">
      <c r="A4580" s="33"/>
    </row>
    <row r="4581" spans="1:1" x14ac:dyDescent="0.25">
      <c r="A4581" s="33"/>
    </row>
    <row r="4582" spans="1:1" x14ac:dyDescent="0.25">
      <c r="A4582" s="33"/>
    </row>
    <row r="4583" spans="1:1" x14ac:dyDescent="0.25">
      <c r="A4583" s="33"/>
    </row>
    <row r="4584" spans="1:1" x14ac:dyDescent="0.25">
      <c r="A4584" s="33"/>
    </row>
    <row r="4585" spans="1:1" x14ac:dyDescent="0.25">
      <c r="A4585" s="33"/>
    </row>
    <row r="4586" spans="1:1" x14ac:dyDescent="0.25">
      <c r="A4586" s="33"/>
    </row>
    <row r="4587" spans="1:1" x14ac:dyDescent="0.25">
      <c r="A4587" s="33"/>
    </row>
    <row r="4588" spans="1:1" x14ac:dyDescent="0.25">
      <c r="A4588" s="33"/>
    </row>
    <row r="4589" spans="1:1" x14ac:dyDescent="0.25">
      <c r="A4589" s="33"/>
    </row>
    <row r="4590" spans="1:1" x14ac:dyDescent="0.25">
      <c r="A4590" s="33"/>
    </row>
    <row r="4591" spans="1:1" x14ac:dyDescent="0.25">
      <c r="A4591" s="33"/>
    </row>
    <row r="4592" spans="1:1" x14ac:dyDescent="0.25">
      <c r="A4592" s="33"/>
    </row>
    <row r="4593" spans="1:1" x14ac:dyDescent="0.25">
      <c r="A4593" s="33"/>
    </row>
    <row r="4594" spans="1:1" x14ac:dyDescent="0.25">
      <c r="A4594" s="33"/>
    </row>
    <row r="4595" spans="1:1" x14ac:dyDescent="0.25">
      <c r="A4595" s="33"/>
    </row>
    <row r="4596" spans="1:1" x14ac:dyDescent="0.25">
      <c r="A4596" s="33"/>
    </row>
    <row r="4597" spans="1:1" x14ac:dyDescent="0.25">
      <c r="A4597" s="33"/>
    </row>
    <row r="4598" spans="1:1" x14ac:dyDescent="0.25">
      <c r="A4598" s="33"/>
    </row>
    <row r="4599" spans="1:1" x14ac:dyDescent="0.25">
      <c r="A4599" s="33"/>
    </row>
    <row r="4600" spans="1:1" x14ac:dyDescent="0.25">
      <c r="A4600" s="33"/>
    </row>
    <row r="4601" spans="1:1" x14ac:dyDescent="0.25">
      <c r="A4601" s="33"/>
    </row>
    <row r="4602" spans="1:1" x14ac:dyDescent="0.25">
      <c r="A4602" s="33"/>
    </row>
    <row r="4603" spans="1:1" x14ac:dyDescent="0.25">
      <c r="A4603" s="33"/>
    </row>
    <row r="4604" spans="1:1" x14ac:dyDescent="0.25">
      <c r="A4604" s="33"/>
    </row>
    <row r="4605" spans="1:1" x14ac:dyDescent="0.25">
      <c r="A4605" s="33"/>
    </row>
    <row r="4606" spans="1:1" x14ac:dyDescent="0.25">
      <c r="A4606" s="33"/>
    </row>
    <row r="4607" spans="1:1" x14ac:dyDescent="0.25">
      <c r="A4607" s="33"/>
    </row>
    <row r="4608" spans="1:1" x14ac:dyDescent="0.25">
      <c r="A4608" s="33"/>
    </row>
    <row r="4609" spans="1:1" x14ac:dyDescent="0.25">
      <c r="A4609" s="33"/>
    </row>
    <row r="4610" spans="1:1" x14ac:dyDescent="0.25">
      <c r="A4610" s="33"/>
    </row>
    <row r="4611" spans="1:1" x14ac:dyDescent="0.25">
      <c r="A4611" s="33"/>
    </row>
    <row r="4612" spans="1:1" x14ac:dyDescent="0.25">
      <c r="A4612" s="33"/>
    </row>
    <row r="4613" spans="1:1" x14ac:dyDescent="0.25">
      <c r="A4613" s="33"/>
    </row>
    <row r="4614" spans="1:1" x14ac:dyDescent="0.25">
      <c r="A4614" s="33"/>
    </row>
    <row r="4615" spans="1:1" x14ac:dyDescent="0.25">
      <c r="A4615" s="33"/>
    </row>
    <row r="4616" spans="1:1" x14ac:dyDescent="0.25">
      <c r="A4616" s="33"/>
    </row>
    <row r="4617" spans="1:1" x14ac:dyDescent="0.25">
      <c r="A4617" s="33"/>
    </row>
    <row r="4618" spans="1:1" x14ac:dyDescent="0.25">
      <c r="A4618" s="33"/>
    </row>
    <row r="4619" spans="1:1" x14ac:dyDescent="0.25">
      <c r="A4619" s="33"/>
    </row>
    <row r="4620" spans="1:1" x14ac:dyDescent="0.25">
      <c r="A4620" s="33"/>
    </row>
    <row r="4621" spans="1:1" x14ac:dyDescent="0.25">
      <c r="A4621" s="33"/>
    </row>
    <row r="4622" spans="1:1" x14ac:dyDescent="0.25">
      <c r="A4622" s="33"/>
    </row>
    <row r="4623" spans="1:1" x14ac:dyDescent="0.25">
      <c r="A4623" s="33"/>
    </row>
    <row r="4624" spans="1:1" x14ac:dyDescent="0.25">
      <c r="A4624" s="33"/>
    </row>
    <row r="4625" spans="1:1" x14ac:dyDescent="0.25">
      <c r="A4625" s="33"/>
    </row>
    <row r="4626" spans="1:1" x14ac:dyDescent="0.25">
      <c r="A4626" s="33"/>
    </row>
    <row r="4627" spans="1:1" x14ac:dyDescent="0.25">
      <c r="A4627" s="33"/>
    </row>
    <row r="4628" spans="1:1" x14ac:dyDescent="0.25">
      <c r="A4628" s="33"/>
    </row>
    <row r="4629" spans="1:1" x14ac:dyDescent="0.25">
      <c r="A4629" s="33"/>
    </row>
    <row r="4630" spans="1:1" x14ac:dyDescent="0.25">
      <c r="A4630" s="33"/>
    </row>
    <row r="4631" spans="1:1" x14ac:dyDescent="0.25">
      <c r="A4631" s="33"/>
    </row>
    <row r="4632" spans="1:1" x14ac:dyDescent="0.25">
      <c r="A4632" s="33"/>
    </row>
    <row r="4633" spans="1:1" x14ac:dyDescent="0.25">
      <c r="A4633" s="33"/>
    </row>
    <row r="4634" spans="1:1" x14ac:dyDescent="0.25">
      <c r="A4634" s="33"/>
    </row>
    <row r="4635" spans="1:1" x14ac:dyDescent="0.25">
      <c r="A4635" s="33"/>
    </row>
    <row r="4636" spans="1:1" x14ac:dyDescent="0.25">
      <c r="A4636" s="33"/>
    </row>
    <row r="4637" spans="1:1" x14ac:dyDescent="0.25">
      <c r="A4637" s="33"/>
    </row>
    <row r="4638" spans="1:1" x14ac:dyDescent="0.25">
      <c r="A4638" s="33"/>
    </row>
    <row r="4639" spans="1:1" x14ac:dyDescent="0.25">
      <c r="A4639" s="33"/>
    </row>
    <row r="4640" spans="1:1" x14ac:dyDescent="0.25">
      <c r="A4640" s="33"/>
    </row>
    <row r="4641" spans="1:1" x14ac:dyDescent="0.25">
      <c r="A4641" s="33"/>
    </row>
    <row r="4642" spans="1:1" x14ac:dyDescent="0.25">
      <c r="A4642" s="33"/>
    </row>
    <row r="4643" spans="1:1" x14ac:dyDescent="0.25">
      <c r="A4643" s="33"/>
    </row>
    <row r="4644" spans="1:1" x14ac:dyDescent="0.25">
      <c r="A4644" s="33"/>
    </row>
    <row r="4645" spans="1:1" x14ac:dyDescent="0.25">
      <c r="A4645" s="33"/>
    </row>
    <row r="4646" spans="1:1" x14ac:dyDescent="0.25">
      <c r="A4646" s="33"/>
    </row>
    <row r="4647" spans="1:1" x14ac:dyDescent="0.25">
      <c r="A4647" s="33"/>
    </row>
    <row r="4648" spans="1:1" x14ac:dyDescent="0.25">
      <c r="A4648" s="33"/>
    </row>
    <row r="4649" spans="1:1" x14ac:dyDescent="0.25">
      <c r="A4649" s="33"/>
    </row>
    <row r="4650" spans="1:1" x14ac:dyDescent="0.25">
      <c r="A4650" s="33"/>
    </row>
    <row r="4651" spans="1:1" x14ac:dyDescent="0.25">
      <c r="A4651" s="33"/>
    </row>
    <row r="4652" spans="1:1" x14ac:dyDescent="0.25">
      <c r="A4652" s="33"/>
    </row>
    <row r="4653" spans="1:1" x14ac:dyDescent="0.25">
      <c r="A4653" s="33"/>
    </row>
    <row r="4654" spans="1:1" x14ac:dyDescent="0.25">
      <c r="A4654" s="33"/>
    </row>
    <row r="4655" spans="1:1" x14ac:dyDescent="0.25">
      <c r="A4655" s="33"/>
    </row>
    <row r="4656" spans="1:1" x14ac:dyDescent="0.25">
      <c r="A4656" s="33"/>
    </row>
    <row r="4657" spans="1:1" x14ac:dyDescent="0.25">
      <c r="A4657" s="33"/>
    </row>
    <row r="4658" spans="1:1" x14ac:dyDescent="0.25">
      <c r="A4658" s="33"/>
    </row>
    <row r="4659" spans="1:1" x14ac:dyDescent="0.25">
      <c r="A4659" s="33"/>
    </row>
    <row r="4660" spans="1:1" x14ac:dyDescent="0.25">
      <c r="A4660" s="33"/>
    </row>
    <row r="4661" spans="1:1" x14ac:dyDescent="0.25">
      <c r="A4661" s="33"/>
    </row>
    <row r="4662" spans="1:1" x14ac:dyDescent="0.25">
      <c r="A4662" s="33"/>
    </row>
    <row r="4663" spans="1:1" x14ac:dyDescent="0.25">
      <c r="A4663" s="33"/>
    </row>
    <row r="4664" spans="1:1" x14ac:dyDescent="0.25">
      <c r="A4664" s="33"/>
    </row>
    <row r="4665" spans="1:1" x14ac:dyDescent="0.25">
      <c r="A4665" s="33"/>
    </row>
    <row r="4666" spans="1:1" x14ac:dyDescent="0.25">
      <c r="A4666" s="33"/>
    </row>
    <row r="4667" spans="1:1" x14ac:dyDescent="0.25">
      <c r="A4667" s="33"/>
    </row>
    <row r="4668" spans="1:1" x14ac:dyDescent="0.25">
      <c r="A4668" s="33"/>
    </row>
    <row r="4669" spans="1:1" x14ac:dyDescent="0.25">
      <c r="A4669" s="33"/>
    </row>
    <row r="4670" spans="1:1" x14ac:dyDescent="0.25">
      <c r="A4670" s="33"/>
    </row>
    <row r="4671" spans="1:1" x14ac:dyDescent="0.25">
      <c r="A4671" s="33"/>
    </row>
    <row r="4672" spans="1:1" x14ac:dyDescent="0.25">
      <c r="A4672" s="33"/>
    </row>
    <row r="4673" spans="1:1" x14ac:dyDescent="0.25">
      <c r="A4673" s="33"/>
    </row>
    <row r="4674" spans="1:1" x14ac:dyDescent="0.25">
      <c r="A4674" s="33"/>
    </row>
    <row r="4675" spans="1:1" x14ac:dyDescent="0.25">
      <c r="A4675" s="33"/>
    </row>
    <row r="4676" spans="1:1" x14ac:dyDescent="0.25">
      <c r="A4676" s="33"/>
    </row>
    <row r="4677" spans="1:1" x14ac:dyDescent="0.25">
      <c r="A4677" s="33"/>
    </row>
    <row r="4678" spans="1:1" x14ac:dyDescent="0.25">
      <c r="A4678" s="33"/>
    </row>
    <row r="4679" spans="1:1" x14ac:dyDescent="0.25">
      <c r="A4679" s="33"/>
    </row>
    <row r="4680" spans="1:1" x14ac:dyDescent="0.25">
      <c r="A4680" s="33"/>
    </row>
    <row r="4681" spans="1:1" x14ac:dyDescent="0.25">
      <c r="A4681" s="33"/>
    </row>
    <row r="4682" spans="1:1" x14ac:dyDescent="0.25">
      <c r="A4682" s="33"/>
    </row>
    <row r="4683" spans="1:1" x14ac:dyDescent="0.25">
      <c r="A4683" s="33"/>
    </row>
    <row r="4684" spans="1:1" x14ac:dyDescent="0.25">
      <c r="A4684" s="33"/>
    </row>
    <row r="4685" spans="1:1" x14ac:dyDescent="0.25">
      <c r="A4685" s="33"/>
    </row>
    <row r="4686" spans="1:1" x14ac:dyDescent="0.25">
      <c r="A4686" s="33"/>
    </row>
    <row r="4687" spans="1:1" x14ac:dyDescent="0.25">
      <c r="A4687" s="33"/>
    </row>
    <row r="4688" spans="1:1" x14ac:dyDescent="0.25">
      <c r="A4688" s="33"/>
    </row>
    <row r="4689" spans="1:1" x14ac:dyDescent="0.25">
      <c r="A4689" s="33"/>
    </row>
    <row r="4690" spans="1:1" x14ac:dyDescent="0.25">
      <c r="A4690" s="33"/>
    </row>
    <row r="4691" spans="1:1" x14ac:dyDescent="0.25">
      <c r="A4691" s="33"/>
    </row>
    <row r="4692" spans="1:1" x14ac:dyDescent="0.25">
      <c r="A4692" s="33"/>
    </row>
    <row r="4693" spans="1:1" x14ac:dyDescent="0.25">
      <c r="A4693" s="33"/>
    </row>
    <row r="4694" spans="1:1" x14ac:dyDescent="0.25">
      <c r="A4694" s="33"/>
    </row>
    <row r="4695" spans="1:1" x14ac:dyDescent="0.25">
      <c r="A4695" s="33"/>
    </row>
    <row r="4696" spans="1:1" x14ac:dyDescent="0.25">
      <c r="A4696" s="33"/>
    </row>
    <row r="4697" spans="1:1" x14ac:dyDescent="0.25">
      <c r="A4697" s="33"/>
    </row>
    <row r="4698" spans="1:1" x14ac:dyDescent="0.25">
      <c r="A4698" s="33"/>
    </row>
    <row r="4699" spans="1:1" x14ac:dyDescent="0.25">
      <c r="A4699" s="33"/>
    </row>
    <row r="4700" spans="1:1" x14ac:dyDescent="0.25">
      <c r="A4700" s="33"/>
    </row>
    <row r="4701" spans="1:1" x14ac:dyDescent="0.25">
      <c r="A4701" s="33"/>
    </row>
    <row r="4702" spans="1:1" x14ac:dyDescent="0.25">
      <c r="A4702" s="33"/>
    </row>
    <row r="4703" spans="1:1" x14ac:dyDescent="0.25">
      <c r="A4703" s="33"/>
    </row>
    <row r="4704" spans="1:1" x14ac:dyDescent="0.25">
      <c r="A4704" s="33"/>
    </row>
    <row r="4705" spans="1:1" x14ac:dyDescent="0.25">
      <c r="A4705" s="33"/>
    </row>
    <row r="4706" spans="1:1" x14ac:dyDescent="0.25">
      <c r="A4706" s="33"/>
    </row>
    <row r="4707" spans="1:1" x14ac:dyDescent="0.25">
      <c r="A4707" s="33"/>
    </row>
    <row r="4708" spans="1:1" x14ac:dyDescent="0.25">
      <c r="A4708" s="33"/>
    </row>
    <row r="4709" spans="1:1" x14ac:dyDescent="0.25">
      <c r="A4709" s="33"/>
    </row>
    <row r="4710" spans="1:1" x14ac:dyDescent="0.25">
      <c r="A4710" s="33"/>
    </row>
    <row r="4711" spans="1:1" x14ac:dyDescent="0.25">
      <c r="A4711" s="33"/>
    </row>
    <row r="4712" spans="1:1" x14ac:dyDescent="0.25">
      <c r="A4712" s="33"/>
    </row>
    <row r="4713" spans="1:1" x14ac:dyDescent="0.25">
      <c r="A4713" s="33"/>
    </row>
    <row r="4714" spans="1:1" x14ac:dyDescent="0.25">
      <c r="A4714" s="33"/>
    </row>
    <row r="4715" spans="1:1" x14ac:dyDescent="0.25">
      <c r="A4715" s="33"/>
    </row>
    <row r="4716" spans="1:1" x14ac:dyDescent="0.25">
      <c r="A4716" s="33"/>
    </row>
    <row r="4717" spans="1:1" x14ac:dyDescent="0.25">
      <c r="A4717" s="33"/>
    </row>
    <row r="4718" spans="1:1" x14ac:dyDescent="0.25">
      <c r="A4718" s="33"/>
    </row>
    <row r="4719" spans="1:1" x14ac:dyDescent="0.25">
      <c r="A4719" s="33"/>
    </row>
    <row r="4720" spans="1:1" x14ac:dyDescent="0.25">
      <c r="A4720" s="33"/>
    </row>
    <row r="4721" spans="1:1" x14ac:dyDescent="0.25">
      <c r="A4721" s="33"/>
    </row>
    <row r="4722" spans="1:1" x14ac:dyDescent="0.25">
      <c r="A4722" s="33"/>
    </row>
    <row r="4723" spans="1:1" x14ac:dyDescent="0.25">
      <c r="A4723" s="33"/>
    </row>
    <row r="4724" spans="1:1" x14ac:dyDescent="0.25">
      <c r="A4724" s="33"/>
    </row>
    <row r="4725" spans="1:1" x14ac:dyDescent="0.25">
      <c r="A4725" s="33"/>
    </row>
    <row r="4726" spans="1:1" x14ac:dyDescent="0.25">
      <c r="A4726" s="33"/>
    </row>
    <row r="4727" spans="1:1" x14ac:dyDescent="0.25">
      <c r="A4727" s="33"/>
    </row>
    <row r="4728" spans="1:1" x14ac:dyDescent="0.25">
      <c r="A4728" s="33"/>
    </row>
    <row r="4729" spans="1:1" x14ac:dyDescent="0.25">
      <c r="A4729" s="33"/>
    </row>
    <row r="4730" spans="1:1" x14ac:dyDescent="0.25">
      <c r="A4730" s="33"/>
    </row>
    <row r="4731" spans="1:1" x14ac:dyDescent="0.25">
      <c r="A4731" s="33"/>
    </row>
    <row r="4732" spans="1:1" x14ac:dyDescent="0.25">
      <c r="A4732" s="33"/>
    </row>
    <row r="4733" spans="1:1" x14ac:dyDescent="0.25">
      <c r="A4733" s="33"/>
    </row>
    <row r="4734" spans="1:1" x14ac:dyDescent="0.25">
      <c r="A4734" s="33"/>
    </row>
    <row r="4735" spans="1:1" x14ac:dyDescent="0.25">
      <c r="A4735" s="33"/>
    </row>
    <row r="4736" spans="1:1" x14ac:dyDescent="0.25">
      <c r="A4736" s="33"/>
    </row>
    <row r="4737" spans="1:1" x14ac:dyDescent="0.25">
      <c r="A4737" s="33"/>
    </row>
    <row r="4738" spans="1:1" x14ac:dyDescent="0.25">
      <c r="A4738" s="33"/>
    </row>
    <row r="4739" spans="1:1" x14ac:dyDescent="0.25">
      <c r="A4739" s="33"/>
    </row>
    <row r="4740" spans="1:1" x14ac:dyDescent="0.25">
      <c r="A4740" s="33"/>
    </row>
    <row r="4741" spans="1:1" x14ac:dyDescent="0.25">
      <c r="A4741" s="33"/>
    </row>
    <row r="4742" spans="1:1" x14ac:dyDescent="0.25">
      <c r="A4742" s="33"/>
    </row>
    <row r="4743" spans="1:1" x14ac:dyDescent="0.25">
      <c r="A4743" s="33"/>
    </row>
    <row r="4744" spans="1:1" x14ac:dyDescent="0.25">
      <c r="A4744" s="33"/>
    </row>
    <row r="4745" spans="1:1" x14ac:dyDescent="0.25">
      <c r="A4745" s="33"/>
    </row>
    <row r="4746" spans="1:1" x14ac:dyDescent="0.25">
      <c r="A4746" s="33"/>
    </row>
    <row r="4747" spans="1:1" x14ac:dyDescent="0.25">
      <c r="A4747" s="33"/>
    </row>
    <row r="4748" spans="1:1" x14ac:dyDescent="0.25">
      <c r="A4748" s="33"/>
    </row>
    <row r="4749" spans="1:1" x14ac:dyDescent="0.25">
      <c r="A4749" s="33"/>
    </row>
    <row r="4750" spans="1:1" x14ac:dyDescent="0.25">
      <c r="A4750" s="33"/>
    </row>
    <row r="4751" spans="1:1" x14ac:dyDescent="0.25">
      <c r="A4751" s="33"/>
    </row>
    <row r="4752" spans="1:1" x14ac:dyDescent="0.25">
      <c r="A4752" s="33"/>
    </row>
    <row r="4753" spans="1:1" x14ac:dyDescent="0.25">
      <c r="A4753" s="33"/>
    </row>
    <row r="4754" spans="1:1" x14ac:dyDescent="0.25">
      <c r="A4754" s="33"/>
    </row>
    <row r="4755" spans="1:1" x14ac:dyDescent="0.25">
      <c r="A4755" s="33"/>
    </row>
    <row r="4756" spans="1:1" x14ac:dyDescent="0.25">
      <c r="A4756" s="33"/>
    </row>
    <row r="4757" spans="1:1" x14ac:dyDescent="0.25">
      <c r="A4757" s="33"/>
    </row>
    <row r="4758" spans="1:1" x14ac:dyDescent="0.25">
      <c r="A4758" s="33"/>
    </row>
    <row r="4759" spans="1:1" x14ac:dyDescent="0.25">
      <c r="A4759" s="33"/>
    </row>
    <row r="4760" spans="1:1" x14ac:dyDescent="0.25">
      <c r="A4760" s="33"/>
    </row>
    <row r="4761" spans="1:1" x14ac:dyDescent="0.25">
      <c r="A4761" s="33"/>
    </row>
    <row r="4762" spans="1:1" x14ac:dyDescent="0.25">
      <c r="A4762" s="33"/>
    </row>
    <row r="4763" spans="1:1" x14ac:dyDescent="0.25">
      <c r="A4763" s="33"/>
    </row>
    <row r="4764" spans="1:1" x14ac:dyDescent="0.25">
      <c r="A4764" s="33"/>
    </row>
    <row r="4765" spans="1:1" x14ac:dyDescent="0.25">
      <c r="A4765" s="33"/>
    </row>
    <row r="4766" spans="1:1" x14ac:dyDescent="0.25">
      <c r="A4766" s="33"/>
    </row>
    <row r="4767" spans="1:1" x14ac:dyDescent="0.25">
      <c r="A4767" s="33"/>
    </row>
    <row r="4768" spans="1:1" x14ac:dyDescent="0.25">
      <c r="A4768" s="33"/>
    </row>
    <row r="4769" spans="1:1" x14ac:dyDescent="0.25">
      <c r="A4769" s="33"/>
    </row>
    <row r="4770" spans="1:1" x14ac:dyDescent="0.25">
      <c r="A4770" s="33"/>
    </row>
    <row r="4771" spans="1:1" x14ac:dyDescent="0.25">
      <c r="A4771" s="33"/>
    </row>
    <row r="4772" spans="1:1" x14ac:dyDescent="0.25">
      <c r="A4772" s="33"/>
    </row>
    <row r="4773" spans="1:1" x14ac:dyDescent="0.25">
      <c r="A4773" s="33"/>
    </row>
    <row r="4774" spans="1:1" x14ac:dyDescent="0.25">
      <c r="A4774" s="33"/>
    </row>
    <row r="4775" spans="1:1" x14ac:dyDescent="0.25">
      <c r="A4775" s="33"/>
    </row>
    <row r="4776" spans="1:1" x14ac:dyDescent="0.25">
      <c r="A4776" s="33"/>
    </row>
    <row r="4777" spans="1:1" x14ac:dyDescent="0.25">
      <c r="A4777" s="33"/>
    </row>
    <row r="4778" spans="1:1" x14ac:dyDescent="0.25">
      <c r="A4778" s="33"/>
    </row>
    <row r="4779" spans="1:1" x14ac:dyDescent="0.25">
      <c r="A4779" s="33"/>
    </row>
    <row r="4780" spans="1:1" x14ac:dyDescent="0.25">
      <c r="A4780" s="33"/>
    </row>
    <row r="4781" spans="1:1" x14ac:dyDescent="0.25">
      <c r="A4781" s="33"/>
    </row>
    <row r="4782" spans="1:1" x14ac:dyDescent="0.25">
      <c r="A4782" s="33"/>
    </row>
    <row r="4783" spans="1:1" x14ac:dyDescent="0.25">
      <c r="A4783" s="33"/>
    </row>
    <row r="4784" spans="1:1" x14ac:dyDescent="0.25">
      <c r="A4784" s="33"/>
    </row>
    <row r="4785" spans="1:1" x14ac:dyDescent="0.25">
      <c r="A4785" s="33"/>
    </row>
    <row r="4786" spans="1:1" x14ac:dyDescent="0.25">
      <c r="A4786" s="33"/>
    </row>
    <row r="4787" spans="1:1" x14ac:dyDescent="0.25">
      <c r="A4787" s="33"/>
    </row>
    <row r="4788" spans="1:1" x14ac:dyDescent="0.25">
      <c r="A4788" s="33"/>
    </row>
    <row r="4789" spans="1:1" x14ac:dyDescent="0.25">
      <c r="A4789" s="33"/>
    </row>
    <row r="4790" spans="1:1" x14ac:dyDescent="0.25">
      <c r="A4790" s="33"/>
    </row>
    <row r="4791" spans="1:1" x14ac:dyDescent="0.25">
      <c r="A4791" s="33"/>
    </row>
    <row r="4792" spans="1:1" x14ac:dyDescent="0.25">
      <c r="A4792" s="33"/>
    </row>
    <row r="4793" spans="1:1" x14ac:dyDescent="0.25">
      <c r="A4793" s="33"/>
    </row>
    <row r="4794" spans="1:1" x14ac:dyDescent="0.25">
      <c r="A4794" s="33"/>
    </row>
    <row r="4795" spans="1:1" x14ac:dyDescent="0.25">
      <c r="A4795" s="33"/>
    </row>
    <row r="4796" spans="1:1" x14ac:dyDescent="0.25">
      <c r="A4796" s="33"/>
    </row>
    <row r="4797" spans="1:1" x14ac:dyDescent="0.25">
      <c r="A4797" s="33"/>
    </row>
    <row r="4798" spans="1:1" x14ac:dyDescent="0.25">
      <c r="A4798" s="33"/>
    </row>
    <row r="4799" spans="1:1" x14ac:dyDescent="0.25">
      <c r="A4799" s="33"/>
    </row>
    <row r="4800" spans="1:1" x14ac:dyDescent="0.25">
      <c r="A4800" s="33"/>
    </row>
    <row r="4801" spans="1:1" x14ac:dyDescent="0.25">
      <c r="A4801" s="33"/>
    </row>
    <row r="4802" spans="1:1" x14ac:dyDescent="0.25">
      <c r="A4802" s="33"/>
    </row>
    <row r="4803" spans="1:1" x14ac:dyDescent="0.25">
      <c r="A4803" s="33"/>
    </row>
    <row r="4804" spans="1:1" x14ac:dyDescent="0.25">
      <c r="A4804" s="33"/>
    </row>
    <row r="4805" spans="1:1" x14ac:dyDescent="0.25">
      <c r="A4805" s="33"/>
    </row>
    <row r="4806" spans="1:1" x14ac:dyDescent="0.25">
      <c r="A4806" s="33"/>
    </row>
    <row r="4807" spans="1:1" x14ac:dyDescent="0.25">
      <c r="A4807" s="33"/>
    </row>
    <row r="4808" spans="1:1" x14ac:dyDescent="0.25">
      <c r="A4808" s="33"/>
    </row>
    <row r="4809" spans="1:1" x14ac:dyDescent="0.25">
      <c r="A4809" s="33"/>
    </row>
    <row r="4810" spans="1:1" x14ac:dyDescent="0.25">
      <c r="A4810" s="33"/>
    </row>
    <row r="4811" spans="1:1" x14ac:dyDescent="0.25">
      <c r="A4811" s="33"/>
    </row>
    <row r="4812" spans="1:1" x14ac:dyDescent="0.25">
      <c r="A4812" s="33"/>
    </row>
    <row r="4813" spans="1:1" x14ac:dyDescent="0.25">
      <c r="A4813" s="33"/>
    </row>
    <row r="4814" spans="1:1" x14ac:dyDescent="0.25">
      <c r="A4814" s="33"/>
    </row>
    <row r="4815" spans="1:1" x14ac:dyDescent="0.25">
      <c r="A4815" s="33"/>
    </row>
    <row r="4816" spans="1:1" x14ac:dyDescent="0.25">
      <c r="A4816" s="33"/>
    </row>
    <row r="4817" spans="1:1" x14ac:dyDescent="0.25">
      <c r="A4817" s="33"/>
    </row>
    <row r="4818" spans="1:1" x14ac:dyDescent="0.25">
      <c r="A4818" s="33"/>
    </row>
    <row r="4819" spans="1:1" x14ac:dyDescent="0.25">
      <c r="A4819" s="33"/>
    </row>
    <row r="4820" spans="1:1" x14ac:dyDescent="0.25">
      <c r="A4820" s="33"/>
    </row>
    <row r="4821" spans="1:1" x14ac:dyDescent="0.25">
      <c r="A4821" s="33"/>
    </row>
    <row r="4822" spans="1:1" x14ac:dyDescent="0.25">
      <c r="A4822" s="33"/>
    </row>
    <row r="4823" spans="1:1" x14ac:dyDescent="0.25">
      <c r="A4823" s="33"/>
    </row>
    <row r="4824" spans="1:1" x14ac:dyDescent="0.25">
      <c r="A4824" s="33"/>
    </row>
    <row r="4825" spans="1:1" x14ac:dyDescent="0.25">
      <c r="A4825" s="33"/>
    </row>
    <row r="4826" spans="1:1" x14ac:dyDescent="0.25">
      <c r="A4826" s="33"/>
    </row>
    <row r="4827" spans="1:1" x14ac:dyDescent="0.25">
      <c r="A4827" s="33"/>
    </row>
    <row r="4828" spans="1:1" x14ac:dyDescent="0.25">
      <c r="A4828" s="33"/>
    </row>
    <row r="4829" spans="1:1" x14ac:dyDescent="0.25">
      <c r="A4829" s="33"/>
    </row>
    <row r="4830" spans="1:1" x14ac:dyDescent="0.25">
      <c r="A4830" s="33"/>
    </row>
    <row r="4831" spans="1:1" x14ac:dyDescent="0.25">
      <c r="A4831" s="33"/>
    </row>
    <row r="4832" spans="1:1" x14ac:dyDescent="0.25">
      <c r="A4832" s="33"/>
    </row>
    <row r="4833" spans="1:1" x14ac:dyDescent="0.25">
      <c r="A4833" s="33"/>
    </row>
    <row r="4834" spans="1:1" x14ac:dyDescent="0.25">
      <c r="A4834" s="33"/>
    </row>
    <row r="4835" spans="1:1" x14ac:dyDescent="0.25">
      <c r="A4835" s="33"/>
    </row>
    <row r="4836" spans="1:1" x14ac:dyDescent="0.25">
      <c r="A4836" s="33"/>
    </row>
    <row r="4837" spans="1:1" x14ac:dyDescent="0.25">
      <c r="A4837" s="33"/>
    </row>
    <row r="4838" spans="1:1" x14ac:dyDescent="0.25">
      <c r="A4838" s="33"/>
    </row>
    <row r="4839" spans="1:1" x14ac:dyDescent="0.25">
      <c r="A4839" s="33"/>
    </row>
    <row r="4840" spans="1:1" x14ac:dyDescent="0.25">
      <c r="A4840" s="33"/>
    </row>
    <row r="4841" spans="1:1" x14ac:dyDescent="0.25">
      <c r="A4841" s="33"/>
    </row>
    <row r="4842" spans="1:1" x14ac:dyDescent="0.25">
      <c r="A4842" s="33"/>
    </row>
    <row r="4843" spans="1:1" x14ac:dyDescent="0.25">
      <c r="A4843" s="33"/>
    </row>
    <row r="4844" spans="1:1" x14ac:dyDescent="0.25">
      <c r="A4844" s="33"/>
    </row>
    <row r="4845" spans="1:1" x14ac:dyDescent="0.25">
      <c r="A4845" s="33"/>
    </row>
    <row r="4846" spans="1:1" x14ac:dyDescent="0.25">
      <c r="A4846" s="33"/>
    </row>
    <row r="4847" spans="1:1" x14ac:dyDescent="0.25">
      <c r="A4847" s="33"/>
    </row>
    <row r="4848" spans="1:1" x14ac:dyDescent="0.25">
      <c r="A4848" s="33"/>
    </row>
    <row r="4849" spans="1:1" x14ac:dyDescent="0.25">
      <c r="A4849" s="33"/>
    </row>
    <row r="4850" spans="1:1" x14ac:dyDescent="0.25">
      <c r="A4850" s="33"/>
    </row>
    <row r="4851" spans="1:1" x14ac:dyDescent="0.25">
      <c r="A4851" s="33"/>
    </row>
    <row r="4852" spans="1:1" x14ac:dyDescent="0.25">
      <c r="A4852" s="33"/>
    </row>
    <row r="4853" spans="1:1" x14ac:dyDescent="0.25">
      <c r="A4853" s="33"/>
    </row>
    <row r="4854" spans="1:1" x14ac:dyDescent="0.25">
      <c r="A4854" s="33"/>
    </row>
    <row r="4855" spans="1:1" x14ac:dyDescent="0.25">
      <c r="A4855" s="33"/>
    </row>
    <row r="4856" spans="1:1" x14ac:dyDescent="0.25">
      <c r="A4856" s="33"/>
    </row>
    <row r="4857" spans="1:1" x14ac:dyDescent="0.25">
      <c r="A4857" s="33"/>
    </row>
    <row r="4858" spans="1:1" x14ac:dyDescent="0.25">
      <c r="A4858" s="33"/>
    </row>
    <row r="4859" spans="1:1" x14ac:dyDescent="0.25">
      <c r="A4859" s="33"/>
    </row>
    <row r="4860" spans="1:1" x14ac:dyDescent="0.25">
      <c r="A4860" s="33"/>
    </row>
    <row r="4861" spans="1:1" x14ac:dyDescent="0.25">
      <c r="A4861" s="33"/>
    </row>
    <row r="4862" spans="1:1" x14ac:dyDescent="0.25">
      <c r="A4862" s="33"/>
    </row>
    <row r="4863" spans="1:1" x14ac:dyDescent="0.25">
      <c r="A4863" s="33"/>
    </row>
    <row r="4864" spans="1:1" x14ac:dyDescent="0.25">
      <c r="A4864" s="33"/>
    </row>
    <row r="4865" spans="1:1" x14ac:dyDescent="0.25">
      <c r="A4865" s="33"/>
    </row>
    <row r="4866" spans="1:1" x14ac:dyDescent="0.25">
      <c r="A4866" s="33"/>
    </row>
    <row r="4867" spans="1:1" x14ac:dyDescent="0.25">
      <c r="A4867" s="33"/>
    </row>
    <row r="4868" spans="1:1" x14ac:dyDescent="0.25">
      <c r="A4868" s="33"/>
    </row>
    <row r="4869" spans="1:1" x14ac:dyDescent="0.25">
      <c r="A4869" s="33"/>
    </row>
    <row r="4870" spans="1:1" x14ac:dyDescent="0.25">
      <c r="A4870" s="33"/>
    </row>
    <row r="4871" spans="1:1" x14ac:dyDescent="0.25">
      <c r="A4871" s="33"/>
    </row>
    <row r="4872" spans="1:1" x14ac:dyDescent="0.25">
      <c r="A4872" s="33"/>
    </row>
    <row r="4873" spans="1:1" x14ac:dyDescent="0.25">
      <c r="A4873" s="33"/>
    </row>
    <row r="4874" spans="1:1" x14ac:dyDescent="0.25">
      <c r="A4874" s="33"/>
    </row>
    <row r="4875" spans="1:1" x14ac:dyDescent="0.25">
      <c r="A4875" s="33"/>
    </row>
    <row r="4876" spans="1:1" x14ac:dyDescent="0.25">
      <c r="A4876" s="33"/>
    </row>
    <row r="4877" spans="1:1" x14ac:dyDescent="0.25">
      <c r="A4877" s="33"/>
    </row>
    <row r="4878" spans="1:1" x14ac:dyDescent="0.25">
      <c r="A4878" s="33"/>
    </row>
    <row r="4879" spans="1:1" x14ac:dyDescent="0.25">
      <c r="A4879" s="33"/>
    </row>
    <row r="4880" spans="1:1" x14ac:dyDescent="0.25">
      <c r="A4880" s="33"/>
    </row>
    <row r="4881" spans="1:1" x14ac:dyDescent="0.25">
      <c r="A4881" s="33"/>
    </row>
    <row r="4882" spans="1:1" x14ac:dyDescent="0.25">
      <c r="A4882" s="33"/>
    </row>
    <row r="4883" spans="1:1" x14ac:dyDescent="0.25">
      <c r="A4883" s="33"/>
    </row>
    <row r="4884" spans="1:1" x14ac:dyDescent="0.25">
      <c r="A4884" s="33"/>
    </row>
    <row r="4885" spans="1:1" x14ac:dyDescent="0.25">
      <c r="A4885" s="33"/>
    </row>
    <row r="4886" spans="1:1" x14ac:dyDescent="0.25">
      <c r="A4886" s="33"/>
    </row>
    <row r="4887" spans="1:1" x14ac:dyDescent="0.25">
      <c r="A4887" s="33"/>
    </row>
    <row r="4888" spans="1:1" x14ac:dyDescent="0.25">
      <c r="A4888" s="33"/>
    </row>
    <row r="4889" spans="1:1" x14ac:dyDescent="0.25">
      <c r="A4889" s="33"/>
    </row>
    <row r="4890" spans="1:1" x14ac:dyDescent="0.25">
      <c r="A4890" s="33"/>
    </row>
    <row r="4891" spans="1:1" x14ac:dyDescent="0.25">
      <c r="A4891" s="33"/>
    </row>
    <row r="4892" spans="1:1" x14ac:dyDescent="0.25">
      <c r="A4892" s="33"/>
    </row>
    <row r="4893" spans="1:1" x14ac:dyDescent="0.25">
      <c r="A4893" s="33"/>
    </row>
    <row r="4894" spans="1:1" x14ac:dyDescent="0.25">
      <c r="A4894" s="33"/>
    </row>
    <row r="4895" spans="1:1" x14ac:dyDescent="0.25">
      <c r="A4895" s="33"/>
    </row>
    <row r="4896" spans="1:1" x14ac:dyDescent="0.25">
      <c r="A4896" s="33"/>
    </row>
    <row r="4897" spans="1:1" x14ac:dyDescent="0.25">
      <c r="A4897" s="33"/>
    </row>
    <row r="4898" spans="1:1" x14ac:dyDescent="0.25">
      <c r="A4898" s="33"/>
    </row>
    <row r="4899" spans="1:1" x14ac:dyDescent="0.25">
      <c r="A4899" s="33"/>
    </row>
    <row r="4900" spans="1:1" x14ac:dyDescent="0.25">
      <c r="A4900" s="33"/>
    </row>
    <row r="4901" spans="1:1" x14ac:dyDescent="0.25">
      <c r="A4901" s="33"/>
    </row>
    <row r="4902" spans="1:1" x14ac:dyDescent="0.25">
      <c r="A4902" s="33"/>
    </row>
    <row r="4903" spans="1:1" x14ac:dyDescent="0.25">
      <c r="A4903" s="33"/>
    </row>
    <row r="4904" spans="1:1" x14ac:dyDescent="0.25">
      <c r="A4904" s="33"/>
    </row>
    <row r="4905" spans="1:1" x14ac:dyDescent="0.25">
      <c r="A4905" s="33"/>
    </row>
    <row r="4906" spans="1:1" x14ac:dyDescent="0.25">
      <c r="A4906" s="33"/>
    </row>
    <row r="4907" spans="1:1" x14ac:dyDescent="0.25">
      <c r="A4907" s="33"/>
    </row>
    <row r="4908" spans="1:1" x14ac:dyDescent="0.25">
      <c r="A4908" s="33"/>
    </row>
    <row r="4909" spans="1:1" x14ac:dyDescent="0.25">
      <c r="A4909" s="33"/>
    </row>
    <row r="4910" spans="1:1" x14ac:dyDescent="0.25">
      <c r="A4910" s="33"/>
    </row>
    <row r="4911" spans="1:1" x14ac:dyDescent="0.25">
      <c r="A4911" s="33"/>
    </row>
    <row r="4912" spans="1:1" x14ac:dyDescent="0.25">
      <c r="A4912" s="33"/>
    </row>
    <row r="4913" spans="1:1" x14ac:dyDescent="0.25">
      <c r="A4913" s="33"/>
    </row>
    <row r="4914" spans="1:1" x14ac:dyDescent="0.25">
      <c r="A4914" s="33"/>
    </row>
    <row r="4915" spans="1:1" x14ac:dyDescent="0.25">
      <c r="A4915" s="33"/>
    </row>
    <row r="4916" spans="1:1" x14ac:dyDescent="0.25">
      <c r="A4916" s="33"/>
    </row>
    <row r="4917" spans="1:1" x14ac:dyDescent="0.25">
      <c r="A4917" s="33"/>
    </row>
    <row r="4918" spans="1:1" x14ac:dyDescent="0.25">
      <c r="A4918" s="33"/>
    </row>
    <row r="4919" spans="1:1" x14ac:dyDescent="0.25">
      <c r="A4919" s="33"/>
    </row>
    <row r="4920" spans="1:1" x14ac:dyDescent="0.25">
      <c r="A4920" s="33"/>
    </row>
    <row r="4921" spans="1:1" x14ac:dyDescent="0.25">
      <c r="A4921" s="33"/>
    </row>
    <row r="4922" spans="1:1" x14ac:dyDescent="0.25">
      <c r="A4922" s="33"/>
    </row>
    <row r="4923" spans="1:1" x14ac:dyDescent="0.25">
      <c r="A4923" s="33"/>
    </row>
    <row r="4924" spans="1:1" x14ac:dyDescent="0.25">
      <c r="A4924" s="33"/>
    </row>
    <row r="4925" spans="1:1" x14ac:dyDescent="0.25">
      <c r="A4925" s="33"/>
    </row>
    <row r="4926" spans="1:1" x14ac:dyDescent="0.25">
      <c r="A4926" s="33"/>
    </row>
    <row r="4927" spans="1:1" x14ac:dyDescent="0.25">
      <c r="A4927" s="33"/>
    </row>
    <row r="4928" spans="1:1" x14ac:dyDescent="0.25">
      <c r="A4928" s="33"/>
    </row>
    <row r="4929" spans="1:1" x14ac:dyDescent="0.25">
      <c r="A4929" s="33"/>
    </row>
    <row r="4930" spans="1:1" x14ac:dyDescent="0.25">
      <c r="A4930" s="33"/>
    </row>
    <row r="4931" spans="1:1" x14ac:dyDescent="0.25">
      <c r="A4931" s="33"/>
    </row>
    <row r="4932" spans="1:1" x14ac:dyDescent="0.25">
      <c r="A4932" s="33"/>
    </row>
    <row r="4933" spans="1:1" x14ac:dyDescent="0.25">
      <c r="A4933" s="33"/>
    </row>
    <row r="4934" spans="1:1" x14ac:dyDescent="0.25">
      <c r="A4934" s="33"/>
    </row>
    <row r="4935" spans="1:1" x14ac:dyDescent="0.25">
      <c r="A4935" s="33"/>
    </row>
    <row r="4936" spans="1:1" x14ac:dyDescent="0.25">
      <c r="A4936" s="33"/>
    </row>
    <row r="4937" spans="1:1" x14ac:dyDescent="0.25">
      <c r="A4937" s="33"/>
    </row>
    <row r="4938" spans="1:1" x14ac:dyDescent="0.25">
      <c r="A4938" s="33"/>
    </row>
    <row r="4939" spans="1:1" x14ac:dyDescent="0.25">
      <c r="A4939" s="33"/>
    </row>
    <row r="4940" spans="1:1" x14ac:dyDescent="0.25">
      <c r="A4940" s="33"/>
    </row>
    <row r="4941" spans="1:1" x14ac:dyDescent="0.25">
      <c r="A4941" s="33"/>
    </row>
    <row r="4942" spans="1:1" x14ac:dyDescent="0.25">
      <c r="A4942" s="33"/>
    </row>
    <row r="4943" spans="1:1" x14ac:dyDescent="0.25">
      <c r="A4943" s="33"/>
    </row>
    <row r="4944" spans="1:1" x14ac:dyDescent="0.25">
      <c r="A4944" s="33"/>
    </row>
    <row r="4945" spans="1:1" x14ac:dyDescent="0.25">
      <c r="A4945" s="33"/>
    </row>
    <row r="4946" spans="1:1" x14ac:dyDescent="0.25">
      <c r="A4946" s="33"/>
    </row>
    <row r="4947" spans="1:1" x14ac:dyDescent="0.25">
      <c r="A4947" s="33"/>
    </row>
    <row r="4948" spans="1:1" x14ac:dyDescent="0.25">
      <c r="A4948" s="33"/>
    </row>
    <row r="4949" spans="1:1" x14ac:dyDescent="0.25">
      <c r="A4949" s="33"/>
    </row>
    <row r="4950" spans="1:1" x14ac:dyDescent="0.25">
      <c r="A4950" s="33"/>
    </row>
    <row r="4951" spans="1:1" x14ac:dyDescent="0.25">
      <c r="A4951" s="33"/>
    </row>
    <row r="4952" spans="1:1" x14ac:dyDescent="0.25">
      <c r="A4952" s="33"/>
    </row>
    <row r="4953" spans="1:1" x14ac:dyDescent="0.25">
      <c r="A4953" s="33"/>
    </row>
    <row r="4954" spans="1:1" x14ac:dyDescent="0.25">
      <c r="A4954" s="33"/>
    </row>
    <row r="4955" spans="1:1" x14ac:dyDescent="0.25">
      <c r="A4955" s="33"/>
    </row>
    <row r="4956" spans="1:1" x14ac:dyDescent="0.25">
      <c r="A4956" s="33"/>
    </row>
    <row r="4957" spans="1:1" x14ac:dyDescent="0.25">
      <c r="A4957" s="33"/>
    </row>
    <row r="4958" spans="1:1" x14ac:dyDescent="0.25">
      <c r="A4958" s="33"/>
    </row>
    <row r="4959" spans="1:1" x14ac:dyDescent="0.25">
      <c r="A4959" s="33"/>
    </row>
    <row r="4960" spans="1:1" x14ac:dyDescent="0.25">
      <c r="A4960" s="33"/>
    </row>
    <row r="4961" spans="1:1" x14ac:dyDescent="0.25">
      <c r="A4961" s="33"/>
    </row>
    <row r="4962" spans="1:1" x14ac:dyDescent="0.25">
      <c r="A4962" s="33"/>
    </row>
    <row r="4963" spans="1:1" x14ac:dyDescent="0.25">
      <c r="A4963" s="33"/>
    </row>
    <row r="4964" spans="1:1" x14ac:dyDescent="0.25">
      <c r="A4964" s="33"/>
    </row>
    <row r="4965" spans="1:1" x14ac:dyDescent="0.25">
      <c r="A4965" s="33"/>
    </row>
    <row r="4966" spans="1:1" x14ac:dyDescent="0.25">
      <c r="A4966" s="33"/>
    </row>
    <row r="4967" spans="1:1" x14ac:dyDescent="0.25">
      <c r="A4967" s="33"/>
    </row>
    <row r="4968" spans="1:1" x14ac:dyDescent="0.25">
      <c r="A4968" s="33"/>
    </row>
    <row r="4969" spans="1:1" x14ac:dyDescent="0.25">
      <c r="A4969" s="33"/>
    </row>
    <row r="4970" spans="1:1" x14ac:dyDescent="0.25">
      <c r="A4970" s="33"/>
    </row>
    <row r="4971" spans="1:1" x14ac:dyDescent="0.25">
      <c r="A4971" s="33"/>
    </row>
    <row r="4972" spans="1:1" x14ac:dyDescent="0.25">
      <c r="A4972" s="33"/>
    </row>
    <row r="4973" spans="1:1" x14ac:dyDescent="0.25">
      <c r="A4973" s="33"/>
    </row>
    <row r="4974" spans="1:1" x14ac:dyDescent="0.25">
      <c r="A4974" s="33"/>
    </row>
    <row r="4975" spans="1:1" x14ac:dyDescent="0.25">
      <c r="A4975" s="33"/>
    </row>
    <row r="4976" spans="1:1" x14ac:dyDescent="0.25">
      <c r="A4976" s="33"/>
    </row>
    <row r="4977" spans="1:1" x14ac:dyDescent="0.25">
      <c r="A4977" s="33"/>
    </row>
    <row r="4978" spans="1:1" x14ac:dyDescent="0.25">
      <c r="A4978" s="33"/>
    </row>
    <row r="4979" spans="1:1" x14ac:dyDescent="0.25">
      <c r="A4979" s="33"/>
    </row>
    <row r="4980" spans="1:1" x14ac:dyDescent="0.25">
      <c r="A4980" s="33"/>
    </row>
    <row r="4981" spans="1:1" x14ac:dyDescent="0.25">
      <c r="A4981" s="33"/>
    </row>
    <row r="4982" spans="1:1" x14ac:dyDescent="0.25">
      <c r="A4982" s="33"/>
    </row>
    <row r="4983" spans="1:1" x14ac:dyDescent="0.25">
      <c r="A4983" s="33"/>
    </row>
    <row r="4984" spans="1:1" x14ac:dyDescent="0.25">
      <c r="A4984" s="33"/>
    </row>
    <row r="4985" spans="1:1" x14ac:dyDescent="0.25">
      <c r="A4985" s="33"/>
    </row>
    <row r="4986" spans="1:1" x14ac:dyDescent="0.25">
      <c r="A4986" s="33"/>
    </row>
    <row r="4987" spans="1:1" x14ac:dyDescent="0.25">
      <c r="A4987" s="33"/>
    </row>
    <row r="4988" spans="1:1" x14ac:dyDescent="0.25">
      <c r="A4988" s="33"/>
    </row>
    <row r="4989" spans="1:1" x14ac:dyDescent="0.25">
      <c r="A4989" s="33"/>
    </row>
    <row r="4990" spans="1:1" x14ac:dyDescent="0.25">
      <c r="A4990" s="33"/>
    </row>
    <row r="4991" spans="1:1" x14ac:dyDescent="0.25">
      <c r="A4991" s="33"/>
    </row>
    <row r="4992" spans="1:1" x14ac:dyDescent="0.25">
      <c r="A4992" s="33"/>
    </row>
    <row r="4993" spans="1:1" x14ac:dyDescent="0.25">
      <c r="A4993" s="33"/>
    </row>
    <row r="4994" spans="1:1" x14ac:dyDescent="0.25">
      <c r="A4994" s="33"/>
    </row>
    <row r="4995" spans="1:1" x14ac:dyDescent="0.25">
      <c r="A4995" s="33"/>
    </row>
    <row r="4996" spans="1:1" x14ac:dyDescent="0.25">
      <c r="A4996" s="33"/>
    </row>
    <row r="4997" spans="1:1" x14ac:dyDescent="0.25">
      <c r="A4997" s="33"/>
    </row>
    <row r="4998" spans="1:1" x14ac:dyDescent="0.25">
      <c r="A4998" s="33"/>
    </row>
    <row r="4999" spans="1:1" x14ac:dyDescent="0.25">
      <c r="A4999" s="33"/>
    </row>
    <row r="5000" spans="1:1" x14ac:dyDescent="0.25">
      <c r="A5000" s="33"/>
    </row>
    <row r="5001" spans="1:1" x14ac:dyDescent="0.25">
      <c r="A5001" s="33"/>
    </row>
    <row r="5002" spans="1:1" x14ac:dyDescent="0.25">
      <c r="A5002" s="33"/>
    </row>
    <row r="5003" spans="1:1" x14ac:dyDescent="0.25">
      <c r="A5003" s="33"/>
    </row>
    <row r="5004" spans="1:1" x14ac:dyDescent="0.25">
      <c r="A5004" s="33"/>
    </row>
    <row r="5005" spans="1:1" x14ac:dyDescent="0.25">
      <c r="A5005" s="33"/>
    </row>
    <row r="5006" spans="1:1" x14ac:dyDescent="0.25">
      <c r="A5006" s="33"/>
    </row>
    <row r="5007" spans="1:1" x14ac:dyDescent="0.25">
      <c r="A5007" s="33"/>
    </row>
    <row r="5008" spans="1:1" x14ac:dyDescent="0.25">
      <c r="A5008" s="33"/>
    </row>
    <row r="5009" spans="1:1" x14ac:dyDescent="0.25">
      <c r="A5009" s="33"/>
    </row>
    <row r="5010" spans="1:1" x14ac:dyDescent="0.25">
      <c r="A5010" s="33"/>
    </row>
    <row r="5011" spans="1:1" x14ac:dyDescent="0.25">
      <c r="A5011" s="33"/>
    </row>
    <row r="5012" spans="1:1" x14ac:dyDescent="0.25">
      <c r="A5012" s="33"/>
    </row>
    <row r="5013" spans="1:1" x14ac:dyDescent="0.25">
      <c r="A5013" s="33"/>
    </row>
    <row r="5014" spans="1:1" x14ac:dyDescent="0.25">
      <c r="A5014" s="33"/>
    </row>
    <row r="5015" spans="1:1" x14ac:dyDescent="0.25">
      <c r="A5015" s="33"/>
    </row>
    <row r="5016" spans="1:1" x14ac:dyDescent="0.25">
      <c r="A5016" s="33"/>
    </row>
    <row r="5017" spans="1:1" x14ac:dyDescent="0.25">
      <c r="A5017" s="33"/>
    </row>
    <row r="5018" spans="1:1" x14ac:dyDescent="0.25">
      <c r="A5018" s="33"/>
    </row>
    <row r="5019" spans="1:1" x14ac:dyDescent="0.25">
      <c r="A5019" s="33"/>
    </row>
    <row r="5020" spans="1:1" x14ac:dyDescent="0.25">
      <c r="A5020" s="33"/>
    </row>
    <row r="5021" spans="1:1" x14ac:dyDescent="0.25">
      <c r="A5021" s="33"/>
    </row>
    <row r="5022" spans="1:1" x14ac:dyDescent="0.25">
      <c r="A5022" s="33"/>
    </row>
    <row r="5023" spans="1:1" x14ac:dyDescent="0.25">
      <c r="A5023" s="33"/>
    </row>
    <row r="5024" spans="1:1" x14ac:dyDescent="0.25">
      <c r="A5024" s="33"/>
    </row>
    <row r="5025" spans="1:1" x14ac:dyDescent="0.25">
      <c r="A5025" s="33"/>
    </row>
    <row r="5026" spans="1:1" x14ac:dyDescent="0.25">
      <c r="A5026" s="33"/>
    </row>
    <row r="5027" spans="1:1" x14ac:dyDescent="0.25">
      <c r="A5027" s="33"/>
    </row>
    <row r="5028" spans="1:1" x14ac:dyDescent="0.25">
      <c r="A5028" s="33"/>
    </row>
    <row r="5029" spans="1:1" x14ac:dyDescent="0.25">
      <c r="A5029" s="33"/>
    </row>
    <row r="5030" spans="1:1" x14ac:dyDescent="0.25">
      <c r="A5030" s="33"/>
    </row>
    <row r="5031" spans="1:1" x14ac:dyDescent="0.25">
      <c r="A5031" s="33"/>
    </row>
    <row r="5032" spans="1:1" x14ac:dyDescent="0.25">
      <c r="A5032" s="33"/>
    </row>
    <row r="5033" spans="1:1" x14ac:dyDescent="0.25">
      <c r="A5033" s="33"/>
    </row>
    <row r="5034" spans="1:1" x14ac:dyDescent="0.25">
      <c r="A5034" s="33"/>
    </row>
    <row r="5035" spans="1:1" x14ac:dyDescent="0.25">
      <c r="A5035" s="33"/>
    </row>
    <row r="5036" spans="1:1" x14ac:dyDescent="0.25">
      <c r="A5036" s="33"/>
    </row>
    <row r="5037" spans="1:1" x14ac:dyDescent="0.25">
      <c r="A5037" s="33"/>
    </row>
    <row r="5038" spans="1:1" x14ac:dyDescent="0.25">
      <c r="A5038" s="33"/>
    </row>
    <row r="5039" spans="1:1" x14ac:dyDescent="0.25">
      <c r="A5039" s="33"/>
    </row>
    <row r="5040" spans="1:1" x14ac:dyDescent="0.25">
      <c r="A5040" s="33"/>
    </row>
    <row r="5041" spans="1:1" x14ac:dyDescent="0.25">
      <c r="A5041" s="33"/>
    </row>
    <row r="5042" spans="1:1" x14ac:dyDescent="0.25">
      <c r="A5042" s="33"/>
    </row>
    <row r="5043" spans="1:1" x14ac:dyDescent="0.25">
      <c r="A5043" s="33"/>
    </row>
    <row r="5044" spans="1:1" x14ac:dyDescent="0.25">
      <c r="A5044" s="33"/>
    </row>
    <row r="5045" spans="1:1" x14ac:dyDescent="0.25">
      <c r="A5045" s="33"/>
    </row>
    <row r="5046" spans="1:1" x14ac:dyDescent="0.25">
      <c r="A5046" s="33"/>
    </row>
    <row r="5047" spans="1:1" x14ac:dyDescent="0.25">
      <c r="A5047" s="33"/>
    </row>
    <row r="5048" spans="1:1" x14ac:dyDescent="0.25">
      <c r="A5048" s="33"/>
    </row>
    <row r="5049" spans="1:1" x14ac:dyDescent="0.25">
      <c r="A5049" s="33"/>
    </row>
    <row r="5050" spans="1:1" x14ac:dyDescent="0.25">
      <c r="A5050" s="33"/>
    </row>
    <row r="5051" spans="1:1" x14ac:dyDescent="0.25">
      <c r="A5051" s="33"/>
    </row>
    <row r="5052" spans="1:1" x14ac:dyDescent="0.25">
      <c r="A5052" s="33"/>
    </row>
    <row r="5053" spans="1:1" x14ac:dyDescent="0.25">
      <c r="A5053" s="33"/>
    </row>
    <row r="5054" spans="1:1" x14ac:dyDescent="0.25">
      <c r="A5054" s="33"/>
    </row>
    <row r="5055" spans="1:1" x14ac:dyDescent="0.25">
      <c r="A5055" s="33"/>
    </row>
    <row r="5056" spans="1:1" x14ac:dyDescent="0.25">
      <c r="A5056" s="33"/>
    </row>
    <row r="5057" spans="1:1" x14ac:dyDescent="0.25">
      <c r="A5057" s="33"/>
    </row>
    <row r="5058" spans="1:1" x14ac:dyDescent="0.25">
      <c r="A5058" s="33"/>
    </row>
    <row r="5059" spans="1:1" x14ac:dyDescent="0.25">
      <c r="A5059" s="33"/>
    </row>
    <row r="5060" spans="1:1" x14ac:dyDescent="0.25">
      <c r="A5060" s="33"/>
    </row>
    <row r="5061" spans="1:1" x14ac:dyDescent="0.25">
      <c r="A5061" s="33"/>
    </row>
    <row r="5062" spans="1:1" x14ac:dyDescent="0.25">
      <c r="A5062" s="33"/>
    </row>
    <row r="5063" spans="1:1" x14ac:dyDescent="0.25">
      <c r="A5063" s="33"/>
    </row>
    <row r="5064" spans="1:1" x14ac:dyDescent="0.25">
      <c r="A5064" s="33"/>
    </row>
    <row r="5065" spans="1:1" x14ac:dyDescent="0.25">
      <c r="A5065" s="33"/>
    </row>
    <row r="5066" spans="1:1" x14ac:dyDescent="0.25">
      <c r="A5066" s="33"/>
    </row>
    <row r="5067" spans="1:1" x14ac:dyDescent="0.25">
      <c r="A5067" s="33"/>
    </row>
    <row r="5068" spans="1:1" x14ac:dyDescent="0.25">
      <c r="A5068" s="33"/>
    </row>
    <row r="5069" spans="1:1" x14ac:dyDescent="0.25">
      <c r="A5069" s="33"/>
    </row>
    <row r="5070" spans="1:1" x14ac:dyDescent="0.25">
      <c r="A5070" s="33"/>
    </row>
    <row r="5071" spans="1:1" x14ac:dyDescent="0.25">
      <c r="A5071" s="33"/>
    </row>
    <row r="5072" spans="1:1" x14ac:dyDescent="0.25">
      <c r="A5072" s="33"/>
    </row>
    <row r="5073" spans="1:1" x14ac:dyDescent="0.25">
      <c r="A5073" s="33"/>
    </row>
    <row r="5074" spans="1:1" x14ac:dyDescent="0.25">
      <c r="A5074" s="33"/>
    </row>
    <row r="5075" spans="1:1" x14ac:dyDescent="0.25">
      <c r="A5075" s="33"/>
    </row>
    <row r="5076" spans="1:1" x14ac:dyDescent="0.25">
      <c r="A5076" s="33"/>
    </row>
    <row r="5077" spans="1:1" x14ac:dyDescent="0.25">
      <c r="A5077" s="33"/>
    </row>
    <row r="5078" spans="1:1" x14ac:dyDescent="0.25">
      <c r="A5078" s="33"/>
    </row>
    <row r="5079" spans="1:1" x14ac:dyDescent="0.25">
      <c r="A5079" s="33"/>
    </row>
    <row r="5080" spans="1:1" x14ac:dyDescent="0.25">
      <c r="A5080" s="33"/>
    </row>
    <row r="5081" spans="1:1" x14ac:dyDescent="0.25">
      <c r="A5081" s="33"/>
    </row>
    <row r="5082" spans="1:1" x14ac:dyDescent="0.25">
      <c r="A5082" s="33"/>
    </row>
    <row r="5083" spans="1:1" x14ac:dyDescent="0.25">
      <c r="A5083" s="33"/>
    </row>
    <row r="5084" spans="1:1" x14ac:dyDescent="0.25">
      <c r="A5084" s="33"/>
    </row>
    <row r="5085" spans="1:1" x14ac:dyDescent="0.25">
      <c r="A5085" s="33"/>
    </row>
    <row r="5086" spans="1:1" x14ac:dyDescent="0.25">
      <c r="A5086" s="33"/>
    </row>
    <row r="5087" spans="1:1" x14ac:dyDescent="0.25">
      <c r="A5087" s="33"/>
    </row>
    <row r="5088" spans="1:1" x14ac:dyDescent="0.25">
      <c r="A5088" s="33"/>
    </row>
    <row r="5089" spans="1:1" x14ac:dyDescent="0.25">
      <c r="A5089" s="33"/>
    </row>
    <row r="5090" spans="1:1" x14ac:dyDescent="0.25">
      <c r="A5090" s="33"/>
    </row>
    <row r="5091" spans="1:1" x14ac:dyDescent="0.25">
      <c r="A5091" s="33"/>
    </row>
    <row r="5092" spans="1:1" x14ac:dyDescent="0.25">
      <c r="A5092" s="33"/>
    </row>
    <row r="5093" spans="1:1" x14ac:dyDescent="0.25">
      <c r="A5093" s="33"/>
    </row>
    <row r="5094" spans="1:1" x14ac:dyDescent="0.25">
      <c r="A5094" s="33"/>
    </row>
    <row r="5095" spans="1:1" x14ac:dyDescent="0.25">
      <c r="A5095" s="33"/>
    </row>
    <row r="5096" spans="1:1" x14ac:dyDescent="0.25">
      <c r="A5096" s="33"/>
    </row>
    <row r="5097" spans="1:1" x14ac:dyDescent="0.25">
      <c r="A5097" s="33"/>
    </row>
    <row r="5098" spans="1:1" x14ac:dyDescent="0.25">
      <c r="A5098" s="33"/>
    </row>
    <row r="5099" spans="1:1" x14ac:dyDescent="0.25">
      <c r="A5099" s="33"/>
    </row>
    <row r="5100" spans="1:1" x14ac:dyDescent="0.25">
      <c r="A5100" s="33"/>
    </row>
    <row r="5101" spans="1:1" x14ac:dyDescent="0.25">
      <c r="A5101" s="33"/>
    </row>
    <row r="5102" spans="1:1" x14ac:dyDescent="0.25">
      <c r="A5102" s="33"/>
    </row>
    <row r="5103" spans="1:1" x14ac:dyDescent="0.25">
      <c r="A5103" s="33"/>
    </row>
    <row r="5104" spans="1:1" x14ac:dyDescent="0.25">
      <c r="A5104" s="33"/>
    </row>
    <row r="5105" spans="1:1" x14ac:dyDescent="0.25">
      <c r="A5105" s="33"/>
    </row>
    <row r="5106" spans="1:1" x14ac:dyDescent="0.25">
      <c r="A5106" s="33"/>
    </row>
    <row r="5107" spans="1:1" x14ac:dyDescent="0.25">
      <c r="A5107" s="33"/>
    </row>
    <row r="5108" spans="1:1" x14ac:dyDescent="0.25">
      <c r="A5108" s="33"/>
    </row>
    <row r="5109" spans="1:1" x14ac:dyDescent="0.25">
      <c r="A5109" s="33"/>
    </row>
    <row r="5110" spans="1:1" x14ac:dyDescent="0.25">
      <c r="A5110" s="33"/>
    </row>
    <row r="5111" spans="1:1" x14ac:dyDescent="0.25">
      <c r="A5111" s="33"/>
    </row>
    <row r="5112" spans="1:1" x14ac:dyDescent="0.25">
      <c r="A5112" s="33"/>
    </row>
    <row r="5113" spans="1:1" x14ac:dyDescent="0.25">
      <c r="A5113" s="33"/>
    </row>
    <row r="5114" spans="1:1" x14ac:dyDescent="0.25">
      <c r="A5114" s="33"/>
    </row>
    <row r="5115" spans="1:1" x14ac:dyDescent="0.25">
      <c r="A5115" s="33"/>
    </row>
    <row r="5116" spans="1:1" x14ac:dyDescent="0.25">
      <c r="A5116" s="33"/>
    </row>
    <row r="5117" spans="1:1" x14ac:dyDescent="0.25">
      <c r="A5117" s="33"/>
    </row>
    <row r="5118" spans="1:1" x14ac:dyDescent="0.25">
      <c r="A5118" s="33"/>
    </row>
    <row r="5119" spans="1:1" x14ac:dyDescent="0.25">
      <c r="A5119" s="33"/>
    </row>
    <row r="5120" spans="1:1" x14ac:dyDescent="0.25">
      <c r="A5120" s="33"/>
    </row>
    <row r="5121" spans="1:1" x14ac:dyDescent="0.25">
      <c r="A5121" s="33"/>
    </row>
    <row r="5122" spans="1:1" x14ac:dyDescent="0.25">
      <c r="A5122" s="33"/>
    </row>
    <row r="5123" spans="1:1" x14ac:dyDescent="0.25">
      <c r="A5123" s="33"/>
    </row>
    <row r="5124" spans="1:1" x14ac:dyDescent="0.25">
      <c r="A5124" s="33"/>
    </row>
    <row r="5125" spans="1:1" x14ac:dyDescent="0.25">
      <c r="A5125" s="33"/>
    </row>
    <row r="5126" spans="1:1" x14ac:dyDescent="0.25">
      <c r="A5126" s="33"/>
    </row>
    <row r="5127" spans="1:1" x14ac:dyDescent="0.25">
      <c r="A5127" s="33"/>
    </row>
    <row r="5128" spans="1:1" x14ac:dyDescent="0.25">
      <c r="A5128" s="33"/>
    </row>
    <row r="5129" spans="1:1" x14ac:dyDescent="0.25">
      <c r="A5129" s="33"/>
    </row>
    <row r="5130" spans="1:1" x14ac:dyDescent="0.25">
      <c r="A5130" s="33"/>
    </row>
    <row r="5131" spans="1:1" x14ac:dyDescent="0.25">
      <c r="A5131" s="33"/>
    </row>
    <row r="5132" spans="1:1" x14ac:dyDescent="0.25">
      <c r="A5132" s="33"/>
    </row>
    <row r="5133" spans="1:1" x14ac:dyDescent="0.25">
      <c r="A5133" s="33"/>
    </row>
    <row r="5134" spans="1:1" x14ac:dyDescent="0.25">
      <c r="A5134" s="33"/>
    </row>
    <row r="5135" spans="1:1" x14ac:dyDescent="0.25">
      <c r="A5135" s="33"/>
    </row>
    <row r="5136" spans="1:1" x14ac:dyDescent="0.25">
      <c r="A5136" s="33"/>
    </row>
    <row r="5137" spans="1:1" x14ac:dyDescent="0.25">
      <c r="A5137" s="33"/>
    </row>
    <row r="5138" spans="1:1" x14ac:dyDescent="0.25">
      <c r="A5138" s="33"/>
    </row>
    <row r="5139" spans="1:1" x14ac:dyDescent="0.25">
      <c r="A5139" s="33"/>
    </row>
    <row r="5140" spans="1:1" x14ac:dyDescent="0.25">
      <c r="A5140" s="33"/>
    </row>
    <row r="5141" spans="1:1" x14ac:dyDescent="0.25">
      <c r="A5141" s="33"/>
    </row>
    <row r="5142" spans="1:1" x14ac:dyDescent="0.25">
      <c r="A5142" s="33"/>
    </row>
    <row r="5143" spans="1:1" x14ac:dyDescent="0.25">
      <c r="A5143" s="33"/>
    </row>
    <row r="5144" spans="1:1" x14ac:dyDescent="0.25">
      <c r="A5144" s="33"/>
    </row>
    <row r="5145" spans="1:1" x14ac:dyDescent="0.25">
      <c r="A5145" s="33"/>
    </row>
    <row r="5146" spans="1:1" x14ac:dyDescent="0.25">
      <c r="A5146" s="33"/>
    </row>
    <row r="5147" spans="1:1" x14ac:dyDescent="0.25">
      <c r="A5147" s="33"/>
    </row>
    <row r="5148" spans="1:1" x14ac:dyDescent="0.25">
      <c r="A5148" s="33"/>
    </row>
    <row r="5149" spans="1:1" x14ac:dyDescent="0.25">
      <c r="A5149" s="33"/>
    </row>
    <row r="5150" spans="1:1" x14ac:dyDescent="0.25">
      <c r="A5150" s="33"/>
    </row>
    <row r="5151" spans="1:1" x14ac:dyDescent="0.25">
      <c r="A5151" s="33"/>
    </row>
    <row r="5152" spans="1:1" x14ac:dyDescent="0.25">
      <c r="A5152" s="33"/>
    </row>
    <row r="5153" spans="1:1" x14ac:dyDescent="0.25">
      <c r="A5153" s="33"/>
    </row>
    <row r="5154" spans="1:1" x14ac:dyDescent="0.25">
      <c r="A5154" s="33"/>
    </row>
    <row r="5155" spans="1:1" x14ac:dyDescent="0.25">
      <c r="A5155" s="33"/>
    </row>
    <row r="5156" spans="1:1" x14ac:dyDescent="0.25">
      <c r="A5156" s="33"/>
    </row>
    <row r="5157" spans="1:1" x14ac:dyDescent="0.25">
      <c r="A5157" s="33"/>
    </row>
    <row r="5158" spans="1:1" x14ac:dyDescent="0.25">
      <c r="A5158" s="33"/>
    </row>
    <row r="5159" spans="1:1" x14ac:dyDescent="0.25">
      <c r="A5159" s="33"/>
    </row>
    <row r="5160" spans="1:1" x14ac:dyDescent="0.25">
      <c r="A5160" s="33"/>
    </row>
    <row r="5161" spans="1:1" x14ac:dyDescent="0.25">
      <c r="A5161" s="33"/>
    </row>
    <row r="5162" spans="1:1" x14ac:dyDescent="0.25">
      <c r="A5162" s="33"/>
    </row>
    <row r="5163" spans="1:1" x14ac:dyDescent="0.25">
      <c r="A5163" s="33"/>
    </row>
    <row r="5164" spans="1:1" x14ac:dyDescent="0.25">
      <c r="A5164" s="33"/>
    </row>
    <row r="5165" spans="1:1" x14ac:dyDescent="0.25">
      <c r="A5165" s="33"/>
    </row>
    <row r="5166" spans="1:1" x14ac:dyDescent="0.25">
      <c r="A5166" s="33"/>
    </row>
    <row r="5167" spans="1:1" x14ac:dyDescent="0.25">
      <c r="A5167" s="33"/>
    </row>
    <row r="5168" spans="1:1" x14ac:dyDescent="0.25">
      <c r="A5168" s="33"/>
    </row>
    <row r="5169" spans="1:1" x14ac:dyDescent="0.25">
      <c r="A5169" s="33"/>
    </row>
    <row r="5170" spans="1:1" x14ac:dyDescent="0.25">
      <c r="A5170" s="33"/>
    </row>
    <row r="5171" spans="1:1" x14ac:dyDescent="0.25">
      <c r="A5171" s="33"/>
    </row>
    <row r="5172" spans="1:1" x14ac:dyDescent="0.25">
      <c r="A5172" s="33"/>
    </row>
    <row r="5173" spans="1:1" x14ac:dyDescent="0.25">
      <c r="A5173" s="33"/>
    </row>
    <row r="5174" spans="1:1" x14ac:dyDescent="0.25">
      <c r="A5174" s="33"/>
    </row>
    <row r="5175" spans="1:1" x14ac:dyDescent="0.25">
      <c r="A5175" s="33"/>
    </row>
    <row r="5176" spans="1:1" x14ac:dyDescent="0.25">
      <c r="A5176" s="33"/>
    </row>
    <row r="5177" spans="1:1" x14ac:dyDescent="0.25">
      <c r="A5177" s="33"/>
    </row>
    <row r="5178" spans="1:1" x14ac:dyDescent="0.25">
      <c r="A5178" s="33"/>
    </row>
    <row r="5179" spans="1:1" x14ac:dyDescent="0.25">
      <c r="A5179" s="33"/>
    </row>
    <row r="5180" spans="1:1" x14ac:dyDescent="0.25">
      <c r="A5180" s="33"/>
    </row>
    <row r="5181" spans="1:1" x14ac:dyDescent="0.25">
      <c r="A5181" s="33"/>
    </row>
    <row r="5182" spans="1:1" x14ac:dyDescent="0.25">
      <c r="A5182" s="33"/>
    </row>
    <row r="5183" spans="1:1" x14ac:dyDescent="0.25">
      <c r="A5183" s="33"/>
    </row>
    <row r="5184" spans="1:1" x14ac:dyDescent="0.25">
      <c r="A5184" s="33"/>
    </row>
    <row r="5185" spans="1:1" x14ac:dyDescent="0.25">
      <c r="A5185" s="33"/>
    </row>
    <row r="5186" spans="1:1" x14ac:dyDescent="0.25">
      <c r="A5186" s="33"/>
    </row>
    <row r="5187" spans="1:1" x14ac:dyDescent="0.25">
      <c r="A5187" s="33"/>
    </row>
    <row r="5188" spans="1:1" x14ac:dyDescent="0.25">
      <c r="A5188" s="33"/>
    </row>
    <row r="5189" spans="1:1" x14ac:dyDescent="0.25">
      <c r="A5189" s="33"/>
    </row>
    <row r="5190" spans="1:1" x14ac:dyDescent="0.25">
      <c r="A5190" s="33"/>
    </row>
    <row r="5191" spans="1:1" x14ac:dyDescent="0.25">
      <c r="A5191" s="33"/>
    </row>
    <row r="5192" spans="1:1" x14ac:dyDescent="0.25">
      <c r="A5192" s="33"/>
    </row>
    <row r="5193" spans="1:1" x14ac:dyDescent="0.25">
      <c r="A5193" s="33"/>
    </row>
    <row r="5194" spans="1:1" x14ac:dyDescent="0.25">
      <c r="A5194" s="33"/>
    </row>
    <row r="5195" spans="1:1" x14ac:dyDescent="0.25">
      <c r="A5195" s="33"/>
    </row>
    <row r="5196" spans="1:1" x14ac:dyDescent="0.25">
      <c r="A5196" s="33"/>
    </row>
    <row r="5197" spans="1:1" x14ac:dyDescent="0.25">
      <c r="A5197" s="33"/>
    </row>
    <row r="5198" spans="1:1" x14ac:dyDescent="0.25">
      <c r="A5198" s="33"/>
    </row>
    <row r="5199" spans="1:1" x14ac:dyDescent="0.25">
      <c r="A5199" s="33"/>
    </row>
    <row r="5200" spans="1:1" x14ac:dyDescent="0.25">
      <c r="A5200" s="33"/>
    </row>
    <row r="5201" spans="1:1" x14ac:dyDescent="0.25">
      <c r="A5201" s="33"/>
    </row>
    <row r="5202" spans="1:1" x14ac:dyDescent="0.25">
      <c r="A5202" s="33"/>
    </row>
    <row r="5203" spans="1:1" x14ac:dyDescent="0.25">
      <c r="A5203" s="33"/>
    </row>
    <row r="5204" spans="1:1" x14ac:dyDescent="0.25">
      <c r="A5204" s="33"/>
    </row>
    <row r="5205" spans="1:1" x14ac:dyDescent="0.25">
      <c r="A5205" s="33"/>
    </row>
    <row r="5206" spans="1:1" x14ac:dyDescent="0.25">
      <c r="A5206" s="33"/>
    </row>
    <row r="5207" spans="1:1" x14ac:dyDescent="0.25">
      <c r="A5207" s="33"/>
    </row>
    <row r="5208" spans="1:1" x14ac:dyDescent="0.25">
      <c r="A5208" s="33"/>
    </row>
    <row r="5209" spans="1:1" x14ac:dyDescent="0.25">
      <c r="A5209" s="33"/>
    </row>
    <row r="5210" spans="1:1" x14ac:dyDescent="0.25">
      <c r="A5210" s="33"/>
    </row>
    <row r="5211" spans="1:1" x14ac:dyDescent="0.25">
      <c r="A5211" s="33"/>
    </row>
    <row r="5212" spans="1:1" x14ac:dyDescent="0.25">
      <c r="A5212" s="33"/>
    </row>
    <row r="5213" spans="1:1" x14ac:dyDescent="0.25">
      <c r="A5213" s="33"/>
    </row>
    <row r="5214" spans="1:1" x14ac:dyDescent="0.25">
      <c r="A5214" s="33"/>
    </row>
    <row r="5215" spans="1:1" x14ac:dyDescent="0.25">
      <c r="A5215" s="33"/>
    </row>
    <row r="5216" spans="1:1" x14ac:dyDescent="0.25">
      <c r="A5216" s="33"/>
    </row>
    <row r="5217" spans="1:1" x14ac:dyDescent="0.25">
      <c r="A5217" s="33"/>
    </row>
    <row r="5218" spans="1:1" x14ac:dyDescent="0.25">
      <c r="A5218" s="33"/>
    </row>
    <row r="5219" spans="1:1" x14ac:dyDescent="0.25">
      <c r="A5219" s="33"/>
    </row>
    <row r="5220" spans="1:1" x14ac:dyDescent="0.25">
      <c r="A5220" s="33"/>
    </row>
    <row r="5221" spans="1:1" x14ac:dyDescent="0.25">
      <c r="A5221" s="33"/>
    </row>
    <row r="5222" spans="1:1" x14ac:dyDescent="0.25">
      <c r="A5222" s="33"/>
    </row>
    <row r="5223" spans="1:1" x14ac:dyDescent="0.25">
      <c r="A5223" s="33"/>
    </row>
    <row r="5224" spans="1:1" x14ac:dyDescent="0.25">
      <c r="A5224" s="33"/>
    </row>
    <row r="5225" spans="1:1" x14ac:dyDescent="0.25">
      <c r="A5225" s="33"/>
    </row>
    <row r="5226" spans="1:1" x14ac:dyDescent="0.25">
      <c r="A5226" s="33"/>
    </row>
    <row r="5227" spans="1:1" x14ac:dyDescent="0.25">
      <c r="A5227" s="33"/>
    </row>
    <row r="5228" spans="1:1" x14ac:dyDescent="0.25">
      <c r="A5228" s="33"/>
    </row>
    <row r="5229" spans="1:1" x14ac:dyDescent="0.25">
      <c r="A5229" s="33"/>
    </row>
    <row r="5230" spans="1:1" x14ac:dyDescent="0.25">
      <c r="A5230" s="33"/>
    </row>
    <row r="5231" spans="1:1" x14ac:dyDescent="0.25">
      <c r="A5231" s="33"/>
    </row>
    <row r="5232" spans="1:1" x14ac:dyDescent="0.25">
      <c r="A5232" s="33"/>
    </row>
    <row r="5233" spans="1:1" x14ac:dyDescent="0.25">
      <c r="A5233" s="33"/>
    </row>
    <row r="5234" spans="1:1" x14ac:dyDescent="0.25">
      <c r="A5234" s="33"/>
    </row>
    <row r="5235" spans="1:1" x14ac:dyDescent="0.25">
      <c r="A5235" s="33"/>
    </row>
    <row r="5236" spans="1:1" x14ac:dyDescent="0.25">
      <c r="A5236" s="33"/>
    </row>
    <row r="5237" spans="1:1" x14ac:dyDescent="0.25">
      <c r="A5237" s="33"/>
    </row>
    <row r="5238" spans="1:1" x14ac:dyDescent="0.25">
      <c r="A5238" s="33"/>
    </row>
    <row r="5239" spans="1:1" x14ac:dyDescent="0.25">
      <c r="A5239" s="33"/>
    </row>
    <row r="5240" spans="1:1" x14ac:dyDescent="0.25">
      <c r="A5240" s="33"/>
    </row>
    <row r="5241" spans="1:1" x14ac:dyDescent="0.25">
      <c r="A5241" s="33"/>
    </row>
    <row r="5242" spans="1:1" x14ac:dyDescent="0.25">
      <c r="A5242" s="33"/>
    </row>
    <row r="5243" spans="1:1" x14ac:dyDescent="0.25">
      <c r="A5243" s="33"/>
    </row>
    <row r="5244" spans="1:1" x14ac:dyDescent="0.25">
      <c r="A5244" s="33"/>
    </row>
    <row r="5245" spans="1:1" x14ac:dyDescent="0.25">
      <c r="A5245" s="33"/>
    </row>
    <row r="5246" spans="1:1" x14ac:dyDescent="0.25">
      <c r="A5246" s="33"/>
    </row>
    <row r="5247" spans="1:1" x14ac:dyDescent="0.25">
      <c r="A5247" s="33"/>
    </row>
    <row r="5248" spans="1:1" x14ac:dyDescent="0.25">
      <c r="A5248" s="33"/>
    </row>
    <row r="5249" spans="1:1" x14ac:dyDescent="0.25">
      <c r="A5249" s="33"/>
    </row>
    <row r="5250" spans="1:1" x14ac:dyDescent="0.25">
      <c r="A5250" s="33"/>
    </row>
    <row r="5251" spans="1:1" x14ac:dyDescent="0.25">
      <c r="A5251" s="33"/>
    </row>
    <row r="5252" spans="1:1" x14ac:dyDescent="0.25">
      <c r="A5252" s="33"/>
    </row>
    <row r="5253" spans="1:1" x14ac:dyDescent="0.25">
      <c r="A5253" s="33"/>
    </row>
    <row r="5254" spans="1:1" x14ac:dyDescent="0.25">
      <c r="A5254" s="33"/>
    </row>
    <row r="5255" spans="1:1" x14ac:dyDescent="0.25">
      <c r="A5255" s="33"/>
    </row>
    <row r="5256" spans="1:1" x14ac:dyDescent="0.25">
      <c r="A5256" s="33"/>
    </row>
    <row r="5257" spans="1:1" x14ac:dyDescent="0.25">
      <c r="A5257" s="33"/>
    </row>
    <row r="5258" spans="1:1" x14ac:dyDescent="0.25">
      <c r="A5258" s="33"/>
    </row>
    <row r="5259" spans="1:1" x14ac:dyDescent="0.25">
      <c r="A5259" s="33"/>
    </row>
    <row r="5260" spans="1:1" x14ac:dyDescent="0.25">
      <c r="A5260" s="33"/>
    </row>
    <row r="5261" spans="1:1" x14ac:dyDescent="0.25">
      <c r="A5261" s="33"/>
    </row>
    <row r="5262" spans="1:1" x14ac:dyDescent="0.25">
      <c r="A5262" s="33"/>
    </row>
    <row r="5263" spans="1:1" x14ac:dyDescent="0.25">
      <c r="A5263" s="33"/>
    </row>
    <row r="5264" spans="1:1" x14ac:dyDescent="0.25">
      <c r="A5264" s="33"/>
    </row>
    <row r="5265" spans="1:1" x14ac:dyDescent="0.25">
      <c r="A5265" s="33"/>
    </row>
    <row r="5266" spans="1:1" x14ac:dyDescent="0.25">
      <c r="A5266" s="33"/>
    </row>
    <row r="5267" spans="1:1" x14ac:dyDescent="0.25">
      <c r="A5267" s="33"/>
    </row>
    <row r="5268" spans="1:1" x14ac:dyDescent="0.25">
      <c r="A5268" s="33"/>
    </row>
    <row r="5269" spans="1:1" x14ac:dyDescent="0.25">
      <c r="A5269" s="33"/>
    </row>
    <row r="5270" spans="1:1" x14ac:dyDescent="0.25">
      <c r="A5270" s="33"/>
    </row>
    <row r="5271" spans="1:1" x14ac:dyDescent="0.25">
      <c r="A5271" s="33"/>
    </row>
    <row r="5272" spans="1:1" x14ac:dyDescent="0.25">
      <c r="A5272" s="33"/>
    </row>
    <row r="5273" spans="1:1" x14ac:dyDescent="0.25">
      <c r="A5273" s="33"/>
    </row>
    <row r="5274" spans="1:1" x14ac:dyDescent="0.25">
      <c r="A5274" s="33"/>
    </row>
    <row r="5275" spans="1:1" x14ac:dyDescent="0.25">
      <c r="A5275" s="33"/>
    </row>
    <row r="5276" spans="1:1" x14ac:dyDescent="0.25">
      <c r="A5276" s="33"/>
    </row>
    <row r="5277" spans="1:1" x14ac:dyDescent="0.25">
      <c r="A5277" s="33"/>
    </row>
    <row r="5278" spans="1:1" x14ac:dyDescent="0.25">
      <c r="A5278" s="33"/>
    </row>
    <row r="5279" spans="1:1" x14ac:dyDescent="0.25">
      <c r="A5279" s="33"/>
    </row>
    <row r="5280" spans="1:1" x14ac:dyDescent="0.25">
      <c r="A5280" s="33"/>
    </row>
    <row r="5281" spans="1:1" x14ac:dyDescent="0.25">
      <c r="A5281" s="33"/>
    </row>
    <row r="5282" spans="1:1" x14ac:dyDescent="0.25">
      <c r="A5282" s="33"/>
    </row>
    <row r="5283" spans="1:1" x14ac:dyDescent="0.25">
      <c r="A5283" s="33"/>
    </row>
    <row r="5284" spans="1:1" x14ac:dyDescent="0.25">
      <c r="A5284" s="33"/>
    </row>
    <row r="5285" spans="1:1" x14ac:dyDescent="0.25">
      <c r="A5285" s="33"/>
    </row>
    <row r="5286" spans="1:1" x14ac:dyDescent="0.25">
      <c r="A5286" s="33"/>
    </row>
    <row r="5287" spans="1:1" x14ac:dyDescent="0.25">
      <c r="A5287" s="33"/>
    </row>
    <row r="5288" spans="1:1" x14ac:dyDescent="0.25">
      <c r="A5288" s="33"/>
    </row>
    <row r="5289" spans="1:1" x14ac:dyDescent="0.25">
      <c r="A5289" s="33"/>
    </row>
    <row r="5290" spans="1:1" x14ac:dyDescent="0.25">
      <c r="A5290" s="33"/>
    </row>
    <row r="5291" spans="1:1" x14ac:dyDescent="0.25">
      <c r="A5291" s="33"/>
    </row>
    <row r="5292" spans="1:1" x14ac:dyDescent="0.25">
      <c r="A5292" s="33"/>
    </row>
    <row r="5293" spans="1:1" x14ac:dyDescent="0.25">
      <c r="A5293" s="33"/>
    </row>
    <row r="5294" spans="1:1" x14ac:dyDescent="0.25">
      <c r="A5294" s="33"/>
    </row>
    <row r="5295" spans="1:1" x14ac:dyDescent="0.25">
      <c r="A5295" s="33"/>
    </row>
    <row r="5296" spans="1:1" x14ac:dyDescent="0.25">
      <c r="A5296" s="33"/>
    </row>
    <row r="5297" spans="1:1" x14ac:dyDescent="0.25">
      <c r="A5297" s="33"/>
    </row>
    <row r="5298" spans="1:1" x14ac:dyDescent="0.25">
      <c r="A5298" s="33"/>
    </row>
    <row r="5299" spans="1:1" x14ac:dyDescent="0.25">
      <c r="A5299" s="33"/>
    </row>
    <row r="5300" spans="1:1" x14ac:dyDescent="0.25">
      <c r="A5300" s="33"/>
    </row>
    <row r="5301" spans="1:1" x14ac:dyDescent="0.25">
      <c r="A5301" s="33"/>
    </row>
    <row r="5302" spans="1:1" x14ac:dyDescent="0.25">
      <c r="A5302" s="33"/>
    </row>
    <row r="5303" spans="1:1" x14ac:dyDescent="0.25">
      <c r="A5303" s="33"/>
    </row>
    <row r="5304" spans="1:1" x14ac:dyDescent="0.25">
      <c r="A5304" s="33"/>
    </row>
    <row r="5305" spans="1:1" x14ac:dyDescent="0.25">
      <c r="A5305" s="33"/>
    </row>
    <row r="5306" spans="1:1" x14ac:dyDescent="0.25">
      <c r="A5306" s="33"/>
    </row>
    <row r="5307" spans="1:1" x14ac:dyDescent="0.25">
      <c r="A5307" s="33"/>
    </row>
    <row r="5308" spans="1:1" x14ac:dyDescent="0.25">
      <c r="A5308" s="33"/>
    </row>
    <row r="5309" spans="1:1" x14ac:dyDescent="0.25">
      <c r="A5309" s="33"/>
    </row>
    <row r="5310" spans="1:1" x14ac:dyDescent="0.25">
      <c r="A5310" s="33"/>
    </row>
    <row r="5311" spans="1:1" x14ac:dyDescent="0.25">
      <c r="A5311" s="33"/>
    </row>
    <row r="5312" spans="1:1" x14ac:dyDescent="0.25">
      <c r="A5312" s="33"/>
    </row>
    <row r="5313" spans="1:1" x14ac:dyDescent="0.25">
      <c r="A5313" s="33"/>
    </row>
    <row r="5314" spans="1:1" x14ac:dyDescent="0.25">
      <c r="A5314" s="33"/>
    </row>
    <row r="5315" spans="1:1" x14ac:dyDescent="0.25">
      <c r="A5315" s="33"/>
    </row>
    <row r="5316" spans="1:1" x14ac:dyDescent="0.25">
      <c r="A5316" s="33"/>
    </row>
    <row r="5317" spans="1:1" x14ac:dyDescent="0.25">
      <c r="A5317" s="33"/>
    </row>
    <row r="5318" spans="1:1" x14ac:dyDescent="0.25">
      <c r="A5318" s="33"/>
    </row>
    <row r="5319" spans="1:1" x14ac:dyDescent="0.25">
      <c r="A5319" s="33"/>
    </row>
    <row r="5320" spans="1:1" x14ac:dyDescent="0.25">
      <c r="A5320" s="33"/>
    </row>
    <row r="5321" spans="1:1" x14ac:dyDescent="0.25">
      <c r="A5321" s="33"/>
    </row>
    <row r="5322" spans="1:1" x14ac:dyDescent="0.25">
      <c r="A5322" s="33"/>
    </row>
    <row r="5323" spans="1:1" x14ac:dyDescent="0.25">
      <c r="A5323" s="33"/>
    </row>
    <row r="5324" spans="1:1" x14ac:dyDescent="0.25">
      <c r="A5324" s="33"/>
    </row>
    <row r="5325" spans="1:1" x14ac:dyDescent="0.25">
      <c r="A5325" s="33"/>
    </row>
    <row r="5326" spans="1:1" x14ac:dyDescent="0.25">
      <c r="A5326" s="33"/>
    </row>
    <row r="5327" spans="1:1" x14ac:dyDescent="0.25">
      <c r="A5327" s="33"/>
    </row>
    <row r="5328" spans="1:1" x14ac:dyDescent="0.25">
      <c r="A5328" s="33"/>
    </row>
    <row r="5329" spans="1:1" x14ac:dyDescent="0.25">
      <c r="A5329" s="33"/>
    </row>
    <row r="5330" spans="1:1" x14ac:dyDescent="0.25">
      <c r="A5330" s="33"/>
    </row>
    <row r="5331" spans="1:1" x14ac:dyDescent="0.25">
      <c r="A5331" s="33"/>
    </row>
    <row r="5332" spans="1:1" x14ac:dyDescent="0.25">
      <c r="A5332" s="33"/>
    </row>
    <row r="5333" spans="1:1" x14ac:dyDescent="0.25">
      <c r="A5333" s="33"/>
    </row>
    <row r="5334" spans="1:1" x14ac:dyDescent="0.25">
      <c r="A5334" s="33"/>
    </row>
    <row r="5335" spans="1:1" x14ac:dyDescent="0.25">
      <c r="A5335" s="33"/>
    </row>
    <row r="5336" spans="1:1" x14ac:dyDescent="0.25">
      <c r="A5336" s="33"/>
    </row>
    <row r="5337" spans="1:1" x14ac:dyDescent="0.25">
      <c r="A5337" s="33"/>
    </row>
    <row r="5338" spans="1:1" x14ac:dyDescent="0.25">
      <c r="A5338" s="33"/>
    </row>
    <row r="5339" spans="1:1" x14ac:dyDescent="0.25">
      <c r="A5339" s="33"/>
    </row>
    <row r="5340" spans="1:1" x14ac:dyDescent="0.25">
      <c r="A5340" s="33"/>
    </row>
    <row r="5341" spans="1:1" x14ac:dyDescent="0.25">
      <c r="A5341" s="33"/>
    </row>
    <row r="5342" spans="1:1" x14ac:dyDescent="0.25">
      <c r="A5342" s="33"/>
    </row>
    <row r="5343" spans="1:1" x14ac:dyDescent="0.25">
      <c r="A5343" s="33"/>
    </row>
    <row r="5344" spans="1:1" x14ac:dyDescent="0.25">
      <c r="A5344" s="33"/>
    </row>
    <row r="5345" spans="1:1" x14ac:dyDescent="0.25">
      <c r="A5345" s="33"/>
    </row>
    <row r="5346" spans="1:1" x14ac:dyDescent="0.25">
      <c r="A5346" s="33"/>
    </row>
    <row r="5347" spans="1:1" x14ac:dyDescent="0.25">
      <c r="A5347" s="33"/>
    </row>
    <row r="5348" spans="1:1" x14ac:dyDescent="0.25">
      <c r="A5348" s="33"/>
    </row>
    <row r="5349" spans="1:1" x14ac:dyDescent="0.25">
      <c r="A5349" s="33"/>
    </row>
    <row r="5350" spans="1:1" x14ac:dyDescent="0.25">
      <c r="A5350" s="33"/>
    </row>
    <row r="5351" spans="1:1" x14ac:dyDescent="0.25">
      <c r="A5351" s="33"/>
    </row>
    <row r="5352" spans="1:1" x14ac:dyDescent="0.25">
      <c r="A5352" s="33"/>
    </row>
    <row r="5353" spans="1:1" x14ac:dyDescent="0.25">
      <c r="A5353" s="33"/>
    </row>
    <row r="5354" spans="1:1" x14ac:dyDescent="0.25">
      <c r="A5354" s="33"/>
    </row>
    <row r="5355" spans="1:1" x14ac:dyDescent="0.25">
      <c r="A5355" s="33"/>
    </row>
    <row r="5356" spans="1:1" x14ac:dyDescent="0.25">
      <c r="A5356" s="33"/>
    </row>
    <row r="5357" spans="1:1" x14ac:dyDescent="0.25">
      <c r="A5357" s="33"/>
    </row>
    <row r="5358" spans="1:1" x14ac:dyDescent="0.25">
      <c r="A5358" s="33"/>
    </row>
    <row r="5359" spans="1:1" x14ac:dyDescent="0.25">
      <c r="A5359" s="33"/>
    </row>
    <row r="5360" spans="1:1" x14ac:dyDescent="0.25">
      <c r="A5360" s="33"/>
    </row>
    <row r="5361" spans="1:1" x14ac:dyDescent="0.25">
      <c r="A5361" s="33"/>
    </row>
    <row r="5362" spans="1:1" x14ac:dyDescent="0.25">
      <c r="A5362" s="33"/>
    </row>
    <row r="5363" spans="1:1" x14ac:dyDescent="0.25">
      <c r="A5363" s="33"/>
    </row>
    <row r="5364" spans="1:1" x14ac:dyDescent="0.25">
      <c r="A5364" s="33"/>
    </row>
    <row r="5365" spans="1:1" x14ac:dyDescent="0.25">
      <c r="A5365" s="33"/>
    </row>
    <row r="5366" spans="1:1" x14ac:dyDescent="0.25">
      <c r="A5366" s="33"/>
    </row>
    <row r="5367" spans="1:1" x14ac:dyDescent="0.25">
      <c r="A5367" s="33"/>
    </row>
    <row r="5368" spans="1:1" x14ac:dyDescent="0.25">
      <c r="A5368" s="33"/>
    </row>
    <row r="5369" spans="1:1" x14ac:dyDescent="0.25">
      <c r="A5369" s="33"/>
    </row>
    <row r="5370" spans="1:1" x14ac:dyDescent="0.25">
      <c r="A5370" s="33"/>
    </row>
    <row r="5371" spans="1:1" x14ac:dyDescent="0.25">
      <c r="A5371" s="33"/>
    </row>
    <row r="5372" spans="1:1" x14ac:dyDescent="0.25">
      <c r="A5372" s="33"/>
    </row>
    <row r="5373" spans="1:1" x14ac:dyDescent="0.25">
      <c r="A5373" s="33"/>
    </row>
    <row r="5374" spans="1:1" x14ac:dyDescent="0.25">
      <c r="A5374" s="33"/>
    </row>
    <row r="5375" spans="1:1" x14ac:dyDescent="0.25">
      <c r="A5375" s="33"/>
    </row>
    <row r="5376" spans="1:1" x14ac:dyDescent="0.25">
      <c r="A5376" s="33"/>
    </row>
    <row r="5377" spans="1:1" x14ac:dyDescent="0.25">
      <c r="A5377" s="33"/>
    </row>
    <row r="5378" spans="1:1" x14ac:dyDescent="0.25">
      <c r="A5378" s="33"/>
    </row>
    <row r="5379" spans="1:1" x14ac:dyDescent="0.25">
      <c r="A5379" s="33"/>
    </row>
    <row r="5380" spans="1:1" x14ac:dyDescent="0.25">
      <c r="A5380" s="33"/>
    </row>
    <row r="5381" spans="1:1" x14ac:dyDescent="0.25">
      <c r="A5381" s="33"/>
    </row>
    <row r="5382" spans="1:1" x14ac:dyDescent="0.25">
      <c r="A5382" s="33"/>
    </row>
    <row r="5383" spans="1:1" x14ac:dyDescent="0.25">
      <c r="A5383" s="33"/>
    </row>
    <row r="5384" spans="1:1" x14ac:dyDescent="0.25">
      <c r="A5384" s="33"/>
    </row>
    <row r="5385" spans="1:1" x14ac:dyDescent="0.25">
      <c r="A5385" s="33"/>
    </row>
    <row r="5386" spans="1:1" x14ac:dyDescent="0.25">
      <c r="A5386" s="33"/>
    </row>
    <row r="5387" spans="1:1" x14ac:dyDescent="0.25">
      <c r="A5387" s="33"/>
    </row>
    <row r="5388" spans="1:1" x14ac:dyDescent="0.25">
      <c r="A5388" s="33"/>
    </row>
    <row r="5389" spans="1:1" x14ac:dyDescent="0.25">
      <c r="A5389" s="33"/>
    </row>
    <row r="5390" spans="1:1" x14ac:dyDescent="0.25">
      <c r="A5390" s="33"/>
    </row>
    <row r="5391" spans="1:1" x14ac:dyDescent="0.25">
      <c r="A5391" s="33"/>
    </row>
    <row r="5392" spans="1:1" x14ac:dyDescent="0.25">
      <c r="A5392" s="33"/>
    </row>
    <row r="5393" spans="1:1" x14ac:dyDescent="0.25">
      <c r="A5393" s="33"/>
    </row>
    <row r="5394" spans="1:1" x14ac:dyDescent="0.25">
      <c r="A5394" s="33"/>
    </row>
    <row r="5395" spans="1:1" x14ac:dyDescent="0.25">
      <c r="A5395" s="33"/>
    </row>
    <row r="5396" spans="1:1" x14ac:dyDescent="0.25">
      <c r="A5396" s="33"/>
    </row>
    <row r="5397" spans="1:1" x14ac:dyDescent="0.25">
      <c r="A5397" s="33"/>
    </row>
    <row r="5398" spans="1:1" x14ac:dyDescent="0.25">
      <c r="A5398" s="33"/>
    </row>
    <row r="5399" spans="1:1" x14ac:dyDescent="0.25">
      <c r="A5399" s="33"/>
    </row>
    <row r="5400" spans="1:1" x14ac:dyDescent="0.25">
      <c r="A5400" s="33"/>
    </row>
    <row r="5401" spans="1:1" x14ac:dyDescent="0.25">
      <c r="A5401" s="33"/>
    </row>
    <row r="5402" spans="1:1" x14ac:dyDescent="0.25">
      <c r="A5402" s="33"/>
    </row>
    <row r="5403" spans="1:1" x14ac:dyDescent="0.25">
      <c r="A5403" s="33"/>
    </row>
    <row r="5404" spans="1:1" x14ac:dyDescent="0.25">
      <c r="A5404" s="33"/>
    </row>
    <row r="5405" spans="1:1" x14ac:dyDescent="0.25">
      <c r="A5405" s="33"/>
    </row>
    <row r="5406" spans="1:1" x14ac:dyDescent="0.25">
      <c r="A5406" s="33"/>
    </row>
    <row r="5407" spans="1:1" x14ac:dyDescent="0.25">
      <c r="A5407" s="33"/>
    </row>
    <row r="5408" spans="1:1" x14ac:dyDescent="0.25">
      <c r="A5408" s="33"/>
    </row>
    <row r="5409" spans="1:1" x14ac:dyDescent="0.25">
      <c r="A5409" s="33"/>
    </row>
    <row r="5410" spans="1:1" x14ac:dyDescent="0.25">
      <c r="A5410" s="33"/>
    </row>
    <row r="5411" spans="1:1" x14ac:dyDescent="0.25">
      <c r="A5411" s="33"/>
    </row>
    <row r="5412" spans="1:1" x14ac:dyDescent="0.25">
      <c r="A5412" s="33"/>
    </row>
    <row r="5413" spans="1:1" x14ac:dyDescent="0.25">
      <c r="A5413" s="33"/>
    </row>
    <row r="5414" spans="1:1" x14ac:dyDescent="0.25">
      <c r="A5414" s="33"/>
    </row>
    <row r="5415" spans="1:1" x14ac:dyDescent="0.25">
      <c r="A5415" s="33"/>
    </row>
    <row r="5416" spans="1:1" x14ac:dyDescent="0.25">
      <c r="A5416" s="33"/>
    </row>
    <row r="5417" spans="1:1" x14ac:dyDescent="0.25">
      <c r="A5417" s="33"/>
    </row>
    <row r="5418" spans="1:1" x14ac:dyDescent="0.25">
      <c r="A5418" s="33"/>
    </row>
    <row r="5419" spans="1:1" x14ac:dyDescent="0.25">
      <c r="A5419" s="33"/>
    </row>
    <row r="5420" spans="1:1" x14ac:dyDescent="0.25">
      <c r="A5420" s="33"/>
    </row>
    <row r="5421" spans="1:1" x14ac:dyDescent="0.25">
      <c r="A5421" s="33"/>
    </row>
    <row r="5422" spans="1:1" x14ac:dyDescent="0.25">
      <c r="A5422" s="33"/>
    </row>
    <row r="5423" spans="1:1" x14ac:dyDescent="0.25">
      <c r="A5423" s="33"/>
    </row>
    <row r="5424" spans="1:1" x14ac:dyDescent="0.25">
      <c r="A5424" s="33"/>
    </row>
    <row r="5425" spans="1:1" x14ac:dyDescent="0.25">
      <c r="A5425" s="33"/>
    </row>
    <row r="5426" spans="1:1" x14ac:dyDescent="0.25">
      <c r="A5426" s="33"/>
    </row>
    <row r="5427" spans="1:1" x14ac:dyDescent="0.25">
      <c r="A5427" s="33"/>
    </row>
    <row r="5428" spans="1:1" x14ac:dyDescent="0.25">
      <c r="A5428" s="33"/>
    </row>
    <row r="5429" spans="1:1" x14ac:dyDescent="0.25">
      <c r="A5429" s="33"/>
    </row>
    <row r="5430" spans="1:1" x14ac:dyDescent="0.25">
      <c r="A5430" s="33"/>
    </row>
    <row r="5431" spans="1:1" x14ac:dyDescent="0.25">
      <c r="A5431" s="33"/>
    </row>
    <row r="5432" spans="1:1" x14ac:dyDescent="0.25">
      <c r="A5432" s="33"/>
    </row>
    <row r="5433" spans="1:1" x14ac:dyDescent="0.25">
      <c r="A5433" s="33"/>
    </row>
    <row r="5434" spans="1:1" x14ac:dyDescent="0.25">
      <c r="A5434" s="33"/>
    </row>
    <row r="5435" spans="1:1" x14ac:dyDescent="0.25">
      <c r="A5435" s="33"/>
    </row>
    <row r="5436" spans="1:1" x14ac:dyDescent="0.25">
      <c r="A5436" s="33"/>
    </row>
    <row r="5437" spans="1:1" x14ac:dyDescent="0.25">
      <c r="A5437" s="33"/>
    </row>
    <row r="5438" spans="1:1" x14ac:dyDescent="0.25">
      <c r="A5438" s="33"/>
    </row>
    <row r="5439" spans="1:1" x14ac:dyDescent="0.25">
      <c r="A5439" s="33"/>
    </row>
    <row r="5440" spans="1:1" x14ac:dyDescent="0.25">
      <c r="A5440" s="33"/>
    </row>
    <row r="5441" spans="1:1" x14ac:dyDescent="0.25">
      <c r="A5441" s="33"/>
    </row>
    <row r="5442" spans="1:1" x14ac:dyDescent="0.25">
      <c r="A5442" s="33"/>
    </row>
    <row r="5443" spans="1:1" x14ac:dyDescent="0.25">
      <c r="A5443" s="33"/>
    </row>
    <row r="5444" spans="1:1" x14ac:dyDescent="0.25">
      <c r="A5444" s="33"/>
    </row>
    <row r="5445" spans="1:1" x14ac:dyDescent="0.25">
      <c r="A5445" s="33"/>
    </row>
    <row r="5446" spans="1:1" x14ac:dyDescent="0.25">
      <c r="A5446" s="33"/>
    </row>
    <row r="5447" spans="1:1" x14ac:dyDescent="0.25">
      <c r="A5447" s="33"/>
    </row>
    <row r="5448" spans="1:1" x14ac:dyDescent="0.25">
      <c r="A5448" s="33"/>
    </row>
    <row r="5449" spans="1:1" x14ac:dyDescent="0.25">
      <c r="A5449" s="33"/>
    </row>
    <row r="5450" spans="1:1" x14ac:dyDescent="0.25">
      <c r="A5450" s="33"/>
    </row>
    <row r="5451" spans="1:1" x14ac:dyDescent="0.25">
      <c r="A5451" s="33"/>
    </row>
    <row r="5452" spans="1:1" x14ac:dyDescent="0.25">
      <c r="A5452" s="33"/>
    </row>
    <row r="5453" spans="1:1" x14ac:dyDescent="0.25">
      <c r="A5453" s="33"/>
    </row>
    <row r="5454" spans="1:1" x14ac:dyDescent="0.25">
      <c r="A5454" s="33"/>
    </row>
    <row r="5455" spans="1:1" x14ac:dyDescent="0.25">
      <c r="A5455" s="33"/>
    </row>
    <row r="5456" spans="1:1" x14ac:dyDescent="0.25">
      <c r="A5456" s="33"/>
    </row>
    <row r="5457" spans="1:1" x14ac:dyDescent="0.25">
      <c r="A5457" s="33"/>
    </row>
    <row r="5458" spans="1:1" x14ac:dyDescent="0.25">
      <c r="A5458" s="33"/>
    </row>
    <row r="5459" spans="1:1" x14ac:dyDescent="0.25">
      <c r="A5459" s="33"/>
    </row>
    <row r="5460" spans="1:1" x14ac:dyDescent="0.25">
      <c r="A5460" s="33"/>
    </row>
    <row r="5461" spans="1:1" x14ac:dyDescent="0.25">
      <c r="A5461" s="33"/>
    </row>
    <row r="5462" spans="1:1" x14ac:dyDescent="0.25">
      <c r="A5462" s="33"/>
    </row>
    <row r="5463" spans="1:1" x14ac:dyDescent="0.25">
      <c r="A5463" s="33"/>
    </row>
    <row r="5464" spans="1:1" x14ac:dyDescent="0.25">
      <c r="A5464" s="33"/>
    </row>
    <row r="5465" spans="1:1" x14ac:dyDescent="0.25">
      <c r="A5465" s="33"/>
    </row>
    <row r="5466" spans="1:1" x14ac:dyDescent="0.25">
      <c r="A5466" s="33"/>
    </row>
    <row r="5467" spans="1:1" x14ac:dyDescent="0.25">
      <c r="A5467" s="33"/>
    </row>
    <row r="5468" spans="1:1" x14ac:dyDescent="0.25">
      <c r="A5468" s="33"/>
    </row>
    <row r="5469" spans="1:1" x14ac:dyDescent="0.25">
      <c r="A5469" s="33"/>
    </row>
    <row r="5470" spans="1:1" x14ac:dyDescent="0.25">
      <c r="A5470" s="33"/>
    </row>
    <row r="5471" spans="1:1" x14ac:dyDescent="0.25">
      <c r="A5471" s="33"/>
    </row>
    <row r="5472" spans="1:1" x14ac:dyDescent="0.25">
      <c r="A5472" s="33"/>
    </row>
    <row r="5473" spans="1:1" x14ac:dyDescent="0.25">
      <c r="A5473" s="33"/>
    </row>
    <row r="5474" spans="1:1" x14ac:dyDescent="0.25">
      <c r="A5474" s="33"/>
    </row>
    <row r="5475" spans="1:1" x14ac:dyDescent="0.25">
      <c r="A5475" s="33"/>
    </row>
    <row r="5476" spans="1:1" x14ac:dyDescent="0.25">
      <c r="A5476" s="33"/>
    </row>
    <row r="5477" spans="1:1" x14ac:dyDescent="0.25">
      <c r="A5477" s="33"/>
    </row>
    <row r="5478" spans="1:1" x14ac:dyDescent="0.25">
      <c r="A5478" s="33"/>
    </row>
    <row r="5479" spans="1:1" x14ac:dyDescent="0.25">
      <c r="A5479" s="33"/>
    </row>
    <row r="5480" spans="1:1" x14ac:dyDescent="0.25">
      <c r="A5480" s="33"/>
    </row>
    <row r="5481" spans="1:1" x14ac:dyDescent="0.25">
      <c r="A5481" s="33"/>
    </row>
    <row r="5482" spans="1:1" x14ac:dyDescent="0.25">
      <c r="A5482" s="33"/>
    </row>
    <row r="5483" spans="1:1" x14ac:dyDescent="0.25">
      <c r="A5483" s="33"/>
    </row>
    <row r="5484" spans="1:1" x14ac:dyDescent="0.25">
      <c r="A5484" s="33"/>
    </row>
    <row r="5485" spans="1:1" x14ac:dyDescent="0.25">
      <c r="A5485" s="33"/>
    </row>
    <row r="5486" spans="1:1" x14ac:dyDescent="0.25">
      <c r="A5486" s="33"/>
    </row>
    <row r="5487" spans="1:1" x14ac:dyDescent="0.25">
      <c r="A5487" s="33"/>
    </row>
    <row r="5488" spans="1:1" x14ac:dyDescent="0.25">
      <c r="A5488" s="33"/>
    </row>
    <row r="5489" spans="1:1" x14ac:dyDescent="0.25">
      <c r="A5489" s="33"/>
    </row>
    <row r="5490" spans="1:1" x14ac:dyDescent="0.25">
      <c r="A5490" s="33"/>
    </row>
    <row r="5491" spans="1:1" x14ac:dyDescent="0.25">
      <c r="A5491" s="33"/>
    </row>
    <row r="5492" spans="1:1" x14ac:dyDescent="0.25">
      <c r="A5492" s="33"/>
    </row>
    <row r="5493" spans="1:1" x14ac:dyDescent="0.25">
      <c r="A5493" s="33"/>
    </row>
    <row r="5494" spans="1:1" x14ac:dyDescent="0.25">
      <c r="A5494" s="33"/>
    </row>
    <row r="5495" spans="1:1" x14ac:dyDescent="0.25">
      <c r="A5495" s="33"/>
    </row>
    <row r="5496" spans="1:1" x14ac:dyDescent="0.25">
      <c r="A5496" s="33"/>
    </row>
    <row r="5497" spans="1:1" x14ac:dyDescent="0.25">
      <c r="A5497" s="33"/>
    </row>
    <row r="5498" spans="1:1" x14ac:dyDescent="0.25">
      <c r="A5498" s="33"/>
    </row>
    <row r="5499" spans="1:1" x14ac:dyDescent="0.25">
      <c r="A5499" s="33"/>
    </row>
    <row r="5500" spans="1:1" x14ac:dyDescent="0.25">
      <c r="A5500" s="33"/>
    </row>
    <row r="5501" spans="1:1" x14ac:dyDescent="0.25">
      <c r="A5501" s="33"/>
    </row>
    <row r="5502" spans="1:1" x14ac:dyDescent="0.25">
      <c r="A5502" s="33"/>
    </row>
    <row r="5503" spans="1:1" x14ac:dyDescent="0.25">
      <c r="A5503" s="33"/>
    </row>
    <row r="5504" spans="1:1" x14ac:dyDescent="0.25">
      <c r="A5504" s="33"/>
    </row>
    <row r="5505" spans="1:1" x14ac:dyDescent="0.25">
      <c r="A5505" s="33"/>
    </row>
    <row r="5506" spans="1:1" x14ac:dyDescent="0.25">
      <c r="A5506" s="33"/>
    </row>
    <row r="5507" spans="1:1" x14ac:dyDescent="0.25">
      <c r="A5507" s="33"/>
    </row>
    <row r="5508" spans="1:1" x14ac:dyDescent="0.25">
      <c r="A5508" s="33"/>
    </row>
    <row r="5509" spans="1:1" x14ac:dyDescent="0.25">
      <c r="A5509" s="33"/>
    </row>
    <row r="5510" spans="1:1" x14ac:dyDescent="0.25">
      <c r="A5510" s="33"/>
    </row>
    <row r="5511" spans="1:1" x14ac:dyDescent="0.25">
      <c r="A5511" s="33"/>
    </row>
    <row r="5512" spans="1:1" x14ac:dyDescent="0.25">
      <c r="A5512" s="33"/>
    </row>
    <row r="5513" spans="1:1" x14ac:dyDescent="0.25">
      <c r="A5513" s="33"/>
    </row>
    <row r="5514" spans="1:1" x14ac:dyDescent="0.25">
      <c r="A5514" s="33"/>
    </row>
    <row r="5515" spans="1:1" x14ac:dyDescent="0.25">
      <c r="A5515" s="33"/>
    </row>
    <row r="5516" spans="1:1" x14ac:dyDescent="0.25">
      <c r="A5516" s="33"/>
    </row>
    <row r="5517" spans="1:1" x14ac:dyDescent="0.25">
      <c r="A5517" s="33"/>
    </row>
    <row r="5518" spans="1:1" x14ac:dyDescent="0.25">
      <c r="A5518" s="33"/>
    </row>
    <row r="5519" spans="1:1" x14ac:dyDescent="0.25">
      <c r="A5519" s="33"/>
    </row>
    <row r="5520" spans="1:1" x14ac:dyDescent="0.25">
      <c r="A5520" s="33"/>
    </row>
    <row r="5521" spans="1:1" x14ac:dyDescent="0.25">
      <c r="A5521" s="33"/>
    </row>
    <row r="5522" spans="1:1" x14ac:dyDescent="0.25">
      <c r="A5522" s="33"/>
    </row>
    <row r="5523" spans="1:1" x14ac:dyDescent="0.25">
      <c r="A5523" s="33"/>
    </row>
    <row r="5524" spans="1:1" x14ac:dyDescent="0.25">
      <c r="A5524" s="33"/>
    </row>
    <row r="5525" spans="1:1" x14ac:dyDescent="0.25">
      <c r="A5525" s="33"/>
    </row>
    <row r="5526" spans="1:1" x14ac:dyDescent="0.25">
      <c r="A5526" s="33"/>
    </row>
    <row r="5527" spans="1:1" x14ac:dyDescent="0.25">
      <c r="A5527" s="33"/>
    </row>
    <row r="5528" spans="1:1" x14ac:dyDescent="0.25">
      <c r="A5528" s="33"/>
    </row>
    <row r="5529" spans="1:1" x14ac:dyDescent="0.25">
      <c r="A5529" s="33"/>
    </row>
    <row r="5530" spans="1:1" x14ac:dyDescent="0.25">
      <c r="A5530" s="33"/>
    </row>
    <row r="5531" spans="1:1" x14ac:dyDescent="0.25">
      <c r="A5531" s="33"/>
    </row>
    <row r="5532" spans="1:1" x14ac:dyDescent="0.25">
      <c r="A5532" s="33"/>
    </row>
    <row r="5533" spans="1:1" x14ac:dyDescent="0.25">
      <c r="A5533" s="33"/>
    </row>
    <row r="5534" spans="1:1" x14ac:dyDescent="0.25">
      <c r="A5534" s="33"/>
    </row>
    <row r="5535" spans="1:1" x14ac:dyDescent="0.25">
      <c r="A5535" s="33"/>
    </row>
    <row r="5536" spans="1:1" x14ac:dyDescent="0.25">
      <c r="A5536" s="33"/>
    </row>
    <row r="5537" spans="1:1" x14ac:dyDescent="0.25">
      <c r="A5537" s="33"/>
    </row>
    <row r="5538" spans="1:1" x14ac:dyDescent="0.25">
      <c r="A5538" s="33"/>
    </row>
    <row r="5539" spans="1:1" x14ac:dyDescent="0.25">
      <c r="A5539" s="33"/>
    </row>
    <row r="5540" spans="1:1" x14ac:dyDescent="0.25">
      <c r="A5540" s="33"/>
    </row>
    <row r="5541" spans="1:1" x14ac:dyDescent="0.25">
      <c r="A5541" s="33"/>
    </row>
    <row r="5542" spans="1:1" x14ac:dyDescent="0.25">
      <c r="A5542" s="33"/>
    </row>
    <row r="5543" spans="1:1" x14ac:dyDescent="0.25">
      <c r="A5543" s="33"/>
    </row>
    <row r="5544" spans="1:1" x14ac:dyDescent="0.25">
      <c r="A5544" s="33"/>
    </row>
    <row r="5545" spans="1:1" x14ac:dyDescent="0.25">
      <c r="A5545" s="33"/>
    </row>
    <row r="5546" spans="1:1" x14ac:dyDescent="0.25">
      <c r="A5546" s="33"/>
    </row>
    <row r="5547" spans="1:1" x14ac:dyDescent="0.25">
      <c r="A5547" s="33"/>
    </row>
    <row r="5548" spans="1:1" x14ac:dyDescent="0.25">
      <c r="A5548" s="33"/>
    </row>
    <row r="5549" spans="1:1" x14ac:dyDescent="0.25">
      <c r="A5549" s="33"/>
    </row>
    <row r="5550" spans="1:1" x14ac:dyDescent="0.25">
      <c r="A5550" s="33"/>
    </row>
    <row r="5551" spans="1:1" x14ac:dyDescent="0.25">
      <c r="A5551" s="33"/>
    </row>
    <row r="5552" spans="1:1" x14ac:dyDescent="0.25">
      <c r="A5552" s="33"/>
    </row>
    <row r="5553" spans="1:1" x14ac:dyDescent="0.25">
      <c r="A5553" s="33"/>
    </row>
    <row r="5554" spans="1:1" x14ac:dyDescent="0.25">
      <c r="A5554" s="33"/>
    </row>
    <row r="5555" spans="1:1" x14ac:dyDescent="0.25">
      <c r="A5555" s="33"/>
    </row>
    <row r="5556" spans="1:1" x14ac:dyDescent="0.25">
      <c r="A5556" s="33"/>
    </row>
    <row r="5557" spans="1:1" x14ac:dyDescent="0.25">
      <c r="A5557" s="33"/>
    </row>
    <row r="5558" spans="1:1" x14ac:dyDescent="0.25">
      <c r="A5558" s="33"/>
    </row>
    <row r="5559" spans="1:1" x14ac:dyDescent="0.25">
      <c r="A5559" s="33"/>
    </row>
    <row r="5560" spans="1:1" x14ac:dyDescent="0.25">
      <c r="A5560" s="33"/>
    </row>
    <row r="5561" spans="1:1" x14ac:dyDescent="0.25">
      <c r="A5561" s="33"/>
    </row>
    <row r="5562" spans="1:1" x14ac:dyDescent="0.25">
      <c r="A5562" s="33"/>
    </row>
    <row r="5563" spans="1:1" x14ac:dyDescent="0.25">
      <c r="A5563" s="33"/>
    </row>
    <row r="5564" spans="1:1" x14ac:dyDescent="0.25">
      <c r="A5564" s="33"/>
    </row>
    <row r="5565" spans="1:1" x14ac:dyDescent="0.25">
      <c r="A5565" s="33"/>
    </row>
    <row r="5566" spans="1:1" x14ac:dyDescent="0.25">
      <c r="A5566" s="33"/>
    </row>
    <row r="5567" spans="1:1" x14ac:dyDescent="0.25">
      <c r="A5567" s="33"/>
    </row>
    <row r="5568" spans="1:1" x14ac:dyDescent="0.25">
      <c r="A5568" s="33"/>
    </row>
    <row r="5569" spans="1:1" x14ac:dyDescent="0.25">
      <c r="A5569" s="33"/>
    </row>
    <row r="5570" spans="1:1" x14ac:dyDescent="0.25">
      <c r="A5570" s="33"/>
    </row>
    <row r="5571" spans="1:1" x14ac:dyDescent="0.25">
      <c r="A5571" s="33"/>
    </row>
    <row r="5572" spans="1:1" x14ac:dyDescent="0.25">
      <c r="A5572" s="33"/>
    </row>
    <row r="5573" spans="1:1" x14ac:dyDescent="0.25">
      <c r="A5573" s="33"/>
    </row>
    <row r="5574" spans="1:1" x14ac:dyDescent="0.25">
      <c r="A5574" s="33"/>
    </row>
    <row r="5575" spans="1:1" x14ac:dyDescent="0.25">
      <c r="A5575" s="33"/>
    </row>
    <row r="5576" spans="1:1" x14ac:dyDescent="0.25">
      <c r="A5576" s="33"/>
    </row>
    <row r="5577" spans="1:1" x14ac:dyDescent="0.25">
      <c r="A5577" s="33"/>
    </row>
    <row r="5578" spans="1:1" x14ac:dyDescent="0.25">
      <c r="A5578" s="33"/>
    </row>
    <row r="5579" spans="1:1" x14ac:dyDescent="0.25">
      <c r="A5579" s="33"/>
    </row>
    <row r="5580" spans="1:1" x14ac:dyDescent="0.25">
      <c r="A5580" s="33"/>
    </row>
    <row r="5581" spans="1:1" x14ac:dyDescent="0.25">
      <c r="A5581" s="33"/>
    </row>
    <row r="5582" spans="1:1" x14ac:dyDescent="0.25">
      <c r="A5582" s="33"/>
    </row>
    <row r="5583" spans="1:1" x14ac:dyDescent="0.25">
      <c r="A5583" s="33"/>
    </row>
    <row r="5584" spans="1:1" x14ac:dyDescent="0.25">
      <c r="A5584" s="33"/>
    </row>
    <row r="5585" spans="1:1" x14ac:dyDescent="0.25">
      <c r="A5585" s="33"/>
    </row>
    <row r="5586" spans="1:1" x14ac:dyDescent="0.25">
      <c r="A5586" s="33"/>
    </row>
    <row r="5587" spans="1:1" x14ac:dyDescent="0.25">
      <c r="A5587" s="33"/>
    </row>
    <row r="5588" spans="1:1" x14ac:dyDescent="0.25">
      <c r="A5588" s="33"/>
    </row>
    <row r="5589" spans="1:1" x14ac:dyDescent="0.25">
      <c r="A5589" s="33"/>
    </row>
    <row r="5590" spans="1:1" x14ac:dyDescent="0.25">
      <c r="A5590" s="33"/>
    </row>
    <row r="5591" spans="1:1" x14ac:dyDescent="0.25">
      <c r="A5591" s="33"/>
    </row>
    <row r="5592" spans="1:1" x14ac:dyDescent="0.25">
      <c r="A5592" s="33"/>
    </row>
    <row r="5593" spans="1:1" x14ac:dyDescent="0.25">
      <c r="A5593" s="33"/>
    </row>
    <row r="5594" spans="1:1" x14ac:dyDescent="0.25">
      <c r="A5594" s="33"/>
    </row>
    <row r="5595" spans="1:1" x14ac:dyDescent="0.25">
      <c r="A5595" s="33"/>
    </row>
    <row r="5596" spans="1:1" x14ac:dyDescent="0.25">
      <c r="A5596" s="33"/>
    </row>
    <row r="5597" spans="1:1" x14ac:dyDescent="0.25">
      <c r="A5597" s="33"/>
    </row>
    <row r="5598" spans="1:1" x14ac:dyDescent="0.25">
      <c r="A5598" s="33"/>
    </row>
    <row r="5599" spans="1:1" x14ac:dyDescent="0.25">
      <c r="A5599" s="33"/>
    </row>
    <row r="5600" spans="1:1" x14ac:dyDescent="0.25">
      <c r="A5600" s="33"/>
    </row>
    <row r="5601" spans="1:1" x14ac:dyDescent="0.25">
      <c r="A5601" s="33"/>
    </row>
    <row r="5602" spans="1:1" x14ac:dyDescent="0.25">
      <c r="A5602" s="33"/>
    </row>
    <row r="5603" spans="1:1" x14ac:dyDescent="0.25">
      <c r="A5603" s="33"/>
    </row>
    <row r="5604" spans="1:1" x14ac:dyDescent="0.25">
      <c r="A5604" s="33"/>
    </row>
    <row r="5605" spans="1:1" x14ac:dyDescent="0.25">
      <c r="A5605" s="33"/>
    </row>
    <row r="5606" spans="1:1" x14ac:dyDescent="0.25">
      <c r="A5606" s="33"/>
    </row>
    <row r="5607" spans="1:1" x14ac:dyDescent="0.25">
      <c r="A5607" s="33"/>
    </row>
    <row r="5608" spans="1:1" x14ac:dyDescent="0.25">
      <c r="A5608" s="33"/>
    </row>
    <row r="5609" spans="1:1" x14ac:dyDescent="0.25">
      <c r="A5609" s="33"/>
    </row>
    <row r="5610" spans="1:1" x14ac:dyDescent="0.25">
      <c r="A5610" s="33"/>
    </row>
    <row r="5611" spans="1:1" x14ac:dyDescent="0.25">
      <c r="A5611" s="33"/>
    </row>
    <row r="5612" spans="1:1" x14ac:dyDescent="0.25">
      <c r="A5612" s="33"/>
    </row>
    <row r="5613" spans="1:1" x14ac:dyDescent="0.25">
      <c r="A5613" s="33"/>
    </row>
    <row r="5614" spans="1:1" x14ac:dyDescent="0.25">
      <c r="A5614" s="33"/>
    </row>
    <row r="5615" spans="1:1" x14ac:dyDescent="0.25">
      <c r="A5615" s="33"/>
    </row>
    <row r="5616" spans="1:1" x14ac:dyDescent="0.25">
      <c r="A5616" s="33"/>
    </row>
    <row r="5617" spans="1:1" x14ac:dyDescent="0.25">
      <c r="A5617" s="33"/>
    </row>
    <row r="5618" spans="1:1" x14ac:dyDescent="0.25">
      <c r="A5618" s="33"/>
    </row>
    <row r="5619" spans="1:1" x14ac:dyDescent="0.25">
      <c r="A5619" s="33"/>
    </row>
    <row r="5620" spans="1:1" x14ac:dyDescent="0.25">
      <c r="A5620" s="33"/>
    </row>
    <row r="5621" spans="1:1" x14ac:dyDescent="0.25">
      <c r="A5621" s="33"/>
    </row>
    <row r="5622" spans="1:1" x14ac:dyDescent="0.25">
      <c r="A5622" s="33"/>
    </row>
    <row r="5623" spans="1:1" x14ac:dyDescent="0.25">
      <c r="A5623" s="33"/>
    </row>
    <row r="5624" spans="1:1" x14ac:dyDescent="0.25">
      <c r="A5624" s="33"/>
    </row>
    <row r="5625" spans="1:1" x14ac:dyDescent="0.25">
      <c r="A5625" s="33"/>
    </row>
    <row r="5626" spans="1:1" x14ac:dyDescent="0.25">
      <c r="A5626" s="33"/>
    </row>
    <row r="5627" spans="1:1" x14ac:dyDescent="0.25">
      <c r="A5627" s="33"/>
    </row>
    <row r="5628" spans="1:1" x14ac:dyDescent="0.25">
      <c r="A5628" s="33"/>
    </row>
    <row r="5629" spans="1:1" x14ac:dyDescent="0.25">
      <c r="A5629" s="33"/>
    </row>
    <row r="5630" spans="1:1" x14ac:dyDescent="0.25">
      <c r="A5630" s="33"/>
    </row>
    <row r="5631" spans="1:1" x14ac:dyDescent="0.25">
      <c r="A5631" s="33"/>
    </row>
    <row r="5632" spans="1:1" x14ac:dyDescent="0.25">
      <c r="A5632" s="33"/>
    </row>
    <row r="5633" spans="1:1" x14ac:dyDescent="0.25">
      <c r="A5633" s="33"/>
    </row>
    <row r="5634" spans="1:1" x14ac:dyDescent="0.25">
      <c r="A5634" s="33"/>
    </row>
    <row r="5635" spans="1:1" x14ac:dyDescent="0.25">
      <c r="A5635" s="33"/>
    </row>
    <row r="5636" spans="1:1" x14ac:dyDescent="0.25">
      <c r="A5636" s="33"/>
    </row>
    <row r="5637" spans="1:1" x14ac:dyDescent="0.25">
      <c r="A5637" s="33"/>
    </row>
    <row r="5638" spans="1:1" x14ac:dyDescent="0.25">
      <c r="A5638" s="33"/>
    </row>
    <row r="5639" spans="1:1" x14ac:dyDescent="0.25">
      <c r="A5639" s="33"/>
    </row>
    <row r="5640" spans="1:1" x14ac:dyDescent="0.25">
      <c r="A5640" s="33"/>
    </row>
    <row r="5641" spans="1:1" x14ac:dyDescent="0.25">
      <c r="A5641" s="33"/>
    </row>
    <row r="5642" spans="1:1" x14ac:dyDescent="0.25">
      <c r="A5642" s="33"/>
    </row>
    <row r="5643" spans="1:1" x14ac:dyDescent="0.25">
      <c r="A5643" s="33"/>
    </row>
    <row r="5644" spans="1:1" x14ac:dyDescent="0.25">
      <c r="A5644" s="33"/>
    </row>
    <row r="5645" spans="1:1" x14ac:dyDescent="0.25">
      <c r="A5645" s="33"/>
    </row>
    <row r="5646" spans="1:1" x14ac:dyDescent="0.25">
      <c r="A5646" s="33"/>
    </row>
    <row r="5647" spans="1:1" x14ac:dyDescent="0.25">
      <c r="A5647" s="33"/>
    </row>
    <row r="5648" spans="1:1" x14ac:dyDescent="0.25">
      <c r="A5648" s="33"/>
    </row>
    <row r="5649" spans="1:1" x14ac:dyDescent="0.25">
      <c r="A5649" s="33"/>
    </row>
    <row r="5650" spans="1:1" x14ac:dyDescent="0.25">
      <c r="A5650" s="33"/>
    </row>
    <row r="5651" spans="1:1" x14ac:dyDescent="0.25">
      <c r="A5651" s="33"/>
    </row>
    <row r="5652" spans="1:1" x14ac:dyDescent="0.25">
      <c r="A5652" s="33"/>
    </row>
    <row r="5653" spans="1:1" x14ac:dyDescent="0.25">
      <c r="A5653" s="33"/>
    </row>
    <row r="5654" spans="1:1" x14ac:dyDescent="0.25">
      <c r="A5654" s="33"/>
    </row>
    <row r="5655" spans="1:1" x14ac:dyDescent="0.25">
      <c r="A5655" s="33"/>
    </row>
    <row r="5656" spans="1:1" x14ac:dyDescent="0.25">
      <c r="A5656" s="33"/>
    </row>
    <row r="5657" spans="1:1" x14ac:dyDescent="0.25">
      <c r="A5657" s="33"/>
    </row>
    <row r="5658" spans="1:1" x14ac:dyDescent="0.25">
      <c r="A5658" s="33"/>
    </row>
    <row r="5659" spans="1:1" x14ac:dyDescent="0.25">
      <c r="A5659" s="33"/>
    </row>
    <row r="5660" spans="1:1" x14ac:dyDescent="0.25">
      <c r="A5660" s="33"/>
    </row>
    <row r="5661" spans="1:1" x14ac:dyDescent="0.25">
      <c r="A5661" s="33"/>
    </row>
    <row r="5662" spans="1:1" x14ac:dyDescent="0.25">
      <c r="A5662" s="33"/>
    </row>
    <row r="5663" spans="1:1" x14ac:dyDescent="0.25">
      <c r="A5663" s="33"/>
    </row>
    <row r="5664" spans="1:1" x14ac:dyDescent="0.25">
      <c r="A5664" s="33"/>
    </row>
    <row r="5665" spans="1:1" x14ac:dyDescent="0.25">
      <c r="A5665" s="33"/>
    </row>
    <row r="5666" spans="1:1" x14ac:dyDescent="0.25">
      <c r="A5666" s="33"/>
    </row>
    <row r="5667" spans="1:1" x14ac:dyDescent="0.25">
      <c r="A5667" s="33"/>
    </row>
    <row r="5668" spans="1:1" x14ac:dyDescent="0.25">
      <c r="A5668" s="33"/>
    </row>
    <row r="5669" spans="1:1" x14ac:dyDescent="0.25">
      <c r="A5669" s="33"/>
    </row>
    <row r="5670" spans="1:1" x14ac:dyDescent="0.25">
      <c r="A5670" s="33"/>
    </row>
    <row r="5671" spans="1:1" x14ac:dyDescent="0.25">
      <c r="A5671" s="33"/>
    </row>
    <row r="5672" spans="1:1" x14ac:dyDescent="0.25">
      <c r="A5672" s="33"/>
    </row>
    <row r="5673" spans="1:1" x14ac:dyDescent="0.25">
      <c r="A5673" s="33"/>
    </row>
    <row r="5674" spans="1:1" x14ac:dyDescent="0.25">
      <c r="A5674" s="33"/>
    </row>
    <row r="5675" spans="1:1" x14ac:dyDescent="0.25">
      <c r="A5675" s="33"/>
    </row>
    <row r="5676" spans="1:1" x14ac:dyDescent="0.25">
      <c r="A5676" s="33"/>
    </row>
    <row r="5677" spans="1:1" x14ac:dyDescent="0.25">
      <c r="A5677" s="33"/>
    </row>
    <row r="5678" spans="1:1" x14ac:dyDescent="0.25">
      <c r="A5678" s="33"/>
    </row>
    <row r="5679" spans="1:1" x14ac:dyDescent="0.25">
      <c r="A5679" s="33"/>
    </row>
    <row r="5680" spans="1:1" x14ac:dyDescent="0.25">
      <c r="A5680" s="33"/>
    </row>
    <row r="5681" spans="1:1" x14ac:dyDescent="0.25">
      <c r="A5681" s="33"/>
    </row>
    <row r="5682" spans="1:1" x14ac:dyDescent="0.25">
      <c r="A5682" s="33"/>
    </row>
    <row r="5683" spans="1:1" x14ac:dyDescent="0.25">
      <c r="A5683" s="33"/>
    </row>
    <row r="5684" spans="1:1" x14ac:dyDescent="0.25">
      <c r="A5684" s="33"/>
    </row>
    <row r="5685" spans="1:1" x14ac:dyDescent="0.25">
      <c r="A5685" s="33"/>
    </row>
    <row r="5686" spans="1:1" x14ac:dyDescent="0.25">
      <c r="A5686" s="33"/>
    </row>
    <row r="5687" spans="1:1" x14ac:dyDescent="0.25">
      <c r="A5687" s="33"/>
    </row>
    <row r="5688" spans="1:1" x14ac:dyDescent="0.25">
      <c r="A5688" s="33"/>
    </row>
    <row r="5689" spans="1:1" x14ac:dyDescent="0.25">
      <c r="A5689" s="33"/>
    </row>
    <row r="5690" spans="1:1" x14ac:dyDescent="0.25">
      <c r="A5690" s="33"/>
    </row>
    <row r="5691" spans="1:1" x14ac:dyDescent="0.25">
      <c r="A5691" s="33"/>
    </row>
    <row r="5692" spans="1:1" x14ac:dyDescent="0.25">
      <c r="A5692" s="33"/>
    </row>
    <row r="5693" spans="1:1" x14ac:dyDescent="0.25">
      <c r="A5693" s="33"/>
    </row>
    <row r="5694" spans="1:1" x14ac:dyDescent="0.25">
      <c r="A5694" s="33"/>
    </row>
    <row r="5695" spans="1:1" x14ac:dyDescent="0.25">
      <c r="A5695" s="33"/>
    </row>
    <row r="5696" spans="1:1" x14ac:dyDescent="0.25">
      <c r="A5696" s="33"/>
    </row>
    <row r="5697" spans="1:1" x14ac:dyDescent="0.25">
      <c r="A5697" s="33"/>
    </row>
    <row r="5698" spans="1:1" x14ac:dyDescent="0.25">
      <c r="A5698" s="33"/>
    </row>
    <row r="5699" spans="1:1" x14ac:dyDescent="0.25">
      <c r="A5699" s="33"/>
    </row>
    <row r="5700" spans="1:1" x14ac:dyDescent="0.25">
      <c r="A5700" s="33"/>
    </row>
    <row r="5701" spans="1:1" x14ac:dyDescent="0.25">
      <c r="A5701" s="33"/>
    </row>
    <row r="5702" spans="1:1" x14ac:dyDescent="0.25">
      <c r="A5702" s="33"/>
    </row>
    <row r="5703" spans="1:1" x14ac:dyDescent="0.25">
      <c r="A5703" s="33"/>
    </row>
    <row r="5704" spans="1:1" x14ac:dyDescent="0.25">
      <c r="A5704" s="33"/>
    </row>
    <row r="5705" spans="1:1" x14ac:dyDescent="0.25">
      <c r="A5705" s="33"/>
    </row>
    <row r="5706" spans="1:1" x14ac:dyDescent="0.25">
      <c r="A5706" s="33"/>
    </row>
    <row r="5707" spans="1:1" x14ac:dyDescent="0.25">
      <c r="A5707" s="33"/>
    </row>
    <row r="5708" spans="1:1" x14ac:dyDescent="0.25">
      <c r="A5708" s="33"/>
    </row>
    <row r="5709" spans="1:1" x14ac:dyDescent="0.25">
      <c r="A5709" s="33"/>
    </row>
    <row r="5710" spans="1:1" x14ac:dyDescent="0.25">
      <c r="A5710" s="33"/>
    </row>
    <row r="5711" spans="1:1" x14ac:dyDescent="0.25">
      <c r="A5711" s="33"/>
    </row>
    <row r="5712" spans="1:1" x14ac:dyDescent="0.25">
      <c r="A5712" s="33"/>
    </row>
    <row r="5713" spans="1:1" x14ac:dyDescent="0.25">
      <c r="A5713" s="33"/>
    </row>
    <row r="5714" spans="1:1" x14ac:dyDescent="0.25">
      <c r="A5714" s="33"/>
    </row>
    <row r="5715" spans="1:1" x14ac:dyDescent="0.25">
      <c r="A5715" s="33"/>
    </row>
    <row r="5716" spans="1:1" x14ac:dyDescent="0.25">
      <c r="A5716" s="33"/>
    </row>
    <row r="5717" spans="1:1" x14ac:dyDescent="0.25">
      <c r="A5717" s="33"/>
    </row>
    <row r="5718" spans="1:1" x14ac:dyDescent="0.25">
      <c r="A5718" s="33"/>
    </row>
    <row r="5719" spans="1:1" x14ac:dyDescent="0.25">
      <c r="A5719" s="33"/>
    </row>
    <row r="5720" spans="1:1" x14ac:dyDescent="0.25">
      <c r="A5720" s="33"/>
    </row>
    <row r="5721" spans="1:1" x14ac:dyDescent="0.25">
      <c r="A5721" s="33"/>
    </row>
    <row r="5722" spans="1:1" x14ac:dyDescent="0.25">
      <c r="A5722" s="33"/>
    </row>
    <row r="5723" spans="1:1" x14ac:dyDescent="0.25">
      <c r="A5723" s="33"/>
    </row>
    <row r="5724" spans="1:1" x14ac:dyDescent="0.25">
      <c r="A5724" s="33"/>
    </row>
    <row r="5725" spans="1:1" x14ac:dyDescent="0.25">
      <c r="A5725" s="33"/>
    </row>
    <row r="5726" spans="1:1" x14ac:dyDescent="0.25">
      <c r="A5726" s="33"/>
    </row>
    <row r="5727" spans="1:1" x14ac:dyDescent="0.25">
      <c r="A5727" s="33"/>
    </row>
    <row r="5728" spans="1:1" x14ac:dyDescent="0.25">
      <c r="A5728" s="33"/>
    </row>
    <row r="5729" spans="1:1" x14ac:dyDescent="0.25">
      <c r="A5729" s="33"/>
    </row>
    <row r="5730" spans="1:1" x14ac:dyDescent="0.25">
      <c r="A5730" s="33"/>
    </row>
    <row r="5731" spans="1:1" x14ac:dyDescent="0.25">
      <c r="A5731" s="33"/>
    </row>
    <row r="5732" spans="1:1" x14ac:dyDescent="0.25">
      <c r="A5732" s="33"/>
    </row>
    <row r="5733" spans="1:1" x14ac:dyDescent="0.25">
      <c r="A5733" s="33"/>
    </row>
    <row r="5734" spans="1:1" x14ac:dyDescent="0.25">
      <c r="A5734" s="33"/>
    </row>
    <row r="5735" spans="1:1" x14ac:dyDescent="0.25">
      <c r="A5735" s="33"/>
    </row>
    <row r="5736" spans="1:1" x14ac:dyDescent="0.25">
      <c r="A5736" s="33"/>
    </row>
    <row r="5737" spans="1:1" x14ac:dyDescent="0.25">
      <c r="A5737" s="33"/>
    </row>
    <row r="5738" spans="1:1" x14ac:dyDescent="0.25">
      <c r="A5738" s="33"/>
    </row>
    <row r="5739" spans="1:1" x14ac:dyDescent="0.25">
      <c r="A5739" s="33"/>
    </row>
    <row r="5740" spans="1:1" x14ac:dyDescent="0.25">
      <c r="A5740" s="33"/>
    </row>
    <row r="5741" spans="1:1" x14ac:dyDescent="0.25">
      <c r="A5741" s="33"/>
    </row>
    <row r="5742" spans="1:1" x14ac:dyDescent="0.25">
      <c r="A5742" s="33"/>
    </row>
    <row r="5743" spans="1:1" x14ac:dyDescent="0.25">
      <c r="A5743" s="33"/>
    </row>
    <row r="5744" spans="1:1" x14ac:dyDescent="0.25">
      <c r="A5744" s="33"/>
    </row>
    <row r="5745" spans="1:1" x14ac:dyDescent="0.25">
      <c r="A5745" s="33"/>
    </row>
    <row r="5746" spans="1:1" x14ac:dyDescent="0.25">
      <c r="A5746" s="33"/>
    </row>
    <row r="5747" spans="1:1" x14ac:dyDescent="0.25">
      <c r="A5747" s="33"/>
    </row>
    <row r="5748" spans="1:1" x14ac:dyDescent="0.25">
      <c r="A5748" s="33"/>
    </row>
    <row r="5749" spans="1:1" x14ac:dyDescent="0.25">
      <c r="A5749" s="33"/>
    </row>
    <row r="5750" spans="1:1" x14ac:dyDescent="0.25">
      <c r="A5750" s="33"/>
    </row>
    <row r="5751" spans="1:1" x14ac:dyDescent="0.25">
      <c r="A5751" s="33"/>
    </row>
    <row r="5752" spans="1:1" x14ac:dyDescent="0.25">
      <c r="A5752" s="33"/>
    </row>
    <row r="5753" spans="1:1" x14ac:dyDescent="0.25">
      <c r="A5753" s="33"/>
    </row>
    <row r="5754" spans="1:1" x14ac:dyDescent="0.25">
      <c r="A5754" s="33"/>
    </row>
    <row r="5755" spans="1:1" x14ac:dyDescent="0.25">
      <c r="A5755" s="33"/>
    </row>
    <row r="5756" spans="1:1" x14ac:dyDescent="0.25">
      <c r="A5756" s="33"/>
    </row>
    <row r="5757" spans="1:1" x14ac:dyDescent="0.25">
      <c r="A5757" s="33"/>
    </row>
    <row r="5758" spans="1:1" x14ac:dyDescent="0.25">
      <c r="A5758" s="33"/>
    </row>
    <row r="5759" spans="1:1" x14ac:dyDescent="0.25">
      <c r="A5759" s="33"/>
    </row>
    <row r="5760" spans="1:1" x14ac:dyDescent="0.25">
      <c r="A5760" s="33"/>
    </row>
    <row r="5761" spans="1:1" x14ac:dyDescent="0.25">
      <c r="A5761" s="33"/>
    </row>
    <row r="5762" spans="1:1" x14ac:dyDescent="0.25">
      <c r="A5762" s="33"/>
    </row>
    <row r="5763" spans="1:1" x14ac:dyDescent="0.25">
      <c r="A5763" s="33"/>
    </row>
    <row r="5764" spans="1:1" x14ac:dyDescent="0.25">
      <c r="A5764" s="33"/>
    </row>
    <row r="5765" spans="1:1" x14ac:dyDescent="0.25">
      <c r="A5765" s="33"/>
    </row>
    <row r="5766" spans="1:1" x14ac:dyDescent="0.25">
      <c r="A5766" s="33"/>
    </row>
    <row r="5767" spans="1:1" x14ac:dyDescent="0.25">
      <c r="A5767" s="33"/>
    </row>
    <row r="5768" spans="1:1" x14ac:dyDescent="0.25">
      <c r="A5768" s="33"/>
    </row>
    <row r="5769" spans="1:1" x14ac:dyDescent="0.25">
      <c r="A5769" s="33"/>
    </row>
    <row r="5770" spans="1:1" x14ac:dyDescent="0.25">
      <c r="A5770" s="33"/>
    </row>
    <row r="5771" spans="1:1" x14ac:dyDescent="0.25">
      <c r="A5771" s="33"/>
    </row>
    <row r="5772" spans="1:1" x14ac:dyDescent="0.25">
      <c r="A5772" s="33"/>
    </row>
    <row r="5773" spans="1:1" x14ac:dyDescent="0.25">
      <c r="A5773" s="33"/>
    </row>
    <row r="5774" spans="1:1" x14ac:dyDescent="0.25">
      <c r="A5774" s="33"/>
    </row>
    <row r="5775" spans="1:1" x14ac:dyDescent="0.25">
      <c r="A5775" s="33"/>
    </row>
    <row r="5776" spans="1:1" x14ac:dyDescent="0.25">
      <c r="A5776" s="33"/>
    </row>
    <row r="5777" spans="1:1" x14ac:dyDescent="0.25">
      <c r="A5777" s="33"/>
    </row>
    <row r="5778" spans="1:1" x14ac:dyDescent="0.25">
      <c r="A5778" s="33"/>
    </row>
    <row r="5779" spans="1:1" x14ac:dyDescent="0.25">
      <c r="A5779" s="33"/>
    </row>
    <row r="5780" spans="1:1" x14ac:dyDescent="0.25">
      <c r="A5780" s="33"/>
    </row>
    <row r="5781" spans="1:1" x14ac:dyDescent="0.25">
      <c r="A5781" s="33"/>
    </row>
    <row r="5782" spans="1:1" x14ac:dyDescent="0.25">
      <c r="A5782" s="33"/>
    </row>
    <row r="5783" spans="1:1" x14ac:dyDescent="0.25">
      <c r="A5783" s="33"/>
    </row>
    <row r="5784" spans="1:1" x14ac:dyDescent="0.25">
      <c r="A5784" s="33"/>
    </row>
    <row r="5785" spans="1:1" x14ac:dyDescent="0.25">
      <c r="A5785" s="33"/>
    </row>
    <row r="5786" spans="1:1" x14ac:dyDescent="0.25">
      <c r="A5786" s="33"/>
    </row>
    <row r="5787" spans="1:1" x14ac:dyDescent="0.25">
      <c r="A5787" s="33"/>
    </row>
    <row r="5788" spans="1:1" x14ac:dyDescent="0.25">
      <c r="A5788" s="33"/>
    </row>
    <row r="5789" spans="1:1" x14ac:dyDescent="0.25">
      <c r="A5789" s="33"/>
    </row>
    <row r="5790" spans="1:1" x14ac:dyDescent="0.25">
      <c r="A5790" s="33"/>
    </row>
    <row r="5791" spans="1:1" x14ac:dyDescent="0.25">
      <c r="A5791" s="33"/>
    </row>
    <row r="5792" spans="1:1" x14ac:dyDescent="0.25">
      <c r="A5792" s="33"/>
    </row>
    <row r="5793" spans="1:1" x14ac:dyDescent="0.25">
      <c r="A5793" s="33"/>
    </row>
    <row r="5794" spans="1:1" x14ac:dyDescent="0.25">
      <c r="A5794" s="33"/>
    </row>
    <row r="5795" spans="1:1" x14ac:dyDescent="0.25">
      <c r="A5795" s="33"/>
    </row>
    <row r="5796" spans="1:1" x14ac:dyDescent="0.25">
      <c r="A5796" s="33"/>
    </row>
    <row r="5797" spans="1:1" x14ac:dyDescent="0.25">
      <c r="A5797" s="33"/>
    </row>
    <row r="5798" spans="1:1" x14ac:dyDescent="0.25">
      <c r="A5798" s="33"/>
    </row>
    <row r="5799" spans="1:1" x14ac:dyDescent="0.25">
      <c r="A5799" s="33"/>
    </row>
    <row r="5800" spans="1:1" x14ac:dyDescent="0.25">
      <c r="A5800" s="33"/>
    </row>
    <row r="5801" spans="1:1" x14ac:dyDescent="0.25">
      <c r="A5801" s="33"/>
    </row>
    <row r="5802" spans="1:1" x14ac:dyDescent="0.25">
      <c r="A5802" s="33"/>
    </row>
    <row r="5803" spans="1:1" x14ac:dyDescent="0.25">
      <c r="A5803" s="33"/>
    </row>
    <row r="5804" spans="1:1" x14ac:dyDescent="0.25">
      <c r="A5804" s="33"/>
    </row>
    <row r="5805" spans="1:1" x14ac:dyDescent="0.25">
      <c r="A5805" s="33"/>
    </row>
    <row r="5806" spans="1:1" x14ac:dyDescent="0.25">
      <c r="A5806" s="33"/>
    </row>
    <row r="5807" spans="1:1" x14ac:dyDescent="0.25">
      <c r="A5807" s="33"/>
    </row>
    <row r="5808" spans="1:1" x14ac:dyDescent="0.25">
      <c r="A5808" s="33"/>
    </row>
    <row r="5809" spans="1:1" x14ac:dyDescent="0.25">
      <c r="A5809" s="33"/>
    </row>
    <row r="5810" spans="1:1" x14ac:dyDescent="0.25">
      <c r="A5810" s="33"/>
    </row>
    <row r="5811" spans="1:1" x14ac:dyDescent="0.25">
      <c r="A5811" s="33"/>
    </row>
    <row r="5812" spans="1:1" x14ac:dyDescent="0.25">
      <c r="A5812" s="33"/>
    </row>
    <row r="5813" spans="1:1" x14ac:dyDescent="0.25">
      <c r="A5813" s="33"/>
    </row>
    <row r="5814" spans="1:1" x14ac:dyDescent="0.25">
      <c r="A5814" s="33"/>
    </row>
    <row r="5815" spans="1:1" x14ac:dyDescent="0.25">
      <c r="A5815" s="33"/>
    </row>
    <row r="5816" spans="1:1" x14ac:dyDescent="0.25">
      <c r="A5816" s="33"/>
    </row>
    <row r="5817" spans="1:1" x14ac:dyDescent="0.25">
      <c r="A5817" s="33"/>
    </row>
    <row r="5818" spans="1:1" x14ac:dyDescent="0.25">
      <c r="A5818" s="33"/>
    </row>
    <row r="5819" spans="1:1" x14ac:dyDescent="0.25">
      <c r="A5819" s="33"/>
    </row>
    <row r="5820" spans="1:1" x14ac:dyDescent="0.25">
      <c r="A5820" s="33"/>
    </row>
    <row r="5821" spans="1:1" x14ac:dyDescent="0.25">
      <c r="A5821" s="33"/>
    </row>
    <row r="5822" spans="1:1" x14ac:dyDescent="0.25">
      <c r="A5822" s="33"/>
    </row>
    <row r="5823" spans="1:1" x14ac:dyDescent="0.25">
      <c r="A5823" s="33"/>
    </row>
    <row r="5824" spans="1:1" x14ac:dyDescent="0.25">
      <c r="A5824" s="33"/>
    </row>
    <row r="5825" spans="1:1" x14ac:dyDescent="0.25">
      <c r="A5825" s="33"/>
    </row>
    <row r="5826" spans="1:1" x14ac:dyDescent="0.25">
      <c r="A5826" s="33"/>
    </row>
    <row r="5827" spans="1:1" x14ac:dyDescent="0.25">
      <c r="A5827" s="33"/>
    </row>
    <row r="5828" spans="1:1" x14ac:dyDescent="0.25">
      <c r="A5828" s="33"/>
    </row>
    <row r="5829" spans="1:1" x14ac:dyDescent="0.25">
      <c r="A5829" s="33"/>
    </row>
    <row r="5830" spans="1:1" x14ac:dyDescent="0.25">
      <c r="A5830" s="33"/>
    </row>
    <row r="5831" spans="1:1" x14ac:dyDescent="0.25">
      <c r="A5831" s="33"/>
    </row>
    <row r="5832" spans="1:1" x14ac:dyDescent="0.25">
      <c r="A5832" s="33"/>
    </row>
    <row r="5833" spans="1:1" x14ac:dyDescent="0.25">
      <c r="A5833" s="33"/>
    </row>
    <row r="5834" spans="1:1" x14ac:dyDescent="0.25">
      <c r="A5834" s="33"/>
    </row>
    <row r="5835" spans="1:1" x14ac:dyDescent="0.25">
      <c r="A5835" s="33"/>
    </row>
    <row r="5836" spans="1:1" x14ac:dyDescent="0.25">
      <c r="A5836" s="33"/>
    </row>
    <row r="5837" spans="1:1" x14ac:dyDescent="0.25">
      <c r="A5837" s="33"/>
    </row>
    <row r="5838" spans="1:1" x14ac:dyDescent="0.25">
      <c r="A5838" s="33"/>
    </row>
    <row r="5839" spans="1:1" x14ac:dyDescent="0.25">
      <c r="A5839" s="33"/>
    </row>
    <row r="5840" spans="1:1" x14ac:dyDescent="0.25">
      <c r="A5840" s="33"/>
    </row>
    <row r="5841" spans="1:1" x14ac:dyDescent="0.25">
      <c r="A5841" s="33"/>
    </row>
    <row r="5842" spans="1:1" x14ac:dyDescent="0.25">
      <c r="A5842" s="33"/>
    </row>
    <row r="5843" spans="1:1" x14ac:dyDescent="0.25">
      <c r="A5843" s="33"/>
    </row>
    <row r="5844" spans="1:1" x14ac:dyDescent="0.25">
      <c r="A5844" s="33"/>
    </row>
    <row r="5845" spans="1:1" x14ac:dyDescent="0.25">
      <c r="A5845" s="33"/>
    </row>
    <row r="5846" spans="1:1" x14ac:dyDescent="0.25">
      <c r="A5846" s="33"/>
    </row>
    <row r="5847" spans="1:1" x14ac:dyDescent="0.25">
      <c r="A5847" s="33"/>
    </row>
    <row r="5848" spans="1:1" x14ac:dyDescent="0.25">
      <c r="A5848" s="33"/>
    </row>
    <row r="5849" spans="1:1" x14ac:dyDescent="0.25">
      <c r="A5849" s="33"/>
    </row>
    <row r="5850" spans="1:1" x14ac:dyDescent="0.25">
      <c r="A5850" s="33"/>
    </row>
    <row r="5851" spans="1:1" x14ac:dyDescent="0.25">
      <c r="A5851" s="33"/>
    </row>
    <row r="5852" spans="1:1" x14ac:dyDescent="0.25">
      <c r="A5852" s="33"/>
    </row>
    <row r="5853" spans="1:1" x14ac:dyDescent="0.25">
      <c r="A5853" s="33"/>
    </row>
    <row r="5854" spans="1:1" x14ac:dyDescent="0.25">
      <c r="A5854" s="33"/>
    </row>
    <row r="5855" spans="1:1" x14ac:dyDescent="0.25">
      <c r="A5855" s="33"/>
    </row>
    <row r="5856" spans="1:1" x14ac:dyDescent="0.25">
      <c r="A5856" s="33"/>
    </row>
    <row r="5857" spans="1:1" x14ac:dyDescent="0.25">
      <c r="A5857" s="33"/>
    </row>
    <row r="5858" spans="1:1" x14ac:dyDescent="0.25">
      <c r="A5858" s="33"/>
    </row>
    <row r="5859" spans="1:1" x14ac:dyDescent="0.25">
      <c r="A5859" s="33"/>
    </row>
    <row r="5860" spans="1:1" x14ac:dyDescent="0.25">
      <c r="A5860" s="33"/>
    </row>
    <row r="5861" spans="1:1" x14ac:dyDescent="0.25">
      <c r="A5861" s="33"/>
    </row>
    <row r="5862" spans="1:1" x14ac:dyDescent="0.25">
      <c r="A5862" s="33"/>
    </row>
    <row r="5863" spans="1:1" x14ac:dyDescent="0.25">
      <c r="A5863" s="33"/>
    </row>
    <row r="5864" spans="1:1" x14ac:dyDescent="0.25">
      <c r="A5864" s="33"/>
    </row>
    <row r="5865" spans="1:1" x14ac:dyDescent="0.25">
      <c r="A5865" s="33"/>
    </row>
    <row r="5866" spans="1:1" x14ac:dyDescent="0.25">
      <c r="A5866" s="33"/>
    </row>
    <row r="5867" spans="1:1" x14ac:dyDescent="0.25">
      <c r="A5867" s="33"/>
    </row>
    <row r="5868" spans="1:1" x14ac:dyDescent="0.25">
      <c r="A5868" s="33"/>
    </row>
    <row r="5869" spans="1:1" x14ac:dyDescent="0.25">
      <c r="A5869" s="33"/>
    </row>
    <row r="5870" spans="1:1" x14ac:dyDescent="0.25">
      <c r="A5870" s="33"/>
    </row>
    <row r="5871" spans="1:1" x14ac:dyDescent="0.25">
      <c r="A5871" s="33"/>
    </row>
    <row r="5872" spans="1:1" x14ac:dyDescent="0.25">
      <c r="A5872" s="33"/>
    </row>
    <row r="5873" spans="1:1" x14ac:dyDescent="0.25">
      <c r="A5873" s="33"/>
    </row>
    <row r="5874" spans="1:1" x14ac:dyDescent="0.25">
      <c r="A5874" s="33"/>
    </row>
    <row r="5875" spans="1:1" x14ac:dyDescent="0.25">
      <c r="A5875" s="33"/>
    </row>
    <row r="5876" spans="1:1" x14ac:dyDescent="0.25">
      <c r="A5876" s="33"/>
    </row>
    <row r="5877" spans="1:1" x14ac:dyDescent="0.25">
      <c r="A5877" s="33"/>
    </row>
    <row r="5878" spans="1:1" x14ac:dyDescent="0.25">
      <c r="A5878" s="33"/>
    </row>
    <row r="5879" spans="1:1" x14ac:dyDescent="0.25">
      <c r="A5879" s="33"/>
    </row>
    <row r="5880" spans="1:1" x14ac:dyDescent="0.25">
      <c r="A5880" s="33"/>
    </row>
    <row r="5881" spans="1:1" x14ac:dyDescent="0.25">
      <c r="A5881" s="33"/>
    </row>
    <row r="5882" spans="1:1" x14ac:dyDescent="0.25">
      <c r="A5882" s="33"/>
    </row>
    <row r="5883" spans="1:1" x14ac:dyDescent="0.25">
      <c r="A5883" s="33"/>
    </row>
    <row r="5884" spans="1:1" x14ac:dyDescent="0.25">
      <c r="A5884" s="33"/>
    </row>
    <row r="5885" spans="1:1" x14ac:dyDescent="0.25">
      <c r="A5885" s="33"/>
    </row>
    <row r="5886" spans="1:1" x14ac:dyDescent="0.25">
      <c r="A5886" s="33"/>
    </row>
    <row r="5887" spans="1:1" x14ac:dyDescent="0.25">
      <c r="A5887" s="33"/>
    </row>
    <row r="5888" spans="1:1" x14ac:dyDescent="0.25">
      <c r="A5888" s="33"/>
    </row>
    <row r="5889" spans="1:1" x14ac:dyDescent="0.25">
      <c r="A5889" s="33"/>
    </row>
    <row r="5890" spans="1:1" x14ac:dyDescent="0.25">
      <c r="A5890" s="33"/>
    </row>
    <row r="5891" spans="1:1" x14ac:dyDescent="0.25">
      <c r="A5891" s="33"/>
    </row>
    <row r="5892" spans="1:1" x14ac:dyDescent="0.25">
      <c r="A5892" s="33"/>
    </row>
    <row r="5893" spans="1:1" x14ac:dyDescent="0.25">
      <c r="A5893" s="33"/>
    </row>
    <row r="5894" spans="1:1" x14ac:dyDescent="0.25">
      <c r="A5894" s="33"/>
    </row>
    <row r="5895" spans="1:1" x14ac:dyDescent="0.25">
      <c r="A5895" s="33"/>
    </row>
    <row r="5896" spans="1:1" x14ac:dyDescent="0.25">
      <c r="A5896" s="33"/>
    </row>
    <row r="5897" spans="1:1" x14ac:dyDescent="0.25">
      <c r="A5897" s="33"/>
    </row>
    <row r="5898" spans="1:1" x14ac:dyDescent="0.25">
      <c r="A5898" s="33"/>
    </row>
    <row r="5899" spans="1:1" x14ac:dyDescent="0.25">
      <c r="A5899" s="33"/>
    </row>
    <row r="5900" spans="1:1" x14ac:dyDescent="0.25">
      <c r="A5900" s="33"/>
    </row>
    <row r="5901" spans="1:1" x14ac:dyDescent="0.25">
      <c r="A5901" s="33"/>
    </row>
    <row r="5902" spans="1:1" x14ac:dyDescent="0.25">
      <c r="A5902" s="33"/>
    </row>
    <row r="5903" spans="1:1" x14ac:dyDescent="0.25">
      <c r="A5903" s="33"/>
    </row>
    <row r="5904" spans="1:1" x14ac:dyDescent="0.25">
      <c r="A5904" s="33"/>
    </row>
    <row r="5905" spans="1:1" x14ac:dyDescent="0.25">
      <c r="A5905" s="33"/>
    </row>
    <row r="5906" spans="1:1" x14ac:dyDescent="0.25">
      <c r="A5906" s="33"/>
    </row>
    <row r="5907" spans="1:1" x14ac:dyDescent="0.25">
      <c r="A5907" s="33"/>
    </row>
    <row r="5908" spans="1:1" x14ac:dyDescent="0.25">
      <c r="A5908" s="33"/>
    </row>
    <row r="5909" spans="1:1" x14ac:dyDescent="0.25">
      <c r="A5909" s="33"/>
    </row>
    <row r="5910" spans="1:1" x14ac:dyDescent="0.25">
      <c r="A5910" s="33"/>
    </row>
    <row r="5911" spans="1:1" x14ac:dyDescent="0.25">
      <c r="A5911" s="33"/>
    </row>
    <row r="5912" spans="1:1" x14ac:dyDescent="0.25">
      <c r="A5912" s="33"/>
    </row>
    <row r="5913" spans="1:1" x14ac:dyDescent="0.25">
      <c r="A5913" s="33"/>
    </row>
    <row r="5914" spans="1:1" x14ac:dyDescent="0.25">
      <c r="A5914" s="33"/>
    </row>
    <row r="5915" spans="1:1" x14ac:dyDescent="0.25">
      <c r="A5915" s="33"/>
    </row>
    <row r="5916" spans="1:1" x14ac:dyDescent="0.25">
      <c r="A5916" s="33"/>
    </row>
    <row r="5917" spans="1:1" x14ac:dyDescent="0.25">
      <c r="A5917" s="33"/>
    </row>
    <row r="5918" spans="1:1" x14ac:dyDescent="0.25">
      <c r="A5918" s="33"/>
    </row>
    <row r="5919" spans="1:1" x14ac:dyDescent="0.25">
      <c r="A5919" s="33"/>
    </row>
    <row r="5920" spans="1:1" x14ac:dyDescent="0.25">
      <c r="A5920" s="33"/>
    </row>
    <row r="5921" spans="1:1" x14ac:dyDescent="0.25">
      <c r="A5921" s="33"/>
    </row>
    <row r="5922" spans="1:1" x14ac:dyDescent="0.25">
      <c r="A5922" s="33"/>
    </row>
    <row r="5923" spans="1:1" x14ac:dyDescent="0.25">
      <c r="A5923" s="33"/>
    </row>
    <row r="5924" spans="1:1" x14ac:dyDescent="0.25">
      <c r="A5924" s="33"/>
    </row>
    <row r="5925" spans="1:1" x14ac:dyDescent="0.25">
      <c r="A5925" s="33"/>
    </row>
    <row r="5926" spans="1:1" x14ac:dyDescent="0.25">
      <c r="A5926" s="33"/>
    </row>
    <row r="5927" spans="1:1" x14ac:dyDescent="0.25">
      <c r="A5927" s="33"/>
    </row>
    <row r="5928" spans="1:1" x14ac:dyDescent="0.25">
      <c r="A5928" s="33"/>
    </row>
    <row r="5929" spans="1:1" x14ac:dyDescent="0.25">
      <c r="A5929" s="33"/>
    </row>
    <row r="5930" spans="1:1" x14ac:dyDescent="0.25">
      <c r="A5930" s="33"/>
    </row>
    <row r="5931" spans="1:1" x14ac:dyDescent="0.25">
      <c r="A5931" s="33"/>
    </row>
    <row r="5932" spans="1:1" x14ac:dyDescent="0.25">
      <c r="A5932" s="33"/>
    </row>
    <row r="5933" spans="1:1" x14ac:dyDescent="0.25">
      <c r="A5933" s="33"/>
    </row>
    <row r="5934" spans="1:1" x14ac:dyDescent="0.25">
      <c r="A5934" s="33"/>
    </row>
    <row r="5935" spans="1:1" x14ac:dyDescent="0.25">
      <c r="A5935" s="33"/>
    </row>
    <row r="5936" spans="1:1" x14ac:dyDescent="0.25">
      <c r="A5936" s="33"/>
    </row>
    <row r="5937" spans="1:1" x14ac:dyDescent="0.25">
      <c r="A5937" s="33"/>
    </row>
    <row r="5938" spans="1:1" x14ac:dyDescent="0.25">
      <c r="A5938" s="33"/>
    </row>
    <row r="5939" spans="1:1" x14ac:dyDescent="0.25">
      <c r="A5939" s="33"/>
    </row>
    <row r="5940" spans="1:1" x14ac:dyDescent="0.25">
      <c r="A5940" s="33"/>
    </row>
    <row r="5941" spans="1:1" x14ac:dyDescent="0.25">
      <c r="A5941" s="33"/>
    </row>
    <row r="5942" spans="1:1" x14ac:dyDescent="0.25">
      <c r="A5942" s="33"/>
    </row>
    <row r="5943" spans="1:1" x14ac:dyDescent="0.25">
      <c r="A5943" s="33"/>
    </row>
    <row r="5944" spans="1:1" x14ac:dyDescent="0.25">
      <c r="A5944" s="33"/>
    </row>
    <row r="5945" spans="1:1" x14ac:dyDescent="0.25">
      <c r="A5945" s="33"/>
    </row>
    <row r="5946" spans="1:1" x14ac:dyDescent="0.25">
      <c r="A5946" s="33"/>
    </row>
    <row r="5947" spans="1:1" x14ac:dyDescent="0.25">
      <c r="A5947" s="33"/>
    </row>
    <row r="5948" spans="1:1" x14ac:dyDescent="0.25">
      <c r="A5948" s="33"/>
    </row>
    <row r="5949" spans="1:1" x14ac:dyDescent="0.25">
      <c r="A5949" s="33"/>
    </row>
    <row r="5950" spans="1:1" x14ac:dyDescent="0.25">
      <c r="A5950" s="33"/>
    </row>
    <row r="5951" spans="1:1" x14ac:dyDescent="0.25">
      <c r="A5951" s="33"/>
    </row>
    <row r="5952" spans="1:1" x14ac:dyDescent="0.25">
      <c r="A5952" s="33"/>
    </row>
    <row r="5953" spans="1:1" x14ac:dyDescent="0.25">
      <c r="A5953" s="33"/>
    </row>
    <row r="5954" spans="1:1" x14ac:dyDescent="0.25">
      <c r="A5954" s="33"/>
    </row>
    <row r="5955" spans="1:1" x14ac:dyDescent="0.25">
      <c r="A5955" s="33"/>
    </row>
    <row r="5956" spans="1:1" x14ac:dyDescent="0.25">
      <c r="A5956" s="33"/>
    </row>
    <row r="5957" spans="1:1" x14ac:dyDescent="0.25">
      <c r="A5957" s="33"/>
    </row>
    <row r="5958" spans="1:1" x14ac:dyDescent="0.25">
      <c r="A5958" s="33"/>
    </row>
    <row r="5959" spans="1:1" x14ac:dyDescent="0.25">
      <c r="A5959" s="33"/>
    </row>
    <row r="5960" spans="1:1" x14ac:dyDescent="0.25">
      <c r="A5960" s="33"/>
    </row>
    <row r="5961" spans="1:1" x14ac:dyDescent="0.25">
      <c r="A5961" s="33"/>
    </row>
    <row r="5962" spans="1:1" x14ac:dyDescent="0.25">
      <c r="A5962" s="33"/>
    </row>
    <row r="5963" spans="1:1" x14ac:dyDescent="0.25">
      <c r="A5963" s="33"/>
    </row>
    <row r="5964" spans="1:1" x14ac:dyDescent="0.25">
      <c r="A5964" s="33"/>
    </row>
    <row r="5965" spans="1:1" x14ac:dyDescent="0.25">
      <c r="A5965" s="33"/>
    </row>
    <row r="5966" spans="1:1" x14ac:dyDescent="0.25">
      <c r="A5966" s="33"/>
    </row>
    <row r="5967" spans="1:1" x14ac:dyDescent="0.25">
      <c r="A5967" s="33"/>
    </row>
    <row r="5968" spans="1:1" x14ac:dyDescent="0.25">
      <c r="A5968" s="33"/>
    </row>
    <row r="5969" spans="1:1" x14ac:dyDescent="0.25">
      <c r="A5969" s="33"/>
    </row>
    <row r="5970" spans="1:1" x14ac:dyDescent="0.25">
      <c r="A5970" s="33"/>
    </row>
    <row r="5971" spans="1:1" x14ac:dyDescent="0.25">
      <c r="A5971" s="33"/>
    </row>
    <row r="5972" spans="1:1" x14ac:dyDescent="0.25">
      <c r="A5972" s="33"/>
    </row>
    <row r="5973" spans="1:1" x14ac:dyDescent="0.25">
      <c r="A5973" s="33"/>
    </row>
    <row r="5974" spans="1:1" x14ac:dyDescent="0.25">
      <c r="A5974" s="33"/>
    </row>
    <row r="5975" spans="1:1" x14ac:dyDescent="0.25">
      <c r="A5975" s="33"/>
    </row>
    <row r="5976" spans="1:1" x14ac:dyDescent="0.25">
      <c r="A5976" s="33"/>
    </row>
    <row r="5977" spans="1:1" x14ac:dyDescent="0.25">
      <c r="A5977" s="33"/>
    </row>
    <row r="5978" spans="1:1" x14ac:dyDescent="0.25">
      <c r="A5978" s="33"/>
    </row>
    <row r="5979" spans="1:1" x14ac:dyDescent="0.25">
      <c r="A5979" s="33"/>
    </row>
    <row r="5980" spans="1:1" x14ac:dyDescent="0.25">
      <c r="A5980" s="33"/>
    </row>
    <row r="5981" spans="1:1" x14ac:dyDescent="0.25">
      <c r="A5981" s="33"/>
    </row>
    <row r="5982" spans="1:1" x14ac:dyDescent="0.25">
      <c r="A5982" s="33"/>
    </row>
    <row r="5983" spans="1:1" x14ac:dyDescent="0.25">
      <c r="A5983" s="33"/>
    </row>
    <row r="5984" spans="1:1" x14ac:dyDescent="0.25">
      <c r="A5984" s="33"/>
    </row>
    <row r="5985" spans="1:1" x14ac:dyDescent="0.25">
      <c r="A5985" s="33"/>
    </row>
    <row r="5986" spans="1:1" x14ac:dyDescent="0.25">
      <c r="A5986" s="33"/>
    </row>
    <row r="5987" spans="1:1" x14ac:dyDescent="0.25">
      <c r="A5987" s="33"/>
    </row>
    <row r="5988" spans="1:1" x14ac:dyDescent="0.25">
      <c r="A5988" s="33"/>
    </row>
    <row r="5989" spans="1:1" x14ac:dyDescent="0.25">
      <c r="A5989" s="33"/>
    </row>
    <row r="5990" spans="1:1" x14ac:dyDescent="0.25">
      <c r="A5990" s="33"/>
    </row>
    <row r="5991" spans="1:1" x14ac:dyDescent="0.25">
      <c r="A5991" s="33"/>
    </row>
    <row r="5992" spans="1:1" x14ac:dyDescent="0.25">
      <c r="A5992" s="33"/>
    </row>
    <row r="5993" spans="1:1" x14ac:dyDescent="0.25">
      <c r="A5993" s="33"/>
    </row>
    <row r="5994" spans="1:1" x14ac:dyDescent="0.25">
      <c r="A5994" s="33"/>
    </row>
    <row r="5995" spans="1:1" x14ac:dyDescent="0.25">
      <c r="A5995" s="33"/>
    </row>
    <row r="5996" spans="1:1" x14ac:dyDescent="0.25">
      <c r="A5996" s="33"/>
    </row>
    <row r="5997" spans="1:1" x14ac:dyDescent="0.25">
      <c r="A5997" s="33"/>
    </row>
    <row r="5998" spans="1:1" x14ac:dyDescent="0.25">
      <c r="A5998" s="33"/>
    </row>
    <row r="5999" spans="1:1" x14ac:dyDescent="0.25">
      <c r="A5999" s="33"/>
    </row>
    <row r="6000" spans="1:1" x14ac:dyDescent="0.25">
      <c r="A6000" s="33"/>
    </row>
    <row r="6001" spans="1:1" x14ac:dyDescent="0.25">
      <c r="A6001" s="33"/>
    </row>
    <row r="6002" spans="1:1" x14ac:dyDescent="0.25">
      <c r="A6002" s="33"/>
    </row>
    <row r="6003" spans="1:1" x14ac:dyDescent="0.25">
      <c r="A6003" s="33"/>
    </row>
    <row r="6004" spans="1:1" x14ac:dyDescent="0.25">
      <c r="A6004" s="33"/>
    </row>
    <row r="6005" spans="1:1" x14ac:dyDescent="0.25">
      <c r="A6005" s="33"/>
    </row>
    <row r="6006" spans="1:1" x14ac:dyDescent="0.25">
      <c r="A6006" s="33"/>
    </row>
    <row r="6007" spans="1:1" x14ac:dyDescent="0.25">
      <c r="A6007" s="33"/>
    </row>
    <row r="6008" spans="1:1" x14ac:dyDescent="0.25">
      <c r="A6008" s="33"/>
    </row>
    <row r="6009" spans="1:1" x14ac:dyDescent="0.25">
      <c r="A6009" s="33"/>
    </row>
    <row r="6010" spans="1:1" x14ac:dyDescent="0.25">
      <c r="A6010" s="33"/>
    </row>
    <row r="6011" spans="1:1" x14ac:dyDescent="0.25">
      <c r="A6011" s="33"/>
    </row>
    <row r="6012" spans="1:1" x14ac:dyDescent="0.25">
      <c r="A6012" s="33"/>
    </row>
    <row r="6013" spans="1:1" x14ac:dyDescent="0.25">
      <c r="A6013" s="33"/>
    </row>
    <row r="6014" spans="1:1" x14ac:dyDescent="0.25">
      <c r="A6014" s="33"/>
    </row>
    <row r="6015" spans="1:1" x14ac:dyDescent="0.25">
      <c r="A6015" s="33"/>
    </row>
    <row r="6016" spans="1:1" x14ac:dyDescent="0.25">
      <c r="A6016" s="33"/>
    </row>
    <row r="6017" spans="1:1" x14ac:dyDescent="0.25">
      <c r="A6017" s="33"/>
    </row>
    <row r="6018" spans="1:1" x14ac:dyDescent="0.25">
      <c r="A6018" s="33"/>
    </row>
    <row r="6019" spans="1:1" x14ac:dyDescent="0.25">
      <c r="A6019" s="33"/>
    </row>
    <row r="6020" spans="1:1" x14ac:dyDescent="0.25">
      <c r="A6020" s="33"/>
    </row>
    <row r="6021" spans="1:1" x14ac:dyDescent="0.25">
      <c r="A6021" s="33"/>
    </row>
    <row r="6022" spans="1:1" x14ac:dyDescent="0.25">
      <c r="A6022" s="33"/>
    </row>
    <row r="6023" spans="1:1" x14ac:dyDescent="0.25">
      <c r="A6023" s="33"/>
    </row>
    <row r="6024" spans="1:1" x14ac:dyDescent="0.25">
      <c r="A6024" s="33"/>
    </row>
    <row r="6025" spans="1:1" x14ac:dyDescent="0.25">
      <c r="A6025" s="33"/>
    </row>
    <row r="6026" spans="1:1" x14ac:dyDescent="0.25">
      <c r="A6026" s="33"/>
    </row>
    <row r="6027" spans="1:1" x14ac:dyDescent="0.25">
      <c r="A6027" s="33"/>
    </row>
    <row r="6028" spans="1:1" x14ac:dyDescent="0.25">
      <c r="A6028" s="33"/>
    </row>
    <row r="6029" spans="1:1" x14ac:dyDescent="0.25">
      <c r="A6029" s="33"/>
    </row>
    <row r="6030" spans="1:1" x14ac:dyDescent="0.25">
      <c r="A6030" s="33"/>
    </row>
    <row r="6031" spans="1:1" x14ac:dyDescent="0.25">
      <c r="A6031" s="33"/>
    </row>
    <row r="6032" spans="1:1" x14ac:dyDescent="0.25">
      <c r="A6032" s="33"/>
    </row>
    <row r="6033" spans="1:1" x14ac:dyDescent="0.25">
      <c r="A6033" s="33"/>
    </row>
    <row r="6034" spans="1:1" x14ac:dyDescent="0.25">
      <c r="A6034" s="33"/>
    </row>
    <row r="6035" spans="1:1" x14ac:dyDescent="0.25">
      <c r="A6035" s="33"/>
    </row>
    <row r="6036" spans="1:1" x14ac:dyDescent="0.25">
      <c r="A6036" s="33"/>
    </row>
    <row r="6037" spans="1:1" x14ac:dyDescent="0.25">
      <c r="A6037" s="33"/>
    </row>
    <row r="6038" spans="1:1" x14ac:dyDescent="0.25">
      <c r="A6038" s="33"/>
    </row>
    <row r="6039" spans="1:1" x14ac:dyDescent="0.25">
      <c r="A6039" s="33"/>
    </row>
    <row r="6040" spans="1:1" x14ac:dyDescent="0.25">
      <c r="A6040" s="33"/>
    </row>
    <row r="6041" spans="1:1" x14ac:dyDescent="0.25">
      <c r="A6041" s="33"/>
    </row>
    <row r="6042" spans="1:1" x14ac:dyDescent="0.25">
      <c r="A6042" s="33"/>
    </row>
    <row r="6043" spans="1:1" x14ac:dyDescent="0.25">
      <c r="A6043" s="33"/>
    </row>
    <row r="6044" spans="1:1" x14ac:dyDescent="0.25">
      <c r="A6044" s="33"/>
    </row>
    <row r="6045" spans="1:1" x14ac:dyDescent="0.25">
      <c r="A6045" s="33"/>
    </row>
    <row r="6046" spans="1:1" x14ac:dyDescent="0.25">
      <c r="A6046" s="33"/>
    </row>
    <row r="6047" spans="1:1" x14ac:dyDescent="0.25">
      <c r="A6047" s="33"/>
    </row>
    <row r="6048" spans="1:1" x14ac:dyDescent="0.25">
      <c r="A6048" s="33"/>
    </row>
    <row r="6049" spans="1:1" x14ac:dyDescent="0.25">
      <c r="A6049" s="33"/>
    </row>
    <row r="6050" spans="1:1" x14ac:dyDescent="0.25">
      <c r="A6050" s="33"/>
    </row>
    <row r="6051" spans="1:1" x14ac:dyDescent="0.25">
      <c r="A6051" s="33"/>
    </row>
    <row r="6052" spans="1:1" x14ac:dyDescent="0.25">
      <c r="A6052" s="33"/>
    </row>
    <row r="6053" spans="1:1" x14ac:dyDescent="0.25">
      <c r="A6053" s="33"/>
    </row>
    <row r="6054" spans="1:1" x14ac:dyDescent="0.25">
      <c r="A6054" s="33"/>
    </row>
    <row r="6055" spans="1:1" x14ac:dyDescent="0.25">
      <c r="A6055" s="33"/>
    </row>
    <row r="6056" spans="1:1" x14ac:dyDescent="0.25">
      <c r="A6056" s="33"/>
    </row>
    <row r="6057" spans="1:1" x14ac:dyDescent="0.25">
      <c r="A6057" s="33"/>
    </row>
    <row r="6058" spans="1:1" x14ac:dyDescent="0.25">
      <c r="A6058" s="33"/>
    </row>
    <row r="6059" spans="1:1" x14ac:dyDescent="0.25">
      <c r="A6059" s="33"/>
    </row>
    <row r="6060" spans="1:1" x14ac:dyDescent="0.25">
      <c r="A6060" s="33"/>
    </row>
    <row r="6061" spans="1:1" x14ac:dyDescent="0.25">
      <c r="A6061" s="33"/>
    </row>
    <row r="6062" spans="1:1" x14ac:dyDescent="0.25">
      <c r="A6062" s="33"/>
    </row>
    <row r="6063" spans="1:1" x14ac:dyDescent="0.25">
      <c r="A6063" s="33"/>
    </row>
    <row r="6064" spans="1:1" x14ac:dyDescent="0.25">
      <c r="A6064" s="33"/>
    </row>
    <row r="6065" spans="1:1" x14ac:dyDescent="0.25">
      <c r="A6065" s="33"/>
    </row>
    <row r="6066" spans="1:1" x14ac:dyDescent="0.25">
      <c r="A6066" s="33"/>
    </row>
    <row r="6067" spans="1:1" x14ac:dyDescent="0.25">
      <c r="A6067" s="33"/>
    </row>
    <row r="6068" spans="1:1" x14ac:dyDescent="0.25">
      <c r="A6068" s="33"/>
    </row>
    <row r="6069" spans="1:1" x14ac:dyDescent="0.25">
      <c r="A6069" s="33"/>
    </row>
    <row r="6070" spans="1:1" x14ac:dyDescent="0.25">
      <c r="A6070" s="33"/>
    </row>
    <row r="6071" spans="1:1" x14ac:dyDescent="0.25">
      <c r="A6071" s="33"/>
    </row>
    <row r="6072" spans="1:1" x14ac:dyDescent="0.25">
      <c r="A6072" s="33"/>
    </row>
    <row r="6073" spans="1:1" x14ac:dyDescent="0.25">
      <c r="A6073" s="33"/>
    </row>
    <row r="6074" spans="1:1" x14ac:dyDescent="0.25">
      <c r="A6074" s="33"/>
    </row>
    <row r="6075" spans="1:1" x14ac:dyDescent="0.25">
      <c r="A6075" s="33"/>
    </row>
    <row r="6076" spans="1:1" x14ac:dyDescent="0.25">
      <c r="A6076" s="33"/>
    </row>
    <row r="6077" spans="1:1" x14ac:dyDescent="0.25">
      <c r="A6077" s="33"/>
    </row>
    <row r="6078" spans="1:1" x14ac:dyDescent="0.25">
      <c r="A6078" s="33"/>
    </row>
    <row r="6079" spans="1:1" x14ac:dyDescent="0.25">
      <c r="A6079" s="33"/>
    </row>
    <row r="6080" spans="1:1" x14ac:dyDescent="0.25">
      <c r="A6080" s="33"/>
    </row>
    <row r="6081" spans="1:1" x14ac:dyDescent="0.25">
      <c r="A6081" s="33"/>
    </row>
    <row r="6082" spans="1:1" x14ac:dyDescent="0.25">
      <c r="A6082" s="33"/>
    </row>
    <row r="6083" spans="1:1" x14ac:dyDescent="0.25">
      <c r="A6083" s="33"/>
    </row>
    <row r="6084" spans="1:1" x14ac:dyDescent="0.25">
      <c r="A6084" s="33"/>
    </row>
    <row r="6085" spans="1:1" x14ac:dyDescent="0.25">
      <c r="A6085" s="33"/>
    </row>
    <row r="6086" spans="1:1" x14ac:dyDescent="0.25">
      <c r="A6086" s="33"/>
    </row>
    <row r="6087" spans="1:1" x14ac:dyDescent="0.25">
      <c r="A6087" s="33"/>
    </row>
    <row r="6088" spans="1:1" x14ac:dyDescent="0.25">
      <c r="A6088" s="33"/>
    </row>
    <row r="6089" spans="1:1" x14ac:dyDescent="0.25">
      <c r="A6089" s="33"/>
    </row>
    <row r="6090" spans="1:1" x14ac:dyDescent="0.25">
      <c r="A6090" s="33"/>
    </row>
    <row r="6091" spans="1:1" x14ac:dyDescent="0.25">
      <c r="A6091" s="33"/>
    </row>
    <row r="6092" spans="1:1" x14ac:dyDescent="0.25">
      <c r="A6092" s="33"/>
    </row>
    <row r="6093" spans="1:1" x14ac:dyDescent="0.25">
      <c r="A6093" s="33"/>
    </row>
    <row r="6094" spans="1:1" x14ac:dyDescent="0.25">
      <c r="A6094" s="33"/>
    </row>
    <row r="6095" spans="1:1" x14ac:dyDescent="0.25">
      <c r="A6095" s="33"/>
    </row>
    <row r="6096" spans="1:1" x14ac:dyDescent="0.25">
      <c r="A6096" s="33"/>
    </row>
    <row r="6097" spans="1:1" x14ac:dyDescent="0.25">
      <c r="A6097" s="33"/>
    </row>
    <row r="6098" spans="1:1" x14ac:dyDescent="0.25">
      <c r="A6098" s="33"/>
    </row>
    <row r="6099" spans="1:1" x14ac:dyDescent="0.25">
      <c r="A6099" s="33"/>
    </row>
    <row r="6100" spans="1:1" x14ac:dyDescent="0.25">
      <c r="A6100" s="33"/>
    </row>
    <row r="6101" spans="1:1" x14ac:dyDescent="0.25">
      <c r="A6101" s="33"/>
    </row>
    <row r="6102" spans="1:1" x14ac:dyDescent="0.25">
      <c r="A6102" s="33"/>
    </row>
    <row r="6103" spans="1:1" x14ac:dyDescent="0.25">
      <c r="A6103" s="33"/>
    </row>
    <row r="6104" spans="1:1" x14ac:dyDescent="0.25">
      <c r="A6104" s="33"/>
    </row>
    <row r="6105" spans="1:1" x14ac:dyDescent="0.25">
      <c r="A6105" s="33"/>
    </row>
    <row r="6106" spans="1:1" x14ac:dyDescent="0.25">
      <c r="A6106" s="33"/>
    </row>
    <row r="6107" spans="1:1" x14ac:dyDescent="0.25">
      <c r="A6107" s="33"/>
    </row>
    <row r="6108" spans="1:1" x14ac:dyDescent="0.25">
      <c r="A6108" s="33"/>
    </row>
    <row r="6109" spans="1:1" x14ac:dyDescent="0.25">
      <c r="A6109" s="33"/>
    </row>
    <row r="6110" spans="1:1" x14ac:dyDescent="0.25">
      <c r="A6110" s="33"/>
    </row>
    <row r="6111" spans="1:1" x14ac:dyDescent="0.25">
      <c r="A6111" s="33"/>
    </row>
    <row r="6112" spans="1:1" x14ac:dyDescent="0.25">
      <c r="A6112" s="33"/>
    </row>
    <row r="6113" spans="1:1" x14ac:dyDescent="0.25">
      <c r="A6113" s="33"/>
    </row>
    <row r="6114" spans="1:1" x14ac:dyDescent="0.25">
      <c r="A6114" s="33"/>
    </row>
    <row r="6115" spans="1:1" x14ac:dyDescent="0.25">
      <c r="A6115" s="33"/>
    </row>
    <row r="6116" spans="1:1" x14ac:dyDescent="0.25">
      <c r="A6116" s="33"/>
    </row>
    <row r="6117" spans="1:1" x14ac:dyDescent="0.25">
      <c r="A6117" s="33"/>
    </row>
    <row r="6118" spans="1:1" x14ac:dyDescent="0.25">
      <c r="A6118" s="33"/>
    </row>
    <row r="6119" spans="1:1" x14ac:dyDescent="0.25">
      <c r="A6119" s="33"/>
    </row>
    <row r="6120" spans="1:1" x14ac:dyDescent="0.25">
      <c r="A6120" s="33"/>
    </row>
    <row r="6121" spans="1:1" x14ac:dyDescent="0.25">
      <c r="A6121" s="33"/>
    </row>
    <row r="6122" spans="1:1" x14ac:dyDescent="0.25">
      <c r="A6122" s="33"/>
    </row>
    <row r="6123" spans="1:1" x14ac:dyDescent="0.25">
      <c r="A6123" s="33"/>
    </row>
    <row r="6124" spans="1:1" x14ac:dyDescent="0.25">
      <c r="A6124" s="33"/>
    </row>
    <row r="6125" spans="1:1" x14ac:dyDescent="0.25">
      <c r="A6125" s="33"/>
    </row>
    <row r="6126" spans="1:1" x14ac:dyDescent="0.25">
      <c r="A6126" s="33"/>
    </row>
    <row r="6127" spans="1:1" x14ac:dyDescent="0.25">
      <c r="A6127" s="33"/>
    </row>
    <row r="6128" spans="1:1" x14ac:dyDescent="0.25">
      <c r="A6128" s="33"/>
    </row>
    <row r="6129" spans="1:1" x14ac:dyDescent="0.25">
      <c r="A6129" s="33"/>
    </row>
    <row r="6130" spans="1:1" x14ac:dyDescent="0.25">
      <c r="A6130" s="33"/>
    </row>
    <row r="6131" spans="1:1" x14ac:dyDescent="0.25">
      <c r="A6131" s="33"/>
    </row>
    <row r="6132" spans="1:1" x14ac:dyDescent="0.25">
      <c r="A6132" s="33"/>
    </row>
    <row r="6133" spans="1:1" x14ac:dyDescent="0.25">
      <c r="A6133" s="33"/>
    </row>
    <row r="6134" spans="1:1" x14ac:dyDescent="0.25">
      <c r="A6134" s="33"/>
    </row>
    <row r="6135" spans="1:1" x14ac:dyDescent="0.25">
      <c r="A6135" s="33"/>
    </row>
    <row r="6136" spans="1:1" x14ac:dyDescent="0.25">
      <c r="A6136" s="33"/>
    </row>
    <row r="6137" spans="1:1" x14ac:dyDescent="0.25">
      <c r="A6137" s="33"/>
    </row>
    <row r="6138" spans="1:1" x14ac:dyDescent="0.25">
      <c r="A6138" s="33"/>
    </row>
    <row r="6139" spans="1:1" x14ac:dyDescent="0.25">
      <c r="A6139" s="33"/>
    </row>
    <row r="6140" spans="1:1" x14ac:dyDescent="0.25">
      <c r="A6140" s="33"/>
    </row>
    <row r="6141" spans="1:1" x14ac:dyDescent="0.25">
      <c r="A6141" s="33"/>
    </row>
    <row r="6142" spans="1:1" x14ac:dyDescent="0.25">
      <c r="A6142" s="33"/>
    </row>
    <row r="6143" spans="1:1" x14ac:dyDescent="0.25">
      <c r="A6143" s="33"/>
    </row>
    <row r="6144" spans="1:1" x14ac:dyDescent="0.25">
      <c r="A6144" s="33"/>
    </row>
    <row r="6145" spans="1:1" x14ac:dyDescent="0.25">
      <c r="A6145" s="33"/>
    </row>
    <row r="6146" spans="1:1" x14ac:dyDescent="0.25">
      <c r="A6146" s="33"/>
    </row>
    <row r="6147" spans="1:1" x14ac:dyDescent="0.25">
      <c r="A6147" s="33"/>
    </row>
    <row r="6148" spans="1:1" x14ac:dyDescent="0.25">
      <c r="A6148" s="33"/>
    </row>
    <row r="6149" spans="1:1" x14ac:dyDescent="0.25">
      <c r="A6149" s="33"/>
    </row>
    <row r="6150" spans="1:1" x14ac:dyDescent="0.25">
      <c r="A6150" s="33"/>
    </row>
    <row r="6151" spans="1:1" x14ac:dyDescent="0.25">
      <c r="A6151" s="33"/>
    </row>
    <row r="6152" spans="1:1" x14ac:dyDescent="0.25">
      <c r="A6152" s="33"/>
    </row>
    <row r="6153" spans="1:1" x14ac:dyDescent="0.25">
      <c r="A6153" s="33"/>
    </row>
    <row r="6154" spans="1:1" x14ac:dyDescent="0.25">
      <c r="A6154" s="33"/>
    </row>
    <row r="6155" spans="1:1" x14ac:dyDescent="0.25">
      <c r="A6155" s="33"/>
    </row>
    <row r="6156" spans="1:1" x14ac:dyDescent="0.25">
      <c r="A6156" s="33"/>
    </row>
    <row r="6157" spans="1:1" x14ac:dyDescent="0.25">
      <c r="A6157" s="33"/>
    </row>
    <row r="6158" spans="1:1" x14ac:dyDescent="0.25">
      <c r="A6158" s="33"/>
    </row>
    <row r="6159" spans="1:1" x14ac:dyDescent="0.25">
      <c r="A6159" s="33"/>
    </row>
    <row r="6160" spans="1:1" x14ac:dyDescent="0.25">
      <c r="A6160" s="33"/>
    </row>
    <row r="6161" spans="1:1" x14ac:dyDescent="0.25">
      <c r="A6161" s="33"/>
    </row>
    <row r="6162" spans="1:1" x14ac:dyDescent="0.25">
      <c r="A6162" s="33"/>
    </row>
    <row r="6163" spans="1:1" x14ac:dyDescent="0.25">
      <c r="A6163" s="33"/>
    </row>
    <row r="6164" spans="1:1" x14ac:dyDescent="0.25">
      <c r="A6164" s="33"/>
    </row>
    <row r="6165" spans="1:1" x14ac:dyDescent="0.25">
      <c r="A6165" s="33"/>
    </row>
    <row r="6166" spans="1:1" x14ac:dyDescent="0.25">
      <c r="A6166" s="33"/>
    </row>
    <row r="6167" spans="1:1" x14ac:dyDescent="0.25">
      <c r="A6167" s="33"/>
    </row>
    <row r="6168" spans="1:1" x14ac:dyDescent="0.25">
      <c r="A6168" s="33"/>
    </row>
    <row r="6169" spans="1:1" x14ac:dyDescent="0.25">
      <c r="A6169" s="33"/>
    </row>
    <row r="6170" spans="1:1" x14ac:dyDescent="0.25">
      <c r="A6170" s="33"/>
    </row>
    <row r="6171" spans="1:1" x14ac:dyDescent="0.25">
      <c r="A6171" s="33"/>
    </row>
    <row r="6172" spans="1:1" x14ac:dyDescent="0.25">
      <c r="A6172" s="33"/>
    </row>
    <row r="6173" spans="1:1" x14ac:dyDescent="0.25">
      <c r="A6173" s="33"/>
    </row>
    <row r="6174" spans="1:1" x14ac:dyDescent="0.25">
      <c r="A6174" s="33"/>
    </row>
    <row r="6175" spans="1:1" x14ac:dyDescent="0.25">
      <c r="A6175" s="33"/>
    </row>
    <row r="6176" spans="1:1" x14ac:dyDescent="0.25">
      <c r="A6176" s="33"/>
    </row>
    <row r="6177" spans="1:1" x14ac:dyDescent="0.25">
      <c r="A6177" s="33"/>
    </row>
    <row r="6178" spans="1:1" x14ac:dyDescent="0.25">
      <c r="A6178" s="33"/>
    </row>
    <row r="6179" spans="1:1" x14ac:dyDescent="0.25">
      <c r="A6179" s="33"/>
    </row>
    <row r="6180" spans="1:1" x14ac:dyDescent="0.25">
      <c r="A6180" s="33"/>
    </row>
    <row r="6181" spans="1:1" x14ac:dyDescent="0.25">
      <c r="A6181" s="33"/>
    </row>
    <row r="6182" spans="1:1" x14ac:dyDescent="0.25">
      <c r="A6182" s="33"/>
    </row>
    <row r="6183" spans="1:1" x14ac:dyDescent="0.25">
      <c r="A6183" s="33"/>
    </row>
    <row r="6184" spans="1:1" x14ac:dyDescent="0.25">
      <c r="A6184" s="33"/>
    </row>
    <row r="6185" spans="1:1" x14ac:dyDescent="0.25">
      <c r="A6185" s="33"/>
    </row>
    <row r="6186" spans="1:1" x14ac:dyDescent="0.25">
      <c r="A6186" s="33"/>
    </row>
    <row r="6187" spans="1:1" x14ac:dyDescent="0.25">
      <c r="A6187" s="33"/>
    </row>
    <row r="6188" spans="1:1" x14ac:dyDescent="0.25">
      <c r="A6188" s="33"/>
    </row>
    <row r="6189" spans="1:1" x14ac:dyDescent="0.25">
      <c r="A6189" s="33"/>
    </row>
    <row r="6190" spans="1:1" x14ac:dyDescent="0.25">
      <c r="A6190" s="33"/>
    </row>
    <row r="6191" spans="1:1" x14ac:dyDescent="0.25">
      <c r="A6191" s="33"/>
    </row>
    <row r="6192" spans="1:1" x14ac:dyDescent="0.25">
      <c r="A6192" s="33"/>
    </row>
    <row r="6193" spans="1:1" x14ac:dyDescent="0.25">
      <c r="A6193" s="33"/>
    </row>
    <row r="6194" spans="1:1" x14ac:dyDescent="0.25">
      <c r="A6194" s="33"/>
    </row>
    <row r="6195" spans="1:1" x14ac:dyDescent="0.25">
      <c r="A6195" s="33"/>
    </row>
    <row r="6196" spans="1:1" x14ac:dyDescent="0.25">
      <c r="A6196" s="33"/>
    </row>
    <row r="6197" spans="1:1" x14ac:dyDescent="0.25">
      <c r="A6197" s="33"/>
    </row>
    <row r="6198" spans="1:1" x14ac:dyDescent="0.25">
      <c r="A6198" s="33"/>
    </row>
    <row r="6199" spans="1:1" x14ac:dyDescent="0.25">
      <c r="A6199" s="33"/>
    </row>
    <row r="6200" spans="1:1" x14ac:dyDescent="0.25">
      <c r="A6200" s="33"/>
    </row>
    <row r="6201" spans="1:1" x14ac:dyDescent="0.25">
      <c r="A6201" s="33"/>
    </row>
    <row r="6202" spans="1:1" x14ac:dyDescent="0.25">
      <c r="A6202" s="33"/>
    </row>
    <row r="6203" spans="1:1" x14ac:dyDescent="0.25">
      <c r="A6203" s="33"/>
    </row>
    <row r="6204" spans="1:1" x14ac:dyDescent="0.25">
      <c r="A6204" s="33"/>
    </row>
    <row r="6205" spans="1:1" x14ac:dyDescent="0.25">
      <c r="A6205" s="33"/>
    </row>
    <row r="6206" spans="1:1" x14ac:dyDescent="0.25">
      <c r="A6206" s="33"/>
    </row>
    <row r="6207" spans="1:1" x14ac:dyDescent="0.25">
      <c r="A6207" s="33"/>
    </row>
    <row r="6208" spans="1:1" x14ac:dyDescent="0.25">
      <c r="A6208" s="33"/>
    </row>
    <row r="6209" spans="1:1" x14ac:dyDescent="0.25">
      <c r="A6209" s="33"/>
    </row>
    <row r="6210" spans="1:1" x14ac:dyDescent="0.25">
      <c r="A6210" s="33"/>
    </row>
    <row r="6211" spans="1:1" x14ac:dyDescent="0.25">
      <c r="A6211" s="33"/>
    </row>
    <row r="6212" spans="1:1" x14ac:dyDescent="0.25">
      <c r="A6212" s="33"/>
    </row>
    <row r="6213" spans="1:1" x14ac:dyDescent="0.25">
      <c r="A6213" s="33"/>
    </row>
    <row r="6214" spans="1:1" x14ac:dyDescent="0.25">
      <c r="A6214" s="33"/>
    </row>
    <row r="6215" spans="1:1" x14ac:dyDescent="0.25">
      <c r="A6215" s="33"/>
    </row>
    <row r="6216" spans="1:1" x14ac:dyDescent="0.25">
      <c r="A6216" s="33"/>
    </row>
    <row r="6217" spans="1:1" x14ac:dyDescent="0.25">
      <c r="A6217" s="33"/>
    </row>
    <row r="6218" spans="1:1" x14ac:dyDescent="0.25">
      <c r="A6218" s="33"/>
    </row>
    <row r="6219" spans="1:1" x14ac:dyDescent="0.25">
      <c r="A6219" s="33"/>
    </row>
    <row r="6220" spans="1:1" x14ac:dyDescent="0.25">
      <c r="A6220" s="33"/>
    </row>
    <row r="6221" spans="1:1" x14ac:dyDescent="0.25">
      <c r="A6221" s="33"/>
    </row>
    <row r="6222" spans="1:1" x14ac:dyDescent="0.25">
      <c r="A6222" s="33"/>
    </row>
    <row r="6223" spans="1:1" x14ac:dyDescent="0.25">
      <c r="A6223" s="33"/>
    </row>
    <row r="6224" spans="1:1" x14ac:dyDescent="0.25">
      <c r="A6224" s="33"/>
    </row>
    <row r="6225" spans="1:1" x14ac:dyDescent="0.25">
      <c r="A6225" s="33"/>
    </row>
    <row r="6226" spans="1:1" x14ac:dyDescent="0.25">
      <c r="A6226" s="33"/>
    </row>
    <row r="6227" spans="1:1" x14ac:dyDescent="0.25">
      <c r="A6227" s="33"/>
    </row>
    <row r="6228" spans="1:1" x14ac:dyDescent="0.25">
      <c r="A6228" s="33"/>
    </row>
    <row r="6229" spans="1:1" x14ac:dyDescent="0.25">
      <c r="A6229" s="33"/>
    </row>
    <row r="6230" spans="1:1" x14ac:dyDescent="0.25">
      <c r="A6230" s="33"/>
    </row>
    <row r="6231" spans="1:1" x14ac:dyDescent="0.25">
      <c r="A6231" s="33"/>
    </row>
    <row r="6232" spans="1:1" x14ac:dyDescent="0.25">
      <c r="A6232" s="33"/>
    </row>
    <row r="6233" spans="1:1" x14ac:dyDescent="0.25">
      <c r="A6233" s="33"/>
    </row>
    <row r="6234" spans="1:1" x14ac:dyDescent="0.25">
      <c r="A6234" s="33"/>
    </row>
    <row r="6235" spans="1:1" x14ac:dyDescent="0.25">
      <c r="A6235" s="33"/>
    </row>
    <row r="6236" spans="1:1" x14ac:dyDescent="0.25">
      <c r="A6236" s="33"/>
    </row>
    <row r="6237" spans="1:1" x14ac:dyDescent="0.25">
      <c r="A6237" s="33"/>
    </row>
    <row r="6238" spans="1:1" x14ac:dyDescent="0.25">
      <c r="A6238" s="33"/>
    </row>
    <row r="6239" spans="1:1" x14ac:dyDescent="0.25">
      <c r="A6239" s="33"/>
    </row>
    <row r="6240" spans="1:1" x14ac:dyDescent="0.25">
      <c r="A6240" s="33"/>
    </row>
    <row r="6241" spans="1:1" x14ac:dyDescent="0.25">
      <c r="A6241" s="33"/>
    </row>
    <row r="6242" spans="1:1" x14ac:dyDescent="0.25">
      <c r="A6242" s="33"/>
    </row>
    <row r="6243" spans="1:1" x14ac:dyDescent="0.25">
      <c r="A6243" s="33"/>
    </row>
    <row r="6244" spans="1:1" x14ac:dyDescent="0.25">
      <c r="A6244" s="33"/>
    </row>
    <row r="6245" spans="1:1" x14ac:dyDescent="0.25">
      <c r="A6245" s="33"/>
    </row>
    <row r="6246" spans="1:1" x14ac:dyDescent="0.25">
      <c r="A6246" s="33"/>
    </row>
    <row r="6247" spans="1:1" x14ac:dyDescent="0.25">
      <c r="A6247" s="33"/>
    </row>
    <row r="6248" spans="1:1" x14ac:dyDescent="0.25">
      <c r="A6248" s="33"/>
    </row>
    <row r="6249" spans="1:1" x14ac:dyDescent="0.25">
      <c r="A6249" s="33"/>
    </row>
    <row r="6250" spans="1:1" x14ac:dyDescent="0.25">
      <c r="A6250" s="33"/>
    </row>
    <row r="6251" spans="1:1" x14ac:dyDescent="0.25">
      <c r="A6251" s="33"/>
    </row>
    <row r="6252" spans="1:1" x14ac:dyDescent="0.25">
      <c r="A6252" s="33"/>
    </row>
    <row r="6253" spans="1:1" x14ac:dyDescent="0.25">
      <c r="A6253" s="33"/>
    </row>
    <row r="6254" spans="1:1" x14ac:dyDescent="0.25">
      <c r="A6254" s="33"/>
    </row>
    <row r="6255" spans="1:1" x14ac:dyDescent="0.25">
      <c r="A6255" s="33"/>
    </row>
    <row r="6256" spans="1:1" x14ac:dyDescent="0.25">
      <c r="A6256" s="33"/>
    </row>
    <row r="6257" spans="1:1" x14ac:dyDescent="0.25">
      <c r="A6257" s="33"/>
    </row>
    <row r="6258" spans="1:1" x14ac:dyDescent="0.25">
      <c r="A6258" s="33"/>
    </row>
    <row r="6259" spans="1:1" x14ac:dyDescent="0.25">
      <c r="A6259" s="33"/>
    </row>
    <row r="6260" spans="1:1" x14ac:dyDescent="0.25">
      <c r="A6260" s="33"/>
    </row>
    <row r="6261" spans="1:1" x14ac:dyDescent="0.25">
      <c r="A6261" s="33"/>
    </row>
    <row r="6262" spans="1:1" x14ac:dyDescent="0.25">
      <c r="A6262" s="33"/>
    </row>
    <row r="6263" spans="1:1" x14ac:dyDescent="0.25">
      <c r="A6263" s="33"/>
    </row>
    <row r="6264" spans="1:1" x14ac:dyDescent="0.25">
      <c r="A6264" s="33"/>
    </row>
    <row r="6265" spans="1:1" x14ac:dyDescent="0.25">
      <c r="A6265" s="33"/>
    </row>
    <row r="6266" spans="1:1" x14ac:dyDescent="0.25">
      <c r="A6266" s="33"/>
    </row>
    <row r="6267" spans="1:1" x14ac:dyDescent="0.25">
      <c r="A6267" s="33"/>
    </row>
    <row r="6268" spans="1:1" x14ac:dyDescent="0.25">
      <c r="A6268" s="33"/>
    </row>
    <row r="6269" spans="1:1" x14ac:dyDescent="0.25">
      <c r="A6269" s="33"/>
    </row>
    <row r="6270" spans="1:1" x14ac:dyDescent="0.25">
      <c r="A6270" s="33"/>
    </row>
    <row r="6271" spans="1:1" x14ac:dyDescent="0.25">
      <c r="A6271" s="33"/>
    </row>
    <row r="6272" spans="1:1" x14ac:dyDescent="0.25">
      <c r="A6272" s="33"/>
    </row>
    <row r="6273" spans="1:1" x14ac:dyDescent="0.25">
      <c r="A6273" s="33"/>
    </row>
    <row r="6274" spans="1:1" x14ac:dyDescent="0.25">
      <c r="A6274" s="33"/>
    </row>
    <row r="6275" spans="1:1" x14ac:dyDescent="0.25">
      <c r="A6275" s="33"/>
    </row>
    <row r="6276" spans="1:1" x14ac:dyDescent="0.25">
      <c r="A6276" s="33"/>
    </row>
    <row r="6277" spans="1:1" x14ac:dyDescent="0.25">
      <c r="A6277" s="33"/>
    </row>
    <row r="6278" spans="1:1" x14ac:dyDescent="0.25">
      <c r="A6278" s="33"/>
    </row>
    <row r="6279" spans="1:1" x14ac:dyDescent="0.25">
      <c r="A6279" s="33"/>
    </row>
    <row r="6280" spans="1:1" x14ac:dyDescent="0.25">
      <c r="A6280" s="33"/>
    </row>
    <row r="6281" spans="1:1" x14ac:dyDescent="0.25">
      <c r="A6281" s="33"/>
    </row>
    <row r="6282" spans="1:1" x14ac:dyDescent="0.25">
      <c r="A6282" s="33"/>
    </row>
    <row r="6283" spans="1:1" x14ac:dyDescent="0.25">
      <c r="A6283" s="33"/>
    </row>
    <row r="6284" spans="1:1" x14ac:dyDescent="0.25">
      <c r="A6284" s="33"/>
    </row>
    <row r="6285" spans="1:1" x14ac:dyDescent="0.25">
      <c r="A6285" s="33"/>
    </row>
    <row r="6286" spans="1:1" x14ac:dyDescent="0.25">
      <c r="A6286" s="33"/>
    </row>
    <row r="6287" spans="1:1" x14ac:dyDescent="0.25">
      <c r="A6287" s="33"/>
    </row>
    <row r="6288" spans="1:1" x14ac:dyDescent="0.25">
      <c r="A6288" s="33"/>
    </row>
    <row r="6289" spans="1:1" x14ac:dyDescent="0.25">
      <c r="A6289" s="33"/>
    </row>
    <row r="6290" spans="1:1" x14ac:dyDescent="0.25">
      <c r="A6290" s="33"/>
    </row>
    <row r="6291" spans="1:1" x14ac:dyDescent="0.25">
      <c r="A6291" s="33"/>
    </row>
    <row r="6292" spans="1:1" x14ac:dyDescent="0.25">
      <c r="A6292" s="33"/>
    </row>
    <row r="6293" spans="1:1" x14ac:dyDescent="0.25">
      <c r="A6293" s="33"/>
    </row>
    <row r="6294" spans="1:1" x14ac:dyDescent="0.25">
      <c r="A6294" s="33"/>
    </row>
    <row r="6295" spans="1:1" x14ac:dyDescent="0.25">
      <c r="A6295" s="33"/>
    </row>
    <row r="6296" spans="1:1" x14ac:dyDescent="0.25">
      <c r="A6296" s="33"/>
    </row>
    <row r="6297" spans="1:1" x14ac:dyDescent="0.25">
      <c r="A6297" s="33"/>
    </row>
    <row r="6298" spans="1:1" x14ac:dyDescent="0.25">
      <c r="A6298" s="33"/>
    </row>
    <row r="6299" spans="1:1" x14ac:dyDescent="0.25">
      <c r="A6299" s="33"/>
    </row>
    <row r="6300" spans="1:1" x14ac:dyDescent="0.25">
      <c r="A6300" s="33"/>
    </row>
    <row r="6301" spans="1:1" x14ac:dyDescent="0.25">
      <c r="A6301" s="33"/>
    </row>
    <row r="6302" spans="1:1" x14ac:dyDescent="0.25">
      <c r="A6302" s="33"/>
    </row>
    <row r="6303" spans="1:1" x14ac:dyDescent="0.25">
      <c r="A6303" s="33"/>
    </row>
    <row r="6304" spans="1:1" x14ac:dyDescent="0.25">
      <c r="A6304" s="33"/>
    </row>
    <row r="6305" spans="1:1" x14ac:dyDescent="0.25">
      <c r="A6305" s="33"/>
    </row>
    <row r="6306" spans="1:1" x14ac:dyDescent="0.25">
      <c r="A6306" s="33"/>
    </row>
    <row r="6307" spans="1:1" x14ac:dyDescent="0.25">
      <c r="A6307" s="33"/>
    </row>
    <row r="6308" spans="1:1" x14ac:dyDescent="0.25">
      <c r="A6308" s="33"/>
    </row>
    <row r="6309" spans="1:1" x14ac:dyDescent="0.25">
      <c r="A6309" s="33"/>
    </row>
    <row r="6310" spans="1:1" x14ac:dyDescent="0.25">
      <c r="A6310" s="33"/>
    </row>
    <row r="6311" spans="1:1" x14ac:dyDescent="0.25">
      <c r="A6311" s="33"/>
    </row>
    <row r="6312" spans="1:1" x14ac:dyDescent="0.25">
      <c r="A6312" s="33"/>
    </row>
    <row r="6313" spans="1:1" x14ac:dyDescent="0.25">
      <c r="A6313" s="33"/>
    </row>
    <row r="6314" spans="1:1" x14ac:dyDescent="0.25">
      <c r="A6314" s="33"/>
    </row>
    <row r="6315" spans="1:1" x14ac:dyDescent="0.25">
      <c r="A6315" s="33"/>
    </row>
    <row r="6316" spans="1:1" x14ac:dyDescent="0.25">
      <c r="A6316" s="33"/>
    </row>
    <row r="6317" spans="1:1" x14ac:dyDescent="0.25">
      <c r="A6317" s="33"/>
    </row>
    <row r="6318" spans="1:1" x14ac:dyDescent="0.25">
      <c r="A6318" s="33"/>
    </row>
    <row r="6319" spans="1:1" x14ac:dyDescent="0.25">
      <c r="A6319" s="33"/>
    </row>
    <row r="6320" spans="1:1" x14ac:dyDescent="0.25">
      <c r="A6320" s="33"/>
    </row>
    <row r="6321" spans="1:1" x14ac:dyDescent="0.25">
      <c r="A6321" s="33"/>
    </row>
    <row r="6322" spans="1:1" x14ac:dyDescent="0.25">
      <c r="A6322" s="33"/>
    </row>
    <row r="6323" spans="1:1" x14ac:dyDescent="0.25">
      <c r="A6323" s="33"/>
    </row>
    <row r="6324" spans="1:1" x14ac:dyDescent="0.25">
      <c r="A6324" s="33"/>
    </row>
    <row r="6325" spans="1:1" x14ac:dyDescent="0.25">
      <c r="A6325" s="33"/>
    </row>
    <row r="6326" spans="1:1" x14ac:dyDescent="0.25">
      <c r="A6326" s="33"/>
    </row>
    <row r="6327" spans="1:1" x14ac:dyDescent="0.25">
      <c r="A6327" s="33"/>
    </row>
    <row r="6328" spans="1:1" x14ac:dyDescent="0.25">
      <c r="A6328" s="33"/>
    </row>
    <row r="6329" spans="1:1" x14ac:dyDescent="0.25">
      <c r="A6329" s="33"/>
    </row>
    <row r="6330" spans="1:1" x14ac:dyDescent="0.25">
      <c r="A6330" s="33"/>
    </row>
    <row r="6331" spans="1:1" x14ac:dyDescent="0.25">
      <c r="A6331" s="33"/>
    </row>
    <row r="6332" spans="1:1" x14ac:dyDescent="0.25">
      <c r="A6332" s="33"/>
    </row>
    <row r="6333" spans="1:1" x14ac:dyDescent="0.25">
      <c r="A6333" s="33"/>
    </row>
    <row r="6334" spans="1:1" x14ac:dyDescent="0.25">
      <c r="A6334" s="33"/>
    </row>
    <row r="6335" spans="1:1" x14ac:dyDescent="0.25">
      <c r="A6335" s="33"/>
    </row>
    <row r="6336" spans="1:1" x14ac:dyDescent="0.25">
      <c r="A6336" s="33"/>
    </row>
    <row r="6337" spans="1:1" x14ac:dyDescent="0.25">
      <c r="A6337" s="33"/>
    </row>
    <row r="6338" spans="1:1" x14ac:dyDescent="0.25">
      <c r="A6338" s="33"/>
    </row>
    <row r="6339" spans="1:1" x14ac:dyDescent="0.25">
      <c r="A6339" s="33"/>
    </row>
    <row r="6340" spans="1:1" x14ac:dyDescent="0.25">
      <c r="A6340" s="33"/>
    </row>
    <row r="6341" spans="1:1" x14ac:dyDescent="0.25">
      <c r="A6341" s="33"/>
    </row>
    <row r="6342" spans="1:1" x14ac:dyDescent="0.25">
      <c r="A6342" s="33"/>
    </row>
    <row r="6343" spans="1:1" x14ac:dyDescent="0.25">
      <c r="A6343" s="33"/>
    </row>
    <row r="6344" spans="1:1" x14ac:dyDescent="0.25">
      <c r="A6344" s="33"/>
    </row>
    <row r="6345" spans="1:1" x14ac:dyDescent="0.25">
      <c r="A6345" s="33"/>
    </row>
    <row r="6346" spans="1:1" x14ac:dyDescent="0.25">
      <c r="A6346" s="33"/>
    </row>
    <row r="6347" spans="1:1" x14ac:dyDescent="0.25">
      <c r="A6347" s="33"/>
    </row>
    <row r="6348" spans="1:1" x14ac:dyDescent="0.25">
      <c r="A6348" s="33"/>
    </row>
    <row r="6349" spans="1:1" x14ac:dyDescent="0.25">
      <c r="A6349" s="33"/>
    </row>
    <row r="6350" spans="1:1" x14ac:dyDescent="0.25">
      <c r="A6350" s="33"/>
    </row>
    <row r="6351" spans="1:1" x14ac:dyDescent="0.25">
      <c r="A6351" s="33"/>
    </row>
    <row r="6352" spans="1:1" x14ac:dyDescent="0.25">
      <c r="A6352" s="33"/>
    </row>
    <row r="6353" spans="1:1" x14ac:dyDescent="0.25">
      <c r="A6353" s="33"/>
    </row>
    <row r="6354" spans="1:1" x14ac:dyDescent="0.25">
      <c r="A6354" s="33"/>
    </row>
    <row r="6355" spans="1:1" x14ac:dyDescent="0.25">
      <c r="A6355" s="33"/>
    </row>
    <row r="6356" spans="1:1" x14ac:dyDescent="0.25">
      <c r="A6356" s="33"/>
    </row>
    <row r="6357" spans="1:1" x14ac:dyDescent="0.25">
      <c r="A6357" s="33"/>
    </row>
    <row r="6358" spans="1:1" x14ac:dyDescent="0.25">
      <c r="A6358" s="33"/>
    </row>
    <row r="6359" spans="1:1" x14ac:dyDescent="0.25">
      <c r="A6359" s="33"/>
    </row>
    <row r="6360" spans="1:1" x14ac:dyDescent="0.25">
      <c r="A6360" s="33"/>
    </row>
    <row r="6361" spans="1:1" x14ac:dyDescent="0.25">
      <c r="A6361" s="33"/>
    </row>
    <row r="6362" spans="1:1" x14ac:dyDescent="0.25">
      <c r="A6362" s="33"/>
    </row>
    <row r="6363" spans="1:1" x14ac:dyDescent="0.25">
      <c r="A6363" s="33"/>
    </row>
    <row r="6364" spans="1:1" x14ac:dyDescent="0.25">
      <c r="A6364" s="33"/>
    </row>
    <row r="6365" spans="1:1" x14ac:dyDescent="0.25">
      <c r="A6365" s="33"/>
    </row>
    <row r="6366" spans="1:1" x14ac:dyDescent="0.25">
      <c r="A6366" s="33"/>
    </row>
    <row r="6367" spans="1:1" x14ac:dyDescent="0.25">
      <c r="A6367" s="33"/>
    </row>
    <row r="6368" spans="1:1" x14ac:dyDescent="0.25">
      <c r="A6368" s="33"/>
    </row>
    <row r="6369" spans="1:1" x14ac:dyDescent="0.25">
      <c r="A6369" s="33"/>
    </row>
    <row r="6370" spans="1:1" x14ac:dyDescent="0.25">
      <c r="A6370" s="33"/>
    </row>
    <row r="6371" spans="1:1" x14ac:dyDescent="0.25">
      <c r="A6371" s="33"/>
    </row>
    <row r="6372" spans="1:1" x14ac:dyDescent="0.25">
      <c r="A6372" s="33"/>
    </row>
    <row r="6373" spans="1:1" x14ac:dyDescent="0.25">
      <c r="A6373" s="33"/>
    </row>
    <row r="6374" spans="1:1" x14ac:dyDescent="0.25">
      <c r="A6374" s="33"/>
    </row>
    <row r="6375" spans="1:1" x14ac:dyDescent="0.25">
      <c r="A6375" s="33"/>
    </row>
    <row r="6376" spans="1:1" x14ac:dyDescent="0.25">
      <c r="A6376" s="33"/>
    </row>
    <row r="6377" spans="1:1" x14ac:dyDescent="0.25">
      <c r="A6377" s="33"/>
    </row>
    <row r="6378" spans="1:1" x14ac:dyDescent="0.25">
      <c r="A6378" s="33"/>
    </row>
    <row r="6379" spans="1:1" x14ac:dyDescent="0.25">
      <c r="A6379" s="33"/>
    </row>
    <row r="6380" spans="1:1" x14ac:dyDescent="0.25">
      <c r="A6380" s="33"/>
    </row>
    <row r="6381" spans="1:1" x14ac:dyDescent="0.25">
      <c r="A6381" s="33"/>
    </row>
    <row r="6382" spans="1:1" x14ac:dyDescent="0.25">
      <c r="A6382" s="33"/>
    </row>
    <row r="6383" spans="1:1" x14ac:dyDescent="0.25">
      <c r="A6383" s="33"/>
    </row>
    <row r="6384" spans="1:1" x14ac:dyDescent="0.25">
      <c r="A6384" s="33"/>
    </row>
    <row r="6385" spans="1:1" x14ac:dyDescent="0.25">
      <c r="A6385" s="33"/>
    </row>
    <row r="6386" spans="1:1" x14ac:dyDescent="0.25">
      <c r="A6386" s="33"/>
    </row>
    <row r="6387" spans="1:1" x14ac:dyDescent="0.25">
      <c r="A6387" s="33"/>
    </row>
    <row r="6388" spans="1:1" x14ac:dyDescent="0.25">
      <c r="A6388" s="33"/>
    </row>
    <row r="6389" spans="1:1" x14ac:dyDescent="0.25">
      <c r="A6389" s="33"/>
    </row>
    <row r="6390" spans="1:1" x14ac:dyDescent="0.25">
      <c r="A6390" s="33"/>
    </row>
    <row r="6391" spans="1:1" x14ac:dyDescent="0.25">
      <c r="A6391" s="33"/>
    </row>
    <row r="6392" spans="1:1" x14ac:dyDescent="0.25">
      <c r="A6392" s="33"/>
    </row>
    <row r="6393" spans="1:1" x14ac:dyDescent="0.25">
      <c r="A6393" s="33"/>
    </row>
    <row r="6394" spans="1:1" x14ac:dyDescent="0.25">
      <c r="A6394" s="33"/>
    </row>
    <row r="6395" spans="1:1" x14ac:dyDescent="0.25">
      <c r="A6395" s="33"/>
    </row>
    <row r="6396" spans="1:1" x14ac:dyDescent="0.25">
      <c r="A6396" s="33"/>
    </row>
    <row r="6397" spans="1:1" x14ac:dyDescent="0.25">
      <c r="A6397" s="33"/>
    </row>
    <row r="6398" spans="1:1" x14ac:dyDescent="0.25">
      <c r="A6398" s="33"/>
    </row>
    <row r="6399" spans="1:1" x14ac:dyDescent="0.25">
      <c r="A6399" s="33"/>
    </row>
    <row r="6400" spans="1:1" x14ac:dyDescent="0.25">
      <c r="A6400" s="33"/>
    </row>
    <row r="6401" spans="1:1" x14ac:dyDescent="0.25">
      <c r="A6401" s="33"/>
    </row>
    <row r="6402" spans="1:1" x14ac:dyDescent="0.25">
      <c r="A6402" s="33"/>
    </row>
    <row r="6403" spans="1:1" x14ac:dyDescent="0.25">
      <c r="A6403" s="33"/>
    </row>
    <row r="6404" spans="1:1" x14ac:dyDescent="0.25">
      <c r="A6404" s="33"/>
    </row>
    <row r="6405" spans="1:1" x14ac:dyDescent="0.25">
      <c r="A6405" s="33"/>
    </row>
    <row r="6406" spans="1:1" x14ac:dyDescent="0.25">
      <c r="A6406" s="33"/>
    </row>
    <row r="6407" spans="1:1" x14ac:dyDescent="0.25">
      <c r="A6407" s="33"/>
    </row>
    <row r="6408" spans="1:1" x14ac:dyDescent="0.25">
      <c r="A6408" s="33"/>
    </row>
    <row r="6409" spans="1:1" x14ac:dyDescent="0.25">
      <c r="A6409" s="33"/>
    </row>
    <row r="6410" spans="1:1" x14ac:dyDescent="0.25">
      <c r="A6410" s="33"/>
    </row>
    <row r="6411" spans="1:1" x14ac:dyDescent="0.25">
      <c r="A6411" s="33"/>
    </row>
    <row r="6412" spans="1:1" x14ac:dyDescent="0.25">
      <c r="A6412" s="33"/>
    </row>
    <row r="6413" spans="1:1" x14ac:dyDescent="0.25">
      <c r="A6413" s="33"/>
    </row>
    <row r="6414" spans="1:1" x14ac:dyDescent="0.25">
      <c r="A6414" s="33"/>
    </row>
    <row r="6415" spans="1:1" x14ac:dyDescent="0.25">
      <c r="A6415" s="33"/>
    </row>
    <row r="6416" spans="1:1" x14ac:dyDescent="0.25">
      <c r="A6416" s="33"/>
    </row>
    <row r="6417" spans="1:1" x14ac:dyDescent="0.25">
      <c r="A6417" s="33"/>
    </row>
    <row r="6418" spans="1:1" x14ac:dyDescent="0.25">
      <c r="A6418" s="33"/>
    </row>
    <row r="6419" spans="1:1" x14ac:dyDescent="0.25">
      <c r="A6419" s="33"/>
    </row>
    <row r="6420" spans="1:1" x14ac:dyDescent="0.25">
      <c r="A6420" s="33"/>
    </row>
    <row r="6421" spans="1:1" x14ac:dyDescent="0.25">
      <c r="A6421" s="33"/>
    </row>
    <row r="6422" spans="1:1" x14ac:dyDescent="0.25">
      <c r="A6422" s="33"/>
    </row>
    <row r="6423" spans="1:1" x14ac:dyDescent="0.25">
      <c r="A6423" s="33"/>
    </row>
    <row r="6424" spans="1:1" x14ac:dyDescent="0.25">
      <c r="A6424" s="33"/>
    </row>
    <row r="6425" spans="1:1" x14ac:dyDescent="0.25">
      <c r="A6425" s="33"/>
    </row>
    <row r="6426" spans="1:1" x14ac:dyDescent="0.25">
      <c r="A6426" s="33"/>
    </row>
    <row r="6427" spans="1:1" x14ac:dyDescent="0.25">
      <c r="A6427" s="33"/>
    </row>
    <row r="6428" spans="1:1" x14ac:dyDescent="0.25">
      <c r="A6428" s="33"/>
    </row>
    <row r="6429" spans="1:1" x14ac:dyDescent="0.25">
      <c r="A6429" s="33"/>
    </row>
    <row r="6430" spans="1:1" x14ac:dyDescent="0.25">
      <c r="A6430" s="33"/>
    </row>
    <row r="6431" spans="1:1" x14ac:dyDescent="0.25">
      <c r="A6431" s="33"/>
    </row>
    <row r="6432" spans="1:1" x14ac:dyDescent="0.25">
      <c r="A6432" s="33"/>
    </row>
    <row r="6433" spans="1:1" x14ac:dyDescent="0.25">
      <c r="A6433" s="33"/>
    </row>
    <row r="6434" spans="1:1" x14ac:dyDescent="0.25">
      <c r="A6434" s="33"/>
    </row>
    <row r="6435" spans="1:1" x14ac:dyDescent="0.25">
      <c r="A6435" s="33"/>
    </row>
    <row r="6436" spans="1:1" x14ac:dyDescent="0.25">
      <c r="A6436" s="33"/>
    </row>
    <row r="6437" spans="1:1" x14ac:dyDescent="0.25">
      <c r="A6437" s="33"/>
    </row>
    <row r="6438" spans="1:1" x14ac:dyDescent="0.25">
      <c r="A6438" s="33"/>
    </row>
    <row r="6439" spans="1:1" x14ac:dyDescent="0.25">
      <c r="A6439" s="33"/>
    </row>
    <row r="6440" spans="1:1" x14ac:dyDescent="0.25">
      <c r="A6440" s="33"/>
    </row>
    <row r="6441" spans="1:1" x14ac:dyDescent="0.25">
      <c r="A6441" s="33"/>
    </row>
    <row r="6442" spans="1:1" x14ac:dyDescent="0.25">
      <c r="A6442" s="33"/>
    </row>
    <row r="6443" spans="1:1" x14ac:dyDescent="0.25">
      <c r="A6443" s="33"/>
    </row>
    <row r="6444" spans="1:1" x14ac:dyDescent="0.25">
      <c r="A6444" s="33"/>
    </row>
    <row r="6445" spans="1:1" x14ac:dyDescent="0.25">
      <c r="A6445" s="33"/>
    </row>
    <row r="6446" spans="1:1" x14ac:dyDescent="0.25">
      <c r="A6446" s="33"/>
    </row>
    <row r="6447" spans="1:1" x14ac:dyDescent="0.25">
      <c r="A6447" s="33"/>
    </row>
    <row r="6448" spans="1:1" x14ac:dyDescent="0.25">
      <c r="A6448" s="33"/>
    </row>
    <row r="6449" spans="1:1" x14ac:dyDescent="0.25">
      <c r="A6449" s="33"/>
    </row>
    <row r="6450" spans="1:1" x14ac:dyDescent="0.25">
      <c r="A6450" s="33"/>
    </row>
    <row r="6451" spans="1:1" x14ac:dyDescent="0.25">
      <c r="A6451" s="33"/>
    </row>
    <row r="6452" spans="1:1" x14ac:dyDescent="0.25">
      <c r="A6452" s="33"/>
    </row>
    <row r="6453" spans="1:1" x14ac:dyDescent="0.25">
      <c r="A6453" s="33"/>
    </row>
    <row r="6454" spans="1:1" x14ac:dyDescent="0.25">
      <c r="A6454" s="33"/>
    </row>
    <row r="6455" spans="1:1" x14ac:dyDescent="0.25">
      <c r="A6455" s="33"/>
    </row>
    <row r="6456" spans="1:1" x14ac:dyDescent="0.25">
      <c r="A6456" s="33"/>
    </row>
    <row r="6457" spans="1:1" x14ac:dyDescent="0.25">
      <c r="A6457" s="33"/>
    </row>
    <row r="6458" spans="1:1" x14ac:dyDescent="0.25">
      <c r="A6458" s="33"/>
    </row>
    <row r="6459" spans="1:1" x14ac:dyDescent="0.25">
      <c r="A6459" s="33"/>
    </row>
    <row r="6460" spans="1:1" x14ac:dyDescent="0.25">
      <c r="A6460" s="33"/>
    </row>
    <row r="6461" spans="1:1" x14ac:dyDescent="0.25">
      <c r="A6461" s="33"/>
    </row>
    <row r="6462" spans="1:1" x14ac:dyDescent="0.25">
      <c r="A6462" s="33"/>
    </row>
    <row r="6463" spans="1:1" x14ac:dyDescent="0.25">
      <c r="A6463" s="33"/>
    </row>
    <row r="6464" spans="1:1" x14ac:dyDescent="0.25">
      <c r="A6464" s="33"/>
    </row>
    <row r="6465" spans="1:1" x14ac:dyDescent="0.25">
      <c r="A6465" s="33"/>
    </row>
    <row r="6466" spans="1:1" x14ac:dyDescent="0.25">
      <c r="A6466" s="33"/>
    </row>
    <row r="6467" spans="1:1" x14ac:dyDescent="0.25">
      <c r="A6467" s="33"/>
    </row>
    <row r="6468" spans="1:1" x14ac:dyDescent="0.25">
      <c r="A6468" s="33"/>
    </row>
    <row r="6469" spans="1:1" x14ac:dyDescent="0.25">
      <c r="A6469" s="33"/>
    </row>
    <row r="6470" spans="1:1" x14ac:dyDescent="0.25">
      <c r="A6470" s="33"/>
    </row>
    <row r="6471" spans="1:1" x14ac:dyDescent="0.25">
      <c r="A6471" s="33"/>
    </row>
    <row r="6472" spans="1:1" x14ac:dyDescent="0.25">
      <c r="A6472" s="33"/>
    </row>
    <row r="6473" spans="1:1" x14ac:dyDescent="0.25">
      <c r="A6473" s="33"/>
    </row>
    <row r="6474" spans="1:1" x14ac:dyDescent="0.25">
      <c r="A6474" s="33"/>
    </row>
    <row r="6475" spans="1:1" x14ac:dyDescent="0.25">
      <c r="A6475" s="33"/>
    </row>
    <row r="6476" spans="1:1" x14ac:dyDescent="0.25">
      <c r="A6476" s="33"/>
    </row>
    <row r="6477" spans="1:1" x14ac:dyDescent="0.25">
      <c r="A6477" s="33"/>
    </row>
    <row r="6478" spans="1:1" x14ac:dyDescent="0.25">
      <c r="A6478" s="33"/>
    </row>
    <row r="6479" spans="1:1" x14ac:dyDescent="0.25">
      <c r="A6479" s="33"/>
    </row>
    <row r="6480" spans="1:1" x14ac:dyDescent="0.25">
      <c r="A6480" s="33"/>
    </row>
    <row r="6481" spans="1:1" x14ac:dyDescent="0.25">
      <c r="A6481" s="33"/>
    </row>
    <row r="6482" spans="1:1" x14ac:dyDescent="0.25">
      <c r="A6482" s="33"/>
    </row>
    <row r="6483" spans="1:1" x14ac:dyDescent="0.25">
      <c r="A6483" s="33"/>
    </row>
    <row r="6484" spans="1:1" x14ac:dyDescent="0.25">
      <c r="A6484" s="33"/>
    </row>
    <row r="6485" spans="1:1" x14ac:dyDescent="0.25">
      <c r="A6485" s="33"/>
    </row>
    <row r="6486" spans="1:1" x14ac:dyDescent="0.25">
      <c r="A6486" s="33"/>
    </row>
    <row r="6487" spans="1:1" x14ac:dyDescent="0.25">
      <c r="A6487" s="33"/>
    </row>
    <row r="6488" spans="1:1" x14ac:dyDescent="0.25">
      <c r="A6488" s="33"/>
    </row>
    <row r="6489" spans="1:1" x14ac:dyDescent="0.25">
      <c r="A6489" s="33"/>
    </row>
    <row r="6490" spans="1:1" x14ac:dyDescent="0.25">
      <c r="A6490" s="33"/>
    </row>
    <row r="6491" spans="1:1" x14ac:dyDescent="0.25">
      <c r="A6491" s="33"/>
    </row>
    <row r="6492" spans="1:1" x14ac:dyDescent="0.25">
      <c r="A6492" s="33"/>
    </row>
    <row r="6493" spans="1:1" x14ac:dyDescent="0.25">
      <c r="A6493" s="33"/>
    </row>
    <row r="6494" spans="1:1" x14ac:dyDescent="0.25">
      <c r="A6494" s="33"/>
    </row>
    <row r="6495" spans="1:1" x14ac:dyDescent="0.25">
      <c r="A6495" s="33"/>
    </row>
    <row r="6496" spans="1:1" x14ac:dyDescent="0.25">
      <c r="A6496" s="33"/>
    </row>
    <row r="6497" spans="1:1" x14ac:dyDescent="0.25">
      <c r="A6497" s="33"/>
    </row>
    <row r="6498" spans="1:1" x14ac:dyDescent="0.25">
      <c r="A6498" s="33"/>
    </row>
    <row r="6499" spans="1:1" x14ac:dyDescent="0.25">
      <c r="A6499" s="33"/>
    </row>
    <row r="6500" spans="1:1" x14ac:dyDescent="0.25">
      <c r="A6500" s="33"/>
    </row>
    <row r="6501" spans="1:1" x14ac:dyDescent="0.25">
      <c r="A6501" s="33"/>
    </row>
    <row r="6502" spans="1:1" x14ac:dyDescent="0.25">
      <c r="A6502" s="33"/>
    </row>
    <row r="6503" spans="1:1" x14ac:dyDescent="0.25">
      <c r="A6503" s="33"/>
    </row>
    <row r="6504" spans="1:1" x14ac:dyDescent="0.25">
      <c r="A6504" s="33"/>
    </row>
    <row r="6505" spans="1:1" x14ac:dyDescent="0.25">
      <c r="A6505" s="33"/>
    </row>
    <row r="6506" spans="1:1" x14ac:dyDescent="0.25">
      <c r="A6506" s="33"/>
    </row>
    <row r="6507" spans="1:1" x14ac:dyDescent="0.25">
      <c r="A6507" s="33"/>
    </row>
    <row r="6508" spans="1:1" x14ac:dyDescent="0.25">
      <c r="A6508" s="33"/>
    </row>
    <row r="6509" spans="1:1" x14ac:dyDescent="0.25">
      <c r="A6509" s="33"/>
    </row>
    <row r="6510" spans="1:1" x14ac:dyDescent="0.25">
      <c r="A6510" s="33"/>
    </row>
    <row r="6511" spans="1:1" x14ac:dyDescent="0.25">
      <c r="A6511" s="33"/>
    </row>
    <row r="6512" spans="1:1" x14ac:dyDescent="0.25">
      <c r="A6512" s="33"/>
    </row>
    <row r="6513" spans="1:1" x14ac:dyDescent="0.25">
      <c r="A6513" s="33"/>
    </row>
    <row r="6514" spans="1:1" x14ac:dyDescent="0.25">
      <c r="A6514" s="33"/>
    </row>
    <row r="6515" spans="1:1" x14ac:dyDescent="0.25">
      <c r="A6515" s="33"/>
    </row>
    <row r="6516" spans="1:1" x14ac:dyDescent="0.25">
      <c r="A6516" s="33"/>
    </row>
    <row r="6517" spans="1:1" x14ac:dyDescent="0.25">
      <c r="A6517" s="33"/>
    </row>
    <row r="6518" spans="1:1" x14ac:dyDescent="0.25">
      <c r="A6518" s="33"/>
    </row>
    <row r="6519" spans="1:1" x14ac:dyDescent="0.25">
      <c r="A6519" s="33"/>
    </row>
    <row r="6520" spans="1:1" x14ac:dyDescent="0.25">
      <c r="A6520" s="33"/>
    </row>
    <row r="6521" spans="1:1" x14ac:dyDescent="0.25">
      <c r="A6521" s="33"/>
    </row>
    <row r="6522" spans="1:1" x14ac:dyDescent="0.25">
      <c r="A6522" s="33"/>
    </row>
    <row r="6523" spans="1:1" x14ac:dyDescent="0.25">
      <c r="A6523" s="33"/>
    </row>
    <row r="6524" spans="1:1" x14ac:dyDescent="0.25">
      <c r="A6524" s="33"/>
    </row>
    <row r="6525" spans="1:1" x14ac:dyDescent="0.25">
      <c r="A6525" s="33"/>
    </row>
    <row r="6526" spans="1:1" x14ac:dyDescent="0.25">
      <c r="A6526" s="33"/>
    </row>
    <row r="6527" spans="1:1" x14ac:dyDescent="0.25">
      <c r="A6527" s="33"/>
    </row>
    <row r="6528" spans="1:1" x14ac:dyDescent="0.25">
      <c r="A6528" s="33"/>
    </row>
    <row r="6529" spans="1:1" x14ac:dyDescent="0.25">
      <c r="A6529" s="33"/>
    </row>
    <row r="6530" spans="1:1" x14ac:dyDescent="0.25">
      <c r="A6530" s="33"/>
    </row>
    <row r="6531" spans="1:1" x14ac:dyDescent="0.25">
      <c r="A6531" s="33"/>
    </row>
    <row r="6532" spans="1:1" x14ac:dyDescent="0.25">
      <c r="A6532" s="33"/>
    </row>
    <row r="6533" spans="1:1" x14ac:dyDescent="0.25">
      <c r="A6533" s="33"/>
    </row>
    <row r="6534" spans="1:1" x14ac:dyDescent="0.25">
      <c r="A6534" s="33"/>
    </row>
    <row r="6535" spans="1:1" x14ac:dyDescent="0.25">
      <c r="A6535" s="33"/>
    </row>
    <row r="6536" spans="1:1" x14ac:dyDescent="0.25">
      <c r="A6536" s="33"/>
    </row>
    <row r="6537" spans="1:1" x14ac:dyDescent="0.25">
      <c r="A6537" s="33"/>
    </row>
    <row r="6538" spans="1:1" x14ac:dyDescent="0.25">
      <c r="A6538" s="33"/>
    </row>
    <row r="6539" spans="1:1" x14ac:dyDescent="0.25">
      <c r="A6539" s="33"/>
    </row>
    <row r="6540" spans="1:1" x14ac:dyDescent="0.25">
      <c r="A6540" s="33"/>
    </row>
    <row r="6541" spans="1:1" x14ac:dyDescent="0.25">
      <c r="A6541" s="33"/>
    </row>
    <row r="6542" spans="1:1" x14ac:dyDescent="0.25">
      <c r="A6542" s="33"/>
    </row>
    <row r="6543" spans="1:1" x14ac:dyDescent="0.25">
      <c r="A6543" s="33"/>
    </row>
    <row r="6544" spans="1:1" x14ac:dyDescent="0.25">
      <c r="A6544" s="33"/>
    </row>
    <row r="6545" spans="1:1" x14ac:dyDescent="0.25">
      <c r="A6545" s="33"/>
    </row>
    <row r="6546" spans="1:1" x14ac:dyDescent="0.25">
      <c r="A6546" s="33"/>
    </row>
    <row r="6547" spans="1:1" x14ac:dyDescent="0.25">
      <c r="A6547" s="33"/>
    </row>
    <row r="6548" spans="1:1" x14ac:dyDescent="0.25">
      <c r="A6548" s="33"/>
    </row>
    <row r="6549" spans="1:1" x14ac:dyDescent="0.25">
      <c r="A6549" s="33"/>
    </row>
    <row r="6550" spans="1:1" x14ac:dyDescent="0.25">
      <c r="A6550" s="33"/>
    </row>
    <row r="6551" spans="1:1" x14ac:dyDescent="0.25">
      <c r="A6551" s="33"/>
    </row>
    <row r="6552" spans="1:1" x14ac:dyDescent="0.25">
      <c r="A6552" s="33"/>
    </row>
    <row r="6553" spans="1:1" x14ac:dyDescent="0.25">
      <c r="A6553" s="33"/>
    </row>
    <row r="6554" spans="1:1" x14ac:dyDescent="0.25">
      <c r="A6554" s="33"/>
    </row>
    <row r="6555" spans="1:1" x14ac:dyDescent="0.25">
      <c r="A6555" s="33"/>
    </row>
    <row r="6556" spans="1:1" x14ac:dyDescent="0.25">
      <c r="A6556" s="33"/>
    </row>
    <row r="6557" spans="1:1" x14ac:dyDescent="0.25">
      <c r="A6557" s="33"/>
    </row>
    <row r="6558" spans="1:1" x14ac:dyDescent="0.25">
      <c r="A6558" s="33"/>
    </row>
    <row r="6559" spans="1:1" x14ac:dyDescent="0.25">
      <c r="A6559" s="33"/>
    </row>
    <row r="6560" spans="1:1" x14ac:dyDescent="0.25">
      <c r="A6560" s="33"/>
    </row>
    <row r="6561" spans="1:1" x14ac:dyDescent="0.25">
      <c r="A6561" s="33"/>
    </row>
    <row r="6562" spans="1:1" x14ac:dyDescent="0.25">
      <c r="A6562" s="33"/>
    </row>
    <row r="6563" spans="1:1" x14ac:dyDescent="0.25">
      <c r="A6563" s="33"/>
    </row>
    <row r="6564" spans="1:1" x14ac:dyDescent="0.25">
      <c r="A6564" s="33"/>
    </row>
    <row r="6565" spans="1:1" x14ac:dyDescent="0.25">
      <c r="A6565" s="33"/>
    </row>
    <row r="6566" spans="1:1" x14ac:dyDescent="0.25">
      <c r="A6566" s="33"/>
    </row>
    <row r="6567" spans="1:1" x14ac:dyDescent="0.25">
      <c r="A6567" s="33"/>
    </row>
    <row r="6568" spans="1:1" x14ac:dyDescent="0.25">
      <c r="A6568" s="33"/>
    </row>
    <row r="6569" spans="1:1" x14ac:dyDescent="0.25">
      <c r="A6569" s="33"/>
    </row>
    <row r="6570" spans="1:1" x14ac:dyDescent="0.25">
      <c r="A6570" s="33"/>
    </row>
    <row r="6571" spans="1:1" x14ac:dyDescent="0.25">
      <c r="A6571" s="33"/>
    </row>
    <row r="6572" spans="1:1" x14ac:dyDescent="0.25">
      <c r="A6572" s="33"/>
    </row>
    <row r="6573" spans="1:1" x14ac:dyDescent="0.25">
      <c r="A6573" s="33"/>
    </row>
    <row r="6574" spans="1:1" x14ac:dyDescent="0.25">
      <c r="A6574" s="33"/>
    </row>
    <row r="6575" spans="1:1" x14ac:dyDescent="0.25">
      <c r="A6575" s="33"/>
    </row>
    <row r="6576" spans="1:1" x14ac:dyDescent="0.25">
      <c r="A6576" s="33"/>
    </row>
    <row r="6577" spans="1:1" x14ac:dyDescent="0.25">
      <c r="A6577" s="33"/>
    </row>
    <row r="6578" spans="1:1" x14ac:dyDescent="0.25">
      <c r="A6578" s="33"/>
    </row>
    <row r="6579" spans="1:1" x14ac:dyDescent="0.25">
      <c r="A6579" s="33"/>
    </row>
    <row r="6580" spans="1:1" x14ac:dyDescent="0.25">
      <c r="A6580" s="33"/>
    </row>
    <row r="6581" spans="1:1" x14ac:dyDescent="0.25">
      <c r="A6581" s="33"/>
    </row>
    <row r="6582" spans="1:1" x14ac:dyDescent="0.25">
      <c r="A6582" s="33"/>
    </row>
    <row r="6583" spans="1:1" x14ac:dyDescent="0.25">
      <c r="A6583" s="33"/>
    </row>
    <row r="6584" spans="1:1" x14ac:dyDescent="0.25">
      <c r="A6584" s="33"/>
    </row>
    <row r="6585" spans="1:1" x14ac:dyDescent="0.25">
      <c r="A6585" s="33"/>
    </row>
    <row r="6586" spans="1:1" x14ac:dyDescent="0.25">
      <c r="A6586" s="33"/>
    </row>
    <row r="6587" spans="1:1" x14ac:dyDescent="0.25">
      <c r="A6587" s="33"/>
    </row>
    <row r="6588" spans="1:1" x14ac:dyDescent="0.25">
      <c r="A6588" s="33"/>
    </row>
    <row r="6589" spans="1:1" x14ac:dyDescent="0.25">
      <c r="A6589" s="33"/>
    </row>
    <row r="6590" spans="1:1" x14ac:dyDescent="0.25">
      <c r="A6590" s="33"/>
    </row>
    <row r="6591" spans="1:1" x14ac:dyDescent="0.25">
      <c r="A6591" s="33"/>
    </row>
    <row r="6592" spans="1:1" x14ac:dyDescent="0.25">
      <c r="A6592" s="33"/>
    </row>
    <row r="6593" spans="1:1" x14ac:dyDescent="0.25">
      <c r="A6593" s="33"/>
    </row>
    <row r="6594" spans="1:1" x14ac:dyDescent="0.25">
      <c r="A6594" s="33"/>
    </row>
    <row r="6595" spans="1:1" x14ac:dyDescent="0.25">
      <c r="A6595" s="33"/>
    </row>
    <row r="6596" spans="1:1" x14ac:dyDescent="0.25">
      <c r="A6596" s="33"/>
    </row>
    <row r="6597" spans="1:1" x14ac:dyDescent="0.25">
      <c r="A6597" s="33"/>
    </row>
    <row r="6598" spans="1:1" x14ac:dyDescent="0.25">
      <c r="A6598" s="33"/>
    </row>
    <row r="6599" spans="1:1" x14ac:dyDescent="0.25">
      <c r="A6599" s="33"/>
    </row>
    <row r="6600" spans="1:1" x14ac:dyDescent="0.25">
      <c r="A6600" s="33"/>
    </row>
    <row r="6601" spans="1:1" x14ac:dyDescent="0.25">
      <c r="A6601" s="33"/>
    </row>
    <row r="6602" spans="1:1" x14ac:dyDescent="0.25">
      <c r="A6602" s="33"/>
    </row>
    <row r="6603" spans="1:1" x14ac:dyDescent="0.25">
      <c r="A6603" s="33"/>
    </row>
    <row r="6604" spans="1:1" x14ac:dyDescent="0.25">
      <c r="A6604" s="33"/>
    </row>
    <row r="6605" spans="1:1" x14ac:dyDescent="0.25">
      <c r="A6605" s="33"/>
    </row>
    <row r="6606" spans="1:1" x14ac:dyDescent="0.25">
      <c r="A6606" s="33"/>
    </row>
    <row r="6607" spans="1:1" x14ac:dyDescent="0.25">
      <c r="A6607" s="33"/>
    </row>
    <row r="6608" spans="1:1" x14ac:dyDescent="0.25">
      <c r="A6608" s="33"/>
    </row>
    <row r="6609" spans="1:1" x14ac:dyDescent="0.25">
      <c r="A6609" s="33"/>
    </row>
    <row r="6610" spans="1:1" x14ac:dyDescent="0.25">
      <c r="A6610" s="33"/>
    </row>
    <row r="6611" spans="1:1" x14ac:dyDescent="0.25">
      <c r="A6611" s="33"/>
    </row>
    <row r="6612" spans="1:1" x14ac:dyDescent="0.25">
      <c r="A6612" s="33"/>
    </row>
    <row r="6613" spans="1:1" x14ac:dyDescent="0.25">
      <c r="A6613" s="33"/>
    </row>
    <row r="6614" spans="1:1" x14ac:dyDescent="0.25">
      <c r="A6614" s="33"/>
    </row>
    <row r="6615" spans="1:1" x14ac:dyDescent="0.25">
      <c r="A6615" s="33"/>
    </row>
    <row r="6616" spans="1:1" x14ac:dyDescent="0.25">
      <c r="A6616" s="33"/>
    </row>
    <row r="6617" spans="1:1" x14ac:dyDescent="0.25">
      <c r="A6617" s="33"/>
    </row>
    <row r="6618" spans="1:1" x14ac:dyDescent="0.25">
      <c r="A6618" s="33"/>
    </row>
    <row r="6619" spans="1:1" x14ac:dyDescent="0.25">
      <c r="A6619" s="33"/>
    </row>
    <row r="6620" spans="1:1" x14ac:dyDescent="0.25">
      <c r="A6620" s="33"/>
    </row>
    <row r="6621" spans="1:1" x14ac:dyDescent="0.25">
      <c r="A6621" s="33"/>
    </row>
    <row r="6622" spans="1:1" x14ac:dyDescent="0.25">
      <c r="A6622" s="33"/>
    </row>
    <row r="6623" spans="1:1" x14ac:dyDescent="0.25">
      <c r="A6623" s="33"/>
    </row>
    <row r="6624" spans="1:1" x14ac:dyDescent="0.25">
      <c r="A6624" s="33"/>
    </row>
    <row r="6625" spans="1:1" x14ac:dyDescent="0.25">
      <c r="A6625" s="33"/>
    </row>
    <row r="6626" spans="1:1" x14ac:dyDescent="0.25">
      <c r="A6626" s="33"/>
    </row>
    <row r="6627" spans="1:1" x14ac:dyDescent="0.25">
      <c r="A6627" s="33"/>
    </row>
    <row r="6628" spans="1:1" x14ac:dyDescent="0.25">
      <c r="A6628" s="33"/>
    </row>
    <row r="6629" spans="1:1" x14ac:dyDescent="0.25">
      <c r="A6629" s="33"/>
    </row>
    <row r="6630" spans="1:1" x14ac:dyDescent="0.25">
      <c r="A6630" s="33"/>
    </row>
    <row r="6631" spans="1:1" x14ac:dyDescent="0.25">
      <c r="A6631" s="33"/>
    </row>
    <row r="6632" spans="1:1" x14ac:dyDescent="0.25">
      <c r="A6632" s="33"/>
    </row>
    <row r="6633" spans="1:1" x14ac:dyDescent="0.25">
      <c r="A6633" s="33"/>
    </row>
    <row r="6634" spans="1:1" x14ac:dyDescent="0.25">
      <c r="A6634" s="33"/>
    </row>
    <row r="6635" spans="1:1" x14ac:dyDescent="0.25">
      <c r="A6635" s="33"/>
    </row>
    <row r="6636" spans="1:1" x14ac:dyDescent="0.25">
      <c r="A6636" s="33"/>
    </row>
    <row r="6637" spans="1:1" x14ac:dyDescent="0.25">
      <c r="A6637" s="33"/>
    </row>
    <row r="6638" spans="1:1" x14ac:dyDescent="0.25">
      <c r="A6638" s="33"/>
    </row>
    <row r="6639" spans="1:1" x14ac:dyDescent="0.25">
      <c r="A6639" s="33"/>
    </row>
    <row r="6640" spans="1:1" x14ac:dyDescent="0.25">
      <c r="A6640" s="33"/>
    </row>
    <row r="6641" spans="1:1" x14ac:dyDescent="0.25">
      <c r="A6641" s="33"/>
    </row>
    <row r="6642" spans="1:1" x14ac:dyDescent="0.25">
      <c r="A6642" s="33"/>
    </row>
    <row r="6643" spans="1:1" x14ac:dyDescent="0.25">
      <c r="A6643" s="33"/>
    </row>
    <row r="6644" spans="1:1" x14ac:dyDescent="0.25">
      <c r="A6644" s="33"/>
    </row>
    <row r="6645" spans="1:1" x14ac:dyDescent="0.25">
      <c r="A6645" s="33"/>
    </row>
    <row r="6646" spans="1:1" x14ac:dyDescent="0.25">
      <c r="A6646" s="33"/>
    </row>
    <row r="6647" spans="1:1" x14ac:dyDescent="0.25">
      <c r="A6647" s="33"/>
    </row>
    <row r="6648" spans="1:1" x14ac:dyDescent="0.25">
      <c r="A6648" s="33"/>
    </row>
    <row r="6649" spans="1:1" x14ac:dyDescent="0.25">
      <c r="A6649" s="33"/>
    </row>
    <row r="6650" spans="1:1" x14ac:dyDescent="0.25">
      <c r="A6650" s="33"/>
    </row>
    <row r="6651" spans="1:1" x14ac:dyDescent="0.25">
      <c r="A6651" s="33"/>
    </row>
    <row r="6652" spans="1:1" x14ac:dyDescent="0.25">
      <c r="A6652" s="33"/>
    </row>
    <row r="6653" spans="1:1" x14ac:dyDescent="0.25">
      <c r="A6653" s="33"/>
    </row>
    <row r="6654" spans="1:1" x14ac:dyDescent="0.25">
      <c r="A6654" s="33"/>
    </row>
    <row r="6655" spans="1:1" x14ac:dyDescent="0.25">
      <c r="A6655" s="33"/>
    </row>
    <row r="6656" spans="1:1" x14ac:dyDescent="0.25">
      <c r="A6656" s="33"/>
    </row>
    <row r="6657" spans="1:1" x14ac:dyDescent="0.25">
      <c r="A6657" s="33"/>
    </row>
    <row r="6658" spans="1:1" x14ac:dyDescent="0.25">
      <c r="A6658" s="33"/>
    </row>
    <row r="6659" spans="1:1" x14ac:dyDescent="0.25">
      <c r="A6659" s="33"/>
    </row>
    <row r="6660" spans="1:1" x14ac:dyDescent="0.25">
      <c r="A6660" s="33"/>
    </row>
    <row r="6661" spans="1:1" x14ac:dyDescent="0.25">
      <c r="A6661" s="33"/>
    </row>
    <row r="6662" spans="1:1" x14ac:dyDescent="0.25">
      <c r="A6662" s="33"/>
    </row>
    <row r="6663" spans="1:1" x14ac:dyDescent="0.25">
      <c r="A6663" s="33"/>
    </row>
    <row r="6664" spans="1:1" x14ac:dyDescent="0.25">
      <c r="A6664" s="33"/>
    </row>
    <row r="6665" spans="1:1" x14ac:dyDescent="0.25">
      <c r="A6665" s="33"/>
    </row>
    <row r="6666" spans="1:1" x14ac:dyDescent="0.25">
      <c r="A6666" s="33"/>
    </row>
    <row r="6667" spans="1:1" x14ac:dyDescent="0.25">
      <c r="A6667" s="33"/>
    </row>
    <row r="6668" spans="1:1" x14ac:dyDescent="0.25">
      <c r="A6668" s="33"/>
    </row>
    <row r="6669" spans="1:1" x14ac:dyDescent="0.25">
      <c r="A6669" s="33"/>
    </row>
    <row r="6670" spans="1:1" x14ac:dyDescent="0.25">
      <c r="A6670" s="33"/>
    </row>
    <row r="6671" spans="1:1" x14ac:dyDescent="0.25">
      <c r="A6671" s="33"/>
    </row>
    <row r="6672" spans="1:1" x14ac:dyDescent="0.25">
      <c r="A6672" s="33"/>
    </row>
    <row r="6673" spans="1:1" x14ac:dyDescent="0.25">
      <c r="A6673" s="33"/>
    </row>
    <row r="6674" spans="1:1" x14ac:dyDescent="0.25">
      <c r="A6674" s="33"/>
    </row>
    <row r="6675" spans="1:1" x14ac:dyDescent="0.25">
      <c r="A6675" s="33"/>
    </row>
    <row r="6676" spans="1:1" x14ac:dyDescent="0.25">
      <c r="A6676" s="33"/>
    </row>
    <row r="6677" spans="1:1" x14ac:dyDescent="0.25">
      <c r="A6677" s="33"/>
    </row>
    <row r="6678" spans="1:1" x14ac:dyDescent="0.25">
      <c r="A6678" s="33"/>
    </row>
    <row r="6679" spans="1:1" x14ac:dyDescent="0.25">
      <c r="A6679" s="33"/>
    </row>
    <row r="6680" spans="1:1" x14ac:dyDescent="0.25">
      <c r="A6680" s="33"/>
    </row>
    <row r="6681" spans="1:1" x14ac:dyDescent="0.25">
      <c r="A6681" s="33"/>
    </row>
    <row r="6682" spans="1:1" x14ac:dyDescent="0.25">
      <c r="A6682" s="33"/>
    </row>
    <row r="6683" spans="1:1" x14ac:dyDescent="0.25">
      <c r="A6683" s="33"/>
    </row>
    <row r="6684" spans="1:1" x14ac:dyDescent="0.25">
      <c r="A6684" s="33"/>
    </row>
    <row r="6685" spans="1:1" x14ac:dyDescent="0.25">
      <c r="A6685" s="33"/>
    </row>
    <row r="6686" spans="1:1" x14ac:dyDescent="0.25">
      <c r="A6686" s="33"/>
    </row>
    <row r="6687" spans="1:1" x14ac:dyDescent="0.25">
      <c r="A6687" s="33"/>
    </row>
    <row r="6688" spans="1:1" x14ac:dyDescent="0.25">
      <c r="A6688" s="33"/>
    </row>
    <row r="6689" spans="1:1" x14ac:dyDescent="0.25">
      <c r="A6689" s="33"/>
    </row>
    <row r="6690" spans="1:1" x14ac:dyDescent="0.25">
      <c r="A6690" s="33"/>
    </row>
    <row r="6691" spans="1:1" x14ac:dyDescent="0.25">
      <c r="A6691" s="33"/>
    </row>
    <row r="6692" spans="1:1" x14ac:dyDescent="0.25">
      <c r="A6692" s="33"/>
    </row>
    <row r="6693" spans="1:1" x14ac:dyDescent="0.25">
      <c r="A6693" s="33"/>
    </row>
    <row r="6694" spans="1:1" x14ac:dyDescent="0.25">
      <c r="A6694" s="33"/>
    </row>
    <row r="6695" spans="1:1" x14ac:dyDescent="0.25">
      <c r="A6695" s="33"/>
    </row>
    <row r="6696" spans="1:1" x14ac:dyDescent="0.25">
      <c r="A6696" s="33"/>
    </row>
    <row r="6697" spans="1:1" x14ac:dyDescent="0.25">
      <c r="A6697" s="33"/>
    </row>
    <row r="6698" spans="1:1" x14ac:dyDescent="0.25">
      <c r="A6698" s="33"/>
    </row>
    <row r="6699" spans="1:1" x14ac:dyDescent="0.25">
      <c r="A6699" s="33"/>
    </row>
    <row r="6700" spans="1:1" x14ac:dyDescent="0.25">
      <c r="A6700" s="33"/>
    </row>
    <row r="6701" spans="1:1" x14ac:dyDescent="0.25">
      <c r="A6701" s="33"/>
    </row>
    <row r="6702" spans="1:1" x14ac:dyDescent="0.25">
      <c r="A6702" s="33"/>
    </row>
    <row r="6703" spans="1:1" x14ac:dyDescent="0.25">
      <c r="A6703" s="33"/>
    </row>
    <row r="6704" spans="1:1" x14ac:dyDescent="0.25">
      <c r="A6704" s="33"/>
    </row>
    <row r="6705" spans="1:1" x14ac:dyDescent="0.25">
      <c r="A6705" s="33"/>
    </row>
    <row r="6706" spans="1:1" x14ac:dyDescent="0.25">
      <c r="A6706" s="33"/>
    </row>
    <row r="6707" spans="1:1" x14ac:dyDescent="0.25">
      <c r="A6707" s="33"/>
    </row>
    <row r="6708" spans="1:1" x14ac:dyDescent="0.25">
      <c r="A6708" s="33"/>
    </row>
    <row r="6709" spans="1:1" x14ac:dyDescent="0.25">
      <c r="A6709" s="33"/>
    </row>
    <row r="6710" spans="1:1" x14ac:dyDescent="0.25">
      <c r="A6710" s="33"/>
    </row>
    <row r="6711" spans="1:1" x14ac:dyDescent="0.25">
      <c r="A6711" s="33"/>
    </row>
    <row r="6712" spans="1:1" x14ac:dyDescent="0.25">
      <c r="A6712" s="33"/>
    </row>
    <row r="6713" spans="1:1" x14ac:dyDescent="0.25">
      <c r="A6713" s="33"/>
    </row>
    <row r="6714" spans="1:1" x14ac:dyDescent="0.25">
      <c r="A6714" s="33"/>
    </row>
    <row r="6715" spans="1:1" x14ac:dyDescent="0.25">
      <c r="A6715" s="33"/>
    </row>
    <row r="6716" spans="1:1" x14ac:dyDescent="0.25">
      <c r="A6716" s="33"/>
    </row>
    <row r="6717" spans="1:1" x14ac:dyDescent="0.25">
      <c r="A6717" s="33"/>
    </row>
    <row r="6718" spans="1:1" x14ac:dyDescent="0.25">
      <c r="A6718" s="33"/>
    </row>
    <row r="6719" spans="1:1" x14ac:dyDescent="0.25">
      <c r="A6719" s="33"/>
    </row>
    <row r="6720" spans="1:1" x14ac:dyDescent="0.25">
      <c r="A6720" s="33"/>
    </row>
    <row r="6721" spans="1:1" x14ac:dyDescent="0.25">
      <c r="A6721" s="33"/>
    </row>
    <row r="6722" spans="1:1" x14ac:dyDescent="0.25">
      <c r="A6722" s="33"/>
    </row>
    <row r="6723" spans="1:1" x14ac:dyDescent="0.25">
      <c r="A6723" s="33"/>
    </row>
    <row r="6724" spans="1:1" x14ac:dyDescent="0.25">
      <c r="A6724" s="33"/>
    </row>
    <row r="6725" spans="1:1" x14ac:dyDescent="0.25">
      <c r="A6725" s="33"/>
    </row>
    <row r="6726" spans="1:1" x14ac:dyDescent="0.25">
      <c r="A6726" s="33"/>
    </row>
    <row r="6727" spans="1:1" x14ac:dyDescent="0.25">
      <c r="A6727" s="33"/>
    </row>
    <row r="6728" spans="1:1" x14ac:dyDescent="0.25">
      <c r="A6728" s="33"/>
    </row>
    <row r="6729" spans="1:1" x14ac:dyDescent="0.25">
      <c r="A6729" s="33"/>
    </row>
    <row r="6730" spans="1:1" x14ac:dyDescent="0.25">
      <c r="A6730" s="33"/>
    </row>
    <row r="6731" spans="1:1" x14ac:dyDescent="0.25">
      <c r="A6731" s="33"/>
    </row>
    <row r="6732" spans="1:1" x14ac:dyDescent="0.25">
      <c r="A6732" s="33"/>
    </row>
    <row r="6733" spans="1:1" x14ac:dyDescent="0.25">
      <c r="A6733" s="33"/>
    </row>
    <row r="6734" spans="1:1" x14ac:dyDescent="0.25">
      <c r="A6734" s="33"/>
    </row>
    <row r="6735" spans="1:1" x14ac:dyDescent="0.25">
      <c r="A6735" s="33"/>
    </row>
    <row r="6736" spans="1:1" x14ac:dyDescent="0.25">
      <c r="A6736" s="33"/>
    </row>
    <row r="6737" spans="1:1" x14ac:dyDescent="0.25">
      <c r="A6737" s="33"/>
    </row>
    <row r="6738" spans="1:1" x14ac:dyDescent="0.25">
      <c r="A6738" s="33"/>
    </row>
    <row r="6739" spans="1:1" x14ac:dyDescent="0.25">
      <c r="A6739" s="33"/>
    </row>
    <row r="6740" spans="1:1" x14ac:dyDescent="0.25">
      <c r="A6740" s="33"/>
    </row>
    <row r="6741" spans="1:1" x14ac:dyDescent="0.25">
      <c r="A6741" s="33"/>
    </row>
    <row r="6742" spans="1:1" x14ac:dyDescent="0.25">
      <c r="A6742" s="33"/>
    </row>
    <row r="6743" spans="1:1" x14ac:dyDescent="0.25">
      <c r="A6743" s="33"/>
    </row>
    <row r="6744" spans="1:1" x14ac:dyDescent="0.25">
      <c r="A6744" s="33"/>
    </row>
    <row r="6745" spans="1:1" x14ac:dyDescent="0.25">
      <c r="A6745" s="33"/>
    </row>
    <row r="6746" spans="1:1" x14ac:dyDescent="0.25">
      <c r="A6746" s="33"/>
    </row>
    <row r="6747" spans="1:1" x14ac:dyDescent="0.25">
      <c r="A6747" s="33"/>
    </row>
    <row r="6748" spans="1:1" x14ac:dyDescent="0.25">
      <c r="A6748" s="33"/>
    </row>
    <row r="6749" spans="1:1" x14ac:dyDescent="0.25">
      <c r="A6749" s="33"/>
    </row>
    <row r="6750" spans="1:1" x14ac:dyDescent="0.25">
      <c r="A6750" s="33"/>
    </row>
    <row r="6751" spans="1:1" x14ac:dyDescent="0.25">
      <c r="A6751" s="33"/>
    </row>
    <row r="6752" spans="1:1" x14ac:dyDescent="0.25">
      <c r="A6752" s="33"/>
    </row>
    <row r="6753" spans="1:1" x14ac:dyDescent="0.25">
      <c r="A6753" s="33"/>
    </row>
    <row r="6754" spans="1:1" x14ac:dyDescent="0.25">
      <c r="A6754" s="33"/>
    </row>
    <row r="6755" spans="1:1" x14ac:dyDescent="0.25">
      <c r="A6755" s="33"/>
    </row>
    <row r="6756" spans="1:1" x14ac:dyDescent="0.25">
      <c r="A6756" s="33"/>
    </row>
    <row r="6757" spans="1:1" x14ac:dyDescent="0.25">
      <c r="A6757" s="33"/>
    </row>
    <row r="6758" spans="1:1" x14ac:dyDescent="0.25">
      <c r="A6758" s="33"/>
    </row>
    <row r="6759" spans="1:1" x14ac:dyDescent="0.25">
      <c r="A6759" s="33"/>
    </row>
    <row r="6760" spans="1:1" x14ac:dyDescent="0.25">
      <c r="A6760" s="33"/>
    </row>
    <row r="6761" spans="1:1" x14ac:dyDescent="0.25">
      <c r="A6761" s="33"/>
    </row>
    <row r="6762" spans="1:1" x14ac:dyDescent="0.25">
      <c r="A6762" s="33"/>
    </row>
    <row r="6763" spans="1:1" x14ac:dyDescent="0.25">
      <c r="A6763" s="33"/>
    </row>
    <row r="6764" spans="1:1" x14ac:dyDescent="0.25">
      <c r="A6764" s="33"/>
    </row>
    <row r="6765" spans="1:1" x14ac:dyDescent="0.25">
      <c r="A6765" s="33"/>
    </row>
    <row r="6766" spans="1:1" x14ac:dyDescent="0.25">
      <c r="A6766" s="33"/>
    </row>
    <row r="6767" spans="1:1" x14ac:dyDescent="0.25">
      <c r="A6767" s="33"/>
    </row>
    <row r="6768" spans="1:1" x14ac:dyDescent="0.25">
      <c r="A6768" s="33"/>
    </row>
    <row r="6769" spans="1:1" x14ac:dyDescent="0.25">
      <c r="A6769" s="33"/>
    </row>
    <row r="6770" spans="1:1" x14ac:dyDescent="0.25">
      <c r="A6770" s="33"/>
    </row>
    <row r="6771" spans="1:1" x14ac:dyDescent="0.25">
      <c r="A6771" s="33"/>
    </row>
    <row r="6772" spans="1:1" x14ac:dyDescent="0.25">
      <c r="A6772" s="33"/>
    </row>
    <row r="6773" spans="1:1" x14ac:dyDescent="0.25">
      <c r="A6773" s="33"/>
    </row>
    <row r="6774" spans="1:1" x14ac:dyDescent="0.25">
      <c r="A6774" s="33"/>
    </row>
    <row r="6775" spans="1:1" x14ac:dyDescent="0.25">
      <c r="A6775" s="33"/>
    </row>
    <row r="6776" spans="1:1" x14ac:dyDescent="0.25">
      <c r="A6776" s="33"/>
    </row>
    <row r="6777" spans="1:1" x14ac:dyDescent="0.25">
      <c r="A6777" s="33"/>
    </row>
    <row r="6778" spans="1:1" x14ac:dyDescent="0.25">
      <c r="A6778" s="33"/>
    </row>
    <row r="6779" spans="1:1" x14ac:dyDescent="0.25">
      <c r="A6779" s="33"/>
    </row>
    <row r="6780" spans="1:1" x14ac:dyDescent="0.25">
      <c r="A6780" s="33"/>
    </row>
    <row r="6781" spans="1:1" x14ac:dyDescent="0.25">
      <c r="A6781" s="33"/>
    </row>
    <row r="6782" spans="1:1" x14ac:dyDescent="0.25">
      <c r="A6782" s="33"/>
    </row>
    <row r="6783" spans="1:1" x14ac:dyDescent="0.25">
      <c r="A6783" s="33"/>
    </row>
    <row r="6784" spans="1:1" x14ac:dyDescent="0.25">
      <c r="A6784" s="33"/>
    </row>
    <row r="6785" spans="1:1" x14ac:dyDescent="0.25">
      <c r="A6785" s="33"/>
    </row>
    <row r="6786" spans="1:1" x14ac:dyDescent="0.25">
      <c r="A6786" s="33"/>
    </row>
    <row r="6787" spans="1:1" x14ac:dyDescent="0.25">
      <c r="A6787" s="33"/>
    </row>
    <row r="6788" spans="1:1" x14ac:dyDescent="0.25">
      <c r="A6788" s="33"/>
    </row>
    <row r="6789" spans="1:1" x14ac:dyDescent="0.25">
      <c r="A6789" s="33"/>
    </row>
    <row r="6790" spans="1:1" x14ac:dyDescent="0.25">
      <c r="A6790" s="33"/>
    </row>
    <row r="6791" spans="1:1" x14ac:dyDescent="0.25">
      <c r="A6791" s="33"/>
    </row>
    <row r="6792" spans="1:1" x14ac:dyDescent="0.25">
      <c r="A6792" s="33"/>
    </row>
    <row r="6793" spans="1:1" x14ac:dyDescent="0.25">
      <c r="A6793" s="33"/>
    </row>
    <row r="6794" spans="1:1" x14ac:dyDescent="0.25">
      <c r="A6794" s="33"/>
    </row>
    <row r="6795" spans="1:1" x14ac:dyDescent="0.25">
      <c r="A6795" s="33"/>
    </row>
    <row r="6796" spans="1:1" x14ac:dyDescent="0.25">
      <c r="A6796" s="33"/>
    </row>
    <row r="6797" spans="1:1" x14ac:dyDescent="0.25">
      <c r="A6797" s="33"/>
    </row>
    <row r="6798" spans="1:1" x14ac:dyDescent="0.25">
      <c r="A6798" s="33"/>
    </row>
    <row r="6799" spans="1:1" x14ac:dyDescent="0.25">
      <c r="A6799" s="33"/>
    </row>
    <row r="6800" spans="1:1" x14ac:dyDescent="0.25">
      <c r="A6800" s="33"/>
    </row>
    <row r="6801" spans="1:1" x14ac:dyDescent="0.25">
      <c r="A6801" s="33"/>
    </row>
    <row r="6802" spans="1:1" x14ac:dyDescent="0.25">
      <c r="A6802" s="33"/>
    </row>
    <row r="6803" spans="1:1" x14ac:dyDescent="0.25">
      <c r="A6803" s="33"/>
    </row>
    <row r="6804" spans="1:1" x14ac:dyDescent="0.25">
      <c r="A6804" s="33"/>
    </row>
    <row r="6805" spans="1:1" x14ac:dyDescent="0.25">
      <c r="A6805" s="33"/>
    </row>
    <row r="6806" spans="1:1" x14ac:dyDescent="0.25">
      <c r="A6806" s="33"/>
    </row>
    <row r="6807" spans="1:1" x14ac:dyDescent="0.25">
      <c r="A6807" s="33"/>
    </row>
    <row r="6808" spans="1:1" x14ac:dyDescent="0.25">
      <c r="A6808" s="33"/>
    </row>
    <row r="6809" spans="1:1" x14ac:dyDescent="0.25">
      <c r="A6809" s="33"/>
    </row>
    <row r="6810" spans="1:1" x14ac:dyDescent="0.25">
      <c r="A6810" s="33"/>
    </row>
    <row r="6811" spans="1:1" x14ac:dyDescent="0.25">
      <c r="A6811" s="33"/>
    </row>
    <row r="6812" spans="1:1" x14ac:dyDescent="0.25">
      <c r="A6812" s="33"/>
    </row>
    <row r="6813" spans="1:1" x14ac:dyDescent="0.25">
      <c r="A6813" s="33"/>
    </row>
    <row r="6814" spans="1:1" x14ac:dyDescent="0.25">
      <c r="A6814" s="33"/>
    </row>
    <row r="6815" spans="1:1" x14ac:dyDescent="0.25">
      <c r="A6815" s="33"/>
    </row>
    <row r="6816" spans="1:1" x14ac:dyDescent="0.25">
      <c r="A6816" s="33"/>
    </row>
    <row r="6817" spans="1:1" x14ac:dyDescent="0.25">
      <c r="A6817" s="33"/>
    </row>
    <row r="6818" spans="1:1" x14ac:dyDescent="0.25">
      <c r="A6818" s="33"/>
    </row>
    <row r="6819" spans="1:1" x14ac:dyDescent="0.25">
      <c r="A6819" s="33"/>
    </row>
    <row r="6820" spans="1:1" x14ac:dyDescent="0.25">
      <c r="A6820" s="33"/>
    </row>
    <row r="6821" spans="1:1" x14ac:dyDescent="0.25">
      <c r="A6821" s="33"/>
    </row>
    <row r="6822" spans="1:1" x14ac:dyDescent="0.25">
      <c r="A6822" s="33"/>
    </row>
    <row r="6823" spans="1:1" x14ac:dyDescent="0.25">
      <c r="A6823" s="33"/>
    </row>
    <row r="6824" spans="1:1" x14ac:dyDescent="0.25">
      <c r="A6824" s="33"/>
    </row>
    <row r="6825" spans="1:1" x14ac:dyDescent="0.25">
      <c r="A6825" s="33"/>
    </row>
    <row r="6826" spans="1:1" x14ac:dyDescent="0.25">
      <c r="A6826" s="33"/>
    </row>
    <row r="6827" spans="1:1" x14ac:dyDescent="0.25">
      <c r="A6827" s="33"/>
    </row>
    <row r="6828" spans="1:1" x14ac:dyDescent="0.25">
      <c r="A6828" s="33"/>
    </row>
    <row r="6829" spans="1:1" x14ac:dyDescent="0.25">
      <c r="A6829" s="33"/>
    </row>
    <row r="6830" spans="1:1" x14ac:dyDescent="0.25">
      <c r="A6830" s="33"/>
    </row>
    <row r="6831" spans="1:1" x14ac:dyDescent="0.25">
      <c r="A6831" s="33"/>
    </row>
    <row r="6832" spans="1:1" x14ac:dyDescent="0.25">
      <c r="A6832" s="33"/>
    </row>
    <row r="6833" spans="1:1" x14ac:dyDescent="0.25">
      <c r="A6833" s="33"/>
    </row>
    <row r="6834" spans="1:1" x14ac:dyDescent="0.25">
      <c r="A6834" s="33"/>
    </row>
    <row r="6835" spans="1:1" x14ac:dyDescent="0.25">
      <c r="A6835" s="33"/>
    </row>
    <row r="6836" spans="1:1" x14ac:dyDescent="0.25">
      <c r="A6836" s="33"/>
    </row>
    <row r="6837" spans="1:1" x14ac:dyDescent="0.25">
      <c r="A6837" s="33"/>
    </row>
    <row r="6838" spans="1:1" x14ac:dyDescent="0.25">
      <c r="A6838" s="33"/>
    </row>
    <row r="6839" spans="1:1" x14ac:dyDescent="0.25">
      <c r="A6839" s="33"/>
    </row>
    <row r="6840" spans="1:1" x14ac:dyDescent="0.25">
      <c r="A6840" s="33"/>
    </row>
    <row r="6841" spans="1:1" x14ac:dyDescent="0.25">
      <c r="A6841" s="33"/>
    </row>
    <row r="6842" spans="1:1" x14ac:dyDescent="0.25">
      <c r="A6842" s="33"/>
    </row>
    <row r="6843" spans="1:1" x14ac:dyDescent="0.25">
      <c r="A6843" s="33"/>
    </row>
    <row r="6844" spans="1:1" x14ac:dyDescent="0.25">
      <c r="A6844" s="33"/>
    </row>
    <row r="6845" spans="1:1" x14ac:dyDescent="0.25">
      <c r="A6845" s="33"/>
    </row>
    <row r="6846" spans="1:1" x14ac:dyDescent="0.25">
      <c r="A6846" s="33"/>
    </row>
    <row r="6847" spans="1:1" x14ac:dyDescent="0.25">
      <c r="A6847" s="33"/>
    </row>
    <row r="6848" spans="1:1" x14ac:dyDescent="0.25">
      <c r="A6848" s="33"/>
    </row>
    <row r="6849" spans="1:1" x14ac:dyDescent="0.25">
      <c r="A6849" s="33"/>
    </row>
    <row r="6850" spans="1:1" x14ac:dyDescent="0.25">
      <c r="A6850" s="33"/>
    </row>
    <row r="6851" spans="1:1" x14ac:dyDescent="0.25">
      <c r="A6851" s="33"/>
    </row>
    <row r="6852" spans="1:1" x14ac:dyDescent="0.25">
      <c r="A6852" s="33"/>
    </row>
    <row r="6853" spans="1:1" x14ac:dyDescent="0.25">
      <c r="A6853" s="33"/>
    </row>
    <row r="6854" spans="1:1" x14ac:dyDescent="0.25">
      <c r="A6854" s="33"/>
    </row>
    <row r="6855" spans="1:1" x14ac:dyDescent="0.25">
      <c r="A6855" s="33"/>
    </row>
    <row r="6856" spans="1:1" x14ac:dyDescent="0.25">
      <c r="A6856" s="33"/>
    </row>
    <row r="6857" spans="1:1" x14ac:dyDescent="0.25">
      <c r="A6857" s="33"/>
    </row>
    <row r="6858" spans="1:1" x14ac:dyDescent="0.25">
      <c r="A6858" s="33"/>
    </row>
    <row r="6859" spans="1:1" x14ac:dyDescent="0.25">
      <c r="A6859" s="33"/>
    </row>
    <row r="6860" spans="1:1" x14ac:dyDescent="0.25">
      <c r="A6860" s="33"/>
    </row>
    <row r="6861" spans="1:1" x14ac:dyDescent="0.25">
      <c r="A6861" s="33"/>
    </row>
    <row r="6862" spans="1:1" x14ac:dyDescent="0.25">
      <c r="A6862" s="33"/>
    </row>
    <row r="6863" spans="1:1" x14ac:dyDescent="0.25">
      <c r="A6863" s="33"/>
    </row>
    <row r="6864" spans="1:1" x14ac:dyDescent="0.25">
      <c r="A6864" s="33"/>
    </row>
    <row r="6865" spans="1:1" x14ac:dyDescent="0.25">
      <c r="A6865" s="33"/>
    </row>
    <row r="6866" spans="1:1" x14ac:dyDescent="0.25">
      <c r="A6866" s="33"/>
    </row>
    <row r="6867" spans="1:1" x14ac:dyDescent="0.25">
      <c r="A6867" s="33"/>
    </row>
    <row r="6868" spans="1:1" x14ac:dyDescent="0.25">
      <c r="A6868" s="33"/>
    </row>
    <row r="6869" spans="1:1" x14ac:dyDescent="0.25">
      <c r="A6869" s="33"/>
    </row>
    <row r="6870" spans="1:1" x14ac:dyDescent="0.25">
      <c r="A6870" s="33"/>
    </row>
    <row r="6871" spans="1:1" x14ac:dyDescent="0.25">
      <c r="A6871" s="33"/>
    </row>
    <row r="6872" spans="1:1" x14ac:dyDescent="0.25">
      <c r="A6872" s="33"/>
    </row>
    <row r="6873" spans="1:1" x14ac:dyDescent="0.25">
      <c r="A6873" s="33"/>
    </row>
    <row r="6874" spans="1:1" x14ac:dyDescent="0.25">
      <c r="A6874" s="33"/>
    </row>
    <row r="6875" spans="1:1" x14ac:dyDescent="0.25">
      <c r="A6875" s="33"/>
    </row>
    <row r="6876" spans="1:1" x14ac:dyDescent="0.25">
      <c r="A6876" s="33"/>
    </row>
    <row r="6877" spans="1:1" x14ac:dyDescent="0.25">
      <c r="A6877" s="33"/>
    </row>
    <row r="6878" spans="1:1" x14ac:dyDescent="0.25">
      <c r="A6878" s="33"/>
    </row>
    <row r="6879" spans="1:1" x14ac:dyDescent="0.25">
      <c r="A6879" s="33"/>
    </row>
    <row r="6880" spans="1:1" x14ac:dyDescent="0.25">
      <c r="A6880" s="33"/>
    </row>
    <row r="6881" spans="1:1" x14ac:dyDescent="0.25">
      <c r="A6881" s="33"/>
    </row>
    <row r="6882" spans="1:1" x14ac:dyDescent="0.25">
      <c r="A6882" s="33"/>
    </row>
    <row r="6883" spans="1:1" x14ac:dyDescent="0.25">
      <c r="A6883" s="33"/>
    </row>
    <row r="6884" spans="1:1" x14ac:dyDescent="0.25">
      <c r="A6884" s="33"/>
    </row>
    <row r="6885" spans="1:1" x14ac:dyDescent="0.25">
      <c r="A6885" s="33"/>
    </row>
    <row r="6886" spans="1:1" x14ac:dyDescent="0.25">
      <c r="A6886" s="33"/>
    </row>
    <row r="6887" spans="1:1" x14ac:dyDescent="0.25">
      <c r="A6887" s="33"/>
    </row>
    <row r="6888" spans="1:1" x14ac:dyDescent="0.25">
      <c r="A6888" s="33"/>
    </row>
    <row r="6889" spans="1:1" x14ac:dyDescent="0.25">
      <c r="A6889" s="33"/>
    </row>
    <row r="6890" spans="1:1" x14ac:dyDescent="0.25">
      <c r="A6890" s="33"/>
    </row>
    <row r="6891" spans="1:1" x14ac:dyDescent="0.25">
      <c r="A6891" s="33"/>
    </row>
    <row r="6892" spans="1:1" x14ac:dyDescent="0.25">
      <c r="A6892" s="33"/>
    </row>
    <row r="6893" spans="1:1" x14ac:dyDescent="0.25">
      <c r="A6893" s="33"/>
    </row>
    <row r="6894" spans="1:1" x14ac:dyDescent="0.25">
      <c r="A6894" s="33"/>
    </row>
    <row r="6895" spans="1:1" x14ac:dyDescent="0.25">
      <c r="A6895" s="33"/>
    </row>
    <row r="6896" spans="1:1" x14ac:dyDescent="0.25">
      <c r="A6896" s="33"/>
    </row>
    <row r="6897" spans="1:1" x14ac:dyDescent="0.25">
      <c r="A6897" s="33"/>
    </row>
    <row r="6898" spans="1:1" x14ac:dyDescent="0.25">
      <c r="A6898" s="33"/>
    </row>
    <row r="6899" spans="1:1" x14ac:dyDescent="0.25">
      <c r="A6899" s="33"/>
    </row>
    <row r="6900" spans="1:1" x14ac:dyDescent="0.25">
      <c r="A6900" s="33"/>
    </row>
    <row r="6901" spans="1:1" x14ac:dyDescent="0.25">
      <c r="A6901" s="33"/>
    </row>
    <row r="6902" spans="1:1" x14ac:dyDescent="0.25">
      <c r="A6902" s="33"/>
    </row>
    <row r="6903" spans="1:1" x14ac:dyDescent="0.25">
      <c r="A6903" s="33"/>
    </row>
    <row r="6904" spans="1:1" x14ac:dyDescent="0.25">
      <c r="A6904" s="33"/>
    </row>
    <row r="6905" spans="1:1" x14ac:dyDescent="0.25">
      <c r="A6905" s="33"/>
    </row>
    <row r="6906" spans="1:1" x14ac:dyDescent="0.25">
      <c r="A6906" s="33"/>
    </row>
    <row r="6907" spans="1:1" x14ac:dyDescent="0.25">
      <c r="A6907" s="33"/>
    </row>
    <row r="6908" spans="1:1" x14ac:dyDescent="0.25">
      <c r="A6908" s="33"/>
    </row>
    <row r="6909" spans="1:1" x14ac:dyDescent="0.25">
      <c r="A6909" s="33"/>
    </row>
    <row r="6910" spans="1:1" x14ac:dyDescent="0.25">
      <c r="A6910" s="33"/>
    </row>
    <row r="6911" spans="1:1" x14ac:dyDescent="0.25">
      <c r="A6911" s="33"/>
    </row>
    <row r="6912" spans="1:1" x14ac:dyDescent="0.25">
      <c r="A6912" s="33"/>
    </row>
    <row r="6913" spans="1:1" x14ac:dyDescent="0.25">
      <c r="A6913" s="33"/>
    </row>
    <row r="6914" spans="1:1" x14ac:dyDescent="0.25">
      <c r="A6914" s="33"/>
    </row>
    <row r="6915" spans="1:1" x14ac:dyDescent="0.25">
      <c r="A6915" s="33"/>
    </row>
    <row r="6916" spans="1:1" x14ac:dyDescent="0.25">
      <c r="A6916" s="33"/>
    </row>
    <row r="6917" spans="1:1" x14ac:dyDescent="0.25">
      <c r="A6917" s="33"/>
    </row>
    <row r="6918" spans="1:1" x14ac:dyDescent="0.25">
      <c r="A6918" s="33"/>
    </row>
    <row r="6919" spans="1:1" x14ac:dyDescent="0.25">
      <c r="A6919" s="33"/>
    </row>
    <row r="6920" spans="1:1" x14ac:dyDescent="0.25">
      <c r="A6920" s="33"/>
    </row>
    <row r="6921" spans="1:1" x14ac:dyDescent="0.25">
      <c r="A6921" s="33"/>
    </row>
    <row r="6922" spans="1:1" x14ac:dyDescent="0.25">
      <c r="A6922" s="33"/>
    </row>
    <row r="6923" spans="1:1" x14ac:dyDescent="0.25">
      <c r="A6923" s="33"/>
    </row>
    <row r="6924" spans="1:1" x14ac:dyDescent="0.25">
      <c r="A6924" s="33"/>
    </row>
    <row r="6925" spans="1:1" x14ac:dyDescent="0.25">
      <c r="A6925" s="33"/>
    </row>
    <row r="6926" spans="1:1" x14ac:dyDescent="0.25">
      <c r="A6926" s="33"/>
    </row>
    <row r="6927" spans="1:1" x14ac:dyDescent="0.25">
      <c r="A6927" s="33"/>
    </row>
    <row r="6928" spans="1:1" x14ac:dyDescent="0.25">
      <c r="A6928" s="33"/>
    </row>
    <row r="6929" spans="1:1" x14ac:dyDescent="0.25">
      <c r="A6929" s="33"/>
    </row>
    <row r="6930" spans="1:1" x14ac:dyDescent="0.25">
      <c r="A6930" s="33"/>
    </row>
    <row r="6931" spans="1:1" x14ac:dyDescent="0.25">
      <c r="A6931" s="33"/>
    </row>
    <row r="6932" spans="1:1" x14ac:dyDescent="0.25">
      <c r="A6932" s="33"/>
    </row>
    <row r="6933" spans="1:1" x14ac:dyDescent="0.25">
      <c r="A6933" s="33"/>
    </row>
    <row r="6934" spans="1:1" x14ac:dyDescent="0.25">
      <c r="A6934" s="33"/>
    </row>
    <row r="6935" spans="1:1" x14ac:dyDescent="0.25">
      <c r="A6935" s="33"/>
    </row>
    <row r="6936" spans="1:1" x14ac:dyDescent="0.25">
      <c r="A6936" s="33"/>
    </row>
    <row r="6937" spans="1:1" x14ac:dyDescent="0.25">
      <c r="A6937" s="33"/>
    </row>
    <row r="6938" spans="1:1" x14ac:dyDescent="0.25">
      <c r="A6938" s="33"/>
    </row>
    <row r="6939" spans="1:1" x14ac:dyDescent="0.25">
      <c r="A6939" s="33"/>
    </row>
    <row r="6940" spans="1:1" x14ac:dyDescent="0.25">
      <c r="A6940" s="33"/>
    </row>
    <row r="6941" spans="1:1" x14ac:dyDescent="0.25">
      <c r="A6941" s="33"/>
    </row>
    <row r="6942" spans="1:1" x14ac:dyDescent="0.25">
      <c r="A6942" s="33"/>
    </row>
    <row r="6943" spans="1:1" x14ac:dyDescent="0.25">
      <c r="A6943" s="33"/>
    </row>
    <row r="6944" spans="1:1" x14ac:dyDescent="0.25">
      <c r="A6944" s="33"/>
    </row>
    <row r="6945" spans="1:1" x14ac:dyDescent="0.25">
      <c r="A6945" s="33"/>
    </row>
    <row r="6946" spans="1:1" x14ac:dyDescent="0.25">
      <c r="A6946" s="33"/>
    </row>
    <row r="6947" spans="1:1" x14ac:dyDescent="0.25">
      <c r="A6947" s="33"/>
    </row>
    <row r="6948" spans="1:1" x14ac:dyDescent="0.25">
      <c r="A6948" s="33"/>
    </row>
    <row r="6949" spans="1:1" x14ac:dyDescent="0.25">
      <c r="A6949" s="33"/>
    </row>
    <row r="6950" spans="1:1" x14ac:dyDescent="0.25">
      <c r="A6950" s="33"/>
    </row>
    <row r="6951" spans="1:1" x14ac:dyDescent="0.25">
      <c r="A6951" s="33"/>
    </row>
    <row r="6952" spans="1:1" x14ac:dyDescent="0.25">
      <c r="A6952" s="33"/>
    </row>
    <row r="6953" spans="1:1" x14ac:dyDescent="0.25">
      <c r="A6953" s="33"/>
    </row>
    <row r="6954" spans="1:1" x14ac:dyDescent="0.25">
      <c r="A6954" s="33"/>
    </row>
    <row r="6955" spans="1:1" x14ac:dyDescent="0.25">
      <c r="A6955" s="33"/>
    </row>
    <row r="6956" spans="1:1" x14ac:dyDescent="0.25">
      <c r="A6956" s="33"/>
    </row>
    <row r="6957" spans="1:1" x14ac:dyDescent="0.25">
      <c r="A6957" s="33"/>
    </row>
    <row r="6958" spans="1:1" x14ac:dyDescent="0.25">
      <c r="A6958" s="33"/>
    </row>
    <row r="6959" spans="1:1" x14ac:dyDescent="0.25">
      <c r="A6959" s="33"/>
    </row>
    <row r="6960" spans="1:1" x14ac:dyDescent="0.25">
      <c r="A6960" s="33"/>
    </row>
    <row r="6961" spans="1:1" x14ac:dyDescent="0.25">
      <c r="A6961" s="33"/>
    </row>
    <row r="6962" spans="1:1" x14ac:dyDescent="0.25">
      <c r="A6962" s="33"/>
    </row>
    <row r="6963" spans="1:1" x14ac:dyDescent="0.25">
      <c r="A6963" s="33"/>
    </row>
    <row r="6964" spans="1:1" x14ac:dyDescent="0.25">
      <c r="A6964" s="33"/>
    </row>
    <row r="6965" spans="1:1" x14ac:dyDescent="0.25">
      <c r="A6965" s="33"/>
    </row>
    <row r="6966" spans="1:1" x14ac:dyDescent="0.25">
      <c r="A6966" s="33"/>
    </row>
    <row r="6967" spans="1:1" x14ac:dyDescent="0.25">
      <c r="A6967" s="33"/>
    </row>
    <row r="6968" spans="1:1" x14ac:dyDescent="0.25">
      <c r="A6968" s="33"/>
    </row>
    <row r="6969" spans="1:1" x14ac:dyDescent="0.25">
      <c r="A6969" s="33"/>
    </row>
    <row r="6970" spans="1:1" x14ac:dyDescent="0.25">
      <c r="A6970" s="33"/>
    </row>
    <row r="6971" spans="1:1" x14ac:dyDescent="0.25">
      <c r="A6971" s="33"/>
    </row>
    <row r="6972" spans="1:1" x14ac:dyDescent="0.25">
      <c r="A6972" s="33"/>
    </row>
    <row r="6973" spans="1:1" x14ac:dyDescent="0.25">
      <c r="A6973" s="33"/>
    </row>
    <row r="6974" spans="1:1" x14ac:dyDescent="0.25">
      <c r="A6974" s="33"/>
    </row>
    <row r="6975" spans="1:1" x14ac:dyDescent="0.25">
      <c r="A6975" s="33"/>
    </row>
    <row r="6976" spans="1:1" x14ac:dyDescent="0.25">
      <c r="A6976" s="33"/>
    </row>
    <row r="6977" spans="1:1" x14ac:dyDescent="0.25">
      <c r="A6977" s="33"/>
    </row>
    <row r="6978" spans="1:1" x14ac:dyDescent="0.25">
      <c r="A6978" s="33"/>
    </row>
    <row r="6979" spans="1:1" x14ac:dyDescent="0.25">
      <c r="A6979" s="33"/>
    </row>
    <row r="6980" spans="1:1" x14ac:dyDescent="0.25">
      <c r="A6980" s="33"/>
    </row>
    <row r="6981" spans="1:1" x14ac:dyDescent="0.25">
      <c r="A6981" s="33"/>
    </row>
    <row r="6982" spans="1:1" x14ac:dyDescent="0.25">
      <c r="A6982" s="33"/>
    </row>
    <row r="6983" spans="1:1" x14ac:dyDescent="0.25">
      <c r="A6983" s="33"/>
    </row>
    <row r="6984" spans="1:1" x14ac:dyDescent="0.25">
      <c r="A6984" s="33"/>
    </row>
    <row r="6985" spans="1:1" x14ac:dyDescent="0.25">
      <c r="A6985" s="33"/>
    </row>
    <row r="6986" spans="1:1" x14ac:dyDescent="0.25">
      <c r="A6986" s="33"/>
    </row>
    <row r="6987" spans="1:1" x14ac:dyDescent="0.25">
      <c r="A6987" s="33"/>
    </row>
    <row r="6988" spans="1:1" x14ac:dyDescent="0.25">
      <c r="A6988" s="33"/>
    </row>
    <row r="6989" spans="1:1" x14ac:dyDescent="0.25">
      <c r="A6989" s="33"/>
    </row>
    <row r="6990" spans="1:1" x14ac:dyDescent="0.25">
      <c r="A6990" s="33"/>
    </row>
    <row r="6991" spans="1:1" x14ac:dyDescent="0.25">
      <c r="A6991" s="33"/>
    </row>
    <row r="6992" spans="1:1" x14ac:dyDescent="0.25">
      <c r="A6992" s="33"/>
    </row>
    <row r="6993" spans="1:1" x14ac:dyDescent="0.25">
      <c r="A6993" s="33"/>
    </row>
    <row r="6994" spans="1:1" x14ac:dyDescent="0.25">
      <c r="A6994" s="33"/>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P9137"/>
  <sheetViews>
    <sheetView topLeftCell="A50" workbookViewId="0">
      <pane ySplit="1200" activePane="bottomLeft"/>
      <selection activeCell="A50" sqref="A1:C1048576"/>
      <selection pane="bottomLeft" activeCell="D21" sqref="D21"/>
    </sheetView>
  </sheetViews>
  <sheetFormatPr defaultRowHeight="15" x14ac:dyDescent="0.25"/>
  <cols>
    <col min="1" max="1" width="10.7109375" bestFit="1" customWidth="1"/>
    <col min="2" max="2" width="13.42578125" customWidth="1"/>
    <col min="3" max="3" width="11.7109375" customWidth="1"/>
    <col min="4" max="4" width="10" bestFit="1" customWidth="1"/>
    <col min="5" max="5" width="10.140625" bestFit="1" customWidth="1"/>
    <col min="6" max="6" width="10.28515625" bestFit="1" customWidth="1"/>
    <col min="7" max="7" width="14" bestFit="1" customWidth="1"/>
    <col min="8" max="8" width="21.28515625" customWidth="1"/>
    <col min="9" max="9" width="10.7109375" bestFit="1" customWidth="1"/>
    <col min="10" max="10" width="9.7109375" bestFit="1" customWidth="1"/>
    <col min="11" max="11" width="10" bestFit="1" customWidth="1"/>
    <col min="12" max="12" width="9.28515625" bestFit="1" customWidth="1"/>
    <col min="13" max="13" width="10.7109375" bestFit="1" customWidth="1"/>
    <col min="14" max="14" width="9.7109375" bestFit="1" customWidth="1"/>
  </cols>
  <sheetData>
    <row r="2" spans="1:16" x14ac:dyDescent="0.25">
      <c r="B2" t="str">
        <f t="array" ref="B2:P2">TRANSPOSE(IndexInfo!G3:G15)</f>
        <v>ES1 Index</v>
      </c>
      <c r="C2" t="str">
        <v>PT1 Index</v>
      </c>
      <c r="D2" t="str">
        <v>Z 1 Index</v>
      </c>
      <c r="E2" t="str">
        <v>CF1 Index</v>
      </c>
      <c r="F2" t="str">
        <v>GX1 Index</v>
      </c>
      <c r="G2" t="str">
        <v>IB1 Index</v>
      </c>
      <c r="H2" t="str">
        <v>ST1 Index</v>
      </c>
      <c r="I2" t="str">
        <v>EO1 Index</v>
      </c>
      <c r="J2" t="str">
        <v>QC1 Index</v>
      </c>
      <c r="K2" t="str">
        <v>SM1 Index</v>
      </c>
      <c r="L2" t="str">
        <v>NK1 Index</v>
      </c>
      <c r="M2" t="str">
        <v>HI1 Index</v>
      </c>
      <c r="N2" t="str">
        <v>XP1 Index</v>
      </c>
      <c r="O2" t="e">
        <v>#N/A</v>
      </c>
      <c r="P2" t="e">
        <v>#N/A</v>
      </c>
    </row>
    <row r="3" spans="1:16" x14ac:dyDescent="0.25">
      <c r="A3" t="s">
        <v>1</v>
      </c>
      <c r="B3" t="s">
        <v>2</v>
      </c>
      <c r="C3" t="s">
        <v>2</v>
      </c>
      <c r="D3" t="s">
        <v>2</v>
      </c>
      <c r="E3" t="s">
        <v>2</v>
      </c>
      <c r="F3" t="s">
        <v>2</v>
      </c>
      <c r="G3" t="s">
        <v>2</v>
      </c>
      <c r="H3" t="s">
        <v>2</v>
      </c>
      <c r="I3" t="s">
        <v>2</v>
      </c>
      <c r="J3" t="s">
        <v>2</v>
      </c>
      <c r="K3" t="s">
        <v>2</v>
      </c>
      <c r="L3" t="s">
        <v>2</v>
      </c>
      <c r="M3" t="s">
        <v>2</v>
      </c>
      <c r="N3" t="s">
        <v>2</v>
      </c>
      <c r="O3" t="s">
        <v>2</v>
      </c>
      <c r="P3" t="s">
        <v>2</v>
      </c>
    </row>
    <row r="4" spans="1:16" x14ac:dyDescent="0.25">
      <c r="A4" s="5">
        <f>_xll.BDH($B$2, $B$3:$B$3, "01/01/1988", "", "Direction", "V", "Dates", "S", "Sort", "A", "Quote", "C", "QuoteType", "Y", "Days", "W", "Period", "cd", "DateFormat", "D", "Fill", "P", "UseDPDF", "N", "cdef", "","cols=2;rows=9134")</f>
        <v>32143</v>
      </c>
      <c r="B4" t="s">
        <v>38</v>
      </c>
      <c r="C4" t="str">
        <f>_xll.BDH(C$2,C$3,$A$4,"","Dir=V","Dts=H","Sort=A","Quote=C","QtTyp=Y","Days=W","Per=cd","DtFmt=D","Fill=P","UseDPDF=Y","cols=1;rows=9134")</f>
        <v>#N/A N/A</v>
      </c>
      <c r="D4" t="str">
        <f>_xll.BDH(D$2,D$3,$A$4,"","Dir=V","Dts=H","Sort=A","Quote=C","QtTyp=Y","Days=W","Per=cd","DtFmt=D","Fill=P","UseDPDF=Y","cols=1;rows=9134")</f>
        <v>#N/A N/A</v>
      </c>
      <c r="E4" t="str">
        <f>_xll.BDH(E$2,E$3,$A$4,"","Dir=V","Dts=H","Sort=A","Quote=C","QtTyp=Y","Days=W","Per=cd","DtFmt=D","Fill=P","UseDPDF=Y","cols=1;rows=9134")</f>
        <v>#N/A N/A</v>
      </c>
      <c r="F4" t="str">
        <f>_xll.BDH(F$2,F$3,$A$4,"","Dir=V","Dts=H","Sort=A","Quote=C","QtTyp=Y","Days=W","Per=cd","DtFmt=D","Fill=P","UseDPDF=Y","cols=1;rows=9134")</f>
        <v>#N/A N/A</v>
      </c>
      <c r="G4" t="str">
        <f>_xll.BDH(G$2,G$3,$A$4,"","Dir=V","Dts=H","Sort=A","Quote=C","QtTyp=Y","Days=W","Per=cd","DtFmt=D","Fill=P","UseDPDF=Y","cols=1;rows=9134")</f>
        <v>#N/A N/A</v>
      </c>
      <c r="H4" t="str">
        <f>_xll.BDH(H$2,H$3,$A$4,"","Dir=V","Dts=H","Sort=A","Quote=C","QtTyp=Y","Days=W","Per=cd","DtFmt=D","Fill=P","UseDPDF=Y","cols=1;rows=9134")</f>
        <v>#N/A N/A</v>
      </c>
      <c r="I4" t="str">
        <f>_xll.BDH(I$2,I$3,$A$4,"","Dir=V","Dts=H","Sort=A","Quote=C","QtTyp=Y","Days=W","Per=cd","DtFmt=D","Fill=P","UseDPDF=Y","cols=1;rows=9134")</f>
        <v>#N/A N/A</v>
      </c>
      <c r="J4" t="str">
        <f>_xll.BDH(J$2,J$3,$A$4,"","Dir=V","Dts=H","Sort=A","Quote=C","QtTyp=Y","Days=W","Per=cd","DtFmt=D","Fill=P","UseDPDF=Y","cols=1;rows=9134")</f>
        <v>#N/A N/A</v>
      </c>
      <c r="K4" t="str">
        <f>_xll.BDH(K$2,K$3,$A$4,"","Dir=V","Dts=H","Sort=A","Quote=C","QtTyp=Y","Days=W","Per=cd","DtFmt=D","Fill=P","UseDPDF=Y","cols=1;rows=9134")</f>
        <v>#N/A N/A</v>
      </c>
      <c r="L4" t="str">
        <f>_xll.BDH(L$2,L$3,$A$4,"","Dir=V","Dts=H","Sort=A","Quote=C","QtTyp=Y","Days=W","Per=cd","DtFmt=D","Fill=P","UseDPDF=Y","cols=1;rows=9134")</f>
        <v>#N/A N/A</v>
      </c>
      <c r="M4" t="str">
        <f>_xll.BDH(M$2,M$3,$A$4,"","Dir=V","Dts=H","Sort=A","Quote=C","QtTyp=Y","Days=W","Per=cd","DtFmt=D","Fill=P","UseDPDF=Y","cols=1;rows=9134")</f>
        <v>#N/A N/A</v>
      </c>
      <c r="N4" t="str">
        <f>_xll.BDH(N$2,N$3,$A$4,"","Dir=V","Dts=H","Sort=A","Quote=C","QtTyp=Y","Days=W","Per=cd","DtFmt=D","Fill=P","UseDPDF=Y","cols=1;rows=9134")</f>
        <v>#N/A N/A</v>
      </c>
      <c r="O4" t="e">
        <f>_xll.BDH(O$2,O$3,"01/01/1995","","Dir=V","Dts=H","Sort=A","Quote=C","QtTyp=Y","Days=W","Per=cd","DtFmt=D","Fill=P","UseDPDF=Y","cols=1;rows=5801")</f>
        <v>#N/A</v>
      </c>
      <c r="P4" t="e">
        <f>_xll.BDH(P$2,P$3,"01/01/1995","","Dir=V","Dts=H","Sort=A","Quote=C","QtTyp=Y","Days=W","Per=cd","DtFmt=D","Fill=P","UseDPDF=Y","cols=1;rows=5801")</f>
        <v>#N/A</v>
      </c>
    </row>
    <row r="5" spans="1:16" x14ac:dyDescent="0.25">
      <c r="A5" s="2">
        <v>32146</v>
      </c>
      <c r="B5" t="s">
        <v>38</v>
      </c>
      <c r="C5" t="s">
        <v>38</v>
      </c>
      <c r="D5" t="s">
        <v>38</v>
      </c>
      <c r="E5" t="s">
        <v>38</v>
      </c>
      <c r="F5" t="s">
        <v>38</v>
      </c>
      <c r="G5" t="s">
        <v>38</v>
      </c>
      <c r="H5" t="s">
        <v>38</v>
      </c>
      <c r="I5" t="s">
        <v>38</v>
      </c>
      <c r="J5" t="s">
        <v>38</v>
      </c>
      <c r="K5" t="s">
        <v>38</v>
      </c>
      <c r="L5" t="s">
        <v>38</v>
      </c>
      <c r="M5" t="s">
        <v>38</v>
      </c>
      <c r="N5" t="s">
        <v>38</v>
      </c>
    </row>
    <row r="6" spans="1:16" x14ac:dyDescent="0.25">
      <c r="A6" s="2">
        <v>32147</v>
      </c>
      <c r="B6" t="s">
        <v>38</v>
      </c>
      <c r="C6" t="s">
        <v>38</v>
      </c>
      <c r="D6" t="s">
        <v>38</v>
      </c>
      <c r="E6" t="s">
        <v>38</v>
      </c>
      <c r="F6" t="s">
        <v>38</v>
      </c>
      <c r="G6" t="s">
        <v>38</v>
      </c>
      <c r="H6" t="s">
        <v>38</v>
      </c>
      <c r="I6" t="s">
        <v>38</v>
      </c>
      <c r="J6" t="s">
        <v>38</v>
      </c>
      <c r="K6" t="s">
        <v>38</v>
      </c>
      <c r="L6" t="s">
        <v>38</v>
      </c>
      <c r="M6" t="s">
        <v>38</v>
      </c>
      <c r="N6" t="s">
        <v>38</v>
      </c>
    </row>
    <row r="7" spans="1:16" x14ac:dyDescent="0.25">
      <c r="A7" s="2">
        <v>32148</v>
      </c>
      <c r="B7" t="s">
        <v>38</v>
      </c>
      <c r="C7" t="s">
        <v>38</v>
      </c>
      <c r="D7" t="s">
        <v>38</v>
      </c>
      <c r="E7" t="s">
        <v>38</v>
      </c>
      <c r="F7" t="s">
        <v>38</v>
      </c>
      <c r="G7" t="s">
        <v>38</v>
      </c>
      <c r="H7" t="s">
        <v>38</v>
      </c>
      <c r="I7" t="s">
        <v>38</v>
      </c>
      <c r="J7" t="s">
        <v>38</v>
      </c>
      <c r="K7" t="s">
        <v>38</v>
      </c>
      <c r="L7" t="s">
        <v>38</v>
      </c>
      <c r="M7" t="s">
        <v>38</v>
      </c>
      <c r="N7" t="s">
        <v>38</v>
      </c>
    </row>
    <row r="8" spans="1:16" x14ac:dyDescent="0.25">
      <c r="A8" s="2">
        <v>32149</v>
      </c>
      <c r="B8" t="s">
        <v>38</v>
      </c>
      <c r="C8" t="s">
        <v>38</v>
      </c>
      <c r="D8" t="s">
        <v>38</v>
      </c>
      <c r="E8" t="s">
        <v>38</v>
      </c>
      <c r="F8" t="s">
        <v>38</v>
      </c>
      <c r="G8" t="s">
        <v>38</v>
      </c>
      <c r="H8" t="s">
        <v>38</v>
      </c>
      <c r="I8" t="s">
        <v>38</v>
      </c>
      <c r="J8" t="s">
        <v>38</v>
      </c>
      <c r="K8" t="s">
        <v>38</v>
      </c>
      <c r="L8" t="s">
        <v>38</v>
      </c>
      <c r="M8" t="s">
        <v>38</v>
      </c>
      <c r="N8" t="s">
        <v>38</v>
      </c>
    </row>
    <row r="9" spans="1:16" x14ac:dyDescent="0.25">
      <c r="A9" s="2">
        <v>32150</v>
      </c>
      <c r="B9" t="s">
        <v>38</v>
      </c>
      <c r="C9" t="s">
        <v>38</v>
      </c>
      <c r="D9" t="s">
        <v>38</v>
      </c>
      <c r="E9" t="s">
        <v>38</v>
      </c>
      <c r="F9" t="s">
        <v>38</v>
      </c>
      <c r="G9" t="s">
        <v>38</v>
      </c>
      <c r="H9" t="s">
        <v>38</v>
      </c>
      <c r="I9" t="s">
        <v>38</v>
      </c>
      <c r="J9" t="s">
        <v>38</v>
      </c>
      <c r="K9" t="s">
        <v>38</v>
      </c>
      <c r="L9" t="s">
        <v>38</v>
      </c>
      <c r="M9" t="s">
        <v>38</v>
      </c>
      <c r="N9" t="s">
        <v>38</v>
      </c>
    </row>
    <row r="10" spans="1:16" x14ac:dyDescent="0.25">
      <c r="A10" s="2">
        <v>32153</v>
      </c>
      <c r="B10" t="s">
        <v>38</v>
      </c>
      <c r="C10" t="s">
        <v>38</v>
      </c>
      <c r="D10" t="s">
        <v>38</v>
      </c>
      <c r="E10" t="s">
        <v>38</v>
      </c>
      <c r="F10" t="s">
        <v>38</v>
      </c>
      <c r="G10" t="s">
        <v>38</v>
      </c>
      <c r="H10" t="s">
        <v>38</v>
      </c>
      <c r="I10" t="s">
        <v>38</v>
      </c>
      <c r="J10" t="s">
        <v>38</v>
      </c>
      <c r="K10" t="s">
        <v>38</v>
      </c>
      <c r="L10" t="s">
        <v>38</v>
      </c>
      <c r="M10" t="s">
        <v>38</v>
      </c>
      <c r="N10" t="s">
        <v>38</v>
      </c>
    </row>
    <row r="11" spans="1:16" x14ac:dyDescent="0.25">
      <c r="A11" s="2">
        <v>32154</v>
      </c>
      <c r="B11" t="s">
        <v>38</v>
      </c>
      <c r="C11" t="s">
        <v>38</v>
      </c>
      <c r="D11" t="s">
        <v>38</v>
      </c>
      <c r="E11" t="s">
        <v>38</v>
      </c>
      <c r="F11" t="s">
        <v>38</v>
      </c>
      <c r="G11" t="s">
        <v>38</v>
      </c>
      <c r="H11" t="s">
        <v>38</v>
      </c>
      <c r="I11" t="s">
        <v>38</v>
      </c>
      <c r="J11" t="s">
        <v>38</v>
      </c>
      <c r="K11" t="s">
        <v>38</v>
      </c>
      <c r="L11" t="s">
        <v>38</v>
      </c>
      <c r="M11" t="s">
        <v>38</v>
      </c>
      <c r="N11" t="s">
        <v>38</v>
      </c>
    </row>
    <row r="12" spans="1:16" x14ac:dyDescent="0.25">
      <c r="A12" s="2">
        <v>32155</v>
      </c>
      <c r="B12" t="s">
        <v>38</v>
      </c>
      <c r="C12" t="s">
        <v>38</v>
      </c>
      <c r="D12" t="s">
        <v>38</v>
      </c>
      <c r="E12" t="s">
        <v>38</v>
      </c>
      <c r="F12" t="s">
        <v>38</v>
      </c>
      <c r="G12" t="s">
        <v>38</v>
      </c>
      <c r="H12" t="s">
        <v>38</v>
      </c>
      <c r="I12" t="s">
        <v>38</v>
      </c>
      <c r="J12" t="s">
        <v>38</v>
      </c>
      <c r="K12" t="s">
        <v>38</v>
      </c>
      <c r="L12" t="s">
        <v>38</v>
      </c>
      <c r="M12" t="s">
        <v>38</v>
      </c>
      <c r="N12" t="s">
        <v>38</v>
      </c>
    </row>
    <row r="13" spans="1:16" x14ac:dyDescent="0.25">
      <c r="A13" s="2">
        <v>32156</v>
      </c>
      <c r="B13" t="s">
        <v>38</v>
      </c>
      <c r="C13" t="s">
        <v>38</v>
      </c>
      <c r="D13" t="s">
        <v>38</v>
      </c>
      <c r="E13" t="s">
        <v>38</v>
      </c>
      <c r="F13" t="s">
        <v>38</v>
      </c>
      <c r="G13" t="s">
        <v>38</v>
      </c>
      <c r="H13" t="s">
        <v>38</v>
      </c>
      <c r="I13" t="s">
        <v>38</v>
      </c>
      <c r="J13" t="s">
        <v>38</v>
      </c>
      <c r="K13" t="s">
        <v>38</v>
      </c>
      <c r="L13" t="s">
        <v>38</v>
      </c>
      <c r="M13" t="s">
        <v>38</v>
      </c>
      <c r="N13" t="s">
        <v>38</v>
      </c>
    </row>
    <row r="14" spans="1:16" x14ac:dyDescent="0.25">
      <c r="A14" s="2">
        <v>32157</v>
      </c>
      <c r="B14" t="s">
        <v>38</v>
      </c>
      <c r="C14" t="s">
        <v>38</v>
      </c>
      <c r="D14" t="s">
        <v>38</v>
      </c>
      <c r="E14" t="s">
        <v>38</v>
      </c>
      <c r="F14" t="s">
        <v>38</v>
      </c>
      <c r="G14" t="s">
        <v>38</v>
      </c>
      <c r="H14" t="s">
        <v>38</v>
      </c>
      <c r="I14" t="s">
        <v>38</v>
      </c>
      <c r="J14" t="s">
        <v>38</v>
      </c>
      <c r="K14" t="s">
        <v>38</v>
      </c>
      <c r="L14" t="s">
        <v>38</v>
      </c>
      <c r="M14" t="s">
        <v>38</v>
      </c>
      <c r="N14" t="s">
        <v>38</v>
      </c>
    </row>
    <row r="15" spans="1:16" x14ac:dyDescent="0.25">
      <c r="A15" s="2">
        <v>32160</v>
      </c>
      <c r="B15" t="s">
        <v>38</v>
      </c>
      <c r="C15" t="s">
        <v>38</v>
      </c>
      <c r="D15" t="s">
        <v>38</v>
      </c>
      <c r="E15" t="s">
        <v>38</v>
      </c>
      <c r="F15" t="s">
        <v>38</v>
      </c>
      <c r="G15" t="s">
        <v>38</v>
      </c>
      <c r="H15" t="s">
        <v>38</v>
      </c>
      <c r="I15" t="s">
        <v>38</v>
      </c>
      <c r="J15" t="s">
        <v>38</v>
      </c>
      <c r="K15" t="s">
        <v>38</v>
      </c>
      <c r="L15" t="s">
        <v>38</v>
      </c>
      <c r="M15" t="s">
        <v>38</v>
      </c>
      <c r="N15" t="s">
        <v>38</v>
      </c>
    </row>
    <row r="16" spans="1:16" x14ac:dyDescent="0.25">
      <c r="A16" s="2">
        <v>32161</v>
      </c>
      <c r="B16" t="s">
        <v>38</v>
      </c>
      <c r="C16" t="s">
        <v>38</v>
      </c>
      <c r="D16" t="s">
        <v>38</v>
      </c>
      <c r="E16" t="s">
        <v>38</v>
      </c>
      <c r="F16" t="s">
        <v>38</v>
      </c>
      <c r="G16" t="s">
        <v>38</v>
      </c>
      <c r="H16" t="s">
        <v>38</v>
      </c>
      <c r="I16" t="s">
        <v>38</v>
      </c>
      <c r="J16" t="s">
        <v>38</v>
      </c>
      <c r="K16" t="s">
        <v>38</v>
      </c>
      <c r="L16" t="s">
        <v>38</v>
      </c>
      <c r="M16" t="s">
        <v>38</v>
      </c>
      <c r="N16" t="s">
        <v>38</v>
      </c>
    </row>
    <row r="17" spans="1:14" x14ac:dyDescent="0.25">
      <c r="A17" s="2">
        <v>32162</v>
      </c>
      <c r="B17" t="s">
        <v>38</v>
      </c>
      <c r="C17" t="s">
        <v>38</v>
      </c>
      <c r="D17" t="s">
        <v>38</v>
      </c>
      <c r="E17" t="s">
        <v>38</v>
      </c>
      <c r="F17" t="s">
        <v>38</v>
      </c>
      <c r="G17" t="s">
        <v>38</v>
      </c>
      <c r="H17" t="s">
        <v>38</v>
      </c>
      <c r="I17" t="s">
        <v>38</v>
      </c>
      <c r="J17" t="s">
        <v>38</v>
      </c>
      <c r="K17" t="s">
        <v>38</v>
      </c>
      <c r="L17" t="s">
        <v>38</v>
      </c>
      <c r="M17" t="s">
        <v>38</v>
      </c>
      <c r="N17" t="s">
        <v>38</v>
      </c>
    </row>
    <row r="18" spans="1:14" x14ac:dyDescent="0.25">
      <c r="A18" s="2">
        <v>32163</v>
      </c>
      <c r="B18" t="s">
        <v>38</v>
      </c>
      <c r="C18" t="s">
        <v>38</v>
      </c>
      <c r="D18" t="s">
        <v>38</v>
      </c>
      <c r="E18" t="s">
        <v>38</v>
      </c>
      <c r="F18" t="s">
        <v>38</v>
      </c>
      <c r="G18" t="s">
        <v>38</v>
      </c>
      <c r="H18" t="s">
        <v>38</v>
      </c>
      <c r="I18" t="s">
        <v>38</v>
      </c>
      <c r="J18" t="s">
        <v>38</v>
      </c>
      <c r="K18" t="s">
        <v>38</v>
      </c>
      <c r="L18" t="s">
        <v>38</v>
      </c>
      <c r="M18" t="s">
        <v>38</v>
      </c>
      <c r="N18" t="s">
        <v>38</v>
      </c>
    </row>
    <row r="19" spans="1:14" x14ac:dyDescent="0.25">
      <c r="A19" s="2">
        <v>32164</v>
      </c>
      <c r="B19" t="s">
        <v>38</v>
      </c>
      <c r="C19" t="s">
        <v>38</v>
      </c>
      <c r="D19" t="s">
        <v>38</v>
      </c>
      <c r="E19" t="s">
        <v>38</v>
      </c>
      <c r="F19" t="s">
        <v>38</v>
      </c>
      <c r="G19" t="s">
        <v>38</v>
      </c>
      <c r="H19" t="s">
        <v>38</v>
      </c>
      <c r="I19" t="s">
        <v>38</v>
      </c>
      <c r="J19" t="s">
        <v>38</v>
      </c>
      <c r="K19" t="s">
        <v>38</v>
      </c>
      <c r="L19" t="s">
        <v>38</v>
      </c>
      <c r="M19" t="s">
        <v>38</v>
      </c>
      <c r="N19" t="s">
        <v>38</v>
      </c>
    </row>
    <row r="20" spans="1:14" x14ac:dyDescent="0.25">
      <c r="A20" s="2">
        <v>32167</v>
      </c>
      <c r="B20" t="s">
        <v>38</v>
      </c>
      <c r="C20" t="s">
        <v>38</v>
      </c>
      <c r="D20" t="s">
        <v>38</v>
      </c>
      <c r="E20" t="s">
        <v>38</v>
      </c>
      <c r="F20" t="s">
        <v>38</v>
      </c>
      <c r="G20" t="s">
        <v>38</v>
      </c>
      <c r="H20" t="s">
        <v>38</v>
      </c>
      <c r="I20" t="s">
        <v>38</v>
      </c>
      <c r="J20" t="s">
        <v>38</v>
      </c>
      <c r="K20" t="s">
        <v>38</v>
      </c>
      <c r="L20" t="s">
        <v>38</v>
      </c>
      <c r="M20" t="s">
        <v>38</v>
      </c>
      <c r="N20" t="s">
        <v>38</v>
      </c>
    </row>
    <row r="21" spans="1:14" x14ac:dyDescent="0.25">
      <c r="A21" s="2">
        <v>32168</v>
      </c>
      <c r="B21" t="s">
        <v>38</v>
      </c>
      <c r="C21" t="s">
        <v>38</v>
      </c>
      <c r="D21" t="s">
        <v>38</v>
      </c>
      <c r="E21" t="s">
        <v>38</v>
      </c>
      <c r="F21" t="s">
        <v>38</v>
      </c>
      <c r="G21" t="s">
        <v>38</v>
      </c>
      <c r="H21" t="s">
        <v>38</v>
      </c>
      <c r="I21" t="s">
        <v>38</v>
      </c>
      <c r="J21" t="s">
        <v>38</v>
      </c>
      <c r="K21" t="s">
        <v>38</v>
      </c>
      <c r="L21" t="s">
        <v>38</v>
      </c>
      <c r="M21" t="s">
        <v>38</v>
      </c>
      <c r="N21" t="s">
        <v>38</v>
      </c>
    </row>
    <row r="22" spans="1:14" x14ac:dyDescent="0.25">
      <c r="A22" s="2">
        <v>32169</v>
      </c>
      <c r="B22" t="s">
        <v>38</v>
      </c>
      <c r="C22" t="s">
        <v>38</v>
      </c>
      <c r="D22" t="s">
        <v>38</v>
      </c>
      <c r="E22" t="s">
        <v>38</v>
      </c>
      <c r="F22" t="s">
        <v>38</v>
      </c>
      <c r="G22" t="s">
        <v>38</v>
      </c>
      <c r="H22" t="s">
        <v>38</v>
      </c>
      <c r="I22" t="s">
        <v>38</v>
      </c>
      <c r="J22" t="s">
        <v>38</v>
      </c>
      <c r="K22" t="s">
        <v>38</v>
      </c>
      <c r="L22" t="s">
        <v>38</v>
      </c>
      <c r="M22" t="s">
        <v>38</v>
      </c>
      <c r="N22" t="s">
        <v>38</v>
      </c>
    </row>
    <row r="23" spans="1:14" x14ac:dyDescent="0.25">
      <c r="A23" s="2">
        <v>32170</v>
      </c>
      <c r="B23" t="s">
        <v>38</v>
      </c>
      <c r="C23" t="s">
        <v>38</v>
      </c>
      <c r="D23" t="s">
        <v>38</v>
      </c>
      <c r="E23" t="s">
        <v>38</v>
      </c>
      <c r="F23" t="s">
        <v>38</v>
      </c>
      <c r="G23" t="s">
        <v>38</v>
      </c>
      <c r="H23" t="s">
        <v>38</v>
      </c>
      <c r="I23" t="s">
        <v>38</v>
      </c>
      <c r="J23" t="s">
        <v>38</v>
      </c>
      <c r="K23" t="s">
        <v>38</v>
      </c>
      <c r="L23" t="s">
        <v>38</v>
      </c>
      <c r="M23" t="s">
        <v>38</v>
      </c>
      <c r="N23" t="s">
        <v>38</v>
      </c>
    </row>
    <row r="24" spans="1:14" x14ac:dyDescent="0.25">
      <c r="A24" s="2">
        <v>32171</v>
      </c>
      <c r="B24" t="s">
        <v>38</v>
      </c>
      <c r="C24" t="s">
        <v>38</v>
      </c>
      <c r="D24" t="s">
        <v>38</v>
      </c>
      <c r="E24" t="s">
        <v>38</v>
      </c>
      <c r="F24" t="s">
        <v>38</v>
      </c>
      <c r="G24" t="s">
        <v>38</v>
      </c>
      <c r="H24" t="s">
        <v>38</v>
      </c>
      <c r="I24" t="s">
        <v>38</v>
      </c>
      <c r="J24" t="s">
        <v>38</v>
      </c>
      <c r="K24" t="s">
        <v>38</v>
      </c>
      <c r="L24" t="s">
        <v>38</v>
      </c>
      <c r="M24" t="s">
        <v>38</v>
      </c>
      <c r="N24" t="s">
        <v>38</v>
      </c>
    </row>
    <row r="25" spans="1:14" x14ac:dyDescent="0.25">
      <c r="A25" s="2">
        <v>32174</v>
      </c>
      <c r="B25" t="s">
        <v>38</v>
      </c>
      <c r="C25" t="s">
        <v>38</v>
      </c>
      <c r="D25" t="s">
        <v>38</v>
      </c>
      <c r="E25" t="s">
        <v>38</v>
      </c>
      <c r="F25" t="s">
        <v>38</v>
      </c>
      <c r="G25" t="s">
        <v>38</v>
      </c>
      <c r="H25" t="s">
        <v>38</v>
      </c>
      <c r="I25" t="s">
        <v>38</v>
      </c>
      <c r="J25" t="s">
        <v>38</v>
      </c>
      <c r="K25" t="s">
        <v>38</v>
      </c>
      <c r="L25" t="s">
        <v>38</v>
      </c>
      <c r="M25" t="s">
        <v>38</v>
      </c>
      <c r="N25" t="s">
        <v>38</v>
      </c>
    </row>
    <row r="26" spans="1:14" x14ac:dyDescent="0.25">
      <c r="A26" s="2">
        <v>32175</v>
      </c>
      <c r="B26" t="s">
        <v>38</v>
      </c>
      <c r="C26" t="s">
        <v>38</v>
      </c>
      <c r="D26" t="s">
        <v>38</v>
      </c>
      <c r="E26" t="s">
        <v>38</v>
      </c>
      <c r="F26" t="s">
        <v>38</v>
      </c>
      <c r="G26" t="s">
        <v>38</v>
      </c>
      <c r="H26" t="s">
        <v>38</v>
      </c>
      <c r="I26" t="s">
        <v>38</v>
      </c>
      <c r="J26" t="s">
        <v>38</v>
      </c>
      <c r="K26" t="s">
        <v>38</v>
      </c>
      <c r="L26" t="s">
        <v>38</v>
      </c>
      <c r="M26" t="s">
        <v>38</v>
      </c>
      <c r="N26" t="s">
        <v>38</v>
      </c>
    </row>
    <row r="27" spans="1:14" x14ac:dyDescent="0.25">
      <c r="A27" s="2">
        <v>32176</v>
      </c>
      <c r="B27" t="s">
        <v>38</v>
      </c>
      <c r="C27" t="s">
        <v>38</v>
      </c>
      <c r="D27" t="s">
        <v>38</v>
      </c>
      <c r="E27" t="s">
        <v>38</v>
      </c>
      <c r="F27" t="s">
        <v>38</v>
      </c>
      <c r="G27" t="s">
        <v>38</v>
      </c>
      <c r="H27" t="s">
        <v>38</v>
      </c>
      <c r="I27" t="s">
        <v>38</v>
      </c>
      <c r="J27" t="s">
        <v>38</v>
      </c>
      <c r="K27" t="s">
        <v>38</v>
      </c>
      <c r="L27" t="s">
        <v>38</v>
      </c>
      <c r="M27" t="s">
        <v>38</v>
      </c>
      <c r="N27" t="s">
        <v>38</v>
      </c>
    </row>
    <row r="28" spans="1:14" x14ac:dyDescent="0.25">
      <c r="A28" s="2">
        <v>32177</v>
      </c>
      <c r="B28" t="s">
        <v>38</v>
      </c>
      <c r="C28" t="s">
        <v>38</v>
      </c>
      <c r="D28" t="s">
        <v>38</v>
      </c>
      <c r="E28" t="s">
        <v>38</v>
      </c>
      <c r="F28" t="s">
        <v>38</v>
      </c>
      <c r="G28" t="s">
        <v>38</v>
      </c>
      <c r="H28" t="s">
        <v>38</v>
      </c>
      <c r="I28" t="s">
        <v>38</v>
      </c>
      <c r="J28" t="s">
        <v>38</v>
      </c>
      <c r="K28" t="s">
        <v>38</v>
      </c>
      <c r="L28" t="s">
        <v>38</v>
      </c>
      <c r="M28" t="s">
        <v>38</v>
      </c>
      <c r="N28" t="s">
        <v>38</v>
      </c>
    </row>
    <row r="29" spans="1:14" x14ac:dyDescent="0.25">
      <c r="A29" s="2">
        <v>32178</v>
      </c>
      <c r="B29" t="s">
        <v>38</v>
      </c>
      <c r="C29" t="s">
        <v>38</v>
      </c>
      <c r="D29" t="s">
        <v>38</v>
      </c>
      <c r="E29" t="s">
        <v>38</v>
      </c>
      <c r="F29" t="s">
        <v>38</v>
      </c>
      <c r="G29" t="s">
        <v>38</v>
      </c>
      <c r="H29" t="s">
        <v>38</v>
      </c>
      <c r="I29" t="s">
        <v>38</v>
      </c>
      <c r="J29" t="s">
        <v>38</v>
      </c>
      <c r="K29" t="s">
        <v>38</v>
      </c>
      <c r="L29" t="s">
        <v>38</v>
      </c>
      <c r="M29" t="s">
        <v>38</v>
      </c>
      <c r="N29" t="s">
        <v>38</v>
      </c>
    </row>
    <row r="30" spans="1:14" x14ac:dyDescent="0.25">
      <c r="A30" s="2">
        <v>32181</v>
      </c>
      <c r="B30" t="s">
        <v>38</v>
      </c>
      <c r="C30" t="s">
        <v>38</v>
      </c>
      <c r="D30" t="s">
        <v>38</v>
      </c>
      <c r="E30" t="s">
        <v>38</v>
      </c>
      <c r="F30" t="s">
        <v>38</v>
      </c>
      <c r="G30" t="s">
        <v>38</v>
      </c>
      <c r="H30" t="s">
        <v>38</v>
      </c>
      <c r="I30" t="s">
        <v>38</v>
      </c>
      <c r="J30" t="s">
        <v>38</v>
      </c>
      <c r="K30" t="s">
        <v>38</v>
      </c>
      <c r="L30" t="s">
        <v>38</v>
      </c>
      <c r="M30" t="s">
        <v>38</v>
      </c>
      <c r="N30" t="s">
        <v>38</v>
      </c>
    </row>
    <row r="31" spans="1:14" x14ac:dyDescent="0.25">
      <c r="A31" s="2">
        <v>32182</v>
      </c>
      <c r="B31" t="s">
        <v>38</v>
      </c>
      <c r="C31" t="s">
        <v>38</v>
      </c>
      <c r="D31" t="s">
        <v>38</v>
      </c>
      <c r="E31" t="s">
        <v>38</v>
      </c>
      <c r="F31" t="s">
        <v>38</v>
      </c>
      <c r="G31" t="s">
        <v>38</v>
      </c>
      <c r="H31" t="s">
        <v>38</v>
      </c>
      <c r="I31" t="s">
        <v>38</v>
      </c>
      <c r="J31" t="s">
        <v>38</v>
      </c>
      <c r="K31" t="s">
        <v>38</v>
      </c>
      <c r="L31" t="s">
        <v>38</v>
      </c>
      <c r="M31" t="s">
        <v>38</v>
      </c>
      <c r="N31" t="s">
        <v>38</v>
      </c>
    </row>
    <row r="32" spans="1:14" x14ac:dyDescent="0.25">
      <c r="A32" s="2">
        <v>32183</v>
      </c>
      <c r="B32" t="s">
        <v>38</v>
      </c>
      <c r="C32" t="s">
        <v>38</v>
      </c>
      <c r="D32" t="s">
        <v>38</v>
      </c>
      <c r="E32" t="s">
        <v>38</v>
      </c>
      <c r="F32" t="s">
        <v>38</v>
      </c>
      <c r="G32" t="s">
        <v>38</v>
      </c>
      <c r="H32" t="s">
        <v>38</v>
      </c>
      <c r="I32" t="s">
        <v>38</v>
      </c>
      <c r="J32" t="s">
        <v>38</v>
      </c>
      <c r="K32" t="s">
        <v>38</v>
      </c>
      <c r="L32" t="s">
        <v>38</v>
      </c>
      <c r="M32" t="s">
        <v>38</v>
      </c>
      <c r="N32" t="s">
        <v>38</v>
      </c>
    </row>
    <row r="33" spans="1:14" x14ac:dyDescent="0.25">
      <c r="A33" s="2">
        <v>32184</v>
      </c>
      <c r="B33" t="s">
        <v>38</v>
      </c>
      <c r="C33" t="s">
        <v>38</v>
      </c>
      <c r="D33" t="s">
        <v>38</v>
      </c>
      <c r="E33" t="s">
        <v>38</v>
      </c>
      <c r="F33" t="s">
        <v>38</v>
      </c>
      <c r="G33" t="s">
        <v>38</v>
      </c>
      <c r="H33" t="s">
        <v>38</v>
      </c>
      <c r="I33" t="s">
        <v>38</v>
      </c>
      <c r="J33" t="s">
        <v>38</v>
      </c>
      <c r="K33" t="s">
        <v>38</v>
      </c>
      <c r="L33" t="s">
        <v>38</v>
      </c>
      <c r="M33" t="s">
        <v>38</v>
      </c>
      <c r="N33" t="s">
        <v>38</v>
      </c>
    </row>
    <row r="34" spans="1:14" x14ac:dyDescent="0.25">
      <c r="A34" s="2">
        <v>32185</v>
      </c>
      <c r="B34" t="s">
        <v>38</v>
      </c>
      <c r="C34" t="s">
        <v>38</v>
      </c>
      <c r="D34" t="s">
        <v>38</v>
      </c>
      <c r="E34" t="s">
        <v>38</v>
      </c>
      <c r="F34" t="s">
        <v>38</v>
      </c>
      <c r="G34" t="s">
        <v>38</v>
      </c>
      <c r="H34" t="s">
        <v>38</v>
      </c>
      <c r="I34" t="s">
        <v>38</v>
      </c>
      <c r="J34" t="s">
        <v>38</v>
      </c>
      <c r="K34" t="s">
        <v>38</v>
      </c>
      <c r="L34" t="s">
        <v>38</v>
      </c>
      <c r="M34" t="s">
        <v>38</v>
      </c>
      <c r="N34" t="s">
        <v>38</v>
      </c>
    </row>
    <row r="35" spans="1:14" x14ac:dyDescent="0.25">
      <c r="A35" s="2">
        <v>32188</v>
      </c>
      <c r="B35" t="s">
        <v>38</v>
      </c>
      <c r="C35" t="s">
        <v>38</v>
      </c>
      <c r="D35" t="s">
        <v>38</v>
      </c>
      <c r="E35" t="s">
        <v>38</v>
      </c>
      <c r="F35" t="s">
        <v>38</v>
      </c>
      <c r="G35" t="s">
        <v>38</v>
      </c>
      <c r="H35" t="s">
        <v>38</v>
      </c>
      <c r="I35" t="s">
        <v>38</v>
      </c>
      <c r="J35" t="s">
        <v>38</v>
      </c>
      <c r="K35" t="s">
        <v>38</v>
      </c>
      <c r="L35" t="s">
        <v>38</v>
      </c>
      <c r="M35" t="s">
        <v>38</v>
      </c>
      <c r="N35" t="s">
        <v>38</v>
      </c>
    </row>
    <row r="36" spans="1:14" x14ac:dyDescent="0.25">
      <c r="A36" s="2">
        <v>32189</v>
      </c>
      <c r="B36" t="s">
        <v>38</v>
      </c>
      <c r="C36" t="s">
        <v>38</v>
      </c>
      <c r="D36" t="s">
        <v>38</v>
      </c>
      <c r="E36" t="s">
        <v>38</v>
      </c>
      <c r="F36" t="s">
        <v>38</v>
      </c>
      <c r="G36" t="s">
        <v>38</v>
      </c>
      <c r="H36" t="s">
        <v>38</v>
      </c>
      <c r="I36" t="s">
        <v>38</v>
      </c>
      <c r="J36" t="s">
        <v>38</v>
      </c>
      <c r="K36" t="s">
        <v>38</v>
      </c>
      <c r="L36" t="s">
        <v>38</v>
      </c>
      <c r="M36" t="s">
        <v>38</v>
      </c>
      <c r="N36" t="s">
        <v>38</v>
      </c>
    </row>
    <row r="37" spans="1:14" x14ac:dyDescent="0.25">
      <c r="A37" s="2">
        <v>32190</v>
      </c>
      <c r="B37" t="s">
        <v>38</v>
      </c>
      <c r="C37" t="s">
        <v>38</v>
      </c>
      <c r="D37" t="s">
        <v>38</v>
      </c>
      <c r="E37" t="s">
        <v>38</v>
      </c>
      <c r="F37" t="s">
        <v>38</v>
      </c>
      <c r="G37" t="s">
        <v>38</v>
      </c>
      <c r="H37" t="s">
        <v>38</v>
      </c>
      <c r="I37" t="s">
        <v>38</v>
      </c>
      <c r="J37" t="s">
        <v>38</v>
      </c>
      <c r="K37" t="s">
        <v>38</v>
      </c>
      <c r="L37" t="s">
        <v>38</v>
      </c>
      <c r="M37" t="s">
        <v>38</v>
      </c>
      <c r="N37" t="s">
        <v>38</v>
      </c>
    </row>
    <row r="38" spans="1:14" x14ac:dyDescent="0.25">
      <c r="A38" s="2">
        <v>32191</v>
      </c>
      <c r="B38" t="s">
        <v>38</v>
      </c>
      <c r="C38" t="s">
        <v>38</v>
      </c>
      <c r="D38" t="s">
        <v>38</v>
      </c>
      <c r="E38" t="s">
        <v>38</v>
      </c>
      <c r="F38" t="s">
        <v>38</v>
      </c>
      <c r="G38" t="s">
        <v>38</v>
      </c>
      <c r="H38" t="s">
        <v>38</v>
      </c>
      <c r="I38" t="s">
        <v>38</v>
      </c>
      <c r="J38" t="s">
        <v>38</v>
      </c>
      <c r="K38" t="s">
        <v>38</v>
      </c>
      <c r="L38" t="s">
        <v>38</v>
      </c>
      <c r="M38" t="s">
        <v>38</v>
      </c>
      <c r="N38" t="s">
        <v>38</v>
      </c>
    </row>
    <row r="39" spans="1:14" x14ac:dyDescent="0.25">
      <c r="A39" s="2">
        <v>32192</v>
      </c>
      <c r="B39" t="s">
        <v>38</v>
      </c>
      <c r="C39" t="s">
        <v>38</v>
      </c>
      <c r="D39" t="s">
        <v>38</v>
      </c>
      <c r="E39" t="s">
        <v>38</v>
      </c>
      <c r="F39" t="s">
        <v>38</v>
      </c>
      <c r="G39" t="s">
        <v>38</v>
      </c>
      <c r="H39" t="s">
        <v>38</v>
      </c>
      <c r="I39" t="s">
        <v>38</v>
      </c>
      <c r="J39" t="s">
        <v>38</v>
      </c>
      <c r="K39" t="s">
        <v>38</v>
      </c>
      <c r="L39" t="s">
        <v>38</v>
      </c>
      <c r="M39" t="s">
        <v>38</v>
      </c>
      <c r="N39" t="s">
        <v>38</v>
      </c>
    </row>
    <row r="40" spans="1:14" x14ac:dyDescent="0.25">
      <c r="A40" s="2">
        <v>32195</v>
      </c>
      <c r="B40" t="s">
        <v>38</v>
      </c>
      <c r="C40" t="s">
        <v>38</v>
      </c>
      <c r="D40" t="s">
        <v>38</v>
      </c>
      <c r="E40" t="s">
        <v>38</v>
      </c>
      <c r="F40" t="s">
        <v>38</v>
      </c>
      <c r="G40" t="s">
        <v>38</v>
      </c>
      <c r="H40" t="s">
        <v>38</v>
      </c>
      <c r="I40" t="s">
        <v>38</v>
      </c>
      <c r="J40" t="s">
        <v>38</v>
      </c>
      <c r="K40" t="s">
        <v>38</v>
      </c>
      <c r="L40" t="s">
        <v>38</v>
      </c>
      <c r="M40" t="s">
        <v>38</v>
      </c>
      <c r="N40" t="s">
        <v>38</v>
      </c>
    </row>
    <row r="41" spans="1:14" x14ac:dyDescent="0.25">
      <c r="A41" s="2">
        <v>32196</v>
      </c>
      <c r="B41" t="s">
        <v>38</v>
      </c>
      <c r="C41" t="s">
        <v>38</v>
      </c>
      <c r="D41" t="s">
        <v>38</v>
      </c>
      <c r="E41" t="s">
        <v>38</v>
      </c>
      <c r="F41" t="s">
        <v>38</v>
      </c>
      <c r="G41" t="s">
        <v>38</v>
      </c>
      <c r="H41" t="s">
        <v>38</v>
      </c>
      <c r="I41" t="s">
        <v>38</v>
      </c>
      <c r="J41" t="s">
        <v>38</v>
      </c>
      <c r="K41" t="s">
        <v>38</v>
      </c>
      <c r="L41" t="s">
        <v>38</v>
      </c>
      <c r="M41" t="s">
        <v>38</v>
      </c>
      <c r="N41" t="s">
        <v>38</v>
      </c>
    </row>
    <row r="42" spans="1:14" x14ac:dyDescent="0.25">
      <c r="A42" s="2">
        <v>32197</v>
      </c>
      <c r="B42" t="s">
        <v>38</v>
      </c>
      <c r="C42" t="s">
        <v>38</v>
      </c>
      <c r="D42" t="s">
        <v>38</v>
      </c>
      <c r="E42" t="s">
        <v>38</v>
      </c>
      <c r="F42" t="s">
        <v>38</v>
      </c>
      <c r="G42" t="s">
        <v>38</v>
      </c>
      <c r="H42" t="s">
        <v>38</v>
      </c>
      <c r="I42" t="s">
        <v>38</v>
      </c>
      <c r="J42" t="s">
        <v>38</v>
      </c>
      <c r="K42" t="s">
        <v>38</v>
      </c>
      <c r="L42" t="s">
        <v>38</v>
      </c>
      <c r="M42" t="s">
        <v>38</v>
      </c>
      <c r="N42" t="s">
        <v>38</v>
      </c>
    </row>
    <row r="43" spans="1:14" x14ac:dyDescent="0.25">
      <c r="A43" s="2">
        <v>32198</v>
      </c>
      <c r="B43" t="s">
        <v>38</v>
      </c>
      <c r="C43" t="s">
        <v>38</v>
      </c>
      <c r="D43" t="s">
        <v>38</v>
      </c>
      <c r="E43" t="s">
        <v>38</v>
      </c>
      <c r="F43" t="s">
        <v>38</v>
      </c>
      <c r="G43" t="s">
        <v>38</v>
      </c>
      <c r="H43" t="s">
        <v>38</v>
      </c>
      <c r="I43" t="s">
        <v>38</v>
      </c>
      <c r="J43" t="s">
        <v>38</v>
      </c>
      <c r="K43" t="s">
        <v>38</v>
      </c>
      <c r="L43" t="s">
        <v>38</v>
      </c>
      <c r="M43" t="s">
        <v>38</v>
      </c>
      <c r="N43" t="s">
        <v>38</v>
      </c>
    </row>
    <row r="44" spans="1:14" x14ac:dyDescent="0.25">
      <c r="A44" s="2">
        <v>32199</v>
      </c>
      <c r="B44" t="s">
        <v>38</v>
      </c>
      <c r="C44" t="s">
        <v>38</v>
      </c>
      <c r="D44" t="s">
        <v>38</v>
      </c>
      <c r="E44" t="s">
        <v>38</v>
      </c>
      <c r="F44" t="s">
        <v>38</v>
      </c>
      <c r="G44" t="s">
        <v>38</v>
      </c>
      <c r="H44" t="s">
        <v>38</v>
      </c>
      <c r="I44" t="s">
        <v>38</v>
      </c>
      <c r="J44" t="s">
        <v>38</v>
      </c>
      <c r="K44" t="s">
        <v>38</v>
      </c>
      <c r="L44" t="s">
        <v>38</v>
      </c>
      <c r="M44" t="s">
        <v>38</v>
      </c>
      <c r="N44" t="s">
        <v>38</v>
      </c>
    </row>
    <row r="45" spans="1:14" x14ac:dyDescent="0.25">
      <c r="A45" s="2">
        <v>32202</v>
      </c>
      <c r="B45" t="s">
        <v>38</v>
      </c>
      <c r="C45" t="s">
        <v>38</v>
      </c>
      <c r="D45">
        <v>2250.1999999999998</v>
      </c>
      <c r="E45" t="s">
        <v>38</v>
      </c>
      <c r="F45" t="s">
        <v>38</v>
      </c>
      <c r="G45" t="s">
        <v>38</v>
      </c>
      <c r="H45" t="s">
        <v>38</v>
      </c>
      <c r="I45" t="s">
        <v>38</v>
      </c>
      <c r="J45" t="s">
        <v>38</v>
      </c>
      <c r="K45" t="s">
        <v>38</v>
      </c>
      <c r="L45" t="s">
        <v>38</v>
      </c>
      <c r="M45" t="s">
        <v>38</v>
      </c>
      <c r="N45" t="s">
        <v>38</v>
      </c>
    </row>
    <row r="46" spans="1:14" x14ac:dyDescent="0.25">
      <c r="A46" s="2">
        <v>32203</v>
      </c>
      <c r="B46" t="s">
        <v>38</v>
      </c>
      <c r="C46" t="s">
        <v>38</v>
      </c>
      <c r="D46">
        <v>2282.1999999999998</v>
      </c>
      <c r="E46" t="s">
        <v>38</v>
      </c>
      <c r="F46" t="s">
        <v>38</v>
      </c>
      <c r="G46" t="s">
        <v>38</v>
      </c>
      <c r="H46" t="s">
        <v>38</v>
      </c>
      <c r="I46" t="s">
        <v>38</v>
      </c>
      <c r="J46" t="s">
        <v>38</v>
      </c>
      <c r="K46" t="s">
        <v>38</v>
      </c>
      <c r="L46" t="s">
        <v>38</v>
      </c>
      <c r="M46" t="s">
        <v>38</v>
      </c>
      <c r="N46" t="s">
        <v>38</v>
      </c>
    </row>
    <row r="47" spans="1:14" x14ac:dyDescent="0.25">
      <c r="A47" s="2">
        <v>32204</v>
      </c>
      <c r="B47" t="s">
        <v>38</v>
      </c>
      <c r="C47" t="s">
        <v>38</v>
      </c>
      <c r="D47">
        <v>2311.6</v>
      </c>
      <c r="E47" t="s">
        <v>38</v>
      </c>
      <c r="F47" t="s">
        <v>38</v>
      </c>
      <c r="G47" t="s">
        <v>38</v>
      </c>
      <c r="H47" t="s">
        <v>38</v>
      </c>
      <c r="I47" t="s">
        <v>38</v>
      </c>
      <c r="J47" t="s">
        <v>38</v>
      </c>
      <c r="K47" t="s">
        <v>38</v>
      </c>
      <c r="L47" t="s">
        <v>38</v>
      </c>
      <c r="M47" t="s">
        <v>38</v>
      </c>
      <c r="N47" t="s">
        <v>38</v>
      </c>
    </row>
    <row r="48" spans="1:14" x14ac:dyDescent="0.25">
      <c r="A48" s="2">
        <v>32205</v>
      </c>
      <c r="B48" t="s">
        <v>38</v>
      </c>
      <c r="C48" t="s">
        <v>38</v>
      </c>
      <c r="D48">
        <v>2312.9</v>
      </c>
      <c r="E48" t="s">
        <v>38</v>
      </c>
      <c r="F48" t="s">
        <v>38</v>
      </c>
      <c r="G48" t="s">
        <v>38</v>
      </c>
      <c r="H48" t="s">
        <v>38</v>
      </c>
      <c r="I48" t="s">
        <v>38</v>
      </c>
      <c r="J48" t="s">
        <v>38</v>
      </c>
      <c r="K48" t="s">
        <v>38</v>
      </c>
      <c r="L48" t="s">
        <v>38</v>
      </c>
      <c r="M48" t="s">
        <v>38</v>
      </c>
      <c r="N48" t="s">
        <v>38</v>
      </c>
    </row>
    <row r="49" spans="1:14" x14ac:dyDescent="0.25">
      <c r="A49" s="2">
        <v>32206</v>
      </c>
      <c r="B49" t="s">
        <v>38</v>
      </c>
      <c r="C49" t="s">
        <v>38</v>
      </c>
      <c r="D49">
        <v>2352.5</v>
      </c>
      <c r="E49" t="s">
        <v>38</v>
      </c>
      <c r="F49" t="s">
        <v>38</v>
      </c>
      <c r="G49" t="s">
        <v>38</v>
      </c>
      <c r="H49" t="s">
        <v>38</v>
      </c>
      <c r="I49" t="s">
        <v>38</v>
      </c>
      <c r="J49" t="s">
        <v>38</v>
      </c>
      <c r="K49" t="s">
        <v>38</v>
      </c>
      <c r="L49" t="s">
        <v>38</v>
      </c>
      <c r="M49" t="s">
        <v>38</v>
      </c>
      <c r="N49" t="s">
        <v>38</v>
      </c>
    </row>
    <row r="50" spans="1:14" x14ac:dyDescent="0.25">
      <c r="A50" s="2">
        <v>32209</v>
      </c>
      <c r="B50" t="s">
        <v>38</v>
      </c>
      <c r="C50" t="s">
        <v>38</v>
      </c>
      <c r="D50">
        <v>2328.1999999999998</v>
      </c>
      <c r="E50" t="s">
        <v>38</v>
      </c>
      <c r="F50" t="s">
        <v>38</v>
      </c>
      <c r="G50" t="s">
        <v>38</v>
      </c>
      <c r="H50" t="s">
        <v>38</v>
      </c>
      <c r="I50" t="s">
        <v>38</v>
      </c>
      <c r="J50" t="s">
        <v>38</v>
      </c>
      <c r="K50" t="s">
        <v>38</v>
      </c>
      <c r="L50" t="s">
        <v>38</v>
      </c>
      <c r="M50" t="s">
        <v>38</v>
      </c>
      <c r="N50" t="s">
        <v>38</v>
      </c>
    </row>
    <row r="51" spans="1:14" x14ac:dyDescent="0.25">
      <c r="A51" s="2">
        <v>32210</v>
      </c>
      <c r="B51" t="s">
        <v>38</v>
      </c>
      <c r="C51" t="s">
        <v>38</v>
      </c>
      <c r="D51">
        <v>2332</v>
      </c>
      <c r="E51" t="s">
        <v>38</v>
      </c>
      <c r="F51" t="s">
        <v>38</v>
      </c>
      <c r="G51" t="s">
        <v>38</v>
      </c>
      <c r="H51" t="s">
        <v>38</v>
      </c>
      <c r="I51" t="s">
        <v>38</v>
      </c>
      <c r="J51" t="s">
        <v>38</v>
      </c>
      <c r="K51" t="s">
        <v>38</v>
      </c>
      <c r="L51" t="s">
        <v>38</v>
      </c>
      <c r="M51" t="s">
        <v>38</v>
      </c>
      <c r="N51" t="s">
        <v>38</v>
      </c>
    </row>
    <row r="52" spans="1:14" x14ac:dyDescent="0.25">
      <c r="A52" s="2">
        <v>32211</v>
      </c>
      <c r="B52" t="s">
        <v>38</v>
      </c>
      <c r="C52" t="s">
        <v>38</v>
      </c>
      <c r="D52">
        <v>2337.8000000000002</v>
      </c>
      <c r="E52" t="s">
        <v>38</v>
      </c>
      <c r="F52" t="s">
        <v>38</v>
      </c>
      <c r="G52" t="s">
        <v>38</v>
      </c>
      <c r="H52" t="s">
        <v>38</v>
      </c>
      <c r="I52" t="s">
        <v>38</v>
      </c>
      <c r="J52" t="s">
        <v>38</v>
      </c>
      <c r="K52" t="s">
        <v>38</v>
      </c>
      <c r="L52" t="s">
        <v>38</v>
      </c>
      <c r="M52" t="s">
        <v>38</v>
      </c>
      <c r="N52" t="s">
        <v>38</v>
      </c>
    </row>
    <row r="53" spans="1:14" x14ac:dyDescent="0.25">
      <c r="A53" s="2">
        <v>32212</v>
      </c>
      <c r="B53" t="s">
        <v>38</v>
      </c>
      <c r="C53" t="s">
        <v>38</v>
      </c>
      <c r="D53">
        <v>2346.1</v>
      </c>
      <c r="E53" t="s">
        <v>38</v>
      </c>
      <c r="F53" t="s">
        <v>38</v>
      </c>
      <c r="G53" t="s">
        <v>38</v>
      </c>
      <c r="H53" t="s">
        <v>38</v>
      </c>
      <c r="I53" t="s">
        <v>38</v>
      </c>
      <c r="J53" t="s">
        <v>38</v>
      </c>
      <c r="K53" t="s">
        <v>38</v>
      </c>
      <c r="L53" t="s">
        <v>38</v>
      </c>
      <c r="M53" t="s">
        <v>38</v>
      </c>
      <c r="N53" t="s">
        <v>38</v>
      </c>
    </row>
    <row r="54" spans="1:14" x14ac:dyDescent="0.25">
      <c r="A54" s="2">
        <v>32213</v>
      </c>
      <c r="B54" t="s">
        <v>38</v>
      </c>
      <c r="C54" t="s">
        <v>38</v>
      </c>
      <c r="D54">
        <v>2303.9</v>
      </c>
      <c r="E54" t="s">
        <v>38</v>
      </c>
      <c r="F54" t="s">
        <v>38</v>
      </c>
      <c r="G54" t="s">
        <v>38</v>
      </c>
      <c r="H54" t="s">
        <v>38</v>
      </c>
      <c r="I54" t="s">
        <v>38</v>
      </c>
      <c r="J54" t="s">
        <v>38</v>
      </c>
      <c r="K54" t="s">
        <v>38</v>
      </c>
      <c r="L54" t="s">
        <v>38</v>
      </c>
      <c r="M54" t="s">
        <v>38</v>
      </c>
      <c r="N54" t="s">
        <v>38</v>
      </c>
    </row>
    <row r="55" spans="1:14" x14ac:dyDescent="0.25">
      <c r="A55" s="2">
        <v>32216</v>
      </c>
      <c r="B55" t="s">
        <v>38</v>
      </c>
      <c r="C55" t="s">
        <v>38</v>
      </c>
      <c r="D55">
        <v>2323.1</v>
      </c>
      <c r="E55" t="s">
        <v>38</v>
      </c>
      <c r="F55" t="s">
        <v>38</v>
      </c>
      <c r="G55" t="s">
        <v>38</v>
      </c>
      <c r="H55" t="s">
        <v>38</v>
      </c>
      <c r="I55" t="s">
        <v>38</v>
      </c>
      <c r="J55" t="s">
        <v>38</v>
      </c>
      <c r="K55" t="s">
        <v>38</v>
      </c>
      <c r="L55" t="s">
        <v>38</v>
      </c>
      <c r="M55" t="s">
        <v>38</v>
      </c>
      <c r="N55" t="s">
        <v>38</v>
      </c>
    </row>
    <row r="56" spans="1:14" x14ac:dyDescent="0.25">
      <c r="A56" s="2">
        <v>32217</v>
      </c>
      <c r="B56" t="s">
        <v>38</v>
      </c>
      <c r="C56" t="s">
        <v>38</v>
      </c>
      <c r="D56">
        <v>2348.6999999999998</v>
      </c>
      <c r="E56" t="s">
        <v>38</v>
      </c>
      <c r="F56" t="s">
        <v>38</v>
      </c>
      <c r="G56" t="s">
        <v>38</v>
      </c>
      <c r="H56" t="s">
        <v>38</v>
      </c>
      <c r="I56" t="s">
        <v>38</v>
      </c>
      <c r="J56" t="s">
        <v>38</v>
      </c>
      <c r="K56" t="s">
        <v>38</v>
      </c>
      <c r="L56" t="s">
        <v>38</v>
      </c>
      <c r="M56" t="s">
        <v>38</v>
      </c>
      <c r="N56" t="s">
        <v>38</v>
      </c>
    </row>
    <row r="57" spans="1:14" x14ac:dyDescent="0.25">
      <c r="A57" s="2">
        <v>32218</v>
      </c>
      <c r="B57" t="s">
        <v>38</v>
      </c>
      <c r="C57" t="s">
        <v>38</v>
      </c>
      <c r="D57">
        <v>2323.1</v>
      </c>
      <c r="E57" t="s">
        <v>38</v>
      </c>
      <c r="F57" t="s">
        <v>38</v>
      </c>
      <c r="G57" t="s">
        <v>38</v>
      </c>
      <c r="H57" t="s">
        <v>38</v>
      </c>
      <c r="I57" t="s">
        <v>38</v>
      </c>
      <c r="J57" t="s">
        <v>38</v>
      </c>
      <c r="K57" t="s">
        <v>38</v>
      </c>
      <c r="L57" t="s">
        <v>38</v>
      </c>
      <c r="M57" t="s">
        <v>38</v>
      </c>
      <c r="N57" t="s">
        <v>38</v>
      </c>
    </row>
    <row r="58" spans="1:14" x14ac:dyDescent="0.25">
      <c r="A58" s="2">
        <v>32219</v>
      </c>
      <c r="B58" t="s">
        <v>38</v>
      </c>
      <c r="C58" t="s">
        <v>38</v>
      </c>
      <c r="D58">
        <v>2331.3000000000002</v>
      </c>
      <c r="E58" t="s">
        <v>38</v>
      </c>
      <c r="F58" t="s">
        <v>38</v>
      </c>
      <c r="G58" t="s">
        <v>38</v>
      </c>
      <c r="H58" t="s">
        <v>38</v>
      </c>
      <c r="I58" t="s">
        <v>38</v>
      </c>
      <c r="J58" t="s">
        <v>38</v>
      </c>
      <c r="K58" t="s">
        <v>38</v>
      </c>
      <c r="L58" t="s">
        <v>38</v>
      </c>
      <c r="M58" t="s">
        <v>38</v>
      </c>
      <c r="N58" t="s">
        <v>38</v>
      </c>
    </row>
    <row r="59" spans="1:14" x14ac:dyDescent="0.25">
      <c r="A59" s="2">
        <v>32220</v>
      </c>
      <c r="B59" t="s">
        <v>38</v>
      </c>
      <c r="C59" t="s">
        <v>38</v>
      </c>
      <c r="D59">
        <v>2368.6999999999998</v>
      </c>
      <c r="E59" t="s">
        <v>38</v>
      </c>
      <c r="F59" t="s">
        <v>38</v>
      </c>
      <c r="G59" t="s">
        <v>38</v>
      </c>
      <c r="H59" t="s">
        <v>38</v>
      </c>
      <c r="I59" t="s">
        <v>38</v>
      </c>
      <c r="J59" t="s">
        <v>38</v>
      </c>
      <c r="K59" t="s">
        <v>38</v>
      </c>
      <c r="L59" t="s">
        <v>38</v>
      </c>
      <c r="M59" t="s">
        <v>38</v>
      </c>
      <c r="N59" t="s">
        <v>38</v>
      </c>
    </row>
    <row r="60" spans="1:14" x14ac:dyDescent="0.25">
      <c r="A60" s="2">
        <v>32223</v>
      </c>
      <c r="B60" t="s">
        <v>38</v>
      </c>
      <c r="C60" t="s">
        <v>38</v>
      </c>
      <c r="D60">
        <v>2357.9</v>
      </c>
      <c r="E60" t="s">
        <v>38</v>
      </c>
      <c r="F60" t="s">
        <v>38</v>
      </c>
      <c r="G60" t="s">
        <v>38</v>
      </c>
      <c r="H60" t="s">
        <v>38</v>
      </c>
      <c r="I60" t="s">
        <v>38</v>
      </c>
      <c r="J60" t="s">
        <v>38</v>
      </c>
      <c r="K60" t="s">
        <v>38</v>
      </c>
      <c r="L60" t="s">
        <v>38</v>
      </c>
      <c r="M60" t="s">
        <v>38</v>
      </c>
      <c r="N60" t="s">
        <v>38</v>
      </c>
    </row>
    <row r="61" spans="1:14" x14ac:dyDescent="0.25">
      <c r="A61" s="2">
        <v>32224</v>
      </c>
      <c r="B61" t="s">
        <v>38</v>
      </c>
      <c r="C61" t="s">
        <v>38</v>
      </c>
      <c r="D61">
        <v>2351.6</v>
      </c>
      <c r="E61" t="s">
        <v>38</v>
      </c>
      <c r="F61" t="s">
        <v>38</v>
      </c>
      <c r="G61" t="s">
        <v>38</v>
      </c>
      <c r="H61" t="s">
        <v>38</v>
      </c>
      <c r="I61" t="s">
        <v>38</v>
      </c>
      <c r="J61" t="s">
        <v>38</v>
      </c>
      <c r="K61" t="s">
        <v>38</v>
      </c>
      <c r="L61" t="s">
        <v>38</v>
      </c>
      <c r="M61" t="s">
        <v>38</v>
      </c>
      <c r="N61" t="s">
        <v>38</v>
      </c>
    </row>
    <row r="62" spans="1:14" x14ac:dyDescent="0.25">
      <c r="A62" s="2">
        <v>32225</v>
      </c>
      <c r="B62" t="s">
        <v>38</v>
      </c>
      <c r="C62" t="s">
        <v>38</v>
      </c>
      <c r="D62">
        <v>2337.6999999999998</v>
      </c>
      <c r="E62" t="s">
        <v>38</v>
      </c>
      <c r="F62" t="s">
        <v>38</v>
      </c>
      <c r="G62" t="s">
        <v>38</v>
      </c>
      <c r="H62" t="s">
        <v>38</v>
      </c>
      <c r="I62" t="s">
        <v>38</v>
      </c>
      <c r="J62" t="s">
        <v>38</v>
      </c>
      <c r="K62" t="s">
        <v>38</v>
      </c>
      <c r="L62" t="s">
        <v>38</v>
      </c>
      <c r="M62" t="s">
        <v>38</v>
      </c>
      <c r="N62" t="s">
        <v>38</v>
      </c>
    </row>
    <row r="63" spans="1:14" x14ac:dyDescent="0.25">
      <c r="A63" s="2">
        <v>32226</v>
      </c>
      <c r="B63" t="s">
        <v>38</v>
      </c>
      <c r="C63" t="s">
        <v>38</v>
      </c>
      <c r="D63">
        <v>2279.4</v>
      </c>
      <c r="E63" t="s">
        <v>38</v>
      </c>
      <c r="F63" t="s">
        <v>38</v>
      </c>
      <c r="G63" t="s">
        <v>38</v>
      </c>
      <c r="H63" t="s">
        <v>38</v>
      </c>
      <c r="I63" t="s">
        <v>38</v>
      </c>
      <c r="J63" t="s">
        <v>38</v>
      </c>
      <c r="K63" t="s">
        <v>38</v>
      </c>
      <c r="L63" t="s">
        <v>38</v>
      </c>
      <c r="M63" t="s">
        <v>38</v>
      </c>
      <c r="N63" t="s">
        <v>38</v>
      </c>
    </row>
    <row r="64" spans="1:14" x14ac:dyDescent="0.25">
      <c r="A64" s="2">
        <v>32227</v>
      </c>
      <c r="B64" t="s">
        <v>38</v>
      </c>
      <c r="C64" t="s">
        <v>38</v>
      </c>
      <c r="D64">
        <v>2227.5</v>
      </c>
      <c r="E64" t="s">
        <v>38</v>
      </c>
      <c r="F64" t="s">
        <v>38</v>
      </c>
      <c r="G64" t="s">
        <v>38</v>
      </c>
      <c r="H64" t="s">
        <v>38</v>
      </c>
      <c r="I64" t="s">
        <v>38</v>
      </c>
      <c r="J64" t="s">
        <v>38</v>
      </c>
      <c r="K64" t="s">
        <v>38</v>
      </c>
      <c r="L64" t="s">
        <v>38</v>
      </c>
      <c r="M64" t="s">
        <v>38</v>
      </c>
      <c r="N64" t="s">
        <v>38</v>
      </c>
    </row>
    <row r="65" spans="1:14" x14ac:dyDescent="0.25">
      <c r="A65" s="2">
        <v>32230</v>
      </c>
      <c r="B65" t="s">
        <v>38</v>
      </c>
      <c r="C65" t="s">
        <v>38</v>
      </c>
      <c r="D65">
        <v>2203.4</v>
      </c>
      <c r="E65" t="s">
        <v>38</v>
      </c>
      <c r="F65" t="s">
        <v>38</v>
      </c>
      <c r="G65" t="s">
        <v>38</v>
      </c>
      <c r="H65" t="s">
        <v>38</v>
      </c>
      <c r="I65" t="s">
        <v>38</v>
      </c>
      <c r="J65" t="s">
        <v>38</v>
      </c>
      <c r="K65" t="s">
        <v>38</v>
      </c>
      <c r="L65" t="s">
        <v>38</v>
      </c>
      <c r="M65" t="s">
        <v>38</v>
      </c>
      <c r="N65" t="s">
        <v>38</v>
      </c>
    </row>
    <row r="66" spans="1:14" x14ac:dyDescent="0.25">
      <c r="A66" s="2">
        <v>32231</v>
      </c>
      <c r="B66" t="s">
        <v>38</v>
      </c>
      <c r="C66" t="s">
        <v>38</v>
      </c>
      <c r="D66">
        <v>2250.3000000000002</v>
      </c>
      <c r="E66" t="s">
        <v>38</v>
      </c>
      <c r="F66" t="s">
        <v>38</v>
      </c>
      <c r="G66" t="s">
        <v>38</v>
      </c>
      <c r="H66" t="s">
        <v>38</v>
      </c>
      <c r="I66" t="s">
        <v>38</v>
      </c>
      <c r="J66" t="s">
        <v>38</v>
      </c>
      <c r="K66" t="s">
        <v>38</v>
      </c>
      <c r="L66" t="s">
        <v>38</v>
      </c>
      <c r="M66" t="s">
        <v>38</v>
      </c>
      <c r="N66" t="s">
        <v>38</v>
      </c>
    </row>
    <row r="67" spans="1:14" x14ac:dyDescent="0.25">
      <c r="A67" s="2">
        <v>32232</v>
      </c>
      <c r="B67" t="s">
        <v>38</v>
      </c>
      <c r="C67" t="s">
        <v>38</v>
      </c>
      <c r="D67">
        <v>2236.4</v>
      </c>
      <c r="E67" t="s">
        <v>38</v>
      </c>
      <c r="F67" t="s">
        <v>38</v>
      </c>
      <c r="G67" t="s">
        <v>38</v>
      </c>
      <c r="H67" t="s">
        <v>38</v>
      </c>
      <c r="I67" t="s">
        <v>38</v>
      </c>
      <c r="J67" t="s">
        <v>38</v>
      </c>
      <c r="K67" t="s">
        <v>38</v>
      </c>
      <c r="L67" t="s">
        <v>38</v>
      </c>
      <c r="M67" t="s">
        <v>38</v>
      </c>
      <c r="N67" t="s">
        <v>38</v>
      </c>
    </row>
    <row r="68" spans="1:14" x14ac:dyDescent="0.25">
      <c r="A68" s="2">
        <v>32233</v>
      </c>
      <c r="B68" t="s">
        <v>38</v>
      </c>
      <c r="C68" t="s">
        <v>38</v>
      </c>
      <c r="D68">
        <v>2212.3000000000002</v>
      </c>
      <c r="E68" t="s">
        <v>38</v>
      </c>
      <c r="F68" t="s">
        <v>38</v>
      </c>
      <c r="G68" t="s">
        <v>38</v>
      </c>
      <c r="H68" t="s">
        <v>38</v>
      </c>
      <c r="I68" t="s">
        <v>38</v>
      </c>
      <c r="J68" t="s">
        <v>38</v>
      </c>
      <c r="K68" t="s">
        <v>38</v>
      </c>
      <c r="L68" t="s">
        <v>38</v>
      </c>
      <c r="M68" t="s">
        <v>38</v>
      </c>
      <c r="N68" t="s">
        <v>38</v>
      </c>
    </row>
    <row r="69" spans="1:14" x14ac:dyDescent="0.25">
      <c r="A69" s="2">
        <v>32234</v>
      </c>
      <c r="B69" t="s">
        <v>38</v>
      </c>
      <c r="C69" t="s">
        <v>38</v>
      </c>
      <c r="D69">
        <v>2212.3000000000002</v>
      </c>
      <c r="E69" t="s">
        <v>38</v>
      </c>
      <c r="F69" t="s">
        <v>38</v>
      </c>
      <c r="G69" t="s">
        <v>38</v>
      </c>
      <c r="H69" t="s">
        <v>38</v>
      </c>
      <c r="I69" t="s">
        <v>38</v>
      </c>
      <c r="J69" t="s">
        <v>38</v>
      </c>
      <c r="K69" t="s">
        <v>38</v>
      </c>
      <c r="L69" t="s">
        <v>38</v>
      </c>
      <c r="M69" t="s">
        <v>38</v>
      </c>
      <c r="N69" t="s">
        <v>38</v>
      </c>
    </row>
    <row r="70" spans="1:14" x14ac:dyDescent="0.25">
      <c r="A70" s="2">
        <v>32237</v>
      </c>
      <c r="B70" t="s">
        <v>38</v>
      </c>
      <c r="C70" t="s">
        <v>38</v>
      </c>
      <c r="D70">
        <v>2212.3000000000002</v>
      </c>
      <c r="E70" t="s">
        <v>38</v>
      </c>
      <c r="F70" t="s">
        <v>38</v>
      </c>
      <c r="G70" t="s">
        <v>38</v>
      </c>
      <c r="H70" t="s">
        <v>38</v>
      </c>
      <c r="I70" t="s">
        <v>38</v>
      </c>
      <c r="J70" t="s">
        <v>38</v>
      </c>
      <c r="K70" t="s">
        <v>38</v>
      </c>
      <c r="L70" t="s">
        <v>38</v>
      </c>
      <c r="M70" t="s">
        <v>38</v>
      </c>
      <c r="N70" t="s">
        <v>38</v>
      </c>
    </row>
    <row r="71" spans="1:14" x14ac:dyDescent="0.25">
      <c r="A71" s="2">
        <v>32238</v>
      </c>
      <c r="B71" t="s">
        <v>38</v>
      </c>
      <c r="C71" t="s">
        <v>38</v>
      </c>
      <c r="D71">
        <v>2221.1999999999998</v>
      </c>
      <c r="E71" t="s">
        <v>38</v>
      </c>
      <c r="F71" t="s">
        <v>38</v>
      </c>
      <c r="G71" t="s">
        <v>38</v>
      </c>
      <c r="H71" t="s">
        <v>38</v>
      </c>
      <c r="I71" t="s">
        <v>38</v>
      </c>
      <c r="J71" t="s">
        <v>38</v>
      </c>
      <c r="K71" t="s">
        <v>38</v>
      </c>
      <c r="L71" t="s">
        <v>38</v>
      </c>
      <c r="M71" t="s">
        <v>38</v>
      </c>
      <c r="N71" t="s">
        <v>38</v>
      </c>
    </row>
    <row r="72" spans="1:14" x14ac:dyDescent="0.25">
      <c r="A72" s="2">
        <v>32239</v>
      </c>
      <c r="B72" t="s">
        <v>38</v>
      </c>
      <c r="C72" t="s">
        <v>38</v>
      </c>
      <c r="D72">
        <v>2241.4</v>
      </c>
      <c r="E72" t="s">
        <v>38</v>
      </c>
      <c r="F72" t="s">
        <v>38</v>
      </c>
      <c r="G72" t="s">
        <v>38</v>
      </c>
      <c r="H72" t="s">
        <v>38</v>
      </c>
      <c r="I72" t="s">
        <v>38</v>
      </c>
      <c r="J72" t="s">
        <v>38</v>
      </c>
      <c r="K72" t="s">
        <v>38</v>
      </c>
      <c r="L72" t="s">
        <v>38</v>
      </c>
      <c r="M72" t="s">
        <v>38</v>
      </c>
      <c r="N72" t="s">
        <v>38</v>
      </c>
    </row>
    <row r="73" spans="1:14" x14ac:dyDescent="0.25">
      <c r="A73" s="2">
        <v>32240</v>
      </c>
      <c r="B73" t="s">
        <v>38</v>
      </c>
      <c r="C73" t="s">
        <v>38</v>
      </c>
      <c r="D73">
        <v>2251.5</v>
      </c>
      <c r="E73" t="s">
        <v>38</v>
      </c>
      <c r="F73" t="s">
        <v>38</v>
      </c>
      <c r="G73" t="s">
        <v>38</v>
      </c>
      <c r="H73" t="s">
        <v>38</v>
      </c>
      <c r="I73" t="s">
        <v>38</v>
      </c>
      <c r="J73" t="s">
        <v>38</v>
      </c>
      <c r="K73" t="s">
        <v>38</v>
      </c>
      <c r="L73" t="s">
        <v>38</v>
      </c>
      <c r="M73" t="s">
        <v>38</v>
      </c>
      <c r="N73" t="s">
        <v>38</v>
      </c>
    </row>
    <row r="74" spans="1:14" x14ac:dyDescent="0.25">
      <c r="A74" s="2">
        <v>32241</v>
      </c>
      <c r="B74" t="s">
        <v>38</v>
      </c>
      <c r="C74" t="s">
        <v>38</v>
      </c>
      <c r="D74">
        <v>2278.1</v>
      </c>
      <c r="E74" t="s">
        <v>38</v>
      </c>
      <c r="F74" t="s">
        <v>38</v>
      </c>
      <c r="G74" t="s">
        <v>38</v>
      </c>
      <c r="H74" t="s">
        <v>38</v>
      </c>
      <c r="I74" t="s">
        <v>38</v>
      </c>
      <c r="J74" t="s">
        <v>38</v>
      </c>
      <c r="K74" t="s">
        <v>38</v>
      </c>
      <c r="L74" t="s">
        <v>38</v>
      </c>
      <c r="M74" t="s">
        <v>38</v>
      </c>
      <c r="N74" t="s">
        <v>38</v>
      </c>
    </row>
    <row r="75" spans="1:14" x14ac:dyDescent="0.25">
      <c r="A75" s="2">
        <v>32244</v>
      </c>
      <c r="B75" t="s">
        <v>38</v>
      </c>
      <c r="C75" t="s">
        <v>38</v>
      </c>
      <c r="D75">
        <v>2316.8000000000002</v>
      </c>
      <c r="E75" t="s">
        <v>38</v>
      </c>
      <c r="F75" t="s">
        <v>38</v>
      </c>
      <c r="G75" t="s">
        <v>38</v>
      </c>
      <c r="H75" t="s">
        <v>38</v>
      </c>
      <c r="I75" t="s">
        <v>38</v>
      </c>
      <c r="J75" t="s">
        <v>38</v>
      </c>
      <c r="K75" t="s">
        <v>38</v>
      </c>
      <c r="L75" t="s">
        <v>38</v>
      </c>
      <c r="M75" t="s">
        <v>38</v>
      </c>
      <c r="N75" t="s">
        <v>38</v>
      </c>
    </row>
    <row r="76" spans="1:14" x14ac:dyDescent="0.25">
      <c r="A76" s="2">
        <v>32245</v>
      </c>
      <c r="B76" t="s">
        <v>38</v>
      </c>
      <c r="C76" t="s">
        <v>38</v>
      </c>
      <c r="D76">
        <v>2304.6999999999998</v>
      </c>
      <c r="E76" t="s">
        <v>38</v>
      </c>
      <c r="F76" t="s">
        <v>38</v>
      </c>
      <c r="G76" t="s">
        <v>38</v>
      </c>
      <c r="H76" t="s">
        <v>38</v>
      </c>
      <c r="I76" t="s">
        <v>38</v>
      </c>
      <c r="J76" t="s">
        <v>38</v>
      </c>
      <c r="K76" t="s">
        <v>38</v>
      </c>
      <c r="L76" t="s">
        <v>38</v>
      </c>
      <c r="M76" t="s">
        <v>38</v>
      </c>
      <c r="N76" t="s">
        <v>38</v>
      </c>
    </row>
    <row r="77" spans="1:14" x14ac:dyDescent="0.25">
      <c r="A77" s="2">
        <v>32246</v>
      </c>
      <c r="B77" t="s">
        <v>38</v>
      </c>
      <c r="C77" t="s">
        <v>38</v>
      </c>
      <c r="D77">
        <v>2302.1999999999998</v>
      </c>
      <c r="E77" t="s">
        <v>38</v>
      </c>
      <c r="F77" t="s">
        <v>38</v>
      </c>
      <c r="G77" t="s">
        <v>38</v>
      </c>
      <c r="H77" t="s">
        <v>38</v>
      </c>
      <c r="I77" t="s">
        <v>38</v>
      </c>
      <c r="J77" t="s">
        <v>38</v>
      </c>
      <c r="K77" t="s">
        <v>38</v>
      </c>
      <c r="L77" t="s">
        <v>38</v>
      </c>
      <c r="M77" t="s">
        <v>38</v>
      </c>
      <c r="N77" t="s">
        <v>38</v>
      </c>
    </row>
    <row r="78" spans="1:14" x14ac:dyDescent="0.25">
      <c r="A78" s="2">
        <v>32247</v>
      </c>
      <c r="B78" t="s">
        <v>38</v>
      </c>
      <c r="C78" t="s">
        <v>38</v>
      </c>
      <c r="D78">
        <v>2258.5</v>
      </c>
      <c r="E78" t="s">
        <v>38</v>
      </c>
      <c r="F78" t="s">
        <v>38</v>
      </c>
      <c r="G78" t="s">
        <v>38</v>
      </c>
      <c r="H78" t="s">
        <v>38</v>
      </c>
      <c r="I78" t="s">
        <v>38</v>
      </c>
      <c r="J78" t="s">
        <v>38</v>
      </c>
      <c r="K78" t="s">
        <v>38</v>
      </c>
      <c r="L78" t="s">
        <v>38</v>
      </c>
      <c r="M78" t="s">
        <v>38</v>
      </c>
      <c r="N78" t="s">
        <v>38</v>
      </c>
    </row>
    <row r="79" spans="1:14" x14ac:dyDescent="0.25">
      <c r="A79" s="2">
        <v>32248</v>
      </c>
      <c r="B79" t="s">
        <v>38</v>
      </c>
      <c r="C79" t="s">
        <v>38</v>
      </c>
      <c r="D79">
        <v>2245.1999999999998</v>
      </c>
      <c r="E79" t="s">
        <v>38</v>
      </c>
      <c r="F79" t="s">
        <v>38</v>
      </c>
      <c r="G79" t="s">
        <v>38</v>
      </c>
      <c r="H79" t="s">
        <v>38</v>
      </c>
      <c r="I79" t="s">
        <v>38</v>
      </c>
      <c r="J79" t="s">
        <v>38</v>
      </c>
      <c r="K79" t="s">
        <v>38</v>
      </c>
      <c r="L79" t="s">
        <v>38</v>
      </c>
      <c r="M79" t="s">
        <v>38</v>
      </c>
      <c r="N79" t="s">
        <v>38</v>
      </c>
    </row>
    <row r="80" spans="1:14" x14ac:dyDescent="0.25">
      <c r="A80" s="2">
        <v>32251</v>
      </c>
      <c r="B80" t="s">
        <v>38</v>
      </c>
      <c r="C80" t="s">
        <v>38</v>
      </c>
      <c r="D80">
        <v>2257.9</v>
      </c>
      <c r="E80" t="s">
        <v>38</v>
      </c>
      <c r="F80" t="s">
        <v>38</v>
      </c>
      <c r="G80" t="s">
        <v>38</v>
      </c>
      <c r="H80" t="s">
        <v>38</v>
      </c>
      <c r="I80" t="s">
        <v>38</v>
      </c>
      <c r="J80" t="s">
        <v>38</v>
      </c>
      <c r="K80" t="s">
        <v>38</v>
      </c>
      <c r="L80" t="s">
        <v>38</v>
      </c>
      <c r="M80" t="s">
        <v>38</v>
      </c>
      <c r="N80" t="s">
        <v>38</v>
      </c>
    </row>
    <row r="81" spans="1:14" x14ac:dyDescent="0.25">
      <c r="A81" s="2">
        <v>32252</v>
      </c>
      <c r="B81" t="s">
        <v>38</v>
      </c>
      <c r="C81" t="s">
        <v>38</v>
      </c>
      <c r="D81">
        <v>2273.1</v>
      </c>
      <c r="E81" t="s">
        <v>38</v>
      </c>
      <c r="F81" t="s">
        <v>38</v>
      </c>
      <c r="G81" t="s">
        <v>38</v>
      </c>
      <c r="H81" t="s">
        <v>38</v>
      </c>
      <c r="I81" t="s">
        <v>38</v>
      </c>
      <c r="J81" t="s">
        <v>38</v>
      </c>
      <c r="K81" t="s">
        <v>38</v>
      </c>
      <c r="L81" t="s">
        <v>38</v>
      </c>
      <c r="M81" t="s">
        <v>38</v>
      </c>
      <c r="N81" t="s">
        <v>38</v>
      </c>
    </row>
    <row r="82" spans="1:14" x14ac:dyDescent="0.25">
      <c r="A82" s="2">
        <v>32253</v>
      </c>
      <c r="B82" t="s">
        <v>38</v>
      </c>
      <c r="C82" t="s">
        <v>38</v>
      </c>
      <c r="D82">
        <v>2252.8000000000002</v>
      </c>
      <c r="E82" t="s">
        <v>38</v>
      </c>
      <c r="F82" t="s">
        <v>38</v>
      </c>
      <c r="G82" t="s">
        <v>38</v>
      </c>
      <c r="H82" t="s">
        <v>38</v>
      </c>
      <c r="I82" t="s">
        <v>38</v>
      </c>
      <c r="J82" t="s">
        <v>38</v>
      </c>
      <c r="K82" t="s">
        <v>38</v>
      </c>
      <c r="L82" t="s">
        <v>38</v>
      </c>
      <c r="M82" t="s">
        <v>38</v>
      </c>
      <c r="N82" t="s">
        <v>38</v>
      </c>
    </row>
    <row r="83" spans="1:14" x14ac:dyDescent="0.25">
      <c r="A83" s="2">
        <v>32254</v>
      </c>
      <c r="B83" t="s">
        <v>38</v>
      </c>
      <c r="C83" t="s">
        <v>38</v>
      </c>
      <c r="D83">
        <v>2279.4</v>
      </c>
      <c r="E83" t="s">
        <v>38</v>
      </c>
      <c r="F83" t="s">
        <v>38</v>
      </c>
      <c r="G83" t="s">
        <v>38</v>
      </c>
      <c r="H83" t="s">
        <v>38</v>
      </c>
      <c r="I83" t="s">
        <v>38</v>
      </c>
      <c r="J83" t="s">
        <v>38</v>
      </c>
      <c r="K83" t="s">
        <v>38</v>
      </c>
      <c r="L83" t="s">
        <v>38</v>
      </c>
      <c r="M83" t="s">
        <v>38</v>
      </c>
      <c r="N83" t="s">
        <v>38</v>
      </c>
    </row>
    <row r="84" spans="1:14" x14ac:dyDescent="0.25">
      <c r="A84" s="2">
        <v>32255</v>
      </c>
      <c r="B84" t="s">
        <v>38</v>
      </c>
      <c r="C84" t="s">
        <v>38</v>
      </c>
      <c r="D84">
        <v>2237.6</v>
      </c>
      <c r="E84" t="s">
        <v>38</v>
      </c>
      <c r="F84" t="s">
        <v>38</v>
      </c>
      <c r="G84" t="s">
        <v>38</v>
      </c>
      <c r="H84" t="s">
        <v>38</v>
      </c>
      <c r="I84" t="s">
        <v>38</v>
      </c>
      <c r="J84" t="s">
        <v>38</v>
      </c>
      <c r="K84" t="s">
        <v>38</v>
      </c>
      <c r="L84" t="s">
        <v>38</v>
      </c>
      <c r="M84" t="s">
        <v>38</v>
      </c>
      <c r="N84" t="s">
        <v>38</v>
      </c>
    </row>
    <row r="85" spans="1:14" x14ac:dyDescent="0.25">
      <c r="A85" s="2">
        <v>32258</v>
      </c>
      <c r="B85" t="s">
        <v>38</v>
      </c>
      <c r="C85" t="s">
        <v>38</v>
      </c>
      <c r="D85">
        <v>2260.4</v>
      </c>
      <c r="E85" t="s">
        <v>38</v>
      </c>
      <c r="F85" t="s">
        <v>38</v>
      </c>
      <c r="G85" t="s">
        <v>38</v>
      </c>
      <c r="H85" t="s">
        <v>38</v>
      </c>
      <c r="I85" t="s">
        <v>38</v>
      </c>
      <c r="J85" t="s">
        <v>38</v>
      </c>
      <c r="K85" t="s">
        <v>38</v>
      </c>
      <c r="L85" t="s">
        <v>38</v>
      </c>
      <c r="M85" t="s">
        <v>38</v>
      </c>
      <c r="N85" t="s">
        <v>38</v>
      </c>
    </row>
    <row r="86" spans="1:14" x14ac:dyDescent="0.25">
      <c r="A86" s="2">
        <v>32259</v>
      </c>
      <c r="B86" t="s">
        <v>38</v>
      </c>
      <c r="C86" t="s">
        <v>38</v>
      </c>
      <c r="D86">
        <v>2284.5</v>
      </c>
      <c r="E86" t="s">
        <v>38</v>
      </c>
      <c r="F86" t="s">
        <v>38</v>
      </c>
      <c r="G86" t="s">
        <v>38</v>
      </c>
      <c r="H86" t="s">
        <v>38</v>
      </c>
      <c r="I86" t="s">
        <v>38</v>
      </c>
      <c r="J86" t="s">
        <v>38</v>
      </c>
      <c r="K86" t="s">
        <v>38</v>
      </c>
      <c r="L86" t="s">
        <v>38</v>
      </c>
      <c r="M86" t="s">
        <v>38</v>
      </c>
      <c r="N86" t="s">
        <v>38</v>
      </c>
    </row>
    <row r="87" spans="1:14" x14ac:dyDescent="0.25">
      <c r="A87" s="2">
        <v>32260</v>
      </c>
      <c r="B87" t="s">
        <v>38</v>
      </c>
      <c r="C87" t="s">
        <v>38</v>
      </c>
      <c r="D87">
        <v>2287</v>
      </c>
      <c r="E87" t="s">
        <v>38</v>
      </c>
      <c r="F87" t="s">
        <v>38</v>
      </c>
      <c r="G87" t="s">
        <v>38</v>
      </c>
      <c r="H87" t="s">
        <v>38</v>
      </c>
      <c r="I87" t="s">
        <v>38</v>
      </c>
      <c r="J87" t="s">
        <v>38</v>
      </c>
      <c r="K87" t="s">
        <v>38</v>
      </c>
      <c r="L87" t="s">
        <v>38</v>
      </c>
      <c r="M87" t="s">
        <v>38</v>
      </c>
      <c r="N87" t="s">
        <v>38</v>
      </c>
    </row>
    <row r="88" spans="1:14" x14ac:dyDescent="0.25">
      <c r="A88" s="2">
        <v>32261</v>
      </c>
      <c r="B88" t="s">
        <v>38</v>
      </c>
      <c r="C88" t="s">
        <v>38</v>
      </c>
      <c r="D88">
        <v>2275.6</v>
      </c>
      <c r="E88" t="s">
        <v>38</v>
      </c>
      <c r="F88" t="s">
        <v>38</v>
      </c>
      <c r="G88" t="s">
        <v>38</v>
      </c>
      <c r="H88" t="s">
        <v>38</v>
      </c>
      <c r="I88" t="s">
        <v>38</v>
      </c>
      <c r="J88" t="s">
        <v>38</v>
      </c>
      <c r="K88" t="s">
        <v>38</v>
      </c>
      <c r="L88" t="s">
        <v>38</v>
      </c>
      <c r="M88" t="s">
        <v>38</v>
      </c>
      <c r="N88" t="s">
        <v>38</v>
      </c>
    </row>
    <row r="89" spans="1:14" x14ac:dyDescent="0.25">
      <c r="A89" s="2">
        <v>32262</v>
      </c>
      <c r="B89" t="s">
        <v>38</v>
      </c>
      <c r="C89" t="s">
        <v>38</v>
      </c>
      <c r="D89">
        <v>2266.6999999999998</v>
      </c>
      <c r="E89" t="s">
        <v>38</v>
      </c>
      <c r="F89" t="s">
        <v>38</v>
      </c>
      <c r="G89" t="s">
        <v>38</v>
      </c>
      <c r="H89" t="s">
        <v>38</v>
      </c>
      <c r="I89" t="s">
        <v>38</v>
      </c>
      <c r="J89" t="s">
        <v>38</v>
      </c>
      <c r="K89" t="s">
        <v>38</v>
      </c>
      <c r="L89" t="s">
        <v>38</v>
      </c>
      <c r="M89" t="s">
        <v>38</v>
      </c>
      <c r="N89" t="s">
        <v>38</v>
      </c>
    </row>
    <row r="90" spans="1:14" x14ac:dyDescent="0.25">
      <c r="A90" s="2">
        <v>32265</v>
      </c>
      <c r="B90" t="s">
        <v>38</v>
      </c>
      <c r="C90" t="s">
        <v>38</v>
      </c>
      <c r="D90">
        <v>2266.6999999999998</v>
      </c>
      <c r="E90" t="s">
        <v>38</v>
      </c>
      <c r="F90" t="s">
        <v>38</v>
      </c>
      <c r="G90" t="s">
        <v>38</v>
      </c>
      <c r="H90" t="s">
        <v>38</v>
      </c>
      <c r="I90" t="s">
        <v>38</v>
      </c>
      <c r="J90" t="s">
        <v>38</v>
      </c>
      <c r="K90" t="s">
        <v>38</v>
      </c>
      <c r="L90" t="s">
        <v>38</v>
      </c>
      <c r="M90" t="s">
        <v>38</v>
      </c>
      <c r="N90" t="s">
        <v>38</v>
      </c>
    </row>
    <row r="91" spans="1:14" x14ac:dyDescent="0.25">
      <c r="A91" s="2">
        <v>32266</v>
      </c>
      <c r="B91" t="s">
        <v>38</v>
      </c>
      <c r="C91" t="s">
        <v>38</v>
      </c>
      <c r="D91">
        <v>2283.1999999999998</v>
      </c>
      <c r="E91" t="s">
        <v>38</v>
      </c>
      <c r="F91" t="s">
        <v>38</v>
      </c>
      <c r="G91" t="s">
        <v>38</v>
      </c>
      <c r="H91" t="s">
        <v>38</v>
      </c>
      <c r="I91" t="s">
        <v>38</v>
      </c>
      <c r="J91" t="s">
        <v>38</v>
      </c>
      <c r="K91" t="s">
        <v>38</v>
      </c>
      <c r="L91" t="s">
        <v>38</v>
      </c>
      <c r="M91" t="s">
        <v>38</v>
      </c>
      <c r="N91" t="s">
        <v>38</v>
      </c>
    </row>
    <row r="92" spans="1:14" x14ac:dyDescent="0.25">
      <c r="A92" s="2">
        <v>32267</v>
      </c>
      <c r="B92" t="s">
        <v>38</v>
      </c>
      <c r="C92" t="s">
        <v>38</v>
      </c>
      <c r="D92">
        <v>2269.3000000000002</v>
      </c>
      <c r="E92" t="s">
        <v>38</v>
      </c>
      <c r="F92" t="s">
        <v>38</v>
      </c>
      <c r="G92" t="s">
        <v>38</v>
      </c>
      <c r="H92" t="s">
        <v>38</v>
      </c>
      <c r="I92" t="s">
        <v>38</v>
      </c>
      <c r="J92" t="s">
        <v>38</v>
      </c>
      <c r="K92" t="s">
        <v>38</v>
      </c>
      <c r="L92" t="s">
        <v>38</v>
      </c>
      <c r="M92" t="s">
        <v>38</v>
      </c>
      <c r="N92" t="s">
        <v>38</v>
      </c>
    </row>
    <row r="93" spans="1:14" x14ac:dyDescent="0.25">
      <c r="A93" s="2">
        <v>32268</v>
      </c>
      <c r="B93" t="s">
        <v>38</v>
      </c>
      <c r="C93" t="s">
        <v>38</v>
      </c>
      <c r="D93">
        <v>2255.3000000000002</v>
      </c>
      <c r="E93" t="s">
        <v>38</v>
      </c>
      <c r="F93" t="s">
        <v>38</v>
      </c>
      <c r="G93" t="s">
        <v>38</v>
      </c>
      <c r="H93" t="s">
        <v>38</v>
      </c>
      <c r="I93" t="s">
        <v>38</v>
      </c>
      <c r="J93" t="s">
        <v>38</v>
      </c>
      <c r="K93" t="s">
        <v>38</v>
      </c>
      <c r="L93" t="s">
        <v>38</v>
      </c>
      <c r="M93" t="s">
        <v>38</v>
      </c>
      <c r="N93" t="s">
        <v>38</v>
      </c>
    </row>
    <row r="94" spans="1:14" x14ac:dyDescent="0.25">
      <c r="A94" s="2">
        <v>32269</v>
      </c>
      <c r="B94" t="s">
        <v>38</v>
      </c>
      <c r="C94" t="s">
        <v>38</v>
      </c>
      <c r="D94">
        <v>2260.4</v>
      </c>
      <c r="E94" t="s">
        <v>38</v>
      </c>
      <c r="F94" t="s">
        <v>38</v>
      </c>
      <c r="G94" t="s">
        <v>38</v>
      </c>
      <c r="H94" t="s">
        <v>38</v>
      </c>
      <c r="I94" t="s">
        <v>38</v>
      </c>
      <c r="J94" t="s">
        <v>38</v>
      </c>
      <c r="K94" t="s">
        <v>38</v>
      </c>
      <c r="L94" t="s">
        <v>38</v>
      </c>
      <c r="M94" t="s">
        <v>38</v>
      </c>
      <c r="N94" t="s">
        <v>38</v>
      </c>
    </row>
    <row r="95" spans="1:14" x14ac:dyDescent="0.25">
      <c r="A95" s="2">
        <v>32272</v>
      </c>
      <c r="B95" t="s">
        <v>38</v>
      </c>
      <c r="C95" t="s">
        <v>38</v>
      </c>
      <c r="D95">
        <v>2261</v>
      </c>
      <c r="E95" t="s">
        <v>38</v>
      </c>
      <c r="F95" t="s">
        <v>38</v>
      </c>
      <c r="G95" t="s">
        <v>38</v>
      </c>
      <c r="H95" t="s">
        <v>38</v>
      </c>
      <c r="I95" t="s">
        <v>38</v>
      </c>
      <c r="J95" t="s">
        <v>38</v>
      </c>
      <c r="K95" t="s">
        <v>38</v>
      </c>
      <c r="L95" t="s">
        <v>38</v>
      </c>
      <c r="M95" t="s">
        <v>38</v>
      </c>
      <c r="N95" t="s">
        <v>38</v>
      </c>
    </row>
    <row r="96" spans="1:14" x14ac:dyDescent="0.25">
      <c r="A96" s="2">
        <v>32273</v>
      </c>
      <c r="B96" t="s">
        <v>38</v>
      </c>
      <c r="C96" t="s">
        <v>38</v>
      </c>
      <c r="D96">
        <v>2259.1</v>
      </c>
      <c r="E96" t="s">
        <v>38</v>
      </c>
      <c r="F96" t="s">
        <v>38</v>
      </c>
      <c r="G96" t="s">
        <v>38</v>
      </c>
      <c r="H96" t="s">
        <v>38</v>
      </c>
      <c r="I96" t="s">
        <v>38</v>
      </c>
      <c r="J96" t="s">
        <v>38</v>
      </c>
      <c r="K96" t="s">
        <v>38</v>
      </c>
      <c r="L96" t="s">
        <v>38</v>
      </c>
      <c r="M96" t="s">
        <v>38</v>
      </c>
      <c r="N96" t="s">
        <v>38</v>
      </c>
    </row>
    <row r="97" spans="1:14" x14ac:dyDescent="0.25">
      <c r="A97" s="2">
        <v>32274</v>
      </c>
      <c r="B97" t="s">
        <v>38</v>
      </c>
      <c r="C97" t="s">
        <v>38</v>
      </c>
      <c r="D97">
        <v>2210.4</v>
      </c>
      <c r="E97" t="s">
        <v>38</v>
      </c>
      <c r="F97" t="s">
        <v>38</v>
      </c>
      <c r="G97" t="s">
        <v>38</v>
      </c>
      <c r="H97" t="s">
        <v>38</v>
      </c>
      <c r="I97" t="s">
        <v>38</v>
      </c>
      <c r="J97" t="s">
        <v>38</v>
      </c>
      <c r="K97" t="s">
        <v>38</v>
      </c>
      <c r="L97" t="s">
        <v>38</v>
      </c>
      <c r="M97" t="s">
        <v>38</v>
      </c>
      <c r="N97" t="s">
        <v>38</v>
      </c>
    </row>
    <row r="98" spans="1:14" x14ac:dyDescent="0.25">
      <c r="A98" s="2">
        <v>32275</v>
      </c>
      <c r="B98" t="s">
        <v>38</v>
      </c>
      <c r="C98" t="s">
        <v>38</v>
      </c>
      <c r="D98">
        <v>2226.1999999999998</v>
      </c>
      <c r="E98" t="s">
        <v>38</v>
      </c>
      <c r="F98" t="s">
        <v>38</v>
      </c>
      <c r="G98" t="s">
        <v>38</v>
      </c>
      <c r="H98" t="s">
        <v>38</v>
      </c>
      <c r="I98" t="s">
        <v>38</v>
      </c>
      <c r="J98" t="s">
        <v>38</v>
      </c>
      <c r="K98" t="s">
        <v>38</v>
      </c>
      <c r="L98" t="s">
        <v>38</v>
      </c>
      <c r="M98" t="s">
        <v>38</v>
      </c>
      <c r="N98" t="s">
        <v>38</v>
      </c>
    </row>
    <row r="99" spans="1:14" x14ac:dyDescent="0.25">
      <c r="A99" s="2">
        <v>32276</v>
      </c>
      <c r="B99" t="s">
        <v>38</v>
      </c>
      <c r="C99" t="s">
        <v>38</v>
      </c>
      <c r="D99">
        <v>2241.4</v>
      </c>
      <c r="E99" t="s">
        <v>38</v>
      </c>
      <c r="F99" t="s">
        <v>38</v>
      </c>
      <c r="G99" t="s">
        <v>38</v>
      </c>
      <c r="H99" t="s">
        <v>38</v>
      </c>
      <c r="I99" t="s">
        <v>38</v>
      </c>
      <c r="J99" t="s">
        <v>38</v>
      </c>
      <c r="K99" t="s">
        <v>38</v>
      </c>
      <c r="L99" t="s">
        <v>38</v>
      </c>
      <c r="M99" t="s">
        <v>38</v>
      </c>
      <c r="N99" t="s">
        <v>38</v>
      </c>
    </row>
    <row r="100" spans="1:14" x14ac:dyDescent="0.25">
      <c r="A100" s="2">
        <v>32279</v>
      </c>
      <c r="B100" t="s">
        <v>38</v>
      </c>
      <c r="C100" t="s">
        <v>38</v>
      </c>
      <c r="D100">
        <v>2237.6</v>
      </c>
      <c r="E100" t="s">
        <v>38</v>
      </c>
      <c r="F100" t="s">
        <v>38</v>
      </c>
      <c r="G100" t="s">
        <v>38</v>
      </c>
      <c r="H100" t="s">
        <v>38</v>
      </c>
      <c r="I100" t="s">
        <v>38</v>
      </c>
      <c r="J100" t="s">
        <v>38</v>
      </c>
      <c r="K100" t="s">
        <v>38</v>
      </c>
      <c r="L100" t="s">
        <v>38</v>
      </c>
      <c r="M100" t="s">
        <v>38</v>
      </c>
      <c r="N100" t="s">
        <v>38</v>
      </c>
    </row>
    <row r="101" spans="1:14" x14ac:dyDescent="0.25">
      <c r="A101" s="2">
        <v>32280</v>
      </c>
      <c r="B101" t="s">
        <v>38</v>
      </c>
      <c r="C101" t="s">
        <v>38</v>
      </c>
      <c r="D101">
        <v>2259.1</v>
      </c>
      <c r="E101" t="s">
        <v>38</v>
      </c>
      <c r="F101" t="s">
        <v>38</v>
      </c>
      <c r="G101" t="s">
        <v>38</v>
      </c>
      <c r="H101" t="s">
        <v>38</v>
      </c>
      <c r="I101" t="s">
        <v>38</v>
      </c>
      <c r="J101" t="s">
        <v>38</v>
      </c>
      <c r="K101" t="s">
        <v>38</v>
      </c>
      <c r="L101" t="s">
        <v>38</v>
      </c>
      <c r="M101" t="s">
        <v>38</v>
      </c>
      <c r="N101" t="s">
        <v>38</v>
      </c>
    </row>
    <row r="102" spans="1:14" x14ac:dyDescent="0.25">
      <c r="A102" s="2">
        <v>32281</v>
      </c>
      <c r="B102" t="s">
        <v>38</v>
      </c>
      <c r="C102" t="s">
        <v>38</v>
      </c>
      <c r="D102">
        <v>2245.1999999999998</v>
      </c>
      <c r="E102" t="s">
        <v>38</v>
      </c>
      <c r="F102" t="s">
        <v>38</v>
      </c>
      <c r="G102" t="s">
        <v>38</v>
      </c>
      <c r="H102" t="s">
        <v>38</v>
      </c>
      <c r="I102" t="s">
        <v>38</v>
      </c>
      <c r="J102" t="s">
        <v>38</v>
      </c>
      <c r="K102" t="s">
        <v>38</v>
      </c>
      <c r="L102" t="s">
        <v>38</v>
      </c>
      <c r="M102" t="s">
        <v>38</v>
      </c>
      <c r="N102" t="s">
        <v>38</v>
      </c>
    </row>
    <row r="103" spans="1:14" x14ac:dyDescent="0.25">
      <c r="A103" s="2">
        <v>32282</v>
      </c>
      <c r="B103" t="s">
        <v>38</v>
      </c>
      <c r="C103" t="s">
        <v>38</v>
      </c>
      <c r="D103">
        <v>2219.3000000000002</v>
      </c>
      <c r="E103" t="s">
        <v>38</v>
      </c>
      <c r="F103" t="s">
        <v>38</v>
      </c>
      <c r="G103" t="s">
        <v>38</v>
      </c>
      <c r="H103" t="s">
        <v>38</v>
      </c>
      <c r="I103" t="s">
        <v>38</v>
      </c>
      <c r="J103" t="s">
        <v>38</v>
      </c>
      <c r="K103" t="s">
        <v>38</v>
      </c>
      <c r="L103" t="s">
        <v>38</v>
      </c>
      <c r="M103" t="s">
        <v>38</v>
      </c>
      <c r="N103" t="s">
        <v>38</v>
      </c>
    </row>
    <row r="104" spans="1:14" x14ac:dyDescent="0.25">
      <c r="A104" s="2">
        <v>32283</v>
      </c>
      <c r="B104" t="s">
        <v>38</v>
      </c>
      <c r="C104" t="s">
        <v>38</v>
      </c>
      <c r="D104">
        <v>2226.9</v>
      </c>
      <c r="E104" t="s">
        <v>38</v>
      </c>
      <c r="F104" t="s">
        <v>38</v>
      </c>
      <c r="G104" t="s">
        <v>38</v>
      </c>
      <c r="H104" t="s">
        <v>38</v>
      </c>
      <c r="I104" t="s">
        <v>38</v>
      </c>
      <c r="J104" t="s">
        <v>38</v>
      </c>
      <c r="K104" t="s">
        <v>38</v>
      </c>
      <c r="L104" t="s">
        <v>38</v>
      </c>
      <c r="M104" t="s">
        <v>38</v>
      </c>
      <c r="N104" t="s">
        <v>38</v>
      </c>
    </row>
    <row r="105" spans="1:14" x14ac:dyDescent="0.25">
      <c r="A105" s="2">
        <v>32286</v>
      </c>
      <c r="B105" t="s">
        <v>38</v>
      </c>
      <c r="C105" t="s">
        <v>38</v>
      </c>
      <c r="D105">
        <v>2216.1</v>
      </c>
      <c r="E105" t="s">
        <v>38</v>
      </c>
      <c r="F105" t="s">
        <v>38</v>
      </c>
      <c r="G105" t="s">
        <v>38</v>
      </c>
      <c r="H105" t="s">
        <v>38</v>
      </c>
      <c r="I105" t="s">
        <v>38</v>
      </c>
      <c r="J105" t="s">
        <v>38</v>
      </c>
      <c r="K105" t="s">
        <v>38</v>
      </c>
      <c r="L105" t="s">
        <v>38</v>
      </c>
      <c r="M105" t="s">
        <v>38</v>
      </c>
      <c r="N105" t="s">
        <v>38</v>
      </c>
    </row>
    <row r="106" spans="1:14" x14ac:dyDescent="0.25">
      <c r="A106" s="2">
        <v>32287</v>
      </c>
      <c r="B106" t="s">
        <v>38</v>
      </c>
      <c r="C106" t="s">
        <v>38</v>
      </c>
      <c r="D106">
        <v>2247.8000000000002</v>
      </c>
      <c r="E106" t="s">
        <v>38</v>
      </c>
      <c r="F106" t="s">
        <v>38</v>
      </c>
      <c r="G106" t="s">
        <v>38</v>
      </c>
      <c r="H106" t="s">
        <v>38</v>
      </c>
      <c r="I106" t="s">
        <v>38</v>
      </c>
      <c r="J106" t="s">
        <v>38</v>
      </c>
      <c r="K106" t="s">
        <v>38</v>
      </c>
      <c r="L106" t="s">
        <v>38</v>
      </c>
      <c r="M106" t="s">
        <v>38</v>
      </c>
      <c r="N106" t="s">
        <v>38</v>
      </c>
    </row>
    <row r="107" spans="1:14" x14ac:dyDescent="0.25">
      <c r="A107" s="2">
        <v>32288</v>
      </c>
      <c r="B107" t="s">
        <v>38</v>
      </c>
      <c r="C107" t="s">
        <v>38</v>
      </c>
      <c r="D107">
        <v>2252.8000000000002</v>
      </c>
      <c r="E107" t="s">
        <v>38</v>
      </c>
      <c r="F107" t="s">
        <v>38</v>
      </c>
      <c r="G107" t="s">
        <v>38</v>
      </c>
      <c r="H107" t="s">
        <v>38</v>
      </c>
      <c r="I107" t="s">
        <v>38</v>
      </c>
      <c r="J107" t="s">
        <v>38</v>
      </c>
      <c r="K107" t="s">
        <v>38</v>
      </c>
      <c r="L107" t="s">
        <v>38</v>
      </c>
      <c r="M107" t="s">
        <v>38</v>
      </c>
      <c r="N107" t="s">
        <v>38</v>
      </c>
    </row>
    <row r="108" spans="1:14" x14ac:dyDescent="0.25">
      <c r="A108" s="2">
        <v>32289</v>
      </c>
      <c r="B108" t="s">
        <v>38</v>
      </c>
      <c r="C108" t="s">
        <v>38</v>
      </c>
      <c r="D108">
        <v>2244</v>
      </c>
      <c r="E108" t="s">
        <v>38</v>
      </c>
      <c r="F108" t="s">
        <v>38</v>
      </c>
      <c r="G108" t="s">
        <v>38</v>
      </c>
      <c r="H108" t="s">
        <v>38</v>
      </c>
      <c r="I108" t="s">
        <v>38</v>
      </c>
      <c r="J108" t="s">
        <v>38</v>
      </c>
      <c r="K108" t="s">
        <v>38</v>
      </c>
      <c r="L108" t="s">
        <v>38</v>
      </c>
      <c r="M108" t="s">
        <v>38</v>
      </c>
      <c r="N108" t="s">
        <v>38</v>
      </c>
    </row>
    <row r="109" spans="1:14" x14ac:dyDescent="0.25">
      <c r="A109" s="2">
        <v>32290</v>
      </c>
      <c r="B109" t="s">
        <v>38</v>
      </c>
      <c r="C109" t="s">
        <v>38</v>
      </c>
      <c r="D109">
        <v>2238.9</v>
      </c>
      <c r="E109" t="s">
        <v>38</v>
      </c>
      <c r="F109" t="s">
        <v>38</v>
      </c>
      <c r="G109" t="s">
        <v>38</v>
      </c>
      <c r="H109" t="s">
        <v>38</v>
      </c>
      <c r="I109" t="s">
        <v>38</v>
      </c>
      <c r="J109" t="s">
        <v>38</v>
      </c>
      <c r="K109" t="s">
        <v>38</v>
      </c>
      <c r="L109" t="s">
        <v>38</v>
      </c>
      <c r="M109" t="s">
        <v>38</v>
      </c>
      <c r="N109" t="s">
        <v>38</v>
      </c>
    </row>
    <row r="110" spans="1:14" x14ac:dyDescent="0.25">
      <c r="A110" s="2">
        <v>32293</v>
      </c>
      <c r="B110" t="s">
        <v>38</v>
      </c>
      <c r="C110" t="s">
        <v>38</v>
      </c>
      <c r="D110">
        <v>2238.9</v>
      </c>
      <c r="E110" t="s">
        <v>38</v>
      </c>
      <c r="F110" t="s">
        <v>38</v>
      </c>
      <c r="G110" t="s">
        <v>38</v>
      </c>
      <c r="H110" t="s">
        <v>38</v>
      </c>
      <c r="I110" t="s">
        <v>38</v>
      </c>
      <c r="J110" t="s">
        <v>38</v>
      </c>
      <c r="K110" t="s">
        <v>38</v>
      </c>
      <c r="L110" t="s">
        <v>38</v>
      </c>
      <c r="M110" t="s">
        <v>38</v>
      </c>
      <c r="N110" t="s">
        <v>38</v>
      </c>
    </row>
    <row r="111" spans="1:14" x14ac:dyDescent="0.25">
      <c r="A111" s="2">
        <v>32294</v>
      </c>
      <c r="B111" t="s">
        <v>38</v>
      </c>
      <c r="C111" t="s">
        <v>38</v>
      </c>
      <c r="D111">
        <v>2247.1</v>
      </c>
      <c r="E111" t="s">
        <v>38</v>
      </c>
      <c r="F111" t="s">
        <v>38</v>
      </c>
      <c r="G111" t="s">
        <v>38</v>
      </c>
      <c r="H111" t="s">
        <v>38</v>
      </c>
      <c r="I111" t="s">
        <v>38</v>
      </c>
      <c r="J111" t="s">
        <v>38</v>
      </c>
      <c r="K111" t="s">
        <v>38</v>
      </c>
      <c r="L111" t="s">
        <v>38</v>
      </c>
      <c r="M111" t="s">
        <v>38</v>
      </c>
      <c r="N111" t="s">
        <v>38</v>
      </c>
    </row>
    <row r="112" spans="1:14" x14ac:dyDescent="0.25">
      <c r="A112" s="2">
        <v>32295</v>
      </c>
      <c r="B112" t="s">
        <v>38</v>
      </c>
      <c r="C112" t="s">
        <v>38</v>
      </c>
      <c r="D112">
        <v>2291.4</v>
      </c>
      <c r="E112" t="s">
        <v>38</v>
      </c>
      <c r="F112" t="s">
        <v>38</v>
      </c>
      <c r="G112" t="s">
        <v>38</v>
      </c>
      <c r="H112" t="s">
        <v>38</v>
      </c>
      <c r="I112" t="s">
        <v>38</v>
      </c>
      <c r="J112" t="s">
        <v>38</v>
      </c>
      <c r="K112" t="s">
        <v>38</v>
      </c>
      <c r="L112" t="s">
        <v>38</v>
      </c>
      <c r="M112" t="s">
        <v>38</v>
      </c>
      <c r="N112" t="s">
        <v>38</v>
      </c>
    </row>
    <row r="113" spans="1:14" x14ac:dyDescent="0.25">
      <c r="A113" s="2">
        <v>32296</v>
      </c>
      <c r="B113" t="s">
        <v>38</v>
      </c>
      <c r="C113" t="s">
        <v>38</v>
      </c>
      <c r="D113">
        <v>2291.4</v>
      </c>
      <c r="E113" t="s">
        <v>38</v>
      </c>
      <c r="F113" t="s">
        <v>38</v>
      </c>
      <c r="G113" t="s">
        <v>38</v>
      </c>
      <c r="H113" t="s">
        <v>38</v>
      </c>
      <c r="I113" t="s">
        <v>38</v>
      </c>
      <c r="J113" t="s">
        <v>38</v>
      </c>
      <c r="K113" t="s">
        <v>38</v>
      </c>
      <c r="L113" t="s">
        <v>38</v>
      </c>
      <c r="M113" t="s">
        <v>38</v>
      </c>
      <c r="N113" t="s">
        <v>38</v>
      </c>
    </row>
    <row r="114" spans="1:14" x14ac:dyDescent="0.25">
      <c r="A114" s="2">
        <v>32297</v>
      </c>
      <c r="B114" t="s">
        <v>38</v>
      </c>
      <c r="C114" t="s">
        <v>38</v>
      </c>
      <c r="D114">
        <v>2297.1</v>
      </c>
      <c r="E114" t="s">
        <v>38</v>
      </c>
      <c r="F114" t="s">
        <v>38</v>
      </c>
      <c r="G114" t="s">
        <v>38</v>
      </c>
      <c r="H114" t="s">
        <v>38</v>
      </c>
      <c r="I114" t="s">
        <v>38</v>
      </c>
      <c r="J114" t="s">
        <v>38</v>
      </c>
      <c r="K114" t="s">
        <v>38</v>
      </c>
      <c r="L114" t="s">
        <v>38</v>
      </c>
      <c r="M114" t="s">
        <v>38</v>
      </c>
      <c r="N114" t="s">
        <v>38</v>
      </c>
    </row>
    <row r="115" spans="1:14" x14ac:dyDescent="0.25">
      <c r="A115" s="2">
        <v>32300</v>
      </c>
      <c r="B115" t="s">
        <v>38</v>
      </c>
      <c r="C115" t="s">
        <v>38</v>
      </c>
      <c r="D115">
        <v>2306</v>
      </c>
      <c r="E115" t="s">
        <v>38</v>
      </c>
      <c r="F115" t="s">
        <v>38</v>
      </c>
      <c r="G115" t="s">
        <v>38</v>
      </c>
      <c r="H115" t="s">
        <v>38</v>
      </c>
      <c r="I115" t="s">
        <v>38</v>
      </c>
      <c r="J115" t="s">
        <v>38</v>
      </c>
      <c r="K115" t="s">
        <v>38</v>
      </c>
      <c r="L115" t="s">
        <v>38</v>
      </c>
      <c r="M115" t="s">
        <v>38</v>
      </c>
      <c r="N115" t="s">
        <v>38</v>
      </c>
    </row>
    <row r="116" spans="1:14" x14ac:dyDescent="0.25">
      <c r="A116" s="2">
        <v>32301</v>
      </c>
      <c r="B116" t="s">
        <v>38</v>
      </c>
      <c r="C116" t="s">
        <v>38</v>
      </c>
      <c r="D116">
        <v>2298.4</v>
      </c>
      <c r="E116" t="s">
        <v>38</v>
      </c>
      <c r="F116" t="s">
        <v>38</v>
      </c>
      <c r="G116" t="s">
        <v>38</v>
      </c>
      <c r="H116" t="s">
        <v>38</v>
      </c>
      <c r="I116" t="s">
        <v>38</v>
      </c>
      <c r="J116" t="s">
        <v>38</v>
      </c>
      <c r="K116" t="s">
        <v>38</v>
      </c>
      <c r="L116" t="s">
        <v>38</v>
      </c>
      <c r="M116" t="s">
        <v>38</v>
      </c>
      <c r="N116" t="s">
        <v>38</v>
      </c>
    </row>
    <row r="117" spans="1:14" x14ac:dyDescent="0.25">
      <c r="A117" s="2">
        <v>32302</v>
      </c>
      <c r="B117" t="s">
        <v>38</v>
      </c>
      <c r="C117" t="s">
        <v>38</v>
      </c>
      <c r="D117">
        <v>2299.6999999999998</v>
      </c>
      <c r="E117" t="s">
        <v>38</v>
      </c>
      <c r="F117" t="s">
        <v>38</v>
      </c>
      <c r="G117" t="s">
        <v>38</v>
      </c>
      <c r="H117" t="s">
        <v>38</v>
      </c>
      <c r="I117" t="s">
        <v>38</v>
      </c>
      <c r="J117" t="s">
        <v>38</v>
      </c>
      <c r="K117" t="s">
        <v>38</v>
      </c>
      <c r="L117" t="s">
        <v>38</v>
      </c>
      <c r="M117" t="s">
        <v>38</v>
      </c>
      <c r="N117" t="s">
        <v>38</v>
      </c>
    </row>
    <row r="118" spans="1:14" x14ac:dyDescent="0.25">
      <c r="A118" s="2">
        <v>32303</v>
      </c>
      <c r="B118" t="s">
        <v>38</v>
      </c>
      <c r="C118" t="s">
        <v>38</v>
      </c>
      <c r="D118">
        <v>2326.9</v>
      </c>
      <c r="E118" t="s">
        <v>38</v>
      </c>
      <c r="F118" t="s">
        <v>38</v>
      </c>
      <c r="G118" t="s">
        <v>38</v>
      </c>
      <c r="H118" t="s">
        <v>38</v>
      </c>
      <c r="I118" t="s">
        <v>38</v>
      </c>
      <c r="J118" t="s">
        <v>38</v>
      </c>
      <c r="K118" t="s">
        <v>38</v>
      </c>
      <c r="L118" t="s">
        <v>38</v>
      </c>
      <c r="M118" t="s">
        <v>38</v>
      </c>
      <c r="N118" t="s">
        <v>38</v>
      </c>
    </row>
    <row r="119" spans="1:14" x14ac:dyDescent="0.25">
      <c r="A119" s="2">
        <v>32304</v>
      </c>
      <c r="B119" t="s">
        <v>38</v>
      </c>
      <c r="C119" t="s">
        <v>38</v>
      </c>
      <c r="D119">
        <v>2328.8000000000002</v>
      </c>
      <c r="E119" t="s">
        <v>38</v>
      </c>
      <c r="F119" t="s">
        <v>38</v>
      </c>
      <c r="G119" t="s">
        <v>38</v>
      </c>
      <c r="H119" t="s">
        <v>38</v>
      </c>
      <c r="I119" t="s">
        <v>38</v>
      </c>
      <c r="J119" t="s">
        <v>38</v>
      </c>
      <c r="K119" t="s">
        <v>38</v>
      </c>
      <c r="L119" t="s">
        <v>38</v>
      </c>
      <c r="M119" t="s">
        <v>38</v>
      </c>
      <c r="N119" t="s">
        <v>38</v>
      </c>
    </row>
    <row r="120" spans="1:14" x14ac:dyDescent="0.25">
      <c r="A120" s="2">
        <v>32307</v>
      </c>
      <c r="B120" t="s">
        <v>38</v>
      </c>
      <c r="C120" t="s">
        <v>38</v>
      </c>
      <c r="D120">
        <v>2316.1</v>
      </c>
      <c r="E120" t="s">
        <v>38</v>
      </c>
      <c r="F120" t="s">
        <v>38</v>
      </c>
      <c r="G120" t="s">
        <v>38</v>
      </c>
      <c r="H120" t="s">
        <v>38</v>
      </c>
      <c r="I120" t="s">
        <v>38</v>
      </c>
      <c r="J120" t="s">
        <v>38</v>
      </c>
      <c r="K120" t="s">
        <v>38</v>
      </c>
      <c r="L120" t="s">
        <v>38</v>
      </c>
      <c r="M120" t="s">
        <v>38</v>
      </c>
      <c r="N120" t="s">
        <v>38</v>
      </c>
    </row>
    <row r="121" spans="1:14" x14ac:dyDescent="0.25">
      <c r="A121" s="2">
        <v>32308</v>
      </c>
      <c r="B121" t="s">
        <v>38</v>
      </c>
      <c r="C121" t="s">
        <v>38</v>
      </c>
      <c r="D121">
        <v>2359.1999999999998</v>
      </c>
      <c r="E121" t="s">
        <v>38</v>
      </c>
      <c r="F121" t="s">
        <v>38</v>
      </c>
      <c r="G121" t="s">
        <v>38</v>
      </c>
      <c r="H121" t="s">
        <v>38</v>
      </c>
      <c r="I121" t="s">
        <v>38</v>
      </c>
      <c r="J121" t="s">
        <v>38</v>
      </c>
      <c r="K121" t="s">
        <v>38</v>
      </c>
      <c r="L121" t="s">
        <v>38</v>
      </c>
      <c r="M121" t="s">
        <v>38</v>
      </c>
      <c r="N121" t="s">
        <v>38</v>
      </c>
    </row>
    <row r="122" spans="1:14" x14ac:dyDescent="0.25">
      <c r="A122" s="2">
        <v>32309</v>
      </c>
      <c r="B122" t="s">
        <v>38</v>
      </c>
      <c r="C122" t="s">
        <v>38</v>
      </c>
      <c r="D122">
        <v>2377.6</v>
      </c>
      <c r="E122" t="s">
        <v>38</v>
      </c>
      <c r="F122" t="s">
        <v>38</v>
      </c>
      <c r="G122" t="s">
        <v>38</v>
      </c>
      <c r="H122" t="s">
        <v>38</v>
      </c>
      <c r="I122" t="s">
        <v>38</v>
      </c>
      <c r="J122" t="s">
        <v>38</v>
      </c>
      <c r="K122" t="s">
        <v>38</v>
      </c>
      <c r="L122" t="s">
        <v>38</v>
      </c>
      <c r="M122" t="s">
        <v>38</v>
      </c>
      <c r="N122" t="s">
        <v>38</v>
      </c>
    </row>
    <row r="123" spans="1:14" x14ac:dyDescent="0.25">
      <c r="A123" s="2">
        <v>32310</v>
      </c>
      <c r="B123" t="s">
        <v>38</v>
      </c>
      <c r="C123" t="s">
        <v>38</v>
      </c>
      <c r="D123">
        <v>2359.1999999999998</v>
      </c>
      <c r="E123" t="s">
        <v>38</v>
      </c>
      <c r="F123" t="s">
        <v>38</v>
      </c>
      <c r="G123" t="s">
        <v>38</v>
      </c>
      <c r="H123" t="s">
        <v>38</v>
      </c>
      <c r="I123" t="s">
        <v>38</v>
      </c>
      <c r="J123" t="s">
        <v>38</v>
      </c>
      <c r="K123" t="s">
        <v>38</v>
      </c>
      <c r="L123" t="s">
        <v>38</v>
      </c>
      <c r="M123" t="s">
        <v>38</v>
      </c>
      <c r="N123" t="s">
        <v>38</v>
      </c>
    </row>
    <row r="124" spans="1:14" x14ac:dyDescent="0.25">
      <c r="A124" s="2">
        <v>32311</v>
      </c>
      <c r="B124" t="s">
        <v>38</v>
      </c>
      <c r="C124" t="s">
        <v>38</v>
      </c>
      <c r="D124">
        <v>2359.1999999999998</v>
      </c>
      <c r="E124" t="s">
        <v>38</v>
      </c>
      <c r="F124" t="s">
        <v>38</v>
      </c>
      <c r="G124" t="s">
        <v>38</v>
      </c>
      <c r="H124" t="s">
        <v>38</v>
      </c>
      <c r="I124" t="s">
        <v>38</v>
      </c>
      <c r="J124" t="s">
        <v>38</v>
      </c>
      <c r="K124" t="s">
        <v>38</v>
      </c>
      <c r="L124" t="s">
        <v>38</v>
      </c>
      <c r="M124" t="s">
        <v>38</v>
      </c>
      <c r="N124" t="s">
        <v>38</v>
      </c>
    </row>
    <row r="125" spans="1:14" x14ac:dyDescent="0.25">
      <c r="A125" s="2">
        <v>32314</v>
      </c>
      <c r="B125" t="s">
        <v>38</v>
      </c>
      <c r="C125" t="s">
        <v>38</v>
      </c>
      <c r="D125">
        <v>2357.9</v>
      </c>
      <c r="E125" t="s">
        <v>38</v>
      </c>
      <c r="F125" t="s">
        <v>38</v>
      </c>
      <c r="G125" t="s">
        <v>38</v>
      </c>
      <c r="H125" t="s">
        <v>38</v>
      </c>
      <c r="I125" t="s">
        <v>38</v>
      </c>
      <c r="J125" t="s">
        <v>38</v>
      </c>
      <c r="K125" t="s">
        <v>38</v>
      </c>
      <c r="L125" t="s">
        <v>38</v>
      </c>
      <c r="M125" t="s">
        <v>38</v>
      </c>
      <c r="N125" t="s">
        <v>38</v>
      </c>
    </row>
    <row r="126" spans="1:14" x14ac:dyDescent="0.25">
      <c r="A126" s="2">
        <v>32315</v>
      </c>
      <c r="B126" t="s">
        <v>38</v>
      </c>
      <c r="C126" t="s">
        <v>38</v>
      </c>
      <c r="D126">
        <v>2375.6999999999998</v>
      </c>
      <c r="E126" t="s">
        <v>38</v>
      </c>
      <c r="F126" t="s">
        <v>38</v>
      </c>
      <c r="G126" t="s">
        <v>38</v>
      </c>
      <c r="H126" t="s">
        <v>38</v>
      </c>
      <c r="I126" t="s">
        <v>38</v>
      </c>
      <c r="J126" t="s">
        <v>38</v>
      </c>
      <c r="K126" t="s">
        <v>38</v>
      </c>
      <c r="L126" t="s">
        <v>38</v>
      </c>
      <c r="M126" t="s">
        <v>38</v>
      </c>
      <c r="N126" t="s">
        <v>38</v>
      </c>
    </row>
    <row r="127" spans="1:14" x14ac:dyDescent="0.25">
      <c r="A127" s="2">
        <v>32316</v>
      </c>
      <c r="B127" t="s">
        <v>38</v>
      </c>
      <c r="C127" t="s">
        <v>38</v>
      </c>
      <c r="D127">
        <v>2398.5</v>
      </c>
      <c r="E127" t="s">
        <v>38</v>
      </c>
      <c r="F127" t="s">
        <v>38</v>
      </c>
      <c r="G127" t="s">
        <v>38</v>
      </c>
      <c r="H127" t="s">
        <v>38</v>
      </c>
      <c r="I127" t="s">
        <v>38</v>
      </c>
      <c r="J127" t="s">
        <v>38</v>
      </c>
      <c r="K127" t="s">
        <v>38</v>
      </c>
      <c r="L127" t="s">
        <v>38</v>
      </c>
      <c r="M127" t="s">
        <v>38</v>
      </c>
      <c r="N127" t="s">
        <v>38</v>
      </c>
    </row>
    <row r="128" spans="1:14" x14ac:dyDescent="0.25">
      <c r="A128" s="2">
        <v>32317</v>
      </c>
      <c r="B128" t="s">
        <v>38</v>
      </c>
      <c r="C128" t="s">
        <v>38</v>
      </c>
      <c r="D128">
        <v>2399.1</v>
      </c>
      <c r="E128" t="s">
        <v>38</v>
      </c>
      <c r="F128" t="s">
        <v>38</v>
      </c>
      <c r="G128" t="s">
        <v>38</v>
      </c>
      <c r="H128" t="s">
        <v>38</v>
      </c>
      <c r="I128" t="s">
        <v>38</v>
      </c>
      <c r="J128" t="s">
        <v>38</v>
      </c>
      <c r="K128" t="s">
        <v>38</v>
      </c>
      <c r="L128" t="s">
        <v>38</v>
      </c>
      <c r="M128" t="s">
        <v>38</v>
      </c>
      <c r="N128" t="s">
        <v>38</v>
      </c>
    </row>
    <row r="129" spans="1:14" x14ac:dyDescent="0.25">
      <c r="A129" s="2">
        <v>32318</v>
      </c>
      <c r="B129" t="s">
        <v>38</v>
      </c>
      <c r="C129" t="s">
        <v>38</v>
      </c>
      <c r="D129">
        <v>2375.6999999999998</v>
      </c>
      <c r="E129" t="s">
        <v>38</v>
      </c>
      <c r="F129" t="s">
        <v>38</v>
      </c>
      <c r="G129" t="s">
        <v>38</v>
      </c>
      <c r="H129" t="s">
        <v>38</v>
      </c>
      <c r="I129" t="s">
        <v>38</v>
      </c>
      <c r="J129" t="s">
        <v>38</v>
      </c>
      <c r="K129" t="s">
        <v>38</v>
      </c>
      <c r="L129" t="s">
        <v>38</v>
      </c>
      <c r="M129" t="s">
        <v>38</v>
      </c>
      <c r="N129" t="s">
        <v>38</v>
      </c>
    </row>
    <row r="130" spans="1:14" x14ac:dyDescent="0.25">
      <c r="A130" s="2">
        <v>32321</v>
      </c>
      <c r="B130" t="s">
        <v>38</v>
      </c>
      <c r="C130" t="s">
        <v>38</v>
      </c>
      <c r="D130">
        <v>2356</v>
      </c>
      <c r="E130" t="s">
        <v>38</v>
      </c>
      <c r="F130" t="s">
        <v>38</v>
      </c>
      <c r="G130" t="s">
        <v>38</v>
      </c>
      <c r="H130" t="s">
        <v>38</v>
      </c>
      <c r="I130" t="s">
        <v>38</v>
      </c>
      <c r="J130" t="s">
        <v>38</v>
      </c>
      <c r="K130" t="s">
        <v>38</v>
      </c>
      <c r="L130" t="s">
        <v>38</v>
      </c>
      <c r="M130" t="s">
        <v>38</v>
      </c>
      <c r="N130" t="s">
        <v>38</v>
      </c>
    </row>
    <row r="131" spans="1:14" x14ac:dyDescent="0.25">
      <c r="A131" s="2">
        <v>32322</v>
      </c>
      <c r="B131" t="s">
        <v>38</v>
      </c>
      <c r="C131" t="s">
        <v>38</v>
      </c>
      <c r="D131">
        <v>2366.8000000000002</v>
      </c>
      <c r="E131" t="s">
        <v>38</v>
      </c>
      <c r="F131" t="s">
        <v>38</v>
      </c>
      <c r="G131" t="s">
        <v>38</v>
      </c>
      <c r="H131" t="s">
        <v>38</v>
      </c>
      <c r="I131" t="s">
        <v>38</v>
      </c>
      <c r="J131" t="s">
        <v>38</v>
      </c>
      <c r="K131" t="s">
        <v>38</v>
      </c>
      <c r="L131" t="s">
        <v>38</v>
      </c>
      <c r="M131" t="s">
        <v>38</v>
      </c>
      <c r="N131" t="s">
        <v>38</v>
      </c>
    </row>
    <row r="132" spans="1:14" x14ac:dyDescent="0.25">
      <c r="A132" s="2">
        <v>32323</v>
      </c>
      <c r="B132" t="s">
        <v>38</v>
      </c>
      <c r="C132" t="s">
        <v>38</v>
      </c>
      <c r="D132">
        <v>2374.4</v>
      </c>
      <c r="E132" t="s">
        <v>38</v>
      </c>
      <c r="F132" t="s">
        <v>38</v>
      </c>
      <c r="G132" t="s">
        <v>38</v>
      </c>
      <c r="H132" t="s">
        <v>38</v>
      </c>
      <c r="I132" t="s">
        <v>38</v>
      </c>
      <c r="J132" t="s">
        <v>38</v>
      </c>
      <c r="K132" t="s">
        <v>38</v>
      </c>
      <c r="L132" t="s">
        <v>38</v>
      </c>
      <c r="M132" t="s">
        <v>38</v>
      </c>
      <c r="N132" t="s">
        <v>38</v>
      </c>
    </row>
    <row r="133" spans="1:14" x14ac:dyDescent="0.25">
      <c r="A133" s="2">
        <v>32324</v>
      </c>
      <c r="B133" t="s">
        <v>38</v>
      </c>
      <c r="C133" t="s">
        <v>38</v>
      </c>
      <c r="D133">
        <v>2361.6999999999998</v>
      </c>
      <c r="E133" t="s">
        <v>38</v>
      </c>
      <c r="F133" t="s">
        <v>38</v>
      </c>
      <c r="G133" t="s">
        <v>38</v>
      </c>
      <c r="H133" t="s">
        <v>38</v>
      </c>
      <c r="I133" t="s">
        <v>38</v>
      </c>
      <c r="J133" t="s">
        <v>38</v>
      </c>
      <c r="K133" t="s">
        <v>38</v>
      </c>
      <c r="L133" t="s">
        <v>38</v>
      </c>
      <c r="M133" t="s">
        <v>38</v>
      </c>
      <c r="N133" t="s">
        <v>38</v>
      </c>
    </row>
    <row r="134" spans="1:14" x14ac:dyDescent="0.25">
      <c r="A134" s="2">
        <v>32325</v>
      </c>
      <c r="B134" t="s">
        <v>38</v>
      </c>
      <c r="C134" t="s">
        <v>38</v>
      </c>
      <c r="D134">
        <v>2351.6</v>
      </c>
      <c r="E134" t="s">
        <v>38</v>
      </c>
      <c r="F134" t="s">
        <v>38</v>
      </c>
      <c r="G134" t="s">
        <v>38</v>
      </c>
      <c r="H134" t="s">
        <v>38</v>
      </c>
      <c r="I134" t="s">
        <v>38</v>
      </c>
      <c r="J134" t="s">
        <v>38</v>
      </c>
      <c r="K134" t="s">
        <v>38</v>
      </c>
      <c r="L134" t="s">
        <v>38</v>
      </c>
      <c r="M134" t="s">
        <v>38</v>
      </c>
      <c r="N134" t="s">
        <v>38</v>
      </c>
    </row>
    <row r="135" spans="1:14" x14ac:dyDescent="0.25">
      <c r="A135" s="2">
        <v>32328</v>
      </c>
      <c r="B135" t="s">
        <v>38</v>
      </c>
      <c r="C135" t="s">
        <v>38</v>
      </c>
      <c r="D135">
        <v>2351.6</v>
      </c>
      <c r="E135" t="s">
        <v>38</v>
      </c>
      <c r="F135" t="s">
        <v>38</v>
      </c>
      <c r="G135" t="s">
        <v>38</v>
      </c>
      <c r="H135" t="s">
        <v>38</v>
      </c>
      <c r="I135" t="s">
        <v>38</v>
      </c>
      <c r="J135" t="s">
        <v>38</v>
      </c>
      <c r="K135" t="s">
        <v>38</v>
      </c>
      <c r="L135" t="s">
        <v>38</v>
      </c>
      <c r="M135" t="s">
        <v>38</v>
      </c>
      <c r="N135" t="s">
        <v>38</v>
      </c>
    </row>
    <row r="136" spans="1:14" x14ac:dyDescent="0.25">
      <c r="A136" s="2">
        <v>32329</v>
      </c>
      <c r="B136" t="s">
        <v>38</v>
      </c>
      <c r="C136" t="s">
        <v>38</v>
      </c>
      <c r="D136">
        <v>2349</v>
      </c>
      <c r="E136" t="s">
        <v>38</v>
      </c>
      <c r="F136" t="s">
        <v>38</v>
      </c>
      <c r="G136" t="s">
        <v>38</v>
      </c>
      <c r="H136" t="s">
        <v>38</v>
      </c>
      <c r="I136" t="s">
        <v>38</v>
      </c>
      <c r="J136" t="s">
        <v>38</v>
      </c>
      <c r="K136" t="s">
        <v>38</v>
      </c>
      <c r="L136" t="s">
        <v>38</v>
      </c>
      <c r="M136" t="s">
        <v>38</v>
      </c>
      <c r="N136" t="s">
        <v>38</v>
      </c>
    </row>
    <row r="137" spans="1:14" x14ac:dyDescent="0.25">
      <c r="A137" s="2">
        <v>32330</v>
      </c>
      <c r="B137" t="s">
        <v>38</v>
      </c>
      <c r="C137" t="s">
        <v>38</v>
      </c>
      <c r="D137">
        <v>2360.5</v>
      </c>
      <c r="E137" t="s">
        <v>38</v>
      </c>
      <c r="F137" t="s">
        <v>38</v>
      </c>
      <c r="G137" t="s">
        <v>38</v>
      </c>
      <c r="H137" t="s">
        <v>38</v>
      </c>
      <c r="I137" t="s">
        <v>38</v>
      </c>
      <c r="J137" t="s">
        <v>38</v>
      </c>
      <c r="K137" t="s">
        <v>38</v>
      </c>
      <c r="L137" t="s">
        <v>38</v>
      </c>
      <c r="M137" t="s">
        <v>38</v>
      </c>
      <c r="N137" t="s">
        <v>38</v>
      </c>
    </row>
    <row r="138" spans="1:14" x14ac:dyDescent="0.25">
      <c r="A138" s="2">
        <v>32331</v>
      </c>
      <c r="B138" t="s">
        <v>38</v>
      </c>
      <c r="C138" t="s">
        <v>38</v>
      </c>
      <c r="D138">
        <v>2351.6</v>
      </c>
      <c r="E138" t="s">
        <v>38</v>
      </c>
      <c r="F138" t="s">
        <v>38</v>
      </c>
      <c r="G138" t="s">
        <v>38</v>
      </c>
      <c r="H138" t="s">
        <v>38</v>
      </c>
      <c r="I138" t="s">
        <v>38</v>
      </c>
      <c r="J138" t="s">
        <v>38</v>
      </c>
      <c r="K138" t="s">
        <v>38</v>
      </c>
      <c r="L138" t="s">
        <v>38</v>
      </c>
      <c r="M138" t="s">
        <v>38</v>
      </c>
      <c r="N138" t="s">
        <v>38</v>
      </c>
    </row>
    <row r="139" spans="1:14" x14ac:dyDescent="0.25">
      <c r="A139" s="2">
        <v>32332</v>
      </c>
      <c r="B139" t="s">
        <v>38</v>
      </c>
      <c r="C139" t="s">
        <v>38</v>
      </c>
      <c r="D139">
        <v>2376.9</v>
      </c>
      <c r="E139" t="s">
        <v>38</v>
      </c>
      <c r="F139" t="s">
        <v>38</v>
      </c>
      <c r="G139" t="s">
        <v>38</v>
      </c>
      <c r="H139" t="s">
        <v>38</v>
      </c>
      <c r="I139" t="s">
        <v>38</v>
      </c>
      <c r="J139" t="s">
        <v>38</v>
      </c>
      <c r="K139" t="s">
        <v>38</v>
      </c>
      <c r="L139" t="s">
        <v>38</v>
      </c>
      <c r="M139" t="s">
        <v>38</v>
      </c>
      <c r="N139" t="s">
        <v>38</v>
      </c>
    </row>
    <row r="140" spans="1:14" x14ac:dyDescent="0.25">
      <c r="A140" s="2">
        <v>32335</v>
      </c>
      <c r="B140" t="s">
        <v>38</v>
      </c>
      <c r="C140" t="s">
        <v>38</v>
      </c>
      <c r="D140">
        <v>2374.4</v>
      </c>
      <c r="E140" t="s">
        <v>38</v>
      </c>
      <c r="F140" t="s">
        <v>38</v>
      </c>
      <c r="G140" t="s">
        <v>38</v>
      </c>
      <c r="H140" t="s">
        <v>38</v>
      </c>
      <c r="I140" t="s">
        <v>38</v>
      </c>
      <c r="J140" t="s">
        <v>38</v>
      </c>
      <c r="K140" t="s">
        <v>38</v>
      </c>
      <c r="L140" t="s">
        <v>38</v>
      </c>
      <c r="M140" t="s">
        <v>38</v>
      </c>
      <c r="N140" t="s">
        <v>38</v>
      </c>
    </row>
    <row r="141" spans="1:14" x14ac:dyDescent="0.25">
      <c r="A141" s="2">
        <v>32336</v>
      </c>
      <c r="B141" t="s">
        <v>38</v>
      </c>
      <c r="C141" t="s">
        <v>38</v>
      </c>
      <c r="D141">
        <v>2363.6</v>
      </c>
      <c r="E141" t="s">
        <v>38</v>
      </c>
      <c r="F141" t="s">
        <v>38</v>
      </c>
      <c r="G141" t="s">
        <v>38</v>
      </c>
      <c r="H141" t="s">
        <v>38</v>
      </c>
      <c r="I141" t="s">
        <v>38</v>
      </c>
      <c r="J141" t="s">
        <v>38</v>
      </c>
      <c r="K141" t="s">
        <v>38</v>
      </c>
      <c r="L141" t="s">
        <v>38</v>
      </c>
      <c r="M141" t="s">
        <v>38</v>
      </c>
      <c r="N141" t="s">
        <v>38</v>
      </c>
    </row>
    <row r="142" spans="1:14" x14ac:dyDescent="0.25">
      <c r="A142" s="2">
        <v>32337</v>
      </c>
      <c r="B142" t="s">
        <v>38</v>
      </c>
      <c r="C142" t="s">
        <v>38</v>
      </c>
      <c r="D142">
        <v>2364.3000000000002</v>
      </c>
      <c r="E142" t="s">
        <v>38</v>
      </c>
      <c r="F142" t="s">
        <v>38</v>
      </c>
      <c r="G142" t="s">
        <v>38</v>
      </c>
      <c r="H142" t="s">
        <v>38</v>
      </c>
      <c r="I142" t="s">
        <v>38</v>
      </c>
      <c r="J142" t="s">
        <v>38</v>
      </c>
      <c r="K142" t="s">
        <v>38</v>
      </c>
      <c r="L142" t="s">
        <v>38</v>
      </c>
      <c r="M142" t="s">
        <v>38</v>
      </c>
      <c r="N142" t="s">
        <v>38</v>
      </c>
    </row>
    <row r="143" spans="1:14" x14ac:dyDescent="0.25">
      <c r="A143" s="2">
        <v>32338</v>
      </c>
      <c r="B143" t="s">
        <v>38</v>
      </c>
      <c r="C143" t="s">
        <v>38</v>
      </c>
      <c r="D143">
        <v>2363.6</v>
      </c>
      <c r="E143" t="s">
        <v>38</v>
      </c>
      <c r="F143" t="s">
        <v>38</v>
      </c>
      <c r="G143" t="s">
        <v>38</v>
      </c>
      <c r="H143" t="s">
        <v>38</v>
      </c>
      <c r="I143" t="s">
        <v>38</v>
      </c>
      <c r="J143" t="s">
        <v>38</v>
      </c>
      <c r="K143" t="s">
        <v>38</v>
      </c>
      <c r="L143" t="s">
        <v>38</v>
      </c>
      <c r="M143" t="s">
        <v>38</v>
      </c>
      <c r="N143" t="s">
        <v>38</v>
      </c>
    </row>
    <row r="144" spans="1:14" x14ac:dyDescent="0.25">
      <c r="A144" s="2">
        <v>32339</v>
      </c>
      <c r="B144" t="s">
        <v>38</v>
      </c>
      <c r="C144" t="s">
        <v>38</v>
      </c>
      <c r="D144">
        <v>2363</v>
      </c>
      <c r="E144" t="s">
        <v>38</v>
      </c>
      <c r="F144" t="s">
        <v>38</v>
      </c>
      <c r="G144" t="s">
        <v>38</v>
      </c>
      <c r="H144" t="s">
        <v>38</v>
      </c>
      <c r="I144" t="s">
        <v>38</v>
      </c>
      <c r="J144" t="s">
        <v>38</v>
      </c>
      <c r="K144" t="s">
        <v>38</v>
      </c>
      <c r="L144" t="s">
        <v>38</v>
      </c>
      <c r="M144" t="s">
        <v>38</v>
      </c>
      <c r="N144" t="s">
        <v>38</v>
      </c>
    </row>
    <row r="145" spans="1:14" x14ac:dyDescent="0.25">
      <c r="A145" s="2">
        <v>32342</v>
      </c>
      <c r="B145" t="s">
        <v>38</v>
      </c>
      <c r="C145" t="s">
        <v>38</v>
      </c>
      <c r="D145">
        <v>2342.6999999999998</v>
      </c>
      <c r="E145" t="s">
        <v>38</v>
      </c>
      <c r="F145" t="s">
        <v>38</v>
      </c>
      <c r="G145" t="s">
        <v>38</v>
      </c>
      <c r="H145" t="s">
        <v>38</v>
      </c>
      <c r="I145" t="s">
        <v>38</v>
      </c>
      <c r="J145" t="s">
        <v>38</v>
      </c>
      <c r="K145" t="s">
        <v>38</v>
      </c>
      <c r="L145" t="s">
        <v>38</v>
      </c>
      <c r="M145" t="s">
        <v>38</v>
      </c>
      <c r="N145" t="s">
        <v>38</v>
      </c>
    </row>
    <row r="146" spans="1:14" x14ac:dyDescent="0.25">
      <c r="A146" s="2">
        <v>32343</v>
      </c>
      <c r="B146" t="s">
        <v>38</v>
      </c>
      <c r="C146" t="s">
        <v>38</v>
      </c>
      <c r="D146">
        <v>2333.8000000000002</v>
      </c>
      <c r="E146" t="s">
        <v>38</v>
      </c>
      <c r="F146" t="s">
        <v>38</v>
      </c>
      <c r="G146" t="s">
        <v>38</v>
      </c>
      <c r="H146" t="s">
        <v>38</v>
      </c>
      <c r="I146" t="s">
        <v>38</v>
      </c>
      <c r="J146" t="s">
        <v>38</v>
      </c>
      <c r="K146" t="s">
        <v>38</v>
      </c>
      <c r="L146" t="s">
        <v>38</v>
      </c>
      <c r="M146" t="s">
        <v>38</v>
      </c>
      <c r="N146" t="s">
        <v>38</v>
      </c>
    </row>
    <row r="147" spans="1:14" x14ac:dyDescent="0.25">
      <c r="A147" s="2">
        <v>32344</v>
      </c>
      <c r="B147" t="s">
        <v>38</v>
      </c>
      <c r="C147" t="s">
        <v>38</v>
      </c>
      <c r="D147">
        <v>2353.5</v>
      </c>
      <c r="E147" t="s">
        <v>38</v>
      </c>
      <c r="F147" t="s">
        <v>38</v>
      </c>
      <c r="G147" t="s">
        <v>38</v>
      </c>
      <c r="H147" t="s">
        <v>38</v>
      </c>
      <c r="I147" t="s">
        <v>38</v>
      </c>
      <c r="J147" t="s">
        <v>38</v>
      </c>
      <c r="K147" t="s">
        <v>38</v>
      </c>
      <c r="L147" t="s">
        <v>38</v>
      </c>
      <c r="M147" t="s">
        <v>38</v>
      </c>
      <c r="N147" t="s">
        <v>38</v>
      </c>
    </row>
    <row r="148" spans="1:14" x14ac:dyDescent="0.25">
      <c r="A148" s="2">
        <v>32345</v>
      </c>
      <c r="B148" t="s">
        <v>38</v>
      </c>
      <c r="C148" t="s">
        <v>38</v>
      </c>
      <c r="D148">
        <v>2353.5</v>
      </c>
      <c r="E148" t="s">
        <v>38</v>
      </c>
      <c r="F148" t="s">
        <v>38</v>
      </c>
      <c r="G148" t="s">
        <v>38</v>
      </c>
      <c r="H148" t="s">
        <v>38</v>
      </c>
      <c r="I148" t="s">
        <v>38</v>
      </c>
      <c r="J148" t="s">
        <v>38</v>
      </c>
      <c r="K148" t="s">
        <v>38</v>
      </c>
      <c r="L148" t="s">
        <v>38</v>
      </c>
      <c r="M148" t="s">
        <v>38</v>
      </c>
      <c r="N148" t="s">
        <v>38</v>
      </c>
    </row>
    <row r="149" spans="1:14" x14ac:dyDescent="0.25">
      <c r="A149" s="2">
        <v>32346</v>
      </c>
      <c r="B149" t="s">
        <v>38</v>
      </c>
      <c r="C149" t="s">
        <v>38</v>
      </c>
      <c r="D149">
        <v>2338.9</v>
      </c>
      <c r="E149" t="s">
        <v>38</v>
      </c>
      <c r="F149" t="s">
        <v>38</v>
      </c>
      <c r="G149" t="s">
        <v>38</v>
      </c>
      <c r="H149" t="s">
        <v>38</v>
      </c>
      <c r="I149" t="s">
        <v>38</v>
      </c>
      <c r="J149" t="s">
        <v>38</v>
      </c>
      <c r="K149" t="s">
        <v>38</v>
      </c>
      <c r="L149" t="s">
        <v>38</v>
      </c>
      <c r="M149" t="s">
        <v>38</v>
      </c>
      <c r="N149" t="s">
        <v>38</v>
      </c>
    </row>
    <row r="150" spans="1:14" x14ac:dyDescent="0.25">
      <c r="A150" s="2">
        <v>32349</v>
      </c>
      <c r="B150" t="s">
        <v>38</v>
      </c>
      <c r="C150" t="s">
        <v>38</v>
      </c>
      <c r="D150">
        <v>2323.6999999999998</v>
      </c>
      <c r="E150" t="s">
        <v>38</v>
      </c>
      <c r="F150" t="s">
        <v>38</v>
      </c>
      <c r="G150" t="s">
        <v>38</v>
      </c>
      <c r="H150" t="s">
        <v>38</v>
      </c>
      <c r="I150" t="s">
        <v>38</v>
      </c>
      <c r="J150" t="s">
        <v>38</v>
      </c>
      <c r="K150" t="s">
        <v>38</v>
      </c>
      <c r="L150" t="s">
        <v>38</v>
      </c>
      <c r="M150" t="s">
        <v>38</v>
      </c>
      <c r="N150" t="s">
        <v>38</v>
      </c>
    </row>
    <row r="151" spans="1:14" x14ac:dyDescent="0.25">
      <c r="A151" s="2">
        <v>32350</v>
      </c>
      <c r="B151" t="s">
        <v>38</v>
      </c>
      <c r="C151" t="s">
        <v>38</v>
      </c>
      <c r="D151">
        <v>2324.3000000000002</v>
      </c>
      <c r="E151" t="s">
        <v>38</v>
      </c>
      <c r="F151" t="s">
        <v>38</v>
      </c>
      <c r="G151" t="s">
        <v>38</v>
      </c>
      <c r="H151" t="s">
        <v>38</v>
      </c>
      <c r="I151" t="s">
        <v>38</v>
      </c>
      <c r="J151" t="s">
        <v>38</v>
      </c>
      <c r="K151" t="s">
        <v>38</v>
      </c>
      <c r="L151" t="s">
        <v>38</v>
      </c>
      <c r="M151" t="s">
        <v>38</v>
      </c>
      <c r="N151" t="s">
        <v>38</v>
      </c>
    </row>
    <row r="152" spans="1:14" x14ac:dyDescent="0.25">
      <c r="A152" s="2">
        <v>32351</v>
      </c>
      <c r="B152" t="s">
        <v>38</v>
      </c>
      <c r="C152" t="s">
        <v>38</v>
      </c>
      <c r="D152">
        <v>2327.5</v>
      </c>
      <c r="E152" t="s">
        <v>38</v>
      </c>
      <c r="F152" t="s">
        <v>38</v>
      </c>
      <c r="G152" t="s">
        <v>38</v>
      </c>
      <c r="H152" t="s">
        <v>38</v>
      </c>
      <c r="I152" t="s">
        <v>38</v>
      </c>
      <c r="J152" t="s">
        <v>38</v>
      </c>
      <c r="K152" t="s">
        <v>38</v>
      </c>
      <c r="L152" t="s">
        <v>38</v>
      </c>
      <c r="M152" t="s">
        <v>38</v>
      </c>
      <c r="N152" t="s">
        <v>38</v>
      </c>
    </row>
    <row r="153" spans="1:14" x14ac:dyDescent="0.25">
      <c r="A153" s="2">
        <v>32352</v>
      </c>
      <c r="B153" t="s">
        <v>38</v>
      </c>
      <c r="C153" t="s">
        <v>38</v>
      </c>
      <c r="D153">
        <v>2322.4</v>
      </c>
      <c r="E153" t="s">
        <v>38</v>
      </c>
      <c r="F153" t="s">
        <v>38</v>
      </c>
      <c r="G153" t="s">
        <v>38</v>
      </c>
      <c r="H153" t="s">
        <v>38</v>
      </c>
      <c r="I153" t="s">
        <v>38</v>
      </c>
      <c r="J153" t="s">
        <v>38</v>
      </c>
      <c r="K153" t="s">
        <v>38</v>
      </c>
      <c r="L153" t="s">
        <v>38</v>
      </c>
      <c r="M153" t="s">
        <v>38</v>
      </c>
      <c r="N153" t="s">
        <v>38</v>
      </c>
    </row>
    <row r="154" spans="1:14" x14ac:dyDescent="0.25">
      <c r="A154" s="2">
        <v>32353</v>
      </c>
      <c r="B154" t="s">
        <v>38</v>
      </c>
      <c r="C154" t="s">
        <v>38</v>
      </c>
      <c r="D154">
        <v>2338.9</v>
      </c>
      <c r="E154" t="s">
        <v>38</v>
      </c>
      <c r="F154" t="s">
        <v>38</v>
      </c>
      <c r="G154" t="s">
        <v>38</v>
      </c>
      <c r="H154" t="s">
        <v>38</v>
      </c>
      <c r="I154" t="s">
        <v>38</v>
      </c>
      <c r="J154" t="s">
        <v>38</v>
      </c>
      <c r="K154" t="s">
        <v>38</v>
      </c>
      <c r="L154" t="s">
        <v>38</v>
      </c>
      <c r="M154" t="s">
        <v>38</v>
      </c>
      <c r="N154" t="s">
        <v>38</v>
      </c>
    </row>
    <row r="155" spans="1:14" x14ac:dyDescent="0.25">
      <c r="A155" s="2">
        <v>32356</v>
      </c>
      <c r="B155" t="s">
        <v>38</v>
      </c>
      <c r="C155" t="s">
        <v>38</v>
      </c>
      <c r="D155">
        <v>2360.5</v>
      </c>
      <c r="E155" t="s">
        <v>38</v>
      </c>
      <c r="F155" t="s">
        <v>38</v>
      </c>
      <c r="G155" t="s">
        <v>38</v>
      </c>
      <c r="H155" t="s">
        <v>38</v>
      </c>
      <c r="I155" t="s">
        <v>38</v>
      </c>
      <c r="J155" t="s">
        <v>38</v>
      </c>
      <c r="K155" t="s">
        <v>38</v>
      </c>
      <c r="L155" t="s">
        <v>38</v>
      </c>
      <c r="M155" t="s">
        <v>38</v>
      </c>
      <c r="N155" t="s">
        <v>38</v>
      </c>
    </row>
    <row r="156" spans="1:14" x14ac:dyDescent="0.25">
      <c r="A156" s="2">
        <v>32357</v>
      </c>
      <c r="B156" t="s">
        <v>38</v>
      </c>
      <c r="C156" t="s">
        <v>38</v>
      </c>
      <c r="D156">
        <v>2345.1999999999998</v>
      </c>
      <c r="E156" t="s">
        <v>38</v>
      </c>
      <c r="F156" t="s">
        <v>38</v>
      </c>
      <c r="G156" t="s">
        <v>38</v>
      </c>
      <c r="H156" t="s">
        <v>38</v>
      </c>
      <c r="I156" t="s">
        <v>38</v>
      </c>
      <c r="J156" t="s">
        <v>38</v>
      </c>
      <c r="K156" t="s">
        <v>38</v>
      </c>
      <c r="L156" t="s">
        <v>38</v>
      </c>
      <c r="M156" t="s">
        <v>38</v>
      </c>
      <c r="N156" t="s">
        <v>38</v>
      </c>
    </row>
    <row r="157" spans="1:14" x14ac:dyDescent="0.25">
      <c r="A157" s="2">
        <v>32358</v>
      </c>
      <c r="B157" t="s">
        <v>38</v>
      </c>
      <c r="C157" t="s">
        <v>38</v>
      </c>
      <c r="D157">
        <v>2371.9</v>
      </c>
      <c r="E157" t="s">
        <v>38</v>
      </c>
      <c r="F157" t="s">
        <v>38</v>
      </c>
      <c r="G157" t="s">
        <v>38</v>
      </c>
      <c r="H157" t="s">
        <v>38</v>
      </c>
      <c r="I157" t="s">
        <v>38</v>
      </c>
      <c r="J157" t="s">
        <v>38</v>
      </c>
      <c r="K157" t="s">
        <v>38</v>
      </c>
      <c r="L157" t="s">
        <v>38</v>
      </c>
      <c r="M157" t="s">
        <v>38</v>
      </c>
      <c r="N157" t="s">
        <v>38</v>
      </c>
    </row>
    <row r="158" spans="1:14" x14ac:dyDescent="0.25">
      <c r="A158" s="2">
        <v>32359</v>
      </c>
      <c r="B158" t="s">
        <v>38</v>
      </c>
      <c r="C158" t="s">
        <v>38</v>
      </c>
      <c r="D158">
        <v>2370.6</v>
      </c>
      <c r="E158" t="s">
        <v>38</v>
      </c>
      <c r="F158" t="s">
        <v>38</v>
      </c>
      <c r="G158" t="s">
        <v>38</v>
      </c>
      <c r="H158" t="s">
        <v>38</v>
      </c>
      <c r="I158" t="s">
        <v>38</v>
      </c>
      <c r="J158" t="s">
        <v>38</v>
      </c>
      <c r="K158" t="s">
        <v>38</v>
      </c>
      <c r="L158" t="s">
        <v>38</v>
      </c>
      <c r="M158" t="s">
        <v>38</v>
      </c>
      <c r="N158" t="s">
        <v>38</v>
      </c>
    </row>
    <row r="159" spans="1:14" x14ac:dyDescent="0.25">
      <c r="A159" s="2">
        <v>32360</v>
      </c>
      <c r="B159" t="s">
        <v>38</v>
      </c>
      <c r="C159" t="s">
        <v>38</v>
      </c>
      <c r="D159">
        <v>2380.1</v>
      </c>
      <c r="E159" t="s">
        <v>38</v>
      </c>
      <c r="F159" t="s">
        <v>38</v>
      </c>
      <c r="G159" t="s">
        <v>38</v>
      </c>
      <c r="H159" t="s">
        <v>38</v>
      </c>
      <c r="I159" t="s">
        <v>38</v>
      </c>
      <c r="J159" t="s">
        <v>38</v>
      </c>
      <c r="K159" t="s">
        <v>38</v>
      </c>
      <c r="L159" t="s">
        <v>38</v>
      </c>
      <c r="M159" t="s">
        <v>38</v>
      </c>
      <c r="N159" t="s">
        <v>38</v>
      </c>
    </row>
    <row r="160" spans="1:14" x14ac:dyDescent="0.25">
      <c r="A160" s="2">
        <v>32363</v>
      </c>
      <c r="B160" t="s">
        <v>38</v>
      </c>
      <c r="C160" t="s">
        <v>38</v>
      </c>
      <c r="D160">
        <v>2375.6999999999998</v>
      </c>
      <c r="E160" t="s">
        <v>38</v>
      </c>
      <c r="F160" t="s">
        <v>38</v>
      </c>
      <c r="G160" t="s">
        <v>38</v>
      </c>
      <c r="H160" t="s">
        <v>38</v>
      </c>
      <c r="I160" t="s">
        <v>38</v>
      </c>
      <c r="J160" t="s">
        <v>38</v>
      </c>
      <c r="K160" t="s">
        <v>38</v>
      </c>
      <c r="L160" t="s">
        <v>38</v>
      </c>
      <c r="M160" t="s">
        <v>38</v>
      </c>
      <c r="N160" t="s">
        <v>38</v>
      </c>
    </row>
    <row r="161" spans="1:14" x14ac:dyDescent="0.25">
      <c r="A161" s="2">
        <v>32364</v>
      </c>
      <c r="B161" t="s">
        <v>38</v>
      </c>
      <c r="C161" t="s">
        <v>38</v>
      </c>
      <c r="D161">
        <v>2355.4</v>
      </c>
      <c r="E161" t="s">
        <v>38</v>
      </c>
      <c r="F161" t="s">
        <v>38</v>
      </c>
      <c r="G161" t="s">
        <v>38</v>
      </c>
      <c r="H161" t="s">
        <v>38</v>
      </c>
      <c r="I161" t="s">
        <v>38</v>
      </c>
      <c r="J161" t="s">
        <v>38</v>
      </c>
      <c r="K161" t="s">
        <v>38</v>
      </c>
      <c r="L161" t="s">
        <v>38</v>
      </c>
      <c r="M161" t="s">
        <v>38</v>
      </c>
      <c r="N161" t="s">
        <v>38</v>
      </c>
    </row>
    <row r="162" spans="1:14" x14ac:dyDescent="0.25">
      <c r="A162" s="2">
        <v>32365</v>
      </c>
      <c r="B162" t="s">
        <v>38</v>
      </c>
      <c r="C162" t="s">
        <v>38</v>
      </c>
      <c r="D162">
        <v>2335.1</v>
      </c>
      <c r="E162" t="s">
        <v>38</v>
      </c>
      <c r="F162" t="s">
        <v>38</v>
      </c>
      <c r="G162" t="s">
        <v>38</v>
      </c>
      <c r="H162" t="s">
        <v>38</v>
      </c>
      <c r="I162" t="s">
        <v>38</v>
      </c>
      <c r="J162" t="s">
        <v>38</v>
      </c>
      <c r="K162" t="s">
        <v>38</v>
      </c>
      <c r="L162" t="s">
        <v>38</v>
      </c>
      <c r="M162" t="s">
        <v>38</v>
      </c>
      <c r="N162" t="s">
        <v>38</v>
      </c>
    </row>
    <row r="163" spans="1:14" x14ac:dyDescent="0.25">
      <c r="A163" s="2">
        <v>32366</v>
      </c>
      <c r="B163" t="s">
        <v>38</v>
      </c>
      <c r="C163" t="s">
        <v>38</v>
      </c>
      <c r="D163">
        <v>2324.9</v>
      </c>
      <c r="E163" t="s">
        <v>38</v>
      </c>
      <c r="F163" t="s">
        <v>38</v>
      </c>
      <c r="G163" t="s">
        <v>38</v>
      </c>
      <c r="H163" t="s">
        <v>38</v>
      </c>
      <c r="I163" t="s">
        <v>38</v>
      </c>
      <c r="J163" t="s">
        <v>38</v>
      </c>
      <c r="K163" t="s">
        <v>38</v>
      </c>
      <c r="L163" t="s">
        <v>38</v>
      </c>
      <c r="M163" t="s">
        <v>38</v>
      </c>
      <c r="N163" t="s">
        <v>38</v>
      </c>
    </row>
    <row r="164" spans="1:14" x14ac:dyDescent="0.25">
      <c r="A164" s="2">
        <v>32367</v>
      </c>
      <c r="B164" t="s">
        <v>38</v>
      </c>
      <c r="C164" t="s">
        <v>38</v>
      </c>
      <c r="D164">
        <v>2326.1999999999998</v>
      </c>
      <c r="E164" t="s">
        <v>38</v>
      </c>
      <c r="F164" t="s">
        <v>38</v>
      </c>
      <c r="G164" t="s">
        <v>38</v>
      </c>
      <c r="H164" t="s">
        <v>38</v>
      </c>
      <c r="I164" t="s">
        <v>38</v>
      </c>
      <c r="J164" t="s">
        <v>38</v>
      </c>
      <c r="K164" t="s">
        <v>38</v>
      </c>
      <c r="L164" t="s">
        <v>38</v>
      </c>
      <c r="M164" t="s">
        <v>38</v>
      </c>
      <c r="N164" t="s">
        <v>38</v>
      </c>
    </row>
    <row r="165" spans="1:14" x14ac:dyDescent="0.25">
      <c r="A165" s="2">
        <v>32370</v>
      </c>
      <c r="B165" t="s">
        <v>38</v>
      </c>
      <c r="C165" t="s">
        <v>38</v>
      </c>
      <c r="D165">
        <v>2294.5</v>
      </c>
      <c r="E165" t="s">
        <v>38</v>
      </c>
      <c r="F165" t="s">
        <v>38</v>
      </c>
      <c r="G165" t="s">
        <v>38</v>
      </c>
      <c r="H165" t="s">
        <v>38</v>
      </c>
      <c r="I165" t="s">
        <v>38</v>
      </c>
      <c r="J165" t="s">
        <v>38</v>
      </c>
      <c r="K165" t="s">
        <v>38</v>
      </c>
      <c r="L165" t="s">
        <v>38</v>
      </c>
      <c r="M165" t="s">
        <v>38</v>
      </c>
      <c r="N165" t="s">
        <v>38</v>
      </c>
    </row>
    <row r="166" spans="1:14" x14ac:dyDescent="0.25">
      <c r="A166" s="2">
        <v>32371</v>
      </c>
      <c r="B166" t="s">
        <v>38</v>
      </c>
      <c r="C166" t="s">
        <v>38</v>
      </c>
      <c r="D166">
        <v>2299.6</v>
      </c>
      <c r="E166" t="s">
        <v>38</v>
      </c>
      <c r="F166" t="s">
        <v>38</v>
      </c>
      <c r="G166" t="s">
        <v>38</v>
      </c>
      <c r="H166" t="s">
        <v>38</v>
      </c>
      <c r="I166" t="s">
        <v>38</v>
      </c>
      <c r="J166" t="s">
        <v>38</v>
      </c>
      <c r="K166" t="s">
        <v>38</v>
      </c>
      <c r="L166" t="s">
        <v>38</v>
      </c>
      <c r="M166" t="s">
        <v>38</v>
      </c>
      <c r="N166" t="s">
        <v>38</v>
      </c>
    </row>
    <row r="167" spans="1:14" x14ac:dyDescent="0.25">
      <c r="A167" s="2">
        <v>32372</v>
      </c>
      <c r="B167" t="s">
        <v>38</v>
      </c>
      <c r="C167" t="s">
        <v>38</v>
      </c>
      <c r="D167">
        <v>2321.1</v>
      </c>
      <c r="E167" t="s">
        <v>38</v>
      </c>
      <c r="F167" t="s">
        <v>38</v>
      </c>
      <c r="G167" t="s">
        <v>38</v>
      </c>
      <c r="H167" t="s">
        <v>38</v>
      </c>
      <c r="I167" t="s">
        <v>38</v>
      </c>
      <c r="J167" t="s">
        <v>38</v>
      </c>
      <c r="K167" t="s">
        <v>38</v>
      </c>
      <c r="L167" t="s">
        <v>38</v>
      </c>
      <c r="M167" t="s">
        <v>38</v>
      </c>
      <c r="N167" t="s">
        <v>38</v>
      </c>
    </row>
    <row r="168" spans="1:14" x14ac:dyDescent="0.25">
      <c r="A168" s="2">
        <v>32373</v>
      </c>
      <c r="B168" t="s">
        <v>38</v>
      </c>
      <c r="C168" t="s">
        <v>38</v>
      </c>
      <c r="D168">
        <v>2314.1999999999998</v>
      </c>
      <c r="E168" t="s">
        <v>38</v>
      </c>
      <c r="F168" t="s">
        <v>38</v>
      </c>
      <c r="G168" t="s">
        <v>38</v>
      </c>
      <c r="H168" t="s">
        <v>38</v>
      </c>
      <c r="I168" t="s">
        <v>38</v>
      </c>
      <c r="J168" t="s">
        <v>38</v>
      </c>
      <c r="K168" t="s">
        <v>38</v>
      </c>
      <c r="L168" t="s">
        <v>38</v>
      </c>
      <c r="M168" t="s">
        <v>38</v>
      </c>
      <c r="N168" t="s">
        <v>38</v>
      </c>
    </row>
    <row r="169" spans="1:14" x14ac:dyDescent="0.25">
      <c r="A169" s="2">
        <v>32374</v>
      </c>
      <c r="B169" t="s">
        <v>38</v>
      </c>
      <c r="C169" t="s">
        <v>38</v>
      </c>
      <c r="D169">
        <v>2333.8000000000002</v>
      </c>
      <c r="E169" t="s">
        <v>38</v>
      </c>
      <c r="F169" t="s">
        <v>38</v>
      </c>
      <c r="G169" t="s">
        <v>38</v>
      </c>
      <c r="H169" t="s">
        <v>38</v>
      </c>
      <c r="I169" t="s">
        <v>38</v>
      </c>
      <c r="J169" t="s">
        <v>38</v>
      </c>
      <c r="K169" t="s">
        <v>38</v>
      </c>
      <c r="L169" t="s">
        <v>38</v>
      </c>
      <c r="M169" t="s">
        <v>38</v>
      </c>
      <c r="N169" t="s">
        <v>38</v>
      </c>
    </row>
    <row r="170" spans="1:14" x14ac:dyDescent="0.25">
      <c r="A170" s="2">
        <v>32377</v>
      </c>
      <c r="B170" t="s">
        <v>38</v>
      </c>
      <c r="C170" t="s">
        <v>38</v>
      </c>
      <c r="D170">
        <v>2314.8000000000002</v>
      </c>
      <c r="E170" t="s">
        <v>38</v>
      </c>
      <c r="F170" t="s">
        <v>38</v>
      </c>
      <c r="G170" t="s">
        <v>38</v>
      </c>
      <c r="H170" t="s">
        <v>38</v>
      </c>
      <c r="I170" t="s">
        <v>38</v>
      </c>
      <c r="J170" t="s">
        <v>38</v>
      </c>
      <c r="K170" t="s">
        <v>38</v>
      </c>
      <c r="L170" t="s">
        <v>38</v>
      </c>
      <c r="M170" t="s">
        <v>38</v>
      </c>
      <c r="N170" t="s">
        <v>38</v>
      </c>
    </row>
    <row r="171" spans="1:14" x14ac:dyDescent="0.25">
      <c r="A171" s="2">
        <v>32378</v>
      </c>
      <c r="B171" t="s">
        <v>38</v>
      </c>
      <c r="C171" t="s">
        <v>38</v>
      </c>
      <c r="D171">
        <v>2300.8000000000002</v>
      </c>
      <c r="E171" t="s">
        <v>38</v>
      </c>
      <c r="F171" t="s">
        <v>38</v>
      </c>
      <c r="G171" t="s">
        <v>38</v>
      </c>
      <c r="H171" t="s">
        <v>38</v>
      </c>
      <c r="I171" t="s">
        <v>38</v>
      </c>
      <c r="J171" t="s">
        <v>38</v>
      </c>
      <c r="K171" t="s">
        <v>38</v>
      </c>
      <c r="L171" t="s">
        <v>38</v>
      </c>
      <c r="M171" t="s">
        <v>38</v>
      </c>
      <c r="N171" t="s">
        <v>38</v>
      </c>
    </row>
    <row r="172" spans="1:14" x14ac:dyDescent="0.25">
      <c r="A172" s="2">
        <v>32379</v>
      </c>
      <c r="B172" t="s">
        <v>38</v>
      </c>
      <c r="C172" t="s">
        <v>38</v>
      </c>
      <c r="D172">
        <v>2302.1</v>
      </c>
      <c r="E172" t="s">
        <v>38</v>
      </c>
      <c r="F172" t="s">
        <v>38</v>
      </c>
      <c r="G172" t="s">
        <v>38</v>
      </c>
      <c r="H172" t="s">
        <v>38</v>
      </c>
      <c r="I172" t="s">
        <v>38</v>
      </c>
      <c r="J172" t="s">
        <v>38</v>
      </c>
      <c r="K172" t="s">
        <v>38</v>
      </c>
      <c r="L172" t="s">
        <v>38</v>
      </c>
      <c r="M172" t="s">
        <v>38</v>
      </c>
      <c r="N172" t="s">
        <v>38</v>
      </c>
    </row>
    <row r="173" spans="1:14" x14ac:dyDescent="0.25">
      <c r="A173" s="2">
        <v>32380</v>
      </c>
      <c r="B173" t="s">
        <v>38</v>
      </c>
      <c r="C173" t="s">
        <v>38</v>
      </c>
      <c r="D173">
        <v>2259</v>
      </c>
      <c r="E173" t="s">
        <v>38</v>
      </c>
      <c r="F173" t="s">
        <v>38</v>
      </c>
      <c r="G173" t="s">
        <v>38</v>
      </c>
      <c r="H173" t="s">
        <v>38</v>
      </c>
      <c r="I173" t="s">
        <v>38</v>
      </c>
      <c r="J173" t="s">
        <v>38</v>
      </c>
      <c r="K173" t="s">
        <v>38</v>
      </c>
      <c r="L173" t="s">
        <v>38</v>
      </c>
      <c r="M173" t="s">
        <v>38</v>
      </c>
      <c r="N173" t="s">
        <v>38</v>
      </c>
    </row>
    <row r="174" spans="1:14" x14ac:dyDescent="0.25">
      <c r="A174" s="2">
        <v>32381</v>
      </c>
      <c r="B174" t="s">
        <v>38</v>
      </c>
      <c r="C174" t="s">
        <v>38</v>
      </c>
      <c r="D174">
        <v>2243.8000000000002</v>
      </c>
      <c r="E174" t="s">
        <v>38</v>
      </c>
      <c r="F174" t="s">
        <v>38</v>
      </c>
      <c r="G174" t="s">
        <v>38</v>
      </c>
      <c r="H174" t="s">
        <v>38</v>
      </c>
      <c r="I174" t="s">
        <v>38</v>
      </c>
      <c r="J174" t="s">
        <v>38</v>
      </c>
      <c r="K174" t="s">
        <v>38</v>
      </c>
      <c r="L174" t="s">
        <v>38</v>
      </c>
      <c r="M174" t="s">
        <v>38</v>
      </c>
      <c r="N174" t="s">
        <v>38</v>
      </c>
    </row>
    <row r="175" spans="1:14" x14ac:dyDescent="0.25">
      <c r="A175" s="2">
        <v>32384</v>
      </c>
      <c r="B175" t="s">
        <v>38</v>
      </c>
      <c r="C175" t="s">
        <v>38</v>
      </c>
      <c r="D175">
        <v>2243.8000000000002</v>
      </c>
      <c r="E175" t="s">
        <v>38</v>
      </c>
      <c r="F175" t="s">
        <v>38</v>
      </c>
      <c r="G175" t="s">
        <v>38</v>
      </c>
      <c r="H175" t="s">
        <v>38</v>
      </c>
      <c r="I175" t="s">
        <v>38</v>
      </c>
      <c r="J175" t="s">
        <v>38</v>
      </c>
      <c r="K175" t="s">
        <v>38</v>
      </c>
      <c r="L175" t="s">
        <v>38</v>
      </c>
      <c r="M175" t="s">
        <v>38</v>
      </c>
      <c r="N175" t="s">
        <v>38</v>
      </c>
    </row>
    <row r="176" spans="1:14" x14ac:dyDescent="0.25">
      <c r="A176" s="2">
        <v>32385</v>
      </c>
      <c r="B176" t="s">
        <v>38</v>
      </c>
      <c r="C176" t="s">
        <v>38</v>
      </c>
      <c r="D176">
        <v>2219.6999999999998</v>
      </c>
      <c r="E176" t="s">
        <v>38</v>
      </c>
      <c r="F176" t="s">
        <v>38</v>
      </c>
      <c r="G176" t="s">
        <v>38</v>
      </c>
      <c r="H176" t="s">
        <v>38</v>
      </c>
      <c r="I176" t="s">
        <v>38</v>
      </c>
      <c r="J176" t="s">
        <v>38</v>
      </c>
      <c r="K176" t="s">
        <v>38</v>
      </c>
      <c r="L176" t="s">
        <v>38</v>
      </c>
      <c r="M176" t="s">
        <v>38</v>
      </c>
      <c r="N176" t="s">
        <v>38</v>
      </c>
    </row>
    <row r="177" spans="1:14" x14ac:dyDescent="0.25">
      <c r="A177" s="2">
        <v>32386</v>
      </c>
      <c r="B177" t="s">
        <v>38</v>
      </c>
      <c r="C177" t="s">
        <v>38</v>
      </c>
      <c r="D177">
        <v>2220.9</v>
      </c>
      <c r="E177" t="s">
        <v>38</v>
      </c>
      <c r="F177" t="s">
        <v>38</v>
      </c>
      <c r="G177" t="s">
        <v>38</v>
      </c>
      <c r="H177" t="s">
        <v>38</v>
      </c>
      <c r="I177" t="s">
        <v>38</v>
      </c>
      <c r="J177" t="s">
        <v>38</v>
      </c>
      <c r="K177" t="s">
        <v>38</v>
      </c>
      <c r="L177" t="s">
        <v>38</v>
      </c>
      <c r="M177" t="s">
        <v>38</v>
      </c>
      <c r="N177" t="s">
        <v>38</v>
      </c>
    </row>
    <row r="178" spans="1:14" x14ac:dyDescent="0.25">
      <c r="A178" s="2">
        <v>32387</v>
      </c>
      <c r="B178" t="s">
        <v>38</v>
      </c>
      <c r="C178" t="s">
        <v>38</v>
      </c>
      <c r="D178">
        <v>2193</v>
      </c>
      <c r="E178" t="s">
        <v>38</v>
      </c>
      <c r="F178" t="s">
        <v>38</v>
      </c>
      <c r="G178" t="s">
        <v>38</v>
      </c>
      <c r="H178" t="s">
        <v>38</v>
      </c>
      <c r="I178" t="s">
        <v>38</v>
      </c>
      <c r="J178" t="s">
        <v>38</v>
      </c>
      <c r="K178" t="s">
        <v>38</v>
      </c>
      <c r="L178" t="s">
        <v>38</v>
      </c>
      <c r="M178" t="s">
        <v>38</v>
      </c>
      <c r="N178" t="s">
        <v>38</v>
      </c>
    </row>
    <row r="179" spans="1:14" x14ac:dyDescent="0.25">
      <c r="A179" s="2">
        <v>32388</v>
      </c>
      <c r="B179" t="s">
        <v>38</v>
      </c>
      <c r="C179" t="s">
        <v>38</v>
      </c>
      <c r="D179">
        <v>2209.5</v>
      </c>
      <c r="E179" t="s">
        <v>38</v>
      </c>
      <c r="F179" t="s">
        <v>38</v>
      </c>
      <c r="G179" t="s">
        <v>38</v>
      </c>
      <c r="H179" t="s">
        <v>38</v>
      </c>
      <c r="I179" t="s">
        <v>38</v>
      </c>
      <c r="J179" t="s">
        <v>38</v>
      </c>
      <c r="K179" t="s">
        <v>38</v>
      </c>
      <c r="L179" t="s">
        <v>38</v>
      </c>
      <c r="M179" t="s">
        <v>38</v>
      </c>
      <c r="N179" t="s">
        <v>38</v>
      </c>
    </row>
    <row r="180" spans="1:14" x14ac:dyDescent="0.25">
      <c r="A180" s="2">
        <v>32391</v>
      </c>
      <c r="B180" t="s">
        <v>38</v>
      </c>
      <c r="C180" t="s">
        <v>38</v>
      </c>
      <c r="D180">
        <v>2209.5</v>
      </c>
      <c r="E180" t="s">
        <v>38</v>
      </c>
      <c r="F180" t="s">
        <v>38</v>
      </c>
      <c r="G180" t="s">
        <v>38</v>
      </c>
      <c r="H180" t="s">
        <v>38</v>
      </c>
      <c r="I180" t="s">
        <v>38</v>
      </c>
      <c r="J180" t="s">
        <v>38</v>
      </c>
      <c r="K180" t="s">
        <v>38</v>
      </c>
      <c r="L180">
        <v>28565</v>
      </c>
      <c r="M180" t="s">
        <v>38</v>
      </c>
      <c r="N180" t="s">
        <v>38</v>
      </c>
    </row>
    <row r="181" spans="1:14" x14ac:dyDescent="0.25">
      <c r="A181" s="2">
        <v>32392</v>
      </c>
      <c r="B181" t="s">
        <v>38</v>
      </c>
      <c r="C181" t="s">
        <v>38</v>
      </c>
      <c r="D181">
        <v>2237.4</v>
      </c>
      <c r="E181" t="s">
        <v>38</v>
      </c>
      <c r="F181" t="s">
        <v>38</v>
      </c>
      <c r="G181" t="s">
        <v>38</v>
      </c>
      <c r="H181" t="s">
        <v>38</v>
      </c>
      <c r="I181" t="s">
        <v>38</v>
      </c>
      <c r="J181" t="s">
        <v>38</v>
      </c>
      <c r="K181" t="s">
        <v>38</v>
      </c>
      <c r="L181">
        <v>28524</v>
      </c>
      <c r="M181" t="s">
        <v>38</v>
      </c>
      <c r="N181" t="s">
        <v>38</v>
      </c>
    </row>
    <row r="182" spans="1:14" x14ac:dyDescent="0.25">
      <c r="A182" s="2">
        <v>32393</v>
      </c>
      <c r="B182" t="s">
        <v>38</v>
      </c>
      <c r="C182" t="s">
        <v>38</v>
      </c>
      <c r="D182">
        <v>2224.6999999999998</v>
      </c>
      <c r="E182" t="s">
        <v>38</v>
      </c>
      <c r="F182" t="s">
        <v>38</v>
      </c>
      <c r="G182" t="s">
        <v>38</v>
      </c>
      <c r="H182" t="s">
        <v>38</v>
      </c>
      <c r="I182" t="s">
        <v>38</v>
      </c>
      <c r="J182" t="s">
        <v>38</v>
      </c>
      <c r="K182" t="s">
        <v>38</v>
      </c>
      <c r="L182">
        <v>28710</v>
      </c>
      <c r="M182" t="s">
        <v>38</v>
      </c>
      <c r="N182" t="s">
        <v>38</v>
      </c>
    </row>
    <row r="183" spans="1:14" x14ac:dyDescent="0.25">
      <c r="A183" s="2">
        <v>32394</v>
      </c>
      <c r="B183" t="s">
        <v>38</v>
      </c>
      <c r="C183" t="s">
        <v>38</v>
      </c>
      <c r="D183">
        <v>2202.5</v>
      </c>
      <c r="E183" t="s">
        <v>38</v>
      </c>
      <c r="F183" t="s">
        <v>38</v>
      </c>
      <c r="G183" t="s">
        <v>38</v>
      </c>
      <c r="H183" t="s">
        <v>38</v>
      </c>
      <c r="I183" t="s">
        <v>38</v>
      </c>
      <c r="J183" t="s">
        <v>38</v>
      </c>
      <c r="K183" t="s">
        <v>38</v>
      </c>
      <c r="L183">
        <v>28772</v>
      </c>
      <c r="M183" t="s">
        <v>38</v>
      </c>
      <c r="N183" t="s">
        <v>38</v>
      </c>
    </row>
    <row r="184" spans="1:14" x14ac:dyDescent="0.25">
      <c r="A184" s="2">
        <v>32395</v>
      </c>
      <c r="B184" t="s">
        <v>38</v>
      </c>
      <c r="C184" t="s">
        <v>38</v>
      </c>
      <c r="D184">
        <v>2196.8000000000002</v>
      </c>
      <c r="E184" t="s">
        <v>38</v>
      </c>
      <c r="F184" t="s">
        <v>38</v>
      </c>
      <c r="G184" t="s">
        <v>38</v>
      </c>
      <c r="H184" t="s">
        <v>38</v>
      </c>
      <c r="I184" t="s">
        <v>38</v>
      </c>
      <c r="J184" t="s">
        <v>38</v>
      </c>
      <c r="K184" t="s">
        <v>38</v>
      </c>
      <c r="L184">
        <v>28751</v>
      </c>
      <c r="M184" t="s">
        <v>38</v>
      </c>
      <c r="N184" t="s">
        <v>38</v>
      </c>
    </row>
    <row r="185" spans="1:14" x14ac:dyDescent="0.25">
      <c r="A185" s="2">
        <v>32398</v>
      </c>
      <c r="B185" t="s">
        <v>38</v>
      </c>
      <c r="C185" t="s">
        <v>38</v>
      </c>
      <c r="D185">
        <v>2209.5</v>
      </c>
      <c r="E185" t="s">
        <v>38</v>
      </c>
      <c r="F185" t="s">
        <v>38</v>
      </c>
      <c r="G185" t="s">
        <v>38</v>
      </c>
      <c r="H185" t="s">
        <v>38</v>
      </c>
      <c r="I185" t="s">
        <v>38</v>
      </c>
      <c r="J185" t="s">
        <v>38</v>
      </c>
      <c r="K185" t="s">
        <v>38</v>
      </c>
      <c r="L185">
        <v>28855</v>
      </c>
      <c r="M185" t="s">
        <v>38</v>
      </c>
      <c r="N185" t="s">
        <v>38</v>
      </c>
    </row>
    <row r="186" spans="1:14" x14ac:dyDescent="0.25">
      <c r="A186" s="2">
        <v>32399</v>
      </c>
      <c r="B186" t="s">
        <v>38</v>
      </c>
      <c r="C186" t="s">
        <v>38</v>
      </c>
      <c r="D186">
        <v>2218.4</v>
      </c>
      <c r="E186" t="s">
        <v>38</v>
      </c>
      <c r="F186" t="s">
        <v>38</v>
      </c>
      <c r="G186" t="s">
        <v>38</v>
      </c>
      <c r="H186" t="s">
        <v>38</v>
      </c>
      <c r="I186" t="s">
        <v>38</v>
      </c>
      <c r="J186" t="s">
        <v>38</v>
      </c>
      <c r="K186" t="s">
        <v>38</v>
      </c>
      <c r="L186">
        <v>28834</v>
      </c>
      <c r="M186" t="s">
        <v>38</v>
      </c>
      <c r="N186" t="s">
        <v>38</v>
      </c>
    </row>
    <row r="187" spans="1:14" x14ac:dyDescent="0.25">
      <c r="A187" s="2">
        <v>32400</v>
      </c>
      <c r="B187" t="s">
        <v>38</v>
      </c>
      <c r="C187" t="s">
        <v>38</v>
      </c>
      <c r="D187">
        <v>2233.6</v>
      </c>
      <c r="E187" t="s">
        <v>38</v>
      </c>
      <c r="F187" t="s">
        <v>38</v>
      </c>
      <c r="G187" t="s">
        <v>38</v>
      </c>
      <c r="H187" t="s">
        <v>38</v>
      </c>
      <c r="I187" t="s">
        <v>38</v>
      </c>
      <c r="J187" t="s">
        <v>38</v>
      </c>
      <c r="K187" t="s">
        <v>38</v>
      </c>
      <c r="L187">
        <v>28834</v>
      </c>
      <c r="M187" t="s">
        <v>38</v>
      </c>
      <c r="N187" t="s">
        <v>38</v>
      </c>
    </row>
    <row r="188" spans="1:14" x14ac:dyDescent="0.25">
      <c r="A188" s="2">
        <v>32401</v>
      </c>
      <c r="B188" t="s">
        <v>38</v>
      </c>
      <c r="C188" t="s">
        <v>38</v>
      </c>
      <c r="D188">
        <v>2232.4</v>
      </c>
      <c r="E188" t="s">
        <v>38</v>
      </c>
      <c r="F188" t="s">
        <v>38</v>
      </c>
      <c r="G188" t="s">
        <v>38</v>
      </c>
      <c r="H188" t="s">
        <v>38</v>
      </c>
      <c r="I188" t="s">
        <v>38</v>
      </c>
      <c r="J188" t="s">
        <v>38</v>
      </c>
      <c r="K188" t="s">
        <v>38</v>
      </c>
      <c r="L188">
        <v>28834</v>
      </c>
      <c r="M188" t="s">
        <v>38</v>
      </c>
      <c r="N188" t="s">
        <v>38</v>
      </c>
    </row>
    <row r="189" spans="1:14" x14ac:dyDescent="0.25">
      <c r="A189" s="2">
        <v>32402</v>
      </c>
      <c r="B189" t="s">
        <v>38</v>
      </c>
      <c r="C189" t="s">
        <v>38</v>
      </c>
      <c r="D189">
        <v>2232.4</v>
      </c>
      <c r="E189" t="s">
        <v>38</v>
      </c>
      <c r="F189" t="s">
        <v>38</v>
      </c>
      <c r="G189" t="s">
        <v>38</v>
      </c>
      <c r="H189" t="s">
        <v>38</v>
      </c>
      <c r="I189" t="s">
        <v>38</v>
      </c>
      <c r="J189" t="s">
        <v>38</v>
      </c>
      <c r="K189" t="s">
        <v>38</v>
      </c>
      <c r="L189">
        <v>28937</v>
      </c>
      <c r="M189" t="s">
        <v>38</v>
      </c>
      <c r="N189" t="s">
        <v>38</v>
      </c>
    </row>
    <row r="190" spans="1:14" x14ac:dyDescent="0.25">
      <c r="A190" s="2">
        <v>32405</v>
      </c>
      <c r="B190" t="s">
        <v>38</v>
      </c>
      <c r="C190" t="s">
        <v>38</v>
      </c>
      <c r="D190">
        <v>2232.4</v>
      </c>
      <c r="E190" t="s">
        <v>38</v>
      </c>
      <c r="F190" t="s">
        <v>38</v>
      </c>
      <c r="G190" t="s">
        <v>38</v>
      </c>
      <c r="H190" t="s">
        <v>38</v>
      </c>
      <c r="I190" t="s">
        <v>38</v>
      </c>
      <c r="J190" t="s">
        <v>38</v>
      </c>
      <c r="K190" t="s">
        <v>38</v>
      </c>
      <c r="L190">
        <v>29010</v>
      </c>
      <c r="M190" t="s">
        <v>38</v>
      </c>
      <c r="N190" t="s">
        <v>38</v>
      </c>
    </row>
    <row r="191" spans="1:14" x14ac:dyDescent="0.25">
      <c r="A191" s="2">
        <v>32406</v>
      </c>
      <c r="B191" t="s">
        <v>38</v>
      </c>
      <c r="C191" t="s">
        <v>38</v>
      </c>
      <c r="D191">
        <v>2240.5</v>
      </c>
      <c r="E191" t="s">
        <v>38</v>
      </c>
      <c r="F191" t="s">
        <v>38</v>
      </c>
      <c r="G191" t="s">
        <v>38</v>
      </c>
      <c r="H191" t="s">
        <v>38</v>
      </c>
      <c r="I191" t="s">
        <v>38</v>
      </c>
      <c r="J191" t="s">
        <v>38</v>
      </c>
      <c r="K191" t="s">
        <v>38</v>
      </c>
      <c r="L191">
        <v>28751</v>
      </c>
      <c r="M191" t="s">
        <v>38</v>
      </c>
      <c r="N191" t="s">
        <v>38</v>
      </c>
    </row>
    <row r="192" spans="1:14" x14ac:dyDescent="0.25">
      <c r="A192" s="2">
        <v>32407</v>
      </c>
      <c r="B192" t="s">
        <v>38</v>
      </c>
      <c r="C192" t="s">
        <v>38</v>
      </c>
      <c r="D192">
        <v>2271.3000000000002</v>
      </c>
      <c r="E192" t="s">
        <v>38</v>
      </c>
      <c r="F192" t="s">
        <v>38</v>
      </c>
      <c r="G192" t="s">
        <v>38</v>
      </c>
      <c r="H192" t="s">
        <v>38</v>
      </c>
      <c r="I192" t="s">
        <v>38</v>
      </c>
      <c r="J192" t="s">
        <v>38</v>
      </c>
      <c r="K192" t="s">
        <v>38</v>
      </c>
      <c r="L192">
        <v>28824</v>
      </c>
      <c r="M192" t="s">
        <v>38</v>
      </c>
      <c r="N192" t="s">
        <v>38</v>
      </c>
    </row>
    <row r="193" spans="1:14" x14ac:dyDescent="0.25">
      <c r="A193" s="2">
        <v>32408</v>
      </c>
      <c r="B193" t="s">
        <v>38</v>
      </c>
      <c r="C193" t="s">
        <v>38</v>
      </c>
      <c r="D193">
        <v>2260</v>
      </c>
      <c r="E193" t="s">
        <v>38</v>
      </c>
      <c r="F193" t="s">
        <v>38</v>
      </c>
      <c r="G193" t="s">
        <v>38</v>
      </c>
      <c r="H193" t="s">
        <v>38</v>
      </c>
      <c r="I193" t="s">
        <v>38</v>
      </c>
      <c r="J193" t="s">
        <v>38</v>
      </c>
      <c r="K193" t="s">
        <v>38</v>
      </c>
      <c r="L193">
        <v>28741</v>
      </c>
      <c r="M193" t="s">
        <v>38</v>
      </c>
      <c r="N193" t="s">
        <v>38</v>
      </c>
    </row>
    <row r="194" spans="1:14" x14ac:dyDescent="0.25">
      <c r="A194" s="2">
        <v>32409</v>
      </c>
      <c r="B194" t="s">
        <v>38</v>
      </c>
      <c r="C194" t="s">
        <v>38</v>
      </c>
      <c r="D194">
        <v>2265</v>
      </c>
      <c r="E194" t="s">
        <v>38</v>
      </c>
      <c r="F194" t="s">
        <v>38</v>
      </c>
      <c r="G194" t="s">
        <v>38</v>
      </c>
      <c r="H194" t="s">
        <v>38</v>
      </c>
      <c r="I194" t="s">
        <v>38</v>
      </c>
      <c r="J194" t="s">
        <v>38</v>
      </c>
      <c r="K194" t="s">
        <v>38</v>
      </c>
      <c r="L194">
        <v>28741</v>
      </c>
      <c r="M194" t="s">
        <v>38</v>
      </c>
      <c r="N194" t="s">
        <v>38</v>
      </c>
    </row>
    <row r="195" spans="1:14" x14ac:dyDescent="0.25">
      <c r="A195" s="2">
        <v>32412</v>
      </c>
      <c r="B195" t="s">
        <v>38</v>
      </c>
      <c r="C195" t="s">
        <v>38</v>
      </c>
      <c r="D195">
        <v>2265</v>
      </c>
      <c r="E195" t="s">
        <v>38</v>
      </c>
      <c r="F195" t="s">
        <v>38</v>
      </c>
      <c r="G195" t="s">
        <v>38</v>
      </c>
      <c r="H195" t="s">
        <v>38</v>
      </c>
      <c r="I195" t="s">
        <v>38</v>
      </c>
      <c r="J195" t="s">
        <v>38</v>
      </c>
      <c r="K195" t="s">
        <v>38</v>
      </c>
      <c r="L195">
        <v>28782</v>
      </c>
      <c r="M195" t="s">
        <v>38</v>
      </c>
      <c r="N195" t="s">
        <v>38</v>
      </c>
    </row>
    <row r="196" spans="1:14" x14ac:dyDescent="0.25">
      <c r="A196" s="2">
        <v>32413</v>
      </c>
      <c r="B196" t="s">
        <v>38</v>
      </c>
      <c r="C196" t="s">
        <v>38</v>
      </c>
      <c r="D196">
        <v>2283.9</v>
      </c>
      <c r="E196" t="s">
        <v>38</v>
      </c>
      <c r="F196" t="s">
        <v>38</v>
      </c>
      <c r="G196" t="s">
        <v>38</v>
      </c>
      <c r="H196" t="s">
        <v>38</v>
      </c>
      <c r="I196" t="s">
        <v>38</v>
      </c>
      <c r="J196" t="s">
        <v>38</v>
      </c>
      <c r="K196" t="s">
        <v>38</v>
      </c>
      <c r="L196">
        <v>28782</v>
      </c>
      <c r="M196" t="s">
        <v>38</v>
      </c>
      <c r="N196" t="s">
        <v>38</v>
      </c>
    </row>
    <row r="197" spans="1:14" x14ac:dyDescent="0.25">
      <c r="A197" s="2">
        <v>32414</v>
      </c>
      <c r="B197" t="s">
        <v>38</v>
      </c>
      <c r="C197" t="s">
        <v>38</v>
      </c>
      <c r="D197">
        <v>2288.9</v>
      </c>
      <c r="E197" t="s">
        <v>38</v>
      </c>
      <c r="F197" t="s">
        <v>38</v>
      </c>
      <c r="G197" t="s">
        <v>38</v>
      </c>
      <c r="H197" t="s">
        <v>38</v>
      </c>
      <c r="I197" t="s">
        <v>38</v>
      </c>
      <c r="J197" t="s">
        <v>38</v>
      </c>
      <c r="K197" t="s">
        <v>38</v>
      </c>
      <c r="L197">
        <v>28813</v>
      </c>
      <c r="M197" t="s">
        <v>38</v>
      </c>
      <c r="N197" t="s">
        <v>38</v>
      </c>
    </row>
    <row r="198" spans="1:14" x14ac:dyDescent="0.25">
      <c r="A198" s="2">
        <v>32415</v>
      </c>
      <c r="B198" t="s">
        <v>38</v>
      </c>
      <c r="C198" t="s">
        <v>38</v>
      </c>
      <c r="D198">
        <v>2305.3000000000002</v>
      </c>
      <c r="E198" t="s">
        <v>38</v>
      </c>
      <c r="F198" t="s">
        <v>38</v>
      </c>
      <c r="G198" t="s">
        <v>38</v>
      </c>
      <c r="H198" t="s">
        <v>38</v>
      </c>
      <c r="I198" t="s">
        <v>38</v>
      </c>
      <c r="J198" t="s">
        <v>38</v>
      </c>
      <c r="K198" t="s">
        <v>38</v>
      </c>
      <c r="L198">
        <v>28803</v>
      </c>
      <c r="M198" t="s">
        <v>38</v>
      </c>
      <c r="N198" t="s">
        <v>38</v>
      </c>
    </row>
    <row r="199" spans="1:14" x14ac:dyDescent="0.25">
      <c r="A199" s="2">
        <v>32416</v>
      </c>
      <c r="B199" t="s">
        <v>38</v>
      </c>
      <c r="C199" t="s">
        <v>38</v>
      </c>
      <c r="D199">
        <v>2310.3000000000002</v>
      </c>
      <c r="E199" t="s">
        <v>38</v>
      </c>
      <c r="F199" t="s">
        <v>38</v>
      </c>
      <c r="G199" t="s">
        <v>38</v>
      </c>
      <c r="H199" t="s">
        <v>38</v>
      </c>
      <c r="I199" t="s">
        <v>38</v>
      </c>
      <c r="J199" t="s">
        <v>38</v>
      </c>
      <c r="K199" t="s">
        <v>38</v>
      </c>
      <c r="L199">
        <v>28855</v>
      </c>
      <c r="M199" t="s">
        <v>38</v>
      </c>
      <c r="N199" t="s">
        <v>38</v>
      </c>
    </row>
    <row r="200" spans="1:14" x14ac:dyDescent="0.25">
      <c r="A200" s="2">
        <v>32419</v>
      </c>
      <c r="B200" t="s">
        <v>38</v>
      </c>
      <c r="C200" t="s">
        <v>38</v>
      </c>
      <c r="D200">
        <v>2283.9</v>
      </c>
      <c r="E200" t="s">
        <v>38</v>
      </c>
      <c r="F200" t="s">
        <v>38</v>
      </c>
      <c r="G200" t="s">
        <v>38</v>
      </c>
      <c r="H200" t="s">
        <v>38</v>
      </c>
      <c r="I200" t="s">
        <v>38</v>
      </c>
      <c r="J200" t="s">
        <v>38</v>
      </c>
      <c r="K200" t="s">
        <v>38</v>
      </c>
      <c r="L200">
        <v>28710</v>
      </c>
      <c r="M200" t="s">
        <v>38</v>
      </c>
      <c r="N200" t="s">
        <v>38</v>
      </c>
    </row>
    <row r="201" spans="1:14" x14ac:dyDescent="0.25">
      <c r="A201" s="2">
        <v>32420</v>
      </c>
      <c r="B201" t="s">
        <v>38</v>
      </c>
      <c r="C201" t="s">
        <v>38</v>
      </c>
      <c r="D201">
        <v>2280.1</v>
      </c>
      <c r="E201" t="s">
        <v>38</v>
      </c>
      <c r="F201" t="s">
        <v>38</v>
      </c>
      <c r="G201" t="s">
        <v>38</v>
      </c>
      <c r="H201" t="s">
        <v>38</v>
      </c>
      <c r="I201" t="s">
        <v>38</v>
      </c>
      <c r="J201" t="s">
        <v>38</v>
      </c>
      <c r="K201" t="s">
        <v>38</v>
      </c>
      <c r="L201">
        <v>28731</v>
      </c>
      <c r="M201" t="s">
        <v>38</v>
      </c>
      <c r="N201" t="s">
        <v>38</v>
      </c>
    </row>
    <row r="202" spans="1:14" x14ac:dyDescent="0.25">
      <c r="A202" s="2">
        <v>32421</v>
      </c>
      <c r="B202" t="s">
        <v>38</v>
      </c>
      <c r="C202" t="s">
        <v>38</v>
      </c>
      <c r="D202">
        <v>2304</v>
      </c>
      <c r="E202" t="s">
        <v>38</v>
      </c>
      <c r="F202" t="s">
        <v>38</v>
      </c>
      <c r="G202" t="s">
        <v>38</v>
      </c>
      <c r="H202" t="s">
        <v>38</v>
      </c>
      <c r="I202" t="s">
        <v>38</v>
      </c>
      <c r="J202" t="s">
        <v>38</v>
      </c>
      <c r="K202" t="s">
        <v>38</v>
      </c>
      <c r="L202">
        <v>28627</v>
      </c>
      <c r="M202" t="s">
        <v>38</v>
      </c>
      <c r="N202" t="s">
        <v>38</v>
      </c>
    </row>
    <row r="203" spans="1:14" x14ac:dyDescent="0.25">
      <c r="A203" s="2">
        <v>32422</v>
      </c>
      <c r="B203" t="s">
        <v>38</v>
      </c>
      <c r="C203" t="s">
        <v>38</v>
      </c>
      <c r="D203">
        <v>2320.4</v>
      </c>
      <c r="E203" t="s">
        <v>38</v>
      </c>
      <c r="F203" t="s">
        <v>38</v>
      </c>
      <c r="G203" t="s">
        <v>38</v>
      </c>
      <c r="H203" t="s">
        <v>38</v>
      </c>
      <c r="I203" t="s">
        <v>38</v>
      </c>
      <c r="J203" t="s">
        <v>38</v>
      </c>
      <c r="K203" t="s">
        <v>38</v>
      </c>
      <c r="L203">
        <v>28421</v>
      </c>
      <c r="M203" t="s">
        <v>38</v>
      </c>
      <c r="N203" t="s">
        <v>38</v>
      </c>
    </row>
    <row r="204" spans="1:14" x14ac:dyDescent="0.25">
      <c r="A204" s="2">
        <v>32423</v>
      </c>
      <c r="B204" t="s">
        <v>38</v>
      </c>
      <c r="C204" t="s">
        <v>38</v>
      </c>
      <c r="D204">
        <v>2317.9</v>
      </c>
      <c r="E204" t="s">
        <v>38</v>
      </c>
      <c r="F204" t="s">
        <v>38</v>
      </c>
      <c r="G204" t="s">
        <v>38</v>
      </c>
      <c r="H204" t="s">
        <v>38</v>
      </c>
      <c r="I204" t="s">
        <v>38</v>
      </c>
      <c r="J204" t="s">
        <v>38</v>
      </c>
      <c r="K204" t="s">
        <v>38</v>
      </c>
      <c r="L204">
        <v>28379</v>
      </c>
      <c r="M204" t="s">
        <v>38</v>
      </c>
      <c r="N204" t="s">
        <v>38</v>
      </c>
    </row>
    <row r="205" spans="1:14" x14ac:dyDescent="0.25">
      <c r="A205" s="2">
        <v>32426</v>
      </c>
      <c r="B205" t="s">
        <v>38</v>
      </c>
      <c r="C205" t="s">
        <v>38</v>
      </c>
      <c r="D205">
        <v>2326.6999999999998</v>
      </c>
      <c r="E205" t="s">
        <v>38</v>
      </c>
      <c r="F205" t="s">
        <v>38</v>
      </c>
      <c r="G205" t="s">
        <v>38</v>
      </c>
      <c r="H205" t="s">
        <v>38</v>
      </c>
      <c r="I205" t="s">
        <v>38</v>
      </c>
      <c r="J205" t="s">
        <v>38</v>
      </c>
      <c r="K205" t="s">
        <v>38</v>
      </c>
      <c r="L205">
        <v>28379</v>
      </c>
      <c r="M205" t="s">
        <v>38</v>
      </c>
      <c r="N205" t="s">
        <v>38</v>
      </c>
    </row>
    <row r="206" spans="1:14" x14ac:dyDescent="0.25">
      <c r="A206" s="2">
        <v>32427</v>
      </c>
      <c r="B206" t="s">
        <v>38</v>
      </c>
      <c r="C206" t="s">
        <v>38</v>
      </c>
      <c r="D206">
        <v>2329.1999999999998</v>
      </c>
      <c r="E206" t="s">
        <v>38</v>
      </c>
      <c r="F206" t="s">
        <v>38</v>
      </c>
      <c r="G206" t="s">
        <v>38</v>
      </c>
      <c r="H206" t="s">
        <v>38</v>
      </c>
      <c r="I206" t="s">
        <v>38</v>
      </c>
      <c r="J206" t="s">
        <v>38</v>
      </c>
      <c r="K206" t="s">
        <v>38</v>
      </c>
      <c r="L206">
        <v>28669</v>
      </c>
      <c r="M206" t="s">
        <v>38</v>
      </c>
      <c r="N206" t="s">
        <v>38</v>
      </c>
    </row>
    <row r="207" spans="1:14" x14ac:dyDescent="0.25">
      <c r="A207" s="2">
        <v>32428</v>
      </c>
      <c r="B207" t="s">
        <v>38</v>
      </c>
      <c r="C207" t="s">
        <v>38</v>
      </c>
      <c r="D207">
        <v>2305.9</v>
      </c>
      <c r="E207" t="s">
        <v>38</v>
      </c>
      <c r="F207" t="s">
        <v>38</v>
      </c>
      <c r="G207" t="s">
        <v>38</v>
      </c>
      <c r="H207" t="s">
        <v>38</v>
      </c>
      <c r="I207" t="s">
        <v>38</v>
      </c>
      <c r="J207" t="s">
        <v>38</v>
      </c>
      <c r="K207" t="s">
        <v>38</v>
      </c>
      <c r="L207">
        <v>28596</v>
      </c>
      <c r="M207" t="s">
        <v>38</v>
      </c>
      <c r="N207" t="s">
        <v>38</v>
      </c>
    </row>
    <row r="208" spans="1:14" x14ac:dyDescent="0.25">
      <c r="A208" s="2">
        <v>32429</v>
      </c>
      <c r="B208" t="s">
        <v>38</v>
      </c>
      <c r="C208" t="s">
        <v>38</v>
      </c>
      <c r="D208">
        <v>2319.1</v>
      </c>
      <c r="E208" t="s">
        <v>38</v>
      </c>
      <c r="F208" t="s">
        <v>38</v>
      </c>
      <c r="G208" t="s">
        <v>38</v>
      </c>
      <c r="H208" t="s">
        <v>38</v>
      </c>
      <c r="I208" t="s">
        <v>38</v>
      </c>
      <c r="J208" t="s">
        <v>38</v>
      </c>
      <c r="K208" t="s">
        <v>38</v>
      </c>
      <c r="L208">
        <v>28503</v>
      </c>
      <c r="M208" t="s">
        <v>38</v>
      </c>
      <c r="N208" t="s">
        <v>38</v>
      </c>
    </row>
    <row r="209" spans="1:14" x14ac:dyDescent="0.25">
      <c r="A209" s="2">
        <v>32430</v>
      </c>
      <c r="B209" t="s">
        <v>38</v>
      </c>
      <c r="C209" t="s">
        <v>38</v>
      </c>
      <c r="D209">
        <v>2335.5</v>
      </c>
      <c r="E209" t="s">
        <v>38</v>
      </c>
      <c r="F209" t="s">
        <v>38</v>
      </c>
      <c r="G209" t="s">
        <v>38</v>
      </c>
      <c r="H209" t="s">
        <v>38</v>
      </c>
      <c r="I209" t="s">
        <v>38</v>
      </c>
      <c r="J209" t="s">
        <v>38</v>
      </c>
      <c r="K209" t="s">
        <v>38</v>
      </c>
      <c r="L209">
        <v>28545</v>
      </c>
      <c r="M209" t="s">
        <v>38</v>
      </c>
      <c r="N209" t="s">
        <v>38</v>
      </c>
    </row>
    <row r="210" spans="1:14" x14ac:dyDescent="0.25">
      <c r="A210" s="2">
        <v>32433</v>
      </c>
      <c r="B210" t="s">
        <v>38</v>
      </c>
      <c r="C210" t="s">
        <v>38</v>
      </c>
      <c r="D210">
        <v>2359.4</v>
      </c>
      <c r="E210" t="s">
        <v>38</v>
      </c>
      <c r="F210" t="s">
        <v>38</v>
      </c>
      <c r="G210" t="s">
        <v>38</v>
      </c>
      <c r="H210" t="s">
        <v>38</v>
      </c>
      <c r="I210" t="s">
        <v>38</v>
      </c>
      <c r="J210" t="s">
        <v>38</v>
      </c>
      <c r="K210" t="s">
        <v>38</v>
      </c>
      <c r="L210">
        <v>28545</v>
      </c>
      <c r="M210" t="s">
        <v>38</v>
      </c>
      <c r="N210" t="s">
        <v>38</v>
      </c>
    </row>
    <row r="211" spans="1:14" x14ac:dyDescent="0.25">
      <c r="A211" s="2">
        <v>32434</v>
      </c>
      <c r="B211" t="s">
        <v>38</v>
      </c>
      <c r="C211" t="s">
        <v>38</v>
      </c>
      <c r="D211">
        <v>2349.3000000000002</v>
      </c>
      <c r="E211" t="s">
        <v>38</v>
      </c>
      <c r="F211" t="s">
        <v>38</v>
      </c>
      <c r="G211" t="s">
        <v>38</v>
      </c>
      <c r="H211" t="s">
        <v>38</v>
      </c>
      <c r="I211" t="s">
        <v>38</v>
      </c>
      <c r="J211" t="s">
        <v>38</v>
      </c>
      <c r="K211" t="s">
        <v>38</v>
      </c>
      <c r="L211">
        <v>28483</v>
      </c>
      <c r="M211" t="s">
        <v>38</v>
      </c>
      <c r="N211" t="s">
        <v>38</v>
      </c>
    </row>
    <row r="212" spans="1:14" x14ac:dyDescent="0.25">
      <c r="A212" s="2">
        <v>32435</v>
      </c>
      <c r="B212" t="s">
        <v>38</v>
      </c>
      <c r="C212" t="s">
        <v>38</v>
      </c>
      <c r="D212">
        <v>2354.3000000000002</v>
      </c>
      <c r="E212" t="s">
        <v>38</v>
      </c>
      <c r="F212" t="s">
        <v>38</v>
      </c>
      <c r="G212" t="s">
        <v>38</v>
      </c>
      <c r="H212" t="s">
        <v>38</v>
      </c>
      <c r="I212" t="s">
        <v>38</v>
      </c>
      <c r="J212" t="s">
        <v>38</v>
      </c>
      <c r="K212" t="s">
        <v>38</v>
      </c>
      <c r="L212">
        <v>28565</v>
      </c>
      <c r="M212" t="s">
        <v>38</v>
      </c>
      <c r="N212" t="s">
        <v>38</v>
      </c>
    </row>
    <row r="213" spans="1:14" x14ac:dyDescent="0.25">
      <c r="A213" s="2">
        <v>32436</v>
      </c>
      <c r="B213" t="s">
        <v>38</v>
      </c>
      <c r="C213" t="s">
        <v>38</v>
      </c>
      <c r="D213">
        <v>2345.5</v>
      </c>
      <c r="E213" t="s">
        <v>38</v>
      </c>
      <c r="F213" t="s">
        <v>38</v>
      </c>
      <c r="G213" t="s">
        <v>38</v>
      </c>
      <c r="H213" t="s">
        <v>38</v>
      </c>
      <c r="I213" t="s">
        <v>38</v>
      </c>
      <c r="J213" t="s">
        <v>38</v>
      </c>
      <c r="K213" t="s">
        <v>38</v>
      </c>
      <c r="L213">
        <v>28617</v>
      </c>
      <c r="M213" t="s">
        <v>38</v>
      </c>
      <c r="N213" t="s">
        <v>38</v>
      </c>
    </row>
    <row r="214" spans="1:14" x14ac:dyDescent="0.25">
      <c r="A214" s="2">
        <v>32437</v>
      </c>
      <c r="B214" t="s">
        <v>38</v>
      </c>
      <c r="C214" t="s">
        <v>38</v>
      </c>
      <c r="D214">
        <v>2345.5</v>
      </c>
      <c r="E214" t="s">
        <v>38</v>
      </c>
      <c r="F214" t="s">
        <v>38</v>
      </c>
      <c r="G214" t="s">
        <v>38</v>
      </c>
      <c r="H214" t="s">
        <v>38</v>
      </c>
      <c r="I214" t="s">
        <v>38</v>
      </c>
      <c r="J214" t="s">
        <v>38</v>
      </c>
      <c r="K214" t="s">
        <v>38</v>
      </c>
      <c r="L214">
        <v>28648</v>
      </c>
      <c r="M214" t="s">
        <v>38</v>
      </c>
      <c r="N214" t="s">
        <v>38</v>
      </c>
    </row>
    <row r="215" spans="1:14" x14ac:dyDescent="0.25">
      <c r="A215" s="2">
        <v>32440</v>
      </c>
      <c r="B215" t="s">
        <v>38</v>
      </c>
      <c r="C215" t="s">
        <v>38</v>
      </c>
      <c r="D215">
        <v>2330.4</v>
      </c>
      <c r="E215" t="s">
        <v>38</v>
      </c>
      <c r="F215" t="s">
        <v>38</v>
      </c>
      <c r="G215" t="s">
        <v>38</v>
      </c>
      <c r="H215" t="s">
        <v>38</v>
      </c>
      <c r="I215" t="s">
        <v>38</v>
      </c>
      <c r="J215" t="s">
        <v>38</v>
      </c>
      <c r="K215" t="s">
        <v>38</v>
      </c>
      <c r="L215">
        <v>28607</v>
      </c>
      <c r="M215" t="s">
        <v>38</v>
      </c>
      <c r="N215" t="s">
        <v>38</v>
      </c>
    </row>
    <row r="216" spans="1:14" x14ac:dyDescent="0.25">
      <c r="A216" s="2">
        <v>32441</v>
      </c>
      <c r="B216" t="s">
        <v>38</v>
      </c>
      <c r="C216" t="s">
        <v>38</v>
      </c>
      <c r="D216">
        <v>2327.9</v>
      </c>
      <c r="E216" t="s">
        <v>38</v>
      </c>
      <c r="F216" t="s">
        <v>38</v>
      </c>
      <c r="G216" t="s">
        <v>38</v>
      </c>
      <c r="H216" t="s">
        <v>38</v>
      </c>
      <c r="I216" t="s">
        <v>38</v>
      </c>
      <c r="J216" t="s">
        <v>38</v>
      </c>
      <c r="K216" t="s">
        <v>38</v>
      </c>
      <c r="L216">
        <v>28669</v>
      </c>
      <c r="M216" t="s">
        <v>38</v>
      </c>
      <c r="N216" t="s">
        <v>38</v>
      </c>
    </row>
    <row r="217" spans="1:14" x14ac:dyDescent="0.25">
      <c r="A217" s="2">
        <v>32442</v>
      </c>
      <c r="B217" t="s">
        <v>38</v>
      </c>
      <c r="C217" t="s">
        <v>38</v>
      </c>
      <c r="D217">
        <v>2330.4</v>
      </c>
      <c r="E217" t="s">
        <v>38</v>
      </c>
      <c r="F217" t="s">
        <v>38</v>
      </c>
      <c r="G217" t="s">
        <v>38</v>
      </c>
      <c r="H217" t="s">
        <v>38</v>
      </c>
      <c r="I217" t="s">
        <v>38</v>
      </c>
      <c r="J217" t="s">
        <v>38</v>
      </c>
      <c r="K217" t="s">
        <v>38</v>
      </c>
      <c r="L217">
        <v>28679</v>
      </c>
      <c r="M217" t="s">
        <v>38</v>
      </c>
      <c r="N217" t="s">
        <v>38</v>
      </c>
    </row>
    <row r="218" spans="1:14" x14ac:dyDescent="0.25">
      <c r="A218" s="2">
        <v>32443</v>
      </c>
      <c r="B218" t="s">
        <v>38</v>
      </c>
      <c r="C218" t="s">
        <v>38</v>
      </c>
      <c r="D218">
        <v>2346.8000000000002</v>
      </c>
      <c r="E218" t="s">
        <v>38</v>
      </c>
      <c r="F218" t="s">
        <v>38</v>
      </c>
      <c r="G218" t="s">
        <v>38</v>
      </c>
      <c r="H218" t="s">
        <v>38</v>
      </c>
      <c r="I218" t="s">
        <v>38</v>
      </c>
      <c r="J218" t="s">
        <v>38</v>
      </c>
      <c r="K218" t="s">
        <v>38</v>
      </c>
      <c r="L218">
        <v>28741</v>
      </c>
      <c r="M218" t="s">
        <v>38</v>
      </c>
      <c r="N218" t="s">
        <v>38</v>
      </c>
    </row>
    <row r="219" spans="1:14" x14ac:dyDescent="0.25">
      <c r="A219" s="2">
        <v>32444</v>
      </c>
      <c r="B219" t="s">
        <v>38</v>
      </c>
      <c r="C219" t="s">
        <v>38</v>
      </c>
      <c r="D219">
        <v>2351.8000000000002</v>
      </c>
      <c r="E219" t="s">
        <v>38</v>
      </c>
      <c r="F219" t="s">
        <v>38</v>
      </c>
      <c r="G219" t="s">
        <v>38</v>
      </c>
      <c r="H219" t="s">
        <v>38</v>
      </c>
      <c r="I219" t="s">
        <v>38</v>
      </c>
      <c r="J219" t="s">
        <v>38</v>
      </c>
      <c r="K219" t="s">
        <v>38</v>
      </c>
      <c r="L219">
        <v>28762</v>
      </c>
      <c r="M219" t="s">
        <v>38</v>
      </c>
      <c r="N219" t="s">
        <v>38</v>
      </c>
    </row>
    <row r="220" spans="1:14" x14ac:dyDescent="0.25">
      <c r="A220" s="2">
        <v>32447</v>
      </c>
      <c r="B220" t="s">
        <v>38</v>
      </c>
      <c r="C220" t="s">
        <v>38</v>
      </c>
      <c r="D220">
        <v>2346.1999999999998</v>
      </c>
      <c r="E220" t="s">
        <v>38</v>
      </c>
      <c r="F220" t="s">
        <v>38</v>
      </c>
      <c r="G220" t="s">
        <v>38</v>
      </c>
      <c r="H220" t="s">
        <v>38</v>
      </c>
      <c r="I220" t="s">
        <v>38</v>
      </c>
      <c r="J220" t="s">
        <v>38</v>
      </c>
      <c r="K220" t="s">
        <v>38</v>
      </c>
      <c r="L220">
        <v>28813</v>
      </c>
      <c r="M220" t="s">
        <v>38</v>
      </c>
      <c r="N220" t="s">
        <v>38</v>
      </c>
    </row>
    <row r="221" spans="1:14" x14ac:dyDescent="0.25">
      <c r="A221" s="2">
        <v>32448</v>
      </c>
      <c r="B221" t="s">
        <v>38</v>
      </c>
      <c r="C221" t="s">
        <v>38</v>
      </c>
      <c r="D221">
        <v>2349.3000000000002</v>
      </c>
      <c r="E221" t="s">
        <v>38</v>
      </c>
      <c r="F221" t="s">
        <v>38</v>
      </c>
      <c r="G221" t="s">
        <v>38</v>
      </c>
      <c r="H221" t="s">
        <v>38</v>
      </c>
      <c r="I221" t="s">
        <v>38</v>
      </c>
      <c r="J221" t="s">
        <v>38</v>
      </c>
      <c r="K221" t="s">
        <v>38</v>
      </c>
      <c r="L221">
        <v>28886</v>
      </c>
      <c r="M221" t="s">
        <v>38</v>
      </c>
      <c r="N221" t="s">
        <v>38</v>
      </c>
    </row>
    <row r="222" spans="1:14" x14ac:dyDescent="0.25">
      <c r="A222" s="2">
        <v>32449</v>
      </c>
      <c r="B222" t="s">
        <v>38</v>
      </c>
      <c r="C222" t="s">
        <v>38</v>
      </c>
      <c r="D222">
        <v>2334.1999999999998</v>
      </c>
      <c r="E222" t="s">
        <v>38</v>
      </c>
      <c r="F222" t="s">
        <v>38</v>
      </c>
      <c r="G222" t="s">
        <v>38</v>
      </c>
      <c r="H222" t="s">
        <v>38</v>
      </c>
      <c r="I222" t="s">
        <v>38</v>
      </c>
      <c r="J222" t="s">
        <v>38</v>
      </c>
      <c r="K222" t="s">
        <v>38</v>
      </c>
      <c r="L222">
        <v>28896</v>
      </c>
      <c r="M222" t="s">
        <v>38</v>
      </c>
      <c r="N222" t="s">
        <v>38</v>
      </c>
    </row>
    <row r="223" spans="1:14" x14ac:dyDescent="0.25">
      <c r="A223" s="2">
        <v>32450</v>
      </c>
      <c r="B223" t="s">
        <v>38</v>
      </c>
      <c r="C223" t="s">
        <v>38</v>
      </c>
      <c r="D223">
        <v>2324.8000000000002</v>
      </c>
      <c r="E223" t="s">
        <v>38</v>
      </c>
      <c r="F223" t="s">
        <v>38</v>
      </c>
      <c r="G223" t="s">
        <v>38</v>
      </c>
      <c r="H223" t="s">
        <v>38</v>
      </c>
      <c r="I223" t="s">
        <v>38</v>
      </c>
      <c r="J223" t="s">
        <v>38</v>
      </c>
      <c r="K223" t="s">
        <v>38</v>
      </c>
      <c r="L223">
        <v>28896</v>
      </c>
      <c r="M223" t="s">
        <v>38</v>
      </c>
      <c r="N223" t="s">
        <v>38</v>
      </c>
    </row>
    <row r="224" spans="1:14" x14ac:dyDescent="0.25">
      <c r="A224" s="2">
        <v>32451</v>
      </c>
      <c r="B224" t="s">
        <v>38</v>
      </c>
      <c r="C224" t="s">
        <v>38</v>
      </c>
      <c r="D224">
        <v>2318.5</v>
      </c>
      <c r="E224" t="s">
        <v>38</v>
      </c>
      <c r="F224" t="s">
        <v>38</v>
      </c>
      <c r="G224" t="s">
        <v>38</v>
      </c>
      <c r="H224" t="s">
        <v>38</v>
      </c>
      <c r="I224" t="s">
        <v>38</v>
      </c>
      <c r="J224" t="s">
        <v>38</v>
      </c>
      <c r="K224" t="s">
        <v>38</v>
      </c>
      <c r="L224">
        <v>28855</v>
      </c>
      <c r="M224" t="s">
        <v>38</v>
      </c>
      <c r="N224" t="s">
        <v>38</v>
      </c>
    </row>
    <row r="225" spans="1:14" x14ac:dyDescent="0.25">
      <c r="A225" s="2">
        <v>32454</v>
      </c>
      <c r="B225" t="s">
        <v>38</v>
      </c>
      <c r="C225" t="s">
        <v>38</v>
      </c>
      <c r="D225">
        <v>2311.6</v>
      </c>
      <c r="E225" t="s">
        <v>38</v>
      </c>
      <c r="F225" t="s">
        <v>38</v>
      </c>
      <c r="G225" t="s">
        <v>38</v>
      </c>
      <c r="H225" t="s">
        <v>38</v>
      </c>
      <c r="I225" t="s">
        <v>38</v>
      </c>
      <c r="J225" t="s">
        <v>38</v>
      </c>
      <c r="K225" t="s">
        <v>38</v>
      </c>
      <c r="L225">
        <v>28865</v>
      </c>
      <c r="M225" t="s">
        <v>38</v>
      </c>
      <c r="N225" t="s">
        <v>38</v>
      </c>
    </row>
    <row r="226" spans="1:14" x14ac:dyDescent="0.25">
      <c r="A226" s="2">
        <v>32455</v>
      </c>
      <c r="B226" t="s">
        <v>38</v>
      </c>
      <c r="C226" t="s">
        <v>38</v>
      </c>
      <c r="D226">
        <v>2338</v>
      </c>
      <c r="E226" t="s">
        <v>38</v>
      </c>
      <c r="F226" t="s">
        <v>38</v>
      </c>
      <c r="G226" t="s">
        <v>38</v>
      </c>
      <c r="H226" t="s">
        <v>38</v>
      </c>
      <c r="I226" t="s">
        <v>38</v>
      </c>
      <c r="J226" t="s">
        <v>38</v>
      </c>
      <c r="K226" t="s">
        <v>38</v>
      </c>
      <c r="L226">
        <v>28875</v>
      </c>
      <c r="M226" t="s">
        <v>38</v>
      </c>
      <c r="N226" t="s">
        <v>38</v>
      </c>
    </row>
    <row r="227" spans="1:14" x14ac:dyDescent="0.25">
      <c r="A227" s="2">
        <v>32456</v>
      </c>
      <c r="B227" t="s">
        <v>38</v>
      </c>
      <c r="C227" t="s">
        <v>38</v>
      </c>
      <c r="D227">
        <v>2322.9</v>
      </c>
      <c r="E227" t="s">
        <v>38</v>
      </c>
      <c r="F227" t="s">
        <v>38</v>
      </c>
      <c r="G227" t="s">
        <v>38</v>
      </c>
      <c r="H227" t="s">
        <v>38</v>
      </c>
      <c r="I227" t="s">
        <v>38</v>
      </c>
      <c r="J227" t="s">
        <v>38</v>
      </c>
      <c r="K227" t="s">
        <v>38</v>
      </c>
      <c r="L227">
        <v>28937</v>
      </c>
      <c r="M227" t="s">
        <v>38</v>
      </c>
      <c r="N227" t="s">
        <v>38</v>
      </c>
    </row>
    <row r="228" spans="1:14" x14ac:dyDescent="0.25">
      <c r="A228" s="2">
        <v>32457</v>
      </c>
      <c r="B228" t="s">
        <v>38</v>
      </c>
      <c r="C228" t="s">
        <v>38</v>
      </c>
      <c r="D228">
        <v>2317.1999999999998</v>
      </c>
      <c r="E228" t="s">
        <v>38</v>
      </c>
      <c r="F228" t="s">
        <v>38</v>
      </c>
      <c r="G228" t="s">
        <v>38</v>
      </c>
      <c r="H228" t="s">
        <v>38</v>
      </c>
      <c r="I228" t="s">
        <v>38</v>
      </c>
      <c r="J228" t="s">
        <v>38</v>
      </c>
      <c r="K228" t="s">
        <v>38</v>
      </c>
      <c r="L228">
        <v>28958</v>
      </c>
      <c r="M228" t="s">
        <v>38</v>
      </c>
      <c r="N228" t="s">
        <v>38</v>
      </c>
    </row>
    <row r="229" spans="1:14" x14ac:dyDescent="0.25">
      <c r="A229" s="2">
        <v>32458</v>
      </c>
      <c r="B229" t="s">
        <v>38</v>
      </c>
      <c r="C229" t="s">
        <v>38</v>
      </c>
      <c r="D229">
        <v>2282.6999999999998</v>
      </c>
      <c r="E229" t="s">
        <v>38</v>
      </c>
      <c r="F229" t="s">
        <v>38</v>
      </c>
      <c r="G229" t="s">
        <v>38</v>
      </c>
      <c r="H229" t="s">
        <v>38</v>
      </c>
      <c r="I229" t="s">
        <v>38</v>
      </c>
      <c r="J229" t="s">
        <v>38</v>
      </c>
      <c r="K229" t="s">
        <v>38</v>
      </c>
      <c r="L229">
        <v>29247</v>
      </c>
      <c r="M229" t="s">
        <v>38</v>
      </c>
      <c r="N229" t="s">
        <v>38</v>
      </c>
    </row>
    <row r="230" spans="1:14" x14ac:dyDescent="0.25">
      <c r="A230" s="2">
        <v>32461</v>
      </c>
      <c r="B230" t="s">
        <v>38</v>
      </c>
      <c r="C230" t="s">
        <v>38</v>
      </c>
      <c r="D230">
        <v>2272.6</v>
      </c>
      <c r="E230" t="s">
        <v>38</v>
      </c>
      <c r="F230" t="s">
        <v>38</v>
      </c>
      <c r="G230" t="s">
        <v>38</v>
      </c>
      <c r="H230" t="s">
        <v>38</v>
      </c>
      <c r="I230" t="s">
        <v>38</v>
      </c>
      <c r="J230" t="s">
        <v>38</v>
      </c>
      <c r="K230" t="s">
        <v>38</v>
      </c>
      <c r="L230">
        <v>29340</v>
      </c>
      <c r="M230" t="s">
        <v>38</v>
      </c>
      <c r="N230" t="s">
        <v>38</v>
      </c>
    </row>
    <row r="231" spans="1:14" x14ac:dyDescent="0.25">
      <c r="A231" s="2">
        <v>32462</v>
      </c>
      <c r="B231" t="s">
        <v>38</v>
      </c>
      <c r="C231" t="s">
        <v>38</v>
      </c>
      <c r="D231">
        <v>2279.5</v>
      </c>
      <c r="E231" t="s">
        <v>38</v>
      </c>
      <c r="F231" t="s">
        <v>38</v>
      </c>
      <c r="G231" t="s">
        <v>38</v>
      </c>
      <c r="H231" t="s">
        <v>38</v>
      </c>
      <c r="I231" t="s">
        <v>38</v>
      </c>
      <c r="J231" t="s">
        <v>38</v>
      </c>
      <c r="K231" t="s">
        <v>38</v>
      </c>
      <c r="L231">
        <v>29898</v>
      </c>
      <c r="M231" t="s">
        <v>38</v>
      </c>
      <c r="N231" t="s">
        <v>38</v>
      </c>
    </row>
    <row r="232" spans="1:14" x14ac:dyDescent="0.25">
      <c r="A232" s="2">
        <v>32463</v>
      </c>
      <c r="B232" t="s">
        <v>38</v>
      </c>
      <c r="C232" t="s">
        <v>38</v>
      </c>
      <c r="D232">
        <v>2287.6999999999998</v>
      </c>
      <c r="E232" t="s">
        <v>38</v>
      </c>
      <c r="F232" t="s">
        <v>38</v>
      </c>
      <c r="G232" t="s">
        <v>38</v>
      </c>
      <c r="H232" t="s">
        <v>38</v>
      </c>
      <c r="I232" t="s">
        <v>38</v>
      </c>
      <c r="J232" t="s">
        <v>38</v>
      </c>
      <c r="K232" t="s">
        <v>38</v>
      </c>
      <c r="L232">
        <v>30126</v>
      </c>
      <c r="M232" t="s">
        <v>38</v>
      </c>
      <c r="N232" t="s">
        <v>38</v>
      </c>
    </row>
    <row r="233" spans="1:14" x14ac:dyDescent="0.25">
      <c r="A233" s="2">
        <v>32464</v>
      </c>
      <c r="B233" t="s">
        <v>38</v>
      </c>
      <c r="C233" t="s">
        <v>38</v>
      </c>
      <c r="D233">
        <v>2302.8000000000002</v>
      </c>
      <c r="E233" t="s">
        <v>38</v>
      </c>
      <c r="F233" t="s">
        <v>38</v>
      </c>
      <c r="G233" t="s">
        <v>38</v>
      </c>
      <c r="H233" t="s">
        <v>38</v>
      </c>
      <c r="I233" t="s">
        <v>38</v>
      </c>
      <c r="J233" t="s">
        <v>38</v>
      </c>
      <c r="K233" t="s">
        <v>38</v>
      </c>
      <c r="L233">
        <v>30074</v>
      </c>
      <c r="M233" t="s">
        <v>38</v>
      </c>
      <c r="N233" t="s">
        <v>38</v>
      </c>
    </row>
    <row r="234" spans="1:14" x14ac:dyDescent="0.25">
      <c r="A234" s="2">
        <v>32465</v>
      </c>
      <c r="B234" t="s">
        <v>38</v>
      </c>
      <c r="C234" t="s">
        <v>38</v>
      </c>
      <c r="D234">
        <v>2299</v>
      </c>
      <c r="E234" t="s">
        <v>38</v>
      </c>
      <c r="F234" t="s">
        <v>38</v>
      </c>
      <c r="G234" t="s">
        <v>38</v>
      </c>
      <c r="H234" t="s">
        <v>38</v>
      </c>
      <c r="I234" t="s">
        <v>38</v>
      </c>
      <c r="J234" t="s">
        <v>38</v>
      </c>
      <c r="K234" t="s">
        <v>38</v>
      </c>
      <c r="L234">
        <v>30250</v>
      </c>
      <c r="M234" t="s">
        <v>38</v>
      </c>
      <c r="N234" t="s">
        <v>38</v>
      </c>
    </row>
    <row r="235" spans="1:14" x14ac:dyDescent="0.25">
      <c r="A235" s="2">
        <v>32468</v>
      </c>
      <c r="B235" t="s">
        <v>38</v>
      </c>
      <c r="C235" t="s">
        <v>38</v>
      </c>
      <c r="D235">
        <v>2288.9</v>
      </c>
      <c r="E235" t="s">
        <v>38</v>
      </c>
      <c r="F235" t="s">
        <v>38</v>
      </c>
      <c r="G235" t="s">
        <v>38</v>
      </c>
      <c r="H235" t="s">
        <v>38</v>
      </c>
      <c r="I235" t="s">
        <v>38</v>
      </c>
      <c r="J235" t="s">
        <v>38</v>
      </c>
      <c r="K235" t="s">
        <v>38</v>
      </c>
      <c r="L235">
        <v>30405</v>
      </c>
      <c r="M235" t="s">
        <v>38</v>
      </c>
      <c r="N235" t="s">
        <v>38</v>
      </c>
    </row>
    <row r="236" spans="1:14" x14ac:dyDescent="0.25">
      <c r="A236" s="2">
        <v>32469</v>
      </c>
      <c r="B236" t="s">
        <v>38</v>
      </c>
      <c r="C236" t="s">
        <v>38</v>
      </c>
      <c r="D236">
        <v>2301.5</v>
      </c>
      <c r="E236" t="s">
        <v>38</v>
      </c>
      <c r="F236" t="s">
        <v>38</v>
      </c>
      <c r="G236" t="s">
        <v>38</v>
      </c>
      <c r="H236" t="s">
        <v>38</v>
      </c>
      <c r="I236" t="s">
        <v>38</v>
      </c>
      <c r="J236" t="s">
        <v>38</v>
      </c>
      <c r="K236" t="s">
        <v>38</v>
      </c>
      <c r="L236">
        <v>30467</v>
      </c>
      <c r="M236" t="s">
        <v>38</v>
      </c>
      <c r="N236" t="s">
        <v>38</v>
      </c>
    </row>
    <row r="237" spans="1:14" x14ac:dyDescent="0.25">
      <c r="A237" s="2">
        <v>32470</v>
      </c>
      <c r="B237" t="s">
        <v>38</v>
      </c>
      <c r="C237" t="s">
        <v>38</v>
      </c>
      <c r="D237">
        <v>2322.9</v>
      </c>
      <c r="E237" t="s">
        <v>38</v>
      </c>
      <c r="F237" t="s">
        <v>38</v>
      </c>
      <c r="G237" t="s">
        <v>38</v>
      </c>
      <c r="H237" t="s">
        <v>38</v>
      </c>
      <c r="I237" t="s">
        <v>38</v>
      </c>
      <c r="J237" t="s">
        <v>38</v>
      </c>
      <c r="K237" t="s">
        <v>38</v>
      </c>
      <c r="L237">
        <v>30467</v>
      </c>
      <c r="M237" t="s">
        <v>38</v>
      </c>
      <c r="N237" t="s">
        <v>38</v>
      </c>
    </row>
    <row r="238" spans="1:14" x14ac:dyDescent="0.25">
      <c r="A238" s="2">
        <v>32471</v>
      </c>
      <c r="B238" t="s">
        <v>38</v>
      </c>
      <c r="C238" t="s">
        <v>38</v>
      </c>
      <c r="D238">
        <v>2322.9</v>
      </c>
      <c r="E238" t="s">
        <v>38</v>
      </c>
      <c r="F238" t="s">
        <v>38</v>
      </c>
      <c r="G238" t="s">
        <v>38</v>
      </c>
      <c r="H238" t="s">
        <v>38</v>
      </c>
      <c r="I238" t="s">
        <v>38</v>
      </c>
      <c r="J238" t="s">
        <v>38</v>
      </c>
      <c r="K238" t="s">
        <v>38</v>
      </c>
      <c r="L238">
        <v>30487</v>
      </c>
      <c r="M238" t="s">
        <v>38</v>
      </c>
      <c r="N238" t="s">
        <v>38</v>
      </c>
    </row>
    <row r="239" spans="1:14" x14ac:dyDescent="0.25">
      <c r="A239" s="2">
        <v>32472</v>
      </c>
      <c r="B239" t="s">
        <v>38</v>
      </c>
      <c r="C239" t="s">
        <v>38</v>
      </c>
      <c r="D239">
        <v>2263.8000000000002</v>
      </c>
      <c r="E239" t="s">
        <v>38</v>
      </c>
      <c r="F239" t="s">
        <v>38</v>
      </c>
      <c r="G239" t="s">
        <v>38</v>
      </c>
      <c r="H239" t="s">
        <v>38</v>
      </c>
      <c r="I239" t="s">
        <v>38</v>
      </c>
      <c r="J239" t="s">
        <v>38</v>
      </c>
      <c r="K239" t="s">
        <v>38</v>
      </c>
      <c r="L239">
        <v>30498</v>
      </c>
      <c r="M239" t="s">
        <v>38</v>
      </c>
      <c r="N239" t="s">
        <v>38</v>
      </c>
    </row>
    <row r="240" spans="1:14" x14ac:dyDescent="0.25">
      <c r="A240" s="2">
        <v>32475</v>
      </c>
      <c r="B240" t="s">
        <v>38</v>
      </c>
      <c r="C240" t="s">
        <v>38</v>
      </c>
      <c r="D240">
        <v>2255</v>
      </c>
      <c r="E240" t="s">
        <v>38</v>
      </c>
      <c r="F240" t="s">
        <v>38</v>
      </c>
      <c r="G240" t="s">
        <v>38</v>
      </c>
      <c r="H240" t="s">
        <v>38</v>
      </c>
      <c r="I240" t="s">
        <v>38</v>
      </c>
      <c r="J240" t="s">
        <v>38</v>
      </c>
      <c r="K240" t="s">
        <v>38</v>
      </c>
      <c r="L240">
        <v>30146</v>
      </c>
      <c r="M240" t="s">
        <v>38</v>
      </c>
      <c r="N240" t="s">
        <v>38</v>
      </c>
    </row>
    <row r="241" spans="1:14" x14ac:dyDescent="0.25">
      <c r="A241" s="2">
        <v>32476</v>
      </c>
      <c r="B241" t="s">
        <v>38</v>
      </c>
      <c r="C241" t="s">
        <v>38</v>
      </c>
      <c r="D241">
        <v>2258.8000000000002</v>
      </c>
      <c r="E241" t="s">
        <v>38</v>
      </c>
      <c r="F241" t="s">
        <v>38</v>
      </c>
      <c r="G241" t="s">
        <v>38</v>
      </c>
      <c r="H241" t="s">
        <v>38</v>
      </c>
      <c r="I241" t="s">
        <v>38</v>
      </c>
      <c r="J241" t="s">
        <v>38</v>
      </c>
      <c r="K241" t="s">
        <v>38</v>
      </c>
      <c r="L241">
        <v>30436</v>
      </c>
      <c r="M241" t="s">
        <v>38</v>
      </c>
      <c r="N241" t="s">
        <v>38</v>
      </c>
    </row>
    <row r="242" spans="1:14" x14ac:dyDescent="0.25">
      <c r="A242" s="2">
        <v>32477</v>
      </c>
      <c r="B242" t="s">
        <v>38</v>
      </c>
      <c r="C242" t="s">
        <v>38</v>
      </c>
      <c r="D242">
        <v>2269.5</v>
      </c>
      <c r="E242" t="s">
        <v>38</v>
      </c>
      <c r="F242" t="s">
        <v>38</v>
      </c>
      <c r="G242" t="s">
        <v>38</v>
      </c>
      <c r="H242" t="s">
        <v>38</v>
      </c>
      <c r="I242" t="s">
        <v>38</v>
      </c>
      <c r="J242" t="s">
        <v>38</v>
      </c>
      <c r="K242" t="s">
        <v>38</v>
      </c>
      <c r="L242">
        <v>30591</v>
      </c>
      <c r="M242" t="s">
        <v>38</v>
      </c>
      <c r="N242" t="s">
        <v>38</v>
      </c>
    </row>
    <row r="243" spans="1:14" x14ac:dyDescent="0.25">
      <c r="A243" s="2">
        <v>32478</v>
      </c>
      <c r="B243" t="s">
        <v>38</v>
      </c>
      <c r="C243" t="s">
        <v>38</v>
      </c>
      <c r="D243">
        <v>2252.5</v>
      </c>
      <c r="E243" t="s">
        <v>38</v>
      </c>
      <c r="F243" t="s">
        <v>38</v>
      </c>
      <c r="G243" t="s">
        <v>38</v>
      </c>
      <c r="H243" t="s">
        <v>38</v>
      </c>
      <c r="I243" t="s">
        <v>38</v>
      </c>
      <c r="J243" t="s">
        <v>38</v>
      </c>
      <c r="K243" t="s">
        <v>38</v>
      </c>
      <c r="L243">
        <v>30580</v>
      </c>
      <c r="M243" t="s">
        <v>38</v>
      </c>
      <c r="N243" t="s">
        <v>38</v>
      </c>
    </row>
    <row r="244" spans="1:14" x14ac:dyDescent="0.25">
      <c r="A244" s="2">
        <v>32479</v>
      </c>
      <c r="B244" t="s">
        <v>38</v>
      </c>
      <c r="C244" t="s">
        <v>38</v>
      </c>
      <c r="D244">
        <v>2238</v>
      </c>
      <c r="E244" t="s">
        <v>38</v>
      </c>
      <c r="F244" t="s">
        <v>38</v>
      </c>
      <c r="G244" t="s">
        <v>38</v>
      </c>
      <c r="H244" t="s">
        <v>38</v>
      </c>
      <c r="I244" t="s">
        <v>38</v>
      </c>
      <c r="J244" t="s">
        <v>38</v>
      </c>
      <c r="K244" t="s">
        <v>38</v>
      </c>
      <c r="L244">
        <v>30622</v>
      </c>
      <c r="M244" t="s">
        <v>38</v>
      </c>
      <c r="N244" t="s">
        <v>38</v>
      </c>
    </row>
    <row r="245" spans="1:14" x14ac:dyDescent="0.25">
      <c r="A245" s="2">
        <v>32482</v>
      </c>
      <c r="B245" t="s">
        <v>38</v>
      </c>
      <c r="C245" t="s">
        <v>38</v>
      </c>
      <c r="D245">
        <v>2243.6999999999998</v>
      </c>
      <c r="E245" t="s">
        <v>38</v>
      </c>
      <c r="F245" t="s">
        <v>38</v>
      </c>
      <c r="G245" t="s">
        <v>38</v>
      </c>
      <c r="H245" t="s">
        <v>38</v>
      </c>
      <c r="I245" t="s">
        <v>38</v>
      </c>
      <c r="J245" t="s">
        <v>38</v>
      </c>
      <c r="K245" t="s">
        <v>38</v>
      </c>
      <c r="L245">
        <v>30653</v>
      </c>
      <c r="M245" t="s">
        <v>38</v>
      </c>
      <c r="N245" t="s">
        <v>38</v>
      </c>
    </row>
    <row r="246" spans="1:14" x14ac:dyDescent="0.25">
      <c r="A246" s="2">
        <v>32483</v>
      </c>
      <c r="B246" t="s">
        <v>38</v>
      </c>
      <c r="C246" t="s">
        <v>38</v>
      </c>
      <c r="D246">
        <v>2244.9</v>
      </c>
      <c r="E246" t="s">
        <v>38</v>
      </c>
      <c r="F246" t="s">
        <v>38</v>
      </c>
      <c r="G246" t="s">
        <v>38</v>
      </c>
      <c r="H246" t="s">
        <v>38</v>
      </c>
      <c r="I246" t="s">
        <v>38</v>
      </c>
      <c r="J246" t="s">
        <v>38</v>
      </c>
      <c r="K246" t="s">
        <v>38</v>
      </c>
      <c r="L246">
        <v>30787</v>
      </c>
      <c r="M246" t="s">
        <v>38</v>
      </c>
      <c r="N246" t="s">
        <v>38</v>
      </c>
    </row>
    <row r="247" spans="1:14" x14ac:dyDescent="0.25">
      <c r="A247" s="2">
        <v>32484</v>
      </c>
      <c r="B247" t="s">
        <v>38</v>
      </c>
      <c r="C247" t="s">
        <v>38</v>
      </c>
      <c r="D247">
        <v>2246.1999999999998</v>
      </c>
      <c r="E247" t="s">
        <v>38</v>
      </c>
      <c r="F247" t="s">
        <v>38</v>
      </c>
      <c r="G247" t="s">
        <v>38</v>
      </c>
      <c r="H247" t="s">
        <v>38</v>
      </c>
      <c r="I247" t="s">
        <v>38</v>
      </c>
      <c r="J247" t="s">
        <v>38</v>
      </c>
      <c r="K247" t="s">
        <v>38</v>
      </c>
      <c r="L247">
        <v>30910</v>
      </c>
      <c r="M247" t="s">
        <v>38</v>
      </c>
      <c r="N247" t="s">
        <v>38</v>
      </c>
    </row>
    <row r="248" spans="1:14" x14ac:dyDescent="0.25">
      <c r="A248" s="2">
        <v>32485</v>
      </c>
      <c r="B248" t="s">
        <v>38</v>
      </c>
      <c r="C248" t="s">
        <v>38</v>
      </c>
      <c r="D248">
        <v>2228.6</v>
      </c>
      <c r="E248">
        <v>1499.3</v>
      </c>
      <c r="F248" t="s">
        <v>38</v>
      </c>
      <c r="G248" t="s">
        <v>38</v>
      </c>
      <c r="H248" t="s">
        <v>38</v>
      </c>
      <c r="I248" t="s">
        <v>38</v>
      </c>
      <c r="J248" t="s">
        <v>38</v>
      </c>
      <c r="K248" t="s">
        <v>38</v>
      </c>
      <c r="L248">
        <v>30828</v>
      </c>
      <c r="M248" t="s">
        <v>38</v>
      </c>
      <c r="N248" t="s">
        <v>38</v>
      </c>
    </row>
    <row r="249" spans="1:14" x14ac:dyDescent="0.25">
      <c r="A249" s="2">
        <v>32486</v>
      </c>
      <c r="B249" t="s">
        <v>38</v>
      </c>
      <c r="C249" t="s">
        <v>38</v>
      </c>
      <c r="D249">
        <v>2208.5</v>
      </c>
      <c r="E249">
        <v>1528.7</v>
      </c>
      <c r="F249" t="s">
        <v>38</v>
      </c>
      <c r="G249" t="s">
        <v>38</v>
      </c>
      <c r="H249" t="s">
        <v>38</v>
      </c>
      <c r="I249" t="s">
        <v>38</v>
      </c>
      <c r="J249" t="s">
        <v>38</v>
      </c>
      <c r="K249" t="s">
        <v>38</v>
      </c>
      <c r="L249">
        <v>30838</v>
      </c>
      <c r="M249" t="s">
        <v>38</v>
      </c>
      <c r="N249" t="s">
        <v>38</v>
      </c>
    </row>
    <row r="250" spans="1:14" x14ac:dyDescent="0.25">
      <c r="A250" s="2">
        <v>32489</v>
      </c>
      <c r="B250" t="s">
        <v>38</v>
      </c>
      <c r="C250" t="s">
        <v>38</v>
      </c>
      <c r="D250">
        <v>2208.5</v>
      </c>
      <c r="E250">
        <v>1529.7</v>
      </c>
      <c r="F250" t="s">
        <v>38</v>
      </c>
      <c r="G250" t="s">
        <v>38</v>
      </c>
      <c r="H250" t="s">
        <v>38</v>
      </c>
      <c r="I250" t="s">
        <v>38</v>
      </c>
      <c r="J250" t="s">
        <v>38</v>
      </c>
      <c r="K250" t="s">
        <v>38</v>
      </c>
      <c r="L250">
        <v>30695</v>
      </c>
      <c r="M250" t="s">
        <v>38</v>
      </c>
      <c r="N250" t="s">
        <v>38</v>
      </c>
    </row>
    <row r="251" spans="1:14" x14ac:dyDescent="0.25">
      <c r="A251" s="2">
        <v>32490</v>
      </c>
      <c r="B251" t="s">
        <v>38</v>
      </c>
      <c r="C251" t="s">
        <v>38</v>
      </c>
      <c r="D251">
        <v>2209.6999999999998</v>
      </c>
      <c r="E251">
        <v>1529.7</v>
      </c>
      <c r="F251" t="s">
        <v>38</v>
      </c>
      <c r="G251" t="s">
        <v>38</v>
      </c>
      <c r="H251" t="s">
        <v>38</v>
      </c>
      <c r="I251" t="s">
        <v>38</v>
      </c>
      <c r="J251" t="s">
        <v>38</v>
      </c>
      <c r="K251" t="s">
        <v>38</v>
      </c>
      <c r="L251">
        <v>30716</v>
      </c>
      <c r="M251" t="s">
        <v>38</v>
      </c>
      <c r="N251" t="s">
        <v>38</v>
      </c>
    </row>
    <row r="252" spans="1:14" x14ac:dyDescent="0.25">
      <c r="A252" s="2">
        <v>32491</v>
      </c>
      <c r="B252" t="s">
        <v>38</v>
      </c>
      <c r="C252" t="s">
        <v>38</v>
      </c>
      <c r="D252">
        <v>2202.1999999999998</v>
      </c>
      <c r="E252">
        <v>1529.7</v>
      </c>
      <c r="F252" t="s">
        <v>38</v>
      </c>
      <c r="G252" t="s">
        <v>38</v>
      </c>
      <c r="H252" t="s">
        <v>38</v>
      </c>
      <c r="I252" t="s">
        <v>38</v>
      </c>
      <c r="J252" t="s">
        <v>38</v>
      </c>
      <c r="K252" t="s">
        <v>38</v>
      </c>
      <c r="L252">
        <v>30848</v>
      </c>
      <c r="M252" t="s">
        <v>38</v>
      </c>
      <c r="N252" t="s">
        <v>38</v>
      </c>
    </row>
    <row r="253" spans="1:14" x14ac:dyDescent="0.25">
      <c r="A253" s="2">
        <v>32492</v>
      </c>
      <c r="B253" t="s">
        <v>38</v>
      </c>
      <c r="C253" t="s">
        <v>38</v>
      </c>
      <c r="D253">
        <v>2226.1</v>
      </c>
      <c r="E253">
        <v>1499.3</v>
      </c>
      <c r="F253" t="s">
        <v>38</v>
      </c>
      <c r="G253" t="s">
        <v>38</v>
      </c>
      <c r="H253" t="s">
        <v>38</v>
      </c>
      <c r="I253" t="s">
        <v>38</v>
      </c>
      <c r="J253" t="s">
        <v>38</v>
      </c>
      <c r="K253" t="s">
        <v>38</v>
      </c>
      <c r="L253">
        <v>30797</v>
      </c>
      <c r="M253" t="s">
        <v>38</v>
      </c>
      <c r="N253" t="s">
        <v>38</v>
      </c>
    </row>
    <row r="254" spans="1:14" x14ac:dyDescent="0.25">
      <c r="A254" s="2">
        <v>32493</v>
      </c>
      <c r="B254" t="s">
        <v>38</v>
      </c>
      <c r="C254" t="s">
        <v>38</v>
      </c>
      <c r="D254">
        <v>2236.1</v>
      </c>
      <c r="E254">
        <v>1503.9</v>
      </c>
      <c r="F254" t="s">
        <v>38</v>
      </c>
      <c r="G254" t="s">
        <v>38</v>
      </c>
      <c r="H254" t="s">
        <v>38</v>
      </c>
      <c r="I254" t="s">
        <v>38</v>
      </c>
      <c r="J254" t="s">
        <v>38</v>
      </c>
      <c r="K254" t="s">
        <v>38</v>
      </c>
      <c r="L254">
        <v>30603</v>
      </c>
      <c r="M254" t="s">
        <v>38</v>
      </c>
      <c r="N254" t="s">
        <v>38</v>
      </c>
    </row>
    <row r="255" spans="1:14" x14ac:dyDescent="0.25">
      <c r="A255" s="2">
        <v>32496</v>
      </c>
      <c r="B255" t="s">
        <v>38</v>
      </c>
      <c r="C255" t="s">
        <v>38</v>
      </c>
      <c r="D255">
        <v>2232.4</v>
      </c>
      <c r="E255">
        <v>1512.5</v>
      </c>
      <c r="F255" t="s">
        <v>38</v>
      </c>
      <c r="G255" t="s">
        <v>38</v>
      </c>
      <c r="H255" t="s">
        <v>38</v>
      </c>
      <c r="I255" t="s">
        <v>38</v>
      </c>
      <c r="J255" t="s">
        <v>38</v>
      </c>
      <c r="K255" t="s">
        <v>38</v>
      </c>
      <c r="L255">
        <v>30644</v>
      </c>
      <c r="M255" t="s">
        <v>38</v>
      </c>
      <c r="N255" t="s">
        <v>38</v>
      </c>
    </row>
    <row r="256" spans="1:14" x14ac:dyDescent="0.25">
      <c r="A256" s="2">
        <v>32497</v>
      </c>
      <c r="B256" t="s">
        <v>38</v>
      </c>
      <c r="C256" t="s">
        <v>38</v>
      </c>
      <c r="D256">
        <v>2244.1</v>
      </c>
      <c r="E256">
        <v>1529.7</v>
      </c>
      <c r="F256" t="s">
        <v>38</v>
      </c>
      <c r="G256" t="s">
        <v>38</v>
      </c>
      <c r="H256" t="s">
        <v>38</v>
      </c>
      <c r="I256" t="s">
        <v>38</v>
      </c>
      <c r="J256" t="s">
        <v>38</v>
      </c>
      <c r="K256" t="s">
        <v>38</v>
      </c>
      <c r="L256">
        <v>30726</v>
      </c>
      <c r="M256" t="s">
        <v>38</v>
      </c>
      <c r="N256" t="s">
        <v>38</v>
      </c>
    </row>
    <row r="257" spans="1:14" x14ac:dyDescent="0.25">
      <c r="A257" s="2">
        <v>32498</v>
      </c>
      <c r="B257" t="s">
        <v>38</v>
      </c>
      <c r="C257" t="s">
        <v>38</v>
      </c>
      <c r="D257">
        <v>2236.6999999999998</v>
      </c>
      <c r="E257">
        <v>1532.8</v>
      </c>
      <c r="F257" t="s">
        <v>38</v>
      </c>
      <c r="G257" t="s">
        <v>38</v>
      </c>
      <c r="H257" t="s">
        <v>38</v>
      </c>
      <c r="I257" t="s">
        <v>38</v>
      </c>
      <c r="J257" t="s">
        <v>38</v>
      </c>
      <c r="K257" t="s">
        <v>38</v>
      </c>
      <c r="L257">
        <v>30746</v>
      </c>
      <c r="M257" t="s">
        <v>38</v>
      </c>
      <c r="N257" t="s">
        <v>38</v>
      </c>
    </row>
    <row r="258" spans="1:14" x14ac:dyDescent="0.25">
      <c r="A258" s="2">
        <v>32499</v>
      </c>
      <c r="B258" t="s">
        <v>38</v>
      </c>
      <c r="C258" t="s">
        <v>38</v>
      </c>
      <c r="D258">
        <v>2233.6</v>
      </c>
      <c r="E258">
        <v>1543.9</v>
      </c>
      <c r="F258" t="s">
        <v>38</v>
      </c>
      <c r="G258" t="s">
        <v>38</v>
      </c>
      <c r="H258" t="s">
        <v>38</v>
      </c>
      <c r="I258" t="s">
        <v>38</v>
      </c>
      <c r="J258" t="s">
        <v>38</v>
      </c>
      <c r="K258" t="s">
        <v>38</v>
      </c>
      <c r="L258">
        <v>30879</v>
      </c>
      <c r="M258" t="s">
        <v>38</v>
      </c>
      <c r="N258" t="s">
        <v>38</v>
      </c>
    </row>
    <row r="259" spans="1:14" x14ac:dyDescent="0.25">
      <c r="A259" s="2">
        <v>32500</v>
      </c>
      <c r="B259" t="s">
        <v>38</v>
      </c>
      <c r="C259" t="s">
        <v>38</v>
      </c>
      <c r="D259">
        <v>2240.4</v>
      </c>
      <c r="E259">
        <v>1556.1</v>
      </c>
      <c r="F259" t="s">
        <v>38</v>
      </c>
      <c r="G259" t="s">
        <v>38</v>
      </c>
      <c r="H259" t="s">
        <v>38</v>
      </c>
      <c r="I259" t="s">
        <v>38</v>
      </c>
      <c r="J259" t="s">
        <v>38</v>
      </c>
      <c r="K259" t="s">
        <v>38</v>
      </c>
      <c r="L259">
        <v>30848</v>
      </c>
      <c r="M259" t="s">
        <v>38</v>
      </c>
      <c r="N259" t="s">
        <v>38</v>
      </c>
    </row>
    <row r="260" spans="1:14" x14ac:dyDescent="0.25">
      <c r="A260" s="2">
        <v>32503</v>
      </c>
      <c r="B260" t="s">
        <v>38</v>
      </c>
      <c r="C260" t="s">
        <v>38</v>
      </c>
      <c r="D260">
        <v>2240.4</v>
      </c>
      <c r="E260">
        <v>1556.1</v>
      </c>
      <c r="F260" t="s">
        <v>38</v>
      </c>
      <c r="G260" t="s">
        <v>38</v>
      </c>
      <c r="H260" t="s">
        <v>38</v>
      </c>
      <c r="I260" t="s">
        <v>38</v>
      </c>
      <c r="J260" t="s">
        <v>38</v>
      </c>
      <c r="K260" t="s">
        <v>38</v>
      </c>
      <c r="L260">
        <v>31093</v>
      </c>
      <c r="M260" t="s">
        <v>38</v>
      </c>
      <c r="N260" t="s">
        <v>38</v>
      </c>
    </row>
    <row r="261" spans="1:14" x14ac:dyDescent="0.25">
      <c r="A261" s="2">
        <v>32504</v>
      </c>
      <c r="B261" t="s">
        <v>38</v>
      </c>
      <c r="C261" t="s">
        <v>38</v>
      </c>
      <c r="D261">
        <v>2240.4</v>
      </c>
      <c r="E261">
        <v>1568.2</v>
      </c>
      <c r="F261" t="s">
        <v>38</v>
      </c>
      <c r="G261" t="s">
        <v>38</v>
      </c>
      <c r="H261" t="s">
        <v>38</v>
      </c>
      <c r="I261" t="s">
        <v>38</v>
      </c>
      <c r="J261" t="s">
        <v>38</v>
      </c>
      <c r="K261" t="s">
        <v>38</v>
      </c>
      <c r="L261">
        <v>31348</v>
      </c>
      <c r="M261" t="s">
        <v>38</v>
      </c>
      <c r="N261" t="s">
        <v>38</v>
      </c>
    </row>
    <row r="262" spans="1:14" x14ac:dyDescent="0.25">
      <c r="A262" s="2">
        <v>32505</v>
      </c>
      <c r="B262" t="s">
        <v>38</v>
      </c>
      <c r="C262" t="s">
        <v>38</v>
      </c>
      <c r="D262">
        <v>2266.5</v>
      </c>
      <c r="E262">
        <v>1571.2</v>
      </c>
      <c r="F262" t="s">
        <v>38</v>
      </c>
      <c r="G262" t="s">
        <v>38</v>
      </c>
      <c r="H262" t="s">
        <v>38</v>
      </c>
      <c r="I262" t="s">
        <v>38</v>
      </c>
      <c r="J262" t="s">
        <v>38</v>
      </c>
      <c r="K262" t="s">
        <v>38</v>
      </c>
      <c r="L262">
        <v>31308</v>
      </c>
      <c r="M262" t="s">
        <v>38</v>
      </c>
      <c r="N262" t="s">
        <v>38</v>
      </c>
    </row>
    <row r="263" spans="1:14" x14ac:dyDescent="0.25">
      <c r="A263" s="2">
        <v>32506</v>
      </c>
      <c r="B263" t="s">
        <v>38</v>
      </c>
      <c r="C263" t="s">
        <v>38</v>
      </c>
      <c r="D263">
        <v>2280.8000000000002</v>
      </c>
      <c r="E263">
        <v>1581.4</v>
      </c>
      <c r="F263" t="s">
        <v>38</v>
      </c>
      <c r="G263" t="s">
        <v>38</v>
      </c>
      <c r="H263" t="s">
        <v>38</v>
      </c>
      <c r="I263" t="s">
        <v>38</v>
      </c>
      <c r="J263" t="s">
        <v>38</v>
      </c>
      <c r="K263" t="s">
        <v>38</v>
      </c>
      <c r="L263">
        <v>31308</v>
      </c>
      <c r="M263" t="s">
        <v>38</v>
      </c>
      <c r="N263" t="s">
        <v>38</v>
      </c>
    </row>
    <row r="264" spans="1:14" x14ac:dyDescent="0.25">
      <c r="A264" s="2">
        <v>32507</v>
      </c>
      <c r="B264" t="s">
        <v>38</v>
      </c>
      <c r="C264" t="s">
        <v>38</v>
      </c>
      <c r="D264">
        <v>2272.6999999999998</v>
      </c>
      <c r="E264">
        <v>1590.4</v>
      </c>
      <c r="F264" t="s">
        <v>38</v>
      </c>
      <c r="G264" t="s">
        <v>38</v>
      </c>
      <c r="H264" t="s">
        <v>38</v>
      </c>
      <c r="I264" t="s">
        <v>38</v>
      </c>
      <c r="J264" t="s">
        <v>38</v>
      </c>
      <c r="K264" t="s">
        <v>38</v>
      </c>
      <c r="L264">
        <v>31308</v>
      </c>
      <c r="M264" t="s">
        <v>38</v>
      </c>
      <c r="N264" t="s">
        <v>38</v>
      </c>
    </row>
    <row r="265" spans="1:14" x14ac:dyDescent="0.25">
      <c r="A265" s="2">
        <v>32510</v>
      </c>
      <c r="B265" t="s">
        <v>38</v>
      </c>
      <c r="C265" t="s">
        <v>38</v>
      </c>
      <c r="D265">
        <v>2272.6999999999998</v>
      </c>
      <c r="E265">
        <v>1590.4</v>
      </c>
      <c r="F265" t="s">
        <v>38</v>
      </c>
      <c r="G265" t="s">
        <v>38</v>
      </c>
      <c r="H265" t="s">
        <v>38</v>
      </c>
      <c r="I265" t="s">
        <v>38</v>
      </c>
      <c r="J265" t="s">
        <v>38</v>
      </c>
      <c r="K265" t="s">
        <v>38</v>
      </c>
      <c r="L265">
        <v>31308</v>
      </c>
      <c r="M265" t="s">
        <v>38</v>
      </c>
      <c r="N265" t="s">
        <v>38</v>
      </c>
    </row>
    <row r="266" spans="1:14" x14ac:dyDescent="0.25">
      <c r="A266" s="2">
        <v>32511</v>
      </c>
      <c r="B266" t="s">
        <v>38</v>
      </c>
      <c r="C266" t="s">
        <v>38</v>
      </c>
      <c r="D266">
        <v>2259.1</v>
      </c>
      <c r="E266">
        <v>1560</v>
      </c>
      <c r="F266" t="s">
        <v>38</v>
      </c>
      <c r="G266" t="s">
        <v>38</v>
      </c>
      <c r="H266" t="s">
        <v>38</v>
      </c>
      <c r="I266">
        <v>95.03</v>
      </c>
      <c r="J266" t="s">
        <v>38</v>
      </c>
      <c r="K266" t="s">
        <v>38</v>
      </c>
      <c r="L266">
        <v>31308</v>
      </c>
      <c r="M266" t="s">
        <v>38</v>
      </c>
      <c r="N266" t="s">
        <v>38</v>
      </c>
    </row>
    <row r="267" spans="1:14" x14ac:dyDescent="0.25">
      <c r="A267" s="2">
        <v>32512</v>
      </c>
      <c r="B267" t="s">
        <v>38</v>
      </c>
      <c r="C267" t="s">
        <v>38</v>
      </c>
      <c r="D267">
        <v>2260.3000000000002</v>
      </c>
      <c r="E267">
        <v>1593.4</v>
      </c>
      <c r="F267" t="s">
        <v>38</v>
      </c>
      <c r="G267" t="s">
        <v>38</v>
      </c>
      <c r="H267" t="s">
        <v>38</v>
      </c>
      <c r="I267">
        <v>95.61</v>
      </c>
      <c r="J267" t="s">
        <v>38</v>
      </c>
      <c r="K267" t="s">
        <v>38</v>
      </c>
      <c r="L267">
        <v>31359</v>
      </c>
      <c r="M267" t="s">
        <v>38</v>
      </c>
      <c r="N267" t="s">
        <v>38</v>
      </c>
    </row>
    <row r="268" spans="1:14" x14ac:dyDescent="0.25">
      <c r="A268" s="2">
        <v>32513</v>
      </c>
      <c r="B268" t="s">
        <v>38</v>
      </c>
      <c r="C268" t="s">
        <v>38</v>
      </c>
      <c r="D268">
        <v>2267.6999999999998</v>
      </c>
      <c r="E268">
        <v>1611.3</v>
      </c>
      <c r="F268" t="s">
        <v>38</v>
      </c>
      <c r="G268" t="s">
        <v>38</v>
      </c>
      <c r="H268" t="s">
        <v>38</v>
      </c>
      <c r="I268">
        <v>95.68</v>
      </c>
      <c r="J268" t="s">
        <v>38</v>
      </c>
      <c r="K268" t="s">
        <v>38</v>
      </c>
      <c r="L268">
        <v>31297</v>
      </c>
      <c r="M268" t="s">
        <v>38</v>
      </c>
      <c r="N268" t="s">
        <v>38</v>
      </c>
    </row>
    <row r="269" spans="1:14" x14ac:dyDescent="0.25">
      <c r="A269" s="2">
        <v>32514</v>
      </c>
      <c r="B269" t="s">
        <v>38</v>
      </c>
      <c r="C269" t="s">
        <v>38</v>
      </c>
      <c r="D269">
        <v>2280.1999999999998</v>
      </c>
      <c r="E269">
        <v>1626.2</v>
      </c>
      <c r="F269" t="s">
        <v>38</v>
      </c>
      <c r="G269" t="s">
        <v>38</v>
      </c>
      <c r="H269" t="s">
        <v>38</v>
      </c>
      <c r="I269">
        <v>95.68</v>
      </c>
      <c r="J269" t="s">
        <v>38</v>
      </c>
      <c r="K269" t="s">
        <v>38</v>
      </c>
      <c r="L269">
        <v>31389</v>
      </c>
      <c r="M269" t="s">
        <v>38</v>
      </c>
      <c r="N269" t="s">
        <v>38</v>
      </c>
    </row>
    <row r="270" spans="1:14" x14ac:dyDescent="0.25">
      <c r="A270" s="2">
        <v>32517</v>
      </c>
      <c r="B270" t="s">
        <v>38</v>
      </c>
      <c r="C270" t="s">
        <v>38</v>
      </c>
      <c r="D270">
        <v>2301.9</v>
      </c>
      <c r="E270">
        <v>1621.2</v>
      </c>
      <c r="F270" t="s">
        <v>38</v>
      </c>
      <c r="G270" t="s">
        <v>38</v>
      </c>
      <c r="H270" t="s">
        <v>38</v>
      </c>
      <c r="I270">
        <v>95.21</v>
      </c>
      <c r="J270" t="s">
        <v>38</v>
      </c>
      <c r="K270" t="s">
        <v>38</v>
      </c>
      <c r="L270">
        <v>31879</v>
      </c>
      <c r="M270" t="s">
        <v>38</v>
      </c>
      <c r="N270" t="s">
        <v>38</v>
      </c>
    </row>
    <row r="271" spans="1:14" x14ac:dyDescent="0.25">
      <c r="A271" s="2">
        <v>32518</v>
      </c>
      <c r="B271" t="s">
        <v>38</v>
      </c>
      <c r="C271" t="s">
        <v>38</v>
      </c>
      <c r="D271">
        <v>2301.9</v>
      </c>
      <c r="E271">
        <v>1623.2</v>
      </c>
      <c r="F271" t="s">
        <v>38</v>
      </c>
      <c r="G271" t="s">
        <v>38</v>
      </c>
      <c r="H271" t="s">
        <v>38</v>
      </c>
      <c r="I271">
        <v>94.66</v>
      </c>
      <c r="J271" t="s">
        <v>38</v>
      </c>
      <c r="K271" t="s">
        <v>38</v>
      </c>
      <c r="L271">
        <v>32165</v>
      </c>
      <c r="M271" t="s">
        <v>38</v>
      </c>
      <c r="N271" t="s">
        <v>38</v>
      </c>
    </row>
    <row r="272" spans="1:14" x14ac:dyDescent="0.25">
      <c r="A272" s="2">
        <v>32519</v>
      </c>
      <c r="B272" t="s">
        <v>38</v>
      </c>
      <c r="C272" t="s">
        <v>38</v>
      </c>
      <c r="D272">
        <v>2310</v>
      </c>
      <c r="E272">
        <v>1619.2</v>
      </c>
      <c r="F272" t="s">
        <v>38</v>
      </c>
      <c r="G272" t="s">
        <v>38</v>
      </c>
      <c r="H272" t="s">
        <v>38</v>
      </c>
      <c r="I272">
        <v>94.55</v>
      </c>
      <c r="J272" t="s">
        <v>38</v>
      </c>
      <c r="K272" t="s">
        <v>38</v>
      </c>
      <c r="L272">
        <v>32206</v>
      </c>
      <c r="M272" t="s">
        <v>38</v>
      </c>
      <c r="N272" t="s">
        <v>38</v>
      </c>
    </row>
    <row r="273" spans="1:14" x14ac:dyDescent="0.25">
      <c r="A273" s="2">
        <v>32520</v>
      </c>
      <c r="B273" t="s">
        <v>38</v>
      </c>
      <c r="C273" t="s">
        <v>38</v>
      </c>
      <c r="D273">
        <v>2338.5</v>
      </c>
      <c r="E273">
        <v>1654.1</v>
      </c>
      <c r="F273" t="s">
        <v>38</v>
      </c>
      <c r="G273" t="s">
        <v>38</v>
      </c>
      <c r="H273" t="s">
        <v>38</v>
      </c>
      <c r="I273">
        <v>95.57</v>
      </c>
      <c r="J273" t="s">
        <v>38</v>
      </c>
      <c r="K273" t="s">
        <v>38</v>
      </c>
      <c r="L273">
        <v>32328</v>
      </c>
      <c r="M273" t="s">
        <v>38</v>
      </c>
      <c r="N273" t="s">
        <v>38</v>
      </c>
    </row>
    <row r="274" spans="1:14" x14ac:dyDescent="0.25">
      <c r="A274" s="2">
        <v>32521</v>
      </c>
      <c r="B274" t="s">
        <v>38</v>
      </c>
      <c r="C274" t="s">
        <v>38</v>
      </c>
      <c r="D274">
        <v>2347.8000000000002</v>
      </c>
      <c r="E274">
        <v>1640.1</v>
      </c>
      <c r="F274" t="s">
        <v>38</v>
      </c>
      <c r="G274" t="s">
        <v>38</v>
      </c>
      <c r="H274" t="s">
        <v>38</v>
      </c>
      <c r="I274">
        <v>96.7</v>
      </c>
      <c r="J274" t="s">
        <v>38</v>
      </c>
      <c r="K274" t="s">
        <v>38</v>
      </c>
      <c r="L274">
        <v>32430</v>
      </c>
      <c r="M274" t="s">
        <v>38</v>
      </c>
      <c r="N274" t="s">
        <v>38</v>
      </c>
    </row>
    <row r="275" spans="1:14" x14ac:dyDescent="0.25">
      <c r="A275" s="2">
        <v>32524</v>
      </c>
      <c r="B275" t="s">
        <v>38</v>
      </c>
      <c r="C275" t="s">
        <v>38</v>
      </c>
      <c r="D275">
        <v>2362.1</v>
      </c>
      <c r="E275">
        <v>1645.1</v>
      </c>
      <c r="F275" t="s">
        <v>38</v>
      </c>
      <c r="G275" t="s">
        <v>38</v>
      </c>
      <c r="H275" t="s">
        <v>38</v>
      </c>
      <c r="I275">
        <v>96.63</v>
      </c>
      <c r="J275" t="s">
        <v>38</v>
      </c>
      <c r="K275" t="s">
        <v>38</v>
      </c>
      <c r="L275">
        <v>32430</v>
      </c>
      <c r="M275" t="s">
        <v>38</v>
      </c>
      <c r="N275" t="s">
        <v>38</v>
      </c>
    </row>
    <row r="276" spans="1:14" x14ac:dyDescent="0.25">
      <c r="A276" s="2">
        <v>32525</v>
      </c>
      <c r="B276" t="s">
        <v>38</v>
      </c>
      <c r="C276" t="s">
        <v>38</v>
      </c>
      <c r="D276">
        <v>2361.5</v>
      </c>
      <c r="E276">
        <v>1628.2</v>
      </c>
      <c r="F276" t="s">
        <v>38</v>
      </c>
      <c r="G276" t="s">
        <v>38</v>
      </c>
      <c r="H276" t="s">
        <v>38</v>
      </c>
      <c r="I276">
        <v>95.64</v>
      </c>
      <c r="J276" t="s">
        <v>38</v>
      </c>
      <c r="K276" t="s">
        <v>38</v>
      </c>
      <c r="L276">
        <v>32379</v>
      </c>
      <c r="M276" t="s">
        <v>38</v>
      </c>
      <c r="N276" t="s">
        <v>38</v>
      </c>
    </row>
    <row r="277" spans="1:14" x14ac:dyDescent="0.25">
      <c r="A277" s="2">
        <v>32526</v>
      </c>
      <c r="B277" t="s">
        <v>38</v>
      </c>
      <c r="C277" t="s">
        <v>38</v>
      </c>
      <c r="D277">
        <v>2380.1</v>
      </c>
      <c r="E277">
        <v>1625.2</v>
      </c>
      <c r="F277" t="s">
        <v>38</v>
      </c>
      <c r="G277" t="s">
        <v>38</v>
      </c>
      <c r="H277" t="s">
        <v>38</v>
      </c>
      <c r="I277">
        <v>95.39</v>
      </c>
      <c r="J277" t="s">
        <v>38</v>
      </c>
      <c r="K277" t="s">
        <v>38</v>
      </c>
      <c r="L277">
        <v>32461</v>
      </c>
      <c r="M277" t="s">
        <v>38</v>
      </c>
      <c r="N277" t="s">
        <v>38</v>
      </c>
    </row>
    <row r="278" spans="1:14" x14ac:dyDescent="0.25">
      <c r="A278" s="2">
        <v>32527</v>
      </c>
      <c r="B278" t="s">
        <v>38</v>
      </c>
      <c r="C278" t="s">
        <v>38</v>
      </c>
      <c r="D278">
        <v>2413</v>
      </c>
      <c r="E278">
        <v>1643.1</v>
      </c>
      <c r="F278" t="s">
        <v>38</v>
      </c>
      <c r="G278" t="s">
        <v>38</v>
      </c>
      <c r="H278" t="s">
        <v>38</v>
      </c>
      <c r="I278">
        <v>96.55</v>
      </c>
      <c r="J278" t="s">
        <v>38</v>
      </c>
      <c r="K278" t="s">
        <v>38</v>
      </c>
      <c r="L278">
        <v>32277</v>
      </c>
      <c r="M278" t="s">
        <v>38</v>
      </c>
      <c r="N278" t="s">
        <v>38</v>
      </c>
    </row>
    <row r="279" spans="1:14" x14ac:dyDescent="0.25">
      <c r="A279" s="2">
        <v>32528</v>
      </c>
      <c r="B279" t="s">
        <v>38</v>
      </c>
      <c r="C279" t="s">
        <v>38</v>
      </c>
      <c r="D279">
        <v>2414.3000000000002</v>
      </c>
      <c r="E279">
        <v>1640.6</v>
      </c>
      <c r="F279" t="s">
        <v>38</v>
      </c>
      <c r="G279" t="s">
        <v>38</v>
      </c>
      <c r="H279" t="s">
        <v>38</v>
      </c>
      <c r="I279">
        <v>97.06</v>
      </c>
      <c r="J279" t="s">
        <v>38</v>
      </c>
      <c r="K279" t="s">
        <v>38</v>
      </c>
      <c r="L279">
        <v>32246</v>
      </c>
      <c r="M279" t="s">
        <v>38</v>
      </c>
      <c r="N279" t="s">
        <v>38</v>
      </c>
    </row>
    <row r="280" spans="1:14" x14ac:dyDescent="0.25">
      <c r="A280" s="2">
        <v>32531</v>
      </c>
      <c r="B280" t="s">
        <v>38</v>
      </c>
      <c r="C280" t="s">
        <v>38</v>
      </c>
      <c r="D280">
        <v>2426.6999999999998</v>
      </c>
      <c r="E280">
        <v>1637.1</v>
      </c>
      <c r="F280" t="s">
        <v>38</v>
      </c>
      <c r="G280" t="s">
        <v>38</v>
      </c>
      <c r="H280" t="s">
        <v>38</v>
      </c>
      <c r="I280">
        <v>97.72</v>
      </c>
      <c r="J280" t="s">
        <v>38</v>
      </c>
      <c r="K280" t="s">
        <v>38</v>
      </c>
      <c r="L280">
        <v>32410</v>
      </c>
      <c r="M280" t="s">
        <v>38</v>
      </c>
      <c r="N280" t="s">
        <v>38</v>
      </c>
    </row>
    <row r="281" spans="1:14" x14ac:dyDescent="0.25">
      <c r="A281" s="2">
        <v>32532</v>
      </c>
      <c r="B281" t="s">
        <v>38</v>
      </c>
      <c r="C281" t="s">
        <v>38</v>
      </c>
      <c r="D281">
        <v>2440.4</v>
      </c>
      <c r="E281">
        <v>1637.1</v>
      </c>
      <c r="F281" t="s">
        <v>38</v>
      </c>
      <c r="G281" t="s">
        <v>38</v>
      </c>
      <c r="H281" t="s">
        <v>38</v>
      </c>
      <c r="I281">
        <v>97.14</v>
      </c>
      <c r="J281" t="s">
        <v>38</v>
      </c>
      <c r="K281" t="s">
        <v>38</v>
      </c>
      <c r="L281">
        <v>32706</v>
      </c>
      <c r="M281" t="s">
        <v>38</v>
      </c>
      <c r="N281" t="s">
        <v>38</v>
      </c>
    </row>
    <row r="282" spans="1:14" x14ac:dyDescent="0.25">
      <c r="A282" s="2">
        <v>32533</v>
      </c>
      <c r="B282" t="s">
        <v>38</v>
      </c>
      <c r="C282" t="s">
        <v>38</v>
      </c>
      <c r="D282">
        <v>2450.3000000000002</v>
      </c>
      <c r="E282">
        <v>1668</v>
      </c>
      <c r="F282" t="s">
        <v>38</v>
      </c>
      <c r="G282" t="s">
        <v>38</v>
      </c>
      <c r="H282" t="s">
        <v>38</v>
      </c>
      <c r="I282">
        <v>97.68</v>
      </c>
      <c r="J282" t="s">
        <v>38</v>
      </c>
      <c r="K282" t="s">
        <v>38</v>
      </c>
      <c r="L282">
        <v>32706</v>
      </c>
      <c r="M282" t="s">
        <v>38</v>
      </c>
      <c r="N282" t="s">
        <v>38</v>
      </c>
    </row>
    <row r="283" spans="1:14" x14ac:dyDescent="0.25">
      <c r="A283" s="2">
        <v>32534</v>
      </c>
      <c r="B283" t="s">
        <v>38</v>
      </c>
      <c r="C283" t="s">
        <v>38</v>
      </c>
      <c r="D283">
        <v>2457.8000000000002</v>
      </c>
      <c r="E283">
        <v>1657</v>
      </c>
      <c r="F283" t="s">
        <v>38</v>
      </c>
      <c r="G283" t="s">
        <v>38</v>
      </c>
      <c r="H283" t="s">
        <v>38</v>
      </c>
      <c r="I283">
        <v>97.76</v>
      </c>
      <c r="J283" t="s">
        <v>38</v>
      </c>
      <c r="K283" t="s">
        <v>38</v>
      </c>
      <c r="L283">
        <v>32695</v>
      </c>
      <c r="M283" t="s">
        <v>38</v>
      </c>
      <c r="N283" t="s">
        <v>38</v>
      </c>
    </row>
    <row r="284" spans="1:14" x14ac:dyDescent="0.25">
      <c r="A284" s="2">
        <v>32535</v>
      </c>
      <c r="B284" t="s">
        <v>38</v>
      </c>
      <c r="C284" t="s">
        <v>38</v>
      </c>
      <c r="D284">
        <v>2534.8000000000002</v>
      </c>
      <c r="E284">
        <v>1671</v>
      </c>
      <c r="F284" t="s">
        <v>38</v>
      </c>
      <c r="G284" t="s">
        <v>38</v>
      </c>
      <c r="H284" t="s">
        <v>38</v>
      </c>
      <c r="I284">
        <v>98.7</v>
      </c>
      <c r="J284" t="s">
        <v>38</v>
      </c>
      <c r="K284" t="s">
        <v>38</v>
      </c>
      <c r="L284">
        <v>32848</v>
      </c>
      <c r="M284" t="s">
        <v>38</v>
      </c>
      <c r="N284" t="s">
        <v>38</v>
      </c>
    </row>
    <row r="285" spans="1:14" x14ac:dyDescent="0.25">
      <c r="A285" s="2">
        <v>32538</v>
      </c>
      <c r="B285" t="s">
        <v>38</v>
      </c>
      <c r="C285" t="s">
        <v>38</v>
      </c>
      <c r="D285">
        <v>2609.3000000000002</v>
      </c>
      <c r="E285">
        <v>1657</v>
      </c>
      <c r="F285" t="s">
        <v>38</v>
      </c>
      <c r="G285" t="s">
        <v>38</v>
      </c>
      <c r="H285" t="s">
        <v>38</v>
      </c>
      <c r="I285">
        <v>97.9</v>
      </c>
      <c r="J285" t="s">
        <v>38</v>
      </c>
      <c r="K285" t="s">
        <v>38</v>
      </c>
      <c r="L285">
        <v>32481</v>
      </c>
      <c r="M285" t="s">
        <v>38</v>
      </c>
      <c r="N285" t="s">
        <v>38</v>
      </c>
    </row>
    <row r="286" spans="1:14" x14ac:dyDescent="0.25">
      <c r="A286" s="2">
        <v>32539</v>
      </c>
      <c r="B286" t="s">
        <v>38</v>
      </c>
      <c r="C286" t="s">
        <v>38</v>
      </c>
      <c r="D286">
        <v>2584.4</v>
      </c>
      <c r="E286">
        <v>1640.2</v>
      </c>
      <c r="F286" t="s">
        <v>38</v>
      </c>
      <c r="G286" t="s">
        <v>38</v>
      </c>
      <c r="H286" t="s">
        <v>38</v>
      </c>
      <c r="I286">
        <v>97.03</v>
      </c>
      <c r="J286" t="s">
        <v>38</v>
      </c>
      <c r="K286" t="s">
        <v>38</v>
      </c>
      <c r="L286">
        <v>32532</v>
      </c>
      <c r="M286" t="s">
        <v>38</v>
      </c>
      <c r="N286" t="s">
        <v>38</v>
      </c>
    </row>
    <row r="287" spans="1:14" x14ac:dyDescent="0.25">
      <c r="A287" s="2">
        <v>32540</v>
      </c>
      <c r="B287" t="s">
        <v>38</v>
      </c>
      <c r="C287" t="s">
        <v>38</v>
      </c>
      <c r="D287">
        <v>2562.1</v>
      </c>
      <c r="E287">
        <v>1640.2</v>
      </c>
      <c r="F287" t="s">
        <v>38</v>
      </c>
      <c r="G287" t="s">
        <v>38</v>
      </c>
      <c r="H287" t="s">
        <v>38</v>
      </c>
      <c r="I287">
        <v>96.23</v>
      </c>
      <c r="J287" t="s">
        <v>38</v>
      </c>
      <c r="K287" t="s">
        <v>38</v>
      </c>
      <c r="L287">
        <v>32236</v>
      </c>
      <c r="M287" t="s">
        <v>38</v>
      </c>
      <c r="N287" t="s">
        <v>38</v>
      </c>
    </row>
    <row r="288" spans="1:14" x14ac:dyDescent="0.25">
      <c r="A288" s="2">
        <v>32541</v>
      </c>
      <c r="B288" t="s">
        <v>38</v>
      </c>
      <c r="C288" t="s">
        <v>38</v>
      </c>
      <c r="D288">
        <v>2574.5</v>
      </c>
      <c r="E288">
        <v>1673.9</v>
      </c>
      <c r="F288" t="s">
        <v>38</v>
      </c>
      <c r="G288" t="s">
        <v>38</v>
      </c>
      <c r="H288" t="s">
        <v>38</v>
      </c>
      <c r="I288">
        <v>97.25</v>
      </c>
      <c r="J288" t="s">
        <v>38</v>
      </c>
      <c r="K288" t="s">
        <v>38</v>
      </c>
      <c r="L288">
        <v>32440</v>
      </c>
      <c r="M288" t="s">
        <v>38</v>
      </c>
      <c r="N288" t="s">
        <v>38</v>
      </c>
    </row>
    <row r="289" spans="1:14" x14ac:dyDescent="0.25">
      <c r="A289" s="2">
        <v>32542</v>
      </c>
      <c r="B289" t="s">
        <v>38</v>
      </c>
      <c r="C289" t="s">
        <v>38</v>
      </c>
      <c r="D289">
        <v>2613</v>
      </c>
      <c r="E289">
        <v>1686.8</v>
      </c>
      <c r="F289" t="s">
        <v>38</v>
      </c>
      <c r="G289" t="s">
        <v>38</v>
      </c>
      <c r="H289" t="s">
        <v>38</v>
      </c>
      <c r="I289">
        <v>98.16</v>
      </c>
      <c r="J289" t="s">
        <v>38</v>
      </c>
      <c r="K289" t="s">
        <v>38</v>
      </c>
      <c r="L289">
        <v>32481</v>
      </c>
      <c r="M289" t="s">
        <v>38</v>
      </c>
      <c r="N289" t="s">
        <v>38</v>
      </c>
    </row>
    <row r="290" spans="1:14" x14ac:dyDescent="0.25">
      <c r="A290" s="2">
        <v>32545</v>
      </c>
      <c r="B290" t="s">
        <v>38</v>
      </c>
      <c r="C290" t="s">
        <v>38</v>
      </c>
      <c r="D290">
        <v>2567</v>
      </c>
      <c r="E290">
        <v>1656.1</v>
      </c>
      <c r="F290" t="s">
        <v>38</v>
      </c>
      <c r="G290" t="s">
        <v>38</v>
      </c>
      <c r="H290" t="s">
        <v>38</v>
      </c>
      <c r="I290">
        <v>97.68</v>
      </c>
      <c r="J290" t="s">
        <v>38</v>
      </c>
      <c r="K290" t="s">
        <v>38</v>
      </c>
      <c r="L290">
        <v>32644</v>
      </c>
      <c r="M290" t="s">
        <v>38</v>
      </c>
      <c r="N290" t="s">
        <v>38</v>
      </c>
    </row>
    <row r="291" spans="1:14" x14ac:dyDescent="0.25">
      <c r="A291" s="2">
        <v>32546</v>
      </c>
      <c r="B291" t="s">
        <v>38</v>
      </c>
      <c r="C291" t="s">
        <v>38</v>
      </c>
      <c r="D291">
        <v>2605.5</v>
      </c>
      <c r="E291">
        <v>1667</v>
      </c>
      <c r="F291" t="s">
        <v>38</v>
      </c>
      <c r="G291" t="s">
        <v>38</v>
      </c>
      <c r="H291" t="s">
        <v>38</v>
      </c>
      <c r="I291">
        <v>98.41</v>
      </c>
      <c r="J291" t="s">
        <v>38</v>
      </c>
      <c r="K291" t="s">
        <v>38</v>
      </c>
      <c r="L291">
        <v>32665</v>
      </c>
      <c r="M291" t="s">
        <v>38</v>
      </c>
      <c r="N291" t="s">
        <v>38</v>
      </c>
    </row>
    <row r="292" spans="1:14" x14ac:dyDescent="0.25">
      <c r="A292" s="2">
        <v>32547</v>
      </c>
      <c r="B292" t="s">
        <v>38</v>
      </c>
      <c r="C292" t="s">
        <v>38</v>
      </c>
      <c r="D292">
        <v>2647.8</v>
      </c>
      <c r="E292">
        <v>1689.8</v>
      </c>
      <c r="F292" t="s">
        <v>38</v>
      </c>
      <c r="G292" t="s">
        <v>38</v>
      </c>
      <c r="H292" t="s">
        <v>38</v>
      </c>
      <c r="I292">
        <v>99.36</v>
      </c>
      <c r="J292" t="s">
        <v>38</v>
      </c>
      <c r="K292" t="s">
        <v>38</v>
      </c>
      <c r="L292">
        <v>32736</v>
      </c>
      <c r="M292" t="s">
        <v>38</v>
      </c>
      <c r="N292" t="s">
        <v>38</v>
      </c>
    </row>
    <row r="293" spans="1:14" x14ac:dyDescent="0.25">
      <c r="A293" s="2">
        <v>32548</v>
      </c>
      <c r="B293" t="s">
        <v>38</v>
      </c>
      <c r="C293" t="s">
        <v>38</v>
      </c>
      <c r="D293">
        <v>2620.5</v>
      </c>
      <c r="E293">
        <v>1678.9</v>
      </c>
      <c r="F293" t="s">
        <v>38</v>
      </c>
      <c r="G293" t="s">
        <v>38</v>
      </c>
      <c r="H293" t="s">
        <v>38</v>
      </c>
      <c r="I293">
        <v>99.07</v>
      </c>
      <c r="J293" t="s">
        <v>38</v>
      </c>
      <c r="K293" t="s">
        <v>38</v>
      </c>
      <c r="L293">
        <v>32859</v>
      </c>
      <c r="M293" t="s">
        <v>38</v>
      </c>
      <c r="N293" t="s">
        <v>38</v>
      </c>
    </row>
    <row r="294" spans="1:14" x14ac:dyDescent="0.25">
      <c r="A294" s="2">
        <v>32549</v>
      </c>
      <c r="B294" t="s">
        <v>38</v>
      </c>
      <c r="C294" t="s">
        <v>38</v>
      </c>
      <c r="D294">
        <v>2582.6</v>
      </c>
      <c r="E294">
        <v>1672.4</v>
      </c>
      <c r="F294" t="s">
        <v>38</v>
      </c>
      <c r="G294" t="s">
        <v>38</v>
      </c>
      <c r="H294" t="s">
        <v>38</v>
      </c>
      <c r="I294">
        <v>98.52</v>
      </c>
      <c r="J294" t="s">
        <v>38</v>
      </c>
      <c r="K294" t="s">
        <v>38</v>
      </c>
      <c r="L294">
        <v>32797</v>
      </c>
      <c r="M294" t="s">
        <v>38</v>
      </c>
      <c r="N294" t="s">
        <v>38</v>
      </c>
    </row>
    <row r="295" spans="1:14" x14ac:dyDescent="0.25">
      <c r="A295" s="2">
        <v>32552</v>
      </c>
      <c r="B295" t="s">
        <v>38</v>
      </c>
      <c r="C295" t="s">
        <v>38</v>
      </c>
      <c r="D295">
        <v>2537.1999999999998</v>
      </c>
      <c r="E295">
        <v>1640.2</v>
      </c>
      <c r="F295" t="s">
        <v>38</v>
      </c>
      <c r="G295" t="s">
        <v>38</v>
      </c>
      <c r="H295" t="s">
        <v>38</v>
      </c>
      <c r="I295">
        <v>97.28</v>
      </c>
      <c r="J295" t="s">
        <v>38</v>
      </c>
      <c r="K295" t="s">
        <v>38</v>
      </c>
      <c r="L295">
        <v>32634</v>
      </c>
      <c r="M295" t="s">
        <v>38</v>
      </c>
      <c r="N295" t="s">
        <v>38</v>
      </c>
    </row>
    <row r="296" spans="1:14" x14ac:dyDescent="0.25">
      <c r="A296" s="2">
        <v>32553</v>
      </c>
      <c r="B296" t="s">
        <v>38</v>
      </c>
      <c r="C296" t="s">
        <v>38</v>
      </c>
      <c r="D296">
        <v>2582</v>
      </c>
      <c r="E296">
        <v>1625.3</v>
      </c>
      <c r="F296" t="s">
        <v>38</v>
      </c>
      <c r="G296" t="s">
        <v>38</v>
      </c>
      <c r="H296" t="s">
        <v>38</v>
      </c>
      <c r="I296">
        <v>97.61</v>
      </c>
      <c r="J296" t="s">
        <v>38</v>
      </c>
      <c r="K296" t="s">
        <v>38</v>
      </c>
      <c r="L296">
        <v>32624</v>
      </c>
      <c r="M296" t="s">
        <v>38</v>
      </c>
      <c r="N296" t="s">
        <v>38</v>
      </c>
    </row>
    <row r="297" spans="1:14" x14ac:dyDescent="0.25">
      <c r="A297" s="2">
        <v>32554</v>
      </c>
      <c r="B297" t="s">
        <v>38</v>
      </c>
      <c r="C297" t="s">
        <v>38</v>
      </c>
      <c r="D297">
        <v>2574.5</v>
      </c>
      <c r="E297">
        <v>1601.5</v>
      </c>
      <c r="F297" t="s">
        <v>38</v>
      </c>
      <c r="G297" t="s">
        <v>38</v>
      </c>
      <c r="H297" t="s">
        <v>38</v>
      </c>
      <c r="I297">
        <v>96.74</v>
      </c>
      <c r="J297" t="s">
        <v>38</v>
      </c>
      <c r="K297" t="s">
        <v>38</v>
      </c>
      <c r="L297">
        <v>32736</v>
      </c>
      <c r="M297" t="s">
        <v>38</v>
      </c>
      <c r="N297" t="s">
        <v>38</v>
      </c>
    </row>
    <row r="298" spans="1:14" x14ac:dyDescent="0.25">
      <c r="A298" s="2">
        <v>32555</v>
      </c>
      <c r="B298" t="s">
        <v>38</v>
      </c>
      <c r="C298" t="s">
        <v>38</v>
      </c>
      <c r="D298">
        <v>2552.1</v>
      </c>
      <c r="E298">
        <v>1609.4</v>
      </c>
      <c r="F298" t="s">
        <v>38</v>
      </c>
      <c r="G298" t="s">
        <v>38</v>
      </c>
      <c r="H298" t="s">
        <v>38</v>
      </c>
      <c r="I298">
        <v>97.35</v>
      </c>
      <c r="J298" t="s">
        <v>38</v>
      </c>
      <c r="K298" t="s">
        <v>38</v>
      </c>
      <c r="L298">
        <v>32859</v>
      </c>
      <c r="M298" t="s">
        <v>38</v>
      </c>
      <c r="N298" t="s">
        <v>38</v>
      </c>
    </row>
    <row r="299" spans="1:14" x14ac:dyDescent="0.25">
      <c r="A299" s="2">
        <v>32556</v>
      </c>
      <c r="B299" t="s">
        <v>38</v>
      </c>
      <c r="C299" t="s">
        <v>38</v>
      </c>
      <c r="D299">
        <v>2560.8000000000002</v>
      </c>
      <c r="E299">
        <v>1602.5</v>
      </c>
      <c r="F299" t="s">
        <v>38</v>
      </c>
      <c r="G299" t="s">
        <v>38</v>
      </c>
      <c r="H299" t="s">
        <v>38</v>
      </c>
      <c r="I299">
        <v>98.23</v>
      </c>
      <c r="J299" t="s">
        <v>38</v>
      </c>
      <c r="K299" t="s">
        <v>38</v>
      </c>
      <c r="L299">
        <v>32951</v>
      </c>
      <c r="M299" t="s">
        <v>38</v>
      </c>
      <c r="N299" t="s">
        <v>38</v>
      </c>
    </row>
    <row r="300" spans="1:14" x14ac:dyDescent="0.25">
      <c r="A300" s="2">
        <v>32559</v>
      </c>
      <c r="B300" t="s">
        <v>38</v>
      </c>
      <c r="C300" t="s">
        <v>38</v>
      </c>
      <c r="D300">
        <v>2598.1</v>
      </c>
      <c r="E300">
        <v>1628.3</v>
      </c>
      <c r="F300" t="s">
        <v>38</v>
      </c>
      <c r="G300" t="s">
        <v>38</v>
      </c>
      <c r="H300" t="s">
        <v>38</v>
      </c>
      <c r="I300">
        <v>99.32</v>
      </c>
      <c r="J300" t="s">
        <v>38</v>
      </c>
      <c r="K300" t="s">
        <v>38</v>
      </c>
      <c r="L300">
        <v>32991</v>
      </c>
      <c r="M300" t="s">
        <v>38</v>
      </c>
      <c r="N300" t="s">
        <v>38</v>
      </c>
    </row>
    <row r="301" spans="1:14" x14ac:dyDescent="0.25">
      <c r="A301" s="2">
        <v>32560</v>
      </c>
      <c r="B301" t="s">
        <v>38</v>
      </c>
      <c r="C301" t="s">
        <v>38</v>
      </c>
      <c r="D301">
        <v>2579.5</v>
      </c>
      <c r="E301">
        <v>1622.3</v>
      </c>
      <c r="F301" t="s">
        <v>38</v>
      </c>
      <c r="G301" t="s">
        <v>38</v>
      </c>
      <c r="H301" t="s">
        <v>38</v>
      </c>
      <c r="I301">
        <v>98.81</v>
      </c>
      <c r="J301" t="s">
        <v>38</v>
      </c>
      <c r="K301" t="s">
        <v>38</v>
      </c>
      <c r="L301">
        <v>32920</v>
      </c>
      <c r="M301" t="s">
        <v>38</v>
      </c>
      <c r="N301" t="s">
        <v>38</v>
      </c>
    </row>
    <row r="302" spans="1:14" x14ac:dyDescent="0.25">
      <c r="A302" s="2">
        <v>32561</v>
      </c>
      <c r="B302" t="s">
        <v>38</v>
      </c>
      <c r="C302" t="s">
        <v>38</v>
      </c>
      <c r="D302">
        <v>2554.6</v>
      </c>
      <c r="E302">
        <v>1591.6</v>
      </c>
      <c r="F302" t="s">
        <v>38</v>
      </c>
      <c r="G302" t="s">
        <v>38</v>
      </c>
      <c r="H302" t="s">
        <v>38</v>
      </c>
      <c r="I302">
        <v>97.68</v>
      </c>
      <c r="J302" t="s">
        <v>38</v>
      </c>
      <c r="K302" t="s">
        <v>38</v>
      </c>
      <c r="L302">
        <v>33053</v>
      </c>
      <c r="M302" t="s">
        <v>38</v>
      </c>
      <c r="N302" t="s">
        <v>38</v>
      </c>
    </row>
    <row r="303" spans="1:14" x14ac:dyDescent="0.25">
      <c r="A303" s="2">
        <v>32562</v>
      </c>
      <c r="B303" t="s">
        <v>38</v>
      </c>
      <c r="C303" t="s">
        <v>38</v>
      </c>
      <c r="D303">
        <v>2527.3000000000002</v>
      </c>
      <c r="E303">
        <v>1557.8</v>
      </c>
      <c r="F303" t="s">
        <v>38</v>
      </c>
      <c r="G303" t="s">
        <v>38</v>
      </c>
      <c r="H303" t="s">
        <v>38</v>
      </c>
      <c r="I303">
        <v>96.85</v>
      </c>
      <c r="J303" t="s">
        <v>38</v>
      </c>
      <c r="K303" t="s">
        <v>38</v>
      </c>
      <c r="L303">
        <v>33155</v>
      </c>
      <c r="M303" t="s">
        <v>38</v>
      </c>
      <c r="N303" t="s">
        <v>38</v>
      </c>
    </row>
    <row r="304" spans="1:14" x14ac:dyDescent="0.25">
      <c r="A304" s="2">
        <v>32563</v>
      </c>
      <c r="B304" t="s">
        <v>38</v>
      </c>
      <c r="C304" t="s">
        <v>38</v>
      </c>
      <c r="D304">
        <v>2534.8000000000002</v>
      </c>
      <c r="E304">
        <v>1552.9</v>
      </c>
      <c r="F304" t="s">
        <v>38</v>
      </c>
      <c r="G304" t="s">
        <v>38</v>
      </c>
      <c r="H304" t="s">
        <v>38</v>
      </c>
      <c r="I304">
        <v>96.92</v>
      </c>
      <c r="J304" t="s">
        <v>38</v>
      </c>
      <c r="K304" t="s">
        <v>38</v>
      </c>
      <c r="L304">
        <v>33155</v>
      </c>
      <c r="M304" t="s">
        <v>38</v>
      </c>
      <c r="N304" t="s">
        <v>38</v>
      </c>
    </row>
    <row r="305" spans="1:14" x14ac:dyDescent="0.25">
      <c r="A305" s="2">
        <v>32566</v>
      </c>
      <c r="B305" t="s">
        <v>38</v>
      </c>
      <c r="C305" t="s">
        <v>38</v>
      </c>
      <c r="D305">
        <v>2488.8000000000002</v>
      </c>
      <c r="E305">
        <v>1530</v>
      </c>
      <c r="F305" t="s">
        <v>38</v>
      </c>
      <c r="G305" t="s">
        <v>38</v>
      </c>
      <c r="H305" t="s">
        <v>38</v>
      </c>
      <c r="I305">
        <v>95.68</v>
      </c>
      <c r="J305" t="s">
        <v>38</v>
      </c>
      <c r="K305" t="s">
        <v>38</v>
      </c>
      <c r="L305">
        <v>33063</v>
      </c>
      <c r="M305" t="s">
        <v>38</v>
      </c>
      <c r="N305" t="s">
        <v>38</v>
      </c>
    </row>
    <row r="306" spans="1:14" x14ac:dyDescent="0.25">
      <c r="A306" s="2">
        <v>32567</v>
      </c>
      <c r="B306" t="s">
        <v>38</v>
      </c>
      <c r="C306" t="s">
        <v>38</v>
      </c>
      <c r="D306">
        <v>2502.5</v>
      </c>
      <c r="E306">
        <v>1551</v>
      </c>
      <c r="F306" t="s">
        <v>38</v>
      </c>
      <c r="G306" t="s">
        <v>38</v>
      </c>
      <c r="H306" t="s">
        <v>38</v>
      </c>
      <c r="I306">
        <v>95.86</v>
      </c>
      <c r="J306" t="s">
        <v>38</v>
      </c>
      <c r="K306" t="s">
        <v>38</v>
      </c>
      <c r="L306">
        <v>32808</v>
      </c>
      <c r="M306" t="s">
        <v>38</v>
      </c>
      <c r="N306" t="s">
        <v>38</v>
      </c>
    </row>
    <row r="307" spans="1:14" x14ac:dyDescent="0.25">
      <c r="A307" s="2">
        <v>32568</v>
      </c>
      <c r="B307" t="s">
        <v>38</v>
      </c>
      <c r="C307" t="s">
        <v>38</v>
      </c>
      <c r="D307">
        <v>2528.5</v>
      </c>
      <c r="E307">
        <v>1546</v>
      </c>
      <c r="F307" t="s">
        <v>38</v>
      </c>
      <c r="G307" t="s">
        <v>38</v>
      </c>
      <c r="H307" t="s">
        <v>38</v>
      </c>
      <c r="I307">
        <v>96.81</v>
      </c>
      <c r="J307" t="s">
        <v>38</v>
      </c>
      <c r="K307" t="s">
        <v>38</v>
      </c>
      <c r="L307">
        <v>32583</v>
      </c>
      <c r="M307" t="s">
        <v>38</v>
      </c>
      <c r="N307" t="s">
        <v>38</v>
      </c>
    </row>
    <row r="308" spans="1:14" x14ac:dyDescent="0.25">
      <c r="A308" s="2">
        <v>32569</v>
      </c>
      <c r="B308" t="s">
        <v>38</v>
      </c>
      <c r="C308" t="s">
        <v>38</v>
      </c>
      <c r="D308">
        <v>2558.4</v>
      </c>
      <c r="E308">
        <v>1574.9</v>
      </c>
      <c r="F308" t="s">
        <v>38</v>
      </c>
      <c r="G308" t="s">
        <v>38</v>
      </c>
      <c r="H308" t="s">
        <v>38</v>
      </c>
      <c r="I308">
        <v>96.41</v>
      </c>
      <c r="J308" t="s">
        <v>38</v>
      </c>
      <c r="K308" t="s">
        <v>38</v>
      </c>
      <c r="L308">
        <v>32716</v>
      </c>
      <c r="M308" t="s">
        <v>38</v>
      </c>
      <c r="N308" t="s">
        <v>38</v>
      </c>
    </row>
    <row r="309" spans="1:14" x14ac:dyDescent="0.25">
      <c r="A309" s="2">
        <v>32570</v>
      </c>
      <c r="B309" t="s">
        <v>38</v>
      </c>
      <c r="C309" t="s">
        <v>38</v>
      </c>
      <c r="D309">
        <v>2582</v>
      </c>
      <c r="E309">
        <v>1583.9</v>
      </c>
      <c r="F309" t="s">
        <v>38</v>
      </c>
      <c r="G309" t="s">
        <v>38</v>
      </c>
      <c r="H309" t="s">
        <v>38</v>
      </c>
      <c r="I309">
        <v>97.17</v>
      </c>
      <c r="J309" t="s">
        <v>38</v>
      </c>
      <c r="K309" t="s">
        <v>38</v>
      </c>
      <c r="L309">
        <v>32624</v>
      </c>
      <c r="M309" t="s">
        <v>38</v>
      </c>
      <c r="N309" t="s">
        <v>38</v>
      </c>
    </row>
    <row r="310" spans="1:14" x14ac:dyDescent="0.25">
      <c r="A310" s="2">
        <v>32573</v>
      </c>
      <c r="B310" t="s">
        <v>38</v>
      </c>
      <c r="C310" t="s">
        <v>38</v>
      </c>
      <c r="D310">
        <v>2592.5</v>
      </c>
      <c r="E310">
        <v>1623.7</v>
      </c>
      <c r="F310" t="s">
        <v>38</v>
      </c>
      <c r="G310" t="s">
        <v>38</v>
      </c>
      <c r="H310" t="s">
        <v>38</v>
      </c>
      <c r="I310">
        <v>98.23</v>
      </c>
      <c r="J310" t="s">
        <v>38</v>
      </c>
      <c r="K310" t="s">
        <v>38</v>
      </c>
      <c r="L310">
        <v>32471</v>
      </c>
      <c r="M310" t="s">
        <v>38</v>
      </c>
      <c r="N310" t="s">
        <v>38</v>
      </c>
    </row>
    <row r="311" spans="1:14" x14ac:dyDescent="0.25">
      <c r="A311" s="2">
        <v>32574</v>
      </c>
      <c r="B311" t="s">
        <v>38</v>
      </c>
      <c r="C311" t="s">
        <v>38</v>
      </c>
      <c r="D311">
        <v>2614.1999999999998</v>
      </c>
      <c r="E311">
        <v>1595.8</v>
      </c>
      <c r="F311" t="s">
        <v>38</v>
      </c>
      <c r="G311" t="s">
        <v>38</v>
      </c>
      <c r="H311" t="s">
        <v>38</v>
      </c>
      <c r="I311">
        <v>98.77</v>
      </c>
      <c r="J311" t="s">
        <v>38</v>
      </c>
      <c r="K311" t="s">
        <v>38</v>
      </c>
      <c r="L311">
        <v>32582</v>
      </c>
      <c r="M311" t="s">
        <v>38</v>
      </c>
      <c r="N311" t="s">
        <v>38</v>
      </c>
    </row>
    <row r="312" spans="1:14" x14ac:dyDescent="0.25">
      <c r="A312" s="2">
        <v>32575</v>
      </c>
      <c r="B312" t="s">
        <v>38</v>
      </c>
      <c r="C312" t="s">
        <v>38</v>
      </c>
      <c r="D312">
        <v>2609.3000000000002</v>
      </c>
      <c r="E312">
        <v>1603.8</v>
      </c>
      <c r="F312" t="s">
        <v>38</v>
      </c>
      <c r="G312" t="s">
        <v>38</v>
      </c>
      <c r="H312" t="s">
        <v>38</v>
      </c>
      <c r="I312">
        <v>98.52</v>
      </c>
      <c r="J312" t="s">
        <v>38</v>
      </c>
      <c r="K312" t="s">
        <v>38</v>
      </c>
      <c r="L312">
        <v>32693</v>
      </c>
      <c r="M312" t="s">
        <v>38</v>
      </c>
      <c r="N312" t="s">
        <v>38</v>
      </c>
    </row>
    <row r="313" spans="1:14" x14ac:dyDescent="0.25">
      <c r="A313" s="2">
        <v>32576</v>
      </c>
      <c r="B313" t="s">
        <v>38</v>
      </c>
      <c r="C313" t="s">
        <v>38</v>
      </c>
      <c r="D313">
        <v>2595.6</v>
      </c>
      <c r="E313">
        <v>1608.8</v>
      </c>
      <c r="F313" t="s">
        <v>38</v>
      </c>
      <c r="G313" t="s">
        <v>38</v>
      </c>
      <c r="H313" t="s">
        <v>38</v>
      </c>
      <c r="I313">
        <v>98.77</v>
      </c>
      <c r="J313" t="s">
        <v>38</v>
      </c>
      <c r="K313" t="s">
        <v>38</v>
      </c>
      <c r="L313">
        <v>32481</v>
      </c>
      <c r="M313" t="s">
        <v>38</v>
      </c>
      <c r="N313" t="s">
        <v>38</v>
      </c>
    </row>
    <row r="314" spans="1:14" x14ac:dyDescent="0.25">
      <c r="A314" s="2">
        <v>32577</v>
      </c>
      <c r="B314" t="s">
        <v>38</v>
      </c>
      <c r="C314" t="s">
        <v>38</v>
      </c>
      <c r="D314">
        <v>2598.1</v>
      </c>
      <c r="E314">
        <v>1584.9</v>
      </c>
      <c r="F314" t="s">
        <v>38</v>
      </c>
      <c r="G314" t="s">
        <v>38</v>
      </c>
      <c r="H314" t="s">
        <v>38</v>
      </c>
      <c r="I314">
        <v>98.23</v>
      </c>
      <c r="J314" t="s">
        <v>38</v>
      </c>
      <c r="K314" t="s">
        <v>38</v>
      </c>
      <c r="L314">
        <v>32471</v>
      </c>
      <c r="M314" t="s">
        <v>38</v>
      </c>
      <c r="N314" t="s">
        <v>38</v>
      </c>
    </row>
    <row r="315" spans="1:14" x14ac:dyDescent="0.25">
      <c r="A315" s="2">
        <v>32580</v>
      </c>
      <c r="B315" t="s">
        <v>38</v>
      </c>
      <c r="C315" t="s">
        <v>38</v>
      </c>
      <c r="D315">
        <v>2641.6</v>
      </c>
      <c r="E315">
        <v>1603.8</v>
      </c>
      <c r="F315" t="s">
        <v>38</v>
      </c>
      <c r="G315" t="s">
        <v>38</v>
      </c>
      <c r="H315" t="s">
        <v>38</v>
      </c>
      <c r="I315">
        <v>98.81</v>
      </c>
      <c r="J315" t="s">
        <v>38</v>
      </c>
      <c r="K315" t="s">
        <v>38</v>
      </c>
      <c r="L315">
        <v>32310</v>
      </c>
      <c r="M315" t="s">
        <v>38</v>
      </c>
      <c r="N315" t="s">
        <v>38</v>
      </c>
    </row>
    <row r="316" spans="1:14" x14ac:dyDescent="0.25">
      <c r="A316" s="2">
        <v>32581</v>
      </c>
      <c r="B316" t="s">
        <v>38</v>
      </c>
      <c r="C316" t="s">
        <v>38</v>
      </c>
      <c r="D316">
        <v>2659</v>
      </c>
      <c r="E316">
        <v>1612.8</v>
      </c>
      <c r="F316" t="s">
        <v>38</v>
      </c>
      <c r="G316" t="s">
        <v>38</v>
      </c>
      <c r="H316" t="s">
        <v>38</v>
      </c>
      <c r="I316">
        <v>99.65</v>
      </c>
      <c r="J316" t="s">
        <v>38</v>
      </c>
      <c r="K316" t="s">
        <v>38</v>
      </c>
      <c r="L316">
        <v>32673</v>
      </c>
      <c r="M316" t="s">
        <v>38</v>
      </c>
      <c r="N316" t="s">
        <v>38</v>
      </c>
    </row>
    <row r="317" spans="1:14" x14ac:dyDescent="0.25">
      <c r="A317" s="2">
        <v>32582</v>
      </c>
      <c r="B317" t="s">
        <v>38</v>
      </c>
      <c r="C317" t="s">
        <v>38</v>
      </c>
      <c r="D317">
        <v>2642.2</v>
      </c>
      <c r="E317">
        <v>1633.7</v>
      </c>
      <c r="F317" t="s">
        <v>38</v>
      </c>
      <c r="G317" t="s">
        <v>38</v>
      </c>
      <c r="H317" t="s">
        <v>38</v>
      </c>
      <c r="I317">
        <v>100.45</v>
      </c>
      <c r="J317" t="s">
        <v>38</v>
      </c>
      <c r="K317" t="s">
        <v>38</v>
      </c>
      <c r="L317">
        <v>32895</v>
      </c>
      <c r="M317" t="s">
        <v>38</v>
      </c>
      <c r="N317" t="s">
        <v>38</v>
      </c>
    </row>
    <row r="318" spans="1:14" x14ac:dyDescent="0.25">
      <c r="A318" s="2">
        <v>32583</v>
      </c>
      <c r="B318" t="s">
        <v>38</v>
      </c>
      <c r="C318" t="s">
        <v>38</v>
      </c>
      <c r="D318">
        <v>2629.1</v>
      </c>
      <c r="E318">
        <v>1643.7</v>
      </c>
      <c r="F318" t="s">
        <v>38</v>
      </c>
      <c r="G318" t="s">
        <v>38</v>
      </c>
      <c r="H318" t="s">
        <v>38</v>
      </c>
      <c r="I318">
        <v>100.67</v>
      </c>
      <c r="J318" t="s">
        <v>38</v>
      </c>
      <c r="K318" t="s">
        <v>38</v>
      </c>
      <c r="L318">
        <v>32935</v>
      </c>
      <c r="M318" t="s">
        <v>38</v>
      </c>
      <c r="N318" t="s">
        <v>38</v>
      </c>
    </row>
    <row r="319" spans="1:14" x14ac:dyDescent="0.25">
      <c r="A319" s="2">
        <v>32584</v>
      </c>
      <c r="B319" t="s">
        <v>38</v>
      </c>
      <c r="C319" t="s">
        <v>38</v>
      </c>
      <c r="D319">
        <v>2565.8000000000002</v>
      </c>
      <c r="E319">
        <v>1591.8</v>
      </c>
      <c r="F319" t="s">
        <v>38</v>
      </c>
      <c r="G319" t="s">
        <v>38</v>
      </c>
      <c r="H319" t="s">
        <v>38</v>
      </c>
      <c r="I319">
        <v>99.13</v>
      </c>
      <c r="J319" t="s">
        <v>38</v>
      </c>
      <c r="K319" t="s">
        <v>38</v>
      </c>
      <c r="L319">
        <v>32864</v>
      </c>
      <c r="M319" t="s">
        <v>38</v>
      </c>
      <c r="N319" t="s">
        <v>38</v>
      </c>
    </row>
    <row r="320" spans="1:14" x14ac:dyDescent="0.25">
      <c r="A320" s="2">
        <v>32587</v>
      </c>
      <c r="B320" t="s">
        <v>38</v>
      </c>
      <c r="C320" t="s">
        <v>38</v>
      </c>
      <c r="D320">
        <v>2571.3000000000002</v>
      </c>
      <c r="E320">
        <v>1594.8</v>
      </c>
      <c r="F320" t="s">
        <v>38</v>
      </c>
      <c r="G320" t="s">
        <v>38</v>
      </c>
      <c r="H320" t="s">
        <v>38</v>
      </c>
      <c r="I320">
        <v>98.73</v>
      </c>
      <c r="J320" t="s">
        <v>38</v>
      </c>
      <c r="K320" t="s">
        <v>38</v>
      </c>
      <c r="L320">
        <v>32542</v>
      </c>
      <c r="M320" t="s">
        <v>38</v>
      </c>
      <c r="N320" t="s">
        <v>38</v>
      </c>
    </row>
    <row r="321" spans="1:14" x14ac:dyDescent="0.25">
      <c r="A321" s="2">
        <v>32588</v>
      </c>
      <c r="B321" t="s">
        <v>38</v>
      </c>
      <c r="C321" t="s">
        <v>38</v>
      </c>
      <c r="D321">
        <v>2588.9</v>
      </c>
      <c r="E321">
        <v>1622.7</v>
      </c>
      <c r="F321" t="s">
        <v>38</v>
      </c>
      <c r="G321" t="s">
        <v>38</v>
      </c>
      <c r="H321" t="s">
        <v>38</v>
      </c>
      <c r="I321">
        <v>100.01</v>
      </c>
      <c r="J321" t="s">
        <v>38</v>
      </c>
      <c r="K321" t="s">
        <v>38</v>
      </c>
      <c r="L321">
        <v>32542</v>
      </c>
      <c r="M321" t="s">
        <v>38</v>
      </c>
      <c r="N321" t="s">
        <v>38</v>
      </c>
    </row>
    <row r="322" spans="1:14" x14ac:dyDescent="0.25">
      <c r="A322" s="2">
        <v>32589</v>
      </c>
      <c r="B322" t="s">
        <v>38</v>
      </c>
      <c r="C322" t="s">
        <v>38</v>
      </c>
      <c r="D322">
        <v>2560.9</v>
      </c>
      <c r="E322">
        <v>1616.8</v>
      </c>
      <c r="F322" t="s">
        <v>38</v>
      </c>
      <c r="G322" t="s">
        <v>38</v>
      </c>
      <c r="H322" t="s">
        <v>38</v>
      </c>
      <c r="I322">
        <v>100.15</v>
      </c>
      <c r="J322" t="s">
        <v>38</v>
      </c>
      <c r="K322" t="s">
        <v>38</v>
      </c>
      <c r="L322">
        <v>32400</v>
      </c>
      <c r="M322" t="s">
        <v>38</v>
      </c>
      <c r="N322" t="s">
        <v>38</v>
      </c>
    </row>
    <row r="323" spans="1:14" x14ac:dyDescent="0.25">
      <c r="A323" s="2">
        <v>32590</v>
      </c>
      <c r="B323" t="s">
        <v>38</v>
      </c>
      <c r="C323" t="s">
        <v>38</v>
      </c>
      <c r="D323">
        <v>2574.3000000000002</v>
      </c>
      <c r="E323">
        <v>1620.7</v>
      </c>
      <c r="F323" t="s">
        <v>38</v>
      </c>
      <c r="G323" t="s">
        <v>38</v>
      </c>
      <c r="H323" t="s">
        <v>38</v>
      </c>
      <c r="I323">
        <v>100.48</v>
      </c>
      <c r="J323" t="s">
        <v>38</v>
      </c>
      <c r="K323" t="s">
        <v>38</v>
      </c>
      <c r="L323">
        <v>32552</v>
      </c>
      <c r="M323" t="s">
        <v>38</v>
      </c>
      <c r="N323" t="s">
        <v>38</v>
      </c>
    </row>
    <row r="324" spans="1:14" x14ac:dyDescent="0.25">
      <c r="A324" s="2">
        <v>32591</v>
      </c>
      <c r="B324" t="s">
        <v>38</v>
      </c>
      <c r="C324" t="s">
        <v>38</v>
      </c>
      <c r="D324">
        <v>2574.3000000000002</v>
      </c>
      <c r="E324">
        <v>1620.7</v>
      </c>
      <c r="F324" t="s">
        <v>38</v>
      </c>
      <c r="G324" t="s">
        <v>38</v>
      </c>
      <c r="H324" t="s">
        <v>38</v>
      </c>
      <c r="I324">
        <v>100.48</v>
      </c>
      <c r="J324" t="s">
        <v>38</v>
      </c>
      <c r="K324" t="s">
        <v>38</v>
      </c>
      <c r="L324">
        <v>32572</v>
      </c>
      <c r="M324" t="s">
        <v>38</v>
      </c>
      <c r="N324" t="s">
        <v>38</v>
      </c>
    </row>
    <row r="325" spans="1:14" x14ac:dyDescent="0.25">
      <c r="A325" s="2">
        <v>32594</v>
      </c>
      <c r="B325" t="s">
        <v>38</v>
      </c>
      <c r="C325" t="s">
        <v>38</v>
      </c>
      <c r="D325">
        <v>2574.3000000000002</v>
      </c>
      <c r="E325">
        <v>1620.7</v>
      </c>
      <c r="F325" t="s">
        <v>38</v>
      </c>
      <c r="G325" t="s">
        <v>38</v>
      </c>
      <c r="H325" t="s">
        <v>38</v>
      </c>
      <c r="I325">
        <v>100.48</v>
      </c>
      <c r="J325" t="s">
        <v>38</v>
      </c>
      <c r="K325" t="s">
        <v>38</v>
      </c>
      <c r="L325">
        <v>32632</v>
      </c>
      <c r="M325" t="s">
        <v>38</v>
      </c>
      <c r="N325" t="s">
        <v>38</v>
      </c>
    </row>
    <row r="326" spans="1:14" x14ac:dyDescent="0.25">
      <c r="A326" s="2">
        <v>32595</v>
      </c>
      <c r="B326" t="s">
        <v>38</v>
      </c>
      <c r="C326" t="s">
        <v>38</v>
      </c>
      <c r="D326">
        <v>2590.1</v>
      </c>
      <c r="E326">
        <v>1637.7</v>
      </c>
      <c r="F326" t="s">
        <v>38</v>
      </c>
      <c r="G326" t="s">
        <v>38</v>
      </c>
      <c r="H326" t="s">
        <v>38</v>
      </c>
      <c r="I326">
        <v>100.85</v>
      </c>
      <c r="J326" t="s">
        <v>38</v>
      </c>
      <c r="K326" t="s">
        <v>38</v>
      </c>
      <c r="L326">
        <v>32965</v>
      </c>
      <c r="M326" t="s">
        <v>38</v>
      </c>
      <c r="N326" t="s">
        <v>38</v>
      </c>
    </row>
    <row r="327" spans="1:14" x14ac:dyDescent="0.25">
      <c r="A327" s="2">
        <v>32596</v>
      </c>
      <c r="B327" t="s">
        <v>38</v>
      </c>
      <c r="C327" t="s">
        <v>38</v>
      </c>
      <c r="D327">
        <v>2593.8000000000002</v>
      </c>
      <c r="E327">
        <v>1647.7</v>
      </c>
      <c r="F327" t="s">
        <v>38</v>
      </c>
      <c r="G327" t="s">
        <v>38</v>
      </c>
      <c r="H327" t="s">
        <v>38</v>
      </c>
      <c r="I327">
        <v>100.85</v>
      </c>
      <c r="J327" t="s">
        <v>38</v>
      </c>
      <c r="K327" t="s">
        <v>38</v>
      </c>
      <c r="L327">
        <v>33278</v>
      </c>
      <c r="M327" t="s">
        <v>38</v>
      </c>
      <c r="N327" t="s">
        <v>38</v>
      </c>
    </row>
    <row r="328" spans="1:14" x14ac:dyDescent="0.25">
      <c r="A328" s="2">
        <v>32597</v>
      </c>
      <c r="B328" t="s">
        <v>38</v>
      </c>
      <c r="C328" t="s">
        <v>38</v>
      </c>
      <c r="D328">
        <v>2562.1999999999998</v>
      </c>
      <c r="E328">
        <v>1636.7</v>
      </c>
      <c r="F328" t="s">
        <v>38</v>
      </c>
      <c r="G328" t="s">
        <v>38</v>
      </c>
      <c r="H328" t="s">
        <v>38</v>
      </c>
      <c r="I328">
        <v>101.47</v>
      </c>
      <c r="J328" t="s">
        <v>38</v>
      </c>
      <c r="K328" t="s">
        <v>38</v>
      </c>
      <c r="L328">
        <v>33248</v>
      </c>
      <c r="M328" t="s">
        <v>38</v>
      </c>
      <c r="N328" t="s">
        <v>38</v>
      </c>
    </row>
    <row r="329" spans="1:14" x14ac:dyDescent="0.25">
      <c r="A329" s="2">
        <v>32598</v>
      </c>
      <c r="B329" t="s">
        <v>38</v>
      </c>
      <c r="C329" t="s">
        <v>38</v>
      </c>
      <c r="D329">
        <v>2590.1</v>
      </c>
      <c r="E329">
        <v>1644.7</v>
      </c>
      <c r="F329" t="s">
        <v>38</v>
      </c>
      <c r="G329" t="s">
        <v>38</v>
      </c>
      <c r="H329" t="s">
        <v>38</v>
      </c>
      <c r="I329">
        <v>101.69</v>
      </c>
      <c r="J329" t="s">
        <v>38</v>
      </c>
      <c r="K329" t="s">
        <v>38</v>
      </c>
      <c r="L329">
        <v>33147</v>
      </c>
      <c r="M329" t="s">
        <v>38</v>
      </c>
      <c r="N329" t="s">
        <v>38</v>
      </c>
    </row>
    <row r="330" spans="1:14" x14ac:dyDescent="0.25">
      <c r="A330" s="2">
        <v>32601</v>
      </c>
      <c r="B330" t="s">
        <v>38</v>
      </c>
      <c r="C330" t="s">
        <v>38</v>
      </c>
      <c r="D330">
        <v>2599.9</v>
      </c>
      <c r="E330">
        <v>1659.7</v>
      </c>
      <c r="F330" t="s">
        <v>38</v>
      </c>
      <c r="G330" t="s">
        <v>38</v>
      </c>
      <c r="H330" t="s">
        <v>38</v>
      </c>
      <c r="I330">
        <v>102.75</v>
      </c>
      <c r="J330" t="s">
        <v>38</v>
      </c>
      <c r="K330" t="s">
        <v>38</v>
      </c>
      <c r="L330">
        <v>33520</v>
      </c>
      <c r="M330" t="s">
        <v>38</v>
      </c>
      <c r="N330" t="s">
        <v>38</v>
      </c>
    </row>
    <row r="331" spans="1:14" x14ac:dyDescent="0.25">
      <c r="A331" s="2">
        <v>32602</v>
      </c>
      <c r="B331" t="s">
        <v>38</v>
      </c>
      <c r="C331" t="s">
        <v>38</v>
      </c>
      <c r="D331">
        <v>2601.1</v>
      </c>
      <c r="E331">
        <v>1664.7</v>
      </c>
      <c r="F331" t="s">
        <v>38</v>
      </c>
      <c r="G331" t="s">
        <v>38</v>
      </c>
      <c r="H331" t="s">
        <v>38</v>
      </c>
      <c r="I331">
        <v>102.56</v>
      </c>
      <c r="J331" t="s">
        <v>38</v>
      </c>
      <c r="K331" t="s">
        <v>38</v>
      </c>
      <c r="L331">
        <v>33873</v>
      </c>
      <c r="M331" t="s">
        <v>38</v>
      </c>
      <c r="N331" t="s">
        <v>38</v>
      </c>
    </row>
    <row r="332" spans="1:14" x14ac:dyDescent="0.25">
      <c r="A332" s="2">
        <v>32603</v>
      </c>
      <c r="B332" t="s">
        <v>38</v>
      </c>
      <c r="C332" t="s">
        <v>38</v>
      </c>
      <c r="D332">
        <v>2588.9</v>
      </c>
      <c r="E332">
        <v>1664.7</v>
      </c>
      <c r="F332" t="s">
        <v>38</v>
      </c>
      <c r="G332" t="s">
        <v>38</v>
      </c>
      <c r="H332" t="s">
        <v>38</v>
      </c>
      <c r="I332">
        <v>103.15</v>
      </c>
      <c r="J332" t="s">
        <v>38</v>
      </c>
      <c r="K332" t="s">
        <v>38</v>
      </c>
      <c r="L332">
        <v>33843</v>
      </c>
      <c r="M332" t="s">
        <v>38</v>
      </c>
      <c r="N332" t="s">
        <v>38</v>
      </c>
    </row>
    <row r="333" spans="1:14" x14ac:dyDescent="0.25">
      <c r="A333" s="2">
        <v>32604</v>
      </c>
      <c r="B333" t="s">
        <v>38</v>
      </c>
      <c r="C333" t="s">
        <v>38</v>
      </c>
      <c r="D333">
        <v>2542.6999999999998</v>
      </c>
      <c r="E333">
        <v>1652.2</v>
      </c>
      <c r="F333" t="s">
        <v>38</v>
      </c>
      <c r="G333" t="s">
        <v>38</v>
      </c>
      <c r="H333" t="s">
        <v>38</v>
      </c>
      <c r="I333">
        <v>102.71</v>
      </c>
      <c r="J333" t="s">
        <v>38</v>
      </c>
      <c r="K333" t="s">
        <v>38</v>
      </c>
      <c r="L333">
        <v>33510</v>
      </c>
      <c r="M333" t="s">
        <v>38</v>
      </c>
      <c r="N333" t="s">
        <v>38</v>
      </c>
    </row>
    <row r="334" spans="1:14" x14ac:dyDescent="0.25">
      <c r="A334" s="2">
        <v>32605</v>
      </c>
      <c r="B334" t="s">
        <v>38</v>
      </c>
      <c r="C334" t="s">
        <v>38</v>
      </c>
      <c r="D334">
        <v>2535.4</v>
      </c>
      <c r="E334">
        <v>1653.2</v>
      </c>
      <c r="F334" t="s">
        <v>38</v>
      </c>
      <c r="G334" t="s">
        <v>38</v>
      </c>
      <c r="H334" t="s">
        <v>38</v>
      </c>
      <c r="I334">
        <v>103.33</v>
      </c>
      <c r="J334" t="s">
        <v>38</v>
      </c>
      <c r="K334" t="s">
        <v>38</v>
      </c>
      <c r="L334">
        <v>33681</v>
      </c>
      <c r="M334" t="s">
        <v>38</v>
      </c>
      <c r="N334" t="s">
        <v>38</v>
      </c>
    </row>
    <row r="335" spans="1:14" x14ac:dyDescent="0.25">
      <c r="A335" s="2">
        <v>32608</v>
      </c>
      <c r="B335" t="s">
        <v>38</v>
      </c>
      <c r="C335" t="s">
        <v>38</v>
      </c>
      <c r="D335">
        <v>2508.6</v>
      </c>
      <c r="E335">
        <v>1657.2</v>
      </c>
      <c r="F335" t="s">
        <v>38</v>
      </c>
      <c r="G335" t="s">
        <v>38</v>
      </c>
      <c r="H335" t="s">
        <v>38</v>
      </c>
      <c r="I335">
        <v>103.8</v>
      </c>
      <c r="J335" t="s">
        <v>38</v>
      </c>
      <c r="K335" t="s">
        <v>38</v>
      </c>
      <c r="L335">
        <v>33459</v>
      </c>
      <c r="M335" t="s">
        <v>38</v>
      </c>
      <c r="N335" t="s">
        <v>38</v>
      </c>
    </row>
    <row r="336" spans="1:14" x14ac:dyDescent="0.25">
      <c r="A336" s="2">
        <v>32609</v>
      </c>
      <c r="B336" t="s">
        <v>38</v>
      </c>
      <c r="C336" t="s">
        <v>38</v>
      </c>
      <c r="D336">
        <v>2524.4</v>
      </c>
      <c r="E336">
        <v>1665.7</v>
      </c>
      <c r="F336" t="s">
        <v>38</v>
      </c>
      <c r="G336" t="s">
        <v>38</v>
      </c>
      <c r="H336" t="s">
        <v>38</v>
      </c>
      <c r="I336">
        <v>103.91</v>
      </c>
      <c r="J336" t="s">
        <v>38</v>
      </c>
      <c r="K336" t="s">
        <v>38</v>
      </c>
      <c r="L336">
        <v>33641</v>
      </c>
      <c r="M336" t="s">
        <v>38</v>
      </c>
      <c r="N336" t="s">
        <v>38</v>
      </c>
    </row>
    <row r="337" spans="1:14" x14ac:dyDescent="0.25">
      <c r="A337" s="2">
        <v>32610</v>
      </c>
      <c r="B337" t="s">
        <v>38</v>
      </c>
      <c r="C337" t="s">
        <v>38</v>
      </c>
      <c r="D337">
        <v>2523.1999999999998</v>
      </c>
      <c r="E337">
        <v>1668.7</v>
      </c>
      <c r="F337" t="s">
        <v>38</v>
      </c>
      <c r="G337" t="s">
        <v>38</v>
      </c>
      <c r="H337" t="s">
        <v>38</v>
      </c>
      <c r="I337">
        <v>104.9</v>
      </c>
      <c r="J337" t="s">
        <v>38</v>
      </c>
      <c r="K337" t="s">
        <v>38</v>
      </c>
      <c r="L337">
        <v>33691</v>
      </c>
      <c r="M337" t="s">
        <v>38</v>
      </c>
      <c r="N337" t="s">
        <v>38</v>
      </c>
    </row>
    <row r="338" spans="1:14" x14ac:dyDescent="0.25">
      <c r="A338" s="2">
        <v>32611</v>
      </c>
      <c r="B338" t="s">
        <v>38</v>
      </c>
      <c r="C338" t="s">
        <v>38</v>
      </c>
      <c r="D338">
        <v>2522</v>
      </c>
      <c r="E338">
        <v>1658.7</v>
      </c>
      <c r="F338" t="s">
        <v>38</v>
      </c>
      <c r="G338" t="s">
        <v>38</v>
      </c>
      <c r="H338" t="s">
        <v>38</v>
      </c>
      <c r="I338">
        <v>104.57</v>
      </c>
      <c r="J338" t="s">
        <v>38</v>
      </c>
      <c r="K338" t="s">
        <v>38</v>
      </c>
      <c r="L338">
        <v>33581</v>
      </c>
      <c r="M338" t="s">
        <v>38</v>
      </c>
      <c r="N338" t="s">
        <v>38</v>
      </c>
    </row>
    <row r="339" spans="1:14" x14ac:dyDescent="0.25">
      <c r="A339" s="2">
        <v>32612</v>
      </c>
      <c r="B339" t="s">
        <v>38</v>
      </c>
      <c r="C339" t="s">
        <v>38</v>
      </c>
      <c r="D339">
        <v>2547.6</v>
      </c>
      <c r="E339">
        <v>1687.7</v>
      </c>
      <c r="F339" t="s">
        <v>38</v>
      </c>
      <c r="G339" t="s">
        <v>38</v>
      </c>
      <c r="H339" t="s">
        <v>38</v>
      </c>
      <c r="I339">
        <v>106.36</v>
      </c>
      <c r="J339" t="s">
        <v>38</v>
      </c>
      <c r="K339" t="s">
        <v>38</v>
      </c>
      <c r="L339">
        <v>33591</v>
      </c>
      <c r="M339" t="s">
        <v>38</v>
      </c>
      <c r="N339" t="s">
        <v>38</v>
      </c>
    </row>
    <row r="340" spans="1:14" x14ac:dyDescent="0.25">
      <c r="A340" s="2">
        <v>32615</v>
      </c>
      <c r="B340" t="s">
        <v>38</v>
      </c>
      <c r="C340" t="s">
        <v>38</v>
      </c>
      <c r="D340">
        <v>2553.6</v>
      </c>
      <c r="E340">
        <v>1698.2</v>
      </c>
      <c r="F340" t="s">
        <v>38</v>
      </c>
      <c r="G340" t="s">
        <v>38</v>
      </c>
      <c r="H340" t="s">
        <v>38</v>
      </c>
      <c r="I340">
        <v>107.53</v>
      </c>
      <c r="J340" t="s">
        <v>38</v>
      </c>
      <c r="K340" t="s">
        <v>38</v>
      </c>
      <c r="L340">
        <v>33833</v>
      </c>
      <c r="M340" t="s">
        <v>38</v>
      </c>
      <c r="N340" t="s">
        <v>38</v>
      </c>
    </row>
    <row r="341" spans="1:14" x14ac:dyDescent="0.25">
      <c r="A341" s="2">
        <v>32616</v>
      </c>
      <c r="B341" t="s">
        <v>38</v>
      </c>
      <c r="C341" t="s">
        <v>38</v>
      </c>
      <c r="D341">
        <v>2580.4</v>
      </c>
      <c r="E341">
        <v>1720.2</v>
      </c>
      <c r="F341" t="s">
        <v>38</v>
      </c>
      <c r="G341" t="s">
        <v>38</v>
      </c>
      <c r="H341" t="s">
        <v>38</v>
      </c>
      <c r="I341">
        <v>108.84</v>
      </c>
      <c r="J341" t="s">
        <v>38</v>
      </c>
      <c r="K341" t="s">
        <v>38</v>
      </c>
      <c r="L341">
        <v>33762</v>
      </c>
      <c r="M341" t="s">
        <v>38</v>
      </c>
      <c r="N341" t="s">
        <v>38</v>
      </c>
    </row>
    <row r="342" spans="1:14" x14ac:dyDescent="0.25">
      <c r="A342" s="2">
        <v>32617</v>
      </c>
      <c r="B342" t="s">
        <v>38</v>
      </c>
      <c r="C342" t="s">
        <v>38</v>
      </c>
      <c r="D342">
        <v>2580.4</v>
      </c>
      <c r="E342">
        <v>1716.7</v>
      </c>
      <c r="F342" t="s">
        <v>38</v>
      </c>
      <c r="G342" t="s">
        <v>38</v>
      </c>
      <c r="H342" t="s">
        <v>38</v>
      </c>
      <c r="I342">
        <v>108.59</v>
      </c>
      <c r="J342" t="s">
        <v>38</v>
      </c>
      <c r="K342" t="s">
        <v>38</v>
      </c>
      <c r="L342">
        <v>33843</v>
      </c>
      <c r="M342" t="s">
        <v>38</v>
      </c>
      <c r="N342" t="s">
        <v>38</v>
      </c>
    </row>
    <row r="343" spans="1:14" x14ac:dyDescent="0.25">
      <c r="A343" s="2">
        <v>32618</v>
      </c>
      <c r="B343" t="s">
        <v>38</v>
      </c>
      <c r="C343" t="s">
        <v>38</v>
      </c>
      <c r="D343">
        <v>2526.9</v>
      </c>
      <c r="E343">
        <v>1678.7</v>
      </c>
      <c r="F343" t="s">
        <v>38</v>
      </c>
      <c r="G343" t="s">
        <v>38</v>
      </c>
      <c r="H343" t="s">
        <v>38</v>
      </c>
      <c r="I343">
        <v>107.16</v>
      </c>
      <c r="J343" t="s">
        <v>38</v>
      </c>
      <c r="K343" t="s">
        <v>38</v>
      </c>
      <c r="L343">
        <v>33742</v>
      </c>
      <c r="M343" t="s">
        <v>38</v>
      </c>
      <c r="N343" t="s">
        <v>38</v>
      </c>
    </row>
    <row r="344" spans="1:14" x14ac:dyDescent="0.25">
      <c r="A344" s="2">
        <v>32619</v>
      </c>
      <c r="B344" t="s">
        <v>38</v>
      </c>
      <c r="C344" t="s">
        <v>38</v>
      </c>
      <c r="D344">
        <v>2537.1999999999998</v>
      </c>
      <c r="E344">
        <v>1697.7</v>
      </c>
      <c r="F344" t="s">
        <v>38</v>
      </c>
      <c r="G344" t="s">
        <v>38</v>
      </c>
      <c r="H344" t="s">
        <v>38</v>
      </c>
      <c r="I344">
        <v>108.42</v>
      </c>
      <c r="J344" t="s">
        <v>38</v>
      </c>
      <c r="K344" t="s">
        <v>38</v>
      </c>
      <c r="L344">
        <v>33550</v>
      </c>
      <c r="M344" t="s">
        <v>38</v>
      </c>
      <c r="N344" t="s">
        <v>38</v>
      </c>
    </row>
    <row r="345" spans="1:14" x14ac:dyDescent="0.25">
      <c r="A345" s="2">
        <v>32622</v>
      </c>
      <c r="B345" t="s">
        <v>38</v>
      </c>
      <c r="C345" t="s">
        <v>38</v>
      </c>
      <c r="D345">
        <v>2539.6</v>
      </c>
      <c r="E345">
        <v>1692.2</v>
      </c>
      <c r="F345" t="s">
        <v>38</v>
      </c>
      <c r="G345" t="s">
        <v>38</v>
      </c>
      <c r="H345" t="s">
        <v>38</v>
      </c>
      <c r="I345">
        <v>108.61</v>
      </c>
      <c r="J345" t="s">
        <v>38</v>
      </c>
      <c r="K345" t="s">
        <v>38</v>
      </c>
      <c r="L345">
        <v>33429</v>
      </c>
      <c r="M345" t="s">
        <v>38</v>
      </c>
      <c r="N345" t="s">
        <v>38</v>
      </c>
    </row>
    <row r="346" spans="1:14" x14ac:dyDescent="0.25">
      <c r="A346" s="2">
        <v>32623</v>
      </c>
      <c r="B346" t="s">
        <v>38</v>
      </c>
      <c r="C346" t="s">
        <v>38</v>
      </c>
      <c r="D346">
        <v>2554.1999999999998</v>
      </c>
      <c r="E346">
        <v>1686.7</v>
      </c>
      <c r="F346" t="s">
        <v>38</v>
      </c>
      <c r="G346" t="s">
        <v>38</v>
      </c>
      <c r="H346" t="s">
        <v>38</v>
      </c>
      <c r="I346">
        <v>109.46</v>
      </c>
      <c r="J346" t="s">
        <v>38</v>
      </c>
      <c r="K346" t="s">
        <v>38</v>
      </c>
      <c r="L346">
        <v>33742</v>
      </c>
      <c r="M346" t="s">
        <v>38</v>
      </c>
      <c r="N346" t="s">
        <v>38</v>
      </c>
    </row>
    <row r="347" spans="1:14" x14ac:dyDescent="0.25">
      <c r="A347" s="2">
        <v>32624</v>
      </c>
      <c r="B347" t="s">
        <v>38</v>
      </c>
      <c r="C347" t="s">
        <v>38</v>
      </c>
      <c r="D347">
        <v>2587.6999999999998</v>
      </c>
      <c r="E347">
        <v>1670.7</v>
      </c>
      <c r="F347" t="s">
        <v>38</v>
      </c>
      <c r="G347" t="s">
        <v>38</v>
      </c>
      <c r="H347" t="s">
        <v>38</v>
      </c>
      <c r="I347">
        <v>109.24</v>
      </c>
      <c r="J347" t="s">
        <v>38</v>
      </c>
      <c r="K347" t="s">
        <v>38</v>
      </c>
      <c r="L347">
        <v>33782</v>
      </c>
      <c r="M347" t="s">
        <v>38</v>
      </c>
      <c r="N347" t="s">
        <v>38</v>
      </c>
    </row>
    <row r="348" spans="1:14" x14ac:dyDescent="0.25">
      <c r="A348" s="2">
        <v>32625</v>
      </c>
      <c r="B348" t="s">
        <v>38</v>
      </c>
      <c r="C348" t="s">
        <v>38</v>
      </c>
      <c r="D348">
        <v>2617.5</v>
      </c>
      <c r="E348">
        <v>1682.7</v>
      </c>
      <c r="F348" t="s">
        <v>38</v>
      </c>
      <c r="G348" t="s">
        <v>38</v>
      </c>
      <c r="H348" t="s">
        <v>38</v>
      </c>
      <c r="I348">
        <v>110.21</v>
      </c>
      <c r="J348" t="s">
        <v>38</v>
      </c>
      <c r="K348" t="s">
        <v>38</v>
      </c>
      <c r="L348">
        <v>33893</v>
      </c>
      <c r="M348" t="s">
        <v>38</v>
      </c>
      <c r="N348" t="s">
        <v>38</v>
      </c>
    </row>
    <row r="349" spans="1:14" x14ac:dyDescent="0.25">
      <c r="A349" s="2">
        <v>32626</v>
      </c>
      <c r="B349" t="s">
        <v>38</v>
      </c>
      <c r="C349" t="s">
        <v>38</v>
      </c>
      <c r="D349">
        <v>2618.6999999999998</v>
      </c>
      <c r="E349">
        <v>1683.7</v>
      </c>
      <c r="F349" t="s">
        <v>38</v>
      </c>
      <c r="G349" t="s">
        <v>38</v>
      </c>
      <c r="H349" t="s">
        <v>38</v>
      </c>
      <c r="I349">
        <v>111.02</v>
      </c>
      <c r="J349" t="s">
        <v>38</v>
      </c>
      <c r="K349" t="s">
        <v>38</v>
      </c>
      <c r="L349">
        <v>34055</v>
      </c>
      <c r="M349" t="s">
        <v>38</v>
      </c>
      <c r="N349" t="s">
        <v>38</v>
      </c>
    </row>
    <row r="350" spans="1:14" x14ac:dyDescent="0.25">
      <c r="A350" s="2">
        <v>32629</v>
      </c>
      <c r="B350" t="s">
        <v>38</v>
      </c>
      <c r="C350" t="s">
        <v>38</v>
      </c>
      <c r="D350">
        <v>2618.6999999999998</v>
      </c>
      <c r="E350">
        <v>1683.7</v>
      </c>
      <c r="F350" t="s">
        <v>38</v>
      </c>
      <c r="G350" t="s">
        <v>38</v>
      </c>
      <c r="H350" t="s">
        <v>38</v>
      </c>
      <c r="I350">
        <v>106.64</v>
      </c>
      <c r="J350" t="s">
        <v>38</v>
      </c>
      <c r="K350" t="s">
        <v>38</v>
      </c>
      <c r="L350">
        <v>34095</v>
      </c>
      <c r="M350" t="s">
        <v>38</v>
      </c>
      <c r="N350" t="s">
        <v>38</v>
      </c>
    </row>
    <row r="351" spans="1:14" x14ac:dyDescent="0.25">
      <c r="A351" s="2">
        <v>32630</v>
      </c>
      <c r="B351" t="s">
        <v>38</v>
      </c>
      <c r="C351" t="s">
        <v>38</v>
      </c>
      <c r="D351">
        <v>2607.1999999999998</v>
      </c>
      <c r="E351">
        <v>1680.7</v>
      </c>
      <c r="F351" t="s">
        <v>38</v>
      </c>
      <c r="G351" t="s">
        <v>38</v>
      </c>
      <c r="H351" t="s">
        <v>38</v>
      </c>
      <c r="I351">
        <v>108.76</v>
      </c>
      <c r="J351" t="s">
        <v>38</v>
      </c>
      <c r="K351" t="s">
        <v>38</v>
      </c>
      <c r="L351">
        <v>34206</v>
      </c>
      <c r="M351" t="s">
        <v>38</v>
      </c>
      <c r="N351" t="s">
        <v>38</v>
      </c>
    </row>
    <row r="352" spans="1:14" x14ac:dyDescent="0.25">
      <c r="A352" s="2">
        <v>32631</v>
      </c>
      <c r="B352" t="s">
        <v>38</v>
      </c>
      <c r="C352" t="s">
        <v>38</v>
      </c>
      <c r="D352">
        <v>2601.1</v>
      </c>
      <c r="E352">
        <v>1668.7</v>
      </c>
      <c r="F352" t="s">
        <v>38</v>
      </c>
      <c r="G352" t="s">
        <v>38</v>
      </c>
      <c r="H352" t="s">
        <v>38</v>
      </c>
      <c r="I352">
        <v>108.09</v>
      </c>
      <c r="J352" t="s">
        <v>38</v>
      </c>
      <c r="K352" t="s">
        <v>38</v>
      </c>
      <c r="L352">
        <v>34206</v>
      </c>
      <c r="M352" t="s">
        <v>38</v>
      </c>
      <c r="N352" t="s">
        <v>38</v>
      </c>
    </row>
    <row r="353" spans="1:14" x14ac:dyDescent="0.25">
      <c r="A353" s="2">
        <v>32632</v>
      </c>
      <c r="B353" t="s">
        <v>38</v>
      </c>
      <c r="C353" t="s">
        <v>38</v>
      </c>
      <c r="D353">
        <v>2623</v>
      </c>
      <c r="E353">
        <v>1668.7</v>
      </c>
      <c r="F353" t="s">
        <v>38</v>
      </c>
      <c r="G353" t="s">
        <v>38</v>
      </c>
      <c r="H353" t="s">
        <v>38</v>
      </c>
      <c r="I353">
        <v>108.09</v>
      </c>
      <c r="J353" t="s">
        <v>38</v>
      </c>
      <c r="K353" t="s">
        <v>38</v>
      </c>
      <c r="L353">
        <v>34206</v>
      </c>
      <c r="M353" t="s">
        <v>38</v>
      </c>
      <c r="N353" t="s">
        <v>38</v>
      </c>
    </row>
    <row r="354" spans="1:14" x14ac:dyDescent="0.25">
      <c r="A354" s="2">
        <v>32633</v>
      </c>
      <c r="B354" t="s">
        <v>38</v>
      </c>
      <c r="C354" t="s">
        <v>38</v>
      </c>
      <c r="D354">
        <v>2631.5</v>
      </c>
      <c r="E354">
        <v>1683.7</v>
      </c>
      <c r="F354" t="s">
        <v>38</v>
      </c>
      <c r="G354" t="s">
        <v>38</v>
      </c>
      <c r="H354" t="s">
        <v>38</v>
      </c>
      <c r="I354">
        <v>110.24</v>
      </c>
      <c r="J354" t="s">
        <v>38</v>
      </c>
      <c r="K354" t="s">
        <v>38</v>
      </c>
      <c r="L354">
        <v>34206</v>
      </c>
      <c r="M354" t="s">
        <v>38</v>
      </c>
      <c r="N354" t="s">
        <v>38</v>
      </c>
    </row>
    <row r="355" spans="1:14" x14ac:dyDescent="0.25">
      <c r="A355" s="2">
        <v>32636</v>
      </c>
      <c r="B355" t="s">
        <v>38</v>
      </c>
      <c r="C355" t="s">
        <v>38</v>
      </c>
      <c r="D355">
        <v>2617.5</v>
      </c>
      <c r="E355">
        <v>1683.7</v>
      </c>
      <c r="F355" t="s">
        <v>38</v>
      </c>
      <c r="G355" t="s">
        <v>38</v>
      </c>
      <c r="H355" t="s">
        <v>38</v>
      </c>
      <c r="I355">
        <v>109.57</v>
      </c>
      <c r="J355" t="s">
        <v>38</v>
      </c>
      <c r="K355" t="s">
        <v>38</v>
      </c>
      <c r="L355">
        <v>34529</v>
      </c>
      <c r="M355" t="s">
        <v>38</v>
      </c>
      <c r="N355" t="s">
        <v>38</v>
      </c>
    </row>
    <row r="356" spans="1:14" x14ac:dyDescent="0.25">
      <c r="A356" s="2">
        <v>32637</v>
      </c>
      <c r="B356" t="s">
        <v>38</v>
      </c>
      <c r="C356" t="s">
        <v>38</v>
      </c>
      <c r="D356">
        <v>2610.1999999999998</v>
      </c>
      <c r="E356">
        <v>1665.7</v>
      </c>
      <c r="F356" t="s">
        <v>38</v>
      </c>
      <c r="G356" t="s">
        <v>38</v>
      </c>
      <c r="H356" t="s">
        <v>38</v>
      </c>
      <c r="I356">
        <v>109.39</v>
      </c>
      <c r="J356" t="s">
        <v>38</v>
      </c>
      <c r="K356" t="s">
        <v>38</v>
      </c>
      <c r="L356">
        <v>34418</v>
      </c>
      <c r="M356" t="s">
        <v>38</v>
      </c>
      <c r="N356" t="s">
        <v>38</v>
      </c>
    </row>
    <row r="357" spans="1:14" x14ac:dyDescent="0.25">
      <c r="A357" s="2">
        <v>32638</v>
      </c>
      <c r="B357" t="s">
        <v>38</v>
      </c>
      <c r="C357" t="s">
        <v>38</v>
      </c>
      <c r="D357">
        <v>2602.9</v>
      </c>
      <c r="E357">
        <v>1655.7</v>
      </c>
      <c r="F357" t="s">
        <v>38</v>
      </c>
      <c r="G357" t="s">
        <v>38</v>
      </c>
      <c r="H357" t="s">
        <v>38</v>
      </c>
      <c r="I357">
        <v>108.35</v>
      </c>
      <c r="J357" t="s">
        <v>38</v>
      </c>
      <c r="K357" t="s">
        <v>38</v>
      </c>
      <c r="L357">
        <v>34418</v>
      </c>
      <c r="M357" t="s">
        <v>38</v>
      </c>
      <c r="N357" t="s">
        <v>38</v>
      </c>
    </row>
    <row r="358" spans="1:14" x14ac:dyDescent="0.25">
      <c r="A358" s="2">
        <v>32639</v>
      </c>
      <c r="B358" t="s">
        <v>38</v>
      </c>
      <c r="C358" t="s">
        <v>38</v>
      </c>
      <c r="D358">
        <v>2593.8000000000002</v>
      </c>
      <c r="E358">
        <v>1650.7</v>
      </c>
      <c r="F358" t="s">
        <v>38</v>
      </c>
      <c r="G358" t="s">
        <v>38</v>
      </c>
      <c r="H358" t="s">
        <v>38</v>
      </c>
      <c r="I358">
        <v>107.61</v>
      </c>
      <c r="J358" t="s">
        <v>38</v>
      </c>
      <c r="K358" t="s">
        <v>38</v>
      </c>
      <c r="L358">
        <v>34438</v>
      </c>
      <c r="M358" t="s">
        <v>38</v>
      </c>
      <c r="N358" t="s">
        <v>38</v>
      </c>
    </row>
    <row r="359" spans="1:14" x14ac:dyDescent="0.25">
      <c r="A359" s="2">
        <v>32640</v>
      </c>
      <c r="B359" t="s">
        <v>38</v>
      </c>
      <c r="C359" t="s">
        <v>38</v>
      </c>
      <c r="D359">
        <v>2629.7</v>
      </c>
      <c r="E359">
        <v>1674.2</v>
      </c>
      <c r="F359" t="s">
        <v>38</v>
      </c>
      <c r="G359" t="s">
        <v>38</v>
      </c>
      <c r="H359" t="s">
        <v>38</v>
      </c>
      <c r="I359">
        <v>108.42</v>
      </c>
      <c r="J359" t="s">
        <v>38</v>
      </c>
      <c r="K359" t="s">
        <v>38</v>
      </c>
      <c r="L359">
        <v>34206</v>
      </c>
      <c r="M359" t="s">
        <v>38</v>
      </c>
      <c r="N359" t="s">
        <v>38</v>
      </c>
    </row>
    <row r="360" spans="1:14" x14ac:dyDescent="0.25">
      <c r="A360" s="2">
        <v>32643</v>
      </c>
      <c r="B360" t="s">
        <v>38</v>
      </c>
      <c r="C360" t="s">
        <v>38</v>
      </c>
      <c r="D360">
        <v>2645.5</v>
      </c>
      <c r="E360">
        <v>1674.2</v>
      </c>
      <c r="F360" t="s">
        <v>38</v>
      </c>
      <c r="G360" t="s">
        <v>38</v>
      </c>
      <c r="H360" t="s">
        <v>38</v>
      </c>
      <c r="I360">
        <v>108.42</v>
      </c>
      <c r="J360" t="s">
        <v>38</v>
      </c>
      <c r="K360" t="s">
        <v>38</v>
      </c>
      <c r="L360">
        <v>34145</v>
      </c>
      <c r="M360" t="s">
        <v>38</v>
      </c>
      <c r="N360" t="s">
        <v>38</v>
      </c>
    </row>
    <row r="361" spans="1:14" x14ac:dyDescent="0.25">
      <c r="A361" s="2">
        <v>32644</v>
      </c>
      <c r="B361" t="s">
        <v>38</v>
      </c>
      <c r="C361" t="s">
        <v>38</v>
      </c>
      <c r="D361">
        <v>2633.9</v>
      </c>
      <c r="E361">
        <v>1665.7</v>
      </c>
      <c r="F361" t="s">
        <v>38</v>
      </c>
      <c r="G361" t="s">
        <v>38</v>
      </c>
      <c r="H361" t="s">
        <v>38</v>
      </c>
      <c r="I361">
        <v>107.53</v>
      </c>
      <c r="J361" t="s">
        <v>38</v>
      </c>
      <c r="K361" t="s">
        <v>38</v>
      </c>
      <c r="L361">
        <v>34388</v>
      </c>
      <c r="M361" t="s">
        <v>38</v>
      </c>
      <c r="N361" t="s">
        <v>38</v>
      </c>
    </row>
    <row r="362" spans="1:14" x14ac:dyDescent="0.25">
      <c r="A362" s="2">
        <v>32645</v>
      </c>
      <c r="B362" t="s">
        <v>38</v>
      </c>
      <c r="C362" t="s">
        <v>38</v>
      </c>
      <c r="D362">
        <v>2656.4</v>
      </c>
      <c r="E362">
        <v>1653.7</v>
      </c>
      <c r="F362" t="s">
        <v>38</v>
      </c>
      <c r="G362" t="s">
        <v>38</v>
      </c>
      <c r="H362" t="s">
        <v>38</v>
      </c>
      <c r="I362">
        <v>106.12</v>
      </c>
      <c r="J362" t="s">
        <v>38</v>
      </c>
      <c r="K362" t="s">
        <v>38</v>
      </c>
      <c r="L362">
        <v>34438</v>
      </c>
      <c r="M362" t="s">
        <v>38</v>
      </c>
      <c r="N362" t="s">
        <v>38</v>
      </c>
    </row>
    <row r="363" spans="1:14" x14ac:dyDescent="0.25">
      <c r="A363" s="2">
        <v>32646</v>
      </c>
      <c r="B363" t="s">
        <v>38</v>
      </c>
      <c r="C363" t="s">
        <v>38</v>
      </c>
      <c r="D363">
        <v>2680.2</v>
      </c>
      <c r="E363">
        <v>1664.7</v>
      </c>
      <c r="F363" t="s">
        <v>38</v>
      </c>
      <c r="G363" t="s">
        <v>38</v>
      </c>
      <c r="H363" t="s">
        <v>38</v>
      </c>
      <c r="I363">
        <v>107.27</v>
      </c>
      <c r="J363" t="s">
        <v>38</v>
      </c>
      <c r="K363" t="s">
        <v>38</v>
      </c>
      <c r="L363">
        <v>34297</v>
      </c>
      <c r="M363" t="s">
        <v>38</v>
      </c>
      <c r="N363" t="s">
        <v>38</v>
      </c>
    </row>
    <row r="364" spans="1:14" x14ac:dyDescent="0.25">
      <c r="A364" s="2">
        <v>32647</v>
      </c>
      <c r="B364" t="s">
        <v>38</v>
      </c>
      <c r="C364" t="s">
        <v>38</v>
      </c>
      <c r="D364">
        <v>2702.1</v>
      </c>
      <c r="E364">
        <v>1685.7</v>
      </c>
      <c r="F364" t="s">
        <v>38</v>
      </c>
      <c r="G364" t="s">
        <v>38</v>
      </c>
      <c r="H364" t="s">
        <v>38</v>
      </c>
      <c r="I364">
        <v>108.24</v>
      </c>
      <c r="J364" t="s">
        <v>38</v>
      </c>
      <c r="K364" t="s">
        <v>38</v>
      </c>
      <c r="L364">
        <v>34448</v>
      </c>
      <c r="M364" t="s">
        <v>38</v>
      </c>
      <c r="N364" t="s">
        <v>38</v>
      </c>
    </row>
    <row r="365" spans="1:14" x14ac:dyDescent="0.25">
      <c r="A365" s="2">
        <v>32650</v>
      </c>
      <c r="B365" t="s">
        <v>38</v>
      </c>
      <c r="C365" t="s">
        <v>38</v>
      </c>
      <c r="D365">
        <v>2654.6</v>
      </c>
      <c r="E365">
        <v>1680.7</v>
      </c>
      <c r="F365" t="s">
        <v>38</v>
      </c>
      <c r="G365" t="s">
        <v>38</v>
      </c>
      <c r="H365" t="s">
        <v>38</v>
      </c>
      <c r="I365">
        <v>107.68</v>
      </c>
      <c r="J365" t="s">
        <v>38</v>
      </c>
      <c r="K365" t="s">
        <v>38</v>
      </c>
      <c r="L365">
        <v>34418</v>
      </c>
      <c r="M365" t="s">
        <v>38</v>
      </c>
      <c r="N365" t="s">
        <v>38</v>
      </c>
    </row>
    <row r="366" spans="1:14" x14ac:dyDescent="0.25">
      <c r="A366" s="2">
        <v>32651</v>
      </c>
      <c r="B366" t="s">
        <v>38</v>
      </c>
      <c r="C366" t="s">
        <v>38</v>
      </c>
      <c r="D366">
        <v>2638.8</v>
      </c>
      <c r="E366">
        <v>1687.7</v>
      </c>
      <c r="F366" t="s">
        <v>38</v>
      </c>
      <c r="G366" t="s">
        <v>38</v>
      </c>
      <c r="H366" t="s">
        <v>38</v>
      </c>
      <c r="I366">
        <v>107.46</v>
      </c>
      <c r="J366" t="s">
        <v>38</v>
      </c>
      <c r="K366" t="s">
        <v>38</v>
      </c>
      <c r="L366">
        <v>34297</v>
      </c>
      <c r="M366" t="s">
        <v>38</v>
      </c>
      <c r="N366" t="s">
        <v>38</v>
      </c>
    </row>
    <row r="367" spans="1:14" x14ac:dyDescent="0.25">
      <c r="A367" s="2">
        <v>32652</v>
      </c>
      <c r="B367" t="s">
        <v>38</v>
      </c>
      <c r="C367" t="s">
        <v>38</v>
      </c>
      <c r="D367">
        <v>2604.6999999999998</v>
      </c>
      <c r="E367">
        <v>1683.2</v>
      </c>
      <c r="F367" t="s">
        <v>38</v>
      </c>
      <c r="G367" t="s">
        <v>38</v>
      </c>
      <c r="H367" t="s">
        <v>38</v>
      </c>
      <c r="I367">
        <v>108.35</v>
      </c>
      <c r="J367" t="s">
        <v>38</v>
      </c>
      <c r="K367" t="s">
        <v>38</v>
      </c>
      <c r="L367">
        <v>34287</v>
      </c>
      <c r="M367" t="s">
        <v>38</v>
      </c>
      <c r="N367" t="s">
        <v>38</v>
      </c>
    </row>
    <row r="368" spans="1:14" x14ac:dyDescent="0.25">
      <c r="A368" s="2">
        <v>32653</v>
      </c>
      <c r="B368" t="s">
        <v>38</v>
      </c>
      <c r="C368" t="s">
        <v>38</v>
      </c>
      <c r="D368">
        <v>2607.1999999999998</v>
      </c>
      <c r="E368">
        <v>1712.2</v>
      </c>
      <c r="F368" t="s">
        <v>38</v>
      </c>
      <c r="G368" t="s">
        <v>38</v>
      </c>
      <c r="H368" t="s">
        <v>38</v>
      </c>
      <c r="I368">
        <v>109.43</v>
      </c>
      <c r="J368" t="s">
        <v>38</v>
      </c>
      <c r="K368" t="s">
        <v>38</v>
      </c>
      <c r="L368">
        <v>34398</v>
      </c>
      <c r="M368" t="s">
        <v>38</v>
      </c>
      <c r="N368" t="s">
        <v>38</v>
      </c>
    </row>
    <row r="369" spans="1:14" x14ac:dyDescent="0.25">
      <c r="A369" s="2">
        <v>32654</v>
      </c>
      <c r="B369" t="s">
        <v>38</v>
      </c>
      <c r="C369" t="s">
        <v>38</v>
      </c>
      <c r="D369">
        <v>2614.5</v>
      </c>
      <c r="E369">
        <v>1719.7</v>
      </c>
      <c r="F369" t="s">
        <v>38</v>
      </c>
      <c r="G369" t="s">
        <v>38</v>
      </c>
      <c r="H369" t="s">
        <v>38</v>
      </c>
      <c r="I369">
        <v>109.72</v>
      </c>
      <c r="J369" t="s">
        <v>38</v>
      </c>
      <c r="K369" t="s">
        <v>38</v>
      </c>
      <c r="L369">
        <v>34498</v>
      </c>
      <c r="M369" t="s">
        <v>38</v>
      </c>
      <c r="N369" t="s">
        <v>38</v>
      </c>
    </row>
    <row r="370" spans="1:14" x14ac:dyDescent="0.25">
      <c r="A370" s="2">
        <v>32657</v>
      </c>
      <c r="B370" t="s">
        <v>38</v>
      </c>
      <c r="C370" t="s">
        <v>38</v>
      </c>
      <c r="D370">
        <v>2614.5</v>
      </c>
      <c r="E370">
        <v>1717.7</v>
      </c>
      <c r="F370" t="s">
        <v>38</v>
      </c>
      <c r="G370" t="s">
        <v>38</v>
      </c>
      <c r="H370" t="s">
        <v>38</v>
      </c>
      <c r="I370">
        <v>109.65</v>
      </c>
      <c r="J370" t="s">
        <v>38</v>
      </c>
      <c r="K370" t="s">
        <v>38</v>
      </c>
      <c r="L370">
        <v>34468</v>
      </c>
      <c r="M370" t="s">
        <v>38</v>
      </c>
      <c r="N370" t="s">
        <v>38</v>
      </c>
    </row>
    <row r="371" spans="1:14" x14ac:dyDescent="0.25">
      <c r="A371" s="2">
        <v>32658</v>
      </c>
      <c r="B371" t="s">
        <v>38</v>
      </c>
      <c r="C371" t="s">
        <v>38</v>
      </c>
      <c r="D371">
        <v>2593.1999999999998</v>
      </c>
      <c r="E371">
        <v>1721.7</v>
      </c>
      <c r="F371" t="s">
        <v>38</v>
      </c>
      <c r="G371" t="s">
        <v>38</v>
      </c>
      <c r="H371" t="s">
        <v>38</v>
      </c>
      <c r="I371">
        <v>110.32</v>
      </c>
      <c r="J371" t="s">
        <v>38</v>
      </c>
      <c r="K371" t="s">
        <v>38</v>
      </c>
      <c r="L371">
        <v>34357</v>
      </c>
      <c r="M371" t="s">
        <v>38</v>
      </c>
      <c r="N371" t="s">
        <v>38</v>
      </c>
    </row>
    <row r="372" spans="1:14" x14ac:dyDescent="0.25">
      <c r="A372" s="2">
        <v>32659</v>
      </c>
      <c r="B372" t="s">
        <v>38</v>
      </c>
      <c r="C372" t="s">
        <v>38</v>
      </c>
      <c r="D372">
        <v>2580.4</v>
      </c>
      <c r="E372">
        <v>1720.7</v>
      </c>
      <c r="F372" t="s">
        <v>38</v>
      </c>
      <c r="G372" t="s">
        <v>38</v>
      </c>
      <c r="H372" t="s">
        <v>38</v>
      </c>
      <c r="I372">
        <v>110.02</v>
      </c>
      <c r="J372" t="s">
        <v>38</v>
      </c>
      <c r="K372" t="s">
        <v>38</v>
      </c>
      <c r="L372">
        <v>34519</v>
      </c>
      <c r="M372" t="s">
        <v>38</v>
      </c>
      <c r="N372" t="s">
        <v>38</v>
      </c>
    </row>
    <row r="373" spans="1:14" x14ac:dyDescent="0.25">
      <c r="A373" s="2">
        <v>32660</v>
      </c>
      <c r="B373" t="s">
        <v>38</v>
      </c>
      <c r="C373" t="s">
        <v>38</v>
      </c>
      <c r="D373">
        <v>2579.1999999999998</v>
      </c>
      <c r="E373">
        <v>1739.8</v>
      </c>
      <c r="F373" t="s">
        <v>38</v>
      </c>
      <c r="G373" t="s">
        <v>38</v>
      </c>
      <c r="H373" t="s">
        <v>38</v>
      </c>
      <c r="I373">
        <v>111.02</v>
      </c>
      <c r="J373" t="s">
        <v>38</v>
      </c>
      <c r="K373" t="s">
        <v>38</v>
      </c>
      <c r="L373">
        <v>34367</v>
      </c>
      <c r="M373" t="s">
        <v>38</v>
      </c>
      <c r="N373" t="s">
        <v>38</v>
      </c>
    </row>
    <row r="374" spans="1:14" x14ac:dyDescent="0.25">
      <c r="A374" s="2">
        <v>32661</v>
      </c>
      <c r="B374" t="s">
        <v>38</v>
      </c>
      <c r="C374" t="s">
        <v>38</v>
      </c>
      <c r="D374">
        <v>2571.9</v>
      </c>
      <c r="E374">
        <v>1765.9</v>
      </c>
      <c r="F374" t="s">
        <v>38</v>
      </c>
      <c r="G374" t="s">
        <v>38</v>
      </c>
      <c r="H374" t="s">
        <v>38</v>
      </c>
      <c r="I374">
        <v>112.43</v>
      </c>
      <c r="J374" t="s">
        <v>38</v>
      </c>
      <c r="K374" t="s">
        <v>38</v>
      </c>
      <c r="L374">
        <v>34125</v>
      </c>
      <c r="M374" t="s">
        <v>38</v>
      </c>
      <c r="N374" t="s">
        <v>38</v>
      </c>
    </row>
    <row r="375" spans="1:14" x14ac:dyDescent="0.25">
      <c r="A375" s="2">
        <v>32664</v>
      </c>
      <c r="B375" t="s">
        <v>38</v>
      </c>
      <c r="C375" t="s">
        <v>38</v>
      </c>
      <c r="D375">
        <v>2559.1</v>
      </c>
      <c r="E375">
        <v>1771.4</v>
      </c>
      <c r="F375" t="s">
        <v>38</v>
      </c>
      <c r="G375" t="s">
        <v>38</v>
      </c>
      <c r="H375" t="s">
        <v>38</v>
      </c>
      <c r="I375">
        <v>112.06</v>
      </c>
      <c r="J375" t="s">
        <v>38</v>
      </c>
      <c r="K375" t="s">
        <v>38</v>
      </c>
      <c r="L375">
        <v>33944</v>
      </c>
      <c r="M375" t="s">
        <v>38</v>
      </c>
      <c r="N375" t="s">
        <v>38</v>
      </c>
    </row>
    <row r="376" spans="1:14" x14ac:dyDescent="0.25">
      <c r="A376" s="2">
        <v>32665</v>
      </c>
      <c r="B376" t="s">
        <v>38</v>
      </c>
      <c r="C376" t="s">
        <v>38</v>
      </c>
      <c r="D376">
        <v>2571.9</v>
      </c>
      <c r="E376">
        <v>1764.9</v>
      </c>
      <c r="F376" t="s">
        <v>38</v>
      </c>
      <c r="G376" t="s">
        <v>38</v>
      </c>
      <c r="H376" t="s">
        <v>38</v>
      </c>
      <c r="I376">
        <v>112.51</v>
      </c>
      <c r="J376" t="s">
        <v>38</v>
      </c>
      <c r="K376" t="s">
        <v>38</v>
      </c>
      <c r="L376">
        <v>33772</v>
      </c>
      <c r="M376" t="s">
        <v>38</v>
      </c>
      <c r="N376" t="s">
        <v>38</v>
      </c>
    </row>
    <row r="377" spans="1:14" x14ac:dyDescent="0.25">
      <c r="A377" s="2">
        <v>32666</v>
      </c>
      <c r="B377" t="s">
        <v>38</v>
      </c>
      <c r="C377" t="s">
        <v>38</v>
      </c>
      <c r="D377">
        <v>2590.1</v>
      </c>
      <c r="E377">
        <v>1759.8</v>
      </c>
      <c r="F377" t="s">
        <v>38</v>
      </c>
      <c r="G377" t="s">
        <v>38</v>
      </c>
      <c r="H377" t="s">
        <v>38</v>
      </c>
      <c r="I377">
        <v>113.14</v>
      </c>
      <c r="J377" t="s">
        <v>38</v>
      </c>
      <c r="K377" t="s">
        <v>38</v>
      </c>
      <c r="L377">
        <v>33951</v>
      </c>
      <c r="M377" t="s">
        <v>38</v>
      </c>
      <c r="N377" t="s">
        <v>38</v>
      </c>
    </row>
    <row r="378" spans="1:14" x14ac:dyDescent="0.25">
      <c r="A378" s="2">
        <v>32667</v>
      </c>
      <c r="B378" t="s">
        <v>38</v>
      </c>
      <c r="C378" t="s">
        <v>38</v>
      </c>
      <c r="D378">
        <v>2621.8</v>
      </c>
      <c r="E378">
        <v>1763.3</v>
      </c>
      <c r="F378" t="s">
        <v>38</v>
      </c>
      <c r="G378" t="s">
        <v>38</v>
      </c>
      <c r="H378" t="s">
        <v>38</v>
      </c>
      <c r="I378">
        <v>113.8</v>
      </c>
      <c r="J378" t="s">
        <v>38</v>
      </c>
      <c r="K378" t="s">
        <v>38</v>
      </c>
      <c r="L378">
        <v>34090</v>
      </c>
      <c r="M378" t="s">
        <v>38</v>
      </c>
      <c r="N378" t="s">
        <v>38</v>
      </c>
    </row>
    <row r="379" spans="1:14" x14ac:dyDescent="0.25">
      <c r="A379" s="2">
        <v>32668</v>
      </c>
      <c r="B379" t="s">
        <v>38</v>
      </c>
      <c r="C379" t="s">
        <v>38</v>
      </c>
      <c r="D379">
        <v>2615.6999999999998</v>
      </c>
      <c r="E379">
        <v>1765.9</v>
      </c>
      <c r="F379" t="s">
        <v>38</v>
      </c>
      <c r="G379" t="s">
        <v>38</v>
      </c>
      <c r="H379" t="s">
        <v>38</v>
      </c>
      <c r="I379">
        <v>113.62</v>
      </c>
      <c r="J379" t="s">
        <v>38</v>
      </c>
      <c r="K379" t="s">
        <v>38</v>
      </c>
      <c r="L379">
        <v>33961</v>
      </c>
      <c r="M379" t="s">
        <v>38</v>
      </c>
      <c r="N379" t="s">
        <v>38</v>
      </c>
    </row>
    <row r="380" spans="1:14" x14ac:dyDescent="0.25">
      <c r="A380" s="2">
        <v>32671</v>
      </c>
      <c r="B380" t="s">
        <v>38</v>
      </c>
      <c r="C380" t="s">
        <v>38</v>
      </c>
      <c r="D380">
        <v>2598.6999999999998</v>
      </c>
      <c r="E380">
        <v>1755.3</v>
      </c>
      <c r="F380" t="s">
        <v>38</v>
      </c>
      <c r="G380" t="s">
        <v>38</v>
      </c>
      <c r="H380" t="s">
        <v>38</v>
      </c>
      <c r="I380">
        <v>114.03</v>
      </c>
      <c r="J380" t="s">
        <v>38</v>
      </c>
      <c r="K380" t="s">
        <v>38</v>
      </c>
      <c r="L380">
        <v>33732</v>
      </c>
      <c r="M380" t="s">
        <v>38</v>
      </c>
      <c r="N380" t="s">
        <v>38</v>
      </c>
    </row>
    <row r="381" spans="1:14" x14ac:dyDescent="0.25">
      <c r="A381" s="2">
        <v>32672</v>
      </c>
      <c r="B381" t="s">
        <v>38</v>
      </c>
      <c r="C381" t="s">
        <v>38</v>
      </c>
      <c r="D381">
        <v>2584.6999999999998</v>
      </c>
      <c r="E381">
        <v>1753.3</v>
      </c>
      <c r="F381" t="s">
        <v>38</v>
      </c>
      <c r="G381" t="s">
        <v>38</v>
      </c>
      <c r="H381" t="s">
        <v>38</v>
      </c>
      <c r="I381">
        <v>113.54</v>
      </c>
      <c r="J381" t="s">
        <v>38</v>
      </c>
      <c r="K381" t="s">
        <v>38</v>
      </c>
      <c r="L381">
        <v>33564</v>
      </c>
      <c r="M381" t="s">
        <v>38</v>
      </c>
      <c r="N381" t="s">
        <v>38</v>
      </c>
    </row>
    <row r="382" spans="1:14" x14ac:dyDescent="0.25">
      <c r="A382" s="2">
        <v>32673</v>
      </c>
      <c r="B382" t="s">
        <v>38</v>
      </c>
      <c r="C382" t="s">
        <v>38</v>
      </c>
      <c r="D382">
        <v>2595.6</v>
      </c>
      <c r="E382">
        <v>1752.8</v>
      </c>
      <c r="F382" t="s">
        <v>38</v>
      </c>
      <c r="G382" t="s">
        <v>38</v>
      </c>
      <c r="H382" t="s">
        <v>38</v>
      </c>
      <c r="I382">
        <v>114.4</v>
      </c>
      <c r="J382" t="s">
        <v>38</v>
      </c>
      <c r="K382" t="s">
        <v>38</v>
      </c>
      <c r="L382">
        <v>33564</v>
      </c>
      <c r="M382" t="s">
        <v>38</v>
      </c>
      <c r="N382" t="s">
        <v>38</v>
      </c>
    </row>
    <row r="383" spans="1:14" x14ac:dyDescent="0.25">
      <c r="A383" s="2">
        <v>32674</v>
      </c>
      <c r="B383" t="s">
        <v>38</v>
      </c>
      <c r="C383" t="s">
        <v>38</v>
      </c>
      <c r="D383">
        <v>2595</v>
      </c>
      <c r="E383">
        <v>1743.8</v>
      </c>
      <c r="F383" t="s">
        <v>38</v>
      </c>
      <c r="G383" t="s">
        <v>38</v>
      </c>
      <c r="H383" t="s">
        <v>38</v>
      </c>
      <c r="I383">
        <v>114.99</v>
      </c>
      <c r="J383" t="s">
        <v>38</v>
      </c>
      <c r="K383" t="s">
        <v>38</v>
      </c>
      <c r="L383">
        <v>33117</v>
      </c>
      <c r="M383" t="s">
        <v>38</v>
      </c>
      <c r="N383" t="s">
        <v>38</v>
      </c>
    </row>
    <row r="384" spans="1:14" x14ac:dyDescent="0.25">
      <c r="A384" s="2">
        <v>32675</v>
      </c>
      <c r="B384" t="s">
        <v>38</v>
      </c>
      <c r="C384" t="s">
        <v>38</v>
      </c>
      <c r="D384">
        <v>2610.1999999999998</v>
      </c>
      <c r="E384">
        <v>1728.3</v>
      </c>
      <c r="F384" t="s">
        <v>38</v>
      </c>
      <c r="G384" t="s">
        <v>38</v>
      </c>
      <c r="H384" t="s">
        <v>38</v>
      </c>
      <c r="I384">
        <v>115.55</v>
      </c>
      <c r="J384" t="s">
        <v>38</v>
      </c>
      <c r="K384" t="s">
        <v>38</v>
      </c>
      <c r="L384">
        <v>33157</v>
      </c>
      <c r="M384" t="s">
        <v>38</v>
      </c>
      <c r="N384" t="s">
        <v>38</v>
      </c>
    </row>
    <row r="385" spans="1:14" x14ac:dyDescent="0.25">
      <c r="A385" s="2">
        <v>32678</v>
      </c>
      <c r="B385" t="s">
        <v>38</v>
      </c>
      <c r="C385" t="s">
        <v>38</v>
      </c>
      <c r="D385">
        <v>2634.5</v>
      </c>
      <c r="E385">
        <v>1728.3</v>
      </c>
      <c r="F385" t="s">
        <v>38</v>
      </c>
      <c r="G385" t="s">
        <v>38</v>
      </c>
      <c r="H385" t="s">
        <v>38</v>
      </c>
      <c r="I385">
        <v>116.95</v>
      </c>
      <c r="J385" t="s">
        <v>38</v>
      </c>
      <c r="K385" t="s">
        <v>38</v>
      </c>
      <c r="L385">
        <v>33305</v>
      </c>
      <c r="M385" t="s">
        <v>38</v>
      </c>
      <c r="N385" t="s">
        <v>38</v>
      </c>
    </row>
    <row r="386" spans="1:14" x14ac:dyDescent="0.25">
      <c r="A386" s="2">
        <v>32679</v>
      </c>
      <c r="B386" t="s">
        <v>38</v>
      </c>
      <c r="C386" t="s">
        <v>38</v>
      </c>
      <c r="D386">
        <v>2653</v>
      </c>
      <c r="E386">
        <v>1754.3</v>
      </c>
      <c r="F386" t="s">
        <v>38</v>
      </c>
      <c r="G386" t="s">
        <v>38</v>
      </c>
      <c r="H386" t="s">
        <v>38</v>
      </c>
      <c r="I386">
        <v>116.95</v>
      </c>
      <c r="J386" t="s">
        <v>38</v>
      </c>
      <c r="K386" t="s">
        <v>38</v>
      </c>
      <c r="L386">
        <v>33534</v>
      </c>
      <c r="M386" t="s">
        <v>38</v>
      </c>
      <c r="N386" t="s">
        <v>38</v>
      </c>
    </row>
    <row r="387" spans="1:14" x14ac:dyDescent="0.25">
      <c r="A387" s="2">
        <v>32680</v>
      </c>
      <c r="B387" t="s">
        <v>38</v>
      </c>
      <c r="C387" t="s">
        <v>38</v>
      </c>
      <c r="D387">
        <v>2645.9</v>
      </c>
      <c r="E387">
        <v>1746.3</v>
      </c>
      <c r="F387" t="s">
        <v>38</v>
      </c>
      <c r="G387" t="s">
        <v>38</v>
      </c>
      <c r="H387" t="s">
        <v>38</v>
      </c>
      <c r="I387">
        <v>117.32</v>
      </c>
      <c r="J387" t="s">
        <v>38</v>
      </c>
      <c r="K387" t="s">
        <v>38</v>
      </c>
      <c r="L387">
        <v>33584</v>
      </c>
      <c r="M387" t="s">
        <v>38</v>
      </c>
      <c r="N387" t="s">
        <v>38</v>
      </c>
    </row>
    <row r="388" spans="1:14" x14ac:dyDescent="0.25">
      <c r="A388" s="2">
        <v>32681</v>
      </c>
      <c r="B388" t="s">
        <v>38</v>
      </c>
      <c r="C388" t="s">
        <v>38</v>
      </c>
      <c r="D388">
        <v>2653</v>
      </c>
      <c r="E388">
        <v>1754.3</v>
      </c>
      <c r="F388" t="s">
        <v>38</v>
      </c>
      <c r="G388" t="s">
        <v>38</v>
      </c>
      <c r="H388" t="s">
        <v>38</v>
      </c>
      <c r="I388">
        <v>116.73</v>
      </c>
      <c r="J388" t="s">
        <v>38</v>
      </c>
      <c r="K388" t="s">
        <v>38</v>
      </c>
      <c r="L388">
        <v>33564</v>
      </c>
      <c r="M388" t="s">
        <v>38</v>
      </c>
      <c r="N388" t="s">
        <v>38</v>
      </c>
    </row>
    <row r="389" spans="1:14" x14ac:dyDescent="0.25">
      <c r="A389" s="2">
        <v>32682</v>
      </c>
      <c r="B389" t="s">
        <v>38</v>
      </c>
      <c r="C389" t="s">
        <v>38</v>
      </c>
      <c r="D389">
        <v>2638.7</v>
      </c>
      <c r="E389">
        <v>1766.9</v>
      </c>
      <c r="F389" t="s">
        <v>38</v>
      </c>
      <c r="G389" t="s">
        <v>38</v>
      </c>
      <c r="H389" t="s">
        <v>38</v>
      </c>
      <c r="I389">
        <v>116.95</v>
      </c>
      <c r="J389" t="s">
        <v>38</v>
      </c>
      <c r="K389" t="s">
        <v>38</v>
      </c>
      <c r="L389">
        <v>33613</v>
      </c>
      <c r="M389" t="s">
        <v>38</v>
      </c>
      <c r="N389" t="s">
        <v>38</v>
      </c>
    </row>
    <row r="390" spans="1:14" x14ac:dyDescent="0.25">
      <c r="A390" s="2">
        <v>32685</v>
      </c>
      <c r="B390" t="s">
        <v>38</v>
      </c>
      <c r="C390" t="s">
        <v>38</v>
      </c>
      <c r="D390">
        <v>2642.3</v>
      </c>
      <c r="E390">
        <v>1766.4</v>
      </c>
      <c r="F390" t="s">
        <v>38</v>
      </c>
      <c r="G390" t="s">
        <v>38</v>
      </c>
      <c r="H390" t="s">
        <v>38</v>
      </c>
      <c r="I390">
        <v>116.29</v>
      </c>
      <c r="J390" t="s">
        <v>38</v>
      </c>
      <c r="K390" t="s">
        <v>38</v>
      </c>
      <c r="L390">
        <v>33613</v>
      </c>
      <c r="M390" t="s">
        <v>38</v>
      </c>
      <c r="N390" t="s">
        <v>38</v>
      </c>
    </row>
    <row r="391" spans="1:14" x14ac:dyDescent="0.25">
      <c r="A391" s="2">
        <v>32686</v>
      </c>
      <c r="B391" t="s">
        <v>38</v>
      </c>
      <c r="C391" t="s">
        <v>38</v>
      </c>
      <c r="D391">
        <v>2680.4</v>
      </c>
      <c r="E391">
        <v>1767.9</v>
      </c>
      <c r="F391" t="s">
        <v>38</v>
      </c>
      <c r="G391" t="s">
        <v>38</v>
      </c>
      <c r="H391" t="s">
        <v>38</v>
      </c>
      <c r="I391">
        <v>116.4</v>
      </c>
      <c r="J391" t="s">
        <v>38</v>
      </c>
      <c r="K391" t="s">
        <v>38</v>
      </c>
      <c r="L391">
        <v>33474</v>
      </c>
      <c r="M391" t="s">
        <v>38</v>
      </c>
      <c r="N391" t="s">
        <v>38</v>
      </c>
    </row>
    <row r="392" spans="1:14" x14ac:dyDescent="0.25">
      <c r="A392" s="2">
        <v>32687</v>
      </c>
      <c r="B392" t="s">
        <v>38</v>
      </c>
      <c r="C392" t="s">
        <v>38</v>
      </c>
      <c r="D392">
        <v>2674.4</v>
      </c>
      <c r="E392">
        <v>1748.3</v>
      </c>
      <c r="F392" t="s">
        <v>38</v>
      </c>
      <c r="G392" t="s">
        <v>38</v>
      </c>
      <c r="H392" t="s">
        <v>38</v>
      </c>
      <c r="I392">
        <v>116.06</v>
      </c>
      <c r="J392" t="s">
        <v>38</v>
      </c>
      <c r="K392" t="s">
        <v>38</v>
      </c>
      <c r="L392">
        <v>33196</v>
      </c>
      <c r="M392" t="s">
        <v>38</v>
      </c>
      <c r="N392" t="s">
        <v>38</v>
      </c>
    </row>
    <row r="393" spans="1:14" x14ac:dyDescent="0.25">
      <c r="A393" s="2">
        <v>32688</v>
      </c>
      <c r="B393" t="s">
        <v>38</v>
      </c>
      <c r="C393" t="s">
        <v>38</v>
      </c>
      <c r="D393">
        <v>2639.9</v>
      </c>
      <c r="E393">
        <v>1729.8</v>
      </c>
      <c r="F393" t="s">
        <v>38</v>
      </c>
      <c r="G393" t="s">
        <v>38</v>
      </c>
      <c r="H393" t="s">
        <v>38</v>
      </c>
      <c r="I393">
        <v>114.36</v>
      </c>
      <c r="J393" t="s">
        <v>38</v>
      </c>
      <c r="K393" t="s">
        <v>38</v>
      </c>
      <c r="L393">
        <v>33157</v>
      </c>
      <c r="M393" t="s">
        <v>38</v>
      </c>
      <c r="N393" t="s">
        <v>38</v>
      </c>
    </row>
    <row r="394" spans="1:14" x14ac:dyDescent="0.25">
      <c r="A394" s="2">
        <v>32689</v>
      </c>
      <c r="B394" t="s">
        <v>38</v>
      </c>
      <c r="C394" t="s">
        <v>38</v>
      </c>
      <c r="D394">
        <v>2575.6</v>
      </c>
      <c r="E394">
        <v>1710.7</v>
      </c>
      <c r="F394" t="s">
        <v>38</v>
      </c>
      <c r="G394" t="s">
        <v>38</v>
      </c>
      <c r="H394" t="s">
        <v>38</v>
      </c>
      <c r="I394">
        <v>113.81</v>
      </c>
      <c r="J394" t="s">
        <v>38</v>
      </c>
      <c r="K394" t="s">
        <v>38</v>
      </c>
      <c r="L394">
        <v>32829</v>
      </c>
      <c r="M394" t="s">
        <v>38</v>
      </c>
      <c r="N394" t="s">
        <v>38</v>
      </c>
    </row>
    <row r="395" spans="1:14" x14ac:dyDescent="0.25">
      <c r="A395" s="2">
        <v>32692</v>
      </c>
      <c r="B395" t="s">
        <v>38</v>
      </c>
      <c r="C395" t="s">
        <v>38</v>
      </c>
      <c r="D395">
        <v>2598.1999999999998</v>
      </c>
      <c r="E395">
        <v>1737.8</v>
      </c>
      <c r="F395" t="s">
        <v>38</v>
      </c>
      <c r="G395" t="s">
        <v>38</v>
      </c>
      <c r="H395" t="s">
        <v>38</v>
      </c>
      <c r="I395">
        <v>114.07</v>
      </c>
      <c r="J395" t="s">
        <v>38</v>
      </c>
      <c r="K395" t="s">
        <v>38</v>
      </c>
      <c r="L395">
        <v>33226</v>
      </c>
      <c r="M395" t="s">
        <v>38</v>
      </c>
      <c r="N395" t="s">
        <v>38</v>
      </c>
    </row>
    <row r="396" spans="1:14" x14ac:dyDescent="0.25">
      <c r="A396" s="2">
        <v>32693</v>
      </c>
      <c r="B396" t="s">
        <v>38</v>
      </c>
      <c r="C396" t="s">
        <v>38</v>
      </c>
      <c r="D396">
        <v>2611.3000000000002</v>
      </c>
      <c r="E396">
        <v>1740.8</v>
      </c>
      <c r="F396" t="s">
        <v>38</v>
      </c>
      <c r="G396" t="s">
        <v>38</v>
      </c>
      <c r="H396" t="s">
        <v>38</v>
      </c>
      <c r="I396">
        <v>114.18</v>
      </c>
      <c r="J396" t="s">
        <v>38</v>
      </c>
      <c r="K396" t="s">
        <v>38</v>
      </c>
      <c r="L396">
        <v>33246</v>
      </c>
      <c r="M396" t="s">
        <v>38</v>
      </c>
      <c r="N396" t="s">
        <v>38</v>
      </c>
    </row>
    <row r="397" spans="1:14" x14ac:dyDescent="0.25">
      <c r="A397" s="2">
        <v>32694</v>
      </c>
      <c r="B397" t="s">
        <v>38</v>
      </c>
      <c r="C397" t="s">
        <v>38</v>
      </c>
      <c r="D397">
        <v>2587.5</v>
      </c>
      <c r="E397">
        <v>1734.8</v>
      </c>
      <c r="F397" t="s">
        <v>38</v>
      </c>
      <c r="G397" t="s">
        <v>38</v>
      </c>
      <c r="H397" t="s">
        <v>38</v>
      </c>
      <c r="I397">
        <v>113.11</v>
      </c>
      <c r="J397" t="s">
        <v>38</v>
      </c>
      <c r="K397" t="s">
        <v>38</v>
      </c>
      <c r="L397">
        <v>33305</v>
      </c>
      <c r="M397" t="s">
        <v>38</v>
      </c>
      <c r="N397" t="s">
        <v>38</v>
      </c>
    </row>
    <row r="398" spans="1:14" x14ac:dyDescent="0.25">
      <c r="A398" s="2">
        <v>32695</v>
      </c>
      <c r="B398" t="s">
        <v>38</v>
      </c>
      <c r="C398" t="s">
        <v>38</v>
      </c>
      <c r="D398">
        <v>2587.5</v>
      </c>
      <c r="E398">
        <v>1741.8</v>
      </c>
      <c r="F398" t="s">
        <v>38</v>
      </c>
      <c r="G398" t="s">
        <v>38</v>
      </c>
      <c r="H398" t="s">
        <v>38</v>
      </c>
      <c r="I398">
        <v>112.92</v>
      </c>
      <c r="J398" t="s">
        <v>38</v>
      </c>
      <c r="K398" t="s">
        <v>38</v>
      </c>
      <c r="L398">
        <v>33345</v>
      </c>
      <c r="M398" t="s">
        <v>38</v>
      </c>
      <c r="N398" t="s">
        <v>38</v>
      </c>
    </row>
    <row r="399" spans="1:14" x14ac:dyDescent="0.25">
      <c r="A399" s="2">
        <v>32696</v>
      </c>
      <c r="B399" t="s">
        <v>38</v>
      </c>
      <c r="C399" t="s">
        <v>38</v>
      </c>
      <c r="D399">
        <v>2624.4</v>
      </c>
      <c r="E399">
        <v>1738.8</v>
      </c>
      <c r="F399" t="s">
        <v>38</v>
      </c>
      <c r="G399" t="s">
        <v>38</v>
      </c>
      <c r="H399" t="s">
        <v>38</v>
      </c>
      <c r="I399">
        <v>113.74</v>
      </c>
      <c r="J399" t="s">
        <v>38</v>
      </c>
      <c r="K399" t="s">
        <v>38</v>
      </c>
      <c r="L399">
        <v>33593</v>
      </c>
      <c r="M399" t="s">
        <v>38</v>
      </c>
      <c r="N399" t="s">
        <v>38</v>
      </c>
    </row>
    <row r="400" spans="1:14" x14ac:dyDescent="0.25">
      <c r="A400" s="2">
        <v>32699</v>
      </c>
      <c r="B400" t="s">
        <v>38</v>
      </c>
      <c r="C400" t="s">
        <v>38</v>
      </c>
      <c r="D400">
        <v>2618.5</v>
      </c>
      <c r="E400">
        <v>1744.8</v>
      </c>
      <c r="F400" t="s">
        <v>38</v>
      </c>
      <c r="G400" t="s">
        <v>38</v>
      </c>
      <c r="H400" t="s">
        <v>38</v>
      </c>
      <c r="I400">
        <v>113.29</v>
      </c>
      <c r="J400" t="s">
        <v>38</v>
      </c>
      <c r="K400" t="s">
        <v>38</v>
      </c>
      <c r="L400">
        <v>33564</v>
      </c>
      <c r="M400" t="s">
        <v>38</v>
      </c>
      <c r="N400" t="s">
        <v>38</v>
      </c>
    </row>
    <row r="401" spans="1:14" x14ac:dyDescent="0.25">
      <c r="A401" s="2">
        <v>32700</v>
      </c>
      <c r="B401" t="s">
        <v>38</v>
      </c>
      <c r="C401" t="s">
        <v>38</v>
      </c>
      <c r="D401">
        <v>2699.4</v>
      </c>
      <c r="E401">
        <v>1766.9</v>
      </c>
      <c r="F401" t="s">
        <v>38</v>
      </c>
      <c r="G401" t="s">
        <v>38</v>
      </c>
      <c r="H401" t="s">
        <v>38</v>
      </c>
      <c r="I401">
        <v>114.47</v>
      </c>
      <c r="J401" t="s">
        <v>38</v>
      </c>
      <c r="K401" t="s">
        <v>38</v>
      </c>
      <c r="L401">
        <v>33663</v>
      </c>
      <c r="M401" t="s">
        <v>38</v>
      </c>
      <c r="N401" t="s">
        <v>38</v>
      </c>
    </row>
    <row r="402" spans="1:14" x14ac:dyDescent="0.25">
      <c r="A402" s="2">
        <v>32701</v>
      </c>
      <c r="B402" t="s">
        <v>38</v>
      </c>
      <c r="C402" t="s">
        <v>38</v>
      </c>
      <c r="D402">
        <v>2707.8</v>
      </c>
      <c r="E402">
        <v>1763.9</v>
      </c>
      <c r="F402" t="s">
        <v>38</v>
      </c>
      <c r="G402" t="s">
        <v>38</v>
      </c>
      <c r="H402" t="s">
        <v>38</v>
      </c>
      <c r="I402">
        <v>113.99</v>
      </c>
      <c r="J402" t="s">
        <v>38</v>
      </c>
      <c r="K402" t="s">
        <v>38</v>
      </c>
      <c r="L402">
        <v>33564</v>
      </c>
      <c r="M402" t="s">
        <v>38</v>
      </c>
      <c r="N402" t="s">
        <v>38</v>
      </c>
    </row>
    <row r="403" spans="1:14" x14ac:dyDescent="0.25">
      <c r="A403" s="2">
        <v>32702</v>
      </c>
      <c r="B403" t="s">
        <v>38</v>
      </c>
      <c r="C403" t="s">
        <v>38</v>
      </c>
      <c r="D403">
        <v>2714.9</v>
      </c>
      <c r="E403">
        <v>1769.4</v>
      </c>
      <c r="F403" t="s">
        <v>38</v>
      </c>
      <c r="G403" t="s">
        <v>38</v>
      </c>
      <c r="H403" t="s">
        <v>38</v>
      </c>
      <c r="I403">
        <v>114.95</v>
      </c>
      <c r="J403" t="s">
        <v>38</v>
      </c>
      <c r="K403" t="s">
        <v>38</v>
      </c>
      <c r="L403">
        <v>33524</v>
      </c>
      <c r="M403" t="s">
        <v>38</v>
      </c>
      <c r="N403" t="s">
        <v>38</v>
      </c>
    </row>
    <row r="404" spans="1:14" x14ac:dyDescent="0.25">
      <c r="A404" s="2">
        <v>32703</v>
      </c>
      <c r="B404" t="s">
        <v>38</v>
      </c>
      <c r="C404" t="s">
        <v>38</v>
      </c>
      <c r="D404">
        <v>2743.5</v>
      </c>
      <c r="E404">
        <v>1769.4</v>
      </c>
      <c r="F404" t="s">
        <v>38</v>
      </c>
      <c r="G404" t="s">
        <v>38</v>
      </c>
      <c r="H404" t="s">
        <v>38</v>
      </c>
      <c r="I404">
        <v>115.66</v>
      </c>
      <c r="J404" t="s">
        <v>38</v>
      </c>
      <c r="K404" t="s">
        <v>38</v>
      </c>
      <c r="L404">
        <v>33425</v>
      </c>
      <c r="M404" t="s">
        <v>38</v>
      </c>
      <c r="N404" t="s">
        <v>38</v>
      </c>
    </row>
    <row r="405" spans="1:14" x14ac:dyDescent="0.25">
      <c r="A405" s="2">
        <v>32706</v>
      </c>
      <c r="B405" t="s">
        <v>38</v>
      </c>
      <c r="C405" t="s">
        <v>38</v>
      </c>
      <c r="D405">
        <v>2732.8</v>
      </c>
      <c r="E405">
        <v>1775.9</v>
      </c>
      <c r="F405" t="s">
        <v>38</v>
      </c>
      <c r="G405" t="s">
        <v>38</v>
      </c>
      <c r="H405" t="s">
        <v>38</v>
      </c>
      <c r="I405">
        <v>115.66</v>
      </c>
      <c r="J405" t="s">
        <v>38</v>
      </c>
      <c r="K405" t="s">
        <v>38</v>
      </c>
      <c r="L405">
        <v>33325</v>
      </c>
      <c r="M405" t="s">
        <v>38</v>
      </c>
      <c r="N405" t="s">
        <v>38</v>
      </c>
    </row>
    <row r="406" spans="1:14" x14ac:dyDescent="0.25">
      <c r="A406" s="2">
        <v>32707</v>
      </c>
      <c r="B406" t="s">
        <v>38</v>
      </c>
      <c r="C406" t="s">
        <v>38</v>
      </c>
      <c r="D406">
        <v>2730.4</v>
      </c>
      <c r="E406">
        <v>1765.9</v>
      </c>
      <c r="F406" t="s">
        <v>38</v>
      </c>
      <c r="G406" t="s">
        <v>38</v>
      </c>
      <c r="H406" t="s">
        <v>38</v>
      </c>
      <c r="I406">
        <v>115.03</v>
      </c>
      <c r="J406" t="s">
        <v>38</v>
      </c>
      <c r="K406" t="s">
        <v>38</v>
      </c>
      <c r="L406">
        <v>33166</v>
      </c>
      <c r="M406" t="s">
        <v>38</v>
      </c>
      <c r="N406" t="s">
        <v>38</v>
      </c>
    </row>
    <row r="407" spans="1:14" x14ac:dyDescent="0.25">
      <c r="A407" s="2">
        <v>32708</v>
      </c>
      <c r="B407" t="s">
        <v>38</v>
      </c>
      <c r="C407" t="s">
        <v>38</v>
      </c>
      <c r="D407">
        <v>2778</v>
      </c>
      <c r="E407">
        <v>1786</v>
      </c>
      <c r="F407" t="s">
        <v>38</v>
      </c>
      <c r="G407" t="s">
        <v>38</v>
      </c>
      <c r="H407" t="s">
        <v>38</v>
      </c>
      <c r="I407">
        <v>116.1</v>
      </c>
      <c r="J407" t="s">
        <v>38</v>
      </c>
      <c r="K407" t="s">
        <v>38</v>
      </c>
      <c r="L407">
        <v>33435</v>
      </c>
      <c r="M407" t="s">
        <v>38</v>
      </c>
      <c r="N407" t="s">
        <v>38</v>
      </c>
    </row>
    <row r="408" spans="1:14" x14ac:dyDescent="0.25">
      <c r="A408" s="2">
        <v>32709</v>
      </c>
      <c r="B408" t="s">
        <v>38</v>
      </c>
      <c r="C408" t="s">
        <v>38</v>
      </c>
      <c r="D408">
        <v>2766.1</v>
      </c>
      <c r="E408">
        <v>1800</v>
      </c>
      <c r="F408" t="s">
        <v>38</v>
      </c>
      <c r="G408" t="s">
        <v>38</v>
      </c>
      <c r="H408" t="s">
        <v>38</v>
      </c>
      <c r="I408">
        <v>116.77</v>
      </c>
      <c r="J408" t="s">
        <v>38</v>
      </c>
      <c r="K408" t="s">
        <v>38</v>
      </c>
      <c r="L408">
        <v>33464</v>
      </c>
      <c r="M408" t="s">
        <v>38</v>
      </c>
      <c r="N408" t="s">
        <v>38</v>
      </c>
    </row>
    <row r="409" spans="1:14" x14ac:dyDescent="0.25">
      <c r="A409" s="2">
        <v>32710</v>
      </c>
      <c r="B409" t="s">
        <v>38</v>
      </c>
      <c r="C409" t="s">
        <v>38</v>
      </c>
      <c r="D409">
        <v>2748.3</v>
      </c>
      <c r="E409">
        <v>1803</v>
      </c>
      <c r="F409" t="s">
        <v>38</v>
      </c>
      <c r="G409" t="s">
        <v>38</v>
      </c>
      <c r="H409" t="s">
        <v>38</v>
      </c>
      <c r="I409">
        <v>116.77</v>
      </c>
      <c r="J409" t="s">
        <v>38</v>
      </c>
      <c r="K409" t="s">
        <v>38</v>
      </c>
      <c r="L409">
        <v>33643</v>
      </c>
      <c r="M409" t="s">
        <v>38</v>
      </c>
      <c r="N409" t="s">
        <v>38</v>
      </c>
    </row>
    <row r="410" spans="1:14" x14ac:dyDescent="0.25">
      <c r="A410" s="2">
        <v>32713</v>
      </c>
      <c r="B410" t="s">
        <v>38</v>
      </c>
      <c r="C410" t="s">
        <v>38</v>
      </c>
      <c r="D410">
        <v>2719.1</v>
      </c>
      <c r="E410">
        <v>1788.5</v>
      </c>
      <c r="F410" t="s">
        <v>38</v>
      </c>
      <c r="G410" t="s">
        <v>38</v>
      </c>
      <c r="H410" t="s">
        <v>38</v>
      </c>
      <c r="I410">
        <v>116.21</v>
      </c>
      <c r="J410" t="s">
        <v>38</v>
      </c>
      <c r="K410" t="s">
        <v>38</v>
      </c>
      <c r="L410">
        <v>33951</v>
      </c>
      <c r="M410" t="s">
        <v>38</v>
      </c>
      <c r="N410" t="s">
        <v>38</v>
      </c>
    </row>
    <row r="411" spans="1:14" x14ac:dyDescent="0.25">
      <c r="A411" s="2">
        <v>32714</v>
      </c>
      <c r="B411" t="s">
        <v>38</v>
      </c>
      <c r="C411" t="s">
        <v>38</v>
      </c>
      <c r="D411">
        <v>2739.9</v>
      </c>
      <c r="E411">
        <v>1798</v>
      </c>
      <c r="F411" t="s">
        <v>38</v>
      </c>
      <c r="G411" t="s">
        <v>38</v>
      </c>
      <c r="H411" t="s">
        <v>38</v>
      </c>
      <c r="I411">
        <v>116.62</v>
      </c>
      <c r="J411" t="s">
        <v>38</v>
      </c>
      <c r="K411" t="s">
        <v>38</v>
      </c>
      <c r="L411">
        <v>34289</v>
      </c>
      <c r="M411" t="s">
        <v>38</v>
      </c>
      <c r="N411" t="s">
        <v>38</v>
      </c>
    </row>
    <row r="412" spans="1:14" x14ac:dyDescent="0.25">
      <c r="A412" s="2">
        <v>32715</v>
      </c>
      <c r="B412" t="s">
        <v>38</v>
      </c>
      <c r="C412" t="s">
        <v>38</v>
      </c>
      <c r="D412">
        <v>2739.9</v>
      </c>
      <c r="E412">
        <v>1791</v>
      </c>
      <c r="F412" t="s">
        <v>38</v>
      </c>
      <c r="G412" t="s">
        <v>38</v>
      </c>
      <c r="H412" t="s">
        <v>38</v>
      </c>
      <c r="I412">
        <v>116.36</v>
      </c>
      <c r="J412" t="s">
        <v>38</v>
      </c>
      <c r="K412" t="s">
        <v>38</v>
      </c>
      <c r="L412">
        <v>34328</v>
      </c>
      <c r="M412" t="s">
        <v>38</v>
      </c>
      <c r="N412" t="s">
        <v>38</v>
      </c>
    </row>
    <row r="413" spans="1:14" x14ac:dyDescent="0.25">
      <c r="A413" s="2">
        <v>32716</v>
      </c>
      <c r="B413" t="s">
        <v>38</v>
      </c>
      <c r="C413" t="s">
        <v>38</v>
      </c>
      <c r="D413">
        <v>2753</v>
      </c>
      <c r="E413">
        <v>1816.1</v>
      </c>
      <c r="F413" t="s">
        <v>38</v>
      </c>
      <c r="G413" t="s">
        <v>38</v>
      </c>
      <c r="H413" t="s">
        <v>38</v>
      </c>
      <c r="I413">
        <v>117.5</v>
      </c>
      <c r="J413" t="s">
        <v>38</v>
      </c>
      <c r="K413" t="s">
        <v>38</v>
      </c>
      <c r="L413">
        <v>34527</v>
      </c>
      <c r="M413" t="s">
        <v>38</v>
      </c>
      <c r="N413" t="s">
        <v>38</v>
      </c>
    </row>
    <row r="414" spans="1:14" x14ac:dyDescent="0.25">
      <c r="A414" s="2">
        <v>32717</v>
      </c>
      <c r="B414" t="s">
        <v>38</v>
      </c>
      <c r="C414" t="s">
        <v>38</v>
      </c>
      <c r="D414">
        <v>2779.2</v>
      </c>
      <c r="E414">
        <v>1825.1</v>
      </c>
      <c r="F414" t="s">
        <v>38</v>
      </c>
      <c r="G414" t="s">
        <v>38</v>
      </c>
      <c r="H414" t="s">
        <v>38</v>
      </c>
      <c r="I414">
        <v>116.8</v>
      </c>
      <c r="J414" t="s">
        <v>38</v>
      </c>
      <c r="K414" t="s">
        <v>38</v>
      </c>
      <c r="L414">
        <v>34447</v>
      </c>
      <c r="M414" t="s">
        <v>38</v>
      </c>
      <c r="N414" t="s">
        <v>38</v>
      </c>
    </row>
    <row r="415" spans="1:14" x14ac:dyDescent="0.25">
      <c r="A415" s="2">
        <v>32720</v>
      </c>
      <c r="B415" t="s">
        <v>38</v>
      </c>
      <c r="C415" t="s">
        <v>38</v>
      </c>
      <c r="D415">
        <v>2770.9</v>
      </c>
      <c r="E415">
        <v>1825.1</v>
      </c>
      <c r="F415" t="s">
        <v>38</v>
      </c>
      <c r="G415" t="s">
        <v>38</v>
      </c>
      <c r="H415" t="s">
        <v>38</v>
      </c>
      <c r="I415">
        <v>116.88</v>
      </c>
      <c r="J415" t="s">
        <v>38</v>
      </c>
      <c r="K415" t="s">
        <v>38</v>
      </c>
      <c r="L415">
        <v>34666</v>
      </c>
      <c r="M415" t="s">
        <v>38</v>
      </c>
      <c r="N415" t="s">
        <v>38</v>
      </c>
    </row>
    <row r="416" spans="1:14" x14ac:dyDescent="0.25">
      <c r="A416" s="2">
        <v>32721</v>
      </c>
      <c r="B416" t="s">
        <v>38</v>
      </c>
      <c r="C416" t="s">
        <v>38</v>
      </c>
      <c r="D416">
        <v>2748.3</v>
      </c>
      <c r="E416">
        <v>1844.1</v>
      </c>
      <c r="F416" t="s">
        <v>38</v>
      </c>
      <c r="G416" t="s">
        <v>38</v>
      </c>
      <c r="H416" t="s">
        <v>38</v>
      </c>
      <c r="I416">
        <v>117.83</v>
      </c>
      <c r="J416" t="s">
        <v>38</v>
      </c>
      <c r="K416" t="s">
        <v>38</v>
      </c>
      <c r="L416">
        <v>34676</v>
      </c>
      <c r="M416" t="s">
        <v>38</v>
      </c>
      <c r="N416" t="s">
        <v>38</v>
      </c>
    </row>
    <row r="417" spans="1:14" x14ac:dyDescent="0.25">
      <c r="A417" s="2">
        <v>32722</v>
      </c>
      <c r="B417" t="s">
        <v>38</v>
      </c>
      <c r="C417" t="s">
        <v>38</v>
      </c>
      <c r="D417">
        <v>2757.8</v>
      </c>
      <c r="E417">
        <v>1837.1</v>
      </c>
      <c r="F417" t="s">
        <v>38</v>
      </c>
      <c r="G417" t="s">
        <v>38</v>
      </c>
      <c r="H417" t="s">
        <v>38</v>
      </c>
      <c r="I417">
        <v>118.09</v>
      </c>
      <c r="J417" t="s">
        <v>38</v>
      </c>
      <c r="K417" t="s">
        <v>38</v>
      </c>
      <c r="L417">
        <v>34686</v>
      </c>
      <c r="M417" t="s">
        <v>38</v>
      </c>
      <c r="N417" t="s">
        <v>38</v>
      </c>
    </row>
    <row r="418" spans="1:14" x14ac:dyDescent="0.25">
      <c r="A418" s="2">
        <v>32723</v>
      </c>
      <c r="B418" t="s">
        <v>38</v>
      </c>
      <c r="C418" t="s">
        <v>38</v>
      </c>
      <c r="D418">
        <v>2750</v>
      </c>
      <c r="E418">
        <v>1828.1</v>
      </c>
      <c r="F418" t="s">
        <v>38</v>
      </c>
      <c r="G418" t="s">
        <v>38</v>
      </c>
      <c r="H418" t="s">
        <v>38</v>
      </c>
      <c r="I418">
        <v>117.94</v>
      </c>
      <c r="J418" t="s">
        <v>38</v>
      </c>
      <c r="K418" t="s">
        <v>38</v>
      </c>
      <c r="L418">
        <v>34567</v>
      </c>
      <c r="M418" t="s">
        <v>38</v>
      </c>
      <c r="N418" t="s">
        <v>38</v>
      </c>
    </row>
    <row r="419" spans="1:14" x14ac:dyDescent="0.25">
      <c r="A419" s="2">
        <v>32724</v>
      </c>
      <c r="B419" t="s">
        <v>38</v>
      </c>
      <c r="C419" t="s">
        <v>38</v>
      </c>
      <c r="D419">
        <v>2788.7</v>
      </c>
      <c r="E419">
        <v>1819.6</v>
      </c>
      <c r="F419" t="s">
        <v>38</v>
      </c>
      <c r="G419" t="s">
        <v>38</v>
      </c>
      <c r="H419" t="s">
        <v>38</v>
      </c>
      <c r="I419">
        <v>118.53</v>
      </c>
      <c r="J419" t="s">
        <v>38</v>
      </c>
      <c r="K419" t="s">
        <v>38</v>
      </c>
      <c r="L419">
        <v>34596</v>
      </c>
      <c r="M419" t="s">
        <v>38</v>
      </c>
      <c r="N419" t="s">
        <v>38</v>
      </c>
    </row>
    <row r="420" spans="1:14" x14ac:dyDescent="0.25">
      <c r="A420" s="2">
        <v>32727</v>
      </c>
      <c r="B420" t="s">
        <v>38</v>
      </c>
      <c r="C420" t="s">
        <v>38</v>
      </c>
      <c r="D420">
        <v>2789.9</v>
      </c>
      <c r="E420">
        <v>1808.1</v>
      </c>
      <c r="F420" t="s">
        <v>38</v>
      </c>
      <c r="G420" t="s">
        <v>38</v>
      </c>
      <c r="H420" t="s">
        <v>38</v>
      </c>
      <c r="I420">
        <v>119.41</v>
      </c>
      <c r="J420" t="s">
        <v>38</v>
      </c>
      <c r="K420" t="s">
        <v>38</v>
      </c>
      <c r="L420">
        <v>34537</v>
      </c>
      <c r="M420" t="s">
        <v>38</v>
      </c>
      <c r="N420" t="s">
        <v>38</v>
      </c>
    </row>
    <row r="421" spans="1:14" x14ac:dyDescent="0.25">
      <c r="A421" s="2">
        <v>32728</v>
      </c>
      <c r="B421" t="s">
        <v>38</v>
      </c>
      <c r="C421" t="s">
        <v>38</v>
      </c>
      <c r="D421">
        <v>2816.1</v>
      </c>
      <c r="E421">
        <v>1825.6</v>
      </c>
      <c r="F421" t="s">
        <v>38</v>
      </c>
      <c r="G421" t="s">
        <v>38</v>
      </c>
      <c r="H421" t="s">
        <v>38</v>
      </c>
      <c r="I421">
        <v>120.37</v>
      </c>
      <c r="J421" t="s">
        <v>38</v>
      </c>
      <c r="K421" t="s">
        <v>38</v>
      </c>
      <c r="L421">
        <v>34696</v>
      </c>
      <c r="M421" t="s">
        <v>38</v>
      </c>
      <c r="N421" t="s">
        <v>38</v>
      </c>
    </row>
    <row r="422" spans="1:14" x14ac:dyDescent="0.25">
      <c r="A422" s="2">
        <v>32729</v>
      </c>
      <c r="B422" t="s">
        <v>38</v>
      </c>
      <c r="C422" t="s">
        <v>38</v>
      </c>
      <c r="D422">
        <v>2831.6</v>
      </c>
      <c r="E422">
        <v>1830.1</v>
      </c>
      <c r="F422" t="s">
        <v>38</v>
      </c>
      <c r="G422" t="s">
        <v>38</v>
      </c>
      <c r="H422" t="s">
        <v>38</v>
      </c>
      <c r="I422">
        <v>120.59</v>
      </c>
      <c r="J422" t="s">
        <v>38</v>
      </c>
      <c r="K422" t="s">
        <v>38</v>
      </c>
      <c r="L422">
        <v>34755</v>
      </c>
      <c r="M422" t="s">
        <v>38</v>
      </c>
      <c r="N422" t="s">
        <v>38</v>
      </c>
    </row>
    <row r="423" spans="1:14" x14ac:dyDescent="0.25">
      <c r="A423" s="2">
        <v>32730</v>
      </c>
      <c r="B423" t="s">
        <v>38</v>
      </c>
      <c r="C423" t="s">
        <v>38</v>
      </c>
      <c r="D423">
        <v>2801.8</v>
      </c>
      <c r="E423">
        <v>1823.1</v>
      </c>
      <c r="F423" t="s">
        <v>38</v>
      </c>
      <c r="G423" t="s">
        <v>38</v>
      </c>
      <c r="H423" t="s">
        <v>38</v>
      </c>
      <c r="I423">
        <v>119.45</v>
      </c>
      <c r="J423" t="s">
        <v>38</v>
      </c>
      <c r="K423" t="s">
        <v>38</v>
      </c>
      <c r="L423">
        <v>34616</v>
      </c>
      <c r="M423" t="s">
        <v>38</v>
      </c>
      <c r="N423" t="s">
        <v>38</v>
      </c>
    </row>
    <row r="424" spans="1:14" x14ac:dyDescent="0.25">
      <c r="A424" s="2">
        <v>32731</v>
      </c>
      <c r="B424" t="s">
        <v>38</v>
      </c>
      <c r="C424" t="s">
        <v>38</v>
      </c>
      <c r="D424">
        <v>2807.8</v>
      </c>
      <c r="E424">
        <v>1832.6</v>
      </c>
      <c r="F424" t="s">
        <v>38</v>
      </c>
      <c r="G424" t="s">
        <v>38</v>
      </c>
      <c r="H424" t="s">
        <v>38</v>
      </c>
      <c r="I424">
        <v>120.22</v>
      </c>
      <c r="J424" t="s">
        <v>38</v>
      </c>
      <c r="K424" t="s">
        <v>38</v>
      </c>
      <c r="L424">
        <v>34616</v>
      </c>
      <c r="M424" t="s">
        <v>38</v>
      </c>
      <c r="N424" t="s">
        <v>38</v>
      </c>
    </row>
    <row r="425" spans="1:14" x14ac:dyDescent="0.25">
      <c r="A425" s="2">
        <v>32734</v>
      </c>
      <c r="B425" t="s">
        <v>38</v>
      </c>
      <c r="C425" t="s">
        <v>38</v>
      </c>
      <c r="D425">
        <v>2784</v>
      </c>
      <c r="E425">
        <v>1832.6</v>
      </c>
      <c r="F425" t="s">
        <v>38</v>
      </c>
      <c r="G425" t="s">
        <v>38</v>
      </c>
      <c r="H425" t="s">
        <v>38</v>
      </c>
      <c r="I425">
        <v>119.56</v>
      </c>
      <c r="J425" t="s">
        <v>38</v>
      </c>
      <c r="K425" t="s">
        <v>38</v>
      </c>
      <c r="L425">
        <v>34616</v>
      </c>
      <c r="M425" t="s">
        <v>38</v>
      </c>
      <c r="N425" t="s">
        <v>38</v>
      </c>
    </row>
    <row r="426" spans="1:14" x14ac:dyDescent="0.25">
      <c r="A426" s="2">
        <v>32735</v>
      </c>
      <c r="B426" t="s">
        <v>38</v>
      </c>
      <c r="C426" t="s">
        <v>38</v>
      </c>
      <c r="D426">
        <v>2775.6</v>
      </c>
      <c r="E426">
        <v>1832.6</v>
      </c>
      <c r="F426" t="s">
        <v>38</v>
      </c>
      <c r="G426" t="s">
        <v>38</v>
      </c>
      <c r="H426" t="s">
        <v>38</v>
      </c>
      <c r="I426">
        <v>119.63</v>
      </c>
      <c r="J426" t="s">
        <v>38</v>
      </c>
      <c r="K426" t="s">
        <v>38</v>
      </c>
      <c r="L426">
        <v>34855</v>
      </c>
      <c r="M426" t="s">
        <v>38</v>
      </c>
      <c r="N426" t="s">
        <v>38</v>
      </c>
    </row>
    <row r="427" spans="1:14" x14ac:dyDescent="0.25">
      <c r="A427" s="2">
        <v>32736</v>
      </c>
      <c r="B427" t="s">
        <v>38</v>
      </c>
      <c r="C427" t="s">
        <v>38</v>
      </c>
      <c r="D427">
        <v>2791.7</v>
      </c>
      <c r="E427">
        <v>1831.1</v>
      </c>
      <c r="F427" t="s">
        <v>38</v>
      </c>
      <c r="G427" t="s">
        <v>38</v>
      </c>
      <c r="H427" t="s">
        <v>38</v>
      </c>
      <c r="I427">
        <v>120.7</v>
      </c>
      <c r="J427" t="s">
        <v>38</v>
      </c>
      <c r="K427" t="s">
        <v>38</v>
      </c>
      <c r="L427">
        <v>35023</v>
      </c>
      <c r="M427" t="s">
        <v>38</v>
      </c>
      <c r="N427" t="s">
        <v>38</v>
      </c>
    </row>
    <row r="428" spans="1:14" x14ac:dyDescent="0.25">
      <c r="A428" s="2">
        <v>32737</v>
      </c>
      <c r="B428" t="s">
        <v>38</v>
      </c>
      <c r="C428" t="s">
        <v>38</v>
      </c>
      <c r="D428">
        <v>2811.4</v>
      </c>
      <c r="E428">
        <v>1830.1</v>
      </c>
      <c r="F428" t="s">
        <v>38</v>
      </c>
      <c r="G428" t="s">
        <v>38</v>
      </c>
      <c r="H428" t="s">
        <v>38</v>
      </c>
      <c r="I428">
        <v>120.99</v>
      </c>
      <c r="J428" t="s">
        <v>38</v>
      </c>
      <c r="K428" t="s">
        <v>38</v>
      </c>
      <c r="L428">
        <v>35053</v>
      </c>
      <c r="M428" t="s">
        <v>38</v>
      </c>
      <c r="N428" t="s">
        <v>38</v>
      </c>
    </row>
    <row r="429" spans="1:14" x14ac:dyDescent="0.25">
      <c r="A429" s="2">
        <v>32738</v>
      </c>
      <c r="B429" t="s">
        <v>38</v>
      </c>
      <c r="C429" t="s">
        <v>38</v>
      </c>
      <c r="D429">
        <v>2830.4</v>
      </c>
      <c r="E429">
        <v>1821.6</v>
      </c>
      <c r="F429" t="s">
        <v>38</v>
      </c>
      <c r="G429" t="s">
        <v>38</v>
      </c>
      <c r="H429" t="s">
        <v>38</v>
      </c>
      <c r="I429">
        <v>120.29</v>
      </c>
      <c r="J429" t="s">
        <v>38</v>
      </c>
      <c r="K429" t="s">
        <v>38</v>
      </c>
      <c r="L429">
        <v>35023</v>
      </c>
      <c r="M429" t="s">
        <v>38</v>
      </c>
      <c r="N429" t="s">
        <v>38</v>
      </c>
    </row>
    <row r="430" spans="1:14" x14ac:dyDescent="0.25">
      <c r="A430" s="2">
        <v>32741</v>
      </c>
      <c r="B430" t="s">
        <v>38</v>
      </c>
      <c r="C430" t="s">
        <v>38</v>
      </c>
      <c r="D430">
        <v>2841.7</v>
      </c>
      <c r="E430">
        <v>1822.1</v>
      </c>
      <c r="F430" t="s">
        <v>38</v>
      </c>
      <c r="G430" t="s">
        <v>38</v>
      </c>
      <c r="H430" t="s">
        <v>38</v>
      </c>
      <c r="I430">
        <v>120.22</v>
      </c>
      <c r="J430" t="s">
        <v>38</v>
      </c>
      <c r="K430" t="s">
        <v>38</v>
      </c>
      <c r="L430">
        <v>35202</v>
      </c>
      <c r="M430" t="s">
        <v>38</v>
      </c>
      <c r="N430" t="s">
        <v>38</v>
      </c>
    </row>
    <row r="431" spans="1:14" x14ac:dyDescent="0.25">
      <c r="A431" s="2">
        <v>32742</v>
      </c>
      <c r="B431" t="s">
        <v>38</v>
      </c>
      <c r="C431" t="s">
        <v>38</v>
      </c>
      <c r="D431">
        <v>2832.8</v>
      </c>
      <c r="E431">
        <v>1811.1</v>
      </c>
      <c r="F431" t="s">
        <v>38</v>
      </c>
      <c r="G431" t="s">
        <v>38</v>
      </c>
      <c r="H431" t="s">
        <v>38</v>
      </c>
      <c r="I431">
        <v>119.08</v>
      </c>
      <c r="J431" t="s">
        <v>38</v>
      </c>
      <c r="K431" t="s">
        <v>38</v>
      </c>
      <c r="L431">
        <v>35053</v>
      </c>
      <c r="M431" t="s">
        <v>38</v>
      </c>
      <c r="N431" t="s">
        <v>38</v>
      </c>
    </row>
    <row r="432" spans="1:14" x14ac:dyDescent="0.25">
      <c r="A432" s="2">
        <v>32743</v>
      </c>
      <c r="B432" t="s">
        <v>38</v>
      </c>
      <c r="C432" t="s">
        <v>38</v>
      </c>
      <c r="D432">
        <v>2837.6</v>
      </c>
      <c r="E432">
        <v>1824.1</v>
      </c>
      <c r="F432" t="s">
        <v>38</v>
      </c>
      <c r="G432" t="s">
        <v>38</v>
      </c>
      <c r="H432" t="s">
        <v>38</v>
      </c>
      <c r="I432">
        <v>117.9</v>
      </c>
      <c r="J432" t="s">
        <v>38</v>
      </c>
      <c r="K432" t="s">
        <v>38</v>
      </c>
      <c r="L432">
        <v>34815</v>
      </c>
      <c r="M432" t="s">
        <v>38</v>
      </c>
      <c r="N432" t="s">
        <v>38</v>
      </c>
    </row>
    <row r="433" spans="1:14" x14ac:dyDescent="0.25">
      <c r="A433" s="2">
        <v>32744</v>
      </c>
      <c r="B433" t="s">
        <v>38</v>
      </c>
      <c r="C433" t="s">
        <v>38</v>
      </c>
      <c r="D433">
        <v>2847.7</v>
      </c>
      <c r="E433">
        <v>1841.1</v>
      </c>
      <c r="F433" t="s">
        <v>38</v>
      </c>
      <c r="G433" t="s">
        <v>38</v>
      </c>
      <c r="H433" t="s">
        <v>38</v>
      </c>
      <c r="I433">
        <v>118.56</v>
      </c>
      <c r="J433" t="s">
        <v>38</v>
      </c>
      <c r="K433" t="s">
        <v>38</v>
      </c>
      <c r="L433">
        <v>34696</v>
      </c>
      <c r="M433" t="s">
        <v>38</v>
      </c>
      <c r="N433" t="s">
        <v>38</v>
      </c>
    </row>
    <row r="434" spans="1:14" x14ac:dyDescent="0.25">
      <c r="A434" s="2">
        <v>32745</v>
      </c>
      <c r="B434" t="s">
        <v>38</v>
      </c>
      <c r="C434" t="s">
        <v>38</v>
      </c>
      <c r="D434">
        <v>2865.6</v>
      </c>
      <c r="E434">
        <v>1862.1</v>
      </c>
      <c r="F434" t="s">
        <v>38</v>
      </c>
      <c r="G434" t="s">
        <v>38</v>
      </c>
      <c r="H434" t="s">
        <v>38</v>
      </c>
      <c r="I434">
        <v>117.9</v>
      </c>
      <c r="J434" t="s">
        <v>38</v>
      </c>
      <c r="K434" t="s">
        <v>38</v>
      </c>
      <c r="L434">
        <v>34676</v>
      </c>
      <c r="M434" t="s">
        <v>38</v>
      </c>
      <c r="N434" t="s">
        <v>38</v>
      </c>
    </row>
    <row r="435" spans="1:14" x14ac:dyDescent="0.25">
      <c r="A435" s="2">
        <v>32748</v>
      </c>
      <c r="B435" t="s">
        <v>38</v>
      </c>
      <c r="C435" t="s">
        <v>38</v>
      </c>
      <c r="D435">
        <v>2865.6</v>
      </c>
      <c r="E435">
        <v>1853.1</v>
      </c>
      <c r="F435" t="s">
        <v>38</v>
      </c>
      <c r="G435" t="s">
        <v>38</v>
      </c>
      <c r="H435" t="s">
        <v>38</v>
      </c>
      <c r="I435">
        <v>114.32</v>
      </c>
      <c r="J435" t="s">
        <v>38</v>
      </c>
      <c r="K435" t="s">
        <v>38</v>
      </c>
      <c r="L435">
        <v>34586</v>
      </c>
      <c r="M435" t="s">
        <v>38</v>
      </c>
      <c r="N435" t="s">
        <v>38</v>
      </c>
    </row>
    <row r="436" spans="1:14" x14ac:dyDescent="0.25">
      <c r="A436" s="2">
        <v>32749</v>
      </c>
      <c r="B436" t="s">
        <v>38</v>
      </c>
      <c r="C436" t="s">
        <v>38</v>
      </c>
      <c r="D436">
        <v>2841.1</v>
      </c>
      <c r="E436">
        <v>1858.1</v>
      </c>
      <c r="F436" t="s">
        <v>38</v>
      </c>
      <c r="G436" t="s">
        <v>38</v>
      </c>
      <c r="H436" t="s">
        <v>38</v>
      </c>
      <c r="I436">
        <v>114.4</v>
      </c>
      <c r="J436" t="s">
        <v>38</v>
      </c>
      <c r="K436" t="s">
        <v>38</v>
      </c>
      <c r="L436">
        <v>34656</v>
      </c>
      <c r="M436" t="s">
        <v>38</v>
      </c>
      <c r="N436" t="s">
        <v>38</v>
      </c>
    </row>
    <row r="437" spans="1:14" x14ac:dyDescent="0.25">
      <c r="A437" s="2">
        <v>32750</v>
      </c>
      <c r="B437" t="s">
        <v>38</v>
      </c>
      <c r="C437" t="s">
        <v>38</v>
      </c>
      <c r="D437">
        <v>2848.3</v>
      </c>
      <c r="E437">
        <v>1864.6</v>
      </c>
      <c r="F437" t="s">
        <v>38</v>
      </c>
      <c r="G437" t="s">
        <v>38</v>
      </c>
      <c r="H437" t="s">
        <v>38</v>
      </c>
      <c r="I437">
        <v>115.54</v>
      </c>
      <c r="J437" t="s">
        <v>38</v>
      </c>
      <c r="K437" t="s">
        <v>38</v>
      </c>
      <c r="L437">
        <v>34348</v>
      </c>
      <c r="M437" t="s">
        <v>38</v>
      </c>
      <c r="N437" t="s">
        <v>38</v>
      </c>
    </row>
    <row r="438" spans="1:14" x14ac:dyDescent="0.25">
      <c r="A438" s="2">
        <v>32751</v>
      </c>
      <c r="B438" t="s">
        <v>38</v>
      </c>
      <c r="C438" t="s">
        <v>38</v>
      </c>
      <c r="D438">
        <v>2857.8</v>
      </c>
      <c r="E438">
        <v>1872.5</v>
      </c>
      <c r="F438" t="s">
        <v>38</v>
      </c>
      <c r="G438" t="s">
        <v>38</v>
      </c>
      <c r="H438" t="s">
        <v>38</v>
      </c>
      <c r="I438">
        <v>115.69</v>
      </c>
      <c r="J438" t="s">
        <v>38</v>
      </c>
      <c r="K438" t="s">
        <v>38</v>
      </c>
      <c r="L438">
        <v>34219</v>
      </c>
      <c r="M438" t="s">
        <v>38</v>
      </c>
      <c r="N438" t="s">
        <v>38</v>
      </c>
    </row>
    <row r="439" spans="1:14" x14ac:dyDescent="0.25">
      <c r="A439" s="2">
        <v>32752</v>
      </c>
      <c r="B439" t="s">
        <v>38</v>
      </c>
      <c r="C439" t="s">
        <v>38</v>
      </c>
      <c r="D439">
        <v>2866.1</v>
      </c>
      <c r="E439">
        <v>1883</v>
      </c>
      <c r="F439" t="s">
        <v>38</v>
      </c>
      <c r="G439" t="s">
        <v>38</v>
      </c>
      <c r="H439" t="s">
        <v>38</v>
      </c>
      <c r="I439">
        <v>115.21</v>
      </c>
      <c r="J439" t="s">
        <v>38</v>
      </c>
      <c r="K439" t="s">
        <v>38</v>
      </c>
      <c r="L439">
        <v>34150</v>
      </c>
      <c r="M439" t="s">
        <v>38</v>
      </c>
      <c r="N439" t="s">
        <v>38</v>
      </c>
    </row>
    <row r="440" spans="1:14" x14ac:dyDescent="0.25">
      <c r="A440" s="2">
        <v>32755</v>
      </c>
      <c r="B440" t="s">
        <v>38</v>
      </c>
      <c r="C440" t="s">
        <v>38</v>
      </c>
      <c r="D440">
        <v>2875.7</v>
      </c>
      <c r="E440">
        <v>1893.4</v>
      </c>
      <c r="F440" t="s">
        <v>38</v>
      </c>
      <c r="G440" t="s">
        <v>38</v>
      </c>
      <c r="H440" t="s">
        <v>38</v>
      </c>
      <c r="I440">
        <v>114.69</v>
      </c>
      <c r="J440" t="s">
        <v>38</v>
      </c>
      <c r="K440" t="s">
        <v>38</v>
      </c>
      <c r="L440">
        <v>34358</v>
      </c>
      <c r="M440" t="s">
        <v>38</v>
      </c>
      <c r="N440" t="s">
        <v>38</v>
      </c>
    </row>
    <row r="441" spans="1:14" x14ac:dyDescent="0.25">
      <c r="A441" s="2">
        <v>32756</v>
      </c>
      <c r="B441" t="s">
        <v>38</v>
      </c>
      <c r="C441" t="s">
        <v>38</v>
      </c>
      <c r="D441">
        <v>2881.6</v>
      </c>
      <c r="E441">
        <v>1888.5</v>
      </c>
      <c r="F441" t="s">
        <v>38</v>
      </c>
      <c r="G441" t="s">
        <v>38</v>
      </c>
      <c r="H441" t="s">
        <v>38</v>
      </c>
      <c r="I441">
        <v>116.28</v>
      </c>
      <c r="J441" t="s">
        <v>38</v>
      </c>
      <c r="K441" t="s">
        <v>38</v>
      </c>
      <c r="L441">
        <v>34179</v>
      </c>
      <c r="M441" t="s">
        <v>38</v>
      </c>
      <c r="N441" t="s">
        <v>38</v>
      </c>
    </row>
    <row r="442" spans="1:14" x14ac:dyDescent="0.25">
      <c r="A442" s="2">
        <v>32757</v>
      </c>
      <c r="B442" t="s">
        <v>38</v>
      </c>
      <c r="C442" t="s">
        <v>38</v>
      </c>
      <c r="D442">
        <v>2853</v>
      </c>
      <c r="E442">
        <v>1884.5</v>
      </c>
      <c r="F442" t="s">
        <v>38</v>
      </c>
      <c r="G442" t="s">
        <v>38</v>
      </c>
      <c r="H442" t="s">
        <v>38</v>
      </c>
      <c r="I442">
        <v>116.87</v>
      </c>
      <c r="J442" t="s">
        <v>38</v>
      </c>
      <c r="K442" t="s">
        <v>38</v>
      </c>
      <c r="L442">
        <v>34050</v>
      </c>
      <c r="M442" t="s">
        <v>38</v>
      </c>
      <c r="N442" t="s">
        <v>38</v>
      </c>
    </row>
    <row r="443" spans="1:14" x14ac:dyDescent="0.25">
      <c r="A443" s="2">
        <v>32758</v>
      </c>
      <c r="B443" t="s">
        <v>38</v>
      </c>
      <c r="C443" t="s">
        <v>38</v>
      </c>
      <c r="D443">
        <v>2882.8</v>
      </c>
      <c r="E443">
        <v>1903.1</v>
      </c>
      <c r="F443" t="s">
        <v>38</v>
      </c>
      <c r="G443" t="s">
        <v>38</v>
      </c>
      <c r="H443" t="s">
        <v>38</v>
      </c>
      <c r="I443">
        <v>118.56</v>
      </c>
      <c r="J443" t="s">
        <v>38</v>
      </c>
      <c r="K443" t="s">
        <v>38</v>
      </c>
      <c r="L443">
        <v>33953</v>
      </c>
      <c r="M443" t="s">
        <v>38</v>
      </c>
      <c r="N443" t="s">
        <v>38</v>
      </c>
    </row>
    <row r="444" spans="1:14" x14ac:dyDescent="0.25">
      <c r="A444" s="2">
        <v>32759</v>
      </c>
      <c r="B444" t="s">
        <v>38</v>
      </c>
      <c r="C444" t="s">
        <v>38</v>
      </c>
      <c r="D444">
        <v>2890</v>
      </c>
      <c r="E444">
        <v>1900.4</v>
      </c>
      <c r="F444" t="s">
        <v>38</v>
      </c>
      <c r="G444" t="s">
        <v>38</v>
      </c>
      <c r="H444" t="s">
        <v>38</v>
      </c>
      <c r="I444">
        <v>118.38</v>
      </c>
      <c r="J444" t="s">
        <v>38</v>
      </c>
      <c r="K444" t="s">
        <v>38</v>
      </c>
      <c r="L444">
        <v>33962</v>
      </c>
      <c r="M444" t="s">
        <v>38</v>
      </c>
      <c r="N444" t="s">
        <v>38</v>
      </c>
    </row>
    <row r="445" spans="1:14" x14ac:dyDescent="0.25">
      <c r="A445" s="2">
        <v>32762</v>
      </c>
      <c r="B445" t="s">
        <v>38</v>
      </c>
      <c r="C445" t="s">
        <v>38</v>
      </c>
      <c r="D445">
        <v>2859</v>
      </c>
      <c r="E445">
        <v>1894.4</v>
      </c>
      <c r="F445" t="s">
        <v>38</v>
      </c>
      <c r="G445" t="s">
        <v>38</v>
      </c>
      <c r="H445" t="s">
        <v>38</v>
      </c>
      <c r="I445">
        <v>117.2</v>
      </c>
      <c r="J445" t="s">
        <v>38</v>
      </c>
      <c r="K445" t="s">
        <v>38</v>
      </c>
      <c r="L445">
        <v>33875</v>
      </c>
      <c r="M445" t="s">
        <v>38</v>
      </c>
      <c r="N445" t="s">
        <v>38</v>
      </c>
    </row>
    <row r="446" spans="1:14" x14ac:dyDescent="0.25">
      <c r="A446" s="2">
        <v>32763</v>
      </c>
      <c r="B446" t="s">
        <v>38</v>
      </c>
      <c r="C446" t="s">
        <v>38</v>
      </c>
      <c r="D446">
        <v>2860.2</v>
      </c>
      <c r="E446">
        <v>1897.4</v>
      </c>
      <c r="F446" t="s">
        <v>38</v>
      </c>
      <c r="G446" t="s">
        <v>38</v>
      </c>
      <c r="H446" t="s">
        <v>38</v>
      </c>
      <c r="I446">
        <v>117.12</v>
      </c>
      <c r="J446" t="s">
        <v>38</v>
      </c>
      <c r="K446" t="s">
        <v>38</v>
      </c>
      <c r="L446">
        <v>34060</v>
      </c>
      <c r="M446" t="s">
        <v>38</v>
      </c>
      <c r="N446" t="s">
        <v>38</v>
      </c>
    </row>
    <row r="447" spans="1:14" x14ac:dyDescent="0.25">
      <c r="A447" s="2">
        <v>32764</v>
      </c>
      <c r="B447" t="s">
        <v>38</v>
      </c>
      <c r="C447" t="s">
        <v>38</v>
      </c>
      <c r="D447">
        <v>2856.6</v>
      </c>
      <c r="E447">
        <v>1892.9</v>
      </c>
      <c r="F447" t="s">
        <v>38</v>
      </c>
      <c r="G447" t="s">
        <v>38</v>
      </c>
      <c r="H447" t="s">
        <v>38</v>
      </c>
      <c r="I447">
        <v>116.87</v>
      </c>
      <c r="J447" t="s">
        <v>38</v>
      </c>
      <c r="K447" t="s">
        <v>38</v>
      </c>
      <c r="L447">
        <v>34050</v>
      </c>
      <c r="M447" t="s">
        <v>38</v>
      </c>
      <c r="N447" t="s">
        <v>38</v>
      </c>
    </row>
    <row r="448" spans="1:14" x14ac:dyDescent="0.25">
      <c r="A448" s="2">
        <v>32765</v>
      </c>
      <c r="B448" t="s">
        <v>38</v>
      </c>
      <c r="C448" t="s">
        <v>38</v>
      </c>
      <c r="D448">
        <v>2838.2</v>
      </c>
      <c r="E448">
        <v>1884.5</v>
      </c>
      <c r="F448" t="s">
        <v>38</v>
      </c>
      <c r="G448" t="s">
        <v>38</v>
      </c>
      <c r="H448" t="s">
        <v>38</v>
      </c>
      <c r="I448">
        <v>116.61</v>
      </c>
      <c r="J448" t="s">
        <v>38</v>
      </c>
      <c r="K448" t="s">
        <v>38</v>
      </c>
      <c r="L448">
        <v>34167</v>
      </c>
      <c r="M448" t="s">
        <v>38</v>
      </c>
      <c r="N448" t="s">
        <v>38</v>
      </c>
    </row>
    <row r="449" spans="1:14" x14ac:dyDescent="0.25">
      <c r="A449" s="2">
        <v>32766</v>
      </c>
      <c r="B449" t="s">
        <v>38</v>
      </c>
      <c r="C449" t="s">
        <v>38</v>
      </c>
      <c r="D449">
        <v>2820.3</v>
      </c>
      <c r="E449">
        <v>1887.5</v>
      </c>
      <c r="F449" t="s">
        <v>38</v>
      </c>
      <c r="G449" t="s">
        <v>38</v>
      </c>
      <c r="H449" t="s">
        <v>38</v>
      </c>
      <c r="I449">
        <v>116.61</v>
      </c>
      <c r="J449" t="s">
        <v>38</v>
      </c>
      <c r="K449" t="s">
        <v>38</v>
      </c>
      <c r="L449">
        <v>34167</v>
      </c>
      <c r="M449" t="s">
        <v>38</v>
      </c>
      <c r="N449" t="s">
        <v>38</v>
      </c>
    </row>
    <row r="450" spans="1:14" x14ac:dyDescent="0.25">
      <c r="A450" s="2">
        <v>32769</v>
      </c>
      <c r="B450" t="s">
        <v>38</v>
      </c>
      <c r="C450" t="s">
        <v>38</v>
      </c>
      <c r="D450">
        <v>2829.2</v>
      </c>
      <c r="E450">
        <v>1887</v>
      </c>
      <c r="F450" t="s">
        <v>38</v>
      </c>
      <c r="G450" t="s">
        <v>38</v>
      </c>
      <c r="H450" t="s">
        <v>38</v>
      </c>
      <c r="I450">
        <v>117.16</v>
      </c>
      <c r="J450" t="s">
        <v>38</v>
      </c>
      <c r="K450" t="s">
        <v>38</v>
      </c>
      <c r="L450">
        <v>34177</v>
      </c>
      <c r="M450" t="s">
        <v>38</v>
      </c>
      <c r="N450" t="s">
        <v>38</v>
      </c>
    </row>
    <row r="451" spans="1:14" x14ac:dyDescent="0.25">
      <c r="A451" s="2">
        <v>32770</v>
      </c>
      <c r="B451" t="s">
        <v>38</v>
      </c>
      <c r="C451" t="s">
        <v>38</v>
      </c>
      <c r="D451">
        <v>2818.5</v>
      </c>
      <c r="E451">
        <v>1891.5</v>
      </c>
      <c r="F451" t="s">
        <v>38</v>
      </c>
      <c r="G451" t="s">
        <v>38</v>
      </c>
      <c r="H451" t="s">
        <v>38</v>
      </c>
      <c r="I451">
        <v>117.75</v>
      </c>
      <c r="J451" t="s">
        <v>38</v>
      </c>
      <c r="K451" t="s">
        <v>38</v>
      </c>
      <c r="L451">
        <v>34226</v>
      </c>
      <c r="M451" t="s">
        <v>38</v>
      </c>
      <c r="N451" t="s">
        <v>38</v>
      </c>
    </row>
    <row r="452" spans="1:14" x14ac:dyDescent="0.25">
      <c r="A452" s="2">
        <v>32771</v>
      </c>
      <c r="B452" t="s">
        <v>38</v>
      </c>
      <c r="C452" t="s">
        <v>38</v>
      </c>
      <c r="D452">
        <v>2824.4</v>
      </c>
      <c r="E452">
        <v>1886.5</v>
      </c>
      <c r="F452" t="s">
        <v>38</v>
      </c>
      <c r="G452" t="s">
        <v>38</v>
      </c>
      <c r="H452" t="s">
        <v>38</v>
      </c>
      <c r="I452">
        <v>118.04</v>
      </c>
      <c r="J452" t="s">
        <v>38</v>
      </c>
      <c r="K452" t="s">
        <v>38</v>
      </c>
      <c r="L452">
        <v>34285</v>
      </c>
      <c r="M452" t="s">
        <v>38</v>
      </c>
      <c r="N452" t="s">
        <v>38</v>
      </c>
    </row>
    <row r="453" spans="1:14" x14ac:dyDescent="0.25">
      <c r="A453" s="2">
        <v>32772</v>
      </c>
      <c r="B453" t="s">
        <v>38</v>
      </c>
      <c r="C453" t="s">
        <v>38</v>
      </c>
      <c r="D453">
        <v>2827.9</v>
      </c>
      <c r="E453">
        <v>1893.4</v>
      </c>
      <c r="F453" t="s">
        <v>38</v>
      </c>
      <c r="G453" t="s">
        <v>38</v>
      </c>
      <c r="H453" t="s">
        <v>38</v>
      </c>
      <c r="I453">
        <v>117.75</v>
      </c>
      <c r="J453" t="s">
        <v>38</v>
      </c>
      <c r="K453" t="s">
        <v>38</v>
      </c>
      <c r="L453">
        <v>34499</v>
      </c>
      <c r="M453" t="s">
        <v>38</v>
      </c>
      <c r="N453" t="s">
        <v>38</v>
      </c>
    </row>
    <row r="454" spans="1:14" x14ac:dyDescent="0.25">
      <c r="A454" s="2">
        <v>32773</v>
      </c>
      <c r="B454" t="s">
        <v>38</v>
      </c>
      <c r="C454" t="s">
        <v>38</v>
      </c>
      <c r="D454">
        <v>2822</v>
      </c>
      <c r="E454">
        <v>1900.9</v>
      </c>
      <c r="F454" t="s">
        <v>38</v>
      </c>
      <c r="G454" t="s">
        <v>38</v>
      </c>
      <c r="H454" t="s">
        <v>38</v>
      </c>
      <c r="I454">
        <v>117.89</v>
      </c>
      <c r="J454" t="s">
        <v>38</v>
      </c>
      <c r="K454" t="s">
        <v>38</v>
      </c>
      <c r="L454">
        <v>34529</v>
      </c>
      <c r="M454" t="s">
        <v>38</v>
      </c>
      <c r="N454" t="s">
        <v>38</v>
      </c>
    </row>
    <row r="455" spans="1:14" x14ac:dyDescent="0.25">
      <c r="A455" s="2">
        <v>32776</v>
      </c>
      <c r="B455" t="s">
        <v>38</v>
      </c>
      <c r="C455" t="s">
        <v>38</v>
      </c>
      <c r="D455">
        <v>2812.7</v>
      </c>
      <c r="E455">
        <v>1891.9</v>
      </c>
      <c r="F455" t="s">
        <v>38</v>
      </c>
      <c r="G455" t="s">
        <v>38</v>
      </c>
      <c r="H455" t="s">
        <v>38</v>
      </c>
      <c r="I455">
        <v>117.56</v>
      </c>
      <c r="J455" t="s">
        <v>38</v>
      </c>
      <c r="K455" t="s">
        <v>38</v>
      </c>
      <c r="L455">
        <v>34724</v>
      </c>
      <c r="M455" t="s">
        <v>38</v>
      </c>
      <c r="N455" t="s">
        <v>38</v>
      </c>
    </row>
    <row r="456" spans="1:14" x14ac:dyDescent="0.25">
      <c r="A456" s="2">
        <v>32777</v>
      </c>
      <c r="B456" t="s">
        <v>38</v>
      </c>
      <c r="C456" t="s">
        <v>38</v>
      </c>
      <c r="D456">
        <v>2783.5</v>
      </c>
      <c r="E456">
        <v>1909.4</v>
      </c>
      <c r="F456" t="s">
        <v>38</v>
      </c>
      <c r="G456" t="s">
        <v>38</v>
      </c>
      <c r="H456" t="s">
        <v>38</v>
      </c>
      <c r="I456">
        <v>116.54</v>
      </c>
      <c r="J456" t="s">
        <v>38</v>
      </c>
      <c r="K456" t="s">
        <v>38</v>
      </c>
      <c r="L456">
        <v>35065</v>
      </c>
      <c r="M456" t="s">
        <v>38</v>
      </c>
      <c r="N456" t="s">
        <v>38</v>
      </c>
    </row>
    <row r="457" spans="1:14" x14ac:dyDescent="0.25">
      <c r="A457" s="2">
        <v>32778</v>
      </c>
      <c r="B457" t="s">
        <v>38</v>
      </c>
      <c r="C457" t="s">
        <v>38</v>
      </c>
      <c r="D457">
        <v>2774.1</v>
      </c>
      <c r="E457">
        <v>1913.8</v>
      </c>
      <c r="F457" t="s">
        <v>38</v>
      </c>
      <c r="G457" t="s">
        <v>38</v>
      </c>
      <c r="H457" t="s">
        <v>38</v>
      </c>
      <c r="I457">
        <v>115.32</v>
      </c>
      <c r="J457" t="s">
        <v>38</v>
      </c>
      <c r="K457" t="s">
        <v>38</v>
      </c>
      <c r="L457">
        <v>34909</v>
      </c>
      <c r="M457" t="s">
        <v>38</v>
      </c>
      <c r="N457" t="s">
        <v>38</v>
      </c>
    </row>
    <row r="458" spans="1:14" x14ac:dyDescent="0.25">
      <c r="A458" s="2">
        <v>32779</v>
      </c>
      <c r="B458" t="s">
        <v>38</v>
      </c>
      <c r="C458" t="s">
        <v>38</v>
      </c>
      <c r="D458">
        <v>2736.7</v>
      </c>
      <c r="E458">
        <v>1922.3</v>
      </c>
      <c r="F458" t="s">
        <v>38</v>
      </c>
      <c r="G458" t="s">
        <v>38</v>
      </c>
      <c r="H458" t="s">
        <v>38</v>
      </c>
      <c r="I458">
        <v>115.25</v>
      </c>
      <c r="J458" t="s">
        <v>38</v>
      </c>
      <c r="K458" t="s">
        <v>38</v>
      </c>
      <c r="L458">
        <v>35105</v>
      </c>
      <c r="M458" t="s">
        <v>38</v>
      </c>
      <c r="N458" t="s">
        <v>38</v>
      </c>
    </row>
    <row r="459" spans="1:14" x14ac:dyDescent="0.25">
      <c r="A459" s="2">
        <v>32780</v>
      </c>
      <c r="B459" t="s">
        <v>38</v>
      </c>
      <c r="C459" t="s">
        <v>38</v>
      </c>
      <c r="D459">
        <v>2721.5</v>
      </c>
      <c r="E459">
        <v>1892.4</v>
      </c>
      <c r="F459" t="s">
        <v>38</v>
      </c>
      <c r="G459" t="s">
        <v>38</v>
      </c>
      <c r="H459" t="s">
        <v>38</v>
      </c>
      <c r="I459">
        <v>115.4</v>
      </c>
      <c r="J459" t="s">
        <v>38</v>
      </c>
      <c r="K459" t="s">
        <v>38</v>
      </c>
      <c r="L459">
        <v>34919</v>
      </c>
      <c r="M459" t="s">
        <v>38</v>
      </c>
      <c r="N459" t="s">
        <v>38</v>
      </c>
    </row>
    <row r="460" spans="1:14" x14ac:dyDescent="0.25">
      <c r="A460" s="2">
        <v>32783</v>
      </c>
      <c r="B460" t="s">
        <v>38</v>
      </c>
      <c r="C460" t="s">
        <v>38</v>
      </c>
      <c r="D460">
        <v>2715.7</v>
      </c>
      <c r="E460">
        <v>1866</v>
      </c>
      <c r="F460" t="s">
        <v>38</v>
      </c>
      <c r="G460" t="s">
        <v>38</v>
      </c>
      <c r="H460" t="s">
        <v>38</v>
      </c>
      <c r="I460">
        <v>114.3</v>
      </c>
      <c r="J460" t="s">
        <v>38</v>
      </c>
      <c r="K460" t="s">
        <v>38</v>
      </c>
      <c r="L460">
        <v>34900</v>
      </c>
      <c r="M460" t="s">
        <v>38</v>
      </c>
      <c r="N460" t="s">
        <v>38</v>
      </c>
    </row>
    <row r="461" spans="1:14" x14ac:dyDescent="0.25">
      <c r="A461" s="2">
        <v>32784</v>
      </c>
      <c r="B461" t="s">
        <v>38</v>
      </c>
      <c r="C461" t="s">
        <v>38</v>
      </c>
      <c r="D461">
        <v>2741.4</v>
      </c>
      <c r="E461">
        <v>1886.4</v>
      </c>
      <c r="F461" t="s">
        <v>38</v>
      </c>
      <c r="G461" t="s">
        <v>38</v>
      </c>
      <c r="H461" t="s">
        <v>38</v>
      </c>
      <c r="I461">
        <v>115.95</v>
      </c>
      <c r="J461" t="s">
        <v>38</v>
      </c>
      <c r="K461" t="s">
        <v>38</v>
      </c>
      <c r="L461">
        <v>34655</v>
      </c>
      <c r="M461" t="s">
        <v>38</v>
      </c>
      <c r="N461" t="s">
        <v>38</v>
      </c>
    </row>
    <row r="462" spans="1:14" x14ac:dyDescent="0.25">
      <c r="A462" s="2">
        <v>32785</v>
      </c>
      <c r="B462" t="s">
        <v>38</v>
      </c>
      <c r="C462" t="s">
        <v>38</v>
      </c>
      <c r="D462">
        <v>2736.7</v>
      </c>
      <c r="E462">
        <v>1886.4</v>
      </c>
      <c r="F462" t="s">
        <v>38</v>
      </c>
      <c r="G462" t="s">
        <v>38</v>
      </c>
      <c r="H462" t="s">
        <v>38</v>
      </c>
      <c r="I462">
        <v>115.95</v>
      </c>
      <c r="J462" t="s">
        <v>38</v>
      </c>
      <c r="K462" t="s">
        <v>38</v>
      </c>
      <c r="L462">
        <v>34773</v>
      </c>
      <c r="M462" t="s">
        <v>38</v>
      </c>
      <c r="N462" t="s">
        <v>38</v>
      </c>
    </row>
    <row r="463" spans="1:14" x14ac:dyDescent="0.25">
      <c r="A463" s="2">
        <v>32786</v>
      </c>
      <c r="B463" t="s">
        <v>38</v>
      </c>
      <c r="C463" t="s">
        <v>38</v>
      </c>
      <c r="D463">
        <v>2704</v>
      </c>
      <c r="E463">
        <v>1909.3</v>
      </c>
      <c r="F463" t="s">
        <v>38</v>
      </c>
      <c r="G463" t="s">
        <v>38</v>
      </c>
      <c r="H463" t="s">
        <v>38</v>
      </c>
      <c r="I463">
        <v>115.95</v>
      </c>
      <c r="J463" t="s">
        <v>38</v>
      </c>
      <c r="K463" t="s">
        <v>38</v>
      </c>
      <c r="L463">
        <v>34792</v>
      </c>
      <c r="M463" t="s">
        <v>38</v>
      </c>
      <c r="N463" t="s">
        <v>38</v>
      </c>
    </row>
    <row r="464" spans="1:14" x14ac:dyDescent="0.25">
      <c r="A464" s="2">
        <v>32787</v>
      </c>
      <c r="B464" t="s">
        <v>38</v>
      </c>
      <c r="C464" t="s">
        <v>38</v>
      </c>
      <c r="D464">
        <v>2705.2</v>
      </c>
      <c r="E464">
        <v>1933.3</v>
      </c>
      <c r="F464" t="s">
        <v>38</v>
      </c>
      <c r="G464" t="s">
        <v>38</v>
      </c>
      <c r="H464" t="s">
        <v>38</v>
      </c>
      <c r="I464">
        <v>116.9</v>
      </c>
      <c r="J464" t="s">
        <v>38</v>
      </c>
      <c r="K464" t="s">
        <v>38</v>
      </c>
      <c r="L464">
        <v>34695</v>
      </c>
      <c r="M464" t="s">
        <v>38</v>
      </c>
      <c r="N464" t="s">
        <v>38</v>
      </c>
    </row>
    <row r="465" spans="1:14" x14ac:dyDescent="0.25">
      <c r="A465" s="2">
        <v>32790</v>
      </c>
      <c r="B465" t="s">
        <v>38</v>
      </c>
      <c r="C465" t="s">
        <v>38</v>
      </c>
      <c r="D465">
        <v>2661.3</v>
      </c>
      <c r="E465">
        <v>1925.3</v>
      </c>
      <c r="F465" t="s">
        <v>38</v>
      </c>
      <c r="G465" t="s">
        <v>38</v>
      </c>
      <c r="H465" t="s">
        <v>38</v>
      </c>
      <c r="I465">
        <v>116.75</v>
      </c>
      <c r="J465" t="s">
        <v>38</v>
      </c>
      <c r="K465" t="s">
        <v>38</v>
      </c>
      <c r="L465">
        <v>34831</v>
      </c>
      <c r="M465" t="s">
        <v>38</v>
      </c>
      <c r="N465" t="s">
        <v>38</v>
      </c>
    </row>
    <row r="466" spans="1:14" x14ac:dyDescent="0.25">
      <c r="A466" s="2">
        <v>32791</v>
      </c>
      <c r="B466" t="s">
        <v>38</v>
      </c>
      <c r="C466" t="s">
        <v>38</v>
      </c>
      <c r="D466">
        <v>2640.9</v>
      </c>
      <c r="E466">
        <v>1941.2</v>
      </c>
      <c r="F466" t="s">
        <v>38</v>
      </c>
      <c r="G466" t="s">
        <v>38</v>
      </c>
      <c r="H466" t="s">
        <v>38</v>
      </c>
      <c r="I466">
        <v>116.79</v>
      </c>
      <c r="J466" t="s">
        <v>38</v>
      </c>
      <c r="K466" t="s">
        <v>38</v>
      </c>
      <c r="L466">
        <v>34831</v>
      </c>
      <c r="M466" t="s">
        <v>38</v>
      </c>
      <c r="N466" t="s">
        <v>38</v>
      </c>
    </row>
    <row r="467" spans="1:14" x14ac:dyDescent="0.25">
      <c r="A467" s="2">
        <v>32792</v>
      </c>
      <c r="B467" t="s">
        <v>38</v>
      </c>
      <c r="C467" t="s">
        <v>38</v>
      </c>
      <c r="D467">
        <v>2625.7</v>
      </c>
      <c r="E467">
        <v>1902.4</v>
      </c>
      <c r="F467" t="s">
        <v>38</v>
      </c>
      <c r="G467" t="s">
        <v>38</v>
      </c>
      <c r="H467" t="s">
        <v>38</v>
      </c>
      <c r="I467">
        <v>115.25</v>
      </c>
      <c r="J467" t="s">
        <v>38</v>
      </c>
      <c r="K467" t="s">
        <v>38</v>
      </c>
      <c r="L467">
        <v>34646</v>
      </c>
      <c r="M467" t="s">
        <v>38</v>
      </c>
      <c r="N467" t="s">
        <v>38</v>
      </c>
    </row>
    <row r="468" spans="1:14" x14ac:dyDescent="0.25">
      <c r="A468" s="2">
        <v>32793</v>
      </c>
      <c r="B468" t="s">
        <v>38</v>
      </c>
      <c r="C468" t="s">
        <v>38</v>
      </c>
      <c r="D468">
        <v>2650.2</v>
      </c>
      <c r="E468">
        <v>1912.3</v>
      </c>
      <c r="F468" t="s">
        <v>38</v>
      </c>
      <c r="G468" t="s">
        <v>38</v>
      </c>
      <c r="H468" t="s">
        <v>38</v>
      </c>
      <c r="I468">
        <v>114.01</v>
      </c>
      <c r="J468" t="s">
        <v>38</v>
      </c>
      <c r="K468" t="s">
        <v>38</v>
      </c>
      <c r="L468">
        <v>34421</v>
      </c>
      <c r="M468" t="s">
        <v>38</v>
      </c>
      <c r="N468" t="s">
        <v>38</v>
      </c>
    </row>
    <row r="469" spans="1:14" x14ac:dyDescent="0.25">
      <c r="A469" s="2">
        <v>32794</v>
      </c>
      <c r="B469" t="s">
        <v>38</v>
      </c>
      <c r="C469" t="s">
        <v>38</v>
      </c>
      <c r="D469">
        <v>2651.4</v>
      </c>
      <c r="E469">
        <v>1902.4</v>
      </c>
      <c r="F469" t="s">
        <v>38</v>
      </c>
      <c r="G469" t="s">
        <v>38</v>
      </c>
      <c r="H469" t="s">
        <v>38</v>
      </c>
      <c r="I469">
        <v>113.64</v>
      </c>
      <c r="J469" t="s">
        <v>38</v>
      </c>
      <c r="K469" t="s">
        <v>38</v>
      </c>
      <c r="L469">
        <v>34558</v>
      </c>
      <c r="M469" t="s">
        <v>38</v>
      </c>
      <c r="N469" t="s">
        <v>38</v>
      </c>
    </row>
    <row r="470" spans="1:14" x14ac:dyDescent="0.25">
      <c r="A470" s="2">
        <v>32797</v>
      </c>
      <c r="B470" t="s">
        <v>38</v>
      </c>
      <c r="C470" t="s">
        <v>38</v>
      </c>
      <c r="D470">
        <v>2483.1</v>
      </c>
      <c r="E470">
        <v>1810.7</v>
      </c>
      <c r="F470" t="s">
        <v>38</v>
      </c>
      <c r="G470" t="s">
        <v>38</v>
      </c>
      <c r="H470" t="s">
        <v>38</v>
      </c>
      <c r="I470">
        <v>106.39</v>
      </c>
      <c r="J470" t="s">
        <v>38</v>
      </c>
      <c r="K470" t="s">
        <v>38</v>
      </c>
      <c r="L470">
        <v>34031</v>
      </c>
      <c r="M470" t="s">
        <v>38</v>
      </c>
      <c r="N470" t="s">
        <v>38</v>
      </c>
    </row>
    <row r="471" spans="1:14" x14ac:dyDescent="0.25">
      <c r="A471" s="2">
        <v>32798</v>
      </c>
      <c r="B471" t="s">
        <v>38</v>
      </c>
      <c r="C471" t="s">
        <v>38</v>
      </c>
      <c r="D471">
        <v>2504.1999999999998</v>
      </c>
      <c r="E471">
        <v>1777.9</v>
      </c>
      <c r="F471" t="s">
        <v>38</v>
      </c>
      <c r="G471" t="s">
        <v>38</v>
      </c>
      <c r="H471" t="s">
        <v>38</v>
      </c>
      <c r="I471">
        <v>108.22</v>
      </c>
      <c r="J471" t="s">
        <v>38</v>
      </c>
      <c r="K471" t="s">
        <v>38</v>
      </c>
      <c r="L471">
        <v>34460</v>
      </c>
      <c r="M471" t="s">
        <v>38</v>
      </c>
      <c r="N471" t="s">
        <v>38</v>
      </c>
    </row>
    <row r="472" spans="1:14" x14ac:dyDescent="0.25">
      <c r="A472" s="2">
        <v>32799</v>
      </c>
      <c r="B472" t="s">
        <v>38</v>
      </c>
      <c r="C472" t="s">
        <v>38</v>
      </c>
      <c r="D472">
        <v>2531.1</v>
      </c>
      <c r="E472">
        <v>1808.7</v>
      </c>
      <c r="F472" t="s">
        <v>38</v>
      </c>
      <c r="G472" t="s">
        <v>38</v>
      </c>
      <c r="H472" t="s">
        <v>38</v>
      </c>
      <c r="I472">
        <v>108.81</v>
      </c>
      <c r="J472" t="s">
        <v>38</v>
      </c>
      <c r="K472" t="s">
        <v>38</v>
      </c>
      <c r="L472">
        <v>34372</v>
      </c>
      <c r="M472" t="s">
        <v>38</v>
      </c>
      <c r="N472" t="s">
        <v>38</v>
      </c>
    </row>
    <row r="473" spans="1:14" x14ac:dyDescent="0.25">
      <c r="A473" s="2">
        <v>32800</v>
      </c>
      <c r="B473" t="s">
        <v>38</v>
      </c>
      <c r="C473" t="s">
        <v>38</v>
      </c>
      <c r="D473">
        <v>2581.3000000000002</v>
      </c>
      <c r="E473">
        <v>1854.6</v>
      </c>
      <c r="F473" t="s">
        <v>38</v>
      </c>
      <c r="G473" t="s">
        <v>38</v>
      </c>
      <c r="H473" t="s">
        <v>38</v>
      </c>
      <c r="I473">
        <v>111.04</v>
      </c>
      <c r="J473" t="s">
        <v>38</v>
      </c>
      <c r="K473" t="s">
        <v>38</v>
      </c>
      <c r="L473">
        <v>34616</v>
      </c>
      <c r="M473" t="s">
        <v>38</v>
      </c>
      <c r="N473" t="s">
        <v>38</v>
      </c>
    </row>
    <row r="474" spans="1:14" x14ac:dyDescent="0.25">
      <c r="A474" s="2">
        <v>32801</v>
      </c>
      <c r="B474" t="s">
        <v>38</v>
      </c>
      <c r="C474" t="s">
        <v>38</v>
      </c>
      <c r="D474">
        <v>2554.4</v>
      </c>
      <c r="E474">
        <v>1839.6</v>
      </c>
      <c r="F474" t="s">
        <v>38</v>
      </c>
      <c r="G474" t="s">
        <v>38</v>
      </c>
      <c r="H474" t="s">
        <v>38</v>
      </c>
      <c r="I474">
        <v>109.83</v>
      </c>
      <c r="J474" t="s">
        <v>38</v>
      </c>
      <c r="K474" t="s">
        <v>38</v>
      </c>
      <c r="L474">
        <v>34753</v>
      </c>
      <c r="M474" t="s">
        <v>38</v>
      </c>
      <c r="N474" t="s">
        <v>38</v>
      </c>
    </row>
    <row r="475" spans="1:14" x14ac:dyDescent="0.25">
      <c r="A475" s="2">
        <v>32804</v>
      </c>
      <c r="B475" t="s">
        <v>38</v>
      </c>
      <c r="C475" t="s">
        <v>38</v>
      </c>
      <c r="D475">
        <v>2572</v>
      </c>
      <c r="E475">
        <v>1860.5</v>
      </c>
      <c r="F475" t="s">
        <v>38</v>
      </c>
      <c r="G475" t="s">
        <v>38</v>
      </c>
      <c r="H475" t="s">
        <v>38</v>
      </c>
      <c r="I475">
        <v>111.15</v>
      </c>
      <c r="J475" t="s">
        <v>38</v>
      </c>
      <c r="K475" t="s">
        <v>38</v>
      </c>
      <c r="L475">
        <v>34909</v>
      </c>
      <c r="M475" t="s">
        <v>38</v>
      </c>
      <c r="N475" t="s">
        <v>38</v>
      </c>
    </row>
    <row r="476" spans="1:14" x14ac:dyDescent="0.25">
      <c r="A476" s="2">
        <v>32805</v>
      </c>
      <c r="B476" t="s">
        <v>38</v>
      </c>
      <c r="C476" t="s">
        <v>38</v>
      </c>
      <c r="D476">
        <v>2518.1999999999998</v>
      </c>
      <c r="E476">
        <v>1810.7</v>
      </c>
      <c r="F476" t="s">
        <v>38</v>
      </c>
      <c r="G476" t="s">
        <v>38</v>
      </c>
      <c r="H476" t="s">
        <v>38</v>
      </c>
      <c r="I476">
        <v>107.67</v>
      </c>
      <c r="J476" t="s">
        <v>38</v>
      </c>
      <c r="K476" t="s">
        <v>38</v>
      </c>
      <c r="L476">
        <v>34919</v>
      </c>
      <c r="M476" t="s">
        <v>38</v>
      </c>
      <c r="N476" t="s">
        <v>38</v>
      </c>
    </row>
    <row r="477" spans="1:14" x14ac:dyDescent="0.25">
      <c r="A477" s="2">
        <v>32806</v>
      </c>
      <c r="B477" t="s">
        <v>38</v>
      </c>
      <c r="C477" t="s">
        <v>38</v>
      </c>
      <c r="D477">
        <v>2535.6999999999998</v>
      </c>
      <c r="E477">
        <v>1821.7</v>
      </c>
      <c r="F477" t="s">
        <v>38</v>
      </c>
      <c r="G477" t="s">
        <v>38</v>
      </c>
      <c r="H477" t="s">
        <v>38</v>
      </c>
      <c r="I477">
        <v>107.45</v>
      </c>
      <c r="J477" t="s">
        <v>38</v>
      </c>
      <c r="K477" t="s">
        <v>38</v>
      </c>
      <c r="L477">
        <v>34821</v>
      </c>
      <c r="M477" t="s">
        <v>38</v>
      </c>
      <c r="N477" t="s">
        <v>38</v>
      </c>
    </row>
    <row r="478" spans="1:14" x14ac:dyDescent="0.25">
      <c r="A478" s="2">
        <v>32807</v>
      </c>
      <c r="B478" t="s">
        <v>38</v>
      </c>
      <c r="C478" t="s">
        <v>38</v>
      </c>
      <c r="D478">
        <v>2512.4</v>
      </c>
      <c r="E478">
        <v>1808.7</v>
      </c>
      <c r="F478" t="s">
        <v>38</v>
      </c>
      <c r="G478" t="s">
        <v>38</v>
      </c>
      <c r="H478" t="s">
        <v>38</v>
      </c>
      <c r="I478">
        <v>106.57</v>
      </c>
      <c r="J478" t="s">
        <v>38</v>
      </c>
      <c r="K478" t="s">
        <v>38</v>
      </c>
      <c r="L478">
        <v>34939</v>
      </c>
      <c r="M478" t="s">
        <v>38</v>
      </c>
      <c r="N478" t="s">
        <v>38</v>
      </c>
    </row>
    <row r="479" spans="1:14" x14ac:dyDescent="0.25">
      <c r="A479" s="2">
        <v>32808</v>
      </c>
      <c r="B479" t="s">
        <v>38</v>
      </c>
      <c r="C479" t="s">
        <v>38</v>
      </c>
      <c r="D479">
        <v>2434.1</v>
      </c>
      <c r="E479">
        <v>1764.9</v>
      </c>
      <c r="F479" t="s">
        <v>38</v>
      </c>
      <c r="G479" t="s">
        <v>38</v>
      </c>
      <c r="H479" t="s">
        <v>38</v>
      </c>
      <c r="I479">
        <v>104.01</v>
      </c>
      <c r="J479" t="s">
        <v>38</v>
      </c>
      <c r="K479" t="s">
        <v>38</v>
      </c>
      <c r="L479">
        <v>34782</v>
      </c>
      <c r="M479" t="s">
        <v>38</v>
      </c>
      <c r="N479" t="s">
        <v>38</v>
      </c>
    </row>
    <row r="480" spans="1:14" x14ac:dyDescent="0.25">
      <c r="A480" s="2">
        <v>32811</v>
      </c>
      <c r="B480" t="s">
        <v>38</v>
      </c>
      <c r="C480" t="s">
        <v>38</v>
      </c>
      <c r="D480">
        <v>2477.3000000000002</v>
      </c>
      <c r="E480">
        <v>1796.8</v>
      </c>
      <c r="F480" t="s">
        <v>38</v>
      </c>
      <c r="G480" t="s">
        <v>38</v>
      </c>
      <c r="H480" t="s">
        <v>38</v>
      </c>
      <c r="I480">
        <v>105.47</v>
      </c>
      <c r="J480" t="s">
        <v>38</v>
      </c>
      <c r="K480" t="s">
        <v>38</v>
      </c>
      <c r="L480">
        <v>34685</v>
      </c>
      <c r="M480" t="s">
        <v>38</v>
      </c>
      <c r="N480" t="s">
        <v>38</v>
      </c>
    </row>
    <row r="481" spans="1:14" x14ac:dyDescent="0.25">
      <c r="A481" s="2">
        <v>32812</v>
      </c>
      <c r="B481" t="s">
        <v>38</v>
      </c>
      <c r="C481" t="s">
        <v>38</v>
      </c>
      <c r="D481">
        <v>2500.6999999999998</v>
      </c>
      <c r="E481">
        <v>1810.8</v>
      </c>
      <c r="F481" t="s">
        <v>38</v>
      </c>
      <c r="G481" t="s">
        <v>38</v>
      </c>
      <c r="H481" t="s">
        <v>38</v>
      </c>
      <c r="I481">
        <v>106.43</v>
      </c>
      <c r="J481" t="s">
        <v>38</v>
      </c>
      <c r="K481" t="s">
        <v>38</v>
      </c>
      <c r="L481">
        <v>34821</v>
      </c>
      <c r="M481" t="s">
        <v>38</v>
      </c>
      <c r="N481" t="s">
        <v>38</v>
      </c>
    </row>
    <row r="482" spans="1:14" x14ac:dyDescent="0.25">
      <c r="A482" s="2">
        <v>32813</v>
      </c>
      <c r="B482" t="s">
        <v>38</v>
      </c>
      <c r="C482" t="s">
        <v>38</v>
      </c>
      <c r="D482">
        <v>2545.1</v>
      </c>
      <c r="E482">
        <v>1810.8</v>
      </c>
      <c r="F482" t="s">
        <v>38</v>
      </c>
      <c r="G482" t="s">
        <v>38</v>
      </c>
      <c r="H482" t="s">
        <v>38</v>
      </c>
      <c r="I482">
        <v>106.61</v>
      </c>
      <c r="J482" t="s">
        <v>38</v>
      </c>
      <c r="K482" t="s">
        <v>38</v>
      </c>
      <c r="L482">
        <v>34773</v>
      </c>
      <c r="M482" t="s">
        <v>38</v>
      </c>
      <c r="N482" t="s">
        <v>38</v>
      </c>
    </row>
    <row r="483" spans="1:14" x14ac:dyDescent="0.25">
      <c r="A483" s="2">
        <v>32814</v>
      </c>
      <c r="B483" t="s">
        <v>38</v>
      </c>
      <c r="C483" t="s">
        <v>38</v>
      </c>
      <c r="D483">
        <v>2518.1999999999998</v>
      </c>
      <c r="E483">
        <v>1800.8</v>
      </c>
      <c r="F483" t="s">
        <v>38</v>
      </c>
      <c r="G483" t="s">
        <v>38</v>
      </c>
      <c r="H483" t="s">
        <v>38</v>
      </c>
      <c r="I483">
        <v>104.74</v>
      </c>
      <c r="J483" t="s">
        <v>38</v>
      </c>
      <c r="K483" t="s">
        <v>38</v>
      </c>
      <c r="L483">
        <v>34724</v>
      </c>
      <c r="M483" t="s">
        <v>38</v>
      </c>
      <c r="N483" t="s">
        <v>38</v>
      </c>
    </row>
    <row r="484" spans="1:14" x14ac:dyDescent="0.25">
      <c r="A484" s="2">
        <v>32815</v>
      </c>
      <c r="B484" t="s">
        <v>38</v>
      </c>
      <c r="C484" t="s">
        <v>38</v>
      </c>
      <c r="D484">
        <v>2543.9</v>
      </c>
      <c r="E484">
        <v>1791.8</v>
      </c>
      <c r="F484" t="s">
        <v>38</v>
      </c>
      <c r="G484" t="s">
        <v>38</v>
      </c>
      <c r="H484" t="s">
        <v>38</v>
      </c>
      <c r="I484">
        <v>103.79</v>
      </c>
      <c r="J484" t="s">
        <v>38</v>
      </c>
      <c r="K484" t="s">
        <v>38</v>
      </c>
      <c r="L484">
        <v>34724</v>
      </c>
      <c r="M484" t="s">
        <v>38</v>
      </c>
      <c r="N484" t="s">
        <v>38</v>
      </c>
    </row>
    <row r="485" spans="1:14" x14ac:dyDescent="0.25">
      <c r="A485" s="2">
        <v>32818</v>
      </c>
      <c r="B485" t="s">
        <v>38</v>
      </c>
      <c r="C485" t="s">
        <v>38</v>
      </c>
      <c r="D485">
        <v>2552.1</v>
      </c>
      <c r="E485">
        <v>1768.7</v>
      </c>
      <c r="F485" t="s">
        <v>38</v>
      </c>
      <c r="G485" t="s">
        <v>38</v>
      </c>
      <c r="H485" t="s">
        <v>38</v>
      </c>
      <c r="I485">
        <v>102.65</v>
      </c>
      <c r="J485" t="s">
        <v>38</v>
      </c>
      <c r="K485" t="s">
        <v>38</v>
      </c>
      <c r="L485">
        <v>34626</v>
      </c>
      <c r="M485" t="s">
        <v>38</v>
      </c>
      <c r="N485" t="s">
        <v>38</v>
      </c>
    </row>
    <row r="486" spans="1:14" x14ac:dyDescent="0.25">
      <c r="A486" s="2">
        <v>32819</v>
      </c>
      <c r="B486" t="s">
        <v>38</v>
      </c>
      <c r="C486" t="s">
        <v>38</v>
      </c>
      <c r="D486">
        <v>2559.1</v>
      </c>
      <c r="E486">
        <v>1757.7</v>
      </c>
      <c r="F486" t="s">
        <v>38</v>
      </c>
      <c r="G486" t="s">
        <v>38</v>
      </c>
      <c r="H486" t="s">
        <v>38</v>
      </c>
      <c r="I486">
        <v>102.47</v>
      </c>
      <c r="J486" t="s">
        <v>38</v>
      </c>
      <c r="K486" t="s">
        <v>38</v>
      </c>
      <c r="L486">
        <v>34558</v>
      </c>
      <c r="M486" t="s">
        <v>38</v>
      </c>
      <c r="N486" t="s">
        <v>38</v>
      </c>
    </row>
    <row r="487" spans="1:14" x14ac:dyDescent="0.25">
      <c r="A487" s="2">
        <v>32820</v>
      </c>
      <c r="B487" t="s">
        <v>38</v>
      </c>
      <c r="C487" t="s">
        <v>38</v>
      </c>
      <c r="D487">
        <v>2600</v>
      </c>
      <c r="E487">
        <v>1779.8</v>
      </c>
      <c r="F487" t="s">
        <v>38</v>
      </c>
      <c r="G487" t="s">
        <v>38</v>
      </c>
      <c r="H487" t="s">
        <v>38</v>
      </c>
      <c r="I487">
        <v>104.74</v>
      </c>
      <c r="J487" t="s">
        <v>38</v>
      </c>
      <c r="K487" t="s">
        <v>38</v>
      </c>
      <c r="L487">
        <v>34831</v>
      </c>
      <c r="M487" t="s">
        <v>38</v>
      </c>
      <c r="N487" t="s">
        <v>38</v>
      </c>
    </row>
    <row r="488" spans="1:14" x14ac:dyDescent="0.25">
      <c r="A488" s="2">
        <v>32821</v>
      </c>
      <c r="B488" t="s">
        <v>38</v>
      </c>
      <c r="C488" t="s">
        <v>38</v>
      </c>
      <c r="D488">
        <v>2600</v>
      </c>
      <c r="E488">
        <v>1792.8</v>
      </c>
      <c r="F488" t="s">
        <v>38</v>
      </c>
      <c r="G488" t="s">
        <v>38</v>
      </c>
      <c r="H488" t="s">
        <v>38</v>
      </c>
      <c r="I488">
        <v>104.56</v>
      </c>
      <c r="J488" t="s">
        <v>38</v>
      </c>
      <c r="K488" t="s">
        <v>38</v>
      </c>
      <c r="L488">
        <v>34812</v>
      </c>
      <c r="M488" t="s">
        <v>38</v>
      </c>
      <c r="N488" t="s">
        <v>38</v>
      </c>
    </row>
    <row r="489" spans="1:14" x14ac:dyDescent="0.25">
      <c r="A489" s="2">
        <v>32822</v>
      </c>
      <c r="B489" t="s">
        <v>38</v>
      </c>
      <c r="C489" t="s">
        <v>38</v>
      </c>
      <c r="D489">
        <v>2611.6999999999998</v>
      </c>
      <c r="E489">
        <v>1809.8</v>
      </c>
      <c r="F489" t="s">
        <v>38</v>
      </c>
      <c r="G489" t="s">
        <v>38</v>
      </c>
      <c r="H489" t="s">
        <v>38</v>
      </c>
      <c r="I489">
        <v>104.45</v>
      </c>
      <c r="J489" t="s">
        <v>38</v>
      </c>
      <c r="K489" t="s">
        <v>38</v>
      </c>
      <c r="L489">
        <v>34909</v>
      </c>
      <c r="M489" t="s">
        <v>38</v>
      </c>
      <c r="N489" t="s">
        <v>38</v>
      </c>
    </row>
    <row r="490" spans="1:14" x14ac:dyDescent="0.25">
      <c r="A490" s="2">
        <v>32825</v>
      </c>
      <c r="B490" t="s">
        <v>38</v>
      </c>
      <c r="C490" t="s">
        <v>38</v>
      </c>
      <c r="D490">
        <v>2603.5</v>
      </c>
      <c r="E490">
        <v>1805.8</v>
      </c>
      <c r="F490" t="s">
        <v>38</v>
      </c>
      <c r="G490" t="s">
        <v>38</v>
      </c>
      <c r="H490" t="s">
        <v>38</v>
      </c>
      <c r="I490">
        <v>104.89</v>
      </c>
      <c r="J490" t="s">
        <v>38</v>
      </c>
      <c r="K490" t="s">
        <v>38</v>
      </c>
      <c r="L490">
        <v>34900</v>
      </c>
      <c r="M490" t="s">
        <v>38</v>
      </c>
      <c r="N490" t="s">
        <v>38</v>
      </c>
    </row>
    <row r="491" spans="1:14" x14ac:dyDescent="0.25">
      <c r="A491" s="2">
        <v>32826</v>
      </c>
      <c r="B491" t="s">
        <v>38</v>
      </c>
      <c r="C491" t="s">
        <v>38</v>
      </c>
      <c r="D491">
        <v>2598.8000000000002</v>
      </c>
      <c r="E491">
        <v>1806.8</v>
      </c>
      <c r="F491" t="s">
        <v>38</v>
      </c>
      <c r="G491" t="s">
        <v>38</v>
      </c>
      <c r="H491" t="s">
        <v>38</v>
      </c>
      <c r="I491">
        <v>104.34</v>
      </c>
      <c r="J491" t="s">
        <v>38</v>
      </c>
      <c r="K491" t="s">
        <v>38</v>
      </c>
      <c r="L491">
        <v>34929</v>
      </c>
      <c r="M491" t="s">
        <v>38</v>
      </c>
      <c r="N491" t="s">
        <v>38</v>
      </c>
    </row>
    <row r="492" spans="1:14" x14ac:dyDescent="0.25">
      <c r="A492" s="2">
        <v>32827</v>
      </c>
      <c r="B492" t="s">
        <v>38</v>
      </c>
      <c r="C492" t="s">
        <v>38</v>
      </c>
      <c r="D492">
        <v>2572</v>
      </c>
      <c r="E492">
        <v>1807.8</v>
      </c>
      <c r="F492" t="s">
        <v>38</v>
      </c>
      <c r="G492" t="s">
        <v>38</v>
      </c>
      <c r="H492" t="s">
        <v>38</v>
      </c>
      <c r="I492">
        <v>104.05</v>
      </c>
      <c r="J492" t="s">
        <v>38</v>
      </c>
      <c r="K492" t="s">
        <v>38</v>
      </c>
      <c r="L492">
        <v>34978</v>
      </c>
      <c r="M492" t="s">
        <v>38</v>
      </c>
      <c r="N492" t="s">
        <v>38</v>
      </c>
    </row>
    <row r="493" spans="1:14" x14ac:dyDescent="0.25">
      <c r="A493" s="2">
        <v>32828</v>
      </c>
      <c r="B493" t="s">
        <v>38</v>
      </c>
      <c r="C493" t="s">
        <v>38</v>
      </c>
      <c r="D493">
        <v>2579</v>
      </c>
      <c r="E493">
        <v>1818.8</v>
      </c>
      <c r="F493" t="s">
        <v>38</v>
      </c>
      <c r="G493" t="s">
        <v>38</v>
      </c>
      <c r="H493" t="s">
        <v>38</v>
      </c>
      <c r="I493">
        <v>104.89</v>
      </c>
      <c r="J493" t="s">
        <v>38</v>
      </c>
      <c r="K493" t="s">
        <v>38</v>
      </c>
      <c r="L493">
        <v>34978</v>
      </c>
      <c r="M493" t="s">
        <v>38</v>
      </c>
      <c r="N493" t="s">
        <v>38</v>
      </c>
    </row>
    <row r="494" spans="1:14" x14ac:dyDescent="0.25">
      <c r="A494" s="2">
        <v>32829</v>
      </c>
      <c r="B494" t="s">
        <v>38</v>
      </c>
      <c r="C494" t="s">
        <v>38</v>
      </c>
      <c r="D494">
        <v>2589.5</v>
      </c>
      <c r="E494">
        <v>1836.9</v>
      </c>
      <c r="F494" t="s">
        <v>38</v>
      </c>
      <c r="G494" t="s">
        <v>38</v>
      </c>
      <c r="H494" t="s">
        <v>38</v>
      </c>
      <c r="I494">
        <v>104.71</v>
      </c>
      <c r="J494" t="s">
        <v>38</v>
      </c>
      <c r="K494" t="s">
        <v>38</v>
      </c>
      <c r="L494">
        <v>35026</v>
      </c>
      <c r="M494" t="s">
        <v>38</v>
      </c>
      <c r="N494" t="s">
        <v>38</v>
      </c>
    </row>
    <row r="495" spans="1:14" x14ac:dyDescent="0.25">
      <c r="A495" s="2">
        <v>32832</v>
      </c>
      <c r="B495" t="s">
        <v>38</v>
      </c>
      <c r="C495" t="s">
        <v>38</v>
      </c>
      <c r="D495">
        <v>2533.4</v>
      </c>
      <c r="E495">
        <v>1825.9</v>
      </c>
      <c r="F495" t="s">
        <v>38</v>
      </c>
      <c r="G495" t="s">
        <v>38</v>
      </c>
      <c r="H495" t="s">
        <v>38</v>
      </c>
      <c r="I495">
        <v>104.16</v>
      </c>
      <c r="J495" t="s">
        <v>38</v>
      </c>
      <c r="K495" t="s">
        <v>38</v>
      </c>
      <c r="L495">
        <v>35036</v>
      </c>
      <c r="M495" t="s">
        <v>38</v>
      </c>
      <c r="N495" t="s">
        <v>38</v>
      </c>
    </row>
    <row r="496" spans="1:14" x14ac:dyDescent="0.25">
      <c r="A496" s="2">
        <v>32833</v>
      </c>
      <c r="B496" t="s">
        <v>38</v>
      </c>
      <c r="C496" t="s">
        <v>38</v>
      </c>
      <c r="D496">
        <v>2538.1</v>
      </c>
      <c r="E496">
        <v>1831.9</v>
      </c>
      <c r="F496" t="s">
        <v>38</v>
      </c>
      <c r="G496" t="s">
        <v>38</v>
      </c>
      <c r="H496" t="s">
        <v>38</v>
      </c>
      <c r="I496">
        <v>103.24</v>
      </c>
      <c r="J496" t="s">
        <v>38</v>
      </c>
      <c r="K496" t="s">
        <v>38</v>
      </c>
      <c r="L496">
        <v>35173</v>
      </c>
      <c r="M496" t="s">
        <v>38</v>
      </c>
      <c r="N496" t="s">
        <v>38</v>
      </c>
    </row>
    <row r="497" spans="1:14" x14ac:dyDescent="0.25">
      <c r="A497" s="2">
        <v>32834</v>
      </c>
      <c r="B497" t="s">
        <v>38</v>
      </c>
      <c r="C497" t="s">
        <v>38</v>
      </c>
      <c r="D497">
        <v>2549.8000000000002</v>
      </c>
      <c r="E497">
        <v>1845.9</v>
      </c>
      <c r="F497" t="s">
        <v>38</v>
      </c>
      <c r="G497" t="s">
        <v>38</v>
      </c>
      <c r="H497" t="s">
        <v>38</v>
      </c>
      <c r="I497">
        <v>104.19</v>
      </c>
      <c r="J497" t="s">
        <v>38</v>
      </c>
      <c r="K497" t="s">
        <v>38</v>
      </c>
      <c r="L497">
        <v>35417</v>
      </c>
      <c r="M497" t="s">
        <v>38</v>
      </c>
      <c r="N497" t="s">
        <v>38</v>
      </c>
    </row>
    <row r="498" spans="1:14" x14ac:dyDescent="0.25">
      <c r="A498" s="2">
        <v>32835</v>
      </c>
      <c r="B498" t="s">
        <v>38</v>
      </c>
      <c r="C498" t="s">
        <v>38</v>
      </c>
      <c r="D498">
        <v>2595.3000000000002</v>
      </c>
      <c r="E498">
        <v>1848.9</v>
      </c>
      <c r="F498" t="s">
        <v>38</v>
      </c>
      <c r="G498" t="s">
        <v>38</v>
      </c>
      <c r="H498" t="s">
        <v>38</v>
      </c>
      <c r="I498">
        <v>105.25</v>
      </c>
      <c r="J498" t="s">
        <v>38</v>
      </c>
      <c r="K498" t="s">
        <v>38</v>
      </c>
      <c r="L498">
        <v>35417</v>
      </c>
      <c r="M498" t="s">
        <v>38</v>
      </c>
      <c r="N498" t="s">
        <v>38</v>
      </c>
    </row>
    <row r="499" spans="1:14" x14ac:dyDescent="0.25">
      <c r="A499" s="2">
        <v>32836</v>
      </c>
      <c r="B499" t="s">
        <v>38</v>
      </c>
      <c r="C499" t="s">
        <v>38</v>
      </c>
      <c r="D499">
        <v>2590.6999999999998</v>
      </c>
      <c r="E499">
        <v>1865.9</v>
      </c>
      <c r="F499" t="s">
        <v>38</v>
      </c>
      <c r="G499" t="s">
        <v>38</v>
      </c>
      <c r="H499" t="s">
        <v>38</v>
      </c>
      <c r="I499">
        <v>106.17</v>
      </c>
      <c r="J499" t="s">
        <v>38</v>
      </c>
      <c r="K499" t="s">
        <v>38</v>
      </c>
      <c r="L499">
        <v>35680</v>
      </c>
      <c r="M499" t="s">
        <v>38</v>
      </c>
      <c r="N499" t="s">
        <v>38</v>
      </c>
    </row>
    <row r="500" spans="1:14" x14ac:dyDescent="0.25">
      <c r="A500" s="2">
        <v>32839</v>
      </c>
      <c r="B500" t="s">
        <v>38</v>
      </c>
      <c r="C500" t="s">
        <v>38</v>
      </c>
      <c r="D500">
        <v>2597.6999999999998</v>
      </c>
      <c r="E500">
        <v>1863.9</v>
      </c>
      <c r="F500" t="s">
        <v>38</v>
      </c>
      <c r="G500" t="s">
        <v>38</v>
      </c>
      <c r="H500" t="s">
        <v>38</v>
      </c>
      <c r="I500">
        <v>106.79</v>
      </c>
      <c r="J500" t="s">
        <v>38</v>
      </c>
      <c r="K500" t="s">
        <v>38</v>
      </c>
      <c r="L500">
        <v>36091</v>
      </c>
      <c r="M500" t="s">
        <v>38</v>
      </c>
      <c r="N500" t="s">
        <v>38</v>
      </c>
    </row>
    <row r="501" spans="1:14" x14ac:dyDescent="0.25">
      <c r="A501" s="2">
        <v>32840</v>
      </c>
      <c r="B501" t="s">
        <v>38</v>
      </c>
      <c r="C501" t="s">
        <v>38</v>
      </c>
      <c r="D501">
        <v>2633.9</v>
      </c>
      <c r="E501">
        <v>1861.9</v>
      </c>
      <c r="F501" t="s">
        <v>38</v>
      </c>
      <c r="G501" t="s">
        <v>38</v>
      </c>
      <c r="H501" t="s">
        <v>38</v>
      </c>
      <c r="I501">
        <v>106.39</v>
      </c>
      <c r="J501" t="s">
        <v>38</v>
      </c>
      <c r="K501" t="s">
        <v>38</v>
      </c>
      <c r="L501">
        <v>36130</v>
      </c>
      <c r="M501" t="s">
        <v>38</v>
      </c>
      <c r="N501" t="s">
        <v>38</v>
      </c>
    </row>
    <row r="502" spans="1:14" x14ac:dyDescent="0.25">
      <c r="A502" s="2">
        <v>32841</v>
      </c>
      <c r="B502" t="s">
        <v>38</v>
      </c>
      <c r="C502" t="s">
        <v>38</v>
      </c>
      <c r="D502">
        <v>2638.6</v>
      </c>
      <c r="E502">
        <v>1878</v>
      </c>
      <c r="F502" t="s">
        <v>38</v>
      </c>
      <c r="G502" t="s">
        <v>38</v>
      </c>
      <c r="H502" t="s">
        <v>38</v>
      </c>
      <c r="I502">
        <v>106.79</v>
      </c>
      <c r="J502" t="s">
        <v>38</v>
      </c>
      <c r="K502" t="s">
        <v>38</v>
      </c>
      <c r="L502">
        <v>36276</v>
      </c>
      <c r="M502" t="s">
        <v>38</v>
      </c>
      <c r="N502" t="s">
        <v>38</v>
      </c>
    </row>
    <row r="503" spans="1:14" x14ac:dyDescent="0.25">
      <c r="A503" s="2">
        <v>32842</v>
      </c>
      <c r="B503" t="s">
        <v>38</v>
      </c>
      <c r="C503" t="s">
        <v>38</v>
      </c>
      <c r="D503">
        <v>2680.6</v>
      </c>
      <c r="E503">
        <v>1897.1</v>
      </c>
      <c r="F503" t="s">
        <v>38</v>
      </c>
      <c r="G503" t="s">
        <v>38</v>
      </c>
      <c r="H503" t="s">
        <v>38</v>
      </c>
      <c r="I503">
        <v>107.52</v>
      </c>
      <c r="J503" t="s">
        <v>38</v>
      </c>
      <c r="K503" t="s">
        <v>38</v>
      </c>
      <c r="L503">
        <v>36344</v>
      </c>
      <c r="M503" t="s">
        <v>38</v>
      </c>
      <c r="N503" t="s">
        <v>38</v>
      </c>
    </row>
    <row r="504" spans="1:14" x14ac:dyDescent="0.25">
      <c r="A504" s="2">
        <v>32843</v>
      </c>
      <c r="B504" t="s">
        <v>38</v>
      </c>
      <c r="C504" t="s">
        <v>38</v>
      </c>
      <c r="D504">
        <v>2709.8</v>
      </c>
      <c r="E504">
        <v>1926.4</v>
      </c>
      <c r="F504" t="s">
        <v>38</v>
      </c>
      <c r="G504" t="s">
        <v>38</v>
      </c>
      <c r="H504" t="s">
        <v>38</v>
      </c>
      <c r="I504">
        <v>108.72</v>
      </c>
      <c r="J504" t="s">
        <v>38</v>
      </c>
      <c r="K504" t="s">
        <v>38</v>
      </c>
      <c r="L504">
        <v>36247</v>
      </c>
      <c r="M504" t="s">
        <v>38</v>
      </c>
      <c r="N504" t="s">
        <v>38</v>
      </c>
    </row>
    <row r="505" spans="1:14" x14ac:dyDescent="0.25">
      <c r="A505" s="2">
        <v>32846</v>
      </c>
      <c r="B505" t="s">
        <v>38</v>
      </c>
      <c r="C505" t="s">
        <v>38</v>
      </c>
      <c r="D505">
        <v>2692.3</v>
      </c>
      <c r="E505">
        <v>1957.7</v>
      </c>
      <c r="F505" t="s">
        <v>38</v>
      </c>
      <c r="G505" t="s">
        <v>38</v>
      </c>
      <c r="H505" t="s">
        <v>38</v>
      </c>
      <c r="I505">
        <v>110.15</v>
      </c>
      <c r="J505" t="s">
        <v>38</v>
      </c>
      <c r="K505" t="s">
        <v>38</v>
      </c>
      <c r="L505">
        <v>36501</v>
      </c>
      <c r="M505" t="s">
        <v>38</v>
      </c>
      <c r="N505" t="s">
        <v>38</v>
      </c>
    </row>
    <row r="506" spans="1:14" x14ac:dyDescent="0.25">
      <c r="A506" s="2">
        <v>32847</v>
      </c>
      <c r="B506" t="s">
        <v>38</v>
      </c>
      <c r="C506" t="s">
        <v>38</v>
      </c>
      <c r="D506">
        <v>2737.9</v>
      </c>
      <c r="E506">
        <v>1965.8</v>
      </c>
      <c r="F506" t="s">
        <v>38</v>
      </c>
      <c r="G506" t="s">
        <v>38</v>
      </c>
      <c r="H506" t="s">
        <v>38</v>
      </c>
      <c r="I506">
        <v>110.22</v>
      </c>
      <c r="J506" t="s">
        <v>38</v>
      </c>
      <c r="K506" t="s">
        <v>38</v>
      </c>
      <c r="L506">
        <v>36696</v>
      </c>
      <c r="M506" t="s">
        <v>38</v>
      </c>
      <c r="N506" t="s">
        <v>38</v>
      </c>
    </row>
    <row r="507" spans="1:14" x14ac:dyDescent="0.25">
      <c r="A507" s="2">
        <v>32848</v>
      </c>
      <c r="B507" t="s">
        <v>38</v>
      </c>
      <c r="C507" t="s">
        <v>38</v>
      </c>
      <c r="D507">
        <v>2764.8</v>
      </c>
      <c r="E507">
        <v>1982.9</v>
      </c>
      <c r="F507" t="s">
        <v>38</v>
      </c>
      <c r="G507" t="s">
        <v>38</v>
      </c>
      <c r="H507" t="s">
        <v>38</v>
      </c>
      <c r="I507">
        <v>110.26</v>
      </c>
      <c r="J507" t="s">
        <v>38</v>
      </c>
      <c r="K507" t="s">
        <v>38</v>
      </c>
      <c r="L507">
        <v>36823</v>
      </c>
      <c r="M507" t="s">
        <v>38</v>
      </c>
      <c r="N507" t="s">
        <v>38</v>
      </c>
    </row>
    <row r="508" spans="1:14" x14ac:dyDescent="0.25">
      <c r="A508" s="2">
        <v>32849</v>
      </c>
      <c r="B508" t="s">
        <v>38</v>
      </c>
      <c r="C508" t="s">
        <v>38</v>
      </c>
      <c r="D508">
        <v>2757.8</v>
      </c>
      <c r="E508">
        <v>1983.9</v>
      </c>
      <c r="F508" t="s">
        <v>38</v>
      </c>
      <c r="G508" t="s">
        <v>38</v>
      </c>
      <c r="H508" t="s">
        <v>38</v>
      </c>
      <c r="I508">
        <v>109.71</v>
      </c>
      <c r="J508" t="s">
        <v>38</v>
      </c>
      <c r="K508" t="s">
        <v>38</v>
      </c>
      <c r="L508">
        <v>36823</v>
      </c>
      <c r="M508" t="s">
        <v>38</v>
      </c>
      <c r="N508" t="s">
        <v>38</v>
      </c>
    </row>
    <row r="509" spans="1:14" x14ac:dyDescent="0.25">
      <c r="A509" s="2">
        <v>32850</v>
      </c>
      <c r="B509" t="s">
        <v>38</v>
      </c>
      <c r="C509" t="s">
        <v>38</v>
      </c>
      <c r="D509">
        <v>2778.8</v>
      </c>
      <c r="E509">
        <v>2004.1</v>
      </c>
      <c r="F509" t="s">
        <v>38</v>
      </c>
      <c r="G509" t="s">
        <v>38</v>
      </c>
      <c r="H509" t="s">
        <v>38</v>
      </c>
      <c r="I509">
        <v>110.07</v>
      </c>
      <c r="J509" t="s">
        <v>38</v>
      </c>
      <c r="K509" t="s">
        <v>38</v>
      </c>
      <c r="L509">
        <v>36707</v>
      </c>
      <c r="M509" t="s">
        <v>38</v>
      </c>
      <c r="N509" t="s">
        <v>38</v>
      </c>
    </row>
    <row r="510" spans="1:14" x14ac:dyDescent="0.25">
      <c r="A510" s="2">
        <v>32853</v>
      </c>
      <c r="B510" t="s">
        <v>38</v>
      </c>
      <c r="C510" t="s">
        <v>38</v>
      </c>
      <c r="D510">
        <v>2758.9</v>
      </c>
      <c r="E510">
        <v>1988</v>
      </c>
      <c r="F510" t="s">
        <v>38</v>
      </c>
      <c r="G510" t="s">
        <v>38</v>
      </c>
      <c r="H510" t="s">
        <v>38</v>
      </c>
      <c r="I510">
        <v>109.64</v>
      </c>
      <c r="J510" t="s">
        <v>38</v>
      </c>
      <c r="K510" t="s">
        <v>38</v>
      </c>
      <c r="L510">
        <v>36928</v>
      </c>
      <c r="M510" t="s">
        <v>38</v>
      </c>
      <c r="N510" t="s">
        <v>38</v>
      </c>
    </row>
    <row r="511" spans="1:14" x14ac:dyDescent="0.25">
      <c r="A511" s="2">
        <v>32854</v>
      </c>
      <c r="B511" t="s">
        <v>38</v>
      </c>
      <c r="C511" t="s">
        <v>38</v>
      </c>
      <c r="D511">
        <v>2764.2</v>
      </c>
      <c r="E511">
        <v>2000.1</v>
      </c>
      <c r="F511" t="s">
        <v>38</v>
      </c>
      <c r="G511" t="s">
        <v>38</v>
      </c>
      <c r="H511" t="s">
        <v>38</v>
      </c>
      <c r="I511">
        <v>108.32</v>
      </c>
      <c r="J511" t="s">
        <v>38</v>
      </c>
      <c r="K511" t="s">
        <v>38</v>
      </c>
      <c r="L511">
        <v>36996</v>
      </c>
      <c r="M511" t="s">
        <v>38</v>
      </c>
      <c r="N511" t="s">
        <v>38</v>
      </c>
    </row>
    <row r="512" spans="1:14" x14ac:dyDescent="0.25">
      <c r="A512" s="2">
        <v>32855</v>
      </c>
      <c r="B512" t="s">
        <v>38</v>
      </c>
      <c r="C512" t="s">
        <v>38</v>
      </c>
      <c r="D512">
        <v>2791.6</v>
      </c>
      <c r="E512">
        <v>1992</v>
      </c>
      <c r="F512" t="s">
        <v>38</v>
      </c>
      <c r="G512" t="s">
        <v>38</v>
      </c>
      <c r="H512" t="s">
        <v>38</v>
      </c>
      <c r="I512">
        <v>107.37</v>
      </c>
      <c r="J512" t="s">
        <v>38</v>
      </c>
      <c r="K512" t="s">
        <v>38</v>
      </c>
      <c r="L512">
        <v>37342</v>
      </c>
      <c r="M512" t="s">
        <v>38</v>
      </c>
      <c r="N512" t="s">
        <v>38</v>
      </c>
    </row>
    <row r="513" spans="1:14" x14ac:dyDescent="0.25">
      <c r="A513" s="2">
        <v>32856</v>
      </c>
      <c r="B513" t="s">
        <v>38</v>
      </c>
      <c r="C513" t="s">
        <v>38</v>
      </c>
      <c r="D513">
        <v>2778.8</v>
      </c>
      <c r="E513">
        <v>1984.4</v>
      </c>
      <c r="F513" t="s">
        <v>38</v>
      </c>
      <c r="G513" t="s">
        <v>38</v>
      </c>
      <c r="H513" t="s">
        <v>38</v>
      </c>
      <c r="I513">
        <v>107.04</v>
      </c>
      <c r="J513" t="s">
        <v>38</v>
      </c>
      <c r="K513" t="s">
        <v>38</v>
      </c>
      <c r="L513">
        <v>37361</v>
      </c>
      <c r="M513" t="s">
        <v>38</v>
      </c>
      <c r="N513" t="s">
        <v>38</v>
      </c>
    </row>
    <row r="514" spans="1:14" x14ac:dyDescent="0.25">
      <c r="A514" s="2">
        <v>32857</v>
      </c>
      <c r="B514" t="s">
        <v>38</v>
      </c>
      <c r="C514" t="s">
        <v>38</v>
      </c>
      <c r="D514">
        <v>2740.2</v>
      </c>
      <c r="E514">
        <v>1981.9</v>
      </c>
      <c r="F514" t="s">
        <v>38</v>
      </c>
      <c r="G514" t="s">
        <v>38</v>
      </c>
      <c r="H514" t="s">
        <v>38</v>
      </c>
      <c r="I514">
        <v>106.28</v>
      </c>
      <c r="J514" t="s">
        <v>38</v>
      </c>
      <c r="K514" t="s">
        <v>38</v>
      </c>
      <c r="L514">
        <v>37409</v>
      </c>
      <c r="M514" t="s">
        <v>38</v>
      </c>
      <c r="N514" t="s">
        <v>38</v>
      </c>
    </row>
    <row r="515" spans="1:14" x14ac:dyDescent="0.25">
      <c r="A515" s="2">
        <v>32860</v>
      </c>
      <c r="B515" t="s">
        <v>38</v>
      </c>
      <c r="C515" t="s">
        <v>38</v>
      </c>
      <c r="D515">
        <v>2765.9</v>
      </c>
      <c r="E515">
        <v>1970.8</v>
      </c>
      <c r="F515" t="s">
        <v>38</v>
      </c>
      <c r="G515" t="s">
        <v>38</v>
      </c>
      <c r="H515" t="s">
        <v>38</v>
      </c>
      <c r="I515">
        <v>106.43</v>
      </c>
      <c r="J515" t="s">
        <v>38</v>
      </c>
      <c r="K515" t="s">
        <v>38</v>
      </c>
      <c r="L515">
        <v>37890</v>
      </c>
      <c r="M515" t="s">
        <v>38</v>
      </c>
      <c r="N515" t="s">
        <v>38</v>
      </c>
    </row>
    <row r="516" spans="1:14" x14ac:dyDescent="0.25">
      <c r="A516" s="2">
        <v>32861</v>
      </c>
      <c r="B516" t="s">
        <v>38</v>
      </c>
      <c r="C516" t="s">
        <v>38</v>
      </c>
      <c r="D516">
        <v>2739.1</v>
      </c>
      <c r="E516">
        <v>1953.7</v>
      </c>
      <c r="F516" t="s">
        <v>38</v>
      </c>
      <c r="G516" t="s">
        <v>38</v>
      </c>
      <c r="H516" t="s">
        <v>38</v>
      </c>
      <c r="I516">
        <v>105.66</v>
      </c>
      <c r="J516" t="s">
        <v>38</v>
      </c>
      <c r="K516" t="s">
        <v>38</v>
      </c>
      <c r="L516">
        <v>37631</v>
      </c>
      <c r="M516" t="s">
        <v>38</v>
      </c>
      <c r="N516" t="s">
        <v>38</v>
      </c>
    </row>
    <row r="517" spans="1:14" x14ac:dyDescent="0.25">
      <c r="A517" s="2">
        <v>32862</v>
      </c>
      <c r="B517" t="s">
        <v>38</v>
      </c>
      <c r="C517" t="s">
        <v>38</v>
      </c>
      <c r="D517">
        <v>2765.4</v>
      </c>
      <c r="E517">
        <v>1981.9</v>
      </c>
      <c r="F517" t="s">
        <v>38</v>
      </c>
      <c r="G517" t="s">
        <v>38</v>
      </c>
      <c r="H517" t="s">
        <v>38</v>
      </c>
      <c r="I517">
        <v>106.79</v>
      </c>
      <c r="J517" t="s">
        <v>38</v>
      </c>
      <c r="K517" t="s">
        <v>38</v>
      </c>
      <c r="L517">
        <v>37736</v>
      </c>
      <c r="M517" t="s">
        <v>38</v>
      </c>
      <c r="N517" t="s">
        <v>38</v>
      </c>
    </row>
    <row r="518" spans="1:14" x14ac:dyDescent="0.25">
      <c r="A518" s="2">
        <v>32863</v>
      </c>
      <c r="B518" t="s">
        <v>38</v>
      </c>
      <c r="C518" t="s">
        <v>38</v>
      </c>
      <c r="D518">
        <v>2758.5</v>
      </c>
      <c r="E518">
        <v>1991</v>
      </c>
      <c r="F518" t="s">
        <v>38</v>
      </c>
      <c r="G518" t="s">
        <v>38</v>
      </c>
      <c r="H518" t="s">
        <v>38</v>
      </c>
      <c r="I518">
        <v>106.75</v>
      </c>
      <c r="J518" t="s">
        <v>38</v>
      </c>
      <c r="K518" t="s">
        <v>38</v>
      </c>
      <c r="L518">
        <v>37486</v>
      </c>
      <c r="M518" t="s">
        <v>38</v>
      </c>
      <c r="N518" t="s">
        <v>38</v>
      </c>
    </row>
    <row r="519" spans="1:14" x14ac:dyDescent="0.25">
      <c r="A519" s="2">
        <v>32864</v>
      </c>
      <c r="B519" t="s">
        <v>38</v>
      </c>
      <c r="C519" t="s">
        <v>38</v>
      </c>
      <c r="D519">
        <v>2765.4</v>
      </c>
      <c r="E519">
        <v>1995</v>
      </c>
      <c r="F519" t="s">
        <v>38</v>
      </c>
      <c r="G519" t="s">
        <v>38</v>
      </c>
      <c r="H519" t="s">
        <v>38</v>
      </c>
      <c r="I519">
        <v>107.7</v>
      </c>
      <c r="J519" t="s">
        <v>38</v>
      </c>
      <c r="K519" t="s">
        <v>38</v>
      </c>
      <c r="L519">
        <v>37179</v>
      </c>
      <c r="M519" t="s">
        <v>38</v>
      </c>
      <c r="N519" t="s">
        <v>38</v>
      </c>
    </row>
    <row r="520" spans="1:14" x14ac:dyDescent="0.25">
      <c r="A520" s="2">
        <v>32867</v>
      </c>
      <c r="B520" t="s">
        <v>38</v>
      </c>
      <c r="C520" t="s">
        <v>38</v>
      </c>
      <c r="D520">
        <v>2765.4</v>
      </c>
      <c r="E520">
        <v>1995</v>
      </c>
      <c r="F520" t="s">
        <v>38</v>
      </c>
      <c r="G520" t="s">
        <v>38</v>
      </c>
      <c r="H520" t="s">
        <v>38</v>
      </c>
      <c r="I520">
        <v>107.7</v>
      </c>
      <c r="J520" t="s">
        <v>38</v>
      </c>
      <c r="K520" t="s">
        <v>38</v>
      </c>
      <c r="L520">
        <v>37900</v>
      </c>
      <c r="M520" t="s">
        <v>38</v>
      </c>
      <c r="N520" t="s">
        <v>38</v>
      </c>
    </row>
    <row r="521" spans="1:14" x14ac:dyDescent="0.25">
      <c r="A521" s="2">
        <v>32868</v>
      </c>
      <c r="B521" t="s">
        <v>38</v>
      </c>
      <c r="C521" t="s">
        <v>38</v>
      </c>
      <c r="D521">
        <v>2765.4</v>
      </c>
      <c r="E521">
        <v>1991</v>
      </c>
      <c r="F521" t="s">
        <v>38</v>
      </c>
      <c r="G521" t="s">
        <v>38</v>
      </c>
      <c r="H521" t="s">
        <v>38</v>
      </c>
      <c r="I521">
        <v>107.7</v>
      </c>
      <c r="J521" t="s">
        <v>38</v>
      </c>
      <c r="K521" t="s">
        <v>38</v>
      </c>
      <c r="L521">
        <v>38112</v>
      </c>
      <c r="M521" t="s">
        <v>38</v>
      </c>
      <c r="N521" t="s">
        <v>38</v>
      </c>
    </row>
    <row r="522" spans="1:14" x14ac:dyDescent="0.25">
      <c r="A522" s="2">
        <v>32869</v>
      </c>
      <c r="B522" t="s">
        <v>38</v>
      </c>
      <c r="C522" t="s">
        <v>38</v>
      </c>
      <c r="D522">
        <v>2798.6</v>
      </c>
      <c r="E522">
        <v>2002.1</v>
      </c>
      <c r="F522" t="s">
        <v>38</v>
      </c>
      <c r="G522" t="s">
        <v>38</v>
      </c>
      <c r="H522" t="s">
        <v>38</v>
      </c>
      <c r="I522">
        <v>109</v>
      </c>
      <c r="J522" t="s">
        <v>38</v>
      </c>
      <c r="K522" t="s">
        <v>38</v>
      </c>
      <c r="L522">
        <v>38198</v>
      </c>
      <c r="M522" t="s">
        <v>38</v>
      </c>
      <c r="N522" t="s">
        <v>38</v>
      </c>
    </row>
    <row r="523" spans="1:14" x14ac:dyDescent="0.25">
      <c r="A523" s="2">
        <v>32870</v>
      </c>
      <c r="B523" t="s">
        <v>38</v>
      </c>
      <c r="C523" t="s">
        <v>38</v>
      </c>
      <c r="D523">
        <v>2808.9</v>
      </c>
      <c r="E523">
        <v>2013.2</v>
      </c>
      <c r="F523" t="s">
        <v>38</v>
      </c>
      <c r="G523" t="s">
        <v>38</v>
      </c>
      <c r="H523" t="s">
        <v>38</v>
      </c>
      <c r="I523">
        <v>109.26</v>
      </c>
      <c r="J523" t="s">
        <v>38</v>
      </c>
      <c r="K523" t="s">
        <v>38</v>
      </c>
      <c r="L523">
        <v>38179</v>
      </c>
      <c r="M523" t="s">
        <v>38</v>
      </c>
      <c r="N523" t="s">
        <v>38</v>
      </c>
    </row>
    <row r="524" spans="1:14" x14ac:dyDescent="0.25">
      <c r="A524" s="2">
        <v>32871</v>
      </c>
      <c r="B524" t="s">
        <v>38</v>
      </c>
      <c r="C524" t="s">
        <v>38</v>
      </c>
      <c r="D524">
        <v>2830.7</v>
      </c>
      <c r="E524">
        <v>2010.7</v>
      </c>
      <c r="F524" t="s">
        <v>38</v>
      </c>
      <c r="G524" t="s">
        <v>38</v>
      </c>
      <c r="H524" t="s">
        <v>38</v>
      </c>
      <c r="I524">
        <v>109.8</v>
      </c>
      <c r="J524" t="s">
        <v>38</v>
      </c>
      <c r="K524" t="s">
        <v>38</v>
      </c>
      <c r="L524">
        <v>38006</v>
      </c>
      <c r="M524" t="s">
        <v>38</v>
      </c>
      <c r="N524" t="s">
        <v>38</v>
      </c>
    </row>
    <row r="525" spans="1:14" x14ac:dyDescent="0.25">
      <c r="A525" s="2">
        <v>32874</v>
      </c>
      <c r="B525" t="s">
        <v>38</v>
      </c>
      <c r="C525" t="s">
        <v>38</v>
      </c>
      <c r="D525">
        <v>2830.7</v>
      </c>
      <c r="E525">
        <v>2010.7</v>
      </c>
      <c r="F525" t="s">
        <v>38</v>
      </c>
      <c r="G525" t="s">
        <v>38</v>
      </c>
      <c r="H525" t="s">
        <v>38</v>
      </c>
      <c r="I525">
        <v>109.8</v>
      </c>
      <c r="J525" t="s">
        <v>38</v>
      </c>
      <c r="K525" t="s">
        <v>38</v>
      </c>
      <c r="L525">
        <v>38006</v>
      </c>
      <c r="M525" t="s">
        <v>38</v>
      </c>
      <c r="N525" t="s">
        <v>38</v>
      </c>
    </row>
    <row r="526" spans="1:14" x14ac:dyDescent="0.25">
      <c r="A526" s="2">
        <v>32875</v>
      </c>
      <c r="B526" t="s">
        <v>38</v>
      </c>
      <c r="C526" t="s">
        <v>38</v>
      </c>
      <c r="D526">
        <v>2834.1</v>
      </c>
      <c r="E526">
        <v>1996.5</v>
      </c>
      <c r="F526" t="s">
        <v>38</v>
      </c>
      <c r="G526" t="s">
        <v>38</v>
      </c>
      <c r="H526" t="s">
        <v>38</v>
      </c>
      <c r="I526">
        <v>109.69</v>
      </c>
      <c r="J526" t="s">
        <v>38</v>
      </c>
      <c r="K526" t="s">
        <v>38</v>
      </c>
      <c r="L526">
        <v>38006</v>
      </c>
      <c r="M526" t="s">
        <v>38</v>
      </c>
      <c r="N526" t="s">
        <v>38</v>
      </c>
    </row>
    <row r="527" spans="1:14" x14ac:dyDescent="0.25">
      <c r="A527" s="2">
        <v>32876</v>
      </c>
      <c r="B527" t="s">
        <v>38</v>
      </c>
      <c r="C527" t="s">
        <v>38</v>
      </c>
      <c r="D527">
        <v>2874.2</v>
      </c>
      <c r="E527">
        <v>1995.5</v>
      </c>
      <c r="F527" t="s">
        <v>38</v>
      </c>
      <c r="G527" t="s">
        <v>38</v>
      </c>
      <c r="H527" t="s">
        <v>38</v>
      </c>
      <c r="I527">
        <v>111.22</v>
      </c>
      <c r="J527" t="s">
        <v>38</v>
      </c>
      <c r="K527" t="s">
        <v>38</v>
      </c>
      <c r="L527">
        <v>38006</v>
      </c>
      <c r="M527" t="s">
        <v>38</v>
      </c>
      <c r="N527" t="s">
        <v>38</v>
      </c>
    </row>
    <row r="528" spans="1:14" x14ac:dyDescent="0.25">
      <c r="A528" s="2">
        <v>32877</v>
      </c>
      <c r="B528" t="s">
        <v>38</v>
      </c>
      <c r="C528" t="s">
        <v>38</v>
      </c>
      <c r="D528">
        <v>2862.7</v>
      </c>
      <c r="E528">
        <v>2012.7</v>
      </c>
      <c r="F528" t="s">
        <v>38</v>
      </c>
      <c r="G528" t="s">
        <v>38</v>
      </c>
      <c r="H528" t="s">
        <v>38</v>
      </c>
      <c r="I528">
        <v>109.91</v>
      </c>
      <c r="J528" t="s">
        <v>38</v>
      </c>
      <c r="K528" t="s">
        <v>38</v>
      </c>
      <c r="L528">
        <v>37592</v>
      </c>
      <c r="M528" t="s">
        <v>38</v>
      </c>
      <c r="N528" t="s">
        <v>38</v>
      </c>
    </row>
    <row r="529" spans="1:14" x14ac:dyDescent="0.25">
      <c r="A529" s="2">
        <v>32878</v>
      </c>
      <c r="B529" t="s">
        <v>38</v>
      </c>
      <c r="C529" t="s">
        <v>38</v>
      </c>
      <c r="D529">
        <v>2851.3</v>
      </c>
      <c r="E529">
        <v>2004.6</v>
      </c>
      <c r="F529" t="s">
        <v>38</v>
      </c>
      <c r="G529" t="s">
        <v>38</v>
      </c>
      <c r="H529" t="s">
        <v>38</v>
      </c>
      <c r="I529">
        <v>108.24</v>
      </c>
      <c r="J529" t="s">
        <v>38</v>
      </c>
      <c r="K529" t="s">
        <v>38</v>
      </c>
      <c r="L529">
        <v>37323</v>
      </c>
      <c r="M529" t="s">
        <v>38</v>
      </c>
      <c r="N529" t="s">
        <v>38</v>
      </c>
    </row>
    <row r="530" spans="1:14" x14ac:dyDescent="0.25">
      <c r="A530" s="2">
        <v>32881</v>
      </c>
      <c r="B530" t="s">
        <v>38</v>
      </c>
      <c r="C530" t="s">
        <v>38</v>
      </c>
      <c r="D530">
        <v>2838.7</v>
      </c>
      <c r="E530">
        <v>1983.4</v>
      </c>
      <c r="F530" t="s">
        <v>38</v>
      </c>
      <c r="G530" t="s">
        <v>38</v>
      </c>
      <c r="H530" t="s">
        <v>38</v>
      </c>
      <c r="I530">
        <v>107.88</v>
      </c>
      <c r="J530" t="s">
        <v>38</v>
      </c>
      <c r="K530" t="s">
        <v>38</v>
      </c>
      <c r="L530">
        <v>37342</v>
      </c>
      <c r="M530" t="s">
        <v>38</v>
      </c>
      <c r="N530" t="s">
        <v>38</v>
      </c>
    </row>
    <row r="531" spans="1:14" x14ac:dyDescent="0.25">
      <c r="A531" s="2">
        <v>32882</v>
      </c>
      <c r="B531" t="s">
        <v>38</v>
      </c>
      <c r="C531" t="s">
        <v>38</v>
      </c>
      <c r="D531">
        <v>2850.1</v>
      </c>
      <c r="E531">
        <v>1987</v>
      </c>
      <c r="F531" t="s">
        <v>38</v>
      </c>
      <c r="G531" t="s">
        <v>38</v>
      </c>
      <c r="H531" t="s">
        <v>38</v>
      </c>
      <c r="I531">
        <v>109.33</v>
      </c>
      <c r="J531" t="s">
        <v>38</v>
      </c>
      <c r="K531" t="s">
        <v>38</v>
      </c>
      <c r="L531">
        <v>36977</v>
      </c>
      <c r="M531" t="s">
        <v>38</v>
      </c>
      <c r="N531" t="s">
        <v>38</v>
      </c>
    </row>
    <row r="532" spans="1:14" x14ac:dyDescent="0.25">
      <c r="A532" s="2">
        <v>32883</v>
      </c>
      <c r="B532" t="s">
        <v>38</v>
      </c>
      <c r="C532" t="s">
        <v>38</v>
      </c>
      <c r="D532">
        <v>2816.9</v>
      </c>
      <c r="E532">
        <v>1986.5</v>
      </c>
      <c r="F532" t="s">
        <v>38</v>
      </c>
      <c r="G532" t="s">
        <v>38</v>
      </c>
      <c r="H532" t="s">
        <v>38</v>
      </c>
      <c r="I532">
        <v>108.78</v>
      </c>
      <c r="J532" t="s">
        <v>38</v>
      </c>
      <c r="K532" t="s">
        <v>38</v>
      </c>
      <c r="L532">
        <v>36765</v>
      </c>
      <c r="M532" t="s">
        <v>38</v>
      </c>
      <c r="N532" t="s">
        <v>38</v>
      </c>
    </row>
    <row r="533" spans="1:14" x14ac:dyDescent="0.25">
      <c r="A533" s="2">
        <v>32884</v>
      </c>
      <c r="B533" t="s">
        <v>38</v>
      </c>
      <c r="C533" t="s">
        <v>38</v>
      </c>
      <c r="D533">
        <v>2816.9</v>
      </c>
      <c r="E533">
        <v>2007.6</v>
      </c>
      <c r="F533" t="s">
        <v>38</v>
      </c>
      <c r="G533" t="s">
        <v>38</v>
      </c>
      <c r="H533" t="s">
        <v>38</v>
      </c>
      <c r="I533">
        <v>109.08</v>
      </c>
      <c r="J533" t="s">
        <v>38</v>
      </c>
      <c r="K533" t="s">
        <v>38</v>
      </c>
      <c r="L533">
        <v>37034</v>
      </c>
      <c r="M533" t="s">
        <v>38</v>
      </c>
      <c r="N533" t="s">
        <v>38</v>
      </c>
    </row>
    <row r="534" spans="1:14" x14ac:dyDescent="0.25">
      <c r="A534" s="2">
        <v>32885</v>
      </c>
      <c r="B534" t="s">
        <v>38</v>
      </c>
      <c r="C534" t="s">
        <v>38</v>
      </c>
      <c r="D534">
        <v>2757.4</v>
      </c>
      <c r="E534">
        <v>1976.4</v>
      </c>
      <c r="F534" t="s">
        <v>38</v>
      </c>
      <c r="G534" t="s">
        <v>38</v>
      </c>
      <c r="H534" t="s">
        <v>38</v>
      </c>
      <c r="I534">
        <v>105.59</v>
      </c>
      <c r="J534" t="s">
        <v>38</v>
      </c>
      <c r="K534" t="s">
        <v>38</v>
      </c>
      <c r="L534">
        <v>36775</v>
      </c>
      <c r="M534" t="s">
        <v>38</v>
      </c>
      <c r="N534" t="s">
        <v>38</v>
      </c>
    </row>
    <row r="535" spans="1:14" x14ac:dyDescent="0.25">
      <c r="A535" s="2">
        <v>32888</v>
      </c>
      <c r="B535" t="s">
        <v>38</v>
      </c>
      <c r="C535" t="s">
        <v>38</v>
      </c>
      <c r="D535">
        <v>2744.8</v>
      </c>
      <c r="E535">
        <v>1976.4</v>
      </c>
      <c r="F535" t="s">
        <v>38</v>
      </c>
      <c r="G535" t="s">
        <v>38</v>
      </c>
      <c r="H535" t="s">
        <v>38</v>
      </c>
      <c r="I535">
        <v>105.23</v>
      </c>
      <c r="J535" t="s">
        <v>38</v>
      </c>
      <c r="K535" t="s">
        <v>38</v>
      </c>
      <c r="L535">
        <v>36775</v>
      </c>
      <c r="M535" t="s">
        <v>38</v>
      </c>
      <c r="N535" t="s">
        <v>38</v>
      </c>
    </row>
    <row r="536" spans="1:14" x14ac:dyDescent="0.25">
      <c r="A536" s="2">
        <v>32889</v>
      </c>
      <c r="B536" t="s">
        <v>38</v>
      </c>
      <c r="C536" t="s">
        <v>38</v>
      </c>
      <c r="D536">
        <v>2724.2</v>
      </c>
      <c r="E536">
        <v>1949.1</v>
      </c>
      <c r="F536" t="s">
        <v>38</v>
      </c>
      <c r="G536" t="s">
        <v>38</v>
      </c>
      <c r="H536" t="s">
        <v>38</v>
      </c>
      <c r="I536">
        <v>103.02</v>
      </c>
      <c r="J536" t="s">
        <v>38</v>
      </c>
      <c r="K536" t="s">
        <v>38</v>
      </c>
      <c r="L536">
        <v>35736</v>
      </c>
      <c r="M536" t="s">
        <v>38</v>
      </c>
      <c r="N536" t="s">
        <v>38</v>
      </c>
    </row>
    <row r="537" spans="1:14" x14ac:dyDescent="0.25">
      <c r="A537" s="2">
        <v>32890</v>
      </c>
      <c r="B537" t="s">
        <v>38</v>
      </c>
      <c r="C537" t="s">
        <v>38</v>
      </c>
      <c r="D537">
        <v>2762</v>
      </c>
      <c r="E537">
        <v>1973.3</v>
      </c>
      <c r="F537" t="s">
        <v>38</v>
      </c>
      <c r="G537" t="s">
        <v>38</v>
      </c>
      <c r="H537" t="s">
        <v>38</v>
      </c>
      <c r="I537">
        <v>104.18</v>
      </c>
      <c r="J537" t="s">
        <v>38</v>
      </c>
      <c r="K537" t="s">
        <v>38</v>
      </c>
      <c r="L537">
        <v>36005</v>
      </c>
      <c r="M537" t="s">
        <v>38</v>
      </c>
      <c r="N537" t="s">
        <v>38</v>
      </c>
    </row>
    <row r="538" spans="1:14" x14ac:dyDescent="0.25">
      <c r="A538" s="2">
        <v>32891</v>
      </c>
      <c r="B538" t="s">
        <v>38</v>
      </c>
      <c r="C538" t="s">
        <v>38</v>
      </c>
      <c r="D538">
        <v>2702.4</v>
      </c>
      <c r="E538">
        <v>1946.1</v>
      </c>
      <c r="F538" t="s">
        <v>38</v>
      </c>
      <c r="G538" t="s">
        <v>38</v>
      </c>
      <c r="H538" t="s">
        <v>38</v>
      </c>
      <c r="I538">
        <v>103.23</v>
      </c>
      <c r="J538" t="s">
        <v>38</v>
      </c>
      <c r="K538" t="s">
        <v>38</v>
      </c>
      <c r="L538">
        <v>35688</v>
      </c>
      <c r="M538" t="s">
        <v>38</v>
      </c>
      <c r="N538" t="s">
        <v>38</v>
      </c>
    </row>
    <row r="539" spans="1:14" x14ac:dyDescent="0.25">
      <c r="A539" s="2">
        <v>32892</v>
      </c>
      <c r="B539" t="s">
        <v>38</v>
      </c>
      <c r="C539" t="s">
        <v>38</v>
      </c>
      <c r="D539">
        <v>2684.1</v>
      </c>
      <c r="E539">
        <v>1944.1</v>
      </c>
      <c r="F539" t="s">
        <v>38</v>
      </c>
      <c r="G539" t="s">
        <v>38</v>
      </c>
      <c r="H539" t="s">
        <v>38</v>
      </c>
      <c r="I539">
        <v>103.52</v>
      </c>
      <c r="J539" t="s">
        <v>38</v>
      </c>
      <c r="K539" t="s">
        <v>38</v>
      </c>
      <c r="L539">
        <v>35967</v>
      </c>
      <c r="M539" t="s">
        <v>38</v>
      </c>
      <c r="N539" t="s">
        <v>38</v>
      </c>
    </row>
    <row r="540" spans="1:14" x14ac:dyDescent="0.25">
      <c r="A540" s="2">
        <v>32895</v>
      </c>
      <c r="B540" t="s">
        <v>38</v>
      </c>
      <c r="C540" t="s">
        <v>38</v>
      </c>
      <c r="D540">
        <v>2657.8</v>
      </c>
      <c r="E540">
        <v>1933</v>
      </c>
      <c r="F540" t="s">
        <v>38</v>
      </c>
      <c r="G540" t="s">
        <v>38</v>
      </c>
      <c r="H540" t="s">
        <v>38</v>
      </c>
      <c r="I540">
        <v>103.45</v>
      </c>
      <c r="J540" t="s">
        <v>38</v>
      </c>
      <c r="K540" t="s">
        <v>38</v>
      </c>
      <c r="L540">
        <v>36476</v>
      </c>
      <c r="M540" t="s">
        <v>38</v>
      </c>
      <c r="N540" t="s">
        <v>38</v>
      </c>
    </row>
    <row r="541" spans="1:14" x14ac:dyDescent="0.25">
      <c r="A541" s="2">
        <v>32896</v>
      </c>
      <c r="B541" t="s">
        <v>38</v>
      </c>
      <c r="C541" t="s">
        <v>38</v>
      </c>
      <c r="D541">
        <v>2638.3</v>
      </c>
      <c r="E541">
        <v>1926.9</v>
      </c>
      <c r="F541" t="s">
        <v>38</v>
      </c>
      <c r="G541" t="s">
        <v>38</v>
      </c>
      <c r="H541" t="s">
        <v>38</v>
      </c>
      <c r="I541">
        <v>103.52</v>
      </c>
      <c r="J541" t="s">
        <v>38</v>
      </c>
      <c r="K541" t="s">
        <v>38</v>
      </c>
      <c r="L541">
        <v>36255</v>
      </c>
      <c r="M541" t="s">
        <v>38</v>
      </c>
      <c r="N541" t="s">
        <v>38</v>
      </c>
    </row>
    <row r="542" spans="1:14" x14ac:dyDescent="0.25">
      <c r="A542" s="2">
        <v>32897</v>
      </c>
      <c r="B542" t="s">
        <v>38</v>
      </c>
      <c r="C542" t="s">
        <v>38</v>
      </c>
      <c r="D542">
        <v>2620</v>
      </c>
      <c r="E542">
        <v>1888.6</v>
      </c>
      <c r="F542" t="s">
        <v>38</v>
      </c>
      <c r="G542" t="s">
        <v>38</v>
      </c>
      <c r="H542" t="s">
        <v>38</v>
      </c>
      <c r="I542">
        <v>100.63</v>
      </c>
      <c r="J542" t="s">
        <v>38</v>
      </c>
      <c r="K542" t="s">
        <v>38</v>
      </c>
      <c r="L542">
        <v>35784</v>
      </c>
      <c r="M542" t="s">
        <v>38</v>
      </c>
      <c r="N542" t="s">
        <v>38</v>
      </c>
    </row>
    <row r="543" spans="1:14" x14ac:dyDescent="0.25">
      <c r="A543" s="2">
        <v>32898</v>
      </c>
      <c r="B543" t="s">
        <v>38</v>
      </c>
      <c r="C543" t="s">
        <v>38</v>
      </c>
      <c r="D543">
        <v>2647.4</v>
      </c>
      <c r="E543">
        <v>1904.7</v>
      </c>
      <c r="F543" t="s">
        <v>38</v>
      </c>
      <c r="G543" t="s">
        <v>38</v>
      </c>
      <c r="H543" t="s">
        <v>38</v>
      </c>
      <c r="I543">
        <v>101.39</v>
      </c>
      <c r="J543" t="s">
        <v>38</v>
      </c>
      <c r="K543" t="s">
        <v>38</v>
      </c>
      <c r="L543">
        <v>36024</v>
      </c>
      <c r="M543" t="s">
        <v>38</v>
      </c>
      <c r="N543" t="s">
        <v>38</v>
      </c>
    </row>
    <row r="544" spans="1:14" x14ac:dyDescent="0.25">
      <c r="A544" s="2">
        <v>32899</v>
      </c>
      <c r="B544" t="s">
        <v>38</v>
      </c>
      <c r="C544" t="s">
        <v>38</v>
      </c>
      <c r="D544">
        <v>2671.5</v>
      </c>
      <c r="E544">
        <v>1896.7</v>
      </c>
      <c r="F544" t="s">
        <v>38</v>
      </c>
      <c r="G544" t="s">
        <v>38</v>
      </c>
      <c r="H544" t="s">
        <v>38</v>
      </c>
      <c r="I544">
        <v>100.66</v>
      </c>
      <c r="J544" t="s">
        <v>38</v>
      </c>
      <c r="K544" t="s">
        <v>38</v>
      </c>
      <c r="L544">
        <v>35890</v>
      </c>
      <c r="M544" t="s">
        <v>38</v>
      </c>
      <c r="N544" t="s">
        <v>38</v>
      </c>
    </row>
    <row r="545" spans="1:14" x14ac:dyDescent="0.25">
      <c r="A545" s="2">
        <v>32902</v>
      </c>
      <c r="B545" t="s">
        <v>38</v>
      </c>
      <c r="C545" t="s">
        <v>38</v>
      </c>
      <c r="D545">
        <v>2691</v>
      </c>
      <c r="E545">
        <v>1915.3</v>
      </c>
      <c r="F545" t="s">
        <v>38</v>
      </c>
      <c r="G545" t="s">
        <v>38</v>
      </c>
      <c r="H545" t="s">
        <v>38</v>
      </c>
      <c r="I545">
        <v>101.35</v>
      </c>
      <c r="J545" t="s">
        <v>38</v>
      </c>
      <c r="K545" t="s">
        <v>38</v>
      </c>
      <c r="L545">
        <v>36140</v>
      </c>
      <c r="M545" t="s">
        <v>38</v>
      </c>
      <c r="N545" t="s">
        <v>38</v>
      </c>
    </row>
    <row r="546" spans="1:14" x14ac:dyDescent="0.25">
      <c r="A546" s="2">
        <v>32903</v>
      </c>
      <c r="B546" t="s">
        <v>38</v>
      </c>
      <c r="C546" t="s">
        <v>38</v>
      </c>
      <c r="D546">
        <v>2682.9</v>
      </c>
      <c r="E546">
        <v>1906.8</v>
      </c>
      <c r="F546" t="s">
        <v>38</v>
      </c>
      <c r="G546" t="s">
        <v>38</v>
      </c>
      <c r="H546" t="s">
        <v>38</v>
      </c>
      <c r="I546">
        <v>102.22</v>
      </c>
      <c r="J546" t="s">
        <v>38</v>
      </c>
      <c r="K546" t="s">
        <v>38</v>
      </c>
      <c r="L546">
        <v>36130</v>
      </c>
      <c r="M546" t="s">
        <v>38</v>
      </c>
      <c r="N546" t="s">
        <v>38</v>
      </c>
    </row>
    <row r="547" spans="1:14" x14ac:dyDescent="0.25">
      <c r="A547" s="2">
        <v>32904</v>
      </c>
      <c r="B547" t="s">
        <v>38</v>
      </c>
      <c r="C547" t="s">
        <v>38</v>
      </c>
      <c r="D547">
        <v>2697.8</v>
      </c>
      <c r="E547">
        <v>1908.8</v>
      </c>
      <c r="F547" t="s">
        <v>38</v>
      </c>
      <c r="G547" t="s">
        <v>38</v>
      </c>
      <c r="H547" t="s">
        <v>38</v>
      </c>
      <c r="I547">
        <v>101.71</v>
      </c>
      <c r="J547" t="s">
        <v>38</v>
      </c>
      <c r="K547" t="s">
        <v>38</v>
      </c>
      <c r="L547">
        <v>36044</v>
      </c>
      <c r="M547" t="s">
        <v>38</v>
      </c>
      <c r="N547" t="s">
        <v>38</v>
      </c>
    </row>
    <row r="548" spans="1:14" x14ac:dyDescent="0.25">
      <c r="A548" s="2">
        <v>32905</v>
      </c>
      <c r="B548" t="s">
        <v>38</v>
      </c>
      <c r="C548" t="s">
        <v>38</v>
      </c>
      <c r="D548">
        <v>2704.7</v>
      </c>
      <c r="E548">
        <v>1909.8</v>
      </c>
      <c r="F548" t="s">
        <v>38</v>
      </c>
      <c r="G548" t="s">
        <v>38</v>
      </c>
      <c r="H548" t="s">
        <v>38</v>
      </c>
      <c r="I548">
        <v>102.33</v>
      </c>
      <c r="J548" t="s">
        <v>38</v>
      </c>
      <c r="K548" t="s">
        <v>38</v>
      </c>
      <c r="L548">
        <v>36188</v>
      </c>
      <c r="M548" t="s">
        <v>38</v>
      </c>
      <c r="N548" t="s">
        <v>38</v>
      </c>
    </row>
    <row r="549" spans="1:14" x14ac:dyDescent="0.25">
      <c r="A549" s="2">
        <v>32906</v>
      </c>
      <c r="B549" t="s">
        <v>38</v>
      </c>
      <c r="C549" t="s">
        <v>38</v>
      </c>
      <c r="D549">
        <v>2721.9</v>
      </c>
      <c r="E549">
        <v>1944.2</v>
      </c>
      <c r="F549" t="s">
        <v>38</v>
      </c>
      <c r="G549" t="s">
        <v>38</v>
      </c>
      <c r="H549" t="s">
        <v>38</v>
      </c>
      <c r="I549">
        <v>103.31</v>
      </c>
      <c r="J549" t="s">
        <v>38</v>
      </c>
      <c r="K549" t="s">
        <v>38</v>
      </c>
      <c r="L549">
        <v>36399</v>
      </c>
      <c r="M549" t="s">
        <v>38</v>
      </c>
      <c r="N549" t="s">
        <v>38</v>
      </c>
    </row>
    <row r="550" spans="1:14" x14ac:dyDescent="0.25">
      <c r="A550" s="2">
        <v>32909</v>
      </c>
      <c r="B550" t="s">
        <v>38</v>
      </c>
      <c r="C550" t="s">
        <v>38</v>
      </c>
      <c r="D550">
        <v>2702.4</v>
      </c>
      <c r="E550">
        <v>1942.2</v>
      </c>
      <c r="F550" t="s">
        <v>38</v>
      </c>
      <c r="G550" t="s">
        <v>38</v>
      </c>
      <c r="H550" t="s">
        <v>38</v>
      </c>
      <c r="I550">
        <v>102.8</v>
      </c>
      <c r="J550" t="s">
        <v>38</v>
      </c>
      <c r="K550" t="s">
        <v>38</v>
      </c>
      <c r="L550">
        <v>36476</v>
      </c>
      <c r="M550" t="s">
        <v>38</v>
      </c>
      <c r="N550" t="s">
        <v>38</v>
      </c>
    </row>
    <row r="551" spans="1:14" x14ac:dyDescent="0.25">
      <c r="A551" s="2">
        <v>32910</v>
      </c>
      <c r="B551" t="s">
        <v>38</v>
      </c>
      <c r="C551" t="s">
        <v>38</v>
      </c>
      <c r="D551">
        <v>2671.5</v>
      </c>
      <c r="E551">
        <v>1930</v>
      </c>
      <c r="F551" t="s">
        <v>38</v>
      </c>
      <c r="G551" t="s">
        <v>38</v>
      </c>
      <c r="H551" t="s">
        <v>38</v>
      </c>
      <c r="I551">
        <v>101.13</v>
      </c>
      <c r="J551" t="s">
        <v>38</v>
      </c>
      <c r="K551" t="s">
        <v>38</v>
      </c>
      <c r="L551">
        <v>36534</v>
      </c>
      <c r="M551" t="s">
        <v>38</v>
      </c>
      <c r="N551" t="s">
        <v>38</v>
      </c>
    </row>
    <row r="552" spans="1:14" x14ac:dyDescent="0.25">
      <c r="A552" s="2">
        <v>32911</v>
      </c>
      <c r="B552" t="s">
        <v>38</v>
      </c>
      <c r="C552" t="s">
        <v>38</v>
      </c>
      <c r="D552">
        <v>2655.5</v>
      </c>
      <c r="E552">
        <v>1910.3</v>
      </c>
      <c r="F552" t="s">
        <v>38</v>
      </c>
      <c r="G552" t="s">
        <v>38</v>
      </c>
      <c r="H552" t="s">
        <v>38</v>
      </c>
      <c r="I552">
        <v>99.43</v>
      </c>
      <c r="J552" t="s">
        <v>38</v>
      </c>
      <c r="K552" t="s">
        <v>38</v>
      </c>
      <c r="L552">
        <v>36313</v>
      </c>
      <c r="M552" t="s">
        <v>38</v>
      </c>
      <c r="N552" t="s">
        <v>38</v>
      </c>
    </row>
    <row r="553" spans="1:14" x14ac:dyDescent="0.25">
      <c r="A553" s="2">
        <v>32912</v>
      </c>
      <c r="B553" t="s">
        <v>38</v>
      </c>
      <c r="C553" t="s">
        <v>38</v>
      </c>
      <c r="D553">
        <v>2692.1</v>
      </c>
      <c r="E553">
        <v>1926</v>
      </c>
      <c r="F553" t="s">
        <v>38</v>
      </c>
      <c r="G553" t="s">
        <v>38</v>
      </c>
      <c r="H553" t="s">
        <v>38</v>
      </c>
      <c r="I553">
        <v>100.52</v>
      </c>
      <c r="J553" t="s">
        <v>38</v>
      </c>
      <c r="K553" t="s">
        <v>38</v>
      </c>
      <c r="L553">
        <v>36274</v>
      </c>
      <c r="M553" t="s">
        <v>38</v>
      </c>
      <c r="N553" t="s">
        <v>38</v>
      </c>
    </row>
    <row r="554" spans="1:14" x14ac:dyDescent="0.25">
      <c r="A554" s="2">
        <v>32913</v>
      </c>
      <c r="B554" t="s">
        <v>38</v>
      </c>
      <c r="C554" t="s">
        <v>38</v>
      </c>
      <c r="D554">
        <v>2655.5</v>
      </c>
      <c r="E554">
        <v>1918.9</v>
      </c>
      <c r="F554" t="s">
        <v>38</v>
      </c>
      <c r="G554" t="s">
        <v>38</v>
      </c>
      <c r="H554" t="s">
        <v>38</v>
      </c>
      <c r="I554">
        <v>99.65</v>
      </c>
      <c r="J554" t="s">
        <v>38</v>
      </c>
      <c r="K554" t="s">
        <v>38</v>
      </c>
      <c r="L554">
        <v>36149</v>
      </c>
      <c r="M554" t="s">
        <v>38</v>
      </c>
      <c r="N554" t="s">
        <v>38</v>
      </c>
    </row>
    <row r="555" spans="1:14" x14ac:dyDescent="0.25">
      <c r="A555" s="2">
        <v>32916</v>
      </c>
      <c r="B555" t="s">
        <v>38</v>
      </c>
      <c r="C555" t="s">
        <v>38</v>
      </c>
      <c r="D555">
        <v>2618.8000000000002</v>
      </c>
      <c r="E555">
        <v>1882</v>
      </c>
      <c r="F555" t="s">
        <v>38</v>
      </c>
      <c r="G555" t="s">
        <v>38</v>
      </c>
      <c r="H555" t="s">
        <v>38</v>
      </c>
      <c r="I555">
        <v>98.24</v>
      </c>
      <c r="J555" t="s">
        <v>38</v>
      </c>
      <c r="K555" t="s">
        <v>38</v>
      </c>
      <c r="L555">
        <v>36149</v>
      </c>
      <c r="M555" t="s">
        <v>38</v>
      </c>
      <c r="N555" t="s">
        <v>38</v>
      </c>
    </row>
    <row r="556" spans="1:14" x14ac:dyDescent="0.25">
      <c r="A556" s="2">
        <v>32917</v>
      </c>
      <c r="B556" t="s">
        <v>38</v>
      </c>
      <c r="C556" t="s">
        <v>38</v>
      </c>
      <c r="D556">
        <v>2624.5</v>
      </c>
      <c r="E556">
        <v>1869.3</v>
      </c>
      <c r="F556" t="s">
        <v>38</v>
      </c>
      <c r="G556" t="s">
        <v>38</v>
      </c>
      <c r="H556" t="s">
        <v>38</v>
      </c>
      <c r="I556">
        <v>98.64</v>
      </c>
      <c r="J556" t="s">
        <v>38</v>
      </c>
      <c r="K556" t="s">
        <v>38</v>
      </c>
      <c r="L556">
        <v>35928</v>
      </c>
      <c r="M556" t="s">
        <v>38</v>
      </c>
      <c r="N556" t="s">
        <v>38</v>
      </c>
    </row>
    <row r="557" spans="1:14" x14ac:dyDescent="0.25">
      <c r="A557" s="2">
        <v>32918</v>
      </c>
      <c r="B557" t="s">
        <v>38</v>
      </c>
      <c r="C557" t="s">
        <v>38</v>
      </c>
      <c r="D557">
        <v>2645.2</v>
      </c>
      <c r="E557">
        <v>1873.4</v>
      </c>
      <c r="F557" t="s">
        <v>38</v>
      </c>
      <c r="G557" t="s">
        <v>38</v>
      </c>
      <c r="H557" t="s">
        <v>38</v>
      </c>
      <c r="I557">
        <v>98.56</v>
      </c>
      <c r="J557" t="s">
        <v>38</v>
      </c>
      <c r="K557" t="s">
        <v>38</v>
      </c>
      <c r="L557">
        <v>36082</v>
      </c>
      <c r="M557" t="s">
        <v>38</v>
      </c>
      <c r="N557" t="s">
        <v>38</v>
      </c>
    </row>
    <row r="558" spans="1:14" x14ac:dyDescent="0.25">
      <c r="A558" s="2">
        <v>32919</v>
      </c>
      <c r="B558" t="s">
        <v>38</v>
      </c>
      <c r="C558" t="s">
        <v>38</v>
      </c>
      <c r="D558">
        <v>2665.8</v>
      </c>
      <c r="E558">
        <v>1877.9</v>
      </c>
      <c r="F558" t="s">
        <v>38</v>
      </c>
      <c r="G558" t="s">
        <v>38</v>
      </c>
      <c r="H558" t="s">
        <v>38</v>
      </c>
      <c r="I558">
        <v>99.07</v>
      </c>
      <c r="J558" t="s">
        <v>38</v>
      </c>
      <c r="K558" t="s">
        <v>38</v>
      </c>
      <c r="L558">
        <v>36361</v>
      </c>
      <c r="M558" t="s">
        <v>38</v>
      </c>
      <c r="N558" t="s">
        <v>38</v>
      </c>
    </row>
    <row r="559" spans="1:14" x14ac:dyDescent="0.25">
      <c r="A559" s="2">
        <v>32920</v>
      </c>
      <c r="B559" t="s">
        <v>38</v>
      </c>
      <c r="C559" t="s">
        <v>38</v>
      </c>
      <c r="D559">
        <v>2679.5</v>
      </c>
      <c r="E559">
        <v>1887.5</v>
      </c>
      <c r="F559" t="s">
        <v>38</v>
      </c>
      <c r="G559" t="s">
        <v>38</v>
      </c>
      <c r="H559" t="s">
        <v>38</v>
      </c>
      <c r="I559">
        <v>99.94</v>
      </c>
      <c r="J559" t="s">
        <v>38</v>
      </c>
      <c r="K559" t="s">
        <v>38</v>
      </c>
      <c r="L559">
        <v>36371</v>
      </c>
      <c r="M559" t="s">
        <v>38</v>
      </c>
      <c r="N559" t="s">
        <v>38</v>
      </c>
    </row>
    <row r="560" spans="1:14" x14ac:dyDescent="0.25">
      <c r="A560" s="2">
        <v>32923</v>
      </c>
      <c r="B560" t="s">
        <v>38</v>
      </c>
      <c r="C560" t="s">
        <v>38</v>
      </c>
      <c r="D560">
        <v>2625.7</v>
      </c>
      <c r="E560">
        <v>1854.2</v>
      </c>
      <c r="F560" t="s">
        <v>38</v>
      </c>
      <c r="G560" t="s">
        <v>38</v>
      </c>
      <c r="H560" t="s">
        <v>38</v>
      </c>
      <c r="I560">
        <v>98.24</v>
      </c>
      <c r="J560" t="s">
        <v>38</v>
      </c>
      <c r="K560" t="s">
        <v>38</v>
      </c>
      <c r="L560">
        <v>36072</v>
      </c>
      <c r="M560" t="s">
        <v>38</v>
      </c>
      <c r="N560" t="s">
        <v>38</v>
      </c>
    </row>
    <row r="561" spans="1:14" x14ac:dyDescent="0.25">
      <c r="A561" s="2">
        <v>32924</v>
      </c>
      <c r="B561" t="s">
        <v>38</v>
      </c>
      <c r="C561" t="s">
        <v>38</v>
      </c>
      <c r="D561">
        <v>2615.4</v>
      </c>
      <c r="E561">
        <v>1841</v>
      </c>
      <c r="F561" t="s">
        <v>38</v>
      </c>
      <c r="G561" t="s">
        <v>38</v>
      </c>
      <c r="H561" t="s">
        <v>38</v>
      </c>
      <c r="I561">
        <v>96.58</v>
      </c>
      <c r="J561" t="s">
        <v>38</v>
      </c>
      <c r="K561" t="s">
        <v>38</v>
      </c>
      <c r="L561">
        <v>35803</v>
      </c>
      <c r="M561" t="s">
        <v>38</v>
      </c>
      <c r="N561" t="s">
        <v>38</v>
      </c>
    </row>
    <row r="562" spans="1:14" x14ac:dyDescent="0.25">
      <c r="A562" s="2">
        <v>32925</v>
      </c>
      <c r="B562" t="s">
        <v>38</v>
      </c>
      <c r="C562" t="s">
        <v>38</v>
      </c>
      <c r="D562">
        <v>2593.6</v>
      </c>
      <c r="E562">
        <v>1821.8</v>
      </c>
      <c r="F562" t="s">
        <v>38</v>
      </c>
      <c r="G562" t="s">
        <v>38</v>
      </c>
      <c r="H562" t="s">
        <v>38</v>
      </c>
      <c r="I562">
        <v>95.5</v>
      </c>
      <c r="J562" t="s">
        <v>38</v>
      </c>
      <c r="K562" t="s">
        <v>38</v>
      </c>
      <c r="L562">
        <v>34822</v>
      </c>
      <c r="M562" t="s">
        <v>38</v>
      </c>
      <c r="N562" t="s">
        <v>38</v>
      </c>
    </row>
    <row r="563" spans="1:14" x14ac:dyDescent="0.25">
      <c r="A563" s="2">
        <v>32926</v>
      </c>
      <c r="B563" t="s">
        <v>38</v>
      </c>
      <c r="C563" t="s">
        <v>38</v>
      </c>
      <c r="D563">
        <v>2600.5</v>
      </c>
      <c r="E563">
        <v>1850.1</v>
      </c>
      <c r="F563" t="s">
        <v>38</v>
      </c>
      <c r="G563" t="s">
        <v>38</v>
      </c>
      <c r="H563" t="s">
        <v>38</v>
      </c>
      <c r="I563">
        <v>96.48</v>
      </c>
      <c r="J563" t="s">
        <v>38</v>
      </c>
      <c r="K563" t="s">
        <v>38</v>
      </c>
      <c r="L563">
        <v>34629</v>
      </c>
      <c r="M563" t="s">
        <v>38</v>
      </c>
      <c r="N563" t="s">
        <v>38</v>
      </c>
    </row>
    <row r="564" spans="1:14" x14ac:dyDescent="0.25">
      <c r="A564" s="2">
        <v>32927</v>
      </c>
      <c r="B564" t="s">
        <v>38</v>
      </c>
      <c r="C564" t="s">
        <v>38</v>
      </c>
      <c r="D564">
        <v>2568.4</v>
      </c>
      <c r="E564">
        <v>1818.8</v>
      </c>
      <c r="F564" t="s">
        <v>38</v>
      </c>
      <c r="G564" t="s">
        <v>38</v>
      </c>
      <c r="H564" t="s">
        <v>38</v>
      </c>
      <c r="I564">
        <v>94.78</v>
      </c>
      <c r="J564" t="s">
        <v>38</v>
      </c>
      <c r="K564" t="s">
        <v>38</v>
      </c>
      <c r="L564">
        <v>33571</v>
      </c>
      <c r="M564" t="s">
        <v>38</v>
      </c>
      <c r="N564" t="s">
        <v>38</v>
      </c>
    </row>
    <row r="565" spans="1:14" x14ac:dyDescent="0.25">
      <c r="A565" s="2">
        <v>32930</v>
      </c>
      <c r="B565" t="s">
        <v>38</v>
      </c>
      <c r="C565" t="s">
        <v>38</v>
      </c>
      <c r="D565">
        <v>2586.8000000000002</v>
      </c>
      <c r="E565">
        <v>1826.8</v>
      </c>
      <c r="F565" t="s">
        <v>38</v>
      </c>
      <c r="G565" t="s">
        <v>38</v>
      </c>
      <c r="H565" t="s">
        <v>38</v>
      </c>
      <c r="I565">
        <v>93.88</v>
      </c>
      <c r="J565" t="s">
        <v>38</v>
      </c>
      <c r="K565" t="s">
        <v>38</v>
      </c>
      <c r="L565">
        <v>32417</v>
      </c>
      <c r="M565" t="s">
        <v>38</v>
      </c>
      <c r="N565" t="s">
        <v>38</v>
      </c>
    </row>
    <row r="566" spans="1:14" x14ac:dyDescent="0.25">
      <c r="A566" s="2">
        <v>32931</v>
      </c>
      <c r="B566" t="s">
        <v>38</v>
      </c>
      <c r="C566" t="s">
        <v>38</v>
      </c>
      <c r="D566">
        <v>2594.8000000000002</v>
      </c>
      <c r="E566">
        <v>1845.1</v>
      </c>
      <c r="F566" t="s">
        <v>38</v>
      </c>
      <c r="G566" t="s">
        <v>38</v>
      </c>
      <c r="H566" t="s">
        <v>38</v>
      </c>
      <c r="I566">
        <v>95.68</v>
      </c>
      <c r="J566" t="s">
        <v>38</v>
      </c>
      <c r="K566" t="s">
        <v>38</v>
      </c>
      <c r="L566">
        <v>32821</v>
      </c>
      <c r="M566" t="s">
        <v>38</v>
      </c>
      <c r="N566" t="s">
        <v>38</v>
      </c>
    </row>
    <row r="567" spans="1:14" x14ac:dyDescent="0.25">
      <c r="A567" s="2">
        <v>32932</v>
      </c>
      <c r="B567" t="s">
        <v>38</v>
      </c>
      <c r="C567" t="s">
        <v>38</v>
      </c>
      <c r="D567">
        <v>2598.1999999999998</v>
      </c>
      <c r="E567">
        <v>1874.4</v>
      </c>
      <c r="F567" t="s">
        <v>38</v>
      </c>
      <c r="G567" t="s">
        <v>38</v>
      </c>
      <c r="H567" t="s">
        <v>38</v>
      </c>
      <c r="I567">
        <v>95.61</v>
      </c>
      <c r="J567" t="s">
        <v>38</v>
      </c>
      <c r="K567" t="s">
        <v>38</v>
      </c>
      <c r="L567">
        <v>33187</v>
      </c>
      <c r="M567" t="s">
        <v>38</v>
      </c>
      <c r="N567" t="s">
        <v>38</v>
      </c>
    </row>
    <row r="568" spans="1:14" x14ac:dyDescent="0.25">
      <c r="A568" s="2">
        <v>32933</v>
      </c>
      <c r="B568" t="s">
        <v>38</v>
      </c>
      <c r="C568" t="s">
        <v>38</v>
      </c>
      <c r="D568">
        <v>2569.6</v>
      </c>
      <c r="E568">
        <v>1849.1</v>
      </c>
      <c r="F568" t="s">
        <v>38</v>
      </c>
      <c r="G568" t="s">
        <v>38</v>
      </c>
      <c r="H568" t="s">
        <v>38</v>
      </c>
      <c r="I568">
        <v>94.71</v>
      </c>
      <c r="J568" t="s">
        <v>38</v>
      </c>
      <c r="K568" t="s">
        <v>38</v>
      </c>
      <c r="L568">
        <v>32734</v>
      </c>
      <c r="M568" t="s">
        <v>38</v>
      </c>
      <c r="N568" t="s">
        <v>38</v>
      </c>
    </row>
    <row r="569" spans="1:14" x14ac:dyDescent="0.25">
      <c r="A569" s="2">
        <v>32934</v>
      </c>
      <c r="B569" t="s">
        <v>38</v>
      </c>
      <c r="C569" t="s">
        <v>38</v>
      </c>
      <c r="D569">
        <v>2589.6</v>
      </c>
      <c r="E569">
        <v>1877.5</v>
      </c>
      <c r="F569" t="s">
        <v>38</v>
      </c>
      <c r="G569" t="s">
        <v>38</v>
      </c>
      <c r="H569" t="s">
        <v>38</v>
      </c>
      <c r="I569">
        <v>95.97</v>
      </c>
      <c r="J569" t="s">
        <v>38</v>
      </c>
      <c r="K569" t="s">
        <v>38</v>
      </c>
      <c r="L569">
        <v>32734</v>
      </c>
      <c r="M569" t="s">
        <v>38</v>
      </c>
      <c r="N569" t="s">
        <v>38</v>
      </c>
    </row>
    <row r="570" spans="1:14" x14ac:dyDescent="0.25">
      <c r="A570" s="2">
        <v>32937</v>
      </c>
      <c r="B570" t="s">
        <v>38</v>
      </c>
      <c r="C570" t="s">
        <v>38</v>
      </c>
      <c r="D570">
        <v>2573</v>
      </c>
      <c r="E570">
        <v>1893.7</v>
      </c>
      <c r="F570" t="s">
        <v>38</v>
      </c>
      <c r="G570" t="s">
        <v>38</v>
      </c>
      <c r="H570" t="s">
        <v>38</v>
      </c>
      <c r="I570">
        <v>96.15</v>
      </c>
      <c r="J570" t="s">
        <v>38</v>
      </c>
      <c r="K570" t="s">
        <v>38</v>
      </c>
      <c r="L570">
        <v>32484</v>
      </c>
      <c r="M570" t="s">
        <v>38</v>
      </c>
      <c r="N570" t="s">
        <v>38</v>
      </c>
    </row>
    <row r="571" spans="1:14" x14ac:dyDescent="0.25">
      <c r="A571" s="2">
        <v>32938</v>
      </c>
      <c r="B571" t="s">
        <v>38</v>
      </c>
      <c r="C571" t="s">
        <v>38</v>
      </c>
      <c r="D571">
        <v>2550.1</v>
      </c>
      <c r="E571">
        <v>1888.6</v>
      </c>
      <c r="F571" t="s">
        <v>38</v>
      </c>
      <c r="G571" t="s">
        <v>38</v>
      </c>
      <c r="H571" t="s">
        <v>38</v>
      </c>
      <c r="I571">
        <v>96.37</v>
      </c>
      <c r="J571" t="s">
        <v>38</v>
      </c>
      <c r="K571" t="s">
        <v>38</v>
      </c>
      <c r="L571">
        <v>32504</v>
      </c>
      <c r="M571" t="s">
        <v>38</v>
      </c>
      <c r="N571" t="s">
        <v>38</v>
      </c>
    </row>
    <row r="572" spans="1:14" x14ac:dyDescent="0.25">
      <c r="A572" s="2">
        <v>32939</v>
      </c>
      <c r="B572" t="s">
        <v>38</v>
      </c>
      <c r="C572" t="s">
        <v>38</v>
      </c>
      <c r="D572">
        <v>2558.1</v>
      </c>
      <c r="E572">
        <v>1897.7</v>
      </c>
      <c r="F572" t="s">
        <v>38</v>
      </c>
      <c r="G572" t="s">
        <v>38</v>
      </c>
      <c r="H572" t="s">
        <v>38</v>
      </c>
      <c r="I572">
        <v>98.53</v>
      </c>
      <c r="J572" t="s">
        <v>38</v>
      </c>
      <c r="K572" t="s">
        <v>38</v>
      </c>
      <c r="L572">
        <v>31888</v>
      </c>
      <c r="M572" t="s">
        <v>38</v>
      </c>
      <c r="N572" t="s">
        <v>38</v>
      </c>
    </row>
    <row r="573" spans="1:14" x14ac:dyDescent="0.25">
      <c r="A573" s="2">
        <v>32940</v>
      </c>
      <c r="B573" t="s">
        <v>38</v>
      </c>
      <c r="C573" t="s">
        <v>38</v>
      </c>
      <c r="D573">
        <v>2583.3000000000002</v>
      </c>
      <c r="E573">
        <v>1946.3</v>
      </c>
      <c r="F573" t="s">
        <v>38</v>
      </c>
      <c r="G573" t="s">
        <v>38</v>
      </c>
      <c r="H573" t="s">
        <v>38</v>
      </c>
      <c r="I573">
        <v>100.4</v>
      </c>
      <c r="J573" t="s">
        <v>38</v>
      </c>
      <c r="K573" t="s">
        <v>38</v>
      </c>
      <c r="L573">
        <v>32586</v>
      </c>
      <c r="M573" t="s">
        <v>38</v>
      </c>
      <c r="N573" t="s">
        <v>38</v>
      </c>
    </row>
    <row r="574" spans="1:14" x14ac:dyDescent="0.25">
      <c r="A574" s="2">
        <v>32941</v>
      </c>
      <c r="B574" t="s">
        <v>38</v>
      </c>
      <c r="C574" t="s">
        <v>38</v>
      </c>
      <c r="D574">
        <v>2549</v>
      </c>
      <c r="E574">
        <v>1946.3</v>
      </c>
      <c r="F574" t="s">
        <v>38</v>
      </c>
      <c r="G574" t="s">
        <v>38</v>
      </c>
      <c r="H574" t="s">
        <v>38</v>
      </c>
      <c r="I574">
        <v>100.08</v>
      </c>
      <c r="J574" t="s">
        <v>38</v>
      </c>
      <c r="K574" t="s">
        <v>38</v>
      </c>
      <c r="L574">
        <v>32605</v>
      </c>
      <c r="M574" t="s">
        <v>38</v>
      </c>
      <c r="N574" t="s">
        <v>38</v>
      </c>
    </row>
    <row r="575" spans="1:14" x14ac:dyDescent="0.25">
      <c r="A575" s="2">
        <v>32944</v>
      </c>
      <c r="B575" t="s">
        <v>38</v>
      </c>
      <c r="C575" t="s">
        <v>38</v>
      </c>
      <c r="D575">
        <v>2547.8000000000002</v>
      </c>
      <c r="E575">
        <v>1936.7</v>
      </c>
      <c r="F575" t="s">
        <v>38</v>
      </c>
      <c r="G575" t="s">
        <v>38</v>
      </c>
      <c r="H575" t="s">
        <v>38</v>
      </c>
      <c r="I575">
        <v>100.46</v>
      </c>
      <c r="J575" t="s">
        <v>38</v>
      </c>
      <c r="K575" t="s">
        <v>38</v>
      </c>
      <c r="L575">
        <v>31945</v>
      </c>
      <c r="M575" t="s">
        <v>38</v>
      </c>
      <c r="N575" t="s">
        <v>38</v>
      </c>
    </row>
    <row r="576" spans="1:14" x14ac:dyDescent="0.25">
      <c r="A576" s="2">
        <v>32945</v>
      </c>
      <c r="B576" t="s">
        <v>38</v>
      </c>
      <c r="C576" t="s">
        <v>38</v>
      </c>
      <c r="D576">
        <v>2549</v>
      </c>
      <c r="E576">
        <v>1953.4</v>
      </c>
      <c r="F576" t="s">
        <v>38</v>
      </c>
      <c r="G576" t="s">
        <v>38</v>
      </c>
      <c r="H576" t="s">
        <v>38</v>
      </c>
      <c r="I576">
        <v>101.45</v>
      </c>
      <c r="J576" t="s">
        <v>38</v>
      </c>
      <c r="K576" t="s">
        <v>38</v>
      </c>
      <c r="L576">
        <v>31086</v>
      </c>
      <c r="M576" t="s">
        <v>38</v>
      </c>
      <c r="N576" t="s">
        <v>38</v>
      </c>
    </row>
    <row r="577" spans="1:14" x14ac:dyDescent="0.25">
      <c r="A577" s="2">
        <v>32946</v>
      </c>
      <c r="B577" t="s">
        <v>38</v>
      </c>
      <c r="C577" t="s">
        <v>38</v>
      </c>
      <c r="D577">
        <v>2561.6</v>
      </c>
      <c r="E577">
        <v>1976.7</v>
      </c>
      <c r="F577" t="s">
        <v>38</v>
      </c>
      <c r="G577" t="s">
        <v>38</v>
      </c>
      <c r="H577" t="s">
        <v>38</v>
      </c>
      <c r="I577">
        <v>102.21</v>
      </c>
      <c r="J577" t="s">
        <v>38</v>
      </c>
      <c r="K577" t="s">
        <v>38</v>
      </c>
      <c r="L577">
        <v>31077</v>
      </c>
      <c r="M577" t="s">
        <v>38</v>
      </c>
      <c r="N577" t="s">
        <v>38</v>
      </c>
    </row>
    <row r="578" spans="1:14" x14ac:dyDescent="0.25">
      <c r="A578" s="2">
        <v>32947</v>
      </c>
      <c r="B578" t="s">
        <v>38</v>
      </c>
      <c r="C578" t="s">
        <v>38</v>
      </c>
      <c r="D578">
        <v>2565</v>
      </c>
      <c r="E578">
        <v>1993.9</v>
      </c>
      <c r="F578" t="s">
        <v>38</v>
      </c>
      <c r="G578" t="s">
        <v>38</v>
      </c>
      <c r="H578" t="s">
        <v>38</v>
      </c>
      <c r="I578">
        <v>103.18</v>
      </c>
      <c r="J578" t="s">
        <v>38</v>
      </c>
      <c r="K578" t="s">
        <v>38</v>
      </c>
      <c r="L578">
        <v>31398</v>
      </c>
      <c r="M578" t="s">
        <v>38</v>
      </c>
      <c r="N578" t="s">
        <v>38</v>
      </c>
    </row>
    <row r="579" spans="1:14" x14ac:dyDescent="0.25">
      <c r="A579" s="2">
        <v>32948</v>
      </c>
      <c r="B579" t="s">
        <v>38</v>
      </c>
      <c r="C579" t="s">
        <v>38</v>
      </c>
      <c r="D579">
        <v>2598.1999999999998</v>
      </c>
      <c r="E579">
        <v>1995.9</v>
      </c>
      <c r="F579" t="s">
        <v>38</v>
      </c>
      <c r="G579" t="s">
        <v>38</v>
      </c>
      <c r="H579" t="s">
        <v>38</v>
      </c>
      <c r="I579">
        <v>103.83</v>
      </c>
      <c r="J579" t="s">
        <v>38</v>
      </c>
      <c r="K579" t="s">
        <v>38</v>
      </c>
      <c r="L579">
        <v>31426</v>
      </c>
      <c r="M579" t="s">
        <v>38</v>
      </c>
      <c r="N579" t="s">
        <v>38</v>
      </c>
    </row>
    <row r="580" spans="1:14" x14ac:dyDescent="0.25">
      <c r="A580" s="2">
        <v>32951</v>
      </c>
      <c r="B580" t="s">
        <v>38</v>
      </c>
      <c r="C580" t="s">
        <v>38</v>
      </c>
      <c r="D580">
        <v>2553.6</v>
      </c>
      <c r="E580">
        <v>1958.5</v>
      </c>
      <c r="F580" t="s">
        <v>38</v>
      </c>
      <c r="G580" t="s">
        <v>38</v>
      </c>
      <c r="H580" t="s">
        <v>38</v>
      </c>
      <c r="I580">
        <v>101.77</v>
      </c>
      <c r="J580" t="s">
        <v>38</v>
      </c>
      <c r="K580" t="s">
        <v>38</v>
      </c>
      <c r="L580">
        <v>30294</v>
      </c>
      <c r="M580" t="s">
        <v>38</v>
      </c>
      <c r="N580" t="s">
        <v>38</v>
      </c>
    </row>
    <row r="581" spans="1:14" x14ac:dyDescent="0.25">
      <c r="A581" s="2">
        <v>32952</v>
      </c>
      <c r="B581" t="s">
        <v>38</v>
      </c>
      <c r="C581" t="s">
        <v>38</v>
      </c>
      <c r="D581">
        <v>2574.4</v>
      </c>
      <c r="E581">
        <v>1961.5</v>
      </c>
      <c r="F581" t="s">
        <v>38</v>
      </c>
      <c r="G581" t="s">
        <v>38</v>
      </c>
      <c r="H581" t="s">
        <v>38</v>
      </c>
      <c r="I581">
        <v>102.39</v>
      </c>
      <c r="J581" t="s">
        <v>38</v>
      </c>
      <c r="K581" t="s">
        <v>38</v>
      </c>
      <c r="L581">
        <v>29804</v>
      </c>
      <c r="M581" t="s">
        <v>38</v>
      </c>
      <c r="N581" t="s">
        <v>38</v>
      </c>
    </row>
    <row r="582" spans="1:14" x14ac:dyDescent="0.25">
      <c r="A582" s="2">
        <v>32953</v>
      </c>
      <c r="B582" t="s">
        <v>38</v>
      </c>
      <c r="C582" t="s">
        <v>38</v>
      </c>
      <c r="D582">
        <v>2573.8000000000002</v>
      </c>
      <c r="E582">
        <v>1973.2</v>
      </c>
      <c r="F582" t="s">
        <v>38</v>
      </c>
      <c r="G582" t="s">
        <v>38</v>
      </c>
      <c r="H582" t="s">
        <v>38</v>
      </c>
      <c r="I582">
        <v>102.46</v>
      </c>
      <c r="J582" t="s">
        <v>38</v>
      </c>
      <c r="K582" t="s">
        <v>38</v>
      </c>
      <c r="L582">
        <v>29804</v>
      </c>
      <c r="M582" t="s">
        <v>38</v>
      </c>
      <c r="N582" t="s">
        <v>38</v>
      </c>
    </row>
    <row r="583" spans="1:14" x14ac:dyDescent="0.25">
      <c r="A583" s="2">
        <v>32954</v>
      </c>
      <c r="B583" t="s">
        <v>38</v>
      </c>
      <c r="C583" t="s">
        <v>38</v>
      </c>
      <c r="D583">
        <v>2594.6999999999998</v>
      </c>
      <c r="E583">
        <v>1949.4</v>
      </c>
      <c r="F583" t="s">
        <v>38</v>
      </c>
      <c r="G583" t="s">
        <v>38</v>
      </c>
      <c r="H583" t="s">
        <v>38</v>
      </c>
      <c r="I583">
        <v>101.45</v>
      </c>
      <c r="J583" t="s">
        <v>38</v>
      </c>
      <c r="K583" t="s">
        <v>38</v>
      </c>
      <c r="L583">
        <v>28672</v>
      </c>
      <c r="M583" t="s">
        <v>38</v>
      </c>
      <c r="N583" t="s">
        <v>38</v>
      </c>
    </row>
    <row r="584" spans="1:14" x14ac:dyDescent="0.25">
      <c r="A584" s="2">
        <v>32955</v>
      </c>
      <c r="B584" t="s">
        <v>38</v>
      </c>
      <c r="C584" t="s">
        <v>38</v>
      </c>
      <c r="D584">
        <v>2620</v>
      </c>
      <c r="E584">
        <v>1967.6</v>
      </c>
      <c r="F584" t="s">
        <v>38</v>
      </c>
      <c r="G584" t="s">
        <v>38</v>
      </c>
      <c r="H584" t="s">
        <v>38</v>
      </c>
      <c r="I584">
        <v>102.46</v>
      </c>
      <c r="J584" t="s">
        <v>38</v>
      </c>
      <c r="K584" t="s">
        <v>38</v>
      </c>
      <c r="L584">
        <v>29351</v>
      </c>
      <c r="M584" t="s">
        <v>38</v>
      </c>
      <c r="N584" t="s">
        <v>38</v>
      </c>
    </row>
    <row r="585" spans="1:14" x14ac:dyDescent="0.25">
      <c r="A585" s="2">
        <v>32958</v>
      </c>
      <c r="B585" t="s">
        <v>38</v>
      </c>
      <c r="C585" t="s">
        <v>38</v>
      </c>
      <c r="D585">
        <v>2645.9</v>
      </c>
      <c r="E585">
        <v>1991.4</v>
      </c>
      <c r="F585" t="s">
        <v>38</v>
      </c>
      <c r="G585" t="s">
        <v>38</v>
      </c>
      <c r="H585" t="s">
        <v>38</v>
      </c>
      <c r="I585">
        <v>104.26</v>
      </c>
      <c r="J585" t="s">
        <v>38</v>
      </c>
      <c r="K585" t="s">
        <v>38</v>
      </c>
      <c r="L585">
        <v>30483</v>
      </c>
      <c r="M585" t="s">
        <v>38</v>
      </c>
      <c r="N585" t="s">
        <v>38</v>
      </c>
    </row>
    <row r="586" spans="1:14" x14ac:dyDescent="0.25">
      <c r="A586" s="2">
        <v>32959</v>
      </c>
      <c r="B586" t="s">
        <v>38</v>
      </c>
      <c r="C586" t="s">
        <v>38</v>
      </c>
      <c r="D586">
        <v>2600.9</v>
      </c>
      <c r="E586">
        <v>1972.6</v>
      </c>
      <c r="F586" t="s">
        <v>38</v>
      </c>
      <c r="G586" t="s">
        <v>38</v>
      </c>
      <c r="H586" t="s">
        <v>38</v>
      </c>
      <c r="I586">
        <v>103.03</v>
      </c>
      <c r="J586" t="s">
        <v>38</v>
      </c>
      <c r="K586" t="s">
        <v>38</v>
      </c>
      <c r="L586">
        <v>30464</v>
      </c>
      <c r="M586" t="s">
        <v>38</v>
      </c>
      <c r="N586" t="s">
        <v>38</v>
      </c>
    </row>
    <row r="587" spans="1:14" x14ac:dyDescent="0.25">
      <c r="A587" s="2">
        <v>32960</v>
      </c>
      <c r="B587" t="s">
        <v>38</v>
      </c>
      <c r="C587" t="s">
        <v>38</v>
      </c>
      <c r="D587">
        <v>2615.5</v>
      </c>
      <c r="E587">
        <v>1969.6</v>
      </c>
      <c r="F587" t="s">
        <v>38</v>
      </c>
      <c r="G587" t="s">
        <v>38</v>
      </c>
      <c r="H587" t="s">
        <v>38</v>
      </c>
      <c r="I587">
        <v>103.68</v>
      </c>
      <c r="J587" t="s">
        <v>38</v>
      </c>
      <c r="K587" t="s">
        <v>38</v>
      </c>
      <c r="L587">
        <v>30105</v>
      </c>
      <c r="M587" t="s">
        <v>38</v>
      </c>
      <c r="N587" t="s">
        <v>38</v>
      </c>
    </row>
    <row r="588" spans="1:14" x14ac:dyDescent="0.25">
      <c r="A588" s="2">
        <v>32961</v>
      </c>
      <c r="B588" t="s">
        <v>38</v>
      </c>
      <c r="C588" t="s">
        <v>38</v>
      </c>
      <c r="D588">
        <v>2591.8000000000002</v>
      </c>
      <c r="E588">
        <v>1974.7</v>
      </c>
      <c r="F588" t="s">
        <v>38</v>
      </c>
      <c r="G588" t="s">
        <v>38</v>
      </c>
      <c r="H588" t="s">
        <v>38</v>
      </c>
      <c r="I588">
        <v>103.83</v>
      </c>
      <c r="J588" t="s">
        <v>38</v>
      </c>
      <c r="K588" t="s">
        <v>38</v>
      </c>
      <c r="L588">
        <v>29898</v>
      </c>
      <c r="M588" t="s">
        <v>38</v>
      </c>
      <c r="N588" t="s">
        <v>38</v>
      </c>
    </row>
    <row r="589" spans="1:14" x14ac:dyDescent="0.25">
      <c r="A589" s="2">
        <v>32962</v>
      </c>
      <c r="B589" t="s">
        <v>38</v>
      </c>
      <c r="C589" t="s">
        <v>38</v>
      </c>
      <c r="D589">
        <v>2545.6999999999998</v>
      </c>
      <c r="E589">
        <v>1999.5</v>
      </c>
      <c r="F589" t="s">
        <v>38</v>
      </c>
      <c r="G589" t="s">
        <v>38</v>
      </c>
      <c r="H589" t="s">
        <v>38</v>
      </c>
      <c r="I589">
        <v>103.9</v>
      </c>
      <c r="J589" t="s">
        <v>38</v>
      </c>
      <c r="K589" t="s">
        <v>38</v>
      </c>
      <c r="L589">
        <v>28766</v>
      </c>
      <c r="M589" t="s">
        <v>38</v>
      </c>
      <c r="N589" t="s">
        <v>38</v>
      </c>
    </row>
    <row r="590" spans="1:14" x14ac:dyDescent="0.25">
      <c r="A590" s="2">
        <v>32965</v>
      </c>
      <c r="B590" t="s">
        <v>38</v>
      </c>
      <c r="C590" t="s">
        <v>38</v>
      </c>
      <c r="D590">
        <v>2526.5</v>
      </c>
      <c r="E590">
        <v>1979.7</v>
      </c>
      <c r="F590" t="s">
        <v>38</v>
      </c>
      <c r="G590" t="s">
        <v>38</v>
      </c>
      <c r="H590" t="s">
        <v>38</v>
      </c>
      <c r="I590">
        <v>101.81</v>
      </c>
      <c r="J590" t="s">
        <v>38</v>
      </c>
      <c r="K590" t="s">
        <v>38</v>
      </c>
      <c r="L590">
        <v>27634</v>
      </c>
      <c r="M590" t="s">
        <v>38</v>
      </c>
      <c r="N590" t="s">
        <v>38</v>
      </c>
    </row>
    <row r="591" spans="1:14" x14ac:dyDescent="0.25">
      <c r="A591" s="2">
        <v>32966</v>
      </c>
      <c r="B591" t="s">
        <v>38</v>
      </c>
      <c r="C591" t="s">
        <v>38</v>
      </c>
      <c r="D591">
        <v>2560.3000000000002</v>
      </c>
      <c r="E591">
        <v>2016.1</v>
      </c>
      <c r="F591" t="s">
        <v>38</v>
      </c>
      <c r="G591" t="s">
        <v>38</v>
      </c>
      <c r="H591" t="s">
        <v>38</v>
      </c>
      <c r="I591">
        <v>103.29</v>
      </c>
      <c r="J591" t="s">
        <v>38</v>
      </c>
      <c r="K591" t="s">
        <v>38</v>
      </c>
      <c r="L591">
        <v>28285</v>
      </c>
      <c r="M591" t="s">
        <v>38</v>
      </c>
      <c r="N591" t="s">
        <v>38</v>
      </c>
    </row>
    <row r="592" spans="1:14" x14ac:dyDescent="0.25">
      <c r="A592" s="2">
        <v>32967</v>
      </c>
      <c r="B592" t="s">
        <v>38</v>
      </c>
      <c r="C592" t="s">
        <v>38</v>
      </c>
      <c r="D592">
        <v>2536.6999999999998</v>
      </c>
      <c r="E592">
        <v>2037.4</v>
      </c>
      <c r="F592" t="s">
        <v>38</v>
      </c>
      <c r="G592" t="s">
        <v>38</v>
      </c>
      <c r="H592" t="s">
        <v>38</v>
      </c>
      <c r="I592">
        <v>103.61</v>
      </c>
      <c r="J592" t="s">
        <v>38</v>
      </c>
      <c r="K592" t="s">
        <v>38</v>
      </c>
      <c r="L592">
        <v>27436</v>
      </c>
      <c r="M592" t="s">
        <v>38</v>
      </c>
      <c r="N592" t="s">
        <v>38</v>
      </c>
    </row>
    <row r="593" spans="1:14" x14ac:dyDescent="0.25">
      <c r="A593" s="2">
        <v>32968</v>
      </c>
      <c r="B593" t="s">
        <v>38</v>
      </c>
      <c r="C593" t="s">
        <v>38</v>
      </c>
      <c r="D593">
        <v>2558.1</v>
      </c>
      <c r="E593">
        <v>2061.6999999999998</v>
      </c>
      <c r="F593" t="s">
        <v>38</v>
      </c>
      <c r="G593" t="s">
        <v>38</v>
      </c>
      <c r="H593" t="s">
        <v>38</v>
      </c>
      <c r="I593">
        <v>103.54</v>
      </c>
      <c r="J593" t="s">
        <v>38</v>
      </c>
      <c r="K593" t="s">
        <v>38</v>
      </c>
      <c r="L593">
        <v>27540</v>
      </c>
      <c r="M593" t="s">
        <v>38</v>
      </c>
      <c r="N593" t="s">
        <v>38</v>
      </c>
    </row>
    <row r="594" spans="1:14" x14ac:dyDescent="0.25">
      <c r="A594" s="2">
        <v>32969</v>
      </c>
      <c r="B594" t="s">
        <v>38</v>
      </c>
      <c r="C594" t="s">
        <v>38</v>
      </c>
      <c r="D594">
        <v>2525.4</v>
      </c>
      <c r="E594">
        <v>2100.1</v>
      </c>
      <c r="F594" t="s">
        <v>38</v>
      </c>
      <c r="G594" t="s">
        <v>38</v>
      </c>
      <c r="H594" t="s">
        <v>38</v>
      </c>
      <c r="I594">
        <v>104.26</v>
      </c>
      <c r="J594" t="s">
        <v>38</v>
      </c>
      <c r="K594" t="s">
        <v>38</v>
      </c>
      <c r="L594">
        <v>28389</v>
      </c>
      <c r="M594" t="s">
        <v>38</v>
      </c>
      <c r="N594" t="s">
        <v>38</v>
      </c>
    </row>
    <row r="595" spans="1:14" x14ac:dyDescent="0.25">
      <c r="A595" s="2">
        <v>32972</v>
      </c>
      <c r="B595" t="s">
        <v>38</v>
      </c>
      <c r="C595" t="s">
        <v>38</v>
      </c>
      <c r="D595">
        <v>2532.1</v>
      </c>
      <c r="E595">
        <v>2119.3000000000002</v>
      </c>
      <c r="F595" t="s">
        <v>38</v>
      </c>
      <c r="G595" t="s">
        <v>38</v>
      </c>
      <c r="H595" t="s">
        <v>38</v>
      </c>
      <c r="I595">
        <v>103.68</v>
      </c>
      <c r="J595" t="s">
        <v>38</v>
      </c>
      <c r="K595" t="s">
        <v>38</v>
      </c>
      <c r="L595">
        <v>29228</v>
      </c>
      <c r="M595" t="s">
        <v>38</v>
      </c>
      <c r="N595" t="s">
        <v>38</v>
      </c>
    </row>
    <row r="596" spans="1:14" x14ac:dyDescent="0.25">
      <c r="A596" s="2">
        <v>32973</v>
      </c>
      <c r="B596" t="s">
        <v>38</v>
      </c>
      <c r="C596" t="s">
        <v>38</v>
      </c>
      <c r="D596">
        <v>2514.1</v>
      </c>
      <c r="E596">
        <v>2106.1999999999998</v>
      </c>
      <c r="F596" t="s">
        <v>38</v>
      </c>
      <c r="G596" t="s">
        <v>38</v>
      </c>
      <c r="H596" t="s">
        <v>38</v>
      </c>
      <c r="I596">
        <v>102.78</v>
      </c>
      <c r="J596" t="s">
        <v>38</v>
      </c>
      <c r="K596" t="s">
        <v>38</v>
      </c>
      <c r="L596">
        <v>28483</v>
      </c>
      <c r="M596" t="s">
        <v>38</v>
      </c>
      <c r="N596" t="s">
        <v>38</v>
      </c>
    </row>
    <row r="597" spans="1:14" x14ac:dyDescent="0.25">
      <c r="A597" s="2">
        <v>32974</v>
      </c>
      <c r="B597" t="s">
        <v>38</v>
      </c>
      <c r="C597" t="s">
        <v>38</v>
      </c>
      <c r="D597">
        <v>2514.1</v>
      </c>
      <c r="E597">
        <v>2144.1</v>
      </c>
      <c r="F597" t="s">
        <v>38</v>
      </c>
      <c r="G597" t="s">
        <v>38</v>
      </c>
      <c r="H597" t="s">
        <v>38</v>
      </c>
      <c r="I597">
        <v>103.32</v>
      </c>
      <c r="J597" t="s">
        <v>38</v>
      </c>
      <c r="K597" t="s">
        <v>38</v>
      </c>
      <c r="L597">
        <v>28389</v>
      </c>
      <c r="M597" t="s">
        <v>38</v>
      </c>
      <c r="N597" t="s">
        <v>38</v>
      </c>
    </row>
    <row r="598" spans="1:14" x14ac:dyDescent="0.25">
      <c r="A598" s="2">
        <v>32975</v>
      </c>
      <c r="B598" t="s">
        <v>38</v>
      </c>
      <c r="C598" t="s">
        <v>38</v>
      </c>
      <c r="D598">
        <v>2527.6</v>
      </c>
      <c r="E598">
        <v>2157.8000000000002</v>
      </c>
      <c r="F598" t="s">
        <v>38</v>
      </c>
      <c r="G598" t="s">
        <v>38</v>
      </c>
      <c r="H598" t="s">
        <v>38</v>
      </c>
      <c r="I598">
        <v>104.08</v>
      </c>
      <c r="J598" t="s">
        <v>38</v>
      </c>
      <c r="K598" t="s">
        <v>38</v>
      </c>
      <c r="L598">
        <v>28229</v>
      </c>
      <c r="M598" t="s">
        <v>38</v>
      </c>
      <c r="N598" t="s">
        <v>38</v>
      </c>
    </row>
    <row r="599" spans="1:14" x14ac:dyDescent="0.25">
      <c r="A599" s="2">
        <v>32976</v>
      </c>
      <c r="B599" t="s">
        <v>38</v>
      </c>
      <c r="C599" t="s">
        <v>38</v>
      </c>
      <c r="D599">
        <v>2527.6</v>
      </c>
      <c r="E599">
        <v>2157.8000000000002</v>
      </c>
      <c r="F599" t="s">
        <v>38</v>
      </c>
      <c r="G599" t="s">
        <v>38</v>
      </c>
      <c r="H599" t="s">
        <v>38</v>
      </c>
      <c r="I599">
        <v>104.08</v>
      </c>
      <c r="J599" t="s">
        <v>38</v>
      </c>
      <c r="K599" t="s">
        <v>38</v>
      </c>
      <c r="L599">
        <v>27804</v>
      </c>
      <c r="M599" t="s">
        <v>38</v>
      </c>
      <c r="N599" t="s">
        <v>38</v>
      </c>
    </row>
    <row r="600" spans="1:14" x14ac:dyDescent="0.25">
      <c r="A600" s="2">
        <v>32979</v>
      </c>
      <c r="B600" t="s">
        <v>38</v>
      </c>
      <c r="C600" t="s">
        <v>38</v>
      </c>
      <c r="D600">
        <v>2527.6</v>
      </c>
      <c r="E600">
        <v>2157.8000000000002</v>
      </c>
      <c r="F600" t="s">
        <v>38</v>
      </c>
      <c r="G600" t="s">
        <v>38</v>
      </c>
      <c r="H600" t="s">
        <v>38</v>
      </c>
      <c r="I600">
        <v>104.08</v>
      </c>
      <c r="J600" t="s">
        <v>38</v>
      </c>
      <c r="K600" t="s">
        <v>38</v>
      </c>
      <c r="L600">
        <v>27314</v>
      </c>
      <c r="M600" t="s">
        <v>38</v>
      </c>
      <c r="N600" t="s">
        <v>38</v>
      </c>
    </row>
    <row r="601" spans="1:14" x14ac:dyDescent="0.25">
      <c r="A601" s="2">
        <v>32980</v>
      </c>
      <c r="B601" t="s">
        <v>38</v>
      </c>
      <c r="C601" t="s">
        <v>38</v>
      </c>
      <c r="D601">
        <v>2513</v>
      </c>
      <c r="E601">
        <v>2154.6999999999998</v>
      </c>
      <c r="F601" t="s">
        <v>38</v>
      </c>
      <c r="G601" t="s">
        <v>38</v>
      </c>
      <c r="H601" t="s">
        <v>38</v>
      </c>
      <c r="I601">
        <v>105.16</v>
      </c>
      <c r="J601" t="s">
        <v>38</v>
      </c>
      <c r="K601" t="s">
        <v>38</v>
      </c>
      <c r="L601">
        <v>27399</v>
      </c>
      <c r="M601" t="s">
        <v>38</v>
      </c>
      <c r="N601" t="s">
        <v>38</v>
      </c>
    </row>
    <row r="602" spans="1:14" x14ac:dyDescent="0.25">
      <c r="A602" s="2">
        <v>32981</v>
      </c>
      <c r="B602" t="s">
        <v>38</v>
      </c>
      <c r="C602" t="s">
        <v>38</v>
      </c>
      <c r="D602">
        <v>2498.9</v>
      </c>
      <c r="E602">
        <v>2137.5</v>
      </c>
      <c r="F602" t="s">
        <v>38</v>
      </c>
      <c r="G602" t="s">
        <v>38</v>
      </c>
      <c r="H602" t="s">
        <v>38</v>
      </c>
      <c r="I602">
        <v>106.14</v>
      </c>
      <c r="J602" t="s">
        <v>38</v>
      </c>
      <c r="K602" t="s">
        <v>38</v>
      </c>
      <c r="L602">
        <v>28247</v>
      </c>
      <c r="M602" t="s">
        <v>38</v>
      </c>
      <c r="N602" t="s">
        <v>38</v>
      </c>
    </row>
    <row r="603" spans="1:14" x14ac:dyDescent="0.25">
      <c r="A603" s="2">
        <v>32982</v>
      </c>
      <c r="B603" t="s">
        <v>38</v>
      </c>
      <c r="C603" t="s">
        <v>38</v>
      </c>
      <c r="D603">
        <v>2484.8000000000002</v>
      </c>
      <c r="E603">
        <v>2144.6</v>
      </c>
      <c r="F603" t="s">
        <v>38</v>
      </c>
      <c r="G603" t="s">
        <v>38</v>
      </c>
      <c r="H603" t="s">
        <v>38</v>
      </c>
      <c r="I603">
        <v>104.98</v>
      </c>
      <c r="J603" t="s">
        <v>38</v>
      </c>
      <c r="K603" t="s">
        <v>38</v>
      </c>
      <c r="L603">
        <v>28672</v>
      </c>
      <c r="M603" t="s">
        <v>38</v>
      </c>
      <c r="N603" t="s">
        <v>38</v>
      </c>
    </row>
    <row r="604" spans="1:14" x14ac:dyDescent="0.25">
      <c r="A604" s="2">
        <v>32983</v>
      </c>
      <c r="B604" t="s">
        <v>38</v>
      </c>
      <c r="C604" t="s">
        <v>38</v>
      </c>
      <c r="D604">
        <v>2478.1</v>
      </c>
      <c r="E604">
        <v>2174</v>
      </c>
      <c r="F604" t="s">
        <v>38</v>
      </c>
      <c r="G604" t="s">
        <v>38</v>
      </c>
      <c r="H604" t="s">
        <v>38</v>
      </c>
      <c r="I604">
        <v>104.76</v>
      </c>
      <c r="J604" t="s">
        <v>38</v>
      </c>
      <c r="K604" t="s">
        <v>38</v>
      </c>
      <c r="L604">
        <v>28672</v>
      </c>
      <c r="M604" t="s">
        <v>38</v>
      </c>
      <c r="N604" t="s">
        <v>38</v>
      </c>
    </row>
    <row r="605" spans="1:14" x14ac:dyDescent="0.25">
      <c r="A605" s="2">
        <v>32986</v>
      </c>
      <c r="B605" t="s">
        <v>38</v>
      </c>
      <c r="C605" t="s">
        <v>38</v>
      </c>
      <c r="D605">
        <v>2456.6999999999998</v>
      </c>
      <c r="E605">
        <v>2112.3000000000002</v>
      </c>
      <c r="F605" t="s">
        <v>38</v>
      </c>
      <c r="G605" t="s">
        <v>38</v>
      </c>
      <c r="H605" t="s">
        <v>38</v>
      </c>
      <c r="I605">
        <v>103.26</v>
      </c>
      <c r="J605" t="s">
        <v>38</v>
      </c>
      <c r="K605" t="s">
        <v>38</v>
      </c>
      <c r="L605">
        <v>28285</v>
      </c>
      <c r="M605" t="s">
        <v>38</v>
      </c>
      <c r="N605" t="s">
        <v>38</v>
      </c>
    </row>
    <row r="606" spans="1:14" x14ac:dyDescent="0.25">
      <c r="A606" s="2">
        <v>32987</v>
      </c>
      <c r="B606" t="s">
        <v>38</v>
      </c>
      <c r="C606" t="s">
        <v>38</v>
      </c>
      <c r="D606">
        <v>2463.4</v>
      </c>
      <c r="E606">
        <v>2127.4</v>
      </c>
      <c r="F606" t="s">
        <v>38</v>
      </c>
      <c r="G606" t="s">
        <v>38</v>
      </c>
      <c r="H606" t="s">
        <v>38</v>
      </c>
      <c r="I606">
        <v>102.93</v>
      </c>
      <c r="J606" t="s">
        <v>38</v>
      </c>
      <c r="K606" t="s">
        <v>38</v>
      </c>
      <c r="L606">
        <v>28370</v>
      </c>
      <c r="M606" t="s">
        <v>38</v>
      </c>
      <c r="N606" t="s">
        <v>38</v>
      </c>
    </row>
    <row r="607" spans="1:14" x14ac:dyDescent="0.25">
      <c r="A607" s="2">
        <v>32988</v>
      </c>
      <c r="B607" t="s">
        <v>38</v>
      </c>
      <c r="C607" t="s">
        <v>38</v>
      </c>
      <c r="D607">
        <v>2430.8000000000002</v>
      </c>
      <c r="E607">
        <v>2113.3000000000002</v>
      </c>
      <c r="F607" t="s">
        <v>38</v>
      </c>
      <c r="G607" t="s">
        <v>38</v>
      </c>
      <c r="H607" t="s">
        <v>38</v>
      </c>
      <c r="I607">
        <v>103.01</v>
      </c>
      <c r="J607" t="s">
        <v>38</v>
      </c>
      <c r="K607" t="s">
        <v>38</v>
      </c>
      <c r="L607">
        <v>28342</v>
      </c>
      <c r="M607" t="s">
        <v>38</v>
      </c>
      <c r="N607" t="s">
        <v>38</v>
      </c>
    </row>
    <row r="608" spans="1:14" x14ac:dyDescent="0.25">
      <c r="A608" s="2">
        <v>32989</v>
      </c>
      <c r="B608" t="s">
        <v>38</v>
      </c>
      <c r="C608" t="s">
        <v>38</v>
      </c>
      <c r="D608">
        <v>2428.5</v>
      </c>
      <c r="E608">
        <v>2098.1</v>
      </c>
      <c r="F608" t="s">
        <v>38</v>
      </c>
      <c r="G608" t="s">
        <v>38</v>
      </c>
      <c r="H608" t="s">
        <v>38</v>
      </c>
      <c r="I608">
        <v>102.13</v>
      </c>
      <c r="J608" t="s">
        <v>38</v>
      </c>
      <c r="K608" t="s">
        <v>38</v>
      </c>
      <c r="L608">
        <v>28313</v>
      </c>
      <c r="M608" t="s">
        <v>38</v>
      </c>
      <c r="N608" t="s">
        <v>38</v>
      </c>
    </row>
    <row r="609" spans="1:14" x14ac:dyDescent="0.25">
      <c r="A609" s="2">
        <v>32990</v>
      </c>
      <c r="B609" t="s">
        <v>38</v>
      </c>
      <c r="C609" t="s">
        <v>38</v>
      </c>
      <c r="D609">
        <v>2404.9</v>
      </c>
      <c r="E609">
        <v>2084.9</v>
      </c>
      <c r="F609" t="s">
        <v>38</v>
      </c>
      <c r="G609" t="s">
        <v>38</v>
      </c>
      <c r="H609" t="s">
        <v>38</v>
      </c>
      <c r="I609">
        <v>101.62</v>
      </c>
      <c r="J609" t="s">
        <v>38</v>
      </c>
      <c r="K609" t="s">
        <v>38</v>
      </c>
      <c r="L609">
        <v>28285</v>
      </c>
      <c r="M609" t="s">
        <v>38</v>
      </c>
      <c r="N609" t="s">
        <v>38</v>
      </c>
    </row>
    <row r="610" spans="1:14" x14ac:dyDescent="0.25">
      <c r="A610" s="2">
        <v>32993</v>
      </c>
      <c r="B610" t="s">
        <v>38</v>
      </c>
      <c r="C610" t="s">
        <v>38</v>
      </c>
      <c r="D610">
        <v>2398.1</v>
      </c>
      <c r="E610">
        <v>2084.9</v>
      </c>
      <c r="F610" t="s">
        <v>38</v>
      </c>
      <c r="G610" t="s">
        <v>38</v>
      </c>
      <c r="H610" t="s">
        <v>38</v>
      </c>
      <c r="I610">
        <v>101.62</v>
      </c>
      <c r="J610" t="s">
        <v>38</v>
      </c>
      <c r="K610" t="s">
        <v>38</v>
      </c>
      <c r="L610">
        <v>28285</v>
      </c>
      <c r="M610" t="s">
        <v>38</v>
      </c>
      <c r="N610" t="s">
        <v>38</v>
      </c>
    </row>
    <row r="611" spans="1:14" x14ac:dyDescent="0.25">
      <c r="A611" s="2">
        <v>32994</v>
      </c>
      <c r="B611" t="s">
        <v>38</v>
      </c>
      <c r="C611" t="s">
        <v>38</v>
      </c>
      <c r="D611">
        <v>2417.3000000000002</v>
      </c>
      <c r="E611">
        <v>2084.9</v>
      </c>
      <c r="F611" t="s">
        <v>38</v>
      </c>
      <c r="G611" t="s">
        <v>38</v>
      </c>
      <c r="H611" t="s">
        <v>38</v>
      </c>
      <c r="I611">
        <v>101.03</v>
      </c>
      <c r="J611" t="s">
        <v>38</v>
      </c>
      <c r="K611" t="s">
        <v>38</v>
      </c>
      <c r="L611">
        <v>28445</v>
      </c>
      <c r="M611" t="s">
        <v>38</v>
      </c>
      <c r="N611" t="s">
        <v>38</v>
      </c>
    </row>
    <row r="612" spans="1:14" x14ac:dyDescent="0.25">
      <c r="A612" s="2">
        <v>32995</v>
      </c>
      <c r="B612" t="s">
        <v>38</v>
      </c>
      <c r="C612" t="s">
        <v>38</v>
      </c>
      <c r="D612">
        <v>2431.3000000000002</v>
      </c>
      <c r="E612">
        <v>2104.1999999999998</v>
      </c>
      <c r="F612" t="s">
        <v>38</v>
      </c>
      <c r="G612" t="s">
        <v>38</v>
      </c>
      <c r="H612" t="s">
        <v>38</v>
      </c>
      <c r="I612">
        <v>101.14</v>
      </c>
      <c r="J612" t="s">
        <v>38</v>
      </c>
      <c r="K612" t="s">
        <v>38</v>
      </c>
      <c r="L612">
        <v>28766</v>
      </c>
      <c r="M612" t="s">
        <v>38</v>
      </c>
      <c r="N612" t="s">
        <v>38</v>
      </c>
    </row>
    <row r="613" spans="1:14" x14ac:dyDescent="0.25">
      <c r="A613" s="2">
        <v>32996</v>
      </c>
      <c r="B613" t="s">
        <v>38</v>
      </c>
      <c r="C613" t="s">
        <v>38</v>
      </c>
      <c r="D613">
        <v>2439.8000000000002</v>
      </c>
      <c r="E613">
        <v>2142.6</v>
      </c>
      <c r="F613" t="s">
        <v>38</v>
      </c>
      <c r="G613" t="s">
        <v>38</v>
      </c>
      <c r="H613" t="s">
        <v>38</v>
      </c>
      <c r="I613">
        <v>102.09</v>
      </c>
      <c r="J613" t="s">
        <v>38</v>
      </c>
      <c r="K613" t="s">
        <v>38</v>
      </c>
      <c r="L613">
        <v>28766</v>
      </c>
      <c r="M613" t="s">
        <v>38</v>
      </c>
      <c r="N613" t="s">
        <v>38</v>
      </c>
    </row>
    <row r="614" spans="1:14" x14ac:dyDescent="0.25">
      <c r="A614" s="2">
        <v>32997</v>
      </c>
      <c r="B614" t="s">
        <v>38</v>
      </c>
      <c r="C614" t="s">
        <v>38</v>
      </c>
      <c r="D614">
        <v>2465.6999999999998</v>
      </c>
      <c r="E614">
        <v>2142.6</v>
      </c>
      <c r="F614" t="s">
        <v>38</v>
      </c>
      <c r="G614" t="s">
        <v>38</v>
      </c>
      <c r="H614" t="s">
        <v>38</v>
      </c>
      <c r="I614">
        <v>102.13</v>
      </c>
      <c r="J614" t="s">
        <v>38</v>
      </c>
      <c r="K614" t="s">
        <v>38</v>
      </c>
      <c r="L614">
        <v>28766</v>
      </c>
      <c r="M614" t="s">
        <v>38</v>
      </c>
      <c r="N614" t="s">
        <v>38</v>
      </c>
    </row>
    <row r="615" spans="1:14" x14ac:dyDescent="0.25">
      <c r="A615" s="2">
        <v>33000</v>
      </c>
      <c r="B615" t="s">
        <v>38</v>
      </c>
      <c r="C615" t="s">
        <v>38</v>
      </c>
      <c r="D615">
        <v>2465.6999999999998</v>
      </c>
      <c r="E615">
        <v>2164.9</v>
      </c>
      <c r="F615" t="s">
        <v>38</v>
      </c>
      <c r="G615" t="s">
        <v>38</v>
      </c>
      <c r="H615" t="s">
        <v>38</v>
      </c>
      <c r="I615">
        <v>103.01</v>
      </c>
      <c r="J615" t="s">
        <v>38</v>
      </c>
      <c r="K615" t="s">
        <v>38</v>
      </c>
      <c r="L615">
        <v>29426</v>
      </c>
      <c r="M615" t="s">
        <v>38</v>
      </c>
      <c r="N615" t="s">
        <v>38</v>
      </c>
    </row>
    <row r="616" spans="1:14" x14ac:dyDescent="0.25">
      <c r="A616" s="2">
        <v>33001</v>
      </c>
      <c r="B616" t="s">
        <v>38</v>
      </c>
      <c r="C616" t="s">
        <v>38</v>
      </c>
      <c r="D616">
        <v>2490.5</v>
      </c>
      <c r="E616">
        <v>2164.9</v>
      </c>
      <c r="F616" t="s">
        <v>38</v>
      </c>
      <c r="G616" t="s">
        <v>38</v>
      </c>
      <c r="H616" t="s">
        <v>38</v>
      </c>
      <c r="I616">
        <v>102.75</v>
      </c>
      <c r="J616" t="s">
        <v>38</v>
      </c>
      <c r="K616" t="s">
        <v>38</v>
      </c>
      <c r="L616">
        <v>29445</v>
      </c>
      <c r="M616" t="s">
        <v>38</v>
      </c>
      <c r="N616" t="s">
        <v>38</v>
      </c>
    </row>
    <row r="617" spans="1:14" x14ac:dyDescent="0.25">
      <c r="A617" s="2">
        <v>33002</v>
      </c>
      <c r="B617" t="s">
        <v>38</v>
      </c>
      <c r="C617" t="s">
        <v>38</v>
      </c>
      <c r="D617">
        <v>2466.8000000000002</v>
      </c>
      <c r="E617">
        <v>2143.6</v>
      </c>
      <c r="F617" t="s">
        <v>38</v>
      </c>
      <c r="G617" t="s">
        <v>38</v>
      </c>
      <c r="H617" t="s">
        <v>38</v>
      </c>
      <c r="I617">
        <v>102.02</v>
      </c>
      <c r="J617" t="s">
        <v>38</v>
      </c>
      <c r="K617" t="s">
        <v>38</v>
      </c>
      <c r="L617">
        <v>29540</v>
      </c>
      <c r="M617" t="s">
        <v>38</v>
      </c>
      <c r="N617" t="s">
        <v>38</v>
      </c>
    </row>
    <row r="618" spans="1:14" x14ac:dyDescent="0.25">
      <c r="A618" s="2">
        <v>33003</v>
      </c>
      <c r="B618" t="s">
        <v>38</v>
      </c>
      <c r="C618" t="s">
        <v>38</v>
      </c>
      <c r="D618">
        <v>2471.3000000000002</v>
      </c>
      <c r="E618">
        <v>2148.6999999999998</v>
      </c>
      <c r="F618" t="s">
        <v>38</v>
      </c>
      <c r="G618" t="s">
        <v>38</v>
      </c>
      <c r="H618" t="s">
        <v>38</v>
      </c>
      <c r="I618">
        <v>101.76</v>
      </c>
      <c r="J618" t="s">
        <v>38</v>
      </c>
      <c r="K618" t="s">
        <v>38</v>
      </c>
      <c r="L618">
        <v>29558</v>
      </c>
      <c r="M618" t="s">
        <v>38</v>
      </c>
      <c r="N618" t="s">
        <v>38</v>
      </c>
    </row>
    <row r="619" spans="1:14" x14ac:dyDescent="0.25">
      <c r="A619" s="2">
        <v>33004</v>
      </c>
      <c r="B619" t="s">
        <v>38</v>
      </c>
      <c r="C619" t="s">
        <v>38</v>
      </c>
      <c r="D619">
        <v>2495</v>
      </c>
      <c r="E619">
        <v>2126.4</v>
      </c>
      <c r="F619" t="s">
        <v>38</v>
      </c>
      <c r="G619" t="s">
        <v>38</v>
      </c>
      <c r="H619" t="s">
        <v>38</v>
      </c>
      <c r="I619">
        <v>102.53</v>
      </c>
      <c r="J619" t="s">
        <v>38</v>
      </c>
      <c r="K619" t="s">
        <v>38</v>
      </c>
      <c r="L619">
        <v>30190</v>
      </c>
      <c r="M619" t="s">
        <v>38</v>
      </c>
      <c r="N619" t="s">
        <v>38</v>
      </c>
    </row>
    <row r="620" spans="1:14" x14ac:dyDescent="0.25">
      <c r="A620" s="2">
        <v>33007</v>
      </c>
      <c r="B620" t="s">
        <v>38</v>
      </c>
      <c r="C620" t="s">
        <v>38</v>
      </c>
      <c r="D620">
        <v>2536.6999999999998</v>
      </c>
      <c r="E620">
        <v>2128.4</v>
      </c>
      <c r="F620" t="s">
        <v>38</v>
      </c>
      <c r="G620" t="s">
        <v>38</v>
      </c>
      <c r="H620" t="s">
        <v>38</v>
      </c>
      <c r="I620">
        <v>103.78</v>
      </c>
      <c r="J620" t="s">
        <v>38</v>
      </c>
      <c r="K620" t="s">
        <v>38</v>
      </c>
      <c r="L620">
        <v>30398</v>
      </c>
      <c r="M620" t="s">
        <v>38</v>
      </c>
      <c r="N620" t="s">
        <v>38</v>
      </c>
    </row>
    <row r="621" spans="1:14" x14ac:dyDescent="0.25">
      <c r="A621" s="2">
        <v>33008</v>
      </c>
      <c r="B621" t="s">
        <v>38</v>
      </c>
      <c r="C621" t="s">
        <v>38</v>
      </c>
      <c r="D621">
        <v>2529.9</v>
      </c>
      <c r="E621">
        <v>2105.1999999999998</v>
      </c>
      <c r="F621" t="s">
        <v>38</v>
      </c>
      <c r="G621" t="s">
        <v>38</v>
      </c>
      <c r="H621" t="s">
        <v>38</v>
      </c>
      <c r="I621">
        <v>103.48</v>
      </c>
      <c r="J621" t="s">
        <v>38</v>
      </c>
      <c r="K621" t="s">
        <v>38</v>
      </c>
      <c r="L621">
        <v>30303</v>
      </c>
      <c r="M621" t="s">
        <v>38</v>
      </c>
      <c r="N621" t="s">
        <v>38</v>
      </c>
    </row>
    <row r="622" spans="1:14" x14ac:dyDescent="0.25">
      <c r="A622" s="2">
        <v>33009</v>
      </c>
      <c r="B622" t="s">
        <v>38</v>
      </c>
      <c r="C622" t="s">
        <v>38</v>
      </c>
      <c r="D622">
        <v>2543.4</v>
      </c>
      <c r="E622">
        <v>2104.1999999999998</v>
      </c>
      <c r="F622" t="s">
        <v>38</v>
      </c>
      <c r="G622" t="s">
        <v>38</v>
      </c>
      <c r="H622" t="s">
        <v>38</v>
      </c>
      <c r="I622">
        <v>104.03</v>
      </c>
      <c r="J622" t="s">
        <v>38</v>
      </c>
      <c r="K622" t="s">
        <v>38</v>
      </c>
      <c r="L622">
        <v>30275</v>
      </c>
      <c r="M622" t="s">
        <v>38</v>
      </c>
      <c r="N622" t="s">
        <v>38</v>
      </c>
    </row>
    <row r="623" spans="1:14" x14ac:dyDescent="0.25">
      <c r="A623" s="2">
        <v>33010</v>
      </c>
      <c r="B623" t="s">
        <v>38</v>
      </c>
      <c r="C623" t="s">
        <v>38</v>
      </c>
      <c r="D623">
        <v>2623.4</v>
      </c>
      <c r="E623">
        <v>2147.6999999999998</v>
      </c>
      <c r="F623" t="s">
        <v>38</v>
      </c>
      <c r="G623" t="s">
        <v>38</v>
      </c>
      <c r="H623" t="s">
        <v>38</v>
      </c>
      <c r="I623">
        <v>105.13</v>
      </c>
      <c r="J623" t="s">
        <v>38</v>
      </c>
      <c r="K623" t="s">
        <v>38</v>
      </c>
      <c r="L623">
        <v>30492</v>
      </c>
      <c r="M623" t="s">
        <v>38</v>
      </c>
      <c r="N623" t="s">
        <v>38</v>
      </c>
    </row>
    <row r="624" spans="1:14" x14ac:dyDescent="0.25">
      <c r="A624" s="2">
        <v>33011</v>
      </c>
      <c r="B624" t="s">
        <v>38</v>
      </c>
      <c r="C624" t="s">
        <v>38</v>
      </c>
      <c r="D624">
        <v>2585.1</v>
      </c>
      <c r="E624">
        <v>2138.6</v>
      </c>
      <c r="F624" t="s">
        <v>38</v>
      </c>
      <c r="G624" t="s">
        <v>38</v>
      </c>
      <c r="H624" t="s">
        <v>38</v>
      </c>
      <c r="I624">
        <v>104.18</v>
      </c>
      <c r="J624" t="s">
        <v>38</v>
      </c>
      <c r="K624" t="s">
        <v>38</v>
      </c>
      <c r="L624">
        <v>30407</v>
      </c>
      <c r="M624" t="s">
        <v>38</v>
      </c>
      <c r="N624" t="s">
        <v>38</v>
      </c>
    </row>
    <row r="625" spans="1:14" x14ac:dyDescent="0.25">
      <c r="A625" s="2">
        <v>33014</v>
      </c>
      <c r="B625" t="s">
        <v>38</v>
      </c>
      <c r="C625" t="s">
        <v>38</v>
      </c>
      <c r="D625">
        <v>2600.9</v>
      </c>
      <c r="E625">
        <v>2136.5</v>
      </c>
      <c r="F625" t="s">
        <v>38</v>
      </c>
      <c r="G625" t="s">
        <v>38</v>
      </c>
      <c r="H625" t="s">
        <v>38</v>
      </c>
      <c r="I625">
        <v>103.53</v>
      </c>
      <c r="J625" t="s">
        <v>38</v>
      </c>
      <c r="K625" t="s">
        <v>38</v>
      </c>
      <c r="L625">
        <v>30021</v>
      </c>
      <c r="M625" t="s">
        <v>38</v>
      </c>
      <c r="N625" t="s">
        <v>38</v>
      </c>
    </row>
    <row r="626" spans="1:14" x14ac:dyDescent="0.25">
      <c r="A626" s="2">
        <v>33015</v>
      </c>
      <c r="B626" t="s">
        <v>38</v>
      </c>
      <c r="C626" t="s">
        <v>38</v>
      </c>
      <c r="D626">
        <v>2640.3</v>
      </c>
      <c r="E626">
        <v>2155.8000000000002</v>
      </c>
      <c r="F626" t="s">
        <v>38</v>
      </c>
      <c r="G626" t="s">
        <v>38</v>
      </c>
      <c r="H626" t="s">
        <v>38</v>
      </c>
      <c r="I626">
        <v>104.73</v>
      </c>
      <c r="J626" t="s">
        <v>38</v>
      </c>
      <c r="K626" t="s">
        <v>38</v>
      </c>
      <c r="L626">
        <v>30464</v>
      </c>
      <c r="M626" t="s">
        <v>38</v>
      </c>
      <c r="N626" t="s">
        <v>38</v>
      </c>
    </row>
    <row r="627" spans="1:14" x14ac:dyDescent="0.25">
      <c r="A627" s="2">
        <v>33016</v>
      </c>
      <c r="B627" t="s">
        <v>38</v>
      </c>
      <c r="C627" t="s">
        <v>38</v>
      </c>
      <c r="D627">
        <v>2603.1</v>
      </c>
      <c r="E627">
        <v>2147.6999999999998</v>
      </c>
      <c r="F627" t="s">
        <v>38</v>
      </c>
      <c r="G627" t="s">
        <v>38</v>
      </c>
      <c r="H627" t="s">
        <v>38</v>
      </c>
      <c r="I627">
        <v>104.58</v>
      </c>
      <c r="J627" t="s">
        <v>38</v>
      </c>
      <c r="K627" t="s">
        <v>38</v>
      </c>
      <c r="L627">
        <v>30605</v>
      </c>
      <c r="M627" t="s">
        <v>38</v>
      </c>
      <c r="N627" t="s">
        <v>38</v>
      </c>
    </row>
    <row r="628" spans="1:14" x14ac:dyDescent="0.25">
      <c r="A628" s="2">
        <v>33017</v>
      </c>
      <c r="B628" t="s">
        <v>38</v>
      </c>
      <c r="C628" t="s">
        <v>38</v>
      </c>
      <c r="D628">
        <v>2596.4</v>
      </c>
      <c r="E628">
        <v>2147.6999999999998</v>
      </c>
      <c r="F628" t="s">
        <v>38</v>
      </c>
      <c r="G628" t="s">
        <v>38</v>
      </c>
      <c r="H628" t="s">
        <v>38</v>
      </c>
      <c r="I628">
        <v>104.58</v>
      </c>
      <c r="J628" t="s">
        <v>38</v>
      </c>
      <c r="K628" t="s">
        <v>38</v>
      </c>
      <c r="L628">
        <v>30832</v>
      </c>
      <c r="M628" t="s">
        <v>38</v>
      </c>
      <c r="N628" t="s">
        <v>38</v>
      </c>
    </row>
    <row r="629" spans="1:14" x14ac:dyDescent="0.25">
      <c r="A629" s="2">
        <v>33018</v>
      </c>
      <c r="B629" t="s">
        <v>38</v>
      </c>
      <c r="C629" t="s">
        <v>38</v>
      </c>
      <c r="D629">
        <v>2577.1999999999998</v>
      </c>
      <c r="E629">
        <v>2134.5</v>
      </c>
      <c r="F629" t="s">
        <v>38</v>
      </c>
      <c r="G629" t="s">
        <v>38</v>
      </c>
      <c r="H629" t="s">
        <v>38</v>
      </c>
      <c r="I629">
        <v>104.76</v>
      </c>
      <c r="J629" t="s">
        <v>38</v>
      </c>
      <c r="K629" t="s">
        <v>38</v>
      </c>
      <c r="L629">
        <v>31247</v>
      </c>
      <c r="M629" t="s">
        <v>38</v>
      </c>
      <c r="N629" t="s">
        <v>38</v>
      </c>
    </row>
    <row r="630" spans="1:14" x14ac:dyDescent="0.25">
      <c r="A630" s="2">
        <v>33021</v>
      </c>
      <c r="B630" t="s">
        <v>38</v>
      </c>
      <c r="C630" t="s">
        <v>38</v>
      </c>
      <c r="D630">
        <v>2577.1999999999998</v>
      </c>
      <c r="E630">
        <v>2139.6</v>
      </c>
      <c r="F630" t="s">
        <v>38</v>
      </c>
      <c r="G630" t="s">
        <v>38</v>
      </c>
      <c r="H630" t="s">
        <v>38</v>
      </c>
      <c r="I630">
        <v>104.95</v>
      </c>
      <c r="J630" t="s">
        <v>38</v>
      </c>
      <c r="K630" t="s">
        <v>38</v>
      </c>
      <c r="L630">
        <v>31624</v>
      </c>
      <c r="M630" t="s">
        <v>38</v>
      </c>
      <c r="N630" t="s">
        <v>38</v>
      </c>
    </row>
    <row r="631" spans="1:14" x14ac:dyDescent="0.25">
      <c r="A631" s="2">
        <v>33022</v>
      </c>
      <c r="B631" t="s">
        <v>38</v>
      </c>
      <c r="C631" t="s">
        <v>38</v>
      </c>
      <c r="D631">
        <v>2613.1999999999998</v>
      </c>
      <c r="E631">
        <v>2152.6999999999998</v>
      </c>
      <c r="F631" t="s">
        <v>38</v>
      </c>
      <c r="G631" t="s">
        <v>38</v>
      </c>
      <c r="H631" t="s">
        <v>38</v>
      </c>
      <c r="I631">
        <v>105.6</v>
      </c>
      <c r="J631" t="s">
        <v>38</v>
      </c>
      <c r="K631" t="s">
        <v>38</v>
      </c>
      <c r="L631">
        <v>30898</v>
      </c>
      <c r="M631" t="s">
        <v>38</v>
      </c>
      <c r="N631" t="s">
        <v>38</v>
      </c>
    </row>
    <row r="632" spans="1:14" x14ac:dyDescent="0.25">
      <c r="A632" s="2">
        <v>33023</v>
      </c>
      <c r="B632" t="s">
        <v>38</v>
      </c>
      <c r="C632" t="s">
        <v>38</v>
      </c>
      <c r="D632">
        <v>2677.5</v>
      </c>
      <c r="E632">
        <v>2140.6</v>
      </c>
      <c r="F632" t="s">
        <v>38</v>
      </c>
      <c r="G632" t="s">
        <v>38</v>
      </c>
      <c r="H632" t="s">
        <v>38</v>
      </c>
      <c r="I632">
        <v>105.62</v>
      </c>
      <c r="J632" t="s">
        <v>38</v>
      </c>
      <c r="K632" t="s">
        <v>38</v>
      </c>
      <c r="L632">
        <v>31218</v>
      </c>
      <c r="M632" t="s">
        <v>38</v>
      </c>
      <c r="N632" t="s">
        <v>38</v>
      </c>
    </row>
    <row r="633" spans="1:14" x14ac:dyDescent="0.25">
      <c r="A633" s="2">
        <v>33024</v>
      </c>
      <c r="B633" t="s">
        <v>38</v>
      </c>
      <c r="C633" t="s">
        <v>38</v>
      </c>
      <c r="D633">
        <v>2679.7</v>
      </c>
      <c r="E633">
        <v>2134</v>
      </c>
      <c r="F633" t="s">
        <v>38</v>
      </c>
      <c r="G633" t="s">
        <v>38</v>
      </c>
      <c r="H633" t="s">
        <v>38</v>
      </c>
      <c r="I633">
        <v>105.13</v>
      </c>
      <c r="J633" t="s">
        <v>38</v>
      </c>
      <c r="K633" t="s">
        <v>38</v>
      </c>
      <c r="L633">
        <v>31209</v>
      </c>
      <c r="M633" t="s">
        <v>38</v>
      </c>
      <c r="N633" t="s">
        <v>38</v>
      </c>
    </row>
    <row r="634" spans="1:14" x14ac:dyDescent="0.25">
      <c r="A634" s="2">
        <v>33025</v>
      </c>
      <c r="B634" t="s">
        <v>38</v>
      </c>
      <c r="C634" t="s">
        <v>38</v>
      </c>
      <c r="D634">
        <v>2715.8</v>
      </c>
      <c r="E634">
        <v>2105.1999999999998</v>
      </c>
      <c r="F634" t="s">
        <v>38</v>
      </c>
      <c r="G634" t="s">
        <v>38</v>
      </c>
      <c r="H634" t="s">
        <v>38</v>
      </c>
      <c r="I634">
        <v>106.04</v>
      </c>
      <c r="J634" t="s">
        <v>38</v>
      </c>
      <c r="K634" t="s">
        <v>38</v>
      </c>
      <c r="L634">
        <v>31001</v>
      </c>
      <c r="M634" t="s">
        <v>38</v>
      </c>
      <c r="N634" t="s">
        <v>38</v>
      </c>
    </row>
    <row r="635" spans="1:14" x14ac:dyDescent="0.25">
      <c r="A635" s="2">
        <v>33028</v>
      </c>
      <c r="B635" t="s">
        <v>38</v>
      </c>
      <c r="C635" t="s">
        <v>38</v>
      </c>
      <c r="D635">
        <v>2728.1</v>
      </c>
      <c r="E635">
        <v>2105.1999999999998</v>
      </c>
      <c r="F635" t="s">
        <v>38</v>
      </c>
      <c r="G635" t="s">
        <v>38</v>
      </c>
      <c r="H635" t="s">
        <v>38</v>
      </c>
      <c r="I635">
        <v>106.04</v>
      </c>
      <c r="J635" t="s">
        <v>38</v>
      </c>
      <c r="K635" t="s">
        <v>38</v>
      </c>
      <c r="L635">
        <v>31237</v>
      </c>
      <c r="M635" t="s">
        <v>38</v>
      </c>
      <c r="N635" t="s">
        <v>38</v>
      </c>
    </row>
    <row r="636" spans="1:14" x14ac:dyDescent="0.25">
      <c r="A636" s="2">
        <v>33029</v>
      </c>
      <c r="B636" t="s">
        <v>38</v>
      </c>
      <c r="C636" t="s">
        <v>38</v>
      </c>
      <c r="D636">
        <v>2729.3</v>
      </c>
      <c r="E636">
        <v>2085.9</v>
      </c>
      <c r="F636" t="s">
        <v>38</v>
      </c>
      <c r="G636" t="s">
        <v>38</v>
      </c>
      <c r="H636" t="s">
        <v>38</v>
      </c>
      <c r="I636">
        <v>106.4</v>
      </c>
      <c r="J636" t="s">
        <v>38</v>
      </c>
      <c r="K636" t="s">
        <v>38</v>
      </c>
      <c r="L636">
        <v>31143</v>
      </c>
      <c r="M636" t="s">
        <v>38</v>
      </c>
      <c r="N636" t="s">
        <v>38</v>
      </c>
    </row>
    <row r="637" spans="1:14" x14ac:dyDescent="0.25">
      <c r="A637" s="2">
        <v>33030</v>
      </c>
      <c r="B637" t="s">
        <v>38</v>
      </c>
      <c r="C637" t="s">
        <v>38</v>
      </c>
      <c r="D637">
        <v>2702.2</v>
      </c>
      <c r="E637">
        <v>2064.6999999999998</v>
      </c>
      <c r="F637" t="s">
        <v>38</v>
      </c>
      <c r="G637" t="s">
        <v>38</v>
      </c>
      <c r="H637" t="s">
        <v>38</v>
      </c>
      <c r="I637">
        <v>105.49</v>
      </c>
      <c r="J637" t="s">
        <v>38</v>
      </c>
      <c r="K637" t="s">
        <v>38</v>
      </c>
      <c r="L637">
        <v>31218</v>
      </c>
      <c r="M637" t="s">
        <v>38</v>
      </c>
      <c r="N637" t="s">
        <v>38</v>
      </c>
    </row>
    <row r="638" spans="1:14" x14ac:dyDescent="0.25">
      <c r="A638" s="2">
        <v>33031</v>
      </c>
      <c r="B638" t="s">
        <v>38</v>
      </c>
      <c r="C638" t="s">
        <v>38</v>
      </c>
      <c r="D638">
        <v>2731.5</v>
      </c>
      <c r="E638">
        <v>2068.8000000000002</v>
      </c>
      <c r="F638" t="s">
        <v>38</v>
      </c>
      <c r="G638" t="s">
        <v>38</v>
      </c>
      <c r="H638" t="s">
        <v>38</v>
      </c>
      <c r="I638">
        <v>106.04</v>
      </c>
      <c r="J638" t="s">
        <v>38</v>
      </c>
      <c r="K638" t="s">
        <v>38</v>
      </c>
      <c r="L638">
        <v>31365</v>
      </c>
      <c r="M638" t="s">
        <v>38</v>
      </c>
      <c r="N638" t="s">
        <v>38</v>
      </c>
    </row>
    <row r="639" spans="1:14" x14ac:dyDescent="0.25">
      <c r="A639" s="2">
        <v>33032</v>
      </c>
      <c r="B639" t="s">
        <v>38</v>
      </c>
      <c r="C639" t="s">
        <v>38</v>
      </c>
      <c r="D639">
        <v>2693.2</v>
      </c>
      <c r="E639">
        <v>2038.4</v>
      </c>
      <c r="F639" t="s">
        <v>38</v>
      </c>
      <c r="G639" t="s">
        <v>38</v>
      </c>
      <c r="H639" t="s">
        <v>38</v>
      </c>
      <c r="I639">
        <v>105.86</v>
      </c>
      <c r="J639" t="s">
        <v>38</v>
      </c>
      <c r="K639" t="s">
        <v>38</v>
      </c>
      <c r="L639">
        <v>31062</v>
      </c>
      <c r="M639" t="s">
        <v>38</v>
      </c>
      <c r="N639" t="s">
        <v>38</v>
      </c>
    </row>
    <row r="640" spans="1:14" x14ac:dyDescent="0.25">
      <c r="A640" s="2">
        <v>33035</v>
      </c>
      <c r="B640" t="s">
        <v>38</v>
      </c>
      <c r="C640" t="s">
        <v>38</v>
      </c>
      <c r="D640">
        <v>2669.6</v>
      </c>
      <c r="E640">
        <v>2030.8</v>
      </c>
      <c r="F640" t="s">
        <v>38</v>
      </c>
      <c r="G640" t="s">
        <v>38</v>
      </c>
      <c r="H640" t="s">
        <v>38</v>
      </c>
      <c r="I640">
        <v>105.17</v>
      </c>
      <c r="J640" t="s">
        <v>38</v>
      </c>
      <c r="K640" t="s">
        <v>38</v>
      </c>
      <c r="L640">
        <v>30427</v>
      </c>
      <c r="M640" t="s">
        <v>38</v>
      </c>
      <c r="N640" t="s">
        <v>38</v>
      </c>
    </row>
    <row r="641" spans="1:14" x14ac:dyDescent="0.25">
      <c r="A641" s="2">
        <v>33036</v>
      </c>
      <c r="B641" t="s">
        <v>38</v>
      </c>
      <c r="C641" t="s">
        <v>38</v>
      </c>
      <c r="D641">
        <v>2701.1</v>
      </c>
      <c r="E641">
        <v>2031.3</v>
      </c>
      <c r="F641" t="s">
        <v>38</v>
      </c>
      <c r="G641" t="s">
        <v>38</v>
      </c>
      <c r="H641" t="s">
        <v>38</v>
      </c>
      <c r="I641">
        <v>105.38</v>
      </c>
      <c r="J641" t="s">
        <v>38</v>
      </c>
      <c r="K641" t="s">
        <v>38</v>
      </c>
      <c r="L641">
        <v>30446</v>
      </c>
      <c r="M641" t="s">
        <v>38</v>
      </c>
      <c r="N641" t="s">
        <v>38</v>
      </c>
    </row>
    <row r="642" spans="1:14" x14ac:dyDescent="0.25">
      <c r="A642" s="2">
        <v>33037</v>
      </c>
      <c r="B642" t="s">
        <v>38</v>
      </c>
      <c r="C642" t="s">
        <v>38</v>
      </c>
      <c r="D642">
        <v>2738.8</v>
      </c>
      <c r="E642">
        <v>2060.1999999999998</v>
      </c>
      <c r="F642" t="s">
        <v>38</v>
      </c>
      <c r="G642" t="s">
        <v>38</v>
      </c>
      <c r="H642" t="s">
        <v>38</v>
      </c>
      <c r="I642">
        <v>105.68</v>
      </c>
      <c r="J642" t="s">
        <v>38</v>
      </c>
      <c r="K642" t="s">
        <v>38</v>
      </c>
      <c r="L642">
        <v>30538</v>
      </c>
      <c r="M642" t="s">
        <v>38</v>
      </c>
      <c r="N642" t="s">
        <v>38</v>
      </c>
    </row>
    <row r="643" spans="1:14" x14ac:dyDescent="0.25">
      <c r="A643" s="2">
        <v>33038</v>
      </c>
      <c r="B643" t="s">
        <v>38</v>
      </c>
      <c r="C643" t="s">
        <v>38</v>
      </c>
      <c r="D643">
        <v>2743.9</v>
      </c>
      <c r="E643">
        <v>2060.6999999999998</v>
      </c>
      <c r="F643" t="s">
        <v>38</v>
      </c>
      <c r="G643" t="s">
        <v>38</v>
      </c>
      <c r="H643" t="s">
        <v>38</v>
      </c>
      <c r="I643">
        <v>105.31</v>
      </c>
      <c r="J643" t="s">
        <v>38</v>
      </c>
      <c r="K643" t="s">
        <v>38</v>
      </c>
      <c r="L643">
        <v>30869</v>
      </c>
      <c r="M643" t="s">
        <v>38</v>
      </c>
      <c r="N643" t="s">
        <v>38</v>
      </c>
    </row>
    <row r="644" spans="1:14" x14ac:dyDescent="0.25">
      <c r="A644" s="2">
        <v>33039</v>
      </c>
      <c r="B644" t="s">
        <v>38</v>
      </c>
      <c r="C644" t="s">
        <v>38</v>
      </c>
      <c r="D644">
        <v>2715.8</v>
      </c>
      <c r="E644">
        <v>2044.5</v>
      </c>
      <c r="F644" t="s">
        <v>38</v>
      </c>
      <c r="G644" t="s">
        <v>38</v>
      </c>
      <c r="H644" t="s">
        <v>38</v>
      </c>
      <c r="I644">
        <v>104.62</v>
      </c>
      <c r="J644" t="s">
        <v>38</v>
      </c>
      <c r="K644" t="s">
        <v>38</v>
      </c>
      <c r="L644">
        <v>30685</v>
      </c>
      <c r="M644" t="s">
        <v>38</v>
      </c>
      <c r="N644" t="s">
        <v>38</v>
      </c>
    </row>
    <row r="645" spans="1:14" x14ac:dyDescent="0.25">
      <c r="A645" s="2">
        <v>33042</v>
      </c>
      <c r="B645" t="s">
        <v>38</v>
      </c>
      <c r="C645" t="s">
        <v>38</v>
      </c>
      <c r="D645">
        <v>2695.5</v>
      </c>
      <c r="E645">
        <v>2013.1</v>
      </c>
      <c r="F645" t="s">
        <v>38</v>
      </c>
      <c r="G645" t="s">
        <v>38</v>
      </c>
      <c r="H645" t="s">
        <v>38</v>
      </c>
      <c r="I645">
        <v>103.45</v>
      </c>
      <c r="J645" t="s">
        <v>38</v>
      </c>
      <c r="K645" t="s">
        <v>38</v>
      </c>
      <c r="L645">
        <v>30446</v>
      </c>
      <c r="M645" t="s">
        <v>38</v>
      </c>
      <c r="N645" t="s">
        <v>38</v>
      </c>
    </row>
    <row r="646" spans="1:14" x14ac:dyDescent="0.25">
      <c r="A646" s="2">
        <v>33043</v>
      </c>
      <c r="B646" t="s">
        <v>38</v>
      </c>
      <c r="C646" t="s">
        <v>38</v>
      </c>
      <c r="D646">
        <v>2692.1</v>
      </c>
      <c r="E646">
        <v>2034.4</v>
      </c>
      <c r="F646" t="s">
        <v>38</v>
      </c>
      <c r="G646" t="s">
        <v>38</v>
      </c>
      <c r="H646" t="s">
        <v>38</v>
      </c>
      <c r="I646">
        <v>104.15</v>
      </c>
      <c r="J646" t="s">
        <v>38</v>
      </c>
      <c r="K646" t="s">
        <v>38</v>
      </c>
      <c r="L646">
        <v>30105</v>
      </c>
      <c r="M646" t="s">
        <v>38</v>
      </c>
      <c r="N646" t="s">
        <v>38</v>
      </c>
    </row>
    <row r="647" spans="1:14" x14ac:dyDescent="0.25">
      <c r="A647" s="2">
        <v>33044</v>
      </c>
      <c r="B647" t="s">
        <v>38</v>
      </c>
      <c r="C647" t="s">
        <v>38</v>
      </c>
      <c r="D647">
        <v>2697.6</v>
      </c>
      <c r="E647">
        <v>2042.4</v>
      </c>
      <c r="F647" t="s">
        <v>38</v>
      </c>
      <c r="G647" t="s">
        <v>38</v>
      </c>
      <c r="H647" t="s">
        <v>38</v>
      </c>
      <c r="I647">
        <v>104.62</v>
      </c>
      <c r="J647" t="s">
        <v>38</v>
      </c>
      <c r="K647" t="s">
        <v>38</v>
      </c>
      <c r="L647">
        <v>30299</v>
      </c>
      <c r="M647" t="s">
        <v>38</v>
      </c>
      <c r="N647" t="s">
        <v>38</v>
      </c>
    </row>
    <row r="648" spans="1:14" x14ac:dyDescent="0.25">
      <c r="A648" s="2">
        <v>33045</v>
      </c>
      <c r="B648" t="s">
        <v>38</v>
      </c>
      <c r="C648" t="s">
        <v>38</v>
      </c>
      <c r="D648">
        <v>2691</v>
      </c>
      <c r="E648">
        <v>2042.4</v>
      </c>
      <c r="F648" t="s">
        <v>38</v>
      </c>
      <c r="G648" t="s">
        <v>38</v>
      </c>
      <c r="H648" t="s">
        <v>38</v>
      </c>
      <c r="I648">
        <v>104.77</v>
      </c>
      <c r="J648" t="s">
        <v>38</v>
      </c>
      <c r="K648" t="s">
        <v>38</v>
      </c>
      <c r="L648">
        <v>30050</v>
      </c>
      <c r="M648" t="s">
        <v>38</v>
      </c>
      <c r="N648" t="s">
        <v>38</v>
      </c>
    </row>
    <row r="649" spans="1:14" x14ac:dyDescent="0.25">
      <c r="A649" s="2">
        <v>33046</v>
      </c>
      <c r="B649" t="s">
        <v>38</v>
      </c>
      <c r="C649" t="s">
        <v>38</v>
      </c>
      <c r="D649">
        <v>2696.5</v>
      </c>
      <c r="E649">
        <v>2053.6</v>
      </c>
      <c r="F649" t="s">
        <v>38</v>
      </c>
      <c r="G649" t="s">
        <v>38</v>
      </c>
      <c r="H649" t="s">
        <v>38</v>
      </c>
      <c r="I649">
        <v>105.49</v>
      </c>
      <c r="J649" t="s">
        <v>38</v>
      </c>
      <c r="K649" t="s">
        <v>38</v>
      </c>
      <c r="L649">
        <v>29765</v>
      </c>
      <c r="M649" t="s">
        <v>38</v>
      </c>
      <c r="N649" t="s">
        <v>38</v>
      </c>
    </row>
    <row r="650" spans="1:14" x14ac:dyDescent="0.25">
      <c r="A650" s="2">
        <v>33049</v>
      </c>
      <c r="B650" t="s">
        <v>38</v>
      </c>
      <c r="C650" t="s">
        <v>38</v>
      </c>
      <c r="D650">
        <v>2710.8</v>
      </c>
      <c r="E650">
        <v>2058.1</v>
      </c>
      <c r="F650" t="s">
        <v>38</v>
      </c>
      <c r="G650" t="s">
        <v>38</v>
      </c>
      <c r="H650" t="s">
        <v>38</v>
      </c>
      <c r="I650">
        <v>105.75</v>
      </c>
      <c r="J650" t="s">
        <v>38</v>
      </c>
      <c r="K650" t="s">
        <v>38</v>
      </c>
      <c r="L650">
        <v>29241</v>
      </c>
      <c r="M650" t="s">
        <v>38</v>
      </c>
      <c r="N650" t="s">
        <v>38</v>
      </c>
    </row>
    <row r="651" spans="1:14" x14ac:dyDescent="0.25">
      <c r="A651" s="2">
        <v>33050</v>
      </c>
      <c r="B651" t="s">
        <v>38</v>
      </c>
      <c r="C651" t="s">
        <v>38</v>
      </c>
      <c r="D651">
        <v>2710.8</v>
      </c>
      <c r="E651">
        <v>2082.9</v>
      </c>
      <c r="F651" t="s">
        <v>38</v>
      </c>
      <c r="G651" t="s">
        <v>38</v>
      </c>
      <c r="H651" t="s">
        <v>38</v>
      </c>
      <c r="I651">
        <v>106.25</v>
      </c>
      <c r="J651" t="s">
        <v>38</v>
      </c>
      <c r="K651" t="s">
        <v>38</v>
      </c>
      <c r="L651">
        <v>29783</v>
      </c>
      <c r="M651" t="s">
        <v>38</v>
      </c>
      <c r="N651" t="s">
        <v>38</v>
      </c>
    </row>
    <row r="652" spans="1:14" x14ac:dyDescent="0.25">
      <c r="A652" s="2">
        <v>33051</v>
      </c>
      <c r="B652" t="s">
        <v>38</v>
      </c>
      <c r="C652" t="s">
        <v>38</v>
      </c>
      <c r="D652">
        <v>2676.7</v>
      </c>
      <c r="E652">
        <v>2057.6</v>
      </c>
      <c r="F652" t="s">
        <v>38</v>
      </c>
      <c r="G652" t="s">
        <v>38</v>
      </c>
      <c r="H652" t="s">
        <v>38</v>
      </c>
      <c r="I652">
        <v>105.93</v>
      </c>
      <c r="J652" t="s">
        <v>38</v>
      </c>
      <c r="K652" t="s">
        <v>38</v>
      </c>
      <c r="L652">
        <v>30151</v>
      </c>
      <c r="M652" t="s">
        <v>38</v>
      </c>
      <c r="N652" t="s">
        <v>38</v>
      </c>
    </row>
    <row r="653" spans="1:14" x14ac:dyDescent="0.25">
      <c r="A653" s="2">
        <v>33052</v>
      </c>
      <c r="B653" t="s">
        <v>38</v>
      </c>
      <c r="C653" t="s">
        <v>38</v>
      </c>
      <c r="D653">
        <v>2658.1</v>
      </c>
      <c r="E653">
        <v>2062.6999999999998</v>
      </c>
      <c r="F653" t="s">
        <v>38</v>
      </c>
      <c r="G653" t="s">
        <v>38</v>
      </c>
      <c r="H653" t="s">
        <v>38</v>
      </c>
      <c r="I653">
        <v>106.11</v>
      </c>
      <c r="J653" t="s">
        <v>38</v>
      </c>
      <c r="K653" t="s">
        <v>38</v>
      </c>
      <c r="L653">
        <v>30216</v>
      </c>
      <c r="M653" t="s">
        <v>38</v>
      </c>
      <c r="N653" t="s">
        <v>38</v>
      </c>
    </row>
    <row r="654" spans="1:14" x14ac:dyDescent="0.25">
      <c r="A654" s="2">
        <v>33053</v>
      </c>
      <c r="B654" t="s">
        <v>38</v>
      </c>
      <c r="C654" t="s">
        <v>38</v>
      </c>
      <c r="D654">
        <v>2684.4</v>
      </c>
      <c r="E654">
        <v>2066.6999999999998</v>
      </c>
      <c r="F654" t="s">
        <v>38</v>
      </c>
      <c r="G654" t="s">
        <v>38</v>
      </c>
      <c r="H654" t="s">
        <v>38</v>
      </c>
      <c r="I654">
        <v>106.11</v>
      </c>
      <c r="J654" t="s">
        <v>38</v>
      </c>
      <c r="K654" t="s">
        <v>38</v>
      </c>
      <c r="L654">
        <v>29949</v>
      </c>
      <c r="M654" t="s">
        <v>38</v>
      </c>
      <c r="N654" t="s">
        <v>38</v>
      </c>
    </row>
    <row r="655" spans="1:14" x14ac:dyDescent="0.25">
      <c r="A655" s="2">
        <v>33056</v>
      </c>
      <c r="B655" t="s">
        <v>38</v>
      </c>
      <c r="C655" t="s">
        <v>38</v>
      </c>
      <c r="D655">
        <v>2678.9</v>
      </c>
      <c r="E655">
        <v>2071.3000000000002</v>
      </c>
      <c r="F655" t="s">
        <v>38</v>
      </c>
      <c r="G655" t="s">
        <v>38</v>
      </c>
      <c r="H655" t="s">
        <v>38</v>
      </c>
      <c r="I655">
        <v>106.14</v>
      </c>
      <c r="J655" t="s">
        <v>38</v>
      </c>
      <c r="K655" t="s">
        <v>38</v>
      </c>
      <c r="L655">
        <v>30216</v>
      </c>
      <c r="M655" t="s">
        <v>38</v>
      </c>
      <c r="N655" t="s">
        <v>38</v>
      </c>
    </row>
    <row r="656" spans="1:14" x14ac:dyDescent="0.25">
      <c r="A656" s="2">
        <v>33057</v>
      </c>
      <c r="B656" t="s">
        <v>38</v>
      </c>
      <c r="C656" t="s">
        <v>38</v>
      </c>
      <c r="D656">
        <v>2671.2</v>
      </c>
      <c r="E656">
        <v>2075.4</v>
      </c>
      <c r="F656" t="s">
        <v>38</v>
      </c>
      <c r="G656" t="s">
        <v>38</v>
      </c>
      <c r="H656" t="s">
        <v>38</v>
      </c>
      <c r="I656">
        <v>106.14</v>
      </c>
      <c r="J656" t="s">
        <v>38</v>
      </c>
      <c r="K656" t="s">
        <v>38</v>
      </c>
      <c r="L656">
        <v>30317</v>
      </c>
      <c r="M656" t="s">
        <v>38</v>
      </c>
      <c r="N656" t="s">
        <v>38</v>
      </c>
    </row>
    <row r="657" spans="1:14" x14ac:dyDescent="0.25">
      <c r="A657" s="2">
        <v>33058</v>
      </c>
      <c r="B657" t="s">
        <v>38</v>
      </c>
      <c r="C657" t="s">
        <v>38</v>
      </c>
      <c r="D657">
        <v>2660.3</v>
      </c>
      <c r="E657">
        <v>2053.6</v>
      </c>
      <c r="F657" t="s">
        <v>38</v>
      </c>
      <c r="G657" t="s">
        <v>38</v>
      </c>
      <c r="H657" t="s">
        <v>38</v>
      </c>
      <c r="I657">
        <v>105.6</v>
      </c>
      <c r="J657" t="s">
        <v>38</v>
      </c>
      <c r="K657" t="s">
        <v>38</v>
      </c>
      <c r="L657">
        <v>30427</v>
      </c>
      <c r="M657" t="s">
        <v>38</v>
      </c>
      <c r="N657" t="s">
        <v>38</v>
      </c>
    </row>
    <row r="658" spans="1:14" x14ac:dyDescent="0.25">
      <c r="A658" s="2">
        <v>33059</v>
      </c>
      <c r="B658" t="s">
        <v>38</v>
      </c>
      <c r="C658" t="s">
        <v>38</v>
      </c>
      <c r="D658">
        <v>2626.2</v>
      </c>
      <c r="E658">
        <v>2037.3</v>
      </c>
      <c r="F658" t="s">
        <v>38</v>
      </c>
      <c r="G658" t="s">
        <v>38</v>
      </c>
      <c r="H658" t="s">
        <v>38</v>
      </c>
      <c r="I658">
        <v>104.66</v>
      </c>
      <c r="J658" t="s">
        <v>38</v>
      </c>
      <c r="K658" t="s">
        <v>38</v>
      </c>
      <c r="L658">
        <v>30390</v>
      </c>
      <c r="M658" t="s">
        <v>38</v>
      </c>
      <c r="N658" t="s">
        <v>38</v>
      </c>
    </row>
    <row r="659" spans="1:14" x14ac:dyDescent="0.25">
      <c r="A659" s="2">
        <v>33060</v>
      </c>
      <c r="B659" t="s">
        <v>38</v>
      </c>
      <c r="C659" t="s">
        <v>38</v>
      </c>
      <c r="D659">
        <v>2647.1</v>
      </c>
      <c r="E659">
        <v>2041.4</v>
      </c>
      <c r="F659" t="s">
        <v>38</v>
      </c>
      <c r="G659" t="s">
        <v>38</v>
      </c>
      <c r="H659" t="s">
        <v>38</v>
      </c>
      <c r="I659">
        <v>105.02</v>
      </c>
      <c r="J659" t="s">
        <v>38</v>
      </c>
      <c r="K659" t="s">
        <v>38</v>
      </c>
      <c r="L659">
        <v>30565</v>
      </c>
      <c r="M659" t="s">
        <v>38</v>
      </c>
      <c r="N659" t="s">
        <v>38</v>
      </c>
    </row>
    <row r="660" spans="1:14" x14ac:dyDescent="0.25">
      <c r="A660" s="2">
        <v>33063</v>
      </c>
      <c r="B660" t="s">
        <v>38</v>
      </c>
      <c r="C660" t="s">
        <v>38</v>
      </c>
      <c r="D660">
        <v>2637.2</v>
      </c>
      <c r="E660">
        <v>2023.1</v>
      </c>
      <c r="F660" t="s">
        <v>38</v>
      </c>
      <c r="G660" t="s">
        <v>38</v>
      </c>
      <c r="H660" t="s">
        <v>38</v>
      </c>
      <c r="I660">
        <v>104.8</v>
      </c>
      <c r="J660" t="s">
        <v>38</v>
      </c>
      <c r="K660" t="s">
        <v>38</v>
      </c>
      <c r="L660">
        <v>30538</v>
      </c>
      <c r="M660" t="s">
        <v>38</v>
      </c>
      <c r="N660" t="s">
        <v>38</v>
      </c>
    </row>
    <row r="661" spans="1:14" x14ac:dyDescent="0.25">
      <c r="A661" s="2">
        <v>33064</v>
      </c>
      <c r="B661" t="s">
        <v>38</v>
      </c>
      <c r="C661" t="s">
        <v>38</v>
      </c>
      <c r="D661">
        <v>2621.9</v>
      </c>
      <c r="E661">
        <v>1998.3</v>
      </c>
      <c r="F661" t="s">
        <v>38</v>
      </c>
      <c r="G661" t="s">
        <v>38</v>
      </c>
      <c r="H661" t="s">
        <v>38</v>
      </c>
      <c r="I661">
        <v>103.99</v>
      </c>
      <c r="J661" t="s">
        <v>38</v>
      </c>
      <c r="K661" t="s">
        <v>38</v>
      </c>
      <c r="L661">
        <v>30197</v>
      </c>
      <c r="M661" t="s">
        <v>38</v>
      </c>
      <c r="N661" t="s">
        <v>38</v>
      </c>
    </row>
    <row r="662" spans="1:14" x14ac:dyDescent="0.25">
      <c r="A662" s="2">
        <v>33065</v>
      </c>
      <c r="B662" t="s">
        <v>38</v>
      </c>
      <c r="C662" t="s">
        <v>38</v>
      </c>
      <c r="D662">
        <v>2663</v>
      </c>
      <c r="E662">
        <v>2009.9</v>
      </c>
      <c r="F662" t="s">
        <v>38</v>
      </c>
      <c r="G662" t="s">
        <v>38</v>
      </c>
      <c r="H662" t="s">
        <v>38</v>
      </c>
      <c r="I662">
        <v>104.52</v>
      </c>
      <c r="J662" t="s">
        <v>38</v>
      </c>
      <c r="K662" t="s">
        <v>38</v>
      </c>
      <c r="L662">
        <v>30409</v>
      </c>
      <c r="M662" t="s">
        <v>38</v>
      </c>
      <c r="N662" t="s">
        <v>38</v>
      </c>
    </row>
    <row r="663" spans="1:14" x14ac:dyDescent="0.25">
      <c r="A663" s="2">
        <v>33066</v>
      </c>
      <c r="B663" t="s">
        <v>38</v>
      </c>
      <c r="C663" t="s">
        <v>38</v>
      </c>
      <c r="D663">
        <v>2676.7</v>
      </c>
      <c r="E663">
        <v>2010.9</v>
      </c>
      <c r="F663" t="s">
        <v>38</v>
      </c>
      <c r="G663" t="s">
        <v>38</v>
      </c>
      <c r="H663" t="s">
        <v>38</v>
      </c>
      <c r="I663">
        <v>105.09</v>
      </c>
      <c r="J663" t="s">
        <v>38</v>
      </c>
      <c r="K663" t="s">
        <v>38</v>
      </c>
      <c r="L663">
        <v>30381</v>
      </c>
      <c r="M663" t="s">
        <v>38</v>
      </c>
      <c r="N663" t="s">
        <v>38</v>
      </c>
    </row>
    <row r="664" spans="1:14" x14ac:dyDescent="0.25">
      <c r="A664" s="2">
        <v>33067</v>
      </c>
      <c r="B664" t="s">
        <v>38</v>
      </c>
      <c r="C664" t="s">
        <v>38</v>
      </c>
      <c r="D664">
        <v>2689.9</v>
      </c>
      <c r="E664">
        <v>2042.4</v>
      </c>
      <c r="F664" t="s">
        <v>38</v>
      </c>
      <c r="G664" t="s">
        <v>38</v>
      </c>
      <c r="H664" t="s">
        <v>38</v>
      </c>
      <c r="I664">
        <v>106.25</v>
      </c>
      <c r="J664" t="s">
        <v>38</v>
      </c>
      <c r="K664" t="s">
        <v>38</v>
      </c>
      <c r="L664">
        <v>30538</v>
      </c>
      <c r="M664" t="s">
        <v>38</v>
      </c>
      <c r="N664" t="s">
        <v>38</v>
      </c>
    </row>
    <row r="665" spans="1:14" x14ac:dyDescent="0.25">
      <c r="A665" s="2">
        <v>33070</v>
      </c>
      <c r="B665" t="s">
        <v>38</v>
      </c>
      <c r="C665" t="s">
        <v>38</v>
      </c>
      <c r="D665">
        <v>2726.1</v>
      </c>
      <c r="E665">
        <v>2057.6</v>
      </c>
      <c r="F665" t="s">
        <v>38</v>
      </c>
      <c r="G665" t="s">
        <v>38</v>
      </c>
      <c r="H665" t="s">
        <v>38</v>
      </c>
      <c r="I665">
        <v>106.36</v>
      </c>
      <c r="J665" t="s">
        <v>38</v>
      </c>
      <c r="K665" t="s">
        <v>38</v>
      </c>
      <c r="L665">
        <v>30933</v>
      </c>
      <c r="M665" t="s">
        <v>38</v>
      </c>
      <c r="N665" t="s">
        <v>38</v>
      </c>
    </row>
    <row r="666" spans="1:14" x14ac:dyDescent="0.25">
      <c r="A666" s="2">
        <v>33071</v>
      </c>
      <c r="B666" t="s">
        <v>38</v>
      </c>
      <c r="C666" t="s">
        <v>38</v>
      </c>
      <c r="D666">
        <v>2717.3</v>
      </c>
      <c r="E666">
        <v>2057.6</v>
      </c>
      <c r="F666" t="s">
        <v>38</v>
      </c>
      <c r="G666" t="s">
        <v>38</v>
      </c>
      <c r="H666" t="s">
        <v>38</v>
      </c>
      <c r="I666">
        <v>106.22</v>
      </c>
      <c r="J666" t="s">
        <v>38</v>
      </c>
      <c r="K666" t="s">
        <v>38</v>
      </c>
      <c r="L666">
        <v>30979</v>
      </c>
      <c r="M666" t="s">
        <v>38</v>
      </c>
      <c r="N666" t="s">
        <v>38</v>
      </c>
    </row>
    <row r="667" spans="1:14" x14ac:dyDescent="0.25">
      <c r="A667" s="2">
        <v>33072</v>
      </c>
      <c r="B667" t="s">
        <v>38</v>
      </c>
      <c r="C667" t="s">
        <v>38</v>
      </c>
      <c r="D667">
        <v>2709.7</v>
      </c>
      <c r="E667">
        <v>2073.3000000000002</v>
      </c>
      <c r="F667" t="s">
        <v>38</v>
      </c>
      <c r="G667" t="s">
        <v>38</v>
      </c>
      <c r="H667" t="s">
        <v>38</v>
      </c>
      <c r="I667">
        <v>106.11</v>
      </c>
      <c r="J667" t="s">
        <v>38</v>
      </c>
      <c r="K667" t="s">
        <v>38</v>
      </c>
      <c r="L667">
        <v>30869</v>
      </c>
      <c r="M667" t="s">
        <v>38</v>
      </c>
      <c r="N667" t="s">
        <v>38</v>
      </c>
    </row>
    <row r="668" spans="1:14" x14ac:dyDescent="0.25">
      <c r="A668" s="2">
        <v>33073</v>
      </c>
      <c r="B668" t="s">
        <v>38</v>
      </c>
      <c r="C668" t="s">
        <v>38</v>
      </c>
      <c r="D668">
        <v>2695.4</v>
      </c>
      <c r="E668">
        <v>2063.6999999999998</v>
      </c>
      <c r="F668" t="s">
        <v>38</v>
      </c>
      <c r="G668" t="s">
        <v>38</v>
      </c>
      <c r="H668" t="s">
        <v>38</v>
      </c>
      <c r="I668">
        <v>105.85</v>
      </c>
      <c r="J668" t="s">
        <v>38</v>
      </c>
      <c r="K668" t="s">
        <v>38</v>
      </c>
      <c r="L668">
        <v>30630</v>
      </c>
      <c r="M668" t="s">
        <v>38</v>
      </c>
      <c r="N668" t="s">
        <v>38</v>
      </c>
    </row>
    <row r="669" spans="1:14" x14ac:dyDescent="0.25">
      <c r="A669" s="2">
        <v>33074</v>
      </c>
      <c r="B669" t="s">
        <v>38</v>
      </c>
      <c r="C669" t="s">
        <v>38</v>
      </c>
      <c r="D669">
        <v>2706.4</v>
      </c>
      <c r="E669">
        <v>2079.9</v>
      </c>
      <c r="F669" t="s">
        <v>38</v>
      </c>
      <c r="G669" t="s">
        <v>38</v>
      </c>
      <c r="H669" t="s">
        <v>38</v>
      </c>
      <c r="I669">
        <v>106.07</v>
      </c>
      <c r="J669" t="s">
        <v>38</v>
      </c>
      <c r="K669" t="s">
        <v>38</v>
      </c>
      <c r="L669">
        <v>30124</v>
      </c>
      <c r="M669" t="s">
        <v>38</v>
      </c>
      <c r="N669" t="s">
        <v>38</v>
      </c>
    </row>
    <row r="670" spans="1:14" x14ac:dyDescent="0.25">
      <c r="A670" s="2">
        <v>33077</v>
      </c>
      <c r="B670" t="s">
        <v>38</v>
      </c>
      <c r="C670" t="s">
        <v>38</v>
      </c>
      <c r="D670">
        <v>2646</v>
      </c>
      <c r="E670">
        <v>2024.1</v>
      </c>
      <c r="F670" t="s">
        <v>38</v>
      </c>
      <c r="G670" t="s">
        <v>38</v>
      </c>
      <c r="H670" t="s">
        <v>38</v>
      </c>
      <c r="I670">
        <v>104.3</v>
      </c>
      <c r="J670" t="s">
        <v>38</v>
      </c>
      <c r="K670" t="s">
        <v>38</v>
      </c>
      <c r="L670">
        <v>29710</v>
      </c>
      <c r="M670" t="s">
        <v>38</v>
      </c>
      <c r="N670" t="s">
        <v>38</v>
      </c>
    </row>
    <row r="671" spans="1:14" x14ac:dyDescent="0.25">
      <c r="A671" s="2">
        <v>33078</v>
      </c>
      <c r="B671" t="s">
        <v>38</v>
      </c>
      <c r="C671" t="s">
        <v>38</v>
      </c>
      <c r="D671">
        <v>2653.7</v>
      </c>
      <c r="E671">
        <v>2019.1</v>
      </c>
      <c r="F671" t="s">
        <v>38</v>
      </c>
      <c r="G671" t="s">
        <v>38</v>
      </c>
      <c r="H671" t="s">
        <v>38</v>
      </c>
      <c r="I671">
        <v>104.05</v>
      </c>
      <c r="J671" t="s">
        <v>38</v>
      </c>
      <c r="K671" t="s">
        <v>38</v>
      </c>
      <c r="L671">
        <v>29480</v>
      </c>
      <c r="M671" t="s">
        <v>38</v>
      </c>
      <c r="N671" t="s">
        <v>38</v>
      </c>
    </row>
    <row r="672" spans="1:14" x14ac:dyDescent="0.25">
      <c r="A672" s="2">
        <v>33079</v>
      </c>
      <c r="B672" t="s">
        <v>38</v>
      </c>
      <c r="C672" t="s">
        <v>38</v>
      </c>
      <c r="D672">
        <v>2659.2</v>
      </c>
      <c r="E672">
        <v>2025.1</v>
      </c>
      <c r="F672" t="s">
        <v>38</v>
      </c>
      <c r="G672" t="s">
        <v>38</v>
      </c>
      <c r="H672" t="s">
        <v>38</v>
      </c>
      <c r="I672">
        <v>104.09</v>
      </c>
      <c r="J672" t="s">
        <v>38</v>
      </c>
      <c r="K672" t="s">
        <v>38</v>
      </c>
      <c r="L672">
        <v>29673</v>
      </c>
      <c r="M672" t="s">
        <v>38</v>
      </c>
      <c r="N672" t="s">
        <v>38</v>
      </c>
    </row>
    <row r="673" spans="1:14" x14ac:dyDescent="0.25">
      <c r="A673" s="2">
        <v>33080</v>
      </c>
      <c r="B673" t="s">
        <v>38</v>
      </c>
      <c r="C673" t="s">
        <v>38</v>
      </c>
      <c r="D673">
        <v>2617.5</v>
      </c>
      <c r="E673">
        <v>2013.5</v>
      </c>
      <c r="F673" t="s">
        <v>38</v>
      </c>
      <c r="G673" t="s">
        <v>38</v>
      </c>
      <c r="H673" t="s">
        <v>38</v>
      </c>
      <c r="I673">
        <v>103.69</v>
      </c>
      <c r="J673" t="s">
        <v>38</v>
      </c>
      <c r="K673" t="s">
        <v>38</v>
      </c>
      <c r="L673">
        <v>29222</v>
      </c>
      <c r="M673" t="s">
        <v>38</v>
      </c>
      <c r="N673" t="s">
        <v>38</v>
      </c>
    </row>
    <row r="674" spans="1:14" x14ac:dyDescent="0.25">
      <c r="A674" s="2">
        <v>33081</v>
      </c>
      <c r="B674" t="s">
        <v>38</v>
      </c>
      <c r="C674" t="s">
        <v>38</v>
      </c>
      <c r="D674">
        <v>2608.6999999999998</v>
      </c>
      <c r="E674">
        <v>1990.6</v>
      </c>
      <c r="F674" t="s">
        <v>38</v>
      </c>
      <c r="G674" t="s">
        <v>38</v>
      </c>
      <c r="H674" t="s">
        <v>38</v>
      </c>
      <c r="I674">
        <v>102.76</v>
      </c>
      <c r="J674" t="s">
        <v>38</v>
      </c>
      <c r="K674" t="s">
        <v>38</v>
      </c>
      <c r="L674">
        <v>28578</v>
      </c>
      <c r="M674" t="s">
        <v>38</v>
      </c>
      <c r="N674" t="s">
        <v>38</v>
      </c>
    </row>
    <row r="675" spans="1:14" x14ac:dyDescent="0.25">
      <c r="A675" s="2">
        <v>33084</v>
      </c>
      <c r="B675" t="s">
        <v>38</v>
      </c>
      <c r="C675" t="s">
        <v>38</v>
      </c>
      <c r="D675">
        <v>2593.9</v>
      </c>
      <c r="E675">
        <v>1976.4</v>
      </c>
      <c r="F675" t="s">
        <v>38</v>
      </c>
      <c r="G675" t="s">
        <v>38</v>
      </c>
      <c r="H675" t="s">
        <v>38</v>
      </c>
      <c r="I675">
        <v>102.5</v>
      </c>
      <c r="J675" t="s">
        <v>38</v>
      </c>
      <c r="K675" t="s">
        <v>38</v>
      </c>
      <c r="L675">
        <v>28431</v>
      </c>
      <c r="M675" t="s">
        <v>38</v>
      </c>
      <c r="N675" t="s">
        <v>38</v>
      </c>
    </row>
    <row r="676" spans="1:14" x14ac:dyDescent="0.25">
      <c r="A676" s="2">
        <v>33085</v>
      </c>
      <c r="B676" t="s">
        <v>38</v>
      </c>
      <c r="C676" t="s">
        <v>38</v>
      </c>
      <c r="D676">
        <v>2620.1999999999998</v>
      </c>
      <c r="E676">
        <v>1994.6</v>
      </c>
      <c r="F676" t="s">
        <v>38</v>
      </c>
      <c r="G676" t="s">
        <v>38</v>
      </c>
      <c r="H676" t="s">
        <v>38</v>
      </c>
      <c r="I676">
        <v>102.61</v>
      </c>
      <c r="J676" t="s">
        <v>38</v>
      </c>
      <c r="K676" t="s">
        <v>38</v>
      </c>
      <c r="L676">
        <v>29094</v>
      </c>
      <c r="M676" t="s">
        <v>38</v>
      </c>
      <c r="N676" t="s">
        <v>38</v>
      </c>
    </row>
    <row r="677" spans="1:14" x14ac:dyDescent="0.25">
      <c r="A677" s="2">
        <v>33086</v>
      </c>
      <c r="B677" t="s">
        <v>38</v>
      </c>
      <c r="C677" t="s">
        <v>38</v>
      </c>
      <c r="D677">
        <v>2621.3000000000002</v>
      </c>
      <c r="E677">
        <v>1981.5</v>
      </c>
      <c r="F677" t="s">
        <v>38</v>
      </c>
      <c r="G677" t="s">
        <v>38</v>
      </c>
      <c r="H677" t="s">
        <v>38</v>
      </c>
      <c r="I677">
        <v>102.14</v>
      </c>
      <c r="J677" t="s">
        <v>38</v>
      </c>
      <c r="K677" t="s">
        <v>38</v>
      </c>
      <c r="L677">
        <v>28468</v>
      </c>
      <c r="M677" t="s">
        <v>38</v>
      </c>
      <c r="N677" t="s">
        <v>38</v>
      </c>
    </row>
    <row r="678" spans="1:14" x14ac:dyDescent="0.25">
      <c r="A678" s="2">
        <v>33087</v>
      </c>
      <c r="B678" t="s">
        <v>38</v>
      </c>
      <c r="C678" t="s">
        <v>38</v>
      </c>
      <c r="D678">
        <v>2567</v>
      </c>
      <c r="E678">
        <v>1940.2</v>
      </c>
      <c r="F678" t="s">
        <v>38</v>
      </c>
      <c r="G678" t="s">
        <v>38</v>
      </c>
      <c r="H678" t="s">
        <v>38</v>
      </c>
      <c r="I678">
        <v>100.45</v>
      </c>
      <c r="J678" t="s">
        <v>38</v>
      </c>
      <c r="K678" t="s">
        <v>38</v>
      </c>
      <c r="L678">
        <v>27916</v>
      </c>
      <c r="M678" t="s">
        <v>38</v>
      </c>
      <c r="N678" t="s">
        <v>38</v>
      </c>
    </row>
    <row r="679" spans="1:14" x14ac:dyDescent="0.25">
      <c r="A679" s="2">
        <v>33088</v>
      </c>
      <c r="B679" t="s">
        <v>38</v>
      </c>
      <c r="C679" t="s">
        <v>38</v>
      </c>
      <c r="D679">
        <v>2534.6</v>
      </c>
      <c r="E679">
        <v>1889.9</v>
      </c>
      <c r="F679" t="s">
        <v>38</v>
      </c>
      <c r="G679" t="s">
        <v>38</v>
      </c>
      <c r="H679" t="s">
        <v>38</v>
      </c>
      <c r="I679">
        <v>97.82</v>
      </c>
      <c r="J679" t="s">
        <v>38</v>
      </c>
      <c r="K679" t="s">
        <v>38</v>
      </c>
      <c r="L679">
        <v>27180</v>
      </c>
      <c r="M679" t="s">
        <v>38</v>
      </c>
      <c r="N679" t="s">
        <v>38</v>
      </c>
    </row>
    <row r="680" spans="1:14" x14ac:dyDescent="0.25">
      <c r="A680" s="2">
        <v>33091</v>
      </c>
      <c r="B680" t="s">
        <v>38</v>
      </c>
      <c r="C680" t="s">
        <v>38</v>
      </c>
      <c r="D680">
        <v>2448.5</v>
      </c>
      <c r="E680">
        <v>1781.2</v>
      </c>
      <c r="F680" t="s">
        <v>38</v>
      </c>
      <c r="G680" t="s">
        <v>38</v>
      </c>
      <c r="H680" t="s">
        <v>38</v>
      </c>
      <c r="I680">
        <v>93.28</v>
      </c>
      <c r="J680" t="s">
        <v>38</v>
      </c>
      <c r="K680" t="s">
        <v>38</v>
      </c>
      <c r="L680">
        <v>26334</v>
      </c>
      <c r="M680" t="s">
        <v>38</v>
      </c>
      <c r="N680" t="s">
        <v>38</v>
      </c>
    </row>
    <row r="681" spans="1:14" x14ac:dyDescent="0.25">
      <c r="A681" s="2">
        <v>33092</v>
      </c>
      <c r="B681" t="s">
        <v>38</v>
      </c>
      <c r="C681" t="s">
        <v>38</v>
      </c>
      <c r="D681">
        <v>2482.5</v>
      </c>
      <c r="E681">
        <v>1817.4</v>
      </c>
      <c r="F681" t="s">
        <v>38</v>
      </c>
      <c r="G681" t="s">
        <v>38</v>
      </c>
      <c r="H681" t="s">
        <v>38</v>
      </c>
      <c r="I681">
        <v>95.59</v>
      </c>
      <c r="J681" t="s">
        <v>38</v>
      </c>
      <c r="K681" t="s">
        <v>38</v>
      </c>
      <c r="L681">
        <v>25506</v>
      </c>
      <c r="M681" t="s">
        <v>38</v>
      </c>
      <c r="N681" t="s">
        <v>38</v>
      </c>
    </row>
    <row r="682" spans="1:14" x14ac:dyDescent="0.25">
      <c r="A682" s="2">
        <v>33093</v>
      </c>
      <c r="B682" t="s">
        <v>38</v>
      </c>
      <c r="C682" t="s">
        <v>38</v>
      </c>
      <c r="D682">
        <v>2485.8000000000002</v>
      </c>
      <c r="E682">
        <v>1764.1</v>
      </c>
      <c r="F682" t="s">
        <v>38</v>
      </c>
      <c r="G682" t="s">
        <v>38</v>
      </c>
      <c r="H682" t="s">
        <v>38</v>
      </c>
      <c r="I682">
        <v>93.06</v>
      </c>
      <c r="J682" t="s">
        <v>38</v>
      </c>
      <c r="K682" t="s">
        <v>38</v>
      </c>
      <c r="L682">
        <v>26215</v>
      </c>
      <c r="M682" t="s">
        <v>38</v>
      </c>
      <c r="N682" t="s">
        <v>38</v>
      </c>
    </row>
    <row r="683" spans="1:14" x14ac:dyDescent="0.25">
      <c r="A683" s="2">
        <v>33094</v>
      </c>
      <c r="B683" t="s">
        <v>38</v>
      </c>
      <c r="C683" t="s">
        <v>38</v>
      </c>
      <c r="D683">
        <v>2483.6</v>
      </c>
      <c r="E683">
        <v>1791.3</v>
      </c>
      <c r="F683" t="s">
        <v>38</v>
      </c>
      <c r="G683" t="s">
        <v>38</v>
      </c>
      <c r="H683" t="s">
        <v>38</v>
      </c>
      <c r="I683">
        <v>93.32</v>
      </c>
      <c r="J683" t="s">
        <v>38</v>
      </c>
      <c r="K683" t="s">
        <v>38</v>
      </c>
      <c r="L683">
        <v>25782</v>
      </c>
      <c r="M683" t="s">
        <v>38</v>
      </c>
      <c r="N683" t="s">
        <v>38</v>
      </c>
    </row>
    <row r="684" spans="1:14" x14ac:dyDescent="0.25">
      <c r="A684" s="2">
        <v>33095</v>
      </c>
      <c r="B684" t="s">
        <v>38</v>
      </c>
      <c r="C684" t="s">
        <v>38</v>
      </c>
      <c r="D684">
        <v>2470.4</v>
      </c>
      <c r="E684">
        <v>1784.2</v>
      </c>
      <c r="F684" t="s">
        <v>38</v>
      </c>
      <c r="G684" t="s">
        <v>38</v>
      </c>
      <c r="H684" t="s">
        <v>38</v>
      </c>
      <c r="I684">
        <v>93.06</v>
      </c>
      <c r="J684" t="s">
        <v>38</v>
      </c>
      <c r="K684" t="s">
        <v>38</v>
      </c>
      <c r="L684">
        <v>25019</v>
      </c>
      <c r="M684" t="s">
        <v>38</v>
      </c>
      <c r="N684" t="s">
        <v>38</v>
      </c>
    </row>
    <row r="685" spans="1:14" x14ac:dyDescent="0.25">
      <c r="A685" s="2">
        <v>33098</v>
      </c>
      <c r="B685" t="s">
        <v>38</v>
      </c>
      <c r="C685" t="s">
        <v>38</v>
      </c>
      <c r="D685">
        <v>2456.1</v>
      </c>
      <c r="E685">
        <v>1727.9</v>
      </c>
      <c r="F685" t="s">
        <v>38</v>
      </c>
      <c r="G685" t="s">
        <v>38</v>
      </c>
      <c r="H685" t="s">
        <v>38</v>
      </c>
      <c r="I685">
        <v>91.44</v>
      </c>
      <c r="J685" t="s">
        <v>38</v>
      </c>
      <c r="K685" t="s">
        <v>38</v>
      </c>
      <c r="L685">
        <v>24191</v>
      </c>
      <c r="M685" t="s">
        <v>38</v>
      </c>
      <c r="N685" t="s">
        <v>38</v>
      </c>
    </row>
    <row r="686" spans="1:14" x14ac:dyDescent="0.25">
      <c r="A686" s="2">
        <v>33099</v>
      </c>
      <c r="B686" t="s">
        <v>38</v>
      </c>
      <c r="C686" t="s">
        <v>38</v>
      </c>
      <c r="D686">
        <v>2469.3000000000002</v>
      </c>
      <c r="E686">
        <v>1723.9</v>
      </c>
      <c r="F686" t="s">
        <v>38</v>
      </c>
      <c r="G686" t="s">
        <v>38</v>
      </c>
      <c r="H686" t="s">
        <v>38</v>
      </c>
      <c r="I686">
        <v>91.33</v>
      </c>
      <c r="J686" t="s">
        <v>38</v>
      </c>
      <c r="K686" t="s">
        <v>38</v>
      </c>
      <c r="L686">
        <v>24927</v>
      </c>
      <c r="M686" t="s">
        <v>38</v>
      </c>
      <c r="N686" t="s">
        <v>38</v>
      </c>
    </row>
    <row r="687" spans="1:14" x14ac:dyDescent="0.25">
      <c r="A687" s="2">
        <v>33100</v>
      </c>
      <c r="B687" t="s">
        <v>38</v>
      </c>
      <c r="C687" t="s">
        <v>38</v>
      </c>
      <c r="D687">
        <v>2484.6999999999998</v>
      </c>
      <c r="E687">
        <v>1723.9</v>
      </c>
      <c r="F687" t="s">
        <v>38</v>
      </c>
      <c r="G687" t="s">
        <v>38</v>
      </c>
      <c r="H687" t="s">
        <v>38</v>
      </c>
      <c r="I687">
        <v>93.21</v>
      </c>
      <c r="J687" t="s">
        <v>38</v>
      </c>
      <c r="K687" t="s">
        <v>38</v>
      </c>
      <c r="L687">
        <v>25755</v>
      </c>
      <c r="M687" t="s">
        <v>38</v>
      </c>
      <c r="N687" t="s">
        <v>38</v>
      </c>
    </row>
    <row r="688" spans="1:14" x14ac:dyDescent="0.25">
      <c r="A688" s="2">
        <v>33101</v>
      </c>
      <c r="B688" t="s">
        <v>38</v>
      </c>
      <c r="C688" t="s">
        <v>38</v>
      </c>
      <c r="D688">
        <v>2469.3000000000002</v>
      </c>
      <c r="E688">
        <v>1741</v>
      </c>
      <c r="F688" t="s">
        <v>38</v>
      </c>
      <c r="G688" t="s">
        <v>38</v>
      </c>
      <c r="H688" t="s">
        <v>38</v>
      </c>
      <c r="I688">
        <v>91.91</v>
      </c>
      <c r="J688" t="s">
        <v>38</v>
      </c>
      <c r="K688" t="s">
        <v>38</v>
      </c>
      <c r="L688">
        <v>25258</v>
      </c>
      <c r="M688" t="s">
        <v>38</v>
      </c>
      <c r="N688" t="s">
        <v>38</v>
      </c>
    </row>
    <row r="689" spans="1:14" x14ac:dyDescent="0.25">
      <c r="A689" s="2">
        <v>33102</v>
      </c>
      <c r="B689" t="s">
        <v>38</v>
      </c>
      <c r="C689" t="s">
        <v>38</v>
      </c>
      <c r="D689">
        <v>2411.1</v>
      </c>
      <c r="E689">
        <v>1671.5</v>
      </c>
      <c r="F689" t="s">
        <v>38</v>
      </c>
      <c r="G689" t="s">
        <v>38</v>
      </c>
      <c r="H689" t="s">
        <v>38</v>
      </c>
      <c r="I689">
        <v>89.44</v>
      </c>
      <c r="J689" t="s">
        <v>38</v>
      </c>
      <c r="K689" t="s">
        <v>38</v>
      </c>
      <c r="L689">
        <v>24430</v>
      </c>
      <c r="M689" t="s">
        <v>38</v>
      </c>
      <c r="N689" t="s">
        <v>38</v>
      </c>
    </row>
    <row r="690" spans="1:14" x14ac:dyDescent="0.25">
      <c r="A690" s="2">
        <v>33105</v>
      </c>
      <c r="B690" t="s">
        <v>38</v>
      </c>
      <c r="C690" t="s">
        <v>38</v>
      </c>
      <c r="D690">
        <v>2391.4</v>
      </c>
      <c r="E690">
        <v>1618.2</v>
      </c>
      <c r="F690" t="s">
        <v>38</v>
      </c>
      <c r="G690" t="s">
        <v>38</v>
      </c>
      <c r="H690" t="s">
        <v>38</v>
      </c>
      <c r="I690">
        <v>88.21</v>
      </c>
      <c r="J690" t="s">
        <v>38</v>
      </c>
      <c r="K690" t="s">
        <v>38</v>
      </c>
      <c r="L690">
        <v>24357</v>
      </c>
      <c r="M690" t="s">
        <v>38</v>
      </c>
      <c r="N690" t="s">
        <v>38</v>
      </c>
    </row>
    <row r="691" spans="1:14" x14ac:dyDescent="0.25">
      <c r="A691" s="2">
        <v>33106</v>
      </c>
      <c r="B691" t="s">
        <v>38</v>
      </c>
      <c r="C691" t="s">
        <v>38</v>
      </c>
      <c r="D691">
        <v>2304.6999999999998</v>
      </c>
      <c r="E691">
        <v>1541.7</v>
      </c>
      <c r="F691" t="s">
        <v>38</v>
      </c>
      <c r="G691" t="s">
        <v>38</v>
      </c>
      <c r="H691" t="s">
        <v>38</v>
      </c>
      <c r="I691">
        <v>85.82</v>
      </c>
      <c r="J691" t="s">
        <v>38</v>
      </c>
      <c r="K691" t="s">
        <v>38</v>
      </c>
      <c r="L691">
        <v>24044</v>
      </c>
      <c r="M691" t="s">
        <v>38</v>
      </c>
      <c r="N691" t="s">
        <v>38</v>
      </c>
    </row>
    <row r="692" spans="1:14" x14ac:dyDescent="0.25">
      <c r="A692" s="2">
        <v>33107</v>
      </c>
      <c r="B692" t="s">
        <v>38</v>
      </c>
      <c r="C692" t="s">
        <v>38</v>
      </c>
      <c r="D692">
        <v>2319</v>
      </c>
      <c r="E692">
        <v>1591</v>
      </c>
      <c r="F692" t="s">
        <v>38</v>
      </c>
      <c r="G692" t="s">
        <v>38</v>
      </c>
      <c r="H692" t="s">
        <v>38</v>
      </c>
      <c r="I692">
        <v>87.59</v>
      </c>
      <c r="J692" t="s">
        <v>38</v>
      </c>
      <c r="K692" t="s">
        <v>38</v>
      </c>
      <c r="L692">
        <v>23207</v>
      </c>
      <c r="M692" t="s">
        <v>38</v>
      </c>
      <c r="N692" t="s">
        <v>38</v>
      </c>
    </row>
    <row r="693" spans="1:14" x14ac:dyDescent="0.25">
      <c r="A693" s="2">
        <v>33108</v>
      </c>
      <c r="B693" t="s">
        <v>38</v>
      </c>
      <c r="C693" t="s">
        <v>38</v>
      </c>
      <c r="D693">
        <v>2289.3000000000002</v>
      </c>
      <c r="E693">
        <v>1556.8</v>
      </c>
      <c r="F693" t="s">
        <v>38</v>
      </c>
      <c r="G693" t="s">
        <v>38</v>
      </c>
      <c r="H693" t="s">
        <v>38</v>
      </c>
      <c r="I693">
        <v>85.13</v>
      </c>
      <c r="J693" t="s">
        <v>38</v>
      </c>
      <c r="K693" t="s">
        <v>38</v>
      </c>
      <c r="L693">
        <v>22379</v>
      </c>
      <c r="M693" t="s">
        <v>38</v>
      </c>
      <c r="N693" t="s">
        <v>38</v>
      </c>
    </row>
    <row r="694" spans="1:14" x14ac:dyDescent="0.25">
      <c r="A694" s="2">
        <v>33109</v>
      </c>
      <c r="B694" t="s">
        <v>38</v>
      </c>
      <c r="C694" t="s">
        <v>38</v>
      </c>
      <c r="D694">
        <v>2313.5</v>
      </c>
      <c r="E694">
        <v>1612.1</v>
      </c>
      <c r="F694" t="s">
        <v>38</v>
      </c>
      <c r="G694" t="s">
        <v>38</v>
      </c>
      <c r="H694" t="s">
        <v>38</v>
      </c>
      <c r="I694">
        <v>86.47</v>
      </c>
      <c r="J694" t="s">
        <v>38</v>
      </c>
      <c r="K694" t="s">
        <v>38</v>
      </c>
      <c r="L694">
        <v>21928</v>
      </c>
      <c r="M694" t="s">
        <v>38</v>
      </c>
      <c r="N694" t="s">
        <v>38</v>
      </c>
    </row>
    <row r="695" spans="1:14" x14ac:dyDescent="0.25">
      <c r="A695" s="2">
        <v>33112</v>
      </c>
      <c r="B695" t="s">
        <v>38</v>
      </c>
      <c r="C695" t="s">
        <v>38</v>
      </c>
      <c r="D695">
        <v>2313.5</v>
      </c>
      <c r="E695">
        <v>1714.8</v>
      </c>
      <c r="F695" t="s">
        <v>38</v>
      </c>
      <c r="G695" t="s">
        <v>38</v>
      </c>
      <c r="H695" t="s">
        <v>38</v>
      </c>
      <c r="I695">
        <v>90.53</v>
      </c>
      <c r="J695" t="s">
        <v>38</v>
      </c>
      <c r="K695" t="s">
        <v>38</v>
      </c>
      <c r="L695">
        <v>23032</v>
      </c>
      <c r="M695" t="s">
        <v>38</v>
      </c>
      <c r="N695" t="s">
        <v>38</v>
      </c>
    </row>
    <row r="696" spans="1:14" x14ac:dyDescent="0.25">
      <c r="A696" s="2">
        <v>33113</v>
      </c>
      <c r="B696" t="s">
        <v>38</v>
      </c>
      <c r="C696" t="s">
        <v>38</v>
      </c>
      <c r="D696">
        <v>2358.5</v>
      </c>
      <c r="E696">
        <v>1691.6</v>
      </c>
      <c r="F696" t="s">
        <v>38</v>
      </c>
      <c r="G696" t="s">
        <v>38</v>
      </c>
      <c r="H696" t="s">
        <v>38</v>
      </c>
      <c r="I696">
        <v>90.26</v>
      </c>
      <c r="J696" t="s">
        <v>38</v>
      </c>
      <c r="K696" t="s">
        <v>38</v>
      </c>
      <c r="L696">
        <v>23694</v>
      </c>
      <c r="M696" t="s">
        <v>38</v>
      </c>
      <c r="N696" t="s">
        <v>38</v>
      </c>
    </row>
    <row r="697" spans="1:14" x14ac:dyDescent="0.25">
      <c r="A697" s="2">
        <v>33114</v>
      </c>
      <c r="B697" t="s">
        <v>38</v>
      </c>
      <c r="C697" t="s">
        <v>38</v>
      </c>
      <c r="D697">
        <v>2350.8000000000002</v>
      </c>
      <c r="E697">
        <v>1717.8</v>
      </c>
      <c r="F697" t="s">
        <v>38</v>
      </c>
      <c r="G697" t="s">
        <v>38</v>
      </c>
      <c r="H697" t="s">
        <v>38</v>
      </c>
      <c r="I697">
        <v>89.59</v>
      </c>
      <c r="J697" t="s">
        <v>38</v>
      </c>
      <c r="K697" t="s">
        <v>38</v>
      </c>
      <c r="L697">
        <v>22866</v>
      </c>
      <c r="M697" t="s">
        <v>38</v>
      </c>
      <c r="N697" t="s">
        <v>38</v>
      </c>
    </row>
    <row r="698" spans="1:14" x14ac:dyDescent="0.25">
      <c r="A698" s="2">
        <v>33115</v>
      </c>
      <c r="B698" t="s">
        <v>38</v>
      </c>
      <c r="C698" t="s">
        <v>38</v>
      </c>
      <c r="D698">
        <v>2391.4</v>
      </c>
      <c r="E698">
        <v>1741</v>
      </c>
      <c r="F698" t="s">
        <v>38</v>
      </c>
      <c r="G698" t="s">
        <v>38</v>
      </c>
      <c r="H698" t="s">
        <v>38</v>
      </c>
      <c r="I698">
        <v>90.53</v>
      </c>
      <c r="J698" t="s">
        <v>38</v>
      </c>
      <c r="K698" t="s">
        <v>38</v>
      </c>
      <c r="L698">
        <v>23694</v>
      </c>
      <c r="M698" t="s">
        <v>38</v>
      </c>
      <c r="N698" t="s">
        <v>38</v>
      </c>
    </row>
    <row r="699" spans="1:14" x14ac:dyDescent="0.25">
      <c r="A699" s="2">
        <v>33116</v>
      </c>
      <c r="B699" t="s">
        <v>38</v>
      </c>
      <c r="C699" t="s">
        <v>38</v>
      </c>
      <c r="D699">
        <v>2401.3000000000002</v>
      </c>
      <c r="E699">
        <v>1690.5</v>
      </c>
      <c r="F699" t="s">
        <v>38</v>
      </c>
      <c r="G699" t="s">
        <v>38</v>
      </c>
      <c r="H699" t="s">
        <v>38</v>
      </c>
      <c r="I699">
        <v>89.59</v>
      </c>
      <c r="J699" t="s">
        <v>38</v>
      </c>
      <c r="K699" t="s">
        <v>38</v>
      </c>
      <c r="L699">
        <v>23897</v>
      </c>
      <c r="M699" t="s">
        <v>38</v>
      </c>
      <c r="N699" t="s">
        <v>38</v>
      </c>
    </row>
    <row r="700" spans="1:14" x14ac:dyDescent="0.25">
      <c r="A700" s="2">
        <v>33119</v>
      </c>
      <c r="B700" t="s">
        <v>38</v>
      </c>
      <c r="C700" t="s">
        <v>38</v>
      </c>
      <c r="D700">
        <v>2388.1</v>
      </c>
      <c r="E700">
        <v>1649.1</v>
      </c>
      <c r="F700" t="s">
        <v>38</v>
      </c>
      <c r="G700" t="s">
        <v>38</v>
      </c>
      <c r="H700" t="s">
        <v>38</v>
      </c>
      <c r="I700">
        <v>89.05</v>
      </c>
      <c r="J700" t="s">
        <v>38</v>
      </c>
      <c r="K700" t="s">
        <v>38</v>
      </c>
      <c r="L700">
        <v>23382</v>
      </c>
      <c r="M700" t="s">
        <v>38</v>
      </c>
      <c r="N700" t="s">
        <v>38</v>
      </c>
    </row>
    <row r="701" spans="1:14" x14ac:dyDescent="0.25">
      <c r="A701" s="2">
        <v>33120</v>
      </c>
      <c r="B701" t="s">
        <v>38</v>
      </c>
      <c r="C701" t="s">
        <v>38</v>
      </c>
      <c r="D701">
        <v>2383.6999999999998</v>
      </c>
      <c r="E701">
        <v>1633</v>
      </c>
      <c r="F701" t="s">
        <v>38</v>
      </c>
      <c r="G701" t="s">
        <v>38</v>
      </c>
      <c r="H701" t="s">
        <v>38</v>
      </c>
      <c r="I701">
        <v>87.99</v>
      </c>
      <c r="J701" t="s">
        <v>38</v>
      </c>
      <c r="K701" t="s">
        <v>38</v>
      </c>
      <c r="L701">
        <v>22986</v>
      </c>
      <c r="M701" t="s">
        <v>38</v>
      </c>
      <c r="N701" t="s">
        <v>38</v>
      </c>
    </row>
    <row r="702" spans="1:14" x14ac:dyDescent="0.25">
      <c r="A702" s="2">
        <v>33121</v>
      </c>
      <c r="B702" t="s">
        <v>38</v>
      </c>
      <c r="C702" t="s">
        <v>38</v>
      </c>
      <c r="D702">
        <v>2379.3000000000002</v>
      </c>
      <c r="E702">
        <v>1649.1</v>
      </c>
      <c r="F702" t="s">
        <v>38</v>
      </c>
      <c r="G702" t="s">
        <v>38</v>
      </c>
      <c r="H702" t="s">
        <v>38</v>
      </c>
      <c r="I702">
        <v>89.19</v>
      </c>
      <c r="J702" t="s">
        <v>38</v>
      </c>
      <c r="K702" t="s">
        <v>38</v>
      </c>
      <c r="L702">
        <v>22020</v>
      </c>
      <c r="M702" t="s">
        <v>38</v>
      </c>
      <c r="N702" t="s">
        <v>38</v>
      </c>
    </row>
    <row r="703" spans="1:14" x14ac:dyDescent="0.25">
      <c r="A703" s="2">
        <v>33122</v>
      </c>
      <c r="B703" t="s">
        <v>38</v>
      </c>
      <c r="C703" t="s">
        <v>38</v>
      </c>
      <c r="D703">
        <v>2329.9</v>
      </c>
      <c r="E703">
        <v>1620.9</v>
      </c>
      <c r="F703" t="s">
        <v>38</v>
      </c>
      <c r="G703" t="s">
        <v>38</v>
      </c>
      <c r="H703" t="s">
        <v>38</v>
      </c>
      <c r="I703">
        <v>88.97</v>
      </c>
      <c r="J703" t="s">
        <v>38</v>
      </c>
      <c r="K703" t="s">
        <v>38</v>
      </c>
      <c r="L703">
        <v>21551</v>
      </c>
      <c r="M703" t="s">
        <v>38</v>
      </c>
      <c r="N703" t="s">
        <v>38</v>
      </c>
    </row>
    <row r="704" spans="1:14" x14ac:dyDescent="0.25">
      <c r="A704" s="2">
        <v>33123</v>
      </c>
      <c r="B704" t="s">
        <v>38</v>
      </c>
      <c r="C704" t="s">
        <v>38</v>
      </c>
      <c r="D704">
        <v>2343.6999999999998</v>
      </c>
      <c r="E704">
        <v>1639</v>
      </c>
      <c r="F704" t="s">
        <v>38</v>
      </c>
      <c r="G704" t="s">
        <v>38</v>
      </c>
      <c r="H704" t="s">
        <v>38</v>
      </c>
      <c r="I704">
        <v>89.92</v>
      </c>
      <c r="J704" t="s">
        <v>38</v>
      </c>
      <c r="K704" t="s">
        <v>38</v>
      </c>
      <c r="L704">
        <v>21873</v>
      </c>
      <c r="M704" t="s">
        <v>38</v>
      </c>
      <c r="N704" t="s">
        <v>38</v>
      </c>
    </row>
    <row r="705" spans="1:14" x14ac:dyDescent="0.25">
      <c r="A705" s="2">
        <v>33126</v>
      </c>
      <c r="B705" t="s">
        <v>38</v>
      </c>
      <c r="C705" t="s">
        <v>38</v>
      </c>
      <c r="D705">
        <v>2374.9</v>
      </c>
      <c r="E705">
        <v>1684.4</v>
      </c>
      <c r="F705" t="s">
        <v>38</v>
      </c>
      <c r="G705" t="s">
        <v>38</v>
      </c>
      <c r="H705" t="s">
        <v>38</v>
      </c>
      <c r="I705">
        <v>92.6</v>
      </c>
      <c r="J705" t="s">
        <v>38</v>
      </c>
      <c r="K705" t="s">
        <v>38</v>
      </c>
      <c r="L705">
        <v>22931</v>
      </c>
      <c r="M705" t="s">
        <v>38</v>
      </c>
      <c r="N705" t="s">
        <v>38</v>
      </c>
    </row>
    <row r="706" spans="1:14" x14ac:dyDescent="0.25">
      <c r="A706" s="2">
        <v>33127</v>
      </c>
      <c r="B706" t="s">
        <v>38</v>
      </c>
      <c r="C706" t="s">
        <v>38</v>
      </c>
      <c r="D706">
        <v>2368.3000000000002</v>
      </c>
      <c r="E706">
        <v>1676.4</v>
      </c>
      <c r="F706" t="s">
        <v>38</v>
      </c>
      <c r="G706" t="s">
        <v>38</v>
      </c>
      <c r="H706" t="s">
        <v>38</v>
      </c>
      <c r="I706">
        <v>92.2</v>
      </c>
      <c r="J706" t="s">
        <v>38</v>
      </c>
      <c r="K706" t="s">
        <v>38</v>
      </c>
      <c r="L706">
        <v>22554</v>
      </c>
      <c r="M706" t="s">
        <v>38</v>
      </c>
      <c r="N706" t="s">
        <v>38</v>
      </c>
    </row>
    <row r="707" spans="1:14" x14ac:dyDescent="0.25">
      <c r="A707" s="2">
        <v>33128</v>
      </c>
      <c r="B707" t="s">
        <v>38</v>
      </c>
      <c r="C707" t="s">
        <v>38</v>
      </c>
      <c r="D707">
        <v>2371.6</v>
      </c>
      <c r="E707">
        <v>1661.2</v>
      </c>
      <c r="F707" t="s">
        <v>38</v>
      </c>
      <c r="G707" t="s">
        <v>38</v>
      </c>
      <c r="H707" t="s">
        <v>38</v>
      </c>
      <c r="I707">
        <v>91.84</v>
      </c>
      <c r="J707" t="s">
        <v>38</v>
      </c>
      <c r="K707" t="s">
        <v>38</v>
      </c>
      <c r="L707">
        <v>23225</v>
      </c>
      <c r="M707" t="s">
        <v>38</v>
      </c>
      <c r="N707" t="s">
        <v>38</v>
      </c>
    </row>
    <row r="708" spans="1:14" x14ac:dyDescent="0.25">
      <c r="A708" s="2">
        <v>33129</v>
      </c>
      <c r="B708" t="s">
        <v>38</v>
      </c>
      <c r="C708" t="s">
        <v>38</v>
      </c>
      <c r="D708">
        <v>2345.3000000000002</v>
      </c>
      <c r="E708">
        <v>1664.3</v>
      </c>
      <c r="F708" t="s">
        <v>38</v>
      </c>
      <c r="G708" t="s">
        <v>38</v>
      </c>
      <c r="H708" t="s">
        <v>38</v>
      </c>
      <c r="I708">
        <v>91.15</v>
      </c>
      <c r="J708" t="s">
        <v>38</v>
      </c>
      <c r="K708" t="s">
        <v>38</v>
      </c>
      <c r="L708">
        <v>23554</v>
      </c>
      <c r="M708" t="s">
        <v>38</v>
      </c>
      <c r="N708" t="s">
        <v>38</v>
      </c>
    </row>
    <row r="709" spans="1:14" x14ac:dyDescent="0.25">
      <c r="A709" s="2">
        <v>33130</v>
      </c>
      <c r="B709" t="s">
        <v>38</v>
      </c>
      <c r="C709" t="s">
        <v>38</v>
      </c>
      <c r="D709">
        <v>2288.1999999999998</v>
      </c>
      <c r="E709">
        <v>1635</v>
      </c>
      <c r="F709" t="s">
        <v>38</v>
      </c>
      <c r="G709" t="s">
        <v>38</v>
      </c>
      <c r="H709" t="s">
        <v>38</v>
      </c>
      <c r="I709">
        <v>89.05</v>
      </c>
      <c r="J709" t="s">
        <v>38</v>
      </c>
      <c r="K709" t="s">
        <v>38</v>
      </c>
      <c r="L709">
        <v>22841</v>
      </c>
      <c r="M709" t="s">
        <v>38</v>
      </c>
      <c r="N709" t="s">
        <v>38</v>
      </c>
    </row>
    <row r="710" spans="1:14" x14ac:dyDescent="0.25">
      <c r="A710" s="2">
        <v>33133</v>
      </c>
      <c r="B710" t="s">
        <v>38</v>
      </c>
      <c r="C710" t="s">
        <v>38</v>
      </c>
      <c r="D710">
        <v>2302.5</v>
      </c>
      <c r="E710">
        <v>1625.9</v>
      </c>
      <c r="F710" t="s">
        <v>38</v>
      </c>
      <c r="G710" t="s">
        <v>38</v>
      </c>
      <c r="H710" t="s">
        <v>38</v>
      </c>
      <c r="I710">
        <v>88.54</v>
      </c>
      <c r="J710" t="s">
        <v>38</v>
      </c>
      <c r="K710" t="s">
        <v>38</v>
      </c>
      <c r="L710">
        <v>22074</v>
      </c>
      <c r="M710" t="s">
        <v>38</v>
      </c>
      <c r="N710" t="s">
        <v>38</v>
      </c>
    </row>
    <row r="711" spans="1:14" x14ac:dyDescent="0.25">
      <c r="A711" s="2">
        <v>33134</v>
      </c>
      <c r="B711" t="s">
        <v>38</v>
      </c>
      <c r="C711" t="s">
        <v>38</v>
      </c>
      <c r="D711">
        <v>2264.1</v>
      </c>
      <c r="E711">
        <v>1592.6</v>
      </c>
      <c r="F711" t="s">
        <v>38</v>
      </c>
      <c r="G711" t="s">
        <v>38</v>
      </c>
      <c r="H711" t="s">
        <v>38</v>
      </c>
      <c r="I711">
        <v>87.81</v>
      </c>
      <c r="J711" t="s">
        <v>38</v>
      </c>
      <c r="K711" t="s">
        <v>38</v>
      </c>
      <c r="L711">
        <v>21534</v>
      </c>
      <c r="M711" t="s">
        <v>38</v>
      </c>
      <c r="N711" t="s">
        <v>38</v>
      </c>
    </row>
    <row r="712" spans="1:14" x14ac:dyDescent="0.25">
      <c r="A712" s="2">
        <v>33135</v>
      </c>
      <c r="B712" t="s">
        <v>38</v>
      </c>
      <c r="C712" t="s">
        <v>38</v>
      </c>
      <c r="D712">
        <v>2272.9</v>
      </c>
      <c r="E712">
        <v>1592.6</v>
      </c>
      <c r="F712" t="s">
        <v>38</v>
      </c>
      <c r="G712" t="s">
        <v>38</v>
      </c>
      <c r="H712" t="s">
        <v>38</v>
      </c>
      <c r="I712">
        <v>87.68</v>
      </c>
      <c r="J712" t="s">
        <v>38</v>
      </c>
      <c r="K712" t="s">
        <v>38</v>
      </c>
      <c r="L712">
        <v>21790</v>
      </c>
      <c r="M712" t="s">
        <v>38</v>
      </c>
      <c r="N712" t="s">
        <v>38</v>
      </c>
    </row>
    <row r="713" spans="1:14" x14ac:dyDescent="0.25">
      <c r="A713" s="2">
        <v>33136</v>
      </c>
      <c r="B713" t="s">
        <v>38</v>
      </c>
      <c r="C713" t="s">
        <v>38</v>
      </c>
      <c r="D713">
        <v>2195.6999999999998</v>
      </c>
      <c r="E713">
        <v>1557.3</v>
      </c>
      <c r="F713" t="s">
        <v>38</v>
      </c>
      <c r="G713" t="s">
        <v>38</v>
      </c>
      <c r="H713" t="s">
        <v>38</v>
      </c>
      <c r="I713">
        <v>85.98</v>
      </c>
      <c r="J713" t="s">
        <v>38</v>
      </c>
      <c r="K713" t="s">
        <v>38</v>
      </c>
      <c r="L713">
        <v>21699</v>
      </c>
      <c r="M713" t="s">
        <v>38</v>
      </c>
      <c r="N713" t="s">
        <v>38</v>
      </c>
    </row>
    <row r="714" spans="1:14" x14ac:dyDescent="0.25">
      <c r="A714" s="2">
        <v>33137</v>
      </c>
      <c r="B714" t="s">
        <v>38</v>
      </c>
      <c r="C714" t="s">
        <v>38</v>
      </c>
      <c r="D714">
        <v>2217.1999999999998</v>
      </c>
      <c r="E714">
        <v>1559.3</v>
      </c>
      <c r="F714" t="s">
        <v>38</v>
      </c>
      <c r="G714" t="s">
        <v>38</v>
      </c>
      <c r="H714" t="s">
        <v>38</v>
      </c>
      <c r="I714">
        <v>86.05</v>
      </c>
      <c r="J714" t="s">
        <v>38</v>
      </c>
      <c r="K714" t="s">
        <v>38</v>
      </c>
      <c r="L714">
        <v>21370</v>
      </c>
      <c r="M714" t="s">
        <v>38</v>
      </c>
      <c r="N714" t="s">
        <v>38</v>
      </c>
    </row>
    <row r="715" spans="1:14" x14ac:dyDescent="0.25">
      <c r="A715" s="2">
        <v>33140</v>
      </c>
      <c r="B715" t="s">
        <v>38</v>
      </c>
      <c r="C715" t="s">
        <v>38</v>
      </c>
      <c r="D715">
        <v>2160.4</v>
      </c>
      <c r="E715">
        <v>1507.8</v>
      </c>
      <c r="F715" t="s">
        <v>38</v>
      </c>
      <c r="G715" t="s">
        <v>38</v>
      </c>
      <c r="H715" t="s">
        <v>38</v>
      </c>
      <c r="I715">
        <v>83.41</v>
      </c>
      <c r="J715" t="s">
        <v>38</v>
      </c>
      <c r="K715" t="s">
        <v>38</v>
      </c>
      <c r="L715">
        <v>21370</v>
      </c>
      <c r="M715" t="s">
        <v>38</v>
      </c>
      <c r="N715" t="s">
        <v>38</v>
      </c>
    </row>
    <row r="716" spans="1:14" x14ac:dyDescent="0.25">
      <c r="A716" s="2">
        <v>33141</v>
      </c>
      <c r="B716" t="s">
        <v>38</v>
      </c>
      <c r="C716" t="s">
        <v>38</v>
      </c>
      <c r="D716">
        <v>2174.3000000000002</v>
      </c>
      <c r="E716">
        <v>1497.7</v>
      </c>
      <c r="F716" t="s">
        <v>38</v>
      </c>
      <c r="G716" t="s">
        <v>38</v>
      </c>
      <c r="H716" t="s">
        <v>38</v>
      </c>
      <c r="I716">
        <v>83.05</v>
      </c>
      <c r="J716" t="s">
        <v>38</v>
      </c>
      <c r="K716" t="s">
        <v>38</v>
      </c>
      <c r="L716">
        <v>21297</v>
      </c>
      <c r="M716" t="s">
        <v>38</v>
      </c>
      <c r="N716" t="s">
        <v>38</v>
      </c>
    </row>
    <row r="717" spans="1:14" x14ac:dyDescent="0.25">
      <c r="A717" s="2">
        <v>33142</v>
      </c>
      <c r="B717" t="s">
        <v>38</v>
      </c>
      <c r="C717" t="s">
        <v>38</v>
      </c>
      <c r="D717">
        <v>2179.6999999999998</v>
      </c>
      <c r="E717">
        <v>1505.8</v>
      </c>
      <c r="F717" t="s">
        <v>38</v>
      </c>
      <c r="G717" t="s">
        <v>38</v>
      </c>
      <c r="H717" t="s">
        <v>38</v>
      </c>
      <c r="I717">
        <v>83.01</v>
      </c>
      <c r="J717" t="s">
        <v>38</v>
      </c>
      <c r="K717" t="s">
        <v>38</v>
      </c>
      <c r="L717">
        <v>20474</v>
      </c>
      <c r="M717" t="s">
        <v>38</v>
      </c>
      <c r="N717" t="s">
        <v>38</v>
      </c>
    </row>
    <row r="718" spans="1:14" x14ac:dyDescent="0.25">
      <c r="A718" s="2">
        <v>33143</v>
      </c>
      <c r="B718" t="s">
        <v>38</v>
      </c>
      <c r="C718" t="s">
        <v>38</v>
      </c>
      <c r="D718">
        <v>2182.9</v>
      </c>
      <c r="E718">
        <v>1531</v>
      </c>
      <c r="F718" t="s">
        <v>38</v>
      </c>
      <c r="G718" t="s">
        <v>38</v>
      </c>
      <c r="H718" t="s">
        <v>38</v>
      </c>
      <c r="I718">
        <v>83.12</v>
      </c>
      <c r="J718" t="s">
        <v>38</v>
      </c>
      <c r="K718" t="s">
        <v>38</v>
      </c>
      <c r="L718">
        <v>20026</v>
      </c>
      <c r="M718" t="s">
        <v>38</v>
      </c>
      <c r="N718" t="s">
        <v>38</v>
      </c>
    </row>
    <row r="719" spans="1:14" x14ac:dyDescent="0.25">
      <c r="A719" s="2">
        <v>33144</v>
      </c>
      <c r="B719" t="s">
        <v>38</v>
      </c>
      <c r="C719" t="s">
        <v>38</v>
      </c>
      <c r="D719">
        <v>2162.5</v>
      </c>
      <c r="E719">
        <v>1494.7</v>
      </c>
      <c r="F719" t="s">
        <v>38</v>
      </c>
      <c r="G719" t="s">
        <v>38</v>
      </c>
      <c r="H719" t="s">
        <v>38</v>
      </c>
      <c r="I719">
        <v>81.42</v>
      </c>
      <c r="J719" t="s">
        <v>38</v>
      </c>
      <c r="K719" t="s">
        <v>38</v>
      </c>
      <c r="L719">
        <v>19204</v>
      </c>
      <c r="M719" t="s">
        <v>38</v>
      </c>
      <c r="N719" t="s">
        <v>38</v>
      </c>
    </row>
    <row r="720" spans="1:14" x14ac:dyDescent="0.25">
      <c r="A720" s="2">
        <v>33147</v>
      </c>
      <c r="B720" t="s">
        <v>38</v>
      </c>
      <c r="C720" t="s">
        <v>38</v>
      </c>
      <c r="D720">
        <v>2220.4</v>
      </c>
      <c r="E720">
        <v>1572.4</v>
      </c>
      <c r="F720" t="s">
        <v>38</v>
      </c>
      <c r="G720" t="s">
        <v>38</v>
      </c>
      <c r="H720" t="s">
        <v>38</v>
      </c>
      <c r="I720">
        <v>83.3</v>
      </c>
      <c r="J720" t="s">
        <v>38</v>
      </c>
      <c r="K720" t="s">
        <v>38</v>
      </c>
      <c r="L720">
        <v>18655</v>
      </c>
      <c r="M720" t="s">
        <v>38</v>
      </c>
      <c r="N720" t="s">
        <v>38</v>
      </c>
    </row>
    <row r="721" spans="1:14" x14ac:dyDescent="0.25">
      <c r="A721" s="2">
        <v>33148</v>
      </c>
      <c r="B721" t="s">
        <v>38</v>
      </c>
      <c r="C721" t="s">
        <v>38</v>
      </c>
      <c r="D721">
        <v>2265.4</v>
      </c>
      <c r="E721">
        <v>1600.6</v>
      </c>
      <c r="F721" t="s">
        <v>38</v>
      </c>
      <c r="G721" t="s">
        <v>38</v>
      </c>
      <c r="H721" t="s">
        <v>38</v>
      </c>
      <c r="I721">
        <v>85.47</v>
      </c>
      <c r="J721" t="s">
        <v>38</v>
      </c>
      <c r="K721" t="s">
        <v>38</v>
      </c>
      <c r="L721">
        <v>18655</v>
      </c>
      <c r="M721" t="s">
        <v>38</v>
      </c>
      <c r="N721" t="s">
        <v>38</v>
      </c>
    </row>
    <row r="722" spans="1:14" x14ac:dyDescent="0.25">
      <c r="A722" s="2">
        <v>33149</v>
      </c>
      <c r="B722" t="s">
        <v>38</v>
      </c>
      <c r="C722" t="s">
        <v>38</v>
      </c>
      <c r="D722">
        <v>2312.5</v>
      </c>
      <c r="E722">
        <v>1593.1</v>
      </c>
      <c r="F722" t="s">
        <v>38</v>
      </c>
      <c r="G722" t="s">
        <v>38</v>
      </c>
      <c r="H722" t="s">
        <v>38</v>
      </c>
      <c r="I722">
        <v>85.17</v>
      </c>
      <c r="J722" t="s">
        <v>38</v>
      </c>
      <c r="K722" t="s">
        <v>38</v>
      </c>
      <c r="L722">
        <v>20392</v>
      </c>
      <c r="M722" t="s">
        <v>38</v>
      </c>
      <c r="N722" t="s">
        <v>38</v>
      </c>
    </row>
    <row r="723" spans="1:14" x14ac:dyDescent="0.25">
      <c r="A723" s="2">
        <v>33150</v>
      </c>
      <c r="B723" t="s">
        <v>38</v>
      </c>
      <c r="C723" t="s">
        <v>38</v>
      </c>
      <c r="D723">
        <v>2280.4</v>
      </c>
      <c r="E723">
        <v>1569.4</v>
      </c>
      <c r="F723" t="s">
        <v>38</v>
      </c>
      <c r="G723" t="s">
        <v>38</v>
      </c>
      <c r="H723" t="s">
        <v>38</v>
      </c>
      <c r="I723">
        <v>83.23</v>
      </c>
      <c r="J723" t="s">
        <v>38</v>
      </c>
      <c r="K723" t="s">
        <v>38</v>
      </c>
      <c r="L723">
        <v>20392</v>
      </c>
      <c r="M723" t="s">
        <v>38</v>
      </c>
      <c r="N723" t="s">
        <v>38</v>
      </c>
    </row>
    <row r="724" spans="1:14" x14ac:dyDescent="0.25">
      <c r="A724" s="2">
        <v>33151</v>
      </c>
      <c r="B724" t="s">
        <v>38</v>
      </c>
      <c r="C724" t="s">
        <v>38</v>
      </c>
      <c r="D724">
        <v>2356.4</v>
      </c>
      <c r="E724">
        <v>1580.5</v>
      </c>
      <c r="F724" t="s">
        <v>38</v>
      </c>
      <c r="G724" t="s">
        <v>38</v>
      </c>
      <c r="H724" t="s">
        <v>38</v>
      </c>
      <c r="I724">
        <v>81.31</v>
      </c>
      <c r="J724" t="s">
        <v>38</v>
      </c>
      <c r="K724" t="s">
        <v>38</v>
      </c>
      <c r="L724">
        <v>21214</v>
      </c>
      <c r="M724" t="s">
        <v>38</v>
      </c>
      <c r="N724" t="s">
        <v>38</v>
      </c>
    </row>
    <row r="725" spans="1:14" x14ac:dyDescent="0.25">
      <c r="A725" s="2">
        <v>33154</v>
      </c>
      <c r="B725" t="s">
        <v>38</v>
      </c>
      <c r="C725" t="s">
        <v>38</v>
      </c>
      <c r="D725">
        <v>2427.1</v>
      </c>
      <c r="E725">
        <v>1603.7</v>
      </c>
      <c r="F725" t="s">
        <v>38</v>
      </c>
      <c r="G725" t="s">
        <v>38</v>
      </c>
      <c r="H725" t="s">
        <v>38</v>
      </c>
      <c r="I725">
        <v>83.88</v>
      </c>
      <c r="J725" t="s">
        <v>38</v>
      </c>
      <c r="K725" t="s">
        <v>38</v>
      </c>
      <c r="L725">
        <v>22037</v>
      </c>
      <c r="M725" t="s">
        <v>38</v>
      </c>
      <c r="N725" t="s">
        <v>38</v>
      </c>
    </row>
    <row r="726" spans="1:14" x14ac:dyDescent="0.25">
      <c r="A726" s="2">
        <v>33155</v>
      </c>
      <c r="B726" t="s">
        <v>38</v>
      </c>
      <c r="C726" t="s">
        <v>38</v>
      </c>
      <c r="D726">
        <v>2356.4</v>
      </c>
      <c r="E726">
        <v>1560.3</v>
      </c>
      <c r="F726" t="s">
        <v>38</v>
      </c>
      <c r="G726" t="s">
        <v>38</v>
      </c>
      <c r="H726" t="s">
        <v>38</v>
      </c>
      <c r="I726">
        <v>81.93</v>
      </c>
      <c r="J726" t="s">
        <v>38</v>
      </c>
      <c r="K726" t="s">
        <v>38</v>
      </c>
      <c r="L726">
        <v>21671</v>
      </c>
      <c r="M726" t="s">
        <v>38</v>
      </c>
      <c r="N726" t="s">
        <v>38</v>
      </c>
    </row>
    <row r="727" spans="1:14" x14ac:dyDescent="0.25">
      <c r="A727" s="2">
        <v>33156</v>
      </c>
      <c r="B727" t="s">
        <v>38</v>
      </c>
      <c r="C727" t="s">
        <v>38</v>
      </c>
      <c r="D727">
        <v>2336.1</v>
      </c>
      <c r="E727">
        <v>1554.2</v>
      </c>
      <c r="F727" t="s">
        <v>38</v>
      </c>
      <c r="G727" t="s">
        <v>38</v>
      </c>
      <c r="H727" t="s">
        <v>38</v>
      </c>
      <c r="I727">
        <v>82.54</v>
      </c>
      <c r="J727" t="s">
        <v>38</v>
      </c>
      <c r="K727" t="s">
        <v>38</v>
      </c>
      <c r="L727">
        <v>21671</v>
      </c>
      <c r="M727" t="s">
        <v>38</v>
      </c>
      <c r="N727" t="s">
        <v>38</v>
      </c>
    </row>
    <row r="728" spans="1:14" x14ac:dyDescent="0.25">
      <c r="A728" s="2">
        <v>33157</v>
      </c>
      <c r="B728" t="s">
        <v>38</v>
      </c>
      <c r="C728" t="s">
        <v>38</v>
      </c>
      <c r="D728">
        <v>2310.4</v>
      </c>
      <c r="E728">
        <v>1557.3</v>
      </c>
      <c r="F728" t="s">
        <v>38</v>
      </c>
      <c r="G728" t="s">
        <v>38</v>
      </c>
      <c r="H728" t="s">
        <v>38</v>
      </c>
      <c r="I728">
        <v>82.03</v>
      </c>
      <c r="J728" t="s">
        <v>38</v>
      </c>
      <c r="K728" t="s">
        <v>38</v>
      </c>
      <c r="L728">
        <v>20995</v>
      </c>
      <c r="M728" t="s">
        <v>38</v>
      </c>
      <c r="N728" t="s">
        <v>38</v>
      </c>
    </row>
    <row r="729" spans="1:14" x14ac:dyDescent="0.25">
      <c r="A729" s="2">
        <v>33158</v>
      </c>
      <c r="B729" t="s">
        <v>38</v>
      </c>
      <c r="C729" t="s">
        <v>38</v>
      </c>
      <c r="D729">
        <v>2310.4</v>
      </c>
      <c r="E729">
        <v>1602.6</v>
      </c>
      <c r="F729" t="s">
        <v>38</v>
      </c>
      <c r="G729" t="s">
        <v>38</v>
      </c>
      <c r="H729" t="s">
        <v>38</v>
      </c>
      <c r="I729">
        <v>83.16</v>
      </c>
      <c r="J729" t="s">
        <v>38</v>
      </c>
      <c r="K729" t="s">
        <v>38</v>
      </c>
      <c r="L729">
        <v>20776</v>
      </c>
      <c r="M729" t="s">
        <v>38</v>
      </c>
      <c r="N729" t="s">
        <v>38</v>
      </c>
    </row>
    <row r="730" spans="1:14" x14ac:dyDescent="0.25">
      <c r="A730" s="2">
        <v>33161</v>
      </c>
      <c r="B730" t="s">
        <v>38</v>
      </c>
      <c r="C730" t="s">
        <v>38</v>
      </c>
      <c r="D730">
        <v>2314.6</v>
      </c>
      <c r="E730">
        <v>1618.8</v>
      </c>
      <c r="F730" t="s">
        <v>38</v>
      </c>
      <c r="G730" t="s">
        <v>38</v>
      </c>
      <c r="H730" t="s">
        <v>38</v>
      </c>
      <c r="I730">
        <v>83.65</v>
      </c>
      <c r="J730" t="s">
        <v>38</v>
      </c>
      <c r="K730" t="s">
        <v>38</v>
      </c>
      <c r="L730">
        <v>21598</v>
      </c>
      <c r="M730" t="s">
        <v>38</v>
      </c>
      <c r="N730" t="s">
        <v>38</v>
      </c>
    </row>
    <row r="731" spans="1:14" x14ac:dyDescent="0.25">
      <c r="A731" s="2">
        <v>33162</v>
      </c>
      <c r="B731" t="s">
        <v>38</v>
      </c>
      <c r="C731" t="s">
        <v>38</v>
      </c>
      <c r="D731">
        <v>2273.9</v>
      </c>
      <c r="E731">
        <v>1621.8</v>
      </c>
      <c r="F731" t="s">
        <v>38</v>
      </c>
      <c r="G731" t="s">
        <v>38</v>
      </c>
      <c r="H731" t="s">
        <v>38</v>
      </c>
      <c r="I731">
        <v>83.39</v>
      </c>
      <c r="J731" t="s">
        <v>38</v>
      </c>
      <c r="K731" t="s">
        <v>38</v>
      </c>
      <c r="L731">
        <v>22211</v>
      </c>
      <c r="M731" t="s">
        <v>38</v>
      </c>
      <c r="N731" t="s">
        <v>38</v>
      </c>
    </row>
    <row r="732" spans="1:14" x14ac:dyDescent="0.25">
      <c r="A732" s="2">
        <v>33163</v>
      </c>
      <c r="B732" t="s">
        <v>38</v>
      </c>
      <c r="C732" t="s">
        <v>38</v>
      </c>
      <c r="D732">
        <v>2268.6</v>
      </c>
      <c r="E732">
        <v>1636.9</v>
      </c>
      <c r="F732" t="s">
        <v>38</v>
      </c>
      <c r="G732" t="s">
        <v>38</v>
      </c>
      <c r="H732" t="s">
        <v>38</v>
      </c>
      <c r="I732">
        <v>83.39</v>
      </c>
      <c r="J732" t="s">
        <v>38</v>
      </c>
      <c r="K732" t="s">
        <v>38</v>
      </c>
      <c r="L732">
        <v>22074</v>
      </c>
      <c r="M732" t="s">
        <v>38</v>
      </c>
      <c r="N732" t="s">
        <v>38</v>
      </c>
    </row>
    <row r="733" spans="1:14" x14ac:dyDescent="0.25">
      <c r="A733" s="2">
        <v>33164</v>
      </c>
      <c r="B733" t="s">
        <v>38</v>
      </c>
      <c r="C733" t="s">
        <v>38</v>
      </c>
      <c r="D733">
        <v>2291.6</v>
      </c>
      <c r="E733">
        <v>1676.3</v>
      </c>
      <c r="F733" t="s">
        <v>38</v>
      </c>
      <c r="G733" t="s">
        <v>38</v>
      </c>
      <c r="H733" t="s">
        <v>38</v>
      </c>
      <c r="I733">
        <v>85.8</v>
      </c>
      <c r="J733" t="s">
        <v>38</v>
      </c>
      <c r="K733" t="s">
        <v>38</v>
      </c>
      <c r="L733">
        <v>22430</v>
      </c>
      <c r="M733" t="s">
        <v>38</v>
      </c>
      <c r="N733" t="s">
        <v>38</v>
      </c>
    </row>
    <row r="734" spans="1:14" x14ac:dyDescent="0.25">
      <c r="A734" s="2">
        <v>33165</v>
      </c>
      <c r="B734" t="s">
        <v>38</v>
      </c>
      <c r="C734" t="s">
        <v>38</v>
      </c>
      <c r="D734">
        <v>2278.1999999999998</v>
      </c>
      <c r="E734">
        <v>1660.1</v>
      </c>
      <c r="F734" t="s">
        <v>38</v>
      </c>
      <c r="G734" t="s">
        <v>38</v>
      </c>
      <c r="H734" t="s">
        <v>38</v>
      </c>
      <c r="I734">
        <v>85.2</v>
      </c>
      <c r="J734" t="s">
        <v>38</v>
      </c>
      <c r="K734" t="s">
        <v>38</v>
      </c>
      <c r="L734">
        <v>22750</v>
      </c>
      <c r="M734" t="s">
        <v>38</v>
      </c>
      <c r="N734" t="s">
        <v>38</v>
      </c>
    </row>
    <row r="735" spans="1:14" x14ac:dyDescent="0.25">
      <c r="A735" s="2">
        <v>33168</v>
      </c>
      <c r="B735" t="s">
        <v>38</v>
      </c>
      <c r="C735" t="s">
        <v>38</v>
      </c>
      <c r="D735">
        <v>2305</v>
      </c>
      <c r="E735">
        <v>1660.1</v>
      </c>
      <c r="F735" t="s">
        <v>38</v>
      </c>
      <c r="G735" t="s">
        <v>38</v>
      </c>
      <c r="H735" t="s">
        <v>38</v>
      </c>
      <c r="I735">
        <v>84.75</v>
      </c>
      <c r="J735" t="s">
        <v>38</v>
      </c>
      <c r="K735" t="s">
        <v>38</v>
      </c>
      <c r="L735">
        <v>23307</v>
      </c>
      <c r="M735" t="s">
        <v>38</v>
      </c>
      <c r="N735" t="s">
        <v>38</v>
      </c>
    </row>
    <row r="736" spans="1:14" x14ac:dyDescent="0.25">
      <c r="A736" s="2">
        <v>33169</v>
      </c>
      <c r="B736" t="s">
        <v>38</v>
      </c>
      <c r="C736" t="s">
        <v>38</v>
      </c>
      <c r="D736">
        <v>2335</v>
      </c>
      <c r="E736">
        <v>1703.5</v>
      </c>
      <c r="F736" t="s">
        <v>38</v>
      </c>
      <c r="G736" t="s">
        <v>38</v>
      </c>
      <c r="H736" t="s">
        <v>38</v>
      </c>
      <c r="I736">
        <v>86.38</v>
      </c>
      <c r="J736" t="s">
        <v>38</v>
      </c>
      <c r="K736" t="s">
        <v>38</v>
      </c>
      <c r="L736">
        <v>23216</v>
      </c>
      <c r="M736" t="s">
        <v>38</v>
      </c>
      <c r="N736" t="s">
        <v>38</v>
      </c>
    </row>
    <row r="737" spans="1:14" x14ac:dyDescent="0.25">
      <c r="A737" s="2">
        <v>33170</v>
      </c>
      <c r="B737" t="s">
        <v>38</v>
      </c>
      <c r="C737" t="s">
        <v>38</v>
      </c>
      <c r="D737">
        <v>2310.4</v>
      </c>
      <c r="E737">
        <v>1680.3</v>
      </c>
      <c r="F737" t="s">
        <v>38</v>
      </c>
      <c r="G737" t="s">
        <v>38</v>
      </c>
      <c r="H737" t="s">
        <v>38</v>
      </c>
      <c r="I737">
        <v>86</v>
      </c>
      <c r="J737" t="s">
        <v>38</v>
      </c>
      <c r="K737" t="s">
        <v>38</v>
      </c>
      <c r="L737">
        <v>23033</v>
      </c>
      <c r="M737" t="s">
        <v>38</v>
      </c>
      <c r="N737" t="s">
        <v>38</v>
      </c>
    </row>
    <row r="738" spans="1:14" x14ac:dyDescent="0.25">
      <c r="A738" s="2">
        <v>33171</v>
      </c>
      <c r="B738" t="s">
        <v>38</v>
      </c>
      <c r="C738" t="s">
        <v>38</v>
      </c>
      <c r="D738">
        <v>2279.3000000000002</v>
      </c>
      <c r="E738">
        <v>1654.1</v>
      </c>
      <c r="F738" t="s">
        <v>38</v>
      </c>
      <c r="G738" t="s">
        <v>38</v>
      </c>
      <c r="H738" t="s">
        <v>38</v>
      </c>
      <c r="I738">
        <v>85.69</v>
      </c>
      <c r="J738" t="s">
        <v>38</v>
      </c>
      <c r="K738" t="s">
        <v>38</v>
      </c>
      <c r="L738">
        <v>23536</v>
      </c>
      <c r="M738" t="s">
        <v>38</v>
      </c>
      <c r="N738" t="s">
        <v>38</v>
      </c>
    </row>
    <row r="739" spans="1:14" x14ac:dyDescent="0.25">
      <c r="A739" s="2">
        <v>33172</v>
      </c>
      <c r="B739" t="s">
        <v>38</v>
      </c>
      <c r="C739" t="s">
        <v>38</v>
      </c>
      <c r="D739">
        <v>2232.1999999999998</v>
      </c>
      <c r="E739">
        <v>1626.3</v>
      </c>
      <c r="F739" t="s">
        <v>38</v>
      </c>
      <c r="G739" t="s">
        <v>38</v>
      </c>
      <c r="H739" t="s">
        <v>38</v>
      </c>
      <c r="I739">
        <v>84.44</v>
      </c>
      <c r="J739" t="s">
        <v>38</v>
      </c>
      <c r="K739" t="s">
        <v>38</v>
      </c>
      <c r="L739">
        <v>23262</v>
      </c>
      <c r="M739" t="s">
        <v>38</v>
      </c>
      <c r="N739" t="s">
        <v>38</v>
      </c>
    </row>
    <row r="740" spans="1:14" x14ac:dyDescent="0.25">
      <c r="A740" s="2">
        <v>33175</v>
      </c>
      <c r="B740" t="s">
        <v>38</v>
      </c>
      <c r="C740" t="s">
        <v>38</v>
      </c>
      <c r="D740">
        <v>2237.5</v>
      </c>
      <c r="E740">
        <v>1626.3</v>
      </c>
      <c r="F740" t="s">
        <v>38</v>
      </c>
      <c r="G740" t="s">
        <v>38</v>
      </c>
      <c r="H740" t="s">
        <v>38</v>
      </c>
      <c r="I740">
        <v>84.59</v>
      </c>
      <c r="J740" t="s">
        <v>38</v>
      </c>
      <c r="K740" t="s">
        <v>38</v>
      </c>
      <c r="L740">
        <v>23454</v>
      </c>
      <c r="M740" t="s">
        <v>38</v>
      </c>
      <c r="N740" t="s">
        <v>38</v>
      </c>
    </row>
    <row r="741" spans="1:14" x14ac:dyDescent="0.25">
      <c r="A741" s="2">
        <v>33176</v>
      </c>
      <c r="B741" t="s">
        <v>38</v>
      </c>
      <c r="C741" t="s">
        <v>38</v>
      </c>
      <c r="D741">
        <v>2208.6</v>
      </c>
      <c r="E741">
        <v>1606.4</v>
      </c>
      <c r="F741" t="s">
        <v>38</v>
      </c>
      <c r="G741" t="s">
        <v>38</v>
      </c>
      <c r="H741" t="s">
        <v>38</v>
      </c>
      <c r="I741">
        <v>83.85</v>
      </c>
      <c r="J741" t="s">
        <v>38</v>
      </c>
      <c r="K741" t="s">
        <v>38</v>
      </c>
      <c r="L741">
        <v>23298</v>
      </c>
      <c r="M741" t="s">
        <v>38</v>
      </c>
      <c r="N741" t="s">
        <v>38</v>
      </c>
    </row>
    <row r="742" spans="1:14" x14ac:dyDescent="0.25">
      <c r="A742" s="2">
        <v>33177</v>
      </c>
      <c r="B742" t="s">
        <v>38</v>
      </c>
      <c r="C742" t="s">
        <v>38</v>
      </c>
      <c r="D742">
        <v>2236.4</v>
      </c>
      <c r="E742">
        <v>1651.2</v>
      </c>
      <c r="F742" t="s">
        <v>38</v>
      </c>
      <c r="G742" t="s">
        <v>38</v>
      </c>
      <c r="H742" t="s">
        <v>38</v>
      </c>
      <c r="I742">
        <v>83.99</v>
      </c>
      <c r="J742" t="s">
        <v>38</v>
      </c>
      <c r="K742" t="s">
        <v>38</v>
      </c>
      <c r="L742">
        <v>23289</v>
      </c>
      <c r="M742" t="s">
        <v>38</v>
      </c>
      <c r="N742" t="s">
        <v>38</v>
      </c>
    </row>
    <row r="743" spans="1:14" x14ac:dyDescent="0.25">
      <c r="A743" s="2">
        <v>33178</v>
      </c>
      <c r="B743" t="s">
        <v>38</v>
      </c>
      <c r="C743" t="s">
        <v>38</v>
      </c>
      <c r="D743">
        <v>2197.9</v>
      </c>
      <c r="E743">
        <v>1651.2</v>
      </c>
      <c r="F743" t="s">
        <v>38</v>
      </c>
      <c r="G743" t="s">
        <v>38</v>
      </c>
      <c r="H743" t="s">
        <v>38</v>
      </c>
      <c r="I743">
        <v>82.13</v>
      </c>
      <c r="J743" t="s">
        <v>38</v>
      </c>
      <c r="K743" t="s">
        <v>38</v>
      </c>
      <c r="L743">
        <v>22329</v>
      </c>
      <c r="M743" t="s">
        <v>38</v>
      </c>
      <c r="N743" t="s">
        <v>38</v>
      </c>
    </row>
    <row r="744" spans="1:14" x14ac:dyDescent="0.25">
      <c r="A744" s="2">
        <v>33179</v>
      </c>
      <c r="B744" t="s">
        <v>38</v>
      </c>
      <c r="C744" t="s">
        <v>38</v>
      </c>
      <c r="D744">
        <v>2206.5</v>
      </c>
      <c r="E744">
        <v>1630.3</v>
      </c>
      <c r="F744" t="s">
        <v>38</v>
      </c>
      <c r="G744" t="s">
        <v>38</v>
      </c>
      <c r="H744" t="s">
        <v>38</v>
      </c>
      <c r="I744">
        <v>82.49</v>
      </c>
      <c r="J744" t="s">
        <v>38</v>
      </c>
      <c r="K744" t="s">
        <v>38</v>
      </c>
      <c r="L744">
        <v>22357</v>
      </c>
      <c r="M744" t="s">
        <v>38</v>
      </c>
      <c r="N744" t="s">
        <v>38</v>
      </c>
    </row>
    <row r="745" spans="1:14" x14ac:dyDescent="0.25">
      <c r="A745" s="2">
        <v>33182</v>
      </c>
      <c r="B745" t="s">
        <v>38</v>
      </c>
      <c r="C745" t="s">
        <v>38</v>
      </c>
      <c r="D745">
        <v>2240.6999999999998</v>
      </c>
      <c r="E745">
        <v>1617.9</v>
      </c>
      <c r="F745" t="s">
        <v>38</v>
      </c>
      <c r="G745" t="s">
        <v>38</v>
      </c>
      <c r="H745" t="s">
        <v>38</v>
      </c>
      <c r="I745">
        <v>82.52</v>
      </c>
      <c r="J745" t="s">
        <v>38</v>
      </c>
      <c r="K745" t="s">
        <v>38</v>
      </c>
      <c r="L745">
        <v>22595</v>
      </c>
      <c r="M745" t="s">
        <v>38</v>
      </c>
      <c r="N745" t="s">
        <v>38</v>
      </c>
    </row>
    <row r="746" spans="1:14" x14ac:dyDescent="0.25">
      <c r="A746" s="2">
        <v>33183</v>
      </c>
      <c r="B746" t="s">
        <v>38</v>
      </c>
      <c r="C746" t="s">
        <v>38</v>
      </c>
      <c r="D746">
        <v>2260</v>
      </c>
      <c r="E746">
        <v>1615.9</v>
      </c>
      <c r="F746" t="s">
        <v>38</v>
      </c>
      <c r="G746" t="s">
        <v>38</v>
      </c>
      <c r="H746" t="s">
        <v>38</v>
      </c>
      <c r="I746">
        <v>82.24</v>
      </c>
      <c r="J746" t="s">
        <v>38</v>
      </c>
      <c r="K746" t="s">
        <v>38</v>
      </c>
      <c r="L746">
        <v>21936</v>
      </c>
      <c r="M746" t="s">
        <v>38</v>
      </c>
      <c r="N746" t="s">
        <v>38</v>
      </c>
    </row>
    <row r="747" spans="1:14" x14ac:dyDescent="0.25">
      <c r="A747" s="2">
        <v>33184</v>
      </c>
      <c r="B747" t="s">
        <v>38</v>
      </c>
      <c r="C747" t="s">
        <v>38</v>
      </c>
      <c r="D747">
        <v>2237.5</v>
      </c>
      <c r="E747">
        <v>1575.6</v>
      </c>
      <c r="F747" t="s">
        <v>38</v>
      </c>
      <c r="G747" t="s">
        <v>38</v>
      </c>
      <c r="H747" t="s">
        <v>38</v>
      </c>
      <c r="I747">
        <v>81.599999999999994</v>
      </c>
      <c r="J747" t="s">
        <v>38</v>
      </c>
      <c r="K747" t="s">
        <v>38</v>
      </c>
      <c r="L747">
        <v>21772</v>
      </c>
      <c r="M747" t="s">
        <v>38</v>
      </c>
      <c r="N747" t="s">
        <v>38</v>
      </c>
    </row>
    <row r="748" spans="1:14" x14ac:dyDescent="0.25">
      <c r="A748" s="2">
        <v>33185</v>
      </c>
      <c r="B748" t="s">
        <v>38</v>
      </c>
      <c r="C748" t="s">
        <v>38</v>
      </c>
      <c r="D748">
        <v>2195.6999999999998</v>
      </c>
      <c r="E748">
        <v>1561.7</v>
      </c>
      <c r="F748" t="s">
        <v>38</v>
      </c>
      <c r="G748" t="s">
        <v>38</v>
      </c>
      <c r="H748" t="s">
        <v>38</v>
      </c>
      <c r="I748">
        <v>80.989999999999995</v>
      </c>
      <c r="J748" t="s">
        <v>38</v>
      </c>
      <c r="K748" t="s">
        <v>38</v>
      </c>
      <c r="L748">
        <v>21105</v>
      </c>
      <c r="M748" t="s">
        <v>38</v>
      </c>
      <c r="N748" t="s">
        <v>38</v>
      </c>
    </row>
    <row r="749" spans="1:14" x14ac:dyDescent="0.25">
      <c r="A749" s="2">
        <v>33186</v>
      </c>
      <c r="B749" t="s">
        <v>38</v>
      </c>
      <c r="C749" t="s">
        <v>38</v>
      </c>
      <c r="D749">
        <v>2207.5</v>
      </c>
      <c r="E749">
        <v>1565.6</v>
      </c>
      <c r="F749" t="s">
        <v>38</v>
      </c>
      <c r="G749" t="s">
        <v>38</v>
      </c>
      <c r="H749" t="s">
        <v>38</v>
      </c>
      <c r="I749">
        <v>81.31</v>
      </c>
      <c r="J749" t="s">
        <v>38</v>
      </c>
      <c r="K749" t="s">
        <v>38</v>
      </c>
      <c r="L749">
        <v>21059</v>
      </c>
      <c r="M749" t="s">
        <v>38</v>
      </c>
      <c r="N749" t="s">
        <v>38</v>
      </c>
    </row>
    <row r="750" spans="1:14" x14ac:dyDescent="0.25">
      <c r="A750" s="2">
        <v>33189</v>
      </c>
      <c r="B750" t="s">
        <v>38</v>
      </c>
      <c r="C750" t="s">
        <v>38</v>
      </c>
      <c r="D750">
        <v>2242.9</v>
      </c>
      <c r="E750">
        <v>1605.4</v>
      </c>
      <c r="F750" t="s">
        <v>38</v>
      </c>
      <c r="G750" t="s">
        <v>38</v>
      </c>
      <c r="H750" t="s">
        <v>38</v>
      </c>
      <c r="I750">
        <v>82.56</v>
      </c>
      <c r="J750" t="s">
        <v>38</v>
      </c>
      <c r="K750" t="s">
        <v>38</v>
      </c>
      <c r="L750">
        <v>21059</v>
      </c>
      <c r="M750" t="s">
        <v>38</v>
      </c>
      <c r="N750" t="s">
        <v>38</v>
      </c>
    </row>
    <row r="751" spans="1:14" x14ac:dyDescent="0.25">
      <c r="A751" s="2">
        <v>33190</v>
      </c>
      <c r="B751" t="s">
        <v>38</v>
      </c>
      <c r="C751" t="s">
        <v>38</v>
      </c>
      <c r="D751">
        <v>2225.1999999999998</v>
      </c>
      <c r="E751">
        <v>1613.4</v>
      </c>
      <c r="F751" t="s">
        <v>38</v>
      </c>
      <c r="G751" t="s">
        <v>38</v>
      </c>
      <c r="H751" t="s">
        <v>38</v>
      </c>
      <c r="I751">
        <v>82.54</v>
      </c>
      <c r="J751" t="s">
        <v>38</v>
      </c>
      <c r="K751" t="s">
        <v>38</v>
      </c>
      <c r="L751">
        <v>21882</v>
      </c>
      <c r="M751" t="s">
        <v>38</v>
      </c>
      <c r="N751" t="s">
        <v>38</v>
      </c>
    </row>
    <row r="752" spans="1:14" x14ac:dyDescent="0.25">
      <c r="A752" s="2">
        <v>33191</v>
      </c>
      <c r="B752" t="s">
        <v>38</v>
      </c>
      <c r="C752" t="s">
        <v>38</v>
      </c>
      <c r="D752">
        <v>2214</v>
      </c>
      <c r="E752">
        <v>1598.5</v>
      </c>
      <c r="F752" t="s">
        <v>38</v>
      </c>
      <c r="G752" t="s">
        <v>38</v>
      </c>
      <c r="H752" t="s">
        <v>38</v>
      </c>
      <c r="I752">
        <v>82.54</v>
      </c>
      <c r="J752" t="s">
        <v>38</v>
      </c>
      <c r="K752" t="s">
        <v>38</v>
      </c>
      <c r="L752">
        <v>21946</v>
      </c>
      <c r="M752" t="s">
        <v>38</v>
      </c>
      <c r="N752" t="s">
        <v>38</v>
      </c>
    </row>
    <row r="753" spans="1:14" x14ac:dyDescent="0.25">
      <c r="A753" s="2">
        <v>33192</v>
      </c>
      <c r="B753" t="s">
        <v>38</v>
      </c>
      <c r="C753" t="s">
        <v>38</v>
      </c>
      <c r="D753">
        <v>2242.9</v>
      </c>
      <c r="E753">
        <v>1603.5</v>
      </c>
      <c r="F753" t="s">
        <v>38</v>
      </c>
      <c r="G753" t="s">
        <v>38</v>
      </c>
      <c r="H753" t="s">
        <v>38</v>
      </c>
      <c r="I753">
        <v>82.72</v>
      </c>
      <c r="J753" t="s">
        <v>38</v>
      </c>
      <c r="K753" t="s">
        <v>38</v>
      </c>
      <c r="L753">
        <v>21543</v>
      </c>
      <c r="M753" t="s">
        <v>38</v>
      </c>
      <c r="N753" t="s">
        <v>38</v>
      </c>
    </row>
    <row r="754" spans="1:14" x14ac:dyDescent="0.25">
      <c r="A754" s="2">
        <v>33193</v>
      </c>
      <c r="B754" t="s">
        <v>38</v>
      </c>
      <c r="C754" t="s">
        <v>38</v>
      </c>
      <c r="D754">
        <v>2256.8000000000002</v>
      </c>
      <c r="E754">
        <v>1618.4</v>
      </c>
      <c r="F754" t="s">
        <v>38</v>
      </c>
      <c r="G754" t="s">
        <v>38</v>
      </c>
      <c r="H754" t="s">
        <v>38</v>
      </c>
      <c r="I754">
        <v>82.83</v>
      </c>
      <c r="J754" t="s">
        <v>38</v>
      </c>
      <c r="K754" t="s">
        <v>38</v>
      </c>
      <c r="L754">
        <v>21297</v>
      </c>
      <c r="M754" t="s">
        <v>38</v>
      </c>
      <c r="N754" t="s">
        <v>38</v>
      </c>
    </row>
    <row r="755" spans="1:14" x14ac:dyDescent="0.25">
      <c r="A755" s="2">
        <v>33196</v>
      </c>
      <c r="B755" t="s">
        <v>38</v>
      </c>
      <c r="C755" t="s">
        <v>38</v>
      </c>
      <c r="D755">
        <v>2278.1999999999998</v>
      </c>
      <c r="E755">
        <v>1643.3</v>
      </c>
      <c r="F755" t="s">
        <v>38</v>
      </c>
      <c r="G755" t="s">
        <v>38</v>
      </c>
      <c r="H755" t="s">
        <v>38</v>
      </c>
      <c r="I755">
        <v>83.95</v>
      </c>
      <c r="J755" t="s">
        <v>38</v>
      </c>
      <c r="K755" t="s">
        <v>38</v>
      </c>
      <c r="L755">
        <v>21708</v>
      </c>
      <c r="M755" t="s">
        <v>38</v>
      </c>
      <c r="N755" t="s">
        <v>38</v>
      </c>
    </row>
    <row r="756" spans="1:14" x14ac:dyDescent="0.25">
      <c r="A756" s="2">
        <v>33197</v>
      </c>
      <c r="B756" t="s">
        <v>38</v>
      </c>
      <c r="C756" t="s">
        <v>38</v>
      </c>
      <c r="D756">
        <v>2302.9</v>
      </c>
      <c r="E756">
        <v>1633.3</v>
      </c>
      <c r="F756" t="s">
        <v>38</v>
      </c>
      <c r="G756" t="s">
        <v>38</v>
      </c>
      <c r="H756" t="s">
        <v>38</v>
      </c>
      <c r="I756">
        <v>84.31</v>
      </c>
      <c r="J756" t="s">
        <v>38</v>
      </c>
      <c r="K756" t="s">
        <v>38</v>
      </c>
      <c r="L756">
        <v>21388</v>
      </c>
      <c r="M756" t="s">
        <v>38</v>
      </c>
      <c r="N756" t="s">
        <v>38</v>
      </c>
    </row>
    <row r="757" spans="1:14" x14ac:dyDescent="0.25">
      <c r="A757" s="2">
        <v>33198</v>
      </c>
      <c r="B757" t="s">
        <v>38</v>
      </c>
      <c r="C757" t="s">
        <v>38</v>
      </c>
      <c r="D757">
        <v>2306.1</v>
      </c>
      <c r="E757">
        <v>1638.3</v>
      </c>
      <c r="F757" t="s">
        <v>38</v>
      </c>
      <c r="G757" t="s">
        <v>38</v>
      </c>
      <c r="H757" t="s">
        <v>38</v>
      </c>
      <c r="I757">
        <v>84.44</v>
      </c>
      <c r="J757" t="s">
        <v>38</v>
      </c>
      <c r="K757" t="s">
        <v>38</v>
      </c>
      <c r="L757">
        <v>21096</v>
      </c>
      <c r="M757" t="s">
        <v>38</v>
      </c>
      <c r="N757" t="s">
        <v>38</v>
      </c>
    </row>
    <row r="758" spans="1:14" x14ac:dyDescent="0.25">
      <c r="A758" s="2">
        <v>33199</v>
      </c>
      <c r="B758" t="s">
        <v>38</v>
      </c>
      <c r="C758" t="s">
        <v>38</v>
      </c>
      <c r="D758">
        <v>2309.3000000000002</v>
      </c>
      <c r="E758">
        <v>1643.8</v>
      </c>
      <c r="F758" t="s">
        <v>38</v>
      </c>
      <c r="G758" t="s">
        <v>38</v>
      </c>
      <c r="H758" t="s">
        <v>38</v>
      </c>
      <c r="I758">
        <v>83.74</v>
      </c>
      <c r="J758" t="s">
        <v>38</v>
      </c>
      <c r="K758" t="s">
        <v>38</v>
      </c>
      <c r="L758">
        <v>21662</v>
      </c>
      <c r="M758" t="s">
        <v>38</v>
      </c>
      <c r="N758" t="s">
        <v>38</v>
      </c>
    </row>
    <row r="759" spans="1:14" x14ac:dyDescent="0.25">
      <c r="A759" s="2">
        <v>33200</v>
      </c>
      <c r="B759" t="s">
        <v>38</v>
      </c>
      <c r="C759" t="s">
        <v>38</v>
      </c>
      <c r="D759">
        <v>2355.3000000000002</v>
      </c>
      <c r="E759">
        <v>1635.3</v>
      </c>
      <c r="F759" t="s">
        <v>38</v>
      </c>
      <c r="G759" t="s">
        <v>38</v>
      </c>
      <c r="H759" t="s">
        <v>38</v>
      </c>
      <c r="I759">
        <v>83.81</v>
      </c>
      <c r="J759" t="s">
        <v>38</v>
      </c>
      <c r="K759" t="s">
        <v>38</v>
      </c>
      <c r="L759">
        <v>21662</v>
      </c>
      <c r="M759" t="s">
        <v>38</v>
      </c>
      <c r="N759" t="s">
        <v>38</v>
      </c>
    </row>
    <row r="760" spans="1:14" x14ac:dyDescent="0.25">
      <c r="A760" s="2">
        <v>33203</v>
      </c>
      <c r="B760" t="s">
        <v>38</v>
      </c>
      <c r="C760" t="s">
        <v>38</v>
      </c>
      <c r="D760">
        <v>2336.1</v>
      </c>
      <c r="E760">
        <v>1591.5</v>
      </c>
      <c r="F760">
        <v>3012.01</v>
      </c>
      <c r="G760" t="s">
        <v>38</v>
      </c>
      <c r="H760" t="s">
        <v>38</v>
      </c>
      <c r="I760">
        <v>82.16</v>
      </c>
      <c r="J760" t="s">
        <v>38</v>
      </c>
      <c r="K760" t="s">
        <v>38</v>
      </c>
      <c r="L760">
        <v>21955</v>
      </c>
      <c r="M760" t="s">
        <v>38</v>
      </c>
      <c r="N760" t="s">
        <v>38</v>
      </c>
    </row>
    <row r="761" spans="1:14" x14ac:dyDescent="0.25">
      <c r="A761" s="2">
        <v>33204</v>
      </c>
      <c r="B761" t="s">
        <v>38</v>
      </c>
      <c r="C761" t="s">
        <v>38</v>
      </c>
      <c r="D761">
        <v>2344.6</v>
      </c>
      <c r="E761">
        <v>1595.5</v>
      </c>
      <c r="F761">
        <v>2970.31</v>
      </c>
      <c r="G761" t="s">
        <v>38</v>
      </c>
      <c r="H761" t="s">
        <v>38</v>
      </c>
      <c r="I761">
        <v>82.56</v>
      </c>
      <c r="J761" t="s">
        <v>38</v>
      </c>
      <c r="K761" t="s">
        <v>38</v>
      </c>
      <c r="L761">
        <v>21818</v>
      </c>
      <c r="M761" t="s">
        <v>38</v>
      </c>
      <c r="N761" t="s">
        <v>38</v>
      </c>
    </row>
    <row r="762" spans="1:14" x14ac:dyDescent="0.25">
      <c r="A762" s="2">
        <v>33205</v>
      </c>
      <c r="B762" t="s">
        <v>38</v>
      </c>
      <c r="C762" t="s">
        <v>38</v>
      </c>
      <c r="D762">
        <v>2325.3000000000002</v>
      </c>
      <c r="E762">
        <v>1591.5</v>
      </c>
      <c r="F762">
        <v>2954.67</v>
      </c>
      <c r="G762" t="s">
        <v>38</v>
      </c>
      <c r="H762" t="s">
        <v>38</v>
      </c>
      <c r="I762">
        <v>82.36</v>
      </c>
      <c r="J762" t="s">
        <v>38</v>
      </c>
      <c r="K762" t="s">
        <v>38</v>
      </c>
      <c r="L762">
        <v>21223</v>
      </c>
      <c r="M762" t="s">
        <v>38</v>
      </c>
      <c r="N762" t="s">
        <v>38</v>
      </c>
    </row>
    <row r="763" spans="1:14" x14ac:dyDescent="0.25">
      <c r="A763" s="2">
        <v>33206</v>
      </c>
      <c r="B763" t="s">
        <v>38</v>
      </c>
      <c r="C763" t="s">
        <v>38</v>
      </c>
      <c r="D763">
        <v>2320</v>
      </c>
      <c r="E763">
        <v>1594.5</v>
      </c>
      <c r="F763">
        <v>2956.76</v>
      </c>
      <c r="G763" t="s">
        <v>38</v>
      </c>
      <c r="H763" t="s">
        <v>38</v>
      </c>
      <c r="I763">
        <v>82.47</v>
      </c>
      <c r="J763" t="s">
        <v>38</v>
      </c>
      <c r="K763" t="s">
        <v>38</v>
      </c>
      <c r="L763">
        <v>20794</v>
      </c>
      <c r="M763" t="s">
        <v>38</v>
      </c>
      <c r="N763" t="s">
        <v>38</v>
      </c>
    </row>
    <row r="764" spans="1:14" x14ac:dyDescent="0.25">
      <c r="A764" s="2">
        <v>33207</v>
      </c>
      <c r="B764" t="s">
        <v>38</v>
      </c>
      <c r="C764" t="s">
        <v>38</v>
      </c>
      <c r="D764">
        <v>2327.5</v>
      </c>
      <c r="E764">
        <v>1597.5</v>
      </c>
      <c r="F764">
        <v>3002.63</v>
      </c>
      <c r="G764" t="s">
        <v>38</v>
      </c>
      <c r="H764" t="s">
        <v>38</v>
      </c>
      <c r="I764">
        <v>82.69</v>
      </c>
      <c r="J764" t="s">
        <v>38</v>
      </c>
      <c r="K764" t="s">
        <v>38</v>
      </c>
      <c r="L764">
        <v>20721</v>
      </c>
      <c r="M764" t="s">
        <v>38</v>
      </c>
      <c r="N764" t="s">
        <v>38</v>
      </c>
    </row>
    <row r="765" spans="1:14" x14ac:dyDescent="0.25">
      <c r="A765" s="2">
        <v>33210</v>
      </c>
      <c r="B765" t="s">
        <v>38</v>
      </c>
      <c r="C765" t="s">
        <v>38</v>
      </c>
      <c r="D765">
        <v>2352.1</v>
      </c>
      <c r="E765">
        <v>1641.9</v>
      </c>
      <c r="F765">
        <v>3048.5</v>
      </c>
      <c r="G765" t="s">
        <v>38</v>
      </c>
      <c r="H765" t="s">
        <v>38</v>
      </c>
      <c r="I765">
        <v>84.13</v>
      </c>
      <c r="J765" t="s">
        <v>38</v>
      </c>
      <c r="K765" t="s">
        <v>38</v>
      </c>
      <c r="L765">
        <v>20977</v>
      </c>
      <c r="M765" t="s">
        <v>38</v>
      </c>
      <c r="N765" t="s">
        <v>38</v>
      </c>
    </row>
    <row r="766" spans="1:14" x14ac:dyDescent="0.25">
      <c r="A766" s="2">
        <v>33211</v>
      </c>
      <c r="B766" t="s">
        <v>38</v>
      </c>
      <c r="C766" t="s">
        <v>38</v>
      </c>
      <c r="D766">
        <v>2325.3000000000002</v>
      </c>
      <c r="E766">
        <v>1647.9</v>
      </c>
      <c r="F766">
        <v>3048.5</v>
      </c>
      <c r="G766" t="s">
        <v>38</v>
      </c>
      <c r="H766" t="s">
        <v>38</v>
      </c>
      <c r="I766">
        <v>83.75</v>
      </c>
      <c r="J766" t="s">
        <v>38</v>
      </c>
      <c r="K766" t="s">
        <v>38</v>
      </c>
      <c r="L766">
        <v>20154</v>
      </c>
      <c r="M766" t="s">
        <v>38</v>
      </c>
      <c r="N766" t="s">
        <v>38</v>
      </c>
    </row>
    <row r="767" spans="1:14" x14ac:dyDescent="0.25">
      <c r="A767" s="2">
        <v>33212</v>
      </c>
      <c r="B767" t="s">
        <v>38</v>
      </c>
      <c r="C767" t="s">
        <v>38</v>
      </c>
      <c r="D767">
        <v>2338.1999999999998</v>
      </c>
      <c r="E767">
        <v>1657.3</v>
      </c>
      <c r="F767">
        <v>3065.18</v>
      </c>
      <c r="G767" t="s">
        <v>38</v>
      </c>
      <c r="H767" t="s">
        <v>38</v>
      </c>
      <c r="I767">
        <v>84.21</v>
      </c>
      <c r="J767" t="s">
        <v>38</v>
      </c>
      <c r="K767" t="s">
        <v>38</v>
      </c>
      <c r="L767">
        <v>20465</v>
      </c>
      <c r="M767" t="s">
        <v>38</v>
      </c>
      <c r="N767" t="s">
        <v>38</v>
      </c>
    </row>
    <row r="768" spans="1:14" x14ac:dyDescent="0.25">
      <c r="A768" s="2">
        <v>33213</v>
      </c>
      <c r="B768" t="s">
        <v>38</v>
      </c>
      <c r="C768" t="s">
        <v>38</v>
      </c>
      <c r="D768">
        <v>2367.1</v>
      </c>
      <c r="E768">
        <v>1690.4</v>
      </c>
      <c r="F768">
        <v>3156.93</v>
      </c>
      <c r="G768" t="s">
        <v>38</v>
      </c>
      <c r="H768" t="s">
        <v>38</v>
      </c>
      <c r="I768">
        <v>86.05</v>
      </c>
      <c r="J768" t="s">
        <v>38</v>
      </c>
      <c r="K768" t="s">
        <v>38</v>
      </c>
      <c r="L768">
        <v>20748</v>
      </c>
      <c r="M768" t="s">
        <v>38</v>
      </c>
      <c r="N768" t="s">
        <v>38</v>
      </c>
    </row>
    <row r="769" spans="1:14" x14ac:dyDescent="0.25">
      <c r="A769" s="2">
        <v>33214</v>
      </c>
      <c r="B769" t="s">
        <v>38</v>
      </c>
      <c r="C769" t="s">
        <v>38</v>
      </c>
      <c r="D769">
        <v>2373.5</v>
      </c>
      <c r="E769">
        <v>1692.4</v>
      </c>
      <c r="F769">
        <v>3175.7</v>
      </c>
      <c r="G769" t="s">
        <v>38</v>
      </c>
      <c r="H769" t="s">
        <v>38</v>
      </c>
      <c r="I769">
        <v>85.54</v>
      </c>
      <c r="J769" t="s">
        <v>38</v>
      </c>
      <c r="K769" t="s">
        <v>38</v>
      </c>
      <c r="L769">
        <v>21571</v>
      </c>
      <c r="M769" t="s">
        <v>38</v>
      </c>
      <c r="N769" t="s">
        <v>38</v>
      </c>
    </row>
    <row r="770" spans="1:14" x14ac:dyDescent="0.25">
      <c r="A770" s="2">
        <v>33217</v>
      </c>
      <c r="B770" t="s">
        <v>38</v>
      </c>
      <c r="C770" t="s">
        <v>38</v>
      </c>
      <c r="D770">
        <v>2342.5</v>
      </c>
      <c r="E770">
        <v>1663.7</v>
      </c>
      <c r="F770">
        <v>3132.95</v>
      </c>
      <c r="G770" t="s">
        <v>38</v>
      </c>
      <c r="H770" t="s">
        <v>38</v>
      </c>
      <c r="I770">
        <v>84.82</v>
      </c>
      <c r="J770" t="s">
        <v>38</v>
      </c>
      <c r="K770" t="s">
        <v>38</v>
      </c>
      <c r="L770">
        <v>21699</v>
      </c>
      <c r="M770" t="s">
        <v>38</v>
      </c>
      <c r="N770" t="s">
        <v>38</v>
      </c>
    </row>
    <row r="771" spans="1:14" x14ac:dyDescent="0.25">
      <c r="A771" s="2">
        <v>33218</v>
      </c>
      <c r="B771" t="s">
        <v>38</v>
      </c>
      <c r="C771" t="s">
        <v>38</v>
      </c>
      <c r="D771">
        <v>2329.6</v>
      </c>
      <c r="E771">
        <v>1658.7</v>
      </c>
      <c r="F771">
        <v>3103.76</v>
      </c>
      <c r="G771" t="s">
        <v>38</v>
      </c>
      <c r="H771" t="s">
        <v>38</v>
      </c>
      <c r="I771">
        <v>84.78</v>
      </c>
      <c r="J771" t="s">
        <v>38</v>
      </c>
      <c r="K771" t="s">
        <v>38</v>
      </c>
      <c r="L771">
        <v>21955</v>
      </c>
      <c r="M771" t="s">
        <v>38</v>
      </c>
      <c r="N771" t="s">
        <v>38</v>
      </c>
    </row>
    <row r="772" spans="1:14" x14ac:dyDescent="0.25">
      <c r="A772" s="2">
        <v>33219</v>
      </c>
      <c r="B772" t="s">
        <v>38</v>
      </c>
      <c r="C772" t="s">
        <v>38</v>
      </c>
      <c r="D772">
        <v>2320</v>
      </c>
      <c r="E772">
        <v>1663.7</v>
      </c>
      <c r="F772">
        <v>3162.14</v>
      </c>
      <c r="G772" t="s">
        <v>38</v>
      </c>
      <c r="H772" t="s">
        <v>38</v>
      </c>
      <c r="I772">
        <v>85.13</v>
      </c>
      <c r="J772" t="s">
        <v>38</v>
      </c>
      <c r="K772" t="s">
        <v>38</v>
      </c>
      <c r="L772">
        <v>22037</v>
      </c>
      <c r="M772" t="s">
        <v>38</v>
      </c>
      <c r="N772" t="s">
        <v>38</v>
      </c>
    </row>
    <row r="773" spans="1:14" x14ac:dyDescent="0.25">
      <c r="A773" s="2">
        <v>33220</v>
      </c>
      <c r="B773" t="s">
        <v>38</v>
      </c>
      <c r="C773" t="s">
        <v>38</v>
      </c>
      <c r="D773">
        <v>2342.5</v>
      </c>
      <c r="E773">
        <v>1647.9</v>
      </c>
      <c r="F773">
        <v>3159.02</v>
      </c>
      <c r="G773" t="s">
        <v>38</v>
      </c>
      <c r="H773" t="s">
        <v>38</v>
      </c>
      <c r="I773">
        <v>85.65</v>
      </c>
      <c r="J773" t="s">
        <v>38</v>
      </c>
      <c r="K773" t="s">
        <v>38</v>
      </c>
      <c r="L773">
        <v>22215</v>
      </c>
      <c r="M773" t="s">
        <v>38</v>
      </c>
      <c r="N773" t="s">
        <v>38</v>
      </c>
    </row>
    <row r="774" spans="1:14" x14ac:dyDescent="0.25">
      <c r="A774" s="2">
        <v>33221</v>
      </c>
      <c r="B774" t="s">
        <v>38</v>
      </c>
      <c r="C774" t="s">
        <v>38</v>
      </c>
      <c r="D774">
        <v>2335</v>
      </c>
      <c r="E774">
        <v>1612.3</v>
      </c>
      <c r="F774">
        <v>3188.21</v>
      </c>
      <c r="G774" t="s">
        <v>38</v>
      </c>
      <c r="H774" t="s">
        <v>38</v>
      </c>
      <c r="I774">
        <v>85.31</v>
      </c>
      <c r="J774" t="s">
        <v>38</v>
      </c>
      <c r="K774" t="s">
        <v>38</v>
      </c>
      <c r="L774">
        <v>22162</v>
      </c>
      <c r="M774" t="s">
        <v>38</v>
      </c>
      <c r="N774" t="s">
        <v>38</v>
      </c>
    </row>
    <row r="775" spans="1:14" x14ac:dyDescent="0.25">
      <c r="A775" s="2">
        <v>33224</v>
      </c>
      <c r="B775" t="s">
        <v>38</v>
      </c>
      <c r="C775" t="s">
        <v>38</v>
      </c>
      <c r="D775">
        <v>2326.4</v>
      </c>
      <c r="E775">
        <v>1592.5</v>
      </c>
      <c r="F775">
        <v>3077.7</v>
      </c>
      <c r="G775" t="s">
        <v>38</v>
      </c>
      <c r="H775" t="s">
        <v>38</v>
      </c>
      <c r="I775">
        <v>84.22</v>
      </c>
      <c r="J775" t="s">
        <v>38</v>
      </c>
      <c r="K775" t="s">
        <v>38</v>
      </c>
      <c r="L775">
        <v>21992</v>
      </c>
      <c r="M775" t="s">
        <v>38</v>
      </c>
      <c r="N775" t="s">
        <v>38</v>
      </c>
    </row>
    <row r="776" spans="1:14" x14ac:dyDescent="0.25">
      <c r="A776" s="2">
        <v>33225</v>
      </c>
      <c r="B776" t="s">
        <v>38</v>
      </c>
      <c r="C776" t="s">
        <v>38</v>
      </c>
      <c r="D776">
        <v>2333.4</v>
      </c>
      <c r="E776">
        <v>1578.7</v>
      </c>
      <c r="F776">
        <v>3069.36</v>
      </c>
      <c r="G776" t="s">
        <v>38</v>
      </c>
      <c r="H776" t="s">
        <v>38</v>
      </c>
      <c r="I776">
        <v>84.24</v>
      </c>
      <c r="J776" t="s">
        <v>38</v>
      </c>
      <c r="K776" t="s">
        <v>38</v>
      </c>
      <c r="L776">
        <v>22304</v>
      </c>
      <c r="M776" t="s">
        <v>38</v>
      </c>
      <c r="N776" t="s">
        <v>38</v>
      </c>
    </row>
    <row r="777" spans="1:14" x14ac:dyDescent="0.25">
      <c r="A777" s="2">
        <v>33226</v>
      </c>
      <c r="B777" t="s">
        <v>38</v>
      </c>
      <c r="C777" t="s">
        <v>38</v>
      </c>
      <c r="D777">
        <v>2348.9</v>
      </c>
      <c r="E777">
        <v>1572.7</v>
      </c>
      <c r="F777">
        <v>3029.21</v>
      </c>
      <c r="G777" t="s">
        <v>38</v>
      </c>
      <c r="H777" t="s">
        <v>38</v>
      </c>
      <c r="I777">
        <v>84.08</v>
      </c>
      <c r="J777" t="s">
        <v>38</v>
      </c>
      <c r="K777" t="s">
        <v>38</v>
      </c>
      <c r="L777">
        <v>22741</v>
      </c>
      <c r="M777" t="s">
        <v>38</v>
      </c>
      <c r="N777" t="s">
        <v>38</v>
      </c>
    </row>
    <row r="778" spans="1:14" x14ac:dyDescent="0.25">
      <c r="A778" s="2">
        <v>33227</v>
      </c>
      <c r="B778" t="s">
        <v>38</v>
      </c>
      <c r="C778" t="s">
        <v>38</v>
      </c>
      <c r="D778">
        <v>2315.3000000000002</v>
      </c>
      <c r="E778">
        <v>1530.2</v>
      </c>
      <c r="F778">
        <v>2920.11</v>
      </c>
      <c r="G778" t="s">
        <v>38</v>
      </c>
      <c r="H778" t="s">
        <v>38</v>
      </c>
      <c r="I778">
        <v>82.92</v>
      </c>
      <c r="J778" t="s">
        <v>38</v>
      </c>
      <c r="K778" t="s">
        <v>38</v>
      </c>
      <c r="L778">
        <v>22358</v>
      </c>
      <c r="M778" t="s">
        <v>38</v>
      </c>
      <c r="N778" t="s">
        <v>38</v>
      </c>
    </row>
    <row r="779" spans="1:14" x14ac:dyDescent="0.25">
      <c r="A779" s="2">
        <v>33228</v>
      </c>
      <c r="B779" t="s">
        <v>38</v>
      </c>
      <c r="C779" t="s">
        <v>38</v>
      </c>
      <c r="D779">
        <v>2323.6999999999998</v>
      </c>
      <c r="E779">
        <v>1543.1</v>
      </c>
      <c r="F779">
        <v>2932.46</v>
      </c>
      <c r="G779" t="s">
        <v>38</v>
      </c>
      <c r="H779" t="s">
        <v>38</v>
      </c>
      <c r="I779">
        <v>83.5</v>
      </c>
      <c r="J779" t="s">
        <v>38</v>
      </c>
      <c r="K779" t="s">
        <v>38</v>
      </c>
      <c r="L779">
        <v>22090</v>
      </c>
      <c r="M779" t="s">
        <v>38</v>
      </c>
      <c r="N779" t="s">
        <v>38</v>
      </c>
    </row>
    <row r="780" spans="1:14" x14ac:dyDescent="0.25">
      <c r="A780" s="2">
        <v>33231</v>
      </c>
      <c r="B780" t="s">
        <v>38</v>
      </c>
      <c r="C780" t="s">
        <v>38</v>
      </c>
      <c r="D780">
        <v>2315.3000000000002</v>
      </c>
      <c r="E780">
        <v>1543.1</v>
      </c>
      <c r="F780">
        <v>2932.46</v>
      </c>
      <c r="G780" t="s">
        <v>38</v>
      </c>
      <c r="H780" t="s">
        <v>38</v>
      </c>
      <c r="I780">
        <v>83.1</v>
      </c>
      <c r="J780" t="s">
        <v>38</v>
      </c>
      <c r="K780" t="s">
        <v>38</v>
      </c>
      <c r="L780">
        <v>22090</v>
      </c>
      <c r="M780" t="s">
        <v>38</v>
      </c>
      <c r="N780" t="s">
        <v>38</v>
      </c>
    </row>
    <row r="781" spans="1:14" x14ac:dyDescent="0.25">
      <c r="A781" s="2">
        <v>33232</v>
      </c>
      <c r="B781" t="s">
        <v>38</v>
      </c>
      <c r="C781" t="s">
        <v>38</v>
      </c>
      <c r="D781">
        <v>2315.3000000000002</v>
      </c>
      <c r="E781">
        <v>1543.1</v>
      </c>
      <c r="F781">
        <v>2932.46</v>
      </c>
      <c r="G781" t="s">
        <v>38</v>
      </c>
      <c r="H781" t="s">
        <v>38</v>
      </c>
      <c r="I781">
        <v>83.1</v>
      </c>
      <c r="J781" t="s">
        <v>38</v>
      </c>
      <c r="K781" t="s">
        <v>38</v>
      </c>
      <c r="L781">
        <v>21663</v>
      </c>
      <c r="M781" t="s">
        <v>38</v>
      </c>
      <c r="N781" t="s">
        <v>38</v>
      </c>
    </row>
    <row r="782" spans="1:14" x14ac:dyDescent="0.25">
      <c r="A782" s="2">
        <v>33233</v>
      </c>
      <c r="B782" t="s">
        <v>38</v>
      </c>
      <c r="C782" t="s">
        <v>38</v>
      </c>
      <c r="D782">
        <v>2315.3000000000002</v>
      </c>
      <c r="E782">
        <v>1531.2</v>
      </c>
      <c r="F782">
        <v>2932.46</v>
      </c>
      <c r="G782" t="s">
        <v>38</v>
      </c>
      <c r="H782" t="s">
        <v>38</v>
      </c>
      <c r="I782">
        <v>83.1</v>
      </c>
      <c r="J782" t="s">
        <v>38</v>
      </c>
      <c r="K782" t="s">
        <v>38</v>
      </c>
      <c r="L782">
        <v>21876</v>
      </c>
      <c r="M782" t="s">
        <v>38</v>
      </c>
      <c r="N782" t="s">
        <v>38</v>
      </c>
    </row>
    <row r="783" spans="1:14" x14ac:dyDescent="0.25">
      <c r="A783" s="2">
        <v>33234</v>
      </c>
      <c r="B783" t="s">
        <v>38</v>
      </c>
      <c r="C783" t="s">
        <v>38</v>
      </c>
      <c r="D783">
        <v>2335.1999999999998</v>
      </c>
      <c r="E783">
        <v>1499.6</v>
      </c>
      <c r="F783">
        <v>2906.73</v>
      </c>
      <c r="G783" t="s">
        <v>38</v>
      </c>
      <c r="H783" t="s">
        <v>38</v>
      </c>
      <c r="I783">
        <v>82.83</v>
      </c>
      <c r="J783" t="s">
        <v>38</v>
      </c>
      <c r="K783" t="s">
        <v>38</v>
      </c>
      <c r="L783">
        <v>21966</v>
      </c>
      <c r="M783" t="s">
        <v>38</v>
      </c>
      <c r="N783" t="s">
        <v>38</v>
      </c>
    </row>
    <row r="784" spans="1:14" x14ac:dyDescent="0.25">
      <c r="A784" s="2">
        <v>33235</v>
      </c>
      <c r="B784" t="s">
        <v>38</v>
      </c>
      <c r="C784" t="s">
        <v>38</v>
      </c>
      <c r="D784">
        <v>2324.6999999999998</v>
      </c>
      <c r="E784">
        <v>1492.7</v>
      </c>
      <c r="F784">
        <v>2904.67</v>
      </c>
      <c r="G784" t="s">
        <v>38</v>
      </c>
      <c r="H784" t="s">
        <v>38</v>
      </c>
      <c r="I784">
        <v>82.67</v>
      </c>
      <c r="J784" t="s">
        <v>38</v>
      </c>
      <c r="K784" t="s">
        <v>38</v>
      </c>
      <c r="L784">
        <v>21556</v>
      </c>
      <c r="M784" t="s">
        <v>38</v>
      </c>
      <c r="N784" t="s">
        <v>38</v>
      </c>
    </row>
    <row r="785" spans="1:14" x14ac:dyDescent="0.25">
      <c r="A785" s="2">
        <v>33238</v>
      </c>
      <c r="B785" t="s">
        <v>38</v>
      </c>
      <c r="C785" t="s">
        <v>38</v>
      </c>
      <c r="D785">
        <v>2287.9</v>
      </c>
      <c r="E785">
        <v>1492.7</v>
      </c>
      <c r="F785">
        <v>2904.67</v>
      </c>
      <c r="G785" t="s">
        <v>38</v>
      </c>
      <c r="H785" t="s">
        <v>38</v>
      </c>
      <c r="I785">
        <v>82.67</v>
      </c>
      <c r="J785" t="s">
        <v>38</v>
      </c>
      <c r="K785" t="s">
        <v>38</v>
      </c>
      <c r="L785">
        <v>21556</v>
      </c>
      <c r="M785" t="s">
        <v>38</v>
      </c>
      <c r="N785" t="s">
        <v>38</v>
      </c>
    </row>
    <row r="786" spans="1:14" x14ac:dyDescent="0.25">
      <c r="A786" s="2">
        <v>33239</v>
      </c>
      <c r="B786" t="s">
        <v>38</v>
      </c>
      <c r="C786" t="s">
        <v>38</v>
      </c>
      <c r="D786">
        <v>2287.9</v>
      </c>
      <c r="E786">
        <v>1492.7</v>
      </c>
      <c r="F786">
        <v>2904.67</v>
      </c>
      <c r="G786" t="s">
        <v>38</v>
      </c>
      <c r="H786" t="s">
        <v>38</v>
      </c>
      <c r="I786">
        <v>82.67</v>
      </c>
      <c r="J786" t="s">
        <v>38</v>
      </c>
      <c r="K786" t="s">
        <v>38</v>
      </c>
      <c r="L786">
        <v>21556</v>
      </c>
      <c r="M786" t="s">
        <v>38</v>
      </c>
      <c r="N786" t="s">
        <v>38</v>
      </c>
    </row>
    <row r="787" spans="1:14" x14ac:dyDescent="0.25">
      <c r="A787" s="2">
        <v>33240</v>
      </c>
      <c r="B787" t="s">
        <v>38</v>
      </c>
      <c r="C787" t="s">
        <v>38</v>
      </c>
      <c r="D787">
        <v>2275.3000000000002</v>
      </c>
      <c r="E787">
        <v>1492.7</v>
      </c>
      <c r="F787">
        <v>2812.03</v>
      </c>
      <c r="G787" t="s">
        <v>38</v>
      </c>
      <c r="H787" t="s">
        <v>38</v>
      </c>
      <c r="I787">
        <v>82.11</v>
      </c>
      <c r="J787" t="s">
        <v>38</v>
      </c>
      <c r="K787" t="s">
        <v>38</v>
      </c>
      <c r="L787">
        <v>21556</v>
      </c>
      <c r="M787" t="s">
        <v>38</v>
      </c>
      <c r="N787" t="s">
        <v>38</v>
      </c>
    </row>
    <row r="788" spans="1:14" x14ac:dyDescent="0.25">
      <c r="A788" s="2">
        <v>33241</v>
      </c>
      <c r="B788" t="s">
        <v>38</v>
      </c>
      <c r="C788" t="s">
        <v>38</v>
      </c>
      <c r="D788">
        <v>2274.1999999999998</v>
      </c>
      <c r="E788">
        <v>1524.1</v>
      </c>
      <c r="F788">
        <v>2834.68</v>
      </c>
      <c r="G788" t="s">
        <v>38</v>
      </c>
      <c r="H788" t="s">
        <v>38</v>
      </c>
      <c r="I788">
        <v>82.71</v>
      </c>
      <c r="J788" t="s">
        <v>38</v>
      </c>
      <c r="K788" t="s">
        <v>38</v>
      </c>
      <c r="L788">
        <v>21556</v>
      </c>
      <c r="M788" t="s">
        <v>38</v>
      </c>
      <c r="N788" t="s">
        <v>38</v>
      </c>
    </row>
    <row r="789" spans="1:14" x14ac:dyDescent="0.25">
      <c r="A789" s="2">
        <v>33242</v>
      </c>
      <c r="B789" t="s">
        <v>38</v>
      </c>
      <c r="C789" t="s">
        <v>38</v>
      </c>
      <c r="D789">
        <v>2279.5</v>
      </c>
      <c r="E789">
        <v>1528</v>
      </c>
      <c r="F789">
        <v>2920.11</v>
      </c>
      <c r="G789" t="s">
        <v>38</v>
      </c>
      <c r="H789" t="s">
        <v>38</v>
      </c>
      <c r="I789">
        <v>83.34</v>
      </c>
      <c r="J789" t="s">
        <v>38</v>
      </c>
      <c r="K789" t="s">
        <v>38</v>
      </c>
      <c r="L789">
        <v>22019</v>
      </c>
      <c r="M789" t="s">
        <v>38</v>
      </c>
      <c r="N789" t="s">
        <v>38</v>
      </c>
    </row>
    <row r="790" spans="1:14" x14ac:dyDescent="0.25">
      <c r="A790" s="2">
        <v>33245</v>
      </c>
      <c r="B790" t="s">
        <v>38</v>
      </c>
      <c r="C790" t="s">
        <v>38</v>
      </c>
      <c r="D790">
        <v>2257.4</v>
      </c>
      <c r="E790">
        <v>1477</v>
      </c>
      <c r="F790">
        <v>2809.97</v>
      </c>
      <c r="G790" t="s">
        <v>38</v>
      </c>
      <c r="H790" t="s">
        <v>38</v>
      </c>
      <c r="I790">
        <v>81.7</v>
      </c>
      <c r="J790" t="s">
        <v>38</v>
      </c>
      <c r="K790" t="s">
        <v>38</v>
      </c>
      <c r="L790">
        <v>21582</v>
      </c>
      <c r="M790" t="s">
        <v>38</v>
      </c>
      <c r="N790" t="s">
        <v>38</v>
      </c>
    </row>
    <row r="791" spans="1:14" x14ac:dyDescent="0.25">
      <c r="A791" s="2">
        <v>33246</v>
      </c>
      <c r="B791" t="s">
        <v>38</v>
      </c>
      <c r="C791" t="s">
        <v>38</v>
      </c>
      <c r="D791">
        <v>2249</v>
      </c>
      <c r="E791">
        <v>1486.8</v>
      </c>
      <c r="F791">
        <v>2819.24</v>
      </c>
      <c r="G791" t="s">
        <v>38</v>
      </c>
      <c r="H791" t="s">
        <v>38</v>
      </c>
      <c r="I791">
        <v>81.28</v>
      </c>
      <c r="J791" t="s">
        <v>38</v>
      </c>
      <c r="K791" t="s">
        <v>38</v>
      </c>
      <c r="L791">
        <v>20780</v>
      </c>
      <c r="M791" t="s">
        <v>38</v>
      </c>
      <c r="N791" t="s">
        <v>38</v>
      </c>
    </row>
    <row r="792" spans="1:14" x14ac:dyDescent="0.25">
      <c r="A792" s="2">
        <v>33247</v>
      </c>
      <c r="B792" t="s">
        <v>38</v>
      </c>
      <c r="C792" t="s">
        <v>38</v>
      </c>
      <c r="D792">
        <v>2294.1999999999998</v>
      </c>
      <c r="E792">
        <v>1532.9</v>
      </c>
      <c r="F792">
        <v>2855.26</v>
      </c>
      <c r="G792" t="s">
        <v>38</v>
      </c>
      <c r="H792" t="s">
        <v>38</v>
      </c>
      <c r="I792">
        <v>83.07</v>
      </c>
      <c r="J792" t="s">
        <v>38</v>
      </c>
      <c r="K792" t="s">
        <v>38</v>
      </c>
      <c r="L792">
        <v>20949</v>
      </c>
      <c r="M792" t="s">
        <v>38</v>
      </c>
      <c r="N792" t="s">
        <v>38</v>
      </c>
    </row>
    <row r="793" spans="1:14" x14ac:dyDescent="0.25">
      <c r="A793" s="2">
        <v>33248</v>
      </c>
      <c r="B793" t="s">
        <v>38</v>
      </c>
      <c r="C793" t="s">
        <v>38</v>
      </c>
      <c r="D793">
        <v>2267.9</v>
      </c>
      <c r="E793">
        <v>1480.9</v>
      </c>
      <c r="F793">
        <v>2867.61</v>
      </c>
      <c r="G793" t="s">
        <v>38</v>
      </c>
      <c r="H793" t="s">
        <v>38</v>
      </c>
      <c r="I793">
        <v>81.91</v>
      </c>
      <c r="J793" t="s">
        <v>38</v>
      </c>
      <c r="K793" t="s">
        <v>38</v>
      </c>
      <c r="L793">
        <v>20869</v>
      </c>
      <c r="M793" t="s">
        <v>38</v>
      </c>
      <c r="N793" t="s">
        <v>38</v>
      </c>
    </row>
    <row r="794" spans="1:14" x14ac:dyDescent="0.25">
      <c r="A794" s="2">
        <v>33249</v>
      </c>
      <c r="B794" t="s">
        <v>38</v>
      </c>
      <c r="C794" t="s">
        <v>38</v>
      </c>
      <c r="D794">
        <v>2269</v>
      </c>
      <c r="E794">
        <v>1471.1</v>
      </c>
      <c r="F794">
        <v>2840.85</v>
      </c>
      <c r="G794" t="s">
        <v>38</v>
      </c>
      <c r="H794" t="s">
        <v>38</v>
      </c>
      <c r="I794">
        <v>81.680000000000007</v>
      </c>
      <c r="J794" t="s">
        <v>38</v>
      </c>
      <c r="K794" t="s">
        <v>38</v>
      </c>
      <c r="L794">
        <v>21083</v>
      </c>
      <c r="M794" t="s">
        <v>38</v>
      </c>
      <c r="N794" t="s">
        <v>38</v>
      </c>
    </row>
    <row r="795" spans="1:14" x14ac:dyDescent="0.25">
      <c r="A795" s="2">
        <v>33252</v>
      </c>
      <c r="B795" t="s">
        <v>38</v>
      </c>
      <c r="C795" t="s">
        <v>38</v>
      </c>
      <c r="D795">
        <v>2224.8000000000002</v>
      </c>
      <c r="E795">
        <v>1411.2</v>
      </c>
      <c r="F795">
        <v>2733.81</v>
      </c>
      <c r="G795" t="s">
        <v>38</v>
      </c>
      <c r="H795" t="s">
        <v>38</v>
      </c>
      <c r="I795">
        <v>79.319999999999993</v>
      </c>
      <c r="J795" t="s">
        <v>38</v>
      </c>
      <c r="K795" t="s">
        <v>38</v>
      </c>
      <c r="L795">
        <v>20949</v>
      </c>
      <c r="M795" t="s">
        <v>38</v>
      </c>
      <c r="N795" t="s">
        <v>38</v>
      </c>
    </row>
    <row r="796" spans="1:14" x14ac:dyDescent="0.25">
      <c r="A796" s="2">
        <v>33253</v>
      </c>
      <c r="B796" t="s">
        <v>38</v>
      </c>
      <c r="C796" t="s">
        <v>38</v>
      </c>
      <c r="D796">
        <v>2208</v>
      </c>
      <c r="E796">
        <v>1432.8</v>
      </c>
      <c r="F796">
        <v>2745.13</v>
      </c>
      <c r="G796" t="s">
        <v>38</v>
      </c>
      <c r="H796" t="s">
        <v>38</v>
      </c>
      <c r="I796">
        <v>79.319999999999993</v>
      </c>
      <c r="J796" t="s">
        <v>38</v>
      </c>
      <c r="K796" t="s">
        <v>38</v>
      </c>
      <c r="L796">
        <v>20949</v>
      </c>
      <c r="M796" t="s">
        <v>38</v>
      </c>
      <c r="N796" t="s">
        <v>38</v>
      </c>
    </row>
    <row r="797" spans="1:14" x14ac:dyDescent="0.25">
      <c r="A797" s="2">
        <v>33254</v>
      </c>
      <c r="B797" t="s">
        <v>38</v>
      </c>
      <c r="C797" t="s">
        <v>38</v>
      </c>
      <c r="D797">
        <v>2197.4</v>
      </c>
      <c r="E797">
        <v>1427.9</v>
      </c>
      <c r="F797">
        <v>2731.75</v>
      </c>
      <c r="G797" t="s">
        <v>38</v>
      </c>
      <c r="H797" t="s">
        <v>38</v>
      </c>
      <c r="I797">
        <v>78.13</v>
      </c>
      <c r="J797" t="s">
        <v>38</v>
      </c>
      <c r="K797" t="s">
        <v>38</v>
      </c>
      <c r="L797">
        <v>20316</v>
      </c>
      <c r="M797" t="s">
        <v>38</v>
      </c>
      <c r="N797" t="s">
        <v>38</v>
      </c>
    </row>
    <row r="798" spans="1:14" x14ac:dyDescent="0.25">
      <c r="A798" s="2">
        <v>33255</v>
      </c>
      <c r="B798" t="s">
        <v>38</v>
      </c>
      <c r="C798" t="s">
        <v>38</v>
      </c>
      <c r="D798">
        <v>2259.5</v>
      </c>
      <c r="E798">
        <v>1556.5</v>
      </c>
      <c r="F798">
        <v>2731.75</v>
      </c>
      <c r="G798" t="s">
        <v>38</v>
      </c>
      <c r="H798" t="s">
        <v>38</v>
      </c>
      <c r="I798">
        <v>82.78</v>
      </c>
      <c r="J798" t="s">
        <v>38</v>
      </c>
      <c r="K798" t="s">
        <v>38</v>
      </c>
      <c r="L798">
        <v>21119</v>
      </c>
      <c r="M798" t="s">
        <v>38</v>
      </c>
      <c r="N798" t="s">
        <v>38</v>
      </c>
    </row>
    <row r="799" spans="1:14" x14ac:dyDescent="0.25">
      <c r="A799" s="2">
        <v>33256</v>
      </c>
      <c r="B799" t="s">
        <v>38</v>
      </c>
      <c r="C799" t="s">
        <v>38</v>
      </c>
      <c r="D799">
        <v>2258.4</v>
      </c>
      <c r="E799">
        <v>1554.5</v>
      </c>
      <c r="F799">
        <v>2923.2</v>
      </c>
      <c r="G799" t="s">
        <v>38</v>
      </c>
      <c r="H799" t="s">
        <v>38</v>
      </c>
      <c r="I799">
        <v>82.53</v>
      </c>
      <c r="J799" t="s">
        <v>38</v>
      </c>
      <c r="K799" t="s">
        <v>38</v>
      </c>
      <c r="L799">
        <v>21556</v>
      </c>
      <c r="M799" t="s">
        <v>38</v>
      </c>
      <c r="N799" t="s">
        <v>38</v>
      </c>
    </row>
    <row r="800" spans="1:14" x14ac:dyDescent="0.25">
      <c r="A800" s="2">
        <v>33259</v>
      </c>
      <c r="B800" t="s">
        <v>38</v>
      </c>
      <c r="C800" t="s">
        <v>38</v>
      </c>
      <c r="D800">
        <v>2232.1</v>
      </c>
      <c r="E800">
        <v>1540.8</v>
      </c>
      <c r="F800">
        <v>2892.32</v>
      </c>
      <c r="G800" t="s">
        <v>38</v>
      </c>
      <c r="H800" t="s">
        <v>38</v>
      </c>
      <c r="I800">
        <v>81.42</v>
      </c>
      <c r="J800" t="s">
        <v>38</v>
      </c>
      <c r="K800" t="s">
        <v>38</v>
      </c>
      <c r="L800">
        <v>21163</v>
      </c>
      <c r="M800" t="s">
        <v>38</v>
      </c>
      <c r="N800" t="s">
        <v>38</v>
      </c>
    </row>
    <row r="801" spans="1:14" x14ac:dyDescent="0.25">
      <c r="A801" s="2">
        <v>33260</v>
      </c>
      <c r="B801" t="s">
        <v>38</v>
      </c>
      <c r="C801" t="s">
        <v>38</v>
      </c>
      <c r="D801">
        <v>2220.6</v>
      </c>
      <c r="E801">
        <v>1529</v>
      </c>
      <c r="F801">
        <v>2853.2</v>
      </c>
      <c r="G801" t="s">
        <v>38</v>
      </c>
      <c r="H801" t="s">
        <v>38</v>
      </c>
      <c r="I801">
        <v>81.150000000000006</v>
      </c>
      <c r="J801" t="s">
        <v>38</v>
      </c>
      <c r="K801" t="s">
        <v>38</v>
      </c>
      <c r="L801">
        <v>21172</v>
      </c>
      <c r="M801" t="s">
        <v>38</v>
      </c>
      <c r="N801" t="s">
        <v>38</v>
      </c>
    </row>
    <row r="802" spans="1:14" x14ac:dyDescent="0.25">
      <c r="A802" s="2">
        <v>33261</v>
      </c>
      <c r="B802" t="s">
        <v>38</v>
      </c>
      <c r="C802" t="s">
        <v>38</v>
      </c>
      <c r="D802">
        <v>2231.1</v>
      </c>
      <c r="E802">
        <v>1497.6</v>
      </c>
      <c r="F802">
        <v>2822.32</v>
      </c>
      <c r="G802" t="s">
        <v>38</v>
      </c>
      <c r="H802" t="s">
        <v>38</v>
      </c>
      <c r="I802">
        <v>81.540000000000006</v>
      </c>
      <c r="J802" t="s">
        <v>38</v>
      </c>
      <c r="K802" t="s">
        <v>38</v>
      </c>
      <c r="L802">
        <v>20949</v>
      </c>
      <c r="M802" t="s">
        <v>38</v>
      </c>
      <c r="N802" t="s">
        <v>38</v>
      </c>
    </row>
    <row r="803" spans="1:14" x14ac:dyDescent="0.25">
      <c r="A803" s="2">
        <v>33262</v>
      </c>
      <c r="B803" t="s">
        <v>38</v>
      </c>
      <c r="C803" t="s">
        <v>38</v>
      </c>
      <c r="D803">
        <v>2247.9</v>
      </c>
      <c r="E803">
        <v>1532</v>
      </c>
      <c r="F803">
        <v>2846</v>
      </c>
      <c r="G803" t="s">
        <v>38</v>
      </c>
      <c r="H803" t="s">
        <v>38</v>
      </c>
      <c r="I803">
        <v>82.64</v>
      </c>
      <c r="J803" t="s">
        <v>38</v>
      </c>
      <c r="K803" t="s">
        <v>38</v>
      </c>
      <c r="L803">
        <v>21163</v>
      </c>
      <c r="M803" t="s">
        <v>38</v>
      </c>
      <c r="N803" t="s">
        <v>38</v>
      </c>
    </row>
    <row r="804" spans="1:14" x14ac:dyDescent="0.25">
      <c r="A804" s="2">
        <v>33263</v>
      </c>
      <c r="B804" t="s">
        <v>38</v>
      </c>
      <c r="C804" t="s">
        <v>38</v>
      </c>
      <c r="D804">
        <v>2254.1999999999998</v>
      </c>
      <c r="E804">
        <v>1532.9</v>
      </c>
      <c r="F804">
        <v>2863.5</v>
      </c>
      <c r="G804" t="s">
        <v>38</v>
      </c>
      <c r="H804" t="s">
        <v>38</v>
      </c>
      <c r="I804">
        <v>83.48</v>
      </c>
      <c r="J804" t="s">
        <v>38</v>
      </c>
      <c r="K804" t="s">
        <v>38</v>
      </c>
      <c r="L804">
        <v>21333</v>
      </c>
      <c r="M804" t="s">
        <v>38</v>
      </c>
      <c r="N804" t="s">
        <v>38</v>
      </c>
    </row>
    <row r="805" spans="1:14" x14ac:dyDescent="0.25">
      <c r="A805" s="2">
        <v>33266</v>
      </c>
      <c r="B805" t="s">
        <v>38</v>
      </c>
      <c r="C805" t="s">
        <v>38</v>
      </c>
      <c r="D805">
        <v>2265.8000000000002</v>
      </c>
      <c r="E805">
        <v>1535.9</v>
      </c>
      <c r="F805">
        <v>2865.55</v>
      </c>
      <c r="G805" t="s">
        <v>38</v>
      </c>
      <c r="H805" t="s">
        <v>38</v>
      </c>
      <c r="I805">
        <v>83.91</v>
      </c>
      <c r="J805" t="s">
        <v>38</v>
      </c>
      <c r="K805" t="s">
        <v>38</v>
      </c>
      <c r="L805">
        <v>21244</v>
      </c>
      <c r="M805" t="s">
        <v>38</v>
      </c>
      <c r="N805" t="s">
        <v>38</v>
      </c>
    </row>
    <row r="806" spans="1:14" x14ac:dyDescent="0.25">
      <c r="A806" s="2">
        <v>33267</v>
      </c>
      <c r="B806" t="s">
        <v>38</v>
      </c>
      <c r="C806" t="s">
        <v>38</v>
      </c>
      <c r="D806">
        <v>2261.6</v>
      </c>
      <c r="E806">
        <v>1527</v>
      </c>
      <c r="F806">
        <v>2859.38</v>
      </c>
      <c r="G806" t="s">
        <v>38</v>
      </c>
      <c r="H806" t="s">
        <v>38</v>
      </c>
      <c r="I806">
        <v>83.42</v>
      </c>
      <c r="J806" t="s">
        <v>38</v>
      </c>
      <c r="K806" t="s">
        <v>38</v>
      </c>
      <c r="L806">
        <v>21235</v>
      </c>
      <c r="M806" t="s">
        <v>38</v>
      </c>
      <c r="N806" t="s">
        <v>38</v>
      </c>
    </row>
    <row r="807" spans="1:14" x14ac:dyDescent="0.25">
      <c r="A807" s="2">
        <v>33268</v>
      </c>
      <c r="B807" t="s">
        <v>38</v>
      </c>
      <c r="C807" t="s">
        <v>38</v>
      </c>
      <c r="D807">
        <v>2303.6999999999998</v>
      </c>
      <c r="E807">
        <v>1557.5</v>
      </c>
      <c r="F807">
        <v>2908.79</v>
      </c>
      <c r="G807" t="s">
        <v>38</v>
      </c>
      <c r="H807" t="s">
        <v>38</v>
      </c>
      <c r="I807">
        <v>84.03</v>
      </c>
      <c r="J807" t="s">
        <v>38</v>
      </c>
      <c r="K807" t="s">
        <v>38</v>
      </c>
      <c r="L807">
        <v>21217</v>
      </c>
      <c r="M807" t="s">
        <v>38</v>
      </c>
      <c r="N807" t="s">
        <v>38</v>
      </c>
    </row>
    <row r="808" spans="1:14" x14ac:dyDescent="0.25">
      <c r="A808" s="2">
        <v>33269</v>
      </c>
      <c r="B808" t="s">
        <v>38</v>
      </c>
      <c r="C808" t="s">
        <v>38</v>
      </c>
      <c r="D808">
        <v>2324.6999999999998</v>
      </c>
      <c r="E808">
        <v>1549.7</v>
      </c>
      <c r="F808">
        <v>2912.9</v>
      </c>
      <c r="G808" t="s">
        <v>38</v>
      </c>
      <c r="H808" t="s">
        <v>38</v>
      </c>
      <c r="I808">
        <v>84</v>
      </c>
      <c r="J808" t="s">
        <v>38</v>
      </c>
      <c r="K808" t="s">
        <v>38</v>
      </c>
      <c r="L808">
        <v>21012</v>
      </c>
      <c r="M808" t="s">
        <v>38</v>
      </c>
      <c r="N808" t="s">
        <v>38</v>
      </c>
    </row>
    <row r="809" spans="1:14" x14ac:dyDescent="0.25">
      <c r="A809" s="2">
        <v>33270</v>
      </c>
      <c r="B809" t="s">
        <v>38</v>
      </c>
      <c r="C809" t="s">
        <v>38</v>
      </c>
      <c r="D809">
        <v>2310</v>
      </c>
      <c r="E809">
        <v>1552.6</v>
      </c>
      <c r="F809">
        <v>2944.81</v>
      </c>
      <c r="G809" t="s">
        <v>38</v>
      </c>
      <c r="H809" t="s">
        <v>38</v>
      </c>
      <c r="I809">
        <v>83.51</v>
      </c>
      <c r="J809" t="s">
        <v>38</v>
      </c>
      <c r="K809" t="s">
        <v>38</v>
      </c>
      <c r="L809">
        <v>20994</v>
      </c>
      <c r="M809" t="s">
        <v>38</v>
      </c>
      <c r="N809" t="s">
        <v>38</v>
      </c>
    </row>
    <row r="810" spans="1:14" x14ac:dyDescent="0.25">
      <c r="A810" s="2">
        <v>33273</v>
      </c>
      <c r="B810" t="s">
        <v>38</v>
      </c>
      <c r="C810" t="s">
        <v>38</v>
      </c>
      <c r="D810">
        <v>2321.6</v>
      </c>
      <c r="E810">
        <v>1551.7</v>
      </c>
      <c r="F810">
        <v>2973.63</v>
      </c>
      <c r="G810" t="s">
        <v>38</v>
      </c>
      <c r="H810" t="s">
        <v>38</v>
      </c>
      <c r="I810">
        <v>83.73</v>
      </c>
      <c r="J810" t="s">
        <v>38</v>
      </c>
      <c r="K810" t="s">
        <v>38</v>
      </c>
      <c r="L810">
        <v>21101</v>
      </c>
      <c r="M810" t="s">
        <v>38</v>
      </c>
      <c r="N810" t="s">
        <v>38</v>
      </c>
    </row>
    <row r="811" spans="1:14" x14ac:dyDescent="0.25">
      <c r="A811" s="2">
        <v>33274</v>
      </c>
      <c r="B811" t="s">
        <v>38</v>
      </c>
      <c r="C811" t="s">
        <v>38</v>
      </c>
      <c r="D811">
        <v>2359.4</v>
      </c>
      <c r="E811">
        <v>1578.9</v>
      </c>
      <c r="F811">
        <v>2975.69</v>
      </c>
      <c r="G811" t="s">
        <v>38</v>
      </c>
      <c r="H811" t="s">
        <v>38</v>
      </c>
      <c r="I811">
        <v>84.43</v>
      </c>
      <c r="J811" t="s">
        <v>38</v>
      </c>
      <c r="K811" t="s">
        <v>38</v>
      </c>
      <c r="L811">
        <v>21484</v>
      </c>
      <c r="M811" t="s">
        <v>38</v>
      </c>
      <c r="N811" t="s">
        <v>38</v>
      </c>
    </row>
    <row r="812" spans="1:14" x14ac:dyDescent="0.25">
      <c r="A812" s="2">
        <v>33275</v>
      </c>
      <c r="B812" t="s">
        <v>38</v>
      </c>
      <c r="C812" t="s">
        <v>38</v>
      </c>
      <c r="D812">
        <v>2346.8000000000002</v>
      </c>
      <c r="E812">
        <v>1569.7</v>
      </c>
      <c r="F812">
        <v>2953.04</v>
      </c>
      <c r="G812" t="s">
        <v>38</v>
      </c>
      <c r="H812" t="s">
        <v>38</v>
      </c>
      <c r="I812">
        <v>84.3</v>
      </c>
      <c r="J812" t="s">
        <v>38</v>
      </c>
      <c r="K812" t="s">
        <v>38</v>
      </c>
      <c r="L812">
        <v>21529</v>
      </c>
      <c r="M812" t="s">
        <v>38</v>
      </c>
      <c r="N812" t="s">
        <v>38</v>
      </c>
    </row>
    <row r="813" spans="1:14" x14ac:dyDescent="0.25">
      <c r="A813" s="2">
        <v>33276</v>
      </c>
      <c r="B813" t="s">
        <v>38</v>
      </c>
      <c r="C813" t="s">
        <v>38</v>
      </c>
      <c r="D813">
        <v>2405.6999999999998</v>
      </c>
      <c r="E813">
        <v>1573.1</v>
      </c>
      <c r="F813">
        <v>2972.6</v>
      </c>
      <c r="G813" t="s">
        <v>38</v>
      </c>
      <c r="H813" t="s">
        <v>38</v>
      </c>
      <c r="I813">
        <v>84.66</v>
      </c>
      <c r="J813" t="s">
        <v>38</v>
      </c>
      <c r="K813" t="s">
        <v>38</v>
      </c>
      <c r="L813">
        <v>21752</v>
      </c>
      <c r="M813" t="s">
        <v>38</v>
      </c>
      <c r="N813" t="s">
        <v>38</v>
      </c>
    </row>
    <row r="814" spans="1:14" x14ac:dyDescent="0.25">
      <c r="A814" s="2">
        <v>33277</v>
      </c>
      <c r="B814" t="s">
        <v>38</v>
      </c>
      <c r="C814" t="s">
        <v>38</v>
      </c>
      <c r="D814">
        <v>2402.6</v>
      </c>
      <c r="E814">
        <v>1596.4</v>
      </c>
      <c r="F814">
        <v>3046.71</v>
      </c>
      <c r="G814" t="s">
        <v>38</v>
      </c>
      <c r="H814" t="s">
        <v>38</v>
      </c>
      <c r="I814">
        <v>85.25</v>
      </c>
      <c r="J814" t="s">
        <v>38</v>
      </c>
      <c r="K814" t="s">
        <v>38</v>
      </c>
      <c r="L814">
        <v>21805</v>
      </c>
      <c r="M814" t="s">
        <v>38</v>
      </c>
      <c r="N814" t="s">
        <v>38</v>
      </c>
    </row>
    <row r="815" spans="1:14" x14ac:dyDescent="0.25">
      <c r="A815" s="2">
        <v>33280</v>
      </c>
      <c r="B815" t="s">
        <v>38</v>
      </c>
      <c r="C815" t="s">
        <v>38</v>
      </c>
      <c r="D815">
        <v>2419.4</v>
      </c>
      <c r="E815">
        <v>1605.2</v>
      </c>
      <c r="F815">
        <v>3098.18</v>
      </c>
      <c r="G815" t="s">
        <v>38</v>
      </c>
      <c r="H815" t="s">
        <v>38</v>
      </c>
      <c r="I815">
        <v>87.24</v>
      </c>
      <c r="J815" t="s">
        <v>38</v>
      </c>
      <c r="K815" t="s">
        <v>38</v>
      </c>
      <c r="L815">
        <v>21805</v>
      </c>
      <c r="M815" t="s">
        <v>38</v>
      </c>
      <c r="N815" t="s">
        <v>38</v>
      </c>
    </row>
    <row r="816" spans="1:14" x14ac:dyDescent="0.25">
      <c r="A816" s="2">
        <v>33281</v>
      </c>
      <c r="B816" t="s">
        <v>38</v>
      </c>
      <c r="C816" t="s">
        <v>38</v>
      </c>
      <c r="D816">
        <v>2419.4</v>
      </c>
      <c r="E816">
        <v>1593.5</v>
      </c>
      <c r="F816">
        <v>3050.83</v>
      </c>
      <c r="G816" t="s">
        <v>38</v>
      </c>
      <c r="H816" t="s">
        <v>38</v>
      </c>
      <c r="I816">
        <v>86.96</v>
      </c>
      <c r="J816" t="s">
        <v>38</v>
      </c>
      <c r="K816" t="s">
        <v>38</v>
      </c>
      <c r="L816">
        <v>22402</v>
      </c>
      <c r="M816" t="s">
        <v>38</v>
      </c>
      <c r="N816" t="s">
        <v>38</v>
      </c>
    </row>
    <row r="817" spans="1:14" x14ac:dyDescent="0.25">
      <c r="A817" s="2">
        <v>33282</v>
      </c>
      <c r="B817" t="s">
        <v>38</v>
      </c>
      <c r="C817" t="s">
        <v>38</v>
      </c>
      <c r="D817">
        <v>2421.5</v>
      </c>
      <c r="E817">
        <v>1603.2</v>
      </c>
      <c r="F817">
        <v>3071.41</v>
      </c>
      <c r="G817" t="s">
        <v>38</v>
      </c>
      <c r="H817" t="s">
        <v>38</v>
      </c>
      <c r="I817">
        <v>87.42</v>
      </c>
      <c r="J817" t="s">
        <v>38</v>
      </c>
      <c r="K817" t="s">
        <v>38</v>
      </c>
      <c r="L817">
        <v>22572</v>
      </c>
      <c r="M817" t="s">
        <v>38</v>
      </c>
      <c r="N817" t="s">
        <v>38</v>
      </c>
    </row>
    <row r="818" spans="1:14" x14ac:dyDescent="0.25">
      <c r="A818" s="2">
        <v>33283</v>
      </c>
      <c r="B818" t="s">
        <v>38</v>
      </c>
      <c r="C818" t="s">
        <v>38</v>
      </c>
      <c r="D818">
        <v>2439.4</v>
      </c>
      <c r="E818">
        <v>1624.7</v>
      </c>
      <c r="F818">
        <v>3075.53</v>
      </c>
      <c r="G818" t="s">
        <v>38</v>
      </c>
      <c r="H818" t="s">
        <v>38</v>
      </c>
      <c r="I818">
        <v>88.41</v>
      </c>
      <c r="J818" t="s">
        <v>38</v>
      </c>
      <c r="K818" t="s">
        <v>38</v>
      </c>
      <c r="L818">
        <v>22670</v>
      </c>
      <c r="M818" t="s">
        <v>38</v>
      </c>
      <c r="N818" t="s">
        <v>38</v>
      </c>
    </row>
    <row r="819" spans="1:14" x14ac:dyDescent="0.25">
      <c r="A819" s="2">
        <v>33284</v>
      </c>
      <c r="B819" t="s">
        <v>38</v>
      </c>
      <c r="C819" t="s">
        <v>38</v>
      </c>
      <c r="D819">
        <v>2448.8000000000002</v>
      </c>
      <c r="E819">
        <v>1639.3</v>
      </c>
      <c r="F819">
        <v>3168.17</v>
      </c>
      <c r="G819" t="s">
        <v>38</v>
      </c>
      <c r="H819" t="s">
        <v>38</v>
      </c>
      <c r="I819">
        <v>89.91</v>
      </c>
      <c r="J819" t="s">
        <v>38</v>
      </c>
      <c r="K819" t="s">
        <v>38</v>
      </c>
      <c r="L819">
        <v>22670</v>
      </c>
      <c r="M819" t="s">
        <v>38</v>
      </c>
      <c r="N819" t="s">
        <v>38</v>
      </c>
    </row>
    <row r="820" spans="1:14" x14ac:dyDescent="0.25">
      <c r="A820" s="2">
        <v>33287</v>
      </c>
      <c r="B820" t="s">
        <v>38</v>
      </c>
      <c r="C820" t="s">
        <v>38</v>
      </c>
      <c r="D820">
        <v>2466.6999999999998</v>
      </c>
      <c r="E820">
        <v>1659.7</v>
      </c>
      <c r="F820">
        <v>3275.21</v>
      </c>
      <c r="G820" t="s">
        <v>38</v>
      </c>
      <c r="H820" t="s">
        <v>38</v>
      </c>
      <c r="I820">
        <v>91.34</v>
      </c>
      <c r="J820" t="s">
        <v>38</v>
      </c>
      <c r="K820" t="s">
        <v>38</v>
      </c>
      <c r="L820">
        <v>23472</v>
      </c>
      <c r="M820" t="s">
        <v>38</v>
      </c>
      <c r="N820" t="s">
        <v>38</v>
      </c>
    </row>
    <row r="821" spans="1:14" x14ac:dyDescent="0.25">
      <c r="A821" s="2">
        <v>33288</v>
      </c>
      <c r="B821" t="s">
        <v>38</v>
      </c>
      <c r="C821" t="s">
        <v>38</v>
      </c>
      <c r="D821">
        <v>2453.1</v>
      </c>
      <c r="E821">
        <v>1673.3</v>
      </c>
      <c r="F821">
        <v>3284.48</v>
      </c>
      <c r="G821" t="s">
        <v>38</v>
      </c>
      <c r="H821" t="s">
        <v>38</v>
      </c>
      <c r="I821">
        <v>91.82</v>
      </c>
      <c r="J821" t="s">
        <v>38</v>
      </c>
      <c r="K821" t="s">
        <v>38</v>
      </c>
      <c r="L821">
        <v>23579</v>
      </c>
      <c r="M821" t="s">
        <v>38</v>
      </c>
      <c r="N821" t="s">
        <v>38</v>
      </c>
    </row>
    <row r="822" spans="1:14" x14ac:dyDescent="0.25">
      <c r="A822" s="2">
        <v>33289</v>
      </c>
      <c r="B822" t="s">
        <v>38</v>
      </c>
      <c r="C822" t="s">
        <v>38</v>
      </c>
      <c r="D822">
        <v>2435.1999999999998</v>
      </c>
      <c r="E822">
        <v>1667.5</v>
      </c>
      <c r="F822">
        <v>3226.84</v>
      </c>
      <c r="G822" t="s">
        <v>38</v>
      </c>
      <c r="H822" t="s">
        <v>38</v>
      </c>
      <c r="I822">
        <v>89.95</v>
      </c>
      <c r="J822" t="s">
        <v>38</v>
      </c>
      <c r="K822" t="s">
        <v>38</v>
      </c>
      <c r="L822">
        <v>23490</v>
      </c>
      <c r="M822" t="s">
        <v>38</v>
      </c>
      <c r="N822" t="s">
        <v>38</v>
      </c>
    </row>
    <row r="823" spans="1:14" x14ac:dyDescent="0.25">
      <c r="A823" s="2">
        <v>33290</v>
      </c>
      <c r="B823" t="s">
        <v>38</v>
      </c>
      <c r="C823" t="s">
        <v>38</v>
      </c>
      <c r="D823">
        <v>2455.1999999999998</v>
      </c>
      <c r="E823">
        <v>1666.5</v>
      </c>
      <c r="F823">
        <v>3256.69</v>
      </c>
      <c r="G823" t="s">
        <v>38</v>
      </c>
      <c r="H823" t="s">
        <v>38</v>
      </c>
      <c r="I823">
        <v>90.45</v>
      </c>
      <c r="J823" t="s">
        <v>38</v>
      </c>
      <c r="K823" t="s">
        <v>38</v>
      </c>
      <c r="L823">
        <v>23401</v>
      </c>
      <c r="M823" t="s">
        <v>38</v>
      </c>
      <c r="N823" t="s">
        <v>38</v>
      </c>
    </row>
    <row r="824" spans="1:14" x14ac:dyDescent="0.25">
      <c r="A824" s="2">
        <v>33291</v>
      </c>
      <c r="B824" t="s">
        <v>38</v>
      </c>
      <c r="C824" t="s">
        <v>38</v>
      </c>
      <c r="D824">
        <v>2459.4</v>
      </c>
      <c r="E824">
        <v>1672.4</v>
      </c>
      <c r="F824">
        <v>3275.21</v>
      </c>
      <c r="G824" t="s">
        <v>38</v>
      </c>
      <c r="H824" t="s">
        <v>38</v>
      </c>
      <c r="I824">
        <v>91.06</v>
      </c>
      <c r="J824" t="s">
        <v>38</v>
      </c>
      <c r="K824" t="s">
        <v>38</v>
      </c>
      <c r="L824">
        <v>23321</v>
      </c>
      <c r="M824" t="s">
        <v>38</v>
      </c>
      <c r="N824" t="s">
        <v>38</v>
      </c>
    </row>
    <row r="825" spans="1:14" x14ac:dyDescent="0.25">
      <c r="A825" s="2">
        <v>33294</v>
      </c>
      <c r="B825" t="s">
        <v>38</v>
      </c>
      <c r="C825" t="s">
        <v>38</v>
      </c>
      <c r="D825">
        <v>2474.1</v>
      </c>
      <c r="E825">
        <v>1694.7</v>
      </c>
      <c r="F825">
        <v>3320.5</v>
      </c>
      <c r="G825" t="s">
        <v>38</v>
      </c>
      <c r="H825" t="s">
        <v>38</v>
      </c>
      <c r="I825">
        <v>92.74</v>
      </c>
      <c r="J825" t="s">
        <v>38</v>
      </c>
      <c r="K825" t="s">
        <v>38</v>
      </c>
      <c r="L825">
        <v>23642</v>
      </c>
      <c r="M825" t="s">
        <v>38</v>
      </c>
      <c r="N825" t="s">
        <v>38</v>
      </c>
    </row>
    <row r="826" spans="1:14" x14ac:dyDescent="0.25">
      <c r="A826" s="2">
        <v>33295</v>
      </c>
      <c r="B826" t="s">
        <v>38</v>
      </c>
      <c r="C826" t="s">
        <v>38</v>
      </c>
      <c r="D826">
        <v>2458.3000000000002</v>
      </c>
      <c r="E826">
        <v>1664.6</v>
      </c>
      <c r="F826">
        <v>3207.28</v>
      </c>
      <c r="G826" t="s">
        <v>38</v>
      </c>
      <c r="H826" t="s">
        <v>38</v>
      </c>
      <c r="I826">
        <v>90.98</v>
      </c>
      <c r="J826" t="s">
        <v>38</v>
      </c>
      <c r="K826" t="s">
        <v>38</v>
      </c>
      <c r="L826">
        <v>23677</v>
      </c>
      <c r="M826" t="s">
        <v>38</v>
      </c>
      <c r="N826" t="s">
        <v>38</v>
      </c>
    </row>
    <row r="827" spans="1:14" x14ac:dyDescent="0.25">
      <c r="A827" s="2">
        <v>33296</v>
      </c>
      <c r="B827" t="s">
        <v>38</v>
      </c>
      <c r="C827" t="s">
        <v>38</v>
      </c>
      <c r="D827">
        <v>2495.6999999999998</v>
      </c>
      <c r="E827">
        <v>1691.8</v>
      </c>
      <c r="F827">
        <v>3243.31</v>
      </c>
      <c r="G827" t="s">
        <v>38</v>
      </c>
      <c r="H827" t="s">
        <v>38</v>
      </c>
      <c r="I827">
        <v>91.36</v>
      </c>
      <c r="J827" t="s">
        <v>38</v>
      </c>
      <c r="K827" t="s">
        <v>38</v>
      </c>
      <c r="L827">
        <v>23392</v>
      </c>
      <c r="M827" t="s">
        <v>38</v>
      </c>
      <c r="N827" t="s">
        <v>38</v>
      </c>
    </row>
    <row r="828" spans="1:14" x14ac:dyDescent="0.25">
      <c r="A828" s="2">
        <v>33297</v>
      </c>
      <c r="B828" t="s">
        <v>38</v>
      </c>
      <c r="C828" t="s">
        <v>38</v>
      </c>
      <c r="D828">
        <v>2513.5</v>
      </c>
      <c r="E828">
        <v>1709.2</v>
      </c>
      <c r="F828">
        <v>3193.9</v>
      </c>
      <c r="G828" t="s">
        <v>38</v>
      </c>
      <c r="H828" t="s">
        <v>38</v>
      </c>
      <c r="I828">
        <v>91.99</v>
      </c>
      <c r="J828" t="s">
        <v>38</v>
      </c>
      <c r="K828" t="s">
        <v>38</v>
      </c>
      <c r="L828">
        <v>23579</v>
      </c>
      <c r="M828" t="s">
        <v>38</v>
      </c>
      <c r="N828" t="s">
        <v>38</v>
      </c>
    </row>
    <row r="829" spans="1:14" x14ac:dyDescent="0.25">
      <c r="A829" s="2">
        <v>33298</v>
      </c>
      <c r="B829" t="s">
        <v>38</v>
      </c>
      <c r="C829" t="s">
        <v>38</v>
      </c>
      <c r="D829">
        <v>2518.3000000000002</v>
      </c>
      <c r="E829">
        <v>1702.4</v>
      </c>
      <c r="F829">
        <v>3124.94</v>
      </c>
      <c r="G829" t="s">
        <v>38</v>
      </c>
      <c r="H829" t="s">
        <v>38</v>
      </c>
      <c r="I829">
        <v>91.4</v>
      </c>
      <c r="J829" t="s">
        <v>38</v>
      </c>
      <c r="K829" t="s">
        <v>38</v>
      </c>
      <c r="L829">
        <v>23133</v>
      </c>
      <c r="M829" t="s">
        <v>38</v>
      </c>
      <c r="N829" t="s">
        <v>38</v>
      </c>
    </row>
    <row r="830" spans="1:14" x14ac:dyDescent="0.25">
      <c r="A830" s="2">
        <v>33301</v>
      </c>
      <c r="B830" t="s">
        <v>38</v>
      </c>
      <c r="C830" t="s">
        <v>38</v>
      </c>
      <c r="D830">
        <v>2514.1</v>
      </c>
      <c r="E830">
        <v>1715.9</v>
      </c>
      <c r="F830">
        <v>3150.67</v>
      </c>
      <c r="G830" t="s">
        <v>38</v>
      </c>
      <c r="H830" t="s">
        <v>38</v>
      </c>
      <c r="I830">
        <v>92.45</v>
      </c>
      <c r="J830" t="s">
        <v>38</v>
      </c>
      <c r="K830" t="s">
        <v>38</v>
      </c>
      <c r="L830">
        <v>23338</v>
      </c>
      <c r="M830" t="s">
        <v>38</v>
      </c>
      <c r="N830" t="s">
        <v>38</v>
      </c>
    </row>
    <row r="831" spans="1:14" x14ac:dyDescent="0.25">
      <c r="A831" s="2">
        <v>33302</v>
      </c>
      <c r="B831" t="s">
        <v>38</v>
      </c>
      <c r="C831" t="s">
        <v>38</v>
      </c>
      <c r="D831">
        <v>2556.1</v>
      </c>
      <c r="E831">
        <v>1747.7</v>
      </c>
      <c r="F831">
        <v>3194.93</v>
      </c>
      <c r="G831" t="s">
        <v>38</v>
      </c>
      <c r="H831" t="s">
        <v>38</v>
      </c>
      <c r="I831">
        <v>94.31</v>
      </c>
      <c r="J831" t="s">
        <v>38</v>
      </c>
      <c r="K831" t="s">
        <v>38</v>
      </c>
      <c r="L831">
        <v>23338</v>
      </c>
      <c r="M831" t="s">
        <v>38</v>
      </c>
      <c r="N831" t="s">
        <v>38</v>
      </c>
    </row>
    <row r="832" spans="1:14" x14ac:dyDescent="0.25">
      <c r="A832" s="2">
        <v>33303</v>
      </c>
      <c r="B832" t="s">
        <v>38</v>
      </c>
      <c r="C832" t="s">
        <v>38</v>
      </c>
      <c r="D832">
        <v>2597.1999999999998</v>
      </c>
      <c r="E832">
        <v>1767</v>
      </c>
      <c r="F832">
        <v>3294.77</v>
      </c>
      <c r="G832" t="s">
        <v>38</v>
      </c>
      <c r="H832" t="s">
        <v>38</v>
      </c>
      <c r="I832">
        <v>96.24</v>
      </c>
      <c r="J832" t="s">
        <v>38</v>
      </c>
      <c r="K832" t="s">
        <v>38</v>
      </c>
      <c r="L832">
        <v>23633</v>
      </c>
      <c r="M832" t="s">
        <v>38</v>
      </c>
      <c r="N832" t="s">
        <v>38</v>
      </c>
    </row>
    <row r="833" spans="1:14" x14ac:dyDescent="0.25">
      <c r="A833" s="2">
        <v>33304</v>
      </c>
      <c r="B833" t="s">
        <v>38</v>
      </c>
      <c r="C833" t="s">
        <v>38</v>
      </c>
      <c r="D833">
        <v>2566.6999999999998</v>
      </c>
      <c r="E833">
        <v>1782.4</v>
      </c>
      <c r="F833">
        <v>3260.8</v>
      </c>
      <c r="G833" t="s">
        <v>38</v>
      </c>
      <c r="H833" t="s">
        <v>38</v>
      </c>
      <c r="I833">
        <v>96.22</v>
      </c>
      <c r="J833" t="s">
        <v>38</v>
      </c>
      <c r="K833" t="s">
        <v>38</v>
      </c>
      <c r="L833">
        <v>23519</v>
      </c>
      <c r="M833" t="s">
        <v>38</v>
      </c>
      <c r="N833" t="s">
        <v>38</v>
      </c>
    </row>
    <row r="834" spans="1:14" x14ac:dyDescent="0.25">
      <c r="A834" s="2">
        <v>33305</v>
      </c>
      <c r="B834" t="s">
        <v>38</v>
      </c>
      <c r="C834" t="s">
        <v>38</v>
      </c>
      <c r="D834">
        <v>2584.5</v>
      </c>
      <c r="E834">
        <v>1771.8</v>
      </c>
      <c r="F834">
        <v>3314.33</v>
      </c>
      <c r="G834" t="s">
        <v>38</v>
      </c>
      <c r="H834" t="s">
        <v>38</v>
      </c>
      <c r="I834">
        <v>96.53</v>
      </c>
      <c r="J834" t="s">
        <v>38</v>
      </c>
      <c r="K834" t="s">
        <v>38</v>
      </c>
      <c r="L834">
        <v>23589</v>
      </c>
      <c r="M834" t="s">
        <v>38</v>
      </c>
      <c r="N834" t="s">
        <v>38</v>
      </c>
    </row>
    <row r="835" spans="1:14" x14ac:dyDescent="0.25">
      <c r="A835" s="2">
        <v>33308</v>
      </c>
      <c r="B835" t="s">
        <v>38</v>
      </c>
      <c r="C835" t="s">
        <v>38</v>
      </c>
      <c r="D835">
        <v>2586.6</v>
      </c>
      <c r="E835">
        <v>1741</v>
      </c>
      <c r="F835">
        <v>3228.9</v>
      </c>
      <c r="G835" t="s">
        <v>38</v>
      </c>
      <c r="H835" t="s">
        <v>38</v>
      </c>
      <c r="I835">
        <v>95.49</v>
      </c>
      <c r="J835" t="s">
        <v>38</v>
      </c>
      <c r="K835" t="s">
        <v>38</v>
      </c>
      <c r="L835">
        <v>23772</v>
      </c>
      <c r="M835" t="s">
        <v>38</v>
      </c>
      <c r="N835" t="s">
        <v>38</v>
      </c>
    </row>
    <row r="836" spans="1:14" x14ac:dyDescent="0.25">
      <c r="A836" s="2">
        <v>33309</v>
      </c>
      <c r="B836" t="s">
        <v>38</v>
      </c>
      <c r="C836" t="s">
        <v>38</v>
      </c>
      <c r="D836">
        <v>2586.6</v>
      </c>
      <c r="E836">
        <v>1748.7</v>
      </c>
      <c r="F836">
        <v>3250.51</v>
      </c>
      <c r="G836" t="s">
        <v>38</v>
      </c>
      <c r="H836" t="s">
        <v>38</v>
      </c>
      <c r="I836">
        <v>95.47</v>
      </c>
      <c r="J836" t="s">
        <v>38</v>
      </c>
      <c r="K836" t="s">
        <v>38</v>
      </c>
      <c r="L836">
        <v>23729</v>
      </c>
      <c r="M836" t="s">
        <v>38</v>
      </c>
      <c r="N836" t="s">
        <v>38</v>
      </c>
    </row>
    <row r="837" spans="1:14" x14ac:dyDescent="0.25">
      <c r="A837" s="2">
        <v>33310</v>
      </c>
      <c r="B837" t="s">
        <v>38</v>
      </c>
      <c r="C837" t="s">
        <v>38</v>
      </c>
      <c r="D837">
        <v>2580.3000000000002</v>
      </c>
      <c r="E837">
        <v>1733.3</v>
      </c>
      <c r="F837">
        <v>3190.81</v>
      </c>
      <c r="G837" t="s">
        <v>38</v>
      </c>
      <c r="H837" t="s">
        <v>38</v>
      </c>
      <c r="I837">
        <v>95.02</v>
      </c>
      <c r="J837" t="s">
        <v>38</v>
      </c>
      <c r="K837" t="s">
        <v>38</v>
      </c>
      <c r="L837">
        <v>23528</v>
      </c>
      <c r="M837" t="s">
        <v>38</v>
      </c>
      <c r="N837" t="s">
        <v>38</v>
      </c>
    </row>
    <row r="838" spans="1:14" x14ac:dyDescent="0.25">
      <c r="A838" s="2">
        <v>33311</v>
      </c>
      <c r="B838" t="s">
        <v>38</v>
      </c>
      <c r="C838" t="s">
        <v>38</v>
      </c>
      <c r="D838">
        <v>2630.8</v>
      </c>
      <c r="E838">
        <v>1768.9</v>
      </c>
      <c r="F838">
        <v>3255.68</v>
      </c>
      <c r="G838" t="s">
        <v>38</v>
      </c>
      <c r="H838" t="s">
        <v>38</v>
      </c>
      <c r="I838">
        <v>97.33</v>
      </c>
      <c r="J838" t="s">
        <v>38</v>
      </c>
      <c r="K838" t="s">
        <v>38</v>
      </c>
      <c r="L838">
        <v>23694</v>
      </c>
      <c r="M838" t="s">
        <v>38</v>
      </c>
      <c r="N838" t="s">
        <v>38</v>
      </c>
    </row>
    <row r="839" spans="1:14" x14ac:dyDescent="0.25">
      <c r="A839" s="2">
        <v>33312</v>
      </c>
      <c r="B839" t="s">
        <v>38</v>
      </c>
      <c r="C839" t="s">
        <v>38</v>
      </c>
      <c r="D839">
        <v>2622.4</v>
      </c>
      <c r="E839">
        <v>1742.9</v>
      </c>
      <c r="F839">
        <v>3219.19</v>
      </c>
      <c r="G839" t="s">
        <v>38</v>
      </c>
      <c r="H839" t="s">
        <v>38</v>
      </c>
      <c r="I839">
        <v>97.03</v>
      </c>
      <c r="J839" t="s">
        <v>38</v>
      </c>
      <c r="K839" t="s">
        <v>38</v>
      </c>
      <c r="L839">
        <v>24051</v>
      </c>
      <c r="M839" t="s">
        <v>38</v>
      </c>
      <c r="N839" t="s">
        <v>38</v>
      </c>
    </row>
    <row r="840" spans="1:14" x14ac:dyDescent="0.25">
      <c r="A840" s="2">
        <v>33315</v>
      </c>
      <c r="B840" t="s">
        <v>38</v>
      </c>
      <c r="C840" t="s">
        <v>38</v>
      </c>
      <c r="D840">
        <v>2616.1</v>
      </c>
      <c r="E840">
        <v>1724.6</v>
      </c>
      <c r="F840">
        <v>3186.76</v>
      </c>
      <c r="G840" t="s">
        <v>38</v>
      </c>
      <c r="H840" t="s">
        <v>38</v>
      </c>
      <c r="I840">
        <v>96.56</v>
      </c>
      <c r="J840" t="s">
        <v>38</v>
      </c>
      <c r="K840" t="s">
        <v>38</v>
      </c>
      <c r="L840">
        <v>24208</v>
      </c>
      <c r="M840" t="s">
        <v>38</v>
      </c>
      <c r="N840" t="s">
        <v>38</v>
      </c>
    </row>
    <row r="841" spans="1:14" x14ac:dyDescent="0.25">
      <c r="A841" s="2">
        <v>33316</v>
      </c>
      <c r="B841" t="s">
        <v>38</v>
      </c>
      <c r="C841" t="s">
        <v>38</v>
      </c>
      <c r="D841">
        <v>2583.5</v>
      </c>
      <c r="E841">
        <v>1686</v>
      </c>
      <c r="F841">
        <v>3142.16</v>
      </c>
      <c r="G841" t="s">
        <v>38</v>
      </c>
      <c r="H841" t="s">
        <v>38</v>
      </c>
      <c r="I841">
        <v>95.56</v>
      </c>
      <c r="J841" t="s">
        <v>38</v>
      </c>
      <c r="K841" t="s">
        <v>38</v>
      </c>
      <c r="L841">
        <v>24173</v>
      </c>
      <c r="M841" t="s">
        <v>38</v>
      </c>
      <c r="N841" t="s">
        <v>38</v>
      </c>
    </row>
    <row r="842" spans="1:14" x14ac:dyDescent="0.25">
      <c r="A842" s="2">
        <v>33317</v>
      </c>
      <c r="B842" t="s">
        <v>38</v>
      </c>
      <c r="C842" t="s">
        <v>38</v>
      </c>
      <c r="D842">
        <v>2565.9</v>
      </c>
      <c r="E842">
        <v>1698.6</v>
      </c>
      <c r="F842">
        <v>3117.83</v>
      </c>
      <c r="G842" t="s">
        <v>38</v>
      </c>
      <c r="H842" t="s">
        <v>38</v>
      </c>
      <c r="I842">
        <v>95.49</v>
      </c>
      <c r="J842" t="s">
        <v>38</v>
      </c>
      <c r="K842" t="s">
        <v>38</v>
      </c>
      <c r="L842">
        <v>23798</v>
      </c>
      <c r="M842" t="s">
        <v>38</v>
      </c>
      <c r="N842" t="s">
        <v>38</v>
      </c>
    </row>
    <row r="843" spans="1:14" x14ac:dyDescent="0.25">
      <c r="A843" s="2">
        <v>33318</v>
      </c>
      <c r="B843" t="s">
        <v>38</v>
      </c>
      <c r="C843" t="s">
        <v>38</v>
      </c>
      <c r="D843">
        <v>2603.1999999999998</v>
      </c>
      <c r="E843">
        <v>1708.2</v>
      </c>
      <c r="F843">
        <v>3138.1</v>
      </c>
      <c r="G843" t="s">
        <v>38</v>
      </c>
      <c r="H843" t="s">
        <v>38</v>
      </c>
      <c r="I843">
        <v>96.38</v>
      </c>
      <c r="J843" t="s">
        <v>38</v>
      </c>
      <c r="K843" t="s">
        <v>38</v>
      </c>
      <c r="L843">
        <v>23798</v>
      </c>
      <c r="M843" t="s">
        <v>38</v>
      </c>
      <c r="N843" t="s">
        <v>38</v>
      </c>
    </row>
    <row r="844" spans="1:14" x14ac:dyDescent="0.25">
      <c r="A844" s="2">
        <v>33319</v>
      </c>
      <c r="B844" t="s">
        <v>38</v>
      </c>
      <c r="C844" t="s">
        <v>38</v>
      </c>
      <c r="D844">
        <v>2566.9</v>
      </c>
      <c r="E844">
        <v>1713</v>
      </c>
      <c r="F844">
        <v>3119.86</v>
      </c>
      <c r="G844" t="s">
        <v>38</v>
      </c>
      <c r="H844" t="s">
        <v>38</v>
      </c>
      <c r="I844">
        <v>96.38</v>
      </c>
      <c r="J844" t="s">
        <v>38</v>
      </c>
      <c r="K844" t="s">
        <v>38</v>
      </c>
      <c r="L844">
        <v>23894</v>
      </c>
      <c r="M844" t="s">
        <v>38</v>
      </c>
      <c r="N844" t="s">
        <v>38</v>
      </c>
    </row>
    <row r="845" spans="1:14" x14ac:dyDescent="0.25">
      <c r="A845" s="2">
        <v>33322</v>
      </c>
      <c r="B845" t="s">
        <v>38</v>
      </c>
      <c r="C845" t="s">
        <v>38</v>
      </c>
      <c r="D845">
        <v>2552.4</v>
      </c>
      <c r="E845">
        <v>1715.9</v>
      </c>
      <c r="F845">
        <v>3106.68</v>
      </c>
      <c r="G845" t="s">
        <v>38</v>
      </c>
      <c r="H845" t="s">
        <v>38</v>
      </c>
      <c r="I845">
        <v>96.99</v>
      </c>
      <c r="J845" t="s">
        <v>38</v>
      </c>
      <c r="K845" t="s">
        <v>38</v>
      </c>
      <c r="L845">
        <v>23824</v>
      </c>
      <c r="M845" t="s">
        <v>38</v>
      </c>
      <c r="N845" t="s">
        <v>38</v>
      </c>
    </row>
    <row r="846" spans="1:14" x14ac:dyDescent="0.25">
      <c r="A846" s="2">
        <v>33323</v>
      </c>
      <c r="B846" t="s">
        <v>38</v>
      </c>
      <c r="C846" t="s">
        <v>38</v>
      </c>
      <c r="D846">
        <v>2561.8000000000002</v>
      </c>
      <c r="E846">
        <v>1713.5</v>
      </c>
      <c r="F846">
        <v>3077.29</v>
      </c>
      <c r="G846" t="s">
        <v>38</v>
      </c>
      <c r="H846" t="s">
        <v>38</v>
      </c>
      <c r="I846">
        <v>97.9</v>
      </c>
      <c r="J846" t="s">
        <v>38</v>
      </c>
      <c r="K846" t="s">
        <v>38</v>
      </c>
      <c r="L846">
        <v>23519</v>
      </c>
      <c r="M846" t="s">
        <v>38</v>
      </c>
      <c r="N846" t="s">
        <v>38</v>
      </c>
    </row>
    <row r="847" spans="1:14" x14ac:dyDescent="0.25">
      <c r="A847" s="2">
        <v>33324</v>
      </c>
      <c r="B847" t="s">
        <v>38</v>
      </c>
      <c r="C847" t="s">
        <v>38</v>
      </c>
      <c r="D847">
        <v>2591.8000000000002</v>
      </c>
      <c r="E847">
        <v>1732.3</v>
      </c>
      <c r="F847">
        <v>3115.81</v>
      </c>
      <c r="G847" t="s">
        <v>38</v>
      </c>
      <c r="H847" t="s">
        <v>38</v>
      </c>
      <c r="I847">
        <v>99.28</v>
      </c>
      <c r="J847" t="s">
        <v>38</v>
      </c>
      <c r="K847" t="s">
        <v>38</v>
      </c>
      <c r="L847">
        <v>23241</v>
      </c>
      <c r="M847" t="s">
        <v>38</v>
      </c>
      <c r="N847" t="s">
        <v>38</v>
      </c>
    </row>
    <row r="848" spans="1:14" x14ac:dyDescent="0.25">
      <c r="A848" s="2">
        <v>33325</v>
      </c>
      <c r="B848" t="s">
        <v>38</v>
      </c>
      <c r="C848" t="s">
        <v>38</v>
      </c>
      <c r="D848">
        <v>2591.8000000000002</v>
      </c>
      <c r="E848">
        <v>1753.3</v>
      </c>
      <c r="F848">
        <v>3138.1</v>
      </c>
      <c r="G848" t="s">
        <v>38</v>
      </c>
      <c r="H848" t="s">
        <v>38</v>
      </c>
      <c r="I848">
        <v>99.24</v>
      </c>
      <c r="J848" t="s">
        <v>38</v>
      </c>
      <c r="K848" t="s">
        <v>38</v>
      </c>
      <c r="L848">
        <v>23276</v>
      </c>
      <c r="M848" t="s">
        <v>38</v>
      </c>
      <c r="N848" t="s">
        <v>38</v>
      </c>
    </row>
    <row r="849" spans="1:14" x14ac:dyDescent="0.25">
      <c r="A849" s="2">
        <v>33326</v>
      </c>
      <c r="B849" t="s">
        <v>38</v>
      </c>
      <c r="C849" t="s">
        <v>38</v>
      </c>
      <c r="D849">
        <v>2591.8000000000002</v>
      </c>
      <c r="E849">
        <v>1753.3</v>
      </c>
      <c r="F849">
        <v>3138.1</v>
      </c>
      <c r="G849" t="s">
        <v>38</v>
      </c>
      <c r="H849" t="s">
        <v>38</v>
      </c>
      <c r="I849">
        <v>99.24</v>
      </c>
      <c r="J849" t="s">
        <v>38</v>
      </c>
      <c r="K849" t="s">
        <v>38</v>
      </c>
      <c r="L849">
        <v>23084</v>
      </c>
      <c r="M849" t="s">
        <v>38</v>
      </c>
      <c r="N849" t="s">
        <v>38</v>
      </c>
    </row>
    <row r="850" spans="1:14" x14ac:dyDescent="0.25">
      <c r="A850" s="2">
        <v>33329</v>
      </c>
      <c r="B850" t="s">
        <v>38</v>
      </c>
      <c r="C850" t="s">
        <v>38</v>
      </c>
      <c r="D850">
        <v>2591.8000000000002</v>
      </c>
      <c r="E850">
        <v>1753.3</v>
      </c>
      <c r="F850">
        <v>3138.1</v>
      </c>
      <c r="G850" t="s">
        <v>38</v>
      </c>
      <c r="H850" t="s">
        <v>38</v>
      </c>
      <c r="I850">
        <v>99.24</v>
      </c>
      <c r="J850" t="s">
        <v>38</v>
      </c>
      <c r="K850" t="s">
        <v>38</v>
      </c>
      <c r="L850">
        <v>22971</v>
      </c>
      <c r="M850" t="s">
        <v>38</v>
      </c>
      <c r="N850" t="s">
        <v>38</v>
      </c>
    </row>
    <row r="851" spans="1:14" x14ac:dyDescent="0.25">
      <c r="A851" s="2">
        <v>33330</v>
      </c>
      <c r="B851" t="s">
        <v>38</v>
      </c>
      <c r="C851" t="s">
        <v>38</v>
      </c>
      <c r="D851">
        <v>2632.1</v>
      </c>
      <c r="E851">
        <v>1757.2</v>
      </c>
      <c r="F851">
        <v>3152.29</v>
      </c>
      <c r="G851" t="s">
        <v>38</v>
      </c>
      <c r="H851" t="s">
        <v>38</v>
      </c>
      <c r="I851">
        <v>99.63</v>
      </c>
      <c r="J851" t="s">
        <v>38</v>
      </c>
      <c r="K851" t="s">
        <v>38</v>
      </c>
      <c r="L851">
        <v>23302</v>
      </c>
      <c r="M851" t="s">
        <v>38</v>
      </c>
      <c r="N851" t="s">
        <v>38</v>
      </c>
    </row>
    <row r="852" spans="1:14" x14ac:dyDescent="0.25">
      <c r="A852" s="2">
        <v>33331</v>
      </c>
      <c r="B852" t="s">
        <v>38</v>
      </c>
      <c r="C852" t="s">
        <v>38</v>
      </c>
      <c r="D852">
        <v>2655.9</v>
      </c>
      <c r="E852">
        <v>1782</v>
      </c>
      <c r="F852">
        <v>3258.72</v>
      </c>
      <c r="G852" t="s">
        <v>38</v>
      </c>
      <c r="H852" t="s">
        <v>38</v>
      </c>
      <c r="I852">
        <v>102.17</v>
      </c>
      <c r="J852" t="s">
        <v>38</v>
      </c>
      <c r="K852" t="s">
        <v>38</v>
      </c>
      <c r="L852">
        <v>23711</v>
      </c>
      <c r="M852" t="s">
        <v>38</v>
      </c>
      <c r="N852" t="s">
        <v>38</v>
      </c>
    </row>
    <row r="853" spans="1:14" x14ac:dyDescent="0.25">
      <c r="A853" s="2">
        <v>33332</v>
      </c>
      <c r="B853" t="s">
        <v>38</v>
      </c>
      <c r="C853" t="s">
        <v>38</v>
      </c>
      <c r="D853">
        <v>2658</v>
      </c>
      <c r="E853">
        <v>1767.7</v>
      </c>
      <c r="F853">
        <v>3220.21</v>
      </c>
      <c r="G853" t="s">
        <v>38</v>
      </c>
      <c r="H853" t="s">
        <v>38</v>
      </c>
      <c r="I853">
        <v>101.28</v>
      </c>
      <c r="J853" t="s">
        <v>38</v>
      </c>
      <c r="K853" t="s">
        <v>38</v>
      </c>
      <c r="L853">
        <v>23615</v>
      </c>
      <c r="M853" t="s">
        <v>38</v>
      </c>
      <c r="N853" t="s">
        <v>38</v>
      </c>
    </row>
    <row r="854" spans="1:14" x14ac:dyDescent="0.25">
      <c r="A854" s="2">
        <v>33333</v>
      </c>
      <c r="B854" t="s">
        <v>38</v>
      </c>
      <c r="C854" t="s">
        <v>38</v>
      </c>
      <c r="D854">
        <v>2687</v>
      </c>
      <c r="E854">
        <v>1785.8</v>
      </c>
      <c r="F854">
        <v>3264.8</v>
      </c>
      <c r="G854" t="s">
        <v>38</v>
      </c>
      <c r="H854" t="s">
        <v>38</v>
      </c>
      <c r="I854">
        <v>100.96</v>
      </c>
      <c r="J854" t="s">
        <v>38</v>
      </c>
      <c r="K854" t="s">
        <v>38</v>
      </c>
      <c r="L854">
        <v>23781</v>
      </c>
      <c r="M854" t="s">
        <v>38</v>
      </c>
      <c r="N854" t="s">
        <v>38</v>
      </c>
    </row>
    <row r="855" spans="1:14" x14ac:dyDescent="0.25">
      <c r="A855" s="2">
        <v>33336</v>
      </c>
      <c r="B855" t="s">
        <v>38</v>
      </c>
      <c r="C855" t="s">
        <v>38</v>
      </c>
      <c r="D855">
        <v>2659</v>
      </c>
      <c r="E855">
        <v>1779.2</v>
      </c>
      <c r="F855">
        <v>3249.6</v>
      </c>
      <c r="G855" t="s">
        <v>38</v>
      </c>
      <c r="H855" t="s">
        <v>38</v>
      </c>
      <c r="I855">
        <v>100.62</v>
      </c>
      <c r="J855" t="s">
        <v>38</v>
      </c>
      <c r="K855" t="s">
        <v>38</v>
      </c>
      <c r="L855">
        <v>23519</v>
      </c>
      <c r="M855" t="s">
        <v>38</v>
      </c>
      <c r="N855" t="s">
        <v>38</v>
      </c>
    </row>
    <row r="856" spans="1:14" x14ac:dyDescent="0.25">
      <c r="A856" s="2">
        <v>33337</v>
      </c>
      <c r="B856" t="s">
        <v>38</v>
      </c>
      <c r="C856" t="s">
        <v>38</v>
      </c>
      <c r="D856">
        <v>2647.7</v>
      </c>
      <c r="E856">
        <v>1776.3</v>
      </c>
      <c r="F856">
        <v>3231.36</v>
      </c>
      <c r="G856" t="s">
        <v>38</v>
      </c>
      <c r="H856" t="s">
        <v>38</v>
      </c>
      <c r="I856">
        <v>101.35</v>
      </c>
      <c r="J856" t="s">
        <v>38</v>
      </c>
      <c r="K856" t="s">
        <v>38</v>
      </c>
      <c r="L856">
        <v>23389</v>
      </c>
      <c r="M856" t="s">
        <v>38</v>
      </c>
      <c r="N856" t="s">
        <v>38</v>
      </c>
    </row>
    <row r="857" spans="1:14" x14ac:dyDescent="0.25">
      <c r="A857" s="2">
        <v>33338</v>
      </c>
      <c r="B857" t="s">
        <v>38</v>
      </c>
      <c r="C857" t="s">
        <v>38</v>
      </c>
      <c r="D857">
        <v>2651.8</v>
      </c>
      <c r="E857">
        <v>1744.7</v>
      </c>
      <c r="F857">
        <v>3213.11</v>
      </c>
      <c r="G857" t="s">
        <v>38</v>
      </c>
      <c r="H857" t="s">
        <v>38</v>
      </c>
      <c r="I857">
        <v>100.31</v>
      </c>
      <c r="J857" t="s">
        <v>38</v>
      </c>
      <c r="K857" t="s">
        <v>38</v>
      </c>
      <c r="L857">
        <v>23363</v>
      </c>
      <c r="M857" t="s">
        <v>38</v>
      </c>
      <c r="N857" t="s">
        <v>38</v>
      </c>
    </row>
    <row r="858" spans="1:14" x14ac:dyDescent="0.25">
      <c r="A858" s="2">
        <v>33339</v>
      </c>
      <c r="B858" t="s">
        <v>38</v>
      </c>
      <c r="C858" t="s">
        <v>38</v>
      </c>
      <c r="D858">
        <v>2654.9</v>
      </c>
      <c r="E858">
        <v>1758.1</v>
      </c>
      <c r="F858">
        <v>3218.18</v>
      </c>
      <c r="G858" t="s">
        <v>38</v>
      </c>
      <c r="H858" t="s">
        <v>38</v>
      </c>
      <c r="I858">
        <v>100.78</v>
      </c>
      <c r="J858" t="s">
        <v>38</v>
      </c>
      <c r="K858" t="s">
        <v>38</v>
      </c>
      <c r="L858">
        <v>23241</v>
      </c>
      <c r="M858" t="s">
        <v>38</v>
      </c>
      <c r="N858" t="s">
        <v>38</v>
      </c>
    </row>
    <row r="859" spans="1:14" x14ac:dyDescent="0.25">
      <c r="A859" s="2">
        <v>33340</v>
      </c>
      <c r="B859" t="s">
        <v>38</v>
      </c>
      <c r="C859" t="s">
        <v>38</v>
      </c>
      <c r="D859">
        <v>2647.7</v>
      </c>
      <c r="E859">
        <v>1744.7</v>
      </c>
      <c r="F859">
        <v>3265.82</v>
      </c>
      <c r="G859" t="s">
        <v>38</v>
      </c>
      <c r="H859" t="s">
        <v>38</v>
      </c>
      <c r="I859">
        <v>100.88</v>
      </c>
      <c r="J859" t="s">
        <v>38</v>
      </c>
      <c r="K859" t="s">
        <v>38</v>
      </c>
      <c r="L859">
        <v>23580</v>
      </c>
      <c r="M859" t="s">
        <v>38</v>
      </c>
      <c r="N859" t="s">
        <v>38</v>
      </c>
    </row>
    <row r="860" spans="1:14" x14ac:dyDescent="0.25">
      <c r="A860" s="2">
        <v>33343</v>
      </c>
      <c r="B860" t="s">
        <v>38</v>
      </c>
      <c r="C860" t="s">
        <v>38</v>
      </c>
      <c r="D860">
        <v>2667.3</v>
      </c>
      <c r="E860">
        <v>1756.2</v>
      </c>
      <c r="F860">
        <v>3286.09</v>
      </c>
      <c r="G860" t="s">
        <v>38</v>
      </c>
      <c r="H860" t="s">
        <v>38</v>
      </c>
      <c r="I860">
        <v>101.99</v>
      </c>
      <c r="J860" t="s">
        <v>38</v>
      </c>
      <c r="K860" t="s">
        <v>38</v>
      </c>
      <c r="L860">
        <v>23737</v>
      </c>
      <c r="M860" t="s">
        <v>38</v>
      </c>
      <c r="N860" t="s">
        <v>38</v>
      </c>
    </row>
    <row r="861" spans="1:14" x14ac:dyDescent="0.25">
      <c r="A861" s="2">
        <v>33344</v>
      </c>
      <c r="B861" t="s">
        <v>38</v>
      </c>
      <c r="C861" t="s">
        <v>38</v>
      </c>
      <c r="D861">
        <v>2631.1</v>
      </c>
      <c r="E861">
        <v>1738.5</v>
      </c>
      <c r="F861">
        <v>3266.83</v>
      </c>
      <c r="G861" t="s">
        <v>38</v>
      </c>
      <c r="H861" t="s">
        <v>38</v>
      </c>
      <c r="I861">
        <v>101.14</v>
      </c>
      <c r="J861" t="s">
        <v>38</v>
      </c>
      <c r="K861" t="s">
        <v>38</v>
      </c>
      <c r="L861">
        <v>23850</v>
      </c>
      <c r="M861" t="s">
        <v>38</v>
      </c>
      <c r="N861" t="s">
        <v>38</v>
      </c>
    </row>
    <row r="862" spans="1:14" x14ac:dyDescent="0.25">
      <c r="A862" s="2">
        <v>33345</v>
      </c>
      <c r="B862" t="s">
        <v>38</v>
      </c>
      <c r="C862" t="s">
        <v>38</v>
      </c>
      <c r="D862">
        <v>2670.4</v>
      </c>
      <c r="E862">
        <v>1763.9</v>
      </c>
      <c r="F862">
        <v>3334.74</v>
      </c>
      <c r="G862" t="s">
        <v>38</v>
      </c>
      <c r="H862" t="s">
        <v>38</v>
      </c>
      <c r="I862">
        <v>102.14</v>
      </c>
      <c r="J862" t="s">
        <v>38</v>
      </c>
      <c r="K862" t="s">
        <v>38</v>
      </c>
      <c r="L862">
        <v>23885</v>
      </c>
      <c r="M862" t="s">
        <v>38</v>
      </c>
      <c r="N862" t="s">
        <v>38</v>
      </c>
    </row>
    <row r="863" spans="1:14" x14ac:dyDescent="0.25">
      <c r="A863" s="2">
        <v>33346</v>
      </c>
      <c r="B863" t="s">
        <v>38</v>
      </c>
      <c r="C863" t="s">
        <v>38</v>
      </c>
      <c r="D863">
        <v>2658</v>
      </c>
      <c r="E863">
        <v>1743.8</v>
      </c>
      <c r="F863">
        <v>3293.19</v>
      </c>
      <c r="G863" t="s">
        <v>38</v>
      </c>
      <c r="H863" t="s">
        <v>38</v>
      </c>
      <c r="I863">
        <v>101.99</v>
      </c>
      <c r="J863" t="s">
        <v>38</v>
      </c>
      <c r="K863" t="s">
        <v>38</v>
      </c>
      <c r="L863">
        <v>23702</v>
      </c>
      <c r="M863" t="s">
        <v>38</v>
      </c>
      <c r="N863" t="s">
        <v>38</v>
      </c>
    </row>
    <row r="864" spans="1:14" x14ac:dyDescent="0.25">
      <c r="A864" s="2">
        <v>33347</v>
      </c>
      <c r="B864" t="s">
        <v>38</v>
      </c>
      <c r="C864" t="s">
        <v>38</v>
      </c>
      <c r="D864">
        <v>2633.2</v>
      </c>
      <c r="E864">
        <v>1721.8</v>
      </c>
      <c r="F864">
        <v>3262.78</v>
      </c>
      <c r="G864" t="s">
        <v>38</v>
      </c>
      <c r="H864" t="s">
        <v>38</v>
      </c>
      <c r="I864">
        <v>101.05</v>
      </c>
      <c r="J864" t="s">
        <v>38</v>
      </c>
      <c r="K864" t="s">
        <v>38</v>
      </c>
      <c r="L864">
        <v>23598</v>
      </c>
      <c r="M864" t="s">
        <v>38</v>
      </c>
      <c r="N864" t="s">
        <v>38</v>
      </c>
    </row>
    <row r="865" spans="1:14" x14ac:dyDescent="0.25">
      <c r="A865" s="2">
        <v>33350</v>
      </c>
      <c r="B865" t="s">
        <v>38</v>
      </c>
      <c r="C865" t="s">
        <v>38</v>
      </c>
      <c r="D865">
        <v>2599</v>
      </c>
      <c r="E865">
        <v>1695</v>
      </c>
      <c r="F865">
        <v>3209.06</v>
      </c>
      <c r="G865" t="s">
        <v>38</v>
      </c>
      <c r="H865" t="s">
        <v>38</v>
      </c>
      <c r="I865">
        <v>98.7</v>
      </c>
      <c r="J865" t="s">
        <v>38</v>
      </c>
      <c r="K865" t="s">
        <v>38</v>
      </c>
      <c r="L865">
        <v>23363</v>
      </c>
      <c r="M865" t="s">
        <v>38</v>
      </c>
      <c r="N865" t="s">
        <v>38</v>
      </c>
    </row>
    <row r="866" spans="1:14" x14ac:dyDescent="0.25">
      <c r="A866" s="2">
        <v>33351</v>
      </c>
      <c r="B866" t="s">
        <v>38</v>
      </c>
      <c r="C866" t="s">
        <v>38</v>
      </c>
      <c r="D866">
        <v>2615.6</v>
      </c>
      <c r="E866">
        <v>1706.5</v>
      </c>
      <c r="F866">
        <v>3271.9</v>
      </c>
      <c r="G866" t="s">
        <v>38</v>
      </c>
      <c r="H866" t="s">
        <v>38</v>
      </c>
      <c r="I866">
        <v>100.11</v>
      </c>
      <c r="J866" t="s">
        <v>38</v>
      </c>
      <c r="K866" t="s">
        <v>38</v>
      </c>
      <c r="L866">
        <v>23528</v>
      </c>
      <c r="M866" t="s">
        <v>38</v>
      </c>
      <c r="N866" t="s">
        <v>38</v>
      </c>
    </row>
    <row r="867" spans="1:14" x14ac:dyDescent="0.25">
      <c r="A867" s="2">
        <v>33352</v>
      </c>
      <c r="B867" t="s">
        <v>38</v>
      </c>
      <c r="C867" t="s">
        <v>38</v>
      </c>
      <c r="D867">
        <v>2602.1</v>
      </c>
      <c r="E867">
        <v>1705.1</v>
      </c>
      <c r="F867">
        <v>3294.2</v>
      </c>
      <c r="G867" t="s">
        <v>38</v>
      </c>
      <c r="H867" t="s">
        <v>38</v>
      </c>
      <c r="I867">
        <v>100.15</v>
      </c>
      <c r="J867" t="s">
        <v>38</v>
      </c>
      <c r="K867" t="s">
        <v>38</v>
      </c>
      <c r="L867">
        <v>23302</v>
      </c>
      <c r="M867" t="s">
        <v>38</v>
      </c>
      <c r="N867" t="s">
        <v>38</v>
      </c>
    </row>
    <row r="868" spans="1:14" x14ac:dyDescent="0.25">
      <c r="A868" s="2">
        <v>33353</v>
      </c>
      <c r="B868" t="s">
        <v>38</v>
      </c>
      <c r="C868" t="s">
        <v>38</v>
      </c>
      <c r="D868">
        <v>2589.6999999999998</v>
      </c>
      <c r="E868">
        <v>1701.7</v>
      </c>
      <c r="F868">
        <v>3298.25</v>
      </c>
      <c r="G868" t="s">
        <v>38</v>
      </c>
      <c r="H868" t="s">
        <v>38</v>
      </c>
      <c r="I868">
        <v>100.64</v>
      </c>
      <c r="J868" t="s">
        <v>38</v>
      </c>
      <c r="K868" t="s">
        <v>38</v>
      </c>
      <c r="L868">
        <v>23162</v>
      </c>
      <c r="M868" t="s">
        <v>38</v>
      </c>
      <c r="N868" t="s">
        <v>38</v>
      </c>
    </row>
    <row r="869" spans="1:14" x14ac:dyDescent="0.25">
      <c r="A869" s="2">
        <v>33354</v>
      </c>
      <c r="B869" t="s">
        <v>38</v>
      </c>
      <c r="C869" t="s">
        <v>38</v>
      </c>
      <c r="D869">
        <v>2578.3000000000002</v>
      </c>
      <c r="E869">
        <v>1702.7</v>
      </c>
      <c r="F869">
        <v>3309.4</v>
      </c>
      <c r="G869" t="s">
        <v>38</v>
      </c>
      <c r="H869" t="s">
        <v>38</v>
      </c>
      <c r="I869">
        <v>99.91</v>
      </c>
      <c r="J869" t="s">
        <v>38</v>
      </c>
      <c r="K869" t="s">
        <v>38</v>
      </c>
      <c r="L869">
        <v>23241</v>
      </c>
      <c r="M869" t="s">
        <v>38</v>
      </c>
      <c r="N869" t="s">
        <v>38</v>
      </c>
    </row>
    <row r="870" spans="1:14" x14ac:dyDescent="0.25">
      <c r="A870" s="2">
        <v>33357</v>
      </c>
      <c r="B870" t="s">
        <v>38</v>
      </c>
      <c r="C870" t="s">
        <v>38</v>
      </c>
      <c r="D870">
        <v>2609.4</v>
      </c>
      <c r="E870">
        <v>1723.7</v>
      </c>
      <c r="F870">
        <v>3319.54</v>
      </c>
      <c r="G870" t="s">
        <v>38</v>
      </c>
      <c r="H870" t="s">
        <v>38</v>
      </c>
      <c r="I870">
        <v>100.22</v>
      </c>
      <c r="J870" t="s">
        <v>38</v>
      </c>
      <c r="K870" t="s">
        <v>38</v>
      </c>
      <c r="L870">
        <v>23241</v>
      </c>
      <c r="M870" t="s">
        <v>38</v>
      </c>
      <c r="N870" t="s">
        <v>38</v>
      </c>
    </row>
    <row r="871" spans="1:14" x14ac:dyDescent="0.25">
      <c r="A871" s="2">
        <v>33358</v>
      </c>
      <c r="B871" t="s">
        <v>38</v>
      </c>
      <c r="C871" t="s">
        <v>38</v>
      </c>
      <c r="D871">
        <v>2596.9</v>
      </c>
      <c r="E871">
        <v>1709</v>
      </c>
      <c r="F871">
        <v>3280.01</v>
      </c>
      <c r="G871" t="s">
        <v>38</v>
      </c>
      <c r="H871" t="s">
        <v>38</v>
      </c>
      <c r="I871">
        <v>100.22</v>
      </c>
      <c r="J871" t="s">
        <v>38</v>
      </c>
      <c r="K871" t="s">
        <v>38</v>
      </c>
      <c r="L871">
        <v>23032</v>
      </c>
      <c r="M871" t="s">
        <v>38</v>
      </c>
      <c r="N871" t="s">
        <v>38</v>
      </c>
    </row>
    <row r="872" spans="1:14" x14ac:dyDescent="0.25">
      <c r="A872" s="2">
        <v>33359</v>
      </c>
      <c r="B872" t="s">
        <v>38</v>
      </c>
      <c r="C872" t="s">
        <v>38</v>
      </c>
      <c r="D872">
        <v>2624.9</v>
      </c>
      <c r="E872">
        <v>1709</v>
      </c>
      <c r="F872">
        <v>3280.01</v>
      </c>
      <c r="G872" t="s">
        <v>38</v>
      </c>
      <c r="H872" t="s">
        <v>38</v>
      </c>
      <c r="I872">
        <v>100.3</v>
      </c>
      <c r="J872" t="s">
        <v>38</v>
      </c>
      <c r="K872" t="s">
        <v>38</v>
      </c>
      <c r="L872">
        <v>23458</v>
      </c>
      <c r="M872" t="s">
        <v>38</v>
      </c>
      <c r="N872" t="s">
        <v>38</v>
      </c>
    </row>
    <row r="873" spans="1:14" x14ac:dyDescent="0.25">
      <c r="A873" s="2">
        <v>33360</v>
      </c>
      <c r="B873" t="s">
        <v>38</v>
      </c>
      <c r="C873" t="s">
        <v>38</v>
      </c>
      <c r="D873">
        <v>2641.4</v>
      </c>
      <c r="E873">
        <v>1746.5</v>
      </c>
      <c r="F873">
        <v>3337.78</v>
      </c>
      <c r="G873" t="s">
        <v>38</v>
      </c>
      <c r="H873" t="s">
        <v>38</v>
      </c>
      <c r="I873">
        <v>101.12</v>
      </c>
      <c r="J873" t="s">
        <v>38</v>
      </c>
      <c r="K873" t="s">
        <v>38</v>
      </c>
      <c r="L873">
        <v>23458</v>
      </c>
      <c r="M873" t="s">
        <v>38</v>
      </c>
      <c r="N873" t="s">
        <v>38</v>
      </c>
    </row>
    <row r="874" spans="1:14" x14ac:dyDescent="0.25">
      <c r="A874" s="2">
        <v>33361</v>
      </c>
      <c r="B874" t="s">
        <v>38</v>
      </c>
      <c r="C874" t="s">
        <v>38</v>
      </c>
      <c r="D874">
        <v>2627</v>
      </c>
      <c r="E874">
        <v>1749.8</v>
      </c>
      <c r="F874">
        <v>3334.74</v>
      </c>
      <c r="G874" t="s">
        <v>38</v>
      </c>
      <c r="H874" t="s">
        <v>38</v>
      </c>
      <c r="I874">
        <v>100.98</v>
      </c>
      <c r="J874" t="s">
        <v>38</v>
      </c>
      <c r="K874" t="s">
        <v>38</v>
      </c>
      <c r="L874">
        <v>23458</v>
      </c>
      <c r="M874" t="s">
        <v>38</v>
      </c>
      <c r="N874" t="s">
        <v>38</v>
      </c>
    </row>
    <row r="875" spans="1:14" x14ac:dyDescent="0.25">
      <c r="A875" s="2">
        <v>33364</v>
      </c>
      <c r="B875" t="s">
        <v>38</v>
      </c>
      <c r="C875" t="s">
        <v>38</v>
      </c>
      <c r="D875">
        <v>2627</v>
      </c>
      <c r="E875">
        <v>1744.1</v>
      </c>
      <c r="F875">
        <v>3314.47</v>
      </c>
      <c r="G875" t="s">
        <v>38</v>
      </c>
      <c r="H875" t="s">
        <v>38</v>
      </c>
      <c r="I875">
        <v>100.55</v>
      </c>
      <c r="J875" t="s">
        <v>38</v>
      </c>
      <c r="K875" t="s">
        <v>38</v>
      </c>
      <c r="L875">
        <v>23458</v>
      </c>
      <c r="M875" t="s">
        <v>38</v>
      </c>
      <c r="N875" t="s">
        <v>38</v>
      </c>
    </row>
    <row r="876" spans="1:14" x14ac:dyDescent="0.25">
      <c r="A876" s="2">
        <v>33365</v>
      </c>
      <c r="B876" t="s">
        <v>38</v>
      </c>
      <c r="C876" t="s">
        <v>38</v>
      </c>
      <c r="D876">
        <v>2651.8</v>
      </c>
      <c r="E876">
        <v>1747.9</v>
      </c>
      <c r="F876">
        <v>3324.61</v>
      </c>
      <c r="G876" t="s">
        <v>38</v>
      </c>
      <c r="H876" t="s">
        <v>38</v>
      </c>
      <c r="I876">
        <v>100.29</v>
      </c>
      <c r="J876" t="s">
        <v>38</v>
      </c>
      <c r="K876" t="s">
        <v>38</v>
      </c>
      <c r="L876">
        <v>23284</v>
      </c>
      <c r="M876" t="s">
        <v>38</v>
      </c>
      <c r="N876" t="s">
        <v>38</v>
      </c>
    </row>
    <row r="877" spans="1:14" x14ac:dyDescent="0.25">
      <c r="A877" s="2">
        <v>33366</v>
      </c>
      <c r="B877" t="s">
        <v>38</v>
      </c>
      <c r="C877" t="s">
        <v>38</v>
      </c>
      <c r="D877">
        <v>2629</v>
      </c>
      <c r="E877">
        <v>1747.9</v>
      </c>
      <c r="F877">
        <v>3280.01</v>
      </c>
      <c r="G877" t="s">
        <v>38</v>
      </c>
      <c r="H877" t="s">
        <v>38</v>
      </c>
      <c r="I877">
        <v>99.56</v>
      </c>
      <c r="J877" t="s">
        <v>38</v>
      </c>
      <c r="K877" t="s">
        <v>38</v>
      </c>
      <c r="L877">
        <v>23267</v>
      </c>
      <c r="M877" t="s">
        <v>38</v>
      </c>
      <c r="N877" t="s">
        <v>38</v>
      </c>
    </row>
    <row r="878" spans="1:14" x14ac:dyDescent="0.25">
      <c r="A878" s="2">
        <v>33367</v>
      </c>
      <c r="B878" t="s">
        <v>38</v>
      </c>
      <c r="C878" t="s">
        <v>38</v>
      </c>
      <c r="D878">
        <v>2650.8</v>
      </c>
      <c r="E878">
        <v>1747.9</v>
      </c>
      <c r="F878">
        <v>3280.01</v>
      </c>
      <c r="G878" t="s">
        <v>38</v>
      </c>
      <c r="H878" t="s">
        <v>38</v>
      </c>
      <c r="I878">
        <v>99.56</v>
      </c>
      <c r="J878" t="s">
        <v>38</v>
      </c>
      <c r="K878" t="s">
        <v>38</v>
      </c>
      <c r="L878">
        <v>23206</v>
      </c>
      <c r="M878" t="s">
        <v>38</v>
      </c>
      <c r="N878" t="s">
        <v>38</v>
      </c>
    </row>
    <row r="879" spans="1:14" x14ac:dyDescent="0.25">
      <c r="A879" s="2">
        <v>33368</v>
      </c>
      <c r="B879" t="s">
        <v>38</v>
      </c>
      <c r="C879" t="s">
        <v>38</v>
      </c>
      <c r="D879">
        <v>2624.9</v>
      </c>
      <c r="E879">
        <v>1770.3</v>
      </c>
      <c r="F879">
        <v>3311.43</v>
      </c>
      <c r="G879" t="s">
        <v>38</v>
      </c>
      <c r="H879" t="s">
        <v>38</v>
      </c>
      <c r="I879">
        <v>100.62</v>
      </c>
      <c r="J879" t="s">
        <v>38</v>
      </c>
      <c r="K879" t="s">
        <v>38</v>
      </c>
      <c r="L879">
        <v>23258</v>
      </c>
      <c r="M879" t="s">
        <v>38</v>
      </c>
      <c r="N879" t="s">
        <v>38</v>
      </c>
    </row>
    <row r="880" spans="1:14" x14ac:dyDescent="0.25">
      <c r="A880" s="2">
        <v>33371</v>
      </c>
      <c r="B880" t="s">
        <v>38</v>
      </c>
      <c r="C880" t="s">
        <v>38</v>
      </c>
      <c r="D880">
        <v>2581.4</v>
      </c>
      <c r="E880">
        <v>1750.8</v>
      </c>
      <c r="F880">
        <v>3285.08</v>
      </c>
      <c r="G880" t="s">
        <v>38</v>
      </c>
      <c r="H880" t="s">
        <v>38</v>
      </c>
      <c r="I880">
        <v>99.76</v>
      </c>
      <c r="J880" t="s">
        <v>38</v>
      </c>
      <c r="K880" t="s">
        <v>38</v>
      </c>
      <c r="L880">
        <v>23093</v>
      </c>
      <c r="M880" t="s">
        <v>38</v>
      </c>
      <c r="N880" t="s">
        <v>38</v>
      </c>
    </row>
    <row r="881" spans="1:14" x14ac:dyDescent="0.25">
      <c r="A881" s="2">
        <v>33372</v>
      </c>
      <c r="B881" t="s">
        <v>38</v>
      </c>
      <c r="C881" t="s">
        <v>38</v>
      </c>
      <c r="D881">
        <v>2551.4</v>
      </c>
      <c r="E881">
        <v>1718.5</v>
      </c>
      <c r="F881">
        <v>3245.55</v>
      </c>
      <c r="G881" t="s">
        <v>38</v>
      </c>
      <c r="H881" t="s">
        <v>38</v>
      </c>
      <c r="I881">
        <v>98.97</v>
      </c>
      <c r="J881" t="s">
        <v>38</v>
      </c>
      <c r="K881" t="s">
        <v>38</v>
      </c>
      <c r="L881">
        <v>22979</v>
      </c>
      <c r="M881" t="s">
        <v>38</v>
      </c>
      <c r="N881" t="s">
        <v>38</v>
      </c>
    </row>
    <row r="882" spans="1:14" x14ac:dyDescent="0.25">
      <c r="A882" s="2">
        <v>33373</v>
      </c>
      <c r="B882" t="s">
        <v>38</v>
      </c>
      <c r="C882" t="s">
        <v>38</v>
      </c>
      <c r="D882">
        <v>2554.5</v>
      </c>
      <c r="E882">
        <v>1727.5</v>
      </c>
      <c r="F882">
        <v>3243.52</v>
      </c>
      <c r="G882" t="s">
        <v>38</v>
      </c>
      <c r="H882" t="s">
        <v>38</v>
      </c>
      <c r="I882">
        <v>98.2</v>
      </c>
      <c r="J882" t="s">
        <v>38</v>
      </c>
      <c r="K882" t="s">
        <v>38</v>
      </c>
      <c r="L882">
        <v>22709</v>
      </c>
      <c r="M882" t="s">
        <v>38</v>
      </c>
      <c r="N882" t="s">
        <v>38</v>
      </c>
    </row>
    <row r="883" spans="1:14" x14ac:dyDescent="0.25">
      <c r="A883" s="2">
        <v>33374</v>
      </c>
      <c r="B883" t="s">
        <v>38</v>
      </c>
      <c r="C883" t="s">
        <v>38</v>
      </c>
      <c r="D883">
        <v>2564.9</v>
      </c>
      <c r="E883">
        <v>1747.5</v>
      </c>
      <c r="F883">
        <v>3258.72</v>
      </c>
      <c r="G883" t="s">
        <v>38</v>
      </c>
      <c r="H883" t="s">
        <v>38</v>
      </c>
      <c r="I883">
        <v>98.41</v>
      </c>
      <c r="J883" t="s">
        <v>38</v>
      </c>
      <c r="K883" t="s">
        <v>38</v>
      </c>
      <c r="L883">
        <v>22518</v>
      </c>
      <c r="M883" t="s">
        <v>38</v>
      </c>
      <c r="N883" t="s">
        <v>38</v>
      </c>
    </row>
    <row r="884" spans="1:14" x14ac:dyDescent="0.25">
      <c r="A884" s="2">
        <v>33375</v>
      </c>
      <c r="B884" t="s">
        <v>38</v>
      </c>
      <c r="C884" t="s">
        <v>38</v>
      </c>
      <c r="D884">
        <v>2546.1999999999998</v>
      </c>
      <c r="E884">
        <v>1745.1</v>
      </c>
      <c r="F884">
        <v>3239.46</v>
      </c>
      <c r="G884" t="s">
        <v>38</v>
      </c>
      <c r="H884" t="s">
        <v>38</v>
      </c>
      <c r="I884">
        <v>97.68</v>
      </c>
      <c r="J884" t="s">
        <v>38</v>
      </c>
      <c r="K884" t="s">
        <v>38</v>
      </c>
      <c r="L884">
        <v>22692</v>
      </c>
      <c r="M884" t="s">
        <v>38</v>
      </c>
      <c r="N884" t="s">
        <v>38</v>
      </c>
    </row>
    <row r="885" spans="1:14" x14ac:dyDescent="0.25">
      <c r="A885" s="2">
        <v>33378</v>
      </c>
      <c r="B885" t="s">
        <v>38</v>
      </c>
      <c r="C885" t="s">
        <v>38</v>
      </c>
      <c r="D885">
        <v>2565.9</v>
      </c>
      <c r="E885">
        <v>1745.1</v>
      </c>
      <c r="F885">
        <v>3239.46</v>
      </c>
      <c r="G885" t="s">
        <v>38</v>
      </c>
      <c r="H885" t="s">
        <v>38</v>
      </c>
      <c r="I885">
        <v>97.68</v>
      </c>
      <c r="J885" t="s">
        <v>38</v>
      </c>
      <c r="K885" t="s">
        <v>38</v>
      </c>
      <c r="L885">
        <v>22352</v>
      </c>
      <c r="M885" t="s">
        <v>38</v>
      </c>
      <c r="N885" t="s">
        <v>38</v>
      </c>
    </row>
    <row r="886" spans="1:14" x14ac:dyDescent="0.25">
      <c r="A886" s="2">
        <v>33379</v>
      </c>
      <c r="B886" t="s">
        <v>38</v>
      </c>
      <c r="C886" t="s">
        <v>38</v>
      </c>
      <c r="D886">
        <v>2577.3000000000002</v>
      </c>
      <c r="E886">
        <v>1757</v>
      </c>
      <c r="F886">
        <v>3288.12</v>
      </c>
      <c r="G886" t="s">
        <v>38</v>
      </c>
      <c r="H886" t="s">
        <v>38</v>
      </c>
      <c r="I886">
        <v>98.95</v>
      </c>
      <c r="J886" t="s">
        <v>38</v>
      </c>
      <c r="K886" t="s">
        <v>38</v>
      </c>
      <c r="L886">
        <v>22492</v>
      </c>
      <c r="M886" t="s">
        <v>38</v>
      </c>
      <c r="N886" t="s">
        <v>38</v>
      </c>
    </row>
    <row r="887" spans="1:14" x14ac:dyDescent="0.25">
      <c r="A887" s="2">
        <v>33380</v>
      </c>
      <c r="B887" t="s">
        <v>38</v>
      </c>
      <c r="C887" t="s">
        <v>38</v>
      </c>
      <c r="D887">
        <v>2559.6999999999998</v>
      </c>
      <c r="E887">
        <v>1747.9</v>
      </c>
      <c r="F887">
        <v>3326.63</v>
      </c>
      <c r="G887" t="s">
        <v>38</v>
      </c>
      <c r="H887" t="s">
        <v>38</v>
      </c>
      <c r="I887">
        <v>99.55</v>
      </c>
      <c r="J887" t="s">
        <v>38</v>
      </c>
      <c r="K887" t="s">
        <v>38</v>
      </c>
      <c r="L887">
        <v>22300</v>
      </c>
      <c r="M887" t="s">
        <v>38</v>
      </c>
      <c r="N887" t="s">
        <v>38</v>
      </c>
    </row>
    <row r="888" spans="1:14" x14ac:dyDescent="0.25">
      <c r="A888" s="2">
        <v>33381</v>
      </c>
      <c r="B888" t="s">
        <v>38</v>
      </c>
      <c r="C888" t="s">
        <v>38</v>
      </c>
      <c r="D888">
        <v>2582.5</v>
      </c>
      <c r="E888">
        <v>1733.7</v>
      </c>
      <c r="F888">
        <v>3356.03</v>
      </c>
      <c r="G888" t="s">
        <v>38</v>
      </c>
      <c r="H888" t="s">
        <v>38</v>
      </c>
      <c r="I888">
        <v>99.87</v>
      </c>
      <c r="J888" t="s">
        <v>38</v>
      </c>
      <c r="K888" t="s">
        <v>38</v>
      </c>
      <c r="L888">
        <v>22544</v>
      </c>
      <c r="M888" t="s">
        <v>38</v>
      </c>
      <c r="N888" t="s">
        <v>38</v>
      </c>
    </row>
    <row r="889" spans="1:14" x14ac:dyDescent="0.25">
      <c r="A889" s="2">
        <v>33382</v>
      </c>
      <c r="B889" t="s">
        <v>38</v>
      </c>
      <c r="C889" t="s">
        <v>38</v>
      </c>
      <c r="D889">
        <v>2569</v>
      </c>
      <c r="E889">
        <v>1720.4</v>
      </c>
      <c r="F889">
        <v>3385.42</v>
      </c>
      <c r="G889" t="s">
        <v>38</v>
      </c>
      <c r="H889" t="s">
        <v>38</v>
      </c>
      <c r="I889">
        <v>99.42</v>
      </c>
      <c r="J889" t="s">
        <v>38</v>
      </c>
      <c r="K889" t="s">
        <v>38</v>
      </c>
      <c r="L889">
        <v>22483</v>
      </c>
      <c r="M889" t="s">
        <v>38</v>
      </c>
      <c r="N889" t="s">
        <v>38</v>
      </c>
    </row>
    <row r="890" spans="1:14" x14ac:dyDescent="0.25">
      <c r="A890" s="2">
        <v>33385</v>
      </c>
      <c r="B890" t="s">
        <v>38</v>
      </c>
      <c r="C890" t="s">
        <v>38</v>
      </c>
      <c r="D890">
        <v>2569</v>
      </c>
      <c r="E890">
        <v>1713.7</v>
      </c>
      <c r="F890">
        <v>3409.75</v>
      </c>
      <c r="G890" t="s">
        <v>38</v>
      </c>
      <c r="H890" t="s">
        <v>38</v>
      </c>
      <c r="I890">
        <v>100.22</v>
      </c>
      <c r="J890" t="s">
        <v>38</v>
      </c>
      <c r="K890" t="s">
        <v>38</v>
      </c>
      <c r="L890">
        <v>22317</v>
      </c>
      <c r="M890" t="s">
        <v>38</v>
      </c>
      <c r="N890" t="s">
        <v>38</v>
      </c>
    </row>
    <row r="891" spans="1:14" x14ac:dyDescent="0.25">
      <c r="A891" s="2">
        <v>33386</v>
      </c>
      <c r="B891" t="s">
        <v>38</v>
      </c>
      <c r="C891" t="s">
        <v>38</v>
      </c>
      <c r="D891">
        <v>2578.3000000000002</v>
      </c>
      <c r="E891">
        <v>1715.2</v>
      </c>
      <c r="F891">
        <v>3427.99</v>
      </c>
      <c r="G891" t="s">
        <v>38</v>
      </c>
      <c r="H891" t="s">
        <v>38</v>
      </c>
      <c r="I891">
        <v>100.77</v>
      </c>
      <c r="J891" t="s">
        <v>38</v>
      </c>
      <c r="K891" t="s">
        <v>38</v>
      </c>
      <c r="L891">
        <v>22387</v>
      </c>
      <c r="M891" t="s">
        <v>38</v>
      </c>
      <c r="N891" t="s">
        <v>38</v>
      </c>
    </row>
    <row r="892" spans="1:14" x14ac:dyDescent="0.25">
      <c r="A892" s="2">
        <v>33387</v>
      </c>
      <c r="B892" t="s">
        <v>38</v>
      </c>
      <c r="C892" t="s">
        <v>38</v>
      </c>
      <c r="D892">
        <v>2585.6</v>
      </c>
      <c r="E892">
        <v>1734.6</v>
      </c>
      <c r="F892">
        <v>3417.86</v>
      </c>
      <c r="G892" t="s">
        <v>38</v>
      </c>
      <c r="H892" t="s">
        <v>38</v>
      </c>
      <c r="I892">
        <v>101.05</v>
      </c>
      <c r="J892" t="s">
        <v>38</v>
      </c>
      <c r="K892" t="s">
        <v>38</v>
      </c>
      <c r="L892">
        <v>22457</v>
      </c>
      <c r="M892" t="s">
        <v>38</v>
      </c>
      <c r="N892" t="s">
        <v>38</v>
      </c>
    </row>
    <row r="893" spans="1:14" x14ac:dyDescent="0.25">
      <c r="A893" s="2">
        <v>33388</v>
      </c>
      <c r="B893" t="s">
        <v>38</v>
      </c>
      <c r="C893" t="s">
        <v>38</v>
      </c>
      <c r="D893">
        <v>2585.6</v>
      </c>
      <c r="E893">
        <v>1741.3</v>
      </c>
      <c r="F893">
        <v>3417.86</v>
      </c>
      <c r="G893" t="s">
        <v>38</v>
      </c>
      <c r="H893" t="s">
        <v>38</v>
      </c>
      <c r="I893">
        <v>101.56</v>
      </c>
      <c r="J893" t="s">
        <v>38</v>
      </c>
      <c r="K893" t="s">
        <v>38</v>
      </c>
      <c r="L893">
        <v>22518</v>
      </c>
      <c r="M893" t="s">
        <v>38</v>
      </c>
      <c r="N893" t="s">
        <v>38</v>
      </c>
    </row>
    <row r="894" spans="1:14" x14ac:dyDescent="0.25">
      <c r="A894" s="2">
        <v>33389</v>
      </c>
      <c r="B894" t="s">
        <v>38</v>
      </c>
      <c r="C894" t="s">
        <v>38</v>
      </c>
      <c r="D894">
        <v>2605.1999999999998</v>
      </c>
      <c r="E894">
        <v>1769.4</v>
      </c>
      <c r="F894">
        <v>3478.67</v>
      </c>
      <c r="G894" t="s">
        <v>38</v>
      </c>
      <c r="H894" t="s">
        <v>38</v>
      </c>
      <c r="I894">
        <v>102.31</v>
      </c>
      <c r="J894" t="s">
        <v>38</v>
      </c>
      <c r="K894" t="s">
        <v>38</v>
      </c>
      <c r="L894">
        <v>22657</v>
      </c>
      <c r="M894" t="s">
        <v>38</v>
      </c>
      <c r="N894" t="s">
        <v>38</v>
      </c>
    </row>
    <row r="895" spans="1:14" x14ac:dyDescent="0.25">
      <c r="A895" s="2">
        <v>33392</v>
      </c>
      <c r="B895" t="s">
        <v>38</v>
      </c>
      <c r="C895" t="s">
        <v>38</v>
      </c>
      <c r="D895">
        <v>2615.6</v>
      </c>
      <c r="E895">
        <v>1767</v>
      </c>
      <c r="F895">
        <v>3436.1</v>
      </c>
      <c r="G895" t="s">
        <v>38</v>
      </c>
      <c r="H895" t="s">
        <v>38</v>
      </c>
      <c r="I895">
        <v>102.51</v>
      </c>
      <c r="J895" t="s">
        <v>38</v>
      </c>
      <c r="K895" t="s">
        <v>38</v>
      </c>
      <c r="L895">
        <v>22474</v>
      </c>
      <c r="M895" t="s">
        <v>38</v>
      </c>
      <c r="N895" t="s">
        <v>38</v>
      </c>
    </row>
    <row r="896" spans="1:14" x14ac:dyDescent="0.25">
      <c r="A896" s="2">
        <v>33393</v>
      </c>
      <c r="B896" t="s">
        <v>38</v>
      </c>
      <c r="C896" t="s">
        <v>38</v>
      </c>
      <c r="D896">
        <v>2591.8000000000002</v>
      </c>
      <c r="E896">
        <v>1758.9</v>
      </c>
      <c r="F896">
        <v>3413.8</v>
      </c>
      <c r="G896" t="s">
        <v>38</v>
      </c>
      <c r="H896" t="s">
        <v>38</v>
      </c>
      <c r="I896">
        <v>101.66</v>
      </c>
      <c r="J896" t="s">
        <v>38</v>
      </c>
      <c r="K896" t="s">
        <v>38</v>
      </c>
      <c r="L896">
        <v>22396</v>
      </c>
      <c r="M896" t="s">
        <v>38</v>
      </c>
      <c r="N896" t="s">
        <v>38</v>
      </c>
    </row>
    <row r="897" spans="1:14" x14ac:dyDescent="0.25">
      <c r="A897" s="2">
        <v>33394</v>
      </c>
      <c r="B897" t="s">
        <v>38</v>
      </c>
      <c r="C897" t="s">
        <v>38</v>
      </c>
      <c r="D897">
        <v>2617.6</v>
      </c>
      <c r="E897">
        <v>1771.3</v>
      </c>
      <c r="F897">
        <v>3488.81</v>
      </c>
      <c r="G897" t="s">
        <v>38</v>
      </c>
      <c r="H897" t="s">
        <v>38</v>
      </c>
      <c r="I897">
        <v>102.3</v>
      </c>
      <c r="J897" t="s">
        <v>38</v>
      </c>
      <c r="K897" t="s">
        <v>38</v>
      </c>
      <c r="L897">
        <v>22108</v>
      </c>
      <c r="M897" t="s">
        <v>38</v>
      </c>
      <c r="N897" t="s">
        <v>38</v>
      </c>
    </row>
    <row r="898" spans="1:14" x14ac:dyDescent="0.25">
      <c r="A898" s="2">
        <v>33395</v>
      </c>
      <c r="B898" t="s">
        <v>38</v>
      </c>
      <c r="C898" t="s">
        <v>38</v>
      </c>
      <c r="D898">
        <v>2616.6</v>
      </c>
      <c r="E898">
        <v>1774.1</v>
      </c>
      <c r="F898">
        <v>3470.57</v>
      </c>
      <c r="G898" t="s">
        <v>38</v>
      </c>
      <c r="H898" t="s">
        <v>38</v>
      </c>
      <c r="I898">
        <v>101.77</v>
      </c>
      <c r="J898" t="s">
        <v>38</v>
      </c>
      <c r="K898" t="s">
        <v>38</v>
      </c>
      <c r="L898">
        <v>21925</v>
      </c>
      <c r="M898" t="s">
        <v>38</v>
      </c>
      <c r="N898" t="s">
        <v>38</v>
      </c>
    </row>
    <row r="899" spans="1:14" x14ac:dyDescent="0.25">
      <c r="A899" s="2">
        <v>33396</v>
      </c>
      <c r="B899" t="s">
        <v>38</v>
      </c>
      <c r="C899" t="s">
        <v>38</v>
      </c>
      <c r="D899">
        <v>2593.8000000000002</v>
      </c>
      <c r="E899">
        <v>1757</v>
      </c>
      <c r="F899">
        <v>3468.54</v>
      </c>
      <c r="G899" t="s">
        <v>38</v>
      </c>
      <c r="H899" t="s">
        <v>38</v>
      </c>
      <c r="I899">
        <v>101.01</v>
      </c>
      <c r="J899" t="s">
        <v>38</v>
      </c>
      <c r="K899" t="s">
        <v>38</v>
      </c>
      <c r="L899">
        <v>21951</v>
      </c>
      <c r="M899" t="s">
        <v>38</v>
      </c>
      <c r="N899" t="s">
        <v>38</v>
      </c>
    </row>
    <row r="900" spans="1:14" x14ac:dyDescent="0.25">
      <c r="A900" s="2">
        <v>33399</v>
      </c>
      <c r="B900" t="s">
        <v>38</v>
      </c>
      <c r="C900" t="s">
        <v>38</v>
      </c>
      <c r="D900">
        <v>2601.1</v>
      </c>
      <c r="E900">
        <v>1757.5</v>
      </c>
      <c r="F900">
        <v>3472.59</v>
      </c>
      <c r="G900" t="s">
        <v>38</v>
      </c>
      <c r="H900" t="s">
        <v>38</v>
      </c>
      <c r="I900">
        <v>100.87</v>
      </c>
      <c r="J900" t="s">
        <v>38</v>
      </c>
      <c r="K900" t="s">
        <v>38</v>
      </c>
      <c r="L900">
        <v>21438</v>
      </c>
      <c r="M900" t="s">
        <v>38</v>
      </c>
      <c r="N900" t="s">
        <v>38</v>
      </c>
    </row>
    <row r="901" spans="1:14" x14ac:dyDescent="0.25">
      <c r="A901" s="2">
        <v>33400</v>
      </c>
      <c r="B901" t="s">
        <v>38</v>
      </c>
      <c r="C901" t="s">
        <v>38</v>
      </c>
      <c r="D901">
        <v>2643.5</v>
      </c>
      <c r="E901">
        <v>1790.3</v>
      </c>
      <c r="F901">
        <v>3497.93</v>
      </c>
      <c r="G901" t="s">
        <v>38</v>
      </c>
      <c r="H901" t="s">
        <v>38</v>
      </c>
      <c r="I901">
        <v>101.54</v>
      </c>
      <c r="J901" t="s">
        <v>38</v>
      </c>
      <c r="K901" t="s">
        <v>38</v>
      </c>
      <c r="L901">
        <v>21516</v>
      </c>
      <c r="M901" t="s">
        <v>38</v>
      </c>
      <c r="N901" t="s">
        <v>38</v>
      </c>
    </row>
    <row r="902" spans="1:14" x14ac:dyDescent="0.25">
      <c r="A902" s="2">
        <v>33401</v>
      </c>
      <c r="B902" t="s">
        <v>38</v>
      </c>
      <c r="C902" t="s">
        <v>38</v>
      </c>
      <c r="D902">
        <v>2612.5</v>
      </c>
      <c r="E902">
        <v>1763.7</v>
      </c>
      <c r="F902">
        <v>3441.17</v>
      </c>
      <c r="G902" t="s">
        <v>38</v>
      </c>
      <c r="H902" t="s">
        <v>38</v>
      </c>
      <c r="I902">
        <v>101.36</v>
      </c>
      <c r="J902" t="s">
        <v>38</v>
      </c>
      <c r="K902" t="s">
        <v>38</v>
      </c>
      <c r="L902">
        <v>21385</v>
      </c>
      <c r="M902" t="s">
        <v>38</v>
      </c>
      <c r="N902" t="s">
        <v>38</v>
      </c>
    </row>
    <row r="903" spans="1:14" x14ac:dyDescent="0.25">
      <c r="A903" s="2">
        <v>33402</v>
      </c>
      <c r="B903" t="s">
        <v>38</v>
      </c>
      <c r="C903" t="s">
        <v>38</v>
      </c>
      <c r="D903">
        <v>2602.1</v>
      </c>
      <c r="E903">
        <v>1767</v>
      </c>
      <c r="F903">
        <v>3448.27</v>
      </c>
      <c r="G903" t="s">
        <v>38</v>
      </c>
      <c r="H903" t="s">
        <v>38</v>
      </c>
      <c r="I903">
        <v>101.41</v>
      </c>
      <c r="J903" t="s">
        <v>38</v>
      </c>
      <c r="K903" t="s">
        <v>38</v>
      </c>
      <c r="L903">
        <v>21521</v>
      </c>
      <c r="M903" t="s">
        <v>38</v>
      </c>
      <c r="N903" t="s">
        <v>38</v>
      </c>
    </row>
    <row r="904" spans="1:14" x14ac:dyDescent="0.25">
      <c r="A904" s="2">
        <v>33403</v>
      </c>
      <c r="B904" t="s">
        <v>38</v>
      </c>
      <c r="C904" t="s">
        <v>38</v>
      </c>
      <c r="D904">
        <v>2618.6999999999998</v>
      </c>
      <c r="E904">
        <v>1773.2</v>
      </c>
      <c r="F904">
        <v>3465.5</v>
      </c>
      <c r="G904" t="s">
        <v>38</v>
      </c>
      <c r="H904" t="s">
        <v>38</v>
      </c>
      <c r="I904">
        <v>101.86</v>
      </c>
      <c r="J904" t="s">
        <v>38</v>
      </c>
      <c r="K904" t="s">
        <v>38</v>
      </c>
      <c r="L904">
        <v>21725</v>
      </c>
      <c r="M904" t="s">
        <v>38</v>
      </c>
      <c r="N904" t="s">
        <v>38</v>
      </c>
    </row>
    <row r="905" spans="1:14" x14ac:dyDescent="0.25">
      <c r="A905" s="2">
        <v>33406</v>
      </c>
      <c r="B905" t="s">
        <v>38</v>
      </c>
      <c r="C905" t="s">
        <v>38</v>
      </c>
      <c r="D905">
        <v>2612.5</v>
      </c>
      <c r="E905">
        <v>1758</v>
      </c>
      <c r="F905">
        <v>3440.59</v>
      </c>
      <c r="G905" t="s">
        <v>38</v>
      </c>
      <c r="H905" t="s">
        <v>38</v>
      </c>
      <c r="I905">
        <v>102.29</v>
      </c>
      <c r="J905" t="s">
        <v>38</v>
      </c>
      <c r="K905" t="s">
        <v>38</v>
      </c>
      <c r="L905">
        <v>21606</v>
      </c>
      <c r="M905" t="s">
        <v>38</v>
      </c>
      <c r="N905" t="s">
        <v>38</v>
      </c>
    </row>
    <row r="906" spans="1:14" x14ac:dyDescent="0.25">
      <c r="A906" s="2">
        <v>33407</v>
      </c>
      <c r="B906" t="s">
        <v>38</v>
      </c>
      <c r="C906" t="s">
        <v>38</v>
      </c>
      <c r="D906">
        <v>2603.1999999999998</v>
      </c>
      <c r="E906">
        <v>1754.1</v>
      </c>
      <c r="F906">
        <v>3450.55</v>
      </c>
      <c r="G906" t="s">
        <v>38</v>
      </c>
      <c r="H906" t="s">
        <v>38</v>
      </c>
      <c r="I906">
        <v>102.67</v>
      </c>
      <c r="J906" t="s">
        <v>38</v>
      </c>
      <c r="K906" t="s">
        <v>38</v>
      </c>
      <c r="L906">
        <v>21394</v>
      </c>
      <c r="M906" t="s">
        <v>38</v>
      </c>
      <c r="N906" t="s">
        <v>38</v>
      </c>
    </row>
    <row r="907" spans="1:14" x14ac:dyDescent="0.25">
      <c r="A907" s="2">
        <v>33408</v>
      </c>
      <c r="B907" t="s">
        <v>38</v>
      </c>
      <c r="C907" t="s">
        <v>38</v>
      </c>
      <c r="D907">
        <v>2570</v>
      </c>
      <c r="E907">
        <v>1716.1</v>
      </c>
      <c r="F907">
        <v>3407.71</v>
      </c>
      <c r="G907" t="s">
        <v>38</v>
      </c>
      <c r="H907" t="s">
        <v>38</v>
      </c>
      <c r="I907">
        <v>101.41</v>
      </c>
      <c r="J907" t="s">
        <v>38</v>
      </c>
      <c r="K907" t="s">
        <v>38</v>
      </c>
      <c r="L907">
        <v>20868</v>
      </c>
      <c r="M907" t="s">
        <v>38</v>
      </c>
      <c r="N907" t="s">
        <v>38</v>
      </c>
    </row>
    <row r="908" spans="1:14" x14ac:dyDescent="0.25">
      <c r="A908" s="2">
        <v>33409</v>
      </c>
      <c r="B908" t="s">
        <v>38</v>
      </c>
      <c r="C908" t="s">
        <v>38</v>
      </c>
      <c r="D908">
        <v>2561.9</v>
      </c>
      <c r="E908">
        <v>1709.9</v>
      </c>
      <c r="F908">
        <v>3424.64</v>
      </c>
      <c r="G908" t="s">
        <v>38</v>
      </c>
      <c r="H908" t="s">
        <v>38</v>
      </c>
      <c r="I908">
        <v>100.85</v>
      </c>
      <c r="J908" t="s">
        <v>38</v>
      </c>
      <c r="K908" t="s">
        <v>38</v>
      </c>
      <c r="L908">
        <v>20961</v>
      </c>
      <c r="M908" t="s">
        <v>38</v>
      </c>
      <c r="N908" t="s">
        <v>38</v>
      </c>
    </row>
    <row r="909" spans="1:14" x14ac:dyDescent="0.25">
      <c r="A909" s="2">
        <v>33410</v>
      </c>
      <c r="B909" t="s">
        <v>38</v>
      </c>
      <c r="C909" t="s">
        <v>38</v>
      </c>
      <c r="D909">
        <v>2573.1</v>
      </c>
      <c r="E909">
        <v>1722.7</v>
      </c>
      <c r="F909">
        <v>3482.44</v>
      </c>
      <c r="G909" t="s">
        <v>38</v>
      </c>
      <c r="H909" t="s">
        <v>38</v>
      </c>
      <c r="I909">
        <v>101.94</v>
      </c>
      <c r="J909" t="s">
        <v>38</v>
      </c>
      <c r="K909" t="s">
        <v>38</v>
      </c>
      <c r="L909">
        <v>21122</v>
      </c>
      <c r="M909" t="s">
        <v>38</v>
      </c>
      <c r="N909" t="s">
        <v>38</v>
      </c>
    </row>
    <row r="910" spans="1:14" x14ac:dyDescent="0.25">
      <c r="A910" s="2">
        <v>33413</v>
      </c>
      <c r="B910" t="s">
        <v>38</v>
      </c>
      <c r="C910" t="s">
        <v>38</v>
      </c>
      <c r="D910">
        <v>2539.5</v>
      </c>
      <c r="E910">
        <v>1688.5</v>
      </c>
      <c r="F910">
        <v>3428.63</v>
      </c>
      <c r="G910" t="s">
        <v>38</v>
      </c>
      <c r="H910" t="s">
        <v>38</v>
      </c>
      <c r="I910">
        <v>100.71</v>
      </c>
      <c r="J910" t="s">
        <v>38</v>
      </c>
      <c r="K910" t="s">
        <v>38</v>
      </c>
      <c r="L910">
        <v>20528</v>
      </c>
      <c r="M910" t="s">
        <v>38</v>
      </c>
      <c r="N910" t="s">
        <v>38</v>
      </c>
    </row>
    <row r="911" spans="1:14" x14ac:dyDescent="0.25">
      <c r="A911" s="2">
        <v>33414</v>
      </c>
      <c r="B911" t="s">
        <v>38</v>
      </c>
      <c r="C911" t="s">
        <v>38</v>
      </c>
      <c r="D911">
        <v>2543.6</v>
      </c>
      <c r="E911">
        <v>1687</v>
      </c>
      <c r="F911">
        <v>3417.67</v>
      </c>
      <c r="G911" t="s">
        <v>38</v>
      </c>
      <c r="H911" t="s">
        <v>38</v>
      </c>
      <c r="I911">
        <v>100.57</v>
      </c>
      <c r="J911" t="s">
        <v>38</v>
      </c>
      <c r="K911" t="s">
        <v>38</v>
      </c>
      <c r="L911">
        <v>20766</v>
      </c>
      <c r="M911" t="s">
        <v>38</v>
      </c>
      <c r="N911" t="s">
        <v>38</v>
      </c>
    </row>
    <row r="912" spans="1:14" x14ac:dyDescent="0.25">
      <c r="A912" s="2">
        <v>33415</v>
      </c>
      <c r="B912" t="s">
        <v>38</v>
      </c>
      <c r="C912" t="s">
        <v>38</v>
      </c>
      <c r="D912">
        <v>2511</v>
      </c>
      <c r="E912">
        <v>1675.1</v>
      </c>
      <c r="F912">
        <v>3374.82</v>
      </c>
      <c r="G912" t="s">
        <v>38</v>
      </c>
      <c r="H912" t="s">
        <v>38</v>
      </c>
      <c r="I912">
        <v>99.53</v>
      </c>
      <c r="J912" t="s">
        <v>38</v>
      </c>
      <c r="K912" t="s">
        <v>38</v>
      </c>
      <c r="L912">
        <v>20520</v>
      </c>
      <c r="M912" t="s">
        <v>38</v>
      </c>
      <c r="N912" t="s">
        <v>38</v>
      </c>
    </row>
    <row r="913" spans="1:14" x14ac:dyDescent="0.25">
      <c r="A913" s="2">
        <v>33416</v>
      </c>
      <c r="B913" t="s">
        <v>38</v>
      </c>
      <c r="C913" t="s">
        <v>38</v>
      </c>
      <c r="D913">
        <v>2531.4</v>
      </c>
      <c r="E913">
        <v>1685.1</v>
      </c>
      <c r="F913">
        <v>3343.94</v>
      </c>
      <c r="G913" t="s">
        <v>38</v>
      </c>
      <c r="H913" t="s">
        <v>38</v>
      </c>
      <c r="I913">
        <v>99.78</v>
      </c>
      <c r="J913" t="s">
        <v>38</v>
      </c>
      <c r="K913" t="s">
        <v>38</v>
      </c>
      <c r="L913">
        <v>20367</v>
      </c>
      <c r="M913" t="s">
        <v>38</v>
      </c>
      <c r="N913" t="s">
        <v>38</v>
      </c>
    </row>
    <row r="914" spans="1:14" x14ac:dyDescent="0.25">
      <c r="A914" s="2">
        <v>33417</v>
      </c>
      <c r="B914" t="s">
        <v>38</v>
      </c>
      <c r="C914" t="s">
        <v>38</v>
      </c>
      <c r="D914">
        <v>2491.6999999999998</v>
      </c>
      <c r="E914">
        <v>1661.2</v>
      </c>
      <c r="F914">
        <v>3270.2</v>
      </c>
      <c r="G914" t="s">
        <v>38</v>
      </c>
      <c r="H914" t="s">
        <v>38</v>
      </c>
      <c r="I914">
        <v>98.79</v>
      </c>
      <c r="J914" t="s">
        <v>38</v>
      </c>
      <c r="K914" t="s">
        <v>38</v>
      </c>
      <c r="L914">
        <v>20189</v>
      </c>
      <c r="M914" t="s">
        <v>38</v>
      </c>
      <c r="N914" t="s">
        <v>38</v>
      </c>
    </row>
    <row r="915" spans="1:14" x14ac:dyDescent="0.25">
      <c r="A915" s="2">
        <v>33420</v>
      </c>
      <c r="B915" t="s">
        <v>38</v>
      </c>
      <c r="C915" t="s">
        <v>38</v>
      </c>
      <c r="D915">
        <v>2518.1</v>
      </c>
      <c r="E915">
        <v>1696.6</v>
      </c>
      <c r="F915">
        <v>3285.15</v>
      </c>
      <c r="G915" t="s">
        <v>38</v>
      </c>
      <c r="H915" t="s">
        <v>38</v>
      </c>
      <c r="I915">
        <v>99.75</v>
      </c>
      <c r="J915" t="s">
        <v>38</v>
      </c>
      <c r="K915" t="s">
        <v>38</v>
      </c>
      <c r="L915">
        <v>20953</v>
      </c>
      <c r="M915" t="s">
        <v>38</v>
      </c>
      <c r="N915" t="s">
        <v>38</v>
      </c>
    </row>
    <row r="916" spans="1:14" x14ac:dyDescent="0.25">
      <c r="A916" s="2">
        <v>33421</v>
      </c>
      <c r="B916" t="s">
        <v>38</v>
      </c>
      <c r="C916" t="s">
        <v>38</v>
      </c>
      <c r="D916">
        <v>2530.3000000000002</v>
      </c>
      <c r="E916">
        <v>1672.7</v>
      </c>
      <c r="F916">
        <v>3248.28</v>
      </c>
      <c r="G916" t="s">
        <v>38</v>
      </c>
      <c r="H916" t="s">
        <v>38</v>
      </c>
      <c r="I916">
        <v>99.65</v>
      </c>
      <c r="J916" t="s">
        <v>38</v>
      </c>
      <c r="K916" t="s">
        <v>38</v>
      </c>
      <c r="L916">
        <v>20791</v>
      </c>
      <c r="M916" t="s">
        <v>38</v>
      </c>
      <c r="N916" t="s">
        <v>38</v>
      </c>
    </row>
    <row r="917" spans="1:14" x14ac:dyDescent="0.25">
      <c r="A917" s="2">
        <v>33422</v>
      </c>
      <c r="B917" t="s">
        <v>38</v>
      </c>
      <c r="C917" t="s">
        <v>38</v>
      </c>
      <c r="D917">
        <v>2523.1999999999998</v>
      </c>
      <c r="E917">
        <v>1648.8</v>
      </c>
      <c r="F917">
        <v>3224.37</v>
      </c>
      <c r="G917" t="s">
        <v>38</v>
      </c>
      <c r="H917" t="s">
        <v>38</v>
      </c>
      <c r="I917">
        <v>98.68</v>
      </c>
      <c r="J917" t="s">
        <v>38</v>
      </c>
      <c r="K917" t="s">
        <v>38</v>
      </c>
      <c r="L917">
        <v>20291</v>
      </c>
      <c r="M917" t="s">
        <v>38</v>
      </c>
      <c r="N917" t="s">
        <v>38</v>
      </c>
    </row>
    <row r="918" spans="1:14" x14ac:dyDescent="0.25">
      <c r="A918" s="2">
        <v>33423</v>
      </c>
      <c r="B918" t="s">
        <v>38</v>
      </c>
      <c r="C918" t="s">
        <v>38</v>
      </c>
      <c r="D918">
        <v>2544.6</v>
      </c>
      <c r="E918">
        <v>1643.1</v>
      </c>
      <c r="F918">
        <v>3268.21</v>
      </c>
      <c r="G918" t="s">
        <v>38</v>
      </c>
      <c r="H918" t="s">
        <v>38</v>
      </c>
      <c r="I918">
        <v>99.2</v>
      </c>
      <c r="J918" t="s">
        <v>38</v>
      </c>
      <c r="K918" t="s">
        <v>38</v>
      </c>
      <c r="L918">
        <v>20147</v>
      </c>
      <c r="M918" t="s">
        <v>38</v>
      </c>
      <c r="N918" t="s">
        <v>38</v>
      </c>
    </row>
    <row r="919" spans="1:14" x14ac:dyDescent="0.25">
      <c r="A919" s="2">
        <v>33424</v>
      </c>
      <c r="B919" t="s">
        <v>38</v>
      </c>
      <c r="C919" t="s">
        <v>38</v>
      </c>
      <c r="D919">
        <v>2570</v>
      </c>
      <c r="E919">
        <v>1654.1</v>
      </c>
      <c r="F919">
        <v>3266.22</v>
      </c>
      <c r="G919" t="s">
        <v>38</v>
      </c>
      <c r="H919" t="s">
        <v>38</v>
      </c>
      <c r="I919">
        <v>99.17</v>
      </c>
      <c r="J919" t="s">
        <v>38</v>
      </c>
      <c r="K919" t="s">
        <v>38</v>
      </c>
      <c r="L919">
        <v>19850</v>
      </c>
      <c r="M919" t="s">
        <v>38</v>
      </c>
      <c r="N919" t="s">
        <v>38</v>
      </c>
    </row>
    <row r="920" spans="1:14" x14ac:dyDescent="0.25">
      <c r="A920" s="2">
        <v>33427</v>
      </c>
      <c r="B920" t="s">
        <v>38</v>
      </c>
      <c r="C920" t="s">
        <v>38</v>
      </c>
      <c r="D920">
        <v>2536.4</v>
      </c>
      <c r="E920">
        <v>1646.9</v>
      </c>
      <c r="F920">
        <v>3241.31</v>
      </c>
      <c r="G920" t="s">
        <v>38</v>
      </c>
      <c r="H920" t="s">
        <v>38</v>
      </c>
      <c r="I920">
        <v>98.16</v>
      </c>
      <c r="J920" t="s">
        <v>38</v>
      </c>
      <c r="K920" t="s">
        <v>38</v>
      </c>
      <c r="L920">
        <v>19214</v>
      </c>
      <c r="M920" t="s">
        <v>38</v>
      </c>
      <c r="N920" t="s">
        <v>38</v>
      </c>
    </row>
    <row r="921" spans="1:14" x14ac:dyDescent="0.25">
      <c r="A921" s="2">
        <v>33428</v>
      </c>
      <c r="B921" t="s">
        <v>38</v>
      </c>
      <c r="C921" t="s">
        <v>38</v>
      </c>
      <c r="D921">
        <v>2571</v>
      </c>
      <c r="E921">
        <v>1665.5</v>
      </c>
      <c r="F921">
        <v>3283.16</v>
      </c>
      <c r="G921" t="s">
        <v>38</v>
      </c>
      <c r="H921" t="s">
        <v>38</v>
      </c>
      <c r="I921">
        <v>99.01</v>
      </c>
      <c r="J921" t="s">
        <v>38</v>
      </c>
      <c r="K921" t="s">
        <v>38</v>
      </c>
      <c r="L921">
        <v>19468</v>
      </c>
      <c r="M921" t="s">
        <v>38</v>
      </c>
      <c r="N921" t="s">
        <v>38</v>
      </c>
    </row>
    <row r="922" spans="1:14" x14ac:dyDescent="0.25">
      <c r="A922" s="2">
        <v>33429</v>
      </c>
      <c r="B922" t="s">
        <v>38</v>
      </c>
      <c r="C922" t="s">
        <v>38</v>
      </c>
      <c r="D922">
        <v>2596.5</v>
      </c>
      <c r="E922">
        <v>1688.5</v>
      </c>
      <c r="F922">
        <v>3309.06</v>
      </c>
      <c r="G922" t="s">
        <v>38</v>
      </c>
      <c r="H922" t="s">
        <v>38</v>
      </c>
      <c r="I922">
        <v>99.39</v>
      </c>
      <c r="J922" t="s">
        <v>38</v>
      </c>
      <c r="K922" t="s">
        <v>38</v>
      </c>
      <c r="L922">
        <v>19867</v>
      </c>
      <c r="M922" t="s">
        <v>38</v>
      </c>
      <c r="N922" t="s">
        <v>38</v>
      </c>
    </row>
    <row r="923" spans="1:14" x14ac:dyDescent="0.25">
      <c r="A923" s="2">
        <v>33430</v>
      </c>
      <c r="B923" t="s">
        <v>38</v>
      </c>
      <c r="C923" t="s">
        <v>38</v>
      </c>
      <c r="D923">
        <v>2582.1999999999998</v>
      </c>
      <c r="E923">
        <v>1683.2</v>
      </c>
      <c r="F923">
        <v>3309.06</v>
      </c>
      <c r="G923" t="s">
        <v>38</v>
      </c>
      <c r="H923" t="s">
        <v>38</v>
      </c>
      <c r="I923">
        <v>99.6</v>
      </c>
      <c r="J923" t="s">
        <v>38</v>
      </c>
      <c r="K923" t="s">
        <v>38</v>
      </c>
      <c r="L923">
        <v>19790</v>
      </c>
      <c r="M923" t="s">
        <v>38</v>
      </c>
      <c r="N923" t="s">
        <v>38</v>
      </c>
    </row>
    <row r="924" spans="1:14" x14ac:dyDescent="0.25">
      <c r="A924" s="2">
        <v>33431</v>
      </c>
      <c r="B924" t="s">
        <v>38</v>
      </c>
      <c r="C924" t="s">
        <v>38</v>
      </c>
      <c r="D924">
        <v>2582.1999999999998</v>
      </c>
      <c r="E924">
        <v>1685.1</v>
      </c>
      <c r="F924">
        <v>3316.04</v>
      </c>
      <c r="G924" t="s">
        <v>38</v>
      </c>
      <c r="H924" t="s">
        <v>38</v>
      </c>
      <c r="I924">
        <v>99.32</v>
      </c>
      <c r="J924" t="s">
        <v>38</v>
      </c>
      <c r="K924" t="s">
        <v>38</v>
      </c>
      <c r="L924">
        <v>19943</v>
      </c>
      <c r="M924" t="s">
        <v>38</v>
      </c>
      <c r="N924" t="s">
        <v>38</v>
      </c>
    </row>
    <row r="925" spans="1:14" x14ac:dyDescent="0.25">
      <c r="A925" s="2">
        <v>33434</v>
      </c>
      <c r="B925" t="s">
        <v>38</v>
      </c>
      <c r="C925" t="s">
        <v>38</v>
      </c>
      <c r="D925">
        <v>2615.8000000000002</v>
      </c>
      <c r="E925">
        <v>1693.7</v>
      </c>
      <c r="F925">
        <v>3324.01</v>
      </c>
      <c r="G925" t="s">
        <v>38</v>
      </c>
      <c r="H925" t="s">
        <v>38</v>
      </c>
      <c r="I925">
        <v>99.47</v>
      </c>
      <c r="J925" t="s">
        <v>38</v>
      </c>
      <c r="K925" t="s">
        <v>38</v>
      </c>
      <c r="L925">
        <v>20376</v>
      </c>
      <c r="M925" t="s">
        <v>38</v>
      </c>
      <c r="N925" t="s">
        <v>38</v>
      </c>
    </row>
    <row r="926" spans="1:14" x14ac:dyDescent="0.25">
      <c r="A926" s="2">
        <v>33435</v>
      </c>
      <c r="B926" t="s">
        <v>38</v>
      </c>
      <c r="C926" t="s">
        <v>38</v>
      </c>
      <c r="D926">
        <v>2634.2</v>
      </c>
      <c r="E926">
        <v>1685.1</v>
      </c>
      <c r="F926">
        <v>3298.1</v>
      </c>
      <c r="G926" t="s">
        <v>38</v>
      </c>
      <c r="H926" t="s">
        <v>38</v>
      </c>
      <c r="I926">
        <v>99.74</v>
      </c>
      <c r="J926" t="s">
        <v>38</v>
      </c>
      <c r="K926" t="s">
        <v>38</v>
      </c>
      <c r="L926">
        <v>20096</v>
      </c>
      <c r="M926" t="s">
        <v>38</v>
      </c>
      <c r="N926" t="s">
        <v>38</v>
      </c>
    </row>
    <row r="927" spans="1:14" x14ac:dyDescent="0.25">
      <c r="A927" s="2">
        <v>33436</v>
      </c>
      <c r="B927" t="s">
        <v>38</v>
      </c>
      <c r="C927" t="s">
        <v>38</v>
      </c>
      <c r="D927">
        <v>2644.3</v>
      </c>
      <c r="E927">
        <v>1693.7</v>
      </c>
      <c r="F927">
        <v>3288.14</v>
      </c>
      <c r="G927" t="s">
        <v>38</v>
      </c>
      <c r="H927" t="s">
        <v>38</v>
      </c>
      <c r="I927">
        <v>99.77</v>
      </c>
      <c r="J927" t="s">
        <v>38</v>
      </c>
      <c r="K927" t="s">
        <v>38</v>
      </c>
      <c r="L927">
        <v>19943</v>
      </c>
      <c r="M927" t="s">
        <v>38</v>
      </c>
      <c r="N927" t="s">
        <v>38</v>
      </c>
    </row>
    <row r="928" spans="1:14" x14ac:dyDescent="0.25">
      <c r="A928" s="2">
        <v>33437</v>
      </c>
      <c r="B928" t="s">
        <v>38</v>
      </c>
      <c r="C928" t="s">
        <v>38</v>
      </c>
      <c r="D928">
        <v>2616.9</v>
      </c>
      <c r="E928">
        <v>1688.5</v>
      </c>
      <c r="F928">
        <v>3275.18</v>
      </c>
      <c r="G928" t="s">
        <v>38</v>
      </c>
      <c r="H928" t="s">
        <v>38</v>
      </c>
      <c r="I928">
        <v>99.81</v>
      </c>
      <c r="J928" t="s">
        <v>38</v>
      </c>
      <c r="K928" t="s">
        <v>38</v>
      </c>
      <c r="L928">
        <v>19740</v>
      </c>
      <c r="M928" t="s">
        <v>38</v>
      </c>
      <c r="N928" t="s">
        <v>38</v>
      </c>
    </row>
    <row r="929" spans="1:14" x14ac:dyDescent="0.25">
      <c r="A929" s="2">
        <v>33438</v>
      </c>
      <c r="B929" t="s">
        <v>38</v>
      </c>
      <c r="C929" t="s">
        <v>38</v>
      </c>
      <c r="D929">
        <v>2613.8000000000002</v>
      </c>
      <c r="E929">
        <v>1696.1</v>
      </c>
      <c r="F929">
        <v>3283.16</v>
      </c>
      <c r="G929" t="s">
        <v>38</v>
      </c>
      <c r="H929" t="s">
        <v>38</v>
      </c>
      <c r="I929">
        <v>100.07</v>
      </c>
      <c r="J929" t="s">
        <v>38</v>
      </c>
      <c r="K929" t="s">
        <v>38</v>
      </c>
      <c r="L929">
        <v>19807</v>
      </c>
      <c r="M929" t="s">
        <v>38</v>
      </c>
      <c r="N929" t="s">
        <v>38</v>
      </c>
    </row>
    <row r="930" spans="1:14" x14ac:dyDescent="0.25">
      <c r="A930" s="2">
        <v>33441</v>
      </c>
      <c r="B930" t="s">
        <v>38</v>
      </c>
      <c r="C930" t="s">
        <v>38</v>
      </c>
      <c r="D930">
        <v>2638.7</v>
      </c>
      <c r="E930">
        <v>1695.2</v>
      </c>
      <c r="F930">
        <v>3288.14</v>
      </c>
      <c r="G930" t="s">
        <v>38</v>
      </c>
      <c r="H930" t="s">
        <v>38</v>
      </c>
      <c r="I930">
        <v>100.4</v>
      </c>
      <c r="J930" t="s">
        <v>38</v>
      </c>
      <c r="K930" t="s">
        <v>38</v>
      </c>
      <c r="L930">
        <v>19595</v>
      </c>
      <c r="M930" t="s">
        <v>38</v>
      </c>
      <c r="N930" t="s">
        <v>38</v>
      </c>
    </row>
    <row r="931" spans="1:14" x14ac:dyDescent="0.25">
      <c r="A931" s="2">
        <v>33442</v>
      </c>
      <c r="B931" t="s">
        <v>38</v>
      </c>
      <c r="C931" t="s">
        <v>38</v>
      </c>
      <c r="D931">
        <v>2671.8</v>
      </c>
      <c r="E931">
        <v>1704.3</v>
      </c>
      <c r="F931">
        <v>3279.17</v>
      </c>
      <c r="G931" t="s">
        <v>38</v>
      </c>
      <c r="H931" t="s">
        <v>38</v>
      </c>
      <c r="I931">
        <v>100.96</v>
      </c>
      <c r="J931" t="s">
        <v>38</v>
      </c>
      <c r="K931" t="s">
        <v>38</v>
      </c>
      <c r="L931">
        <v>19765</v>
      </c>
      <c r="M931" t="s">
        <v>38</v>
      </c>
      <c r="N931" t="s">
        <v>38</v>
      </c>
    </row>
    <row r="932" spans="1:14" x14ac:dyDescent="0.25">
      <c r="A932" s="2">
        <v>33443</v>
      </c>
      <c r="B932" t="s">
        <v>38</v>
      </c>
      <c r="C932" t="s">
        <v>38</v>
      </c>
      <c r="D932">
        <v>2664.7</v>
      </c>
      <c r="E932">
        <v>1702.4</v>
      </c>
      <c r="F932">
        <v>3254.26</v>
      </c>
      <c r="G932" t="s">
        <v>38</v>
      </c>
      <c r="H932" t="s">
        <v>38</v>
      </c>
      <c r="I932">
        <v>100.18</v>
      </c>
      <c r="J932" t="s">
        <v>38</v>
      </c>
      <c r="K932" t="s">
        <v>38</v>
      </c>
      <c r="L932">
        <v>20164</v>
      </c>
      <c r="M932" t="s">
        <v>38</v>
      </c>
      <c r="N932" t="s">
        <v>38</v>
      </c>
    </row>
    <row r="933" spans="1:14" x14ac:dyDescent="0.25">
      <c r="A933" s="2">
        <v>33444</v>
      </c>
      <c r="B933" t="s">
        <v>38</v>
      </c>
      <c r="C933" t="s">
        <v>38</v>
      </c>
      <c r="D933">
        <v>2658.6</v>
      </c>
      <c r="E933">
        <v>1703.3</v>
      </c>
      <c r="F933">
        <v>3246.29</v>
      </c>
      <c r="G933" t="s">
        <v>38</v>
      </c>
      <c r="H933" t="s">
        <v>38</v>
      </c>
      <c r="I933">
        <v>99.87</v>
      </c>
      <c r="J933" t="s">
        <v>38</v>
      </c>
      <c r="K933" t="s">
        <v>38</v>
      </c>
      <c r="L933">
        <v>20053</v>
      </c>
      <c r="M933" t="s">
        <v>38</v>
      </c>
      <c r="N933" t="s">
        <v>38</v>
      </c>
    </row>
    <row r="934" spans="1:14" x14ac:dyDescent="0.25">
      <c r="A934" s="2">
        <v>33445</v>
      </c>
      <c r="B934" t="s">
        <v>38</v>
      </c>
      <c r="C934" t="s">
        <v>38</v>
      </c>
      <c r="D934">
        <v>2673.9</v>
      </c>
      <c r="E934">
        <v>1688</v>
      </c>
      <c r="F934">
        <v>3229.35</v>
      </c>
      <c r="G934" t="s">
        <v>38</v>
      </c>
      <c r="H934" t="s">
        <v>38</v>
      </c>
      <c r="I934">
        <v>99.98</v>
      </c>
      <c r="J934" t="s">
        <v>38</v>
      </c>
      <c r="K934" t="s">
        <v>38</v>
      </c>
      <c r="L934">
        <v>20291</v>
      </c>
      <c r="M934" t="s">
        <v>38</v>
      </c>
      <c r="N934" t="s">
        <v>38</v>
      </c>
    </row>
    <row r="935" spans="1:14" x14ac:dyDescent="0.25">
      <c r="A935" s="2">
        <v>33448</v>
      </c>
      <c r="B935" t="s">
        <v>38</v>
      </c>
      <c r="C935" t="s">
        <v>38</v>
      </c>
      <c r="D935">
        <v>2675.9</v>
      </c>
      <c r="E935">
        <v>1677.5</v>
      </c>
      <c r="F935">
        <v>3235.33</v>
      </c>
      <c r="G935" t="s">
        <v>38</v>
      </c>
      <c r="H935" t="s">
        <v>38</v>
      </c>
      <c r="I935">
        <v>99.96</v>
      </c>
      <c r="J935" t="s">
        <v>38</v>
      </c>
      <c r="K935" t="s">
        <v>38</v>
      </c>
      <c r="L935">
        <v>20257</v>
      </c>
      <c r="M935" t="s">
        <v>38</v>
      </c>
      <c r="N935" t="s">
        <v>38</v>
      </c>
    </row>
    <row r="936" spans="1:14" x14ac:dyDescent="0.25">
      <c r="A936" s="2">
        <v>33449</v>
      </c>
      <c r="B936" t="s">
        <v>38</v>
      </c>
      <c r="C936" t="s">
        <v>38</v>
      </c>
      <c r="D936">
        <v>2674.9</v>
      </c>
      <c r="E936">
        <v>1678</v>
      </c>
      <c r="F936">
        <v>3259.24</v>
      </c>
      <c r="G936" t="s">
        <v>38</v>
      </c>
      <c r="H936" t="s">
        <v>38</v>
      </c>
      <c r="I936">
        <v>100.26</v>
      </c>
      <c r="J936" t="s">
        <v>38</v>
      </c>
      <c r="K936" t="s">
        <v>38</v>
      </c>
      <c r="L936">
        <v>20613</v>
      </c>
      <c r="M936" t="s">
        <v>38</v>
      </c>
      <c r="N936" t="s">
        <v>38</v>
      </c>
    </row>
    <row r="937" spans="1:14" x14ac:dyDescent="0.25">
      <c r="A937" s="2">
        <v>33450</v>
      </c>
      <c r="B937" t="s">
        <v>38</v>
      </c>
      <c r="C937" t="s">
        <v>38</v>
      </c>
      <c r="D937">
        <v>2669.8</v>
      </c>
      <c r="E937">
        <v>1684.6</v>
      </c>
      <c r="F937">
        <v>3262.23</v>
      </c>
      <c r="G937" t="s">
        <v>38</v>
      </c>
      <c r="H937" t="s">
        <v>38</v>
      </c>
      <c r="I937">
        <v>100.4</v>
      </c>
      <c r="J937" t="s">
        <v>38</v>
      </c>
      <c r="K937" t="s">
        <v>38</v>
      </c>
      <c r="L937">
        <v>20673</v>
      </c>
      <c r="M937" t="s">
        <v>38</v>
      </c>
      <c r="N937" t="s">
        <v>38</v>
      </c>
    </row>
    <row r="938" spans="1:14" x14ac:dyDescent="0.25">
      <c r="A938" s="2">
        <v>33451</v>
      </c>
      <c r="B938" t="s">
        <v>38</v>
      </c>
      <c r="C938" t="s">
        <v>38</v>
      </c>
      <c r="D938">
        <v>2671.8</v>
      </c>
      <c r="E938">
        <v>1689.8</v>
      </c>
      <c r="F938">
        <v>3257.25</v>
      </c>
      <c r="G938" t="s">
        <v>38</v>
      </c>
      <c r="H938" t="s">
        <v>38</v>
      </c>
      <c r="I938">
        <v>100.84</v>
      </c>
      <c r="J938" t="s">
        <v>38</v>
      </c>
      <c r="K938" t="s">
        <v>38</v>
      </c>
      <c r="L938">
        <v>20588</v>
      </c>
      <c r="M938" t="s">
        <v>38</v>
      </c>
      <c r="N938" t="s">
        <v>38</v>
      </c>
    </row>
    <row r="939" spans="1:14" x14ac:dyDescent="0.25">
      <c r="A939" s="2">
        <v>33452</v>
      </c>
      <c r="B939" t="s">
        <v>38</v>
      </c>
      <c r="C939" t="s">
        <v>38</v>
      </c>
      <c r="D939">
        <v>2685</v>
      </c>
      <c r="E939">
        <v>1691.3</v>
      </c>
      <c r="F939">
        <v>3267.21</v>
      </c>
      <c r="G939" t="s">
        <v>38</v>
      </c>
      <c r="H939" t="s">
        <v>38</v>
      </c>
      <c r="I939">
        <v>100.81</v>
      </c>
      <c r="J939" t="s">
        <v>38</v>
      </c>
      <c r="K939" t="s">
        <v>38</v>
      </c>
      <c r="L939">
        <v>20698</v>
      </c>
      <c r="M939" t="s">
        <v>38</v>
      </c>
      <c r="N939" t="s">
        <v>38</v>
      </c>
    </row>
    <row r="940" spans="1:14" x14ac:dyDescent="0.25">
      <c r="A940" s="2">
        <v>33455</v>
      </c>
      <c r="B940" t="s">
        <v>38</v>
      </c>
      <c r="C940" t="s">
        <v>38</v>
      </c>
      <c r="D940">
        <v>2669.8</v>
      </c>
      <c r="E940">
        <v>1685.6</v>
      </c>
      <c r="F940">
        <v>3259.24</v>
      </c>
      <c r="G940" t="s">
        <v>38</v>
      </c>
      <c r="H940" t="s">
        <v>38</v>
      </c>
      <c r="I940">
        <v>100.19</v>
      </c>
      <c r="J940" t="s">
        <v>38</v>
      </c>
      <c r="K940" t="s">
        <v>38</v>
      </c>
      <c r="L940">
        <v>20452</v>
      </c>
      <c r="M940" t="s">
        <v>38</v>
      </c>
      <c r="N940" t="s">
        <v>38</v>
      </c>
    </row>
    <row r="941" spans="1:14" x14ac:dyDescent="0.25">
      <c r="A941" s="2">
        <v>33456</v>
      </c>
      <c r="B941" t="s">
        <v>38</v>
      </c>
      <c r="C941" t="s">
        <v>38</v>
      </c>
      <c r="D941">
        <v>2652.5</v>
      </c>
      <c r="E941">
        <v>1682.7</v>
      </c>
      <c r="F941">
        <v>3248.28</v>
      </c>
      <c r="G941" t="s">
        <v>38</v>
      </c>
      <c r="H941" t="s">
        <v>38</v>
      </c>
      <c r="I941">
        <v>99.66</v>
      </c>
      <c r="J941" t="s">
        <v>38</v>
      </c>
      <c r="K941" t="s">
        <v>38</v>
      </c>
      <c r="L941">
        <v>20206</v>
      </c>
      <c r="M941" t="s">
        <v>38</v>
      </c>
      <c r="N941" t="s">
        <v>38</v>
      </c>
    </row>
    <row r="942" spans="1:14" x14ac:dyDescent="0.25">
      <c r="A942" s="2">
        <v>33457</v>
      </c>
      <c r="B942" t="s">
        <v>38</v>
      </c>
      <c r="C942" t="s">
        <v>38</v>
      </c>
      <c r="D942">
        <v>2676.4</v>
      </c>
      <c r="E942">
        <v>1711.2</v>
      </c>
      <c r="F942">
        <v>3284.15</v>
      </c>
      <c r="G942" t="s">
        <v>38</v>
      </c>
      <c r="H942" t="s">
        <v>38</v>
      </c>
      <c r="I942">
        <v>100.08</v>
      </c>
      <c r="J942" t="s">
        <v>38</v>
      </c>
      <c r="K942" t="s">
        <v>38</v>
      </c>
      <c r="L942">
        <v>20427</v>
      </c>
      <c r="M942" t="s">
        <v>38</v>
      </c>
      <c r="N942" t="s">
        <v>38</v>
      </c>
    </row>
    <row r="943" spans="1:14" x14ac:dyDescent="0.25">
      <c r="A943" s="2">
        <v>33458</v>
      </c>
      <c r="B943" t="s">
        <v>38</v>
      </c>
      <c r="C943" t="s">
        <v>38</v>
      </c>
      <c r="D943">
        <v>2677.9</v>
      </c>
      <c r="E943">
        <v>1712.1</v>
      </c>
      <c r="F943">
        <v>3277.18</v>
      </c>
      <c r="G943" t="s">
        <v>38</v>
      </c>
      <c r="H943" t="s">
        <v>38</v>
      </c>
      <c r="I943">
        <v>99.81</v>
      </c>
      <c r="J943" t="s">
        <v>38</v>
      </c>
      <c r="K943" t="s">
        <v>38</v>
      </c>
      <c r="L943">
        <v>20266</v>
      </c>
      <c r="M943" t="s">
        <v>38</v>
      </c>
      <c r="N943" t="s">
        <v>38</v>
      </c>
    </row>
    <row r="944" spans="1:14" x14ac:dyDescent="0.25">
      <c r="A944" s="2">
        <v>33459</v>
      </c>
      <c r="B944" t="s">
        <v>38</v>
      </c>
      <c r="C944" t="s">
        <v>38</v>
      </c>
      <c r="D944">
        <v>2645.3</v>
      </c>
      <c r="E944">
        <v>1708.4</v>
      </c>
      <c r="F944">
        <v>3282.16</v>
      </c>
      <c r="G944" t="s">
        <v>38</v>
      </c>
      <c r="H944" t="s">
        <v>38</v>
      </c>
      <c r="I944">
        <v>99.33</v>
      </c>
      <c r="J944" t="s">
        <v>38</v>
      </c>
      <c r="K944" t="s">
        <v>38</v>
      </c>
      <c r="L944">
        <v>20206</v>
      </c>
      <c r="M944" t="s">
        <v>38</v>
      </c>
      <c r="N944" t="s">
        <v>38</v>
      </c>
    </row>
    <row r="945" spans="1:14" x14ac:dyDescent="0.25">
      <c r="A945" s="2">
        <v>33462</v>
      </c>
      <c r="B945" t="s">
        <v>38</v>
      </c>
      <c r="C945" t="s">
        <v>38</v>
      </c>
      <c r="D945">
        <v>2638.2</v>
      </c>
      <c r="E945">
        <v>1704.6</v>
      </c>
      <c r="F945">
        <v>3265.22</v>
      </c>
      <c r="G945" t="s">
        <v>38</v>
      </c>
      <c r="H945" t="s">
        <v>38</v>
      </c>
      <c r="I945">
        <v>99.04</v>
      </c>
      <c r="J945" t="s">
        <v>38</v>
      </c>
      <c r="K945" t="s">
        <v>38</v>
      </c>
      <c r="L945">
        <v>19672</v>
      </c>
      <c r="M945" t="s">
        <v>38</v>
      </c>
      <c r="N945" t="s">
        <v>38</v>
      </c>
    </row>
    <row r="946" spans="1:14" x14ac:dyDescent="0.25">
      <c r="A946" s="2">
        <v>33463</v>
      </c>
      <c r="B946" t="s">
        <v>38</v>
      </c>
      <c r="C946" t="s">
        <v>38</v>
      </c>
      <c r="D946">
        <v>2654.5</v>
      </c>
      <c r="E946">
        <v>1728.3</v>
      </c>
      <c r="F946">
        <v>3305.08</v>
      </c>
      <c r="G946" t="s">
        <v>38</v>
      </c>
      <c r="H946" t="s">
        <v>38</v>
      </c>
      <c r="I946">
        <v>99.67</v>
      </c>
      <c r="J946" t="s">
        <v>38</v>
      </c>
      <c r="K946" t="s">
        <v>38</v>
      </c>
      <c r="L946">
        <v>19697</v>
      </c>
      <c r="M946" t="s">
        <v>38</v>
      </c>
      <c r="N946" t="s">
        <v>38</v>
      </c>
    </row>
    <row r="947" spans="1:14" x14ac:dyDescent="0.25">
      <c r="A947" s="2">
        <v>33464</v>
      </c>
      <c r="B947" t="s">
        <v>38</v>
      </c>
      <c r="C947" t="s">
        <v>38</v>
      </c>
      <c r="D947">
        <v>2681</v>
      </c>
      <c r="E947">
        <v>1734.9</v>
      </c>
      <c r="F947">
        <v>3318.03</v>
      </c>
      <c r="G947" t="s">
        <v>38</v>
      </c>
      <c r="H947" t="s">
        <v>38</v>
      </c>
      <c r="I947">
        <v>99.95</v>
      </c>
      <c r="J947" t="s">
        <v>38</v>
      </c>
      <c r="K947" t="s">
        <v>38</v>
      </c>
      <c r="L947">
        <v>19960</v>
      </c>
      <c r="M947" t="s">
        <v>38</v>
      </c>
      <c r="N947" t="s">
        <v>38</v>
      </c>
    </row>
    <row r="948" spans="1:14" x14ac:dyDescent="0.25">
      <c r="A948" s="2">
        <v>33465</v>
      </c>
      <c r="B948" t="s">
        <v>38</v>
      </c>
      <c r="C948" t="s">
        <v>38</v>
      </c>
      <c r="D948">
        <v>2688.1</v>
      </c>
      <c r="E948">
        <v>1734.9</v>
      </c>
      <c r="F948">
        <v>3316.04</v>
      </c>
      <c r="G948" t="s">
        <v>38</v>
      </c>
      <c r="H948" t="s">
        <v>38</v>
      </c>
      <c r="I948">
        <v>100.26</v>
      </c>
      <c r="J948" t="s">
        <v>38</v>
      </c>
      <c r="K948" t="s">
        <v>38</v>
      </c>
      <c r="L948">
        <v>19816</v>
      </c>
      <c r="M948" t="s">
        <v>38</v>
      </c>
      <c r="N948" t="s">
        <v>38</v>
      </c>
    </row>
    <row r="949" spans="1:14" x14ac:dyDescent="0.25">
      <c r="A949" s="2">
        <v>33466</v>
      </c>
      <c r="B949" t="s">
        <v>38</v>
      </c>
      <c r="C949" t="s">
        <v>38</v>
      </c>
      <c r="D949">
        <v>2687.1</v>
      </c>
      <c r="E949">
        <v>1734.9</v>
      </c>
      <c r="F949">
        <v>3322.01</v>
      </c>
      <c r="G949" t="s">
        <v>38</v>
      </c>
      <c r="H949" t="s">
        <v>38</v>
      </c>
      <c r="I949">
        <v>100.73</v>
      </c>
      <c r="J949" t="s">
        <v>38</v>
      </c>
      <c r="K949" t="s">
        <v>38</v>
      </c>
      <c r="L949">
        <v>19595</v>
      </c>
      <c r="M949" t="s">
        <v>38</v>
      </c>
      <c r="N949" t="s">
        <v>38</v>
      </c>
    </row>
    <row r="950" spans="1:14" x14ac:dyDescent="0.25">
      <c r="A950" s="2">
        <v>33469</v>
      </c>
      <c r="B950" t="s">
        <v>38</v>
      </c>
      <c r="C950" t="s">
        <v>38</v>
      </c>
      <c r="D950">
        <v>2585.3000000000002</v>
      </c>
      <c r="E950">
        <v>1606.7</v>
      </c>
      <c r="F950">
        <v>2921.46</v>
      </c>
      <c r="G950" t="s">
        <v>38</v>
      </c>
      <c r="H950" t="s">
        <v>38</v>
      </c>
      <c r="I950">
        <v>95.92</v>
      </c>
      <c r="J950" t="s">
        <v>38</v>
      </c>
      <c r="K950" t="s">
        <v>38</v>
      </c>
      <c r="L950">
        <v>18832</v>
      </c>
      <c r="M950" t="s">
        <v>38</v>
      </c>
      <c r="N950" t="s">
        <v>38</v>
      </c>
    </row>
    <row r="951" spans="1:14" x14ac:dyDescent="0.25">
      <c r="A951" s="2">
        <v>33470</v>
      </c>
      <c r="B951" t="s">
        <v>38</v>
      </c>
      <c r="C951" t="s">
        <v>38</v>
      </c>
      <c r="D951">
        <v>2615.8000000000002</v>
      </c>
      <c r="E951">
        <v>1641.9</v>
      </c>
      <c r="F951">
        <v>3039.04</v>
      </c>
      <c r="G951" t="s">
        <v>38</v>
      </c>
      <c r="H951" t="s">
        <v>38</v>
      </c>
      <c r="I951">
        <v>96.45</v>
      </c>
      <c r="J951" t="s">
        <v>38</v>
      </c>
      <c r="K951" t="s">
        <v>38</v>
      </c>
      <c r="L951">
        <v>18713</v>
      </c>
      <c r="M951" t="s">
        <v>38</v>
      </c>
      <c r="N951" t="s">
        <v>38</v>
      </c>
    </row>
    <row r="952" spans="1:14" x14ac:dyDescent="0.25">
      <c r="A952" s="2">
        <v>33471</v>
      </c>
      <c r="B952" t="s">
        <v>38</v>
      </c>
      <c r="C952" t="s">
        <v>38</v>
      </c>
      <c r="D952">
        <v>2671.3</v>
      </c>
      <c r="E952">
        <v>1710.3</v>
      </c>
      <c r="F952">
        <v>3230.35</v>
      </c>
      <c r="G952" t="s">
        <v>38</v>
      </c>
      <c r="H952" t="s">
        <v>38</v>
      </c>
      <c r="I952">
        <v>99.42</v>
      </c>
      <c r="J952" t="s">
        <v>38</v>
      </c>
      <c r="K952" t="s">
        <v>38</v>
      </c>
      <c r="L952">
        <v>18900</v>
      </c>
      <c r="M952" t="s">
        <v>38</v>
      </c>
      <c r="N952" t="s">
        <v>38</v>
      </c>
    </row>
    <row r="953" spans="1:14" x14ac:dyDescent="0.25">
      <c r="A953" s="2">
        <v>33472</v>
      </c>
      <c r="B953" t="s">
        <v>38</v>
      </c>
      <c r="C953" t="s">
        <v>38</v>
      </c>
      <c r="D953">
        <v>2705.4</v>
      </c>
      <c r="E953">
        <v>1738.7</v>
      </c>
      <c r="F953">
        <v>3250.27</v>
      </c>
      <c r="G953" t="s">
        <v>38</v>
      </c>
      <c r="H953" t="s">
        <v>38</v>
      </c>
      <c r="I953">
        <v>99.36</v>
      </c>
      <c r="J953" t="s">
        <v>38</v>
      </c>
      <c r="K953" t="s">
        <v>38</v>
      </c>
      <c r="L953">
        <v>19324</v>
      </c>
      <c r="M953" t="s">
        <v>38</v>
      </c>
      <c r="N953" t="s">
        <v>38</v>
      </c>
    </row>
    <row r="954" spans="1:14" x14ac:dyDescent="0.25">
      <c r="A954" s="2">
        <v>33473</v>
      </c>
      <c r="B954" t="s">
        <v>38</v>
      </c>
      <c r="C954" t="s">
        <v>38</v>
      </c>
      <c r="D954">
        <v>2717.6</v>
      </c>
      <c r="E954">
        <v>1742.5</v>
      </c>
      <c r="F954">
        <v>3284.15</v>
      </c>
      <c r="G954" t="s">
        <v>38</v>
      </c>
      <c r="H954" t="s">
        <v>38</v>
      </c>
      <c r="I954">
        <v>99.67</v>
      </c>
      <c r="J954" t="s">
        <v>38</v>
      </c>
      <c r="K954" t="s">
        <v>38</v>
      </c>
      <c r="L954">
        <v>18790</v>
      </c>
      <c r="M954" t="s">
        <v>38</v>
      </c>
      <c r="N954" t="s">
        <v>38</v>
      </c>
    </row>
    <row r="955" spans="1:14" x14ac:dyDescent="0.25">
      <c r="A955" s="2">
        <v>33476</v>
      </c>
      <c r="B955" t="s">
        <v>38</v>
      </c>
      <c r="C955" t="s">
        <v>38</v>
      </c>
      <c r="D955">
        <v>2717.6</v>
      </c>
      <c r="E955">
        <v>1759.6</v>
      </c>
      <c r="F955">
        <v>3304.08</v>
      </c>
      <c r="G955" t="s">
        <v>38</v>
      </c>
      <c r="H955" t="s">
        <v>38</v>
      </c>
      <c r="I955">
        <v>100.11</v>
      </c>
      <c r="J955" t="s">
        <v>38</v>
      </c>
      <c r="K955" t="s">
        <v>38</v>
      </c>
      <c r="L955">
        <v>18501</v>
      </c>
      <c r="M955" t="s">
        <v>38</v>
      </c>
      <c r="N955" t="s">
        <v>38</v>
      </c>
    </row>
    <row r="956" spans="1:14" x14ac:dyDescent="0.25">
      <c r="A956" s="2">
        <v>33477</v>
      </c>
      <c r="B956" t="s">
        <v>38</v>
      </c>
      <c r="C956" t="s">
        <v>38</v>
      </c>
      <c r="D956">
        <v>2694.2</v>
      </c>
      <c r="E956">
        <v>1756.3</v>
      </c>
      <c r="F956">
        <v>3289.13</v>
      </c>
      <c r="G956" t="s">
        <v>38</v>
      </c>
      <c r="H956" t="s">
        <v>38</v>
      </c>
      <c r="I956">
        <v>99.79</v>
      </c>
      <c r="J956" t="s">
        <v>38</v>
      </c>
      <c r="K956" t="s">
        <v>38</v>
      </c>
      <c r="L956">
        <v>18544</v>
      </c>
      <c r="M956" t="s">
        <v>38</v>
      </c>
      <c r="N956" t="s">
        <v>38</v>
      </c>
    </row>
    <row r="957" spans="1:14" x14ac:dyDescent="0.25">
      <c r="A957" s="2">
        <v>33478</v>
      </c>
      <c r="B957" t="s">
        <v>38</v>
      </c>
      <c r="C957" t="s">
        <v>38</v>
      </c>
      <c r="D957">
        <v>2694.2</v>
      </c>
      <c r="E957">
        <v>1758.2</v>
      </c>
      <c r="F957">
        <v>3300.09</v>
      </c>
      <c r="G957" t="s">
        <v>38</v>
      </c>
      <c r="H957" t="s">
        <v>38</v>
      </c>
      <c r="I957">
        <v>99.74</v>
      </c>
      <c r="J957" t="s">
        <v>38</v>
      </c>
      <c r="K957" t="s">
        <v>38</v>
      </c>
      <c r="L957">
        <v>18603</v>
      </c>
      <c r="M957" t="s">
        <v>38</v>
      </c>
      <c r="N957" t="s">
        <v>38</v>
      </c>
    </row>
    <row r="958" spans="1:14" x14ac:dyDescent="0.25">
      <c r="A958" s="2">
        <v>33479</v>
      </c>
      <c r="B958" t="s">
        <v>38</v>
      </c>
      <c r="C958" t="s">
        <v>38</v>
      </c>
      <c r="D958">
        <v>2711.5</v>
      </c>
      <c r="E958">
        <v>1763.4</v>
      </c>
      <c r="F958">
        <v>3308.07</v>
      </c>
      <c r="G958" t="s">
        <v>38</v>
      </c>
      <c r="H958" t="s">
        <v>38</v>
      </c>
      <c r="I958">
        <v>100.04</v>
      </c>
      <c r="J958" t="s">
        <v>38</v>
      </c>
      <c r="K958" t="s">
        <v>38</v>
      </c>
      <c r="L958">
        <v>18874</v>
      </c>
      <c r="M958" t="s">
        <v>38</v>
      </c>
      <c r="N958" t="s">
        <v>38</v>
      </c>
    </row>
    <row r="959" spans="1:14" x14ac:dyDescent="0.25">
      <c r="A959" s="2">
        <v>33480</v>
      </c>
      <c r="B959" t="s">
        <v>38</v>
      </c>
      <c r="C959" t="s">
        <v>38</v>
      </c>
      <c r="D959">
        <v>2721.7</v>
      </c>
      <c r="E959">
        <v>1763</v>
      </c>
      <c r="F959">
        <v>3287.14</v>
      </c>
      <c r="G959" t="s">
        <v>38</v>
      </c>
      <c r="H959" t="s">
        <v>38</v>
      </c>
      <c r="I959">
        <v>99.94</v>
      </c>
      <c r="J959" t="s">
        <v>38</v>
      </c>
      <c r="K959" t="s">
        <v>38</v>
      </c>
      <c r="L959">
        <v>19010</v>
      </c>
      <c r="M959" t="s">
        <v>38</v>
      </c>
      <c r="N959" t="s">
        <v>38</v>
      </c>
    </row>
    <row r="960" spans="1:14" x14ac:dyDescent="0.25">
      <c r="A960" s="2">
        <v>33483</v>
      </c>
      <c r="B960" t="s">
        <v>38</v>
      </c>
      <c r="C960" t="s">
        <v>38</v>
      </c>
      <c r="D960">
        <v>2751.2</v>
      </c>
      <c r="E960">
        <v>1769.6</v>
      </c>
      <c r="F960">
        <v>3287.14</v>
      </c>
      <c r="G960" t="s">
        <v>38</v>
      </c>
      <c r="H960" t="s">
        <v>38</v>
      </c>
      <c r="I960">
        <v>100.44</v>
      </c>
      <c r="J960" t="s">
        <v>38</v>
      </c>
      <c r="K960" t="s">
        <v>38</v>
      </c>
      <c r="L960">
        <v>19256</v>
      </c>
      <c r="M960" t="s">
        <v>38</v>
      </c>
      <c r="N960" t="s">
        <v>38</v>
      </c>
    </row>
    <row r="961" spans="1:14" x14ac:dyDescent="0.25">
      <c r="A961" s="2">
        <v>33484</v>
      </c>
      <c r="B961" t="s">
        <v>38</v>
      </c>
      <c r="C961" t="s">
        <v>38</v>
      </c>
      <c r="D961">
        <v>2737</v>
      </c>
      <c r="E961">
        <v>1775.7</v>
      </c>
      <c r="F961">
        <v>3287.14</v>
      </c>
      <c r="G961" t="s">
        <v>38</v>
      </c>
      <c r="H961" t="s">
        <v>38</v>
      </c>
      <c r="I961">
        <v>100.19</v>
      </c>
      <c r="J961" t="s">
        <v>38</v>
      </c>
      <c r="K961" t="s">
        <v>38</v>
      </c>
      <c r="L961">
        <v>19103</v>
      </c>
      <c r="M961" t="s">
        <v>38</v>
      </c>
      <c r="N961" t="s">
        <v>38</v>
      </c>
    </row>
    <row r="962" spans="1:14" x14ac:dyDescent="0.25">
      <c r="A962" s="2">
        <v>33485</v>
      </c>
      <c r="B962" t="s">
        <v>38</v>
      </c>
      <c r="C962" t="s">
        <v>38</v>
      </c>
      <c r="D962">
        <v>2726.8</v>
      </c>
      <c r="E962">
        <v>1763.4</v>
      </c>
      <c r="F962">
        <v>3287.14</v>
      </c>
      <c r="G962" t="s">
        <v>38</v>
      </c>
      <c r="H962" t="s">
        <v>38</v>
      </c>
      <c r="I962">
        <v>100.08</v>
      </c>
      <c r="J962" t="s">
        <v>38</v>
      </c>
      <c r="K962" t="s">
        <v>38</v>
      </c>
      <c r="L962">
        <v>19044</v>
      </c>
      <c r="M962" t="s">
        <v>38</v>
      </c>
      <c r="N962" t="s">
        <v>38</v>
      </c>
    </row>
    <row r="963" spans="1:14" x14ac:dyDescent="0.25">
      <c r="A963" s="2">
        <v>33486</v>
      </c>
      <c r="B963" t="s">
        <v>38</v>
      </c>
      <c r="C963" t="s">
        <v>38</v>
      </c>
      <c r="D963">
        <v>2729.8</v>
      </c>
      <c r="E963">
        <v>1774.3</v>
      </c>
      <c r="F963">
        <v>3287.14</v>
      </c>
      <c r="G963" t="s">
        <v>38</v>
      </c>
      <c r="H963" t="s">
        <v>38</v>
      </c>
      <c r="I963">
        <v>100.76</v>
      </c>
      <c r="J963" t="s">
        <v>38</v>
      </c>
      <c r="K963" t="s">
        <v>38</v>
      </c>
      <c r="L963">
        <v>19256</v>
      </c>
      <c r="M963" t="s">
        <v>38</v>
      </c>
      <c r="N963" t="s">
        <v>38</v>
      </c>
    </row>
    <row r="964" spans="1:14" x14ac:dyDescent="0.25">
      <c r="A964" s="2">
        <v>33487</v>
      </c>
      <c r="B964" t="s">
        <v>38</v>
      </c>
      <c r="C964" t="s">
        <v>38</v>
      </c>
      <c r="D964">
        <v>2733.9</v>
      </c>
      <c r="E964">
        <v>1765.3</v>
      </c>
      <c r="F964">
        <v>3281.16</v>
      </c>
      <c r="G964" t="s">
        <v>38</v>
      </c>
      <c r="H964" t="s">
        <v>38</v>
      </c>
      <c r="I964">
        <v>100.77</v>
      </c>
      <c r="J964" t="s">
        <v>38</v>
      </c>
      <c r="K964" t="s">
        <v>38</v>
      </c>
      <c r="L964">
        <v>19366</v>
      </c>
      <c r="M964" t="s">
        <v>38</v>
      </c>
      <c r="N964" t="s">
        <v>38</v>
      </c>
    </row>
    <row r="965" spans="1:14" x14ac:dyDescent="0.25">
      <c r="A965" s="2">
        <v>33490</v>
      </c>
      <c r="B965" t="s">
        <v>38</v>
      </c>
      <c r="C965" t="s">
        <v>38</v>
      </c>
      <c r="D965">
        <v>2718.6</v>
      </c>
      <c r="E965">
        <v>1763</v>
      </c>
      <c r="F965">
        <v>3270.2</v>
      </c>
      <c r="G965" t="s">
        <v>38</v>
      </c>
      <c r="H965" t="s">
        <v>38</v>
      </c>
      <c r="I965">
        <v>100.31</v>
      </c>
      <c r="J965" t="s">
        <v>38</v>
      </c>
      <c r="K965" t="s">
        <v>38</v>
      </c>
      <c r="L965">
        <v>19188</v>
      </c>
      <c r="M965" t="s">
        <v>38</v>
      </c>
      <c r="N965" t="s">
        <v>38</v>
      </c>
    </row>
    <row r="966" spans="1:14" x14ac:dyDescent="0.25">
      <c r="A966" s="2">
        <v>33491</v>
      </c>
      <c r="B966" t="s">
        <v>38</v>
      </c>
      <c r="C966" t="s">
        <v>38</v>
      </c>
      <c r="D966">
        <v>2689.6</v>
      </c>
      <c r="E966">
        <v>1746.5</v>
      </c>
      <c r="F966">
        <v>3250.27</v>
      </c>
      <c r="G966" t="s">
        <v>38</v>
      </c>
      <c r="H966" t="s">
        <v>38</v>
      </c>
      <c r="I966">
        <v>100.01</v>
      </c>
      <c r="J966" t="s">
        <v>38</v>
      </c>
      <c r="K966" t="s">
        <v>38</v>
      </c>
      <c r="L966">
        <v>19095</v>
      </c>
      <c r="M966" t="s">
        <v>38</v>
      </c>
      <c r="N966" t="s">
        <v>38</v>
      </c>
    </row>
    <row r="967" spans="1:14" x14ac:dyDescent="0.25">
      <c r="A967" s="2">
        <v>33492</v>
      </c>
      <c r="B967" t="s">
        <v>38</v>
      </c>
      <c r="C967" t="s">
        <v>38</v>
      </c>
      <c r="D967">
        <v>2689.1</v>
      </c>
      <c r="E967">
        <v>1747.9</v>
      </c>
      <c r="F967">
        <v>3250.27</v>
      </c>
      <c r="G967" t="s">
        <v>38</v>
      </c>
      <c r="H967" t="s">
        <v>38</v>
      </c>
      <c r="I967">
        <v>99.9</v>
      </c>
      <c r="J967" t="s">
        <v>38</v>
      </c>
      <c r="K967" t="s">
        <v>38</v>
      </c>
      <c r="L967">
        <v>19171</v>
      </c>
      <c r="M967" t="s">
        <v>38</v>
      </c>
      <c r="N967" t="s">
        <v>38</v>
      </c>
    </row>
    <row r="968" spans="1:14" x14ac:dyDescent="0.25">
      <c r="A968" s="2">
        <v>33493</v>
      </c>
      <c r="B968" t="s">
        <v>38</v>
      </c>
      <c r="C968" t="s">
        <v>38</v>
      </c>
      <c r="D968">
        <v>2706.9</v>
      </c>
      <c r="E968">
        <v>1767.7</v>
      </c>
      <c r="F968">
        <v>3262.23</v>
      </c>
      <c r="G968" t="s">
        <v>38</v>
      </c>
      <c r="H968" t="s">
        <v>38</v>
      </c>
      <c r="I968">
        <v>100.15</v>
      </c>
      <c r="J968" t="s">
        <v>38</v>
      </c>
      <c r="K968" t="s">
        <v>38</v>
      </c>
      <c r="L968">
        <v>19204</v>
      </c>
      <c r="M968" t="s">
        <v>38</v>
      </c>
      <c r="N968" t="s">
        <v>38</v>
      </c>
    </row>
    <row r="969" spans="1:14" x14ac:dyDescent="0.25">
      <c r="A969" s="2">
        <v>33494</v>
      </c>
      <c r="B969" t="s">
        <v>38</v>
      </c>
      <c r="C969" t="s">
        <v>38</v>
      </c>
      <c r="D969">
        <v>2685</v>
      </c>
      <c r="E969">
        <v>1779</v>
      </c>
      <c r="F969">
        <v>3262.23</v>
      </c>
      <c r="G969" t="s">
        <v>38</v>
      </c>
      <c r="H969" t="s">
        <v>38</v>
      </c>
      <c r="I969">
        <v>100.04</v>
      </c>
      <c r="J969" t="s">
        <v>38</v>
      </c>
      <c r="K969" t="s">
        <v>38</v>
      </c>
      <c r="L969">
        <v>19648</v>
      </c>
      <c r="M969" t="s">
        <v>38</v>
      </c>
      <c r="N969" t="s">
        <v>38</v>
      </c>
    </row>
    <row r="970" spans="1:14" x14ac:dyDescent="0.25">
      <c r="A970" s="2">
        <v>33497</v>
      </c>
      <c r="B970" t="s">
        <v>38</v>
      </c>
      <c r="C970" t="s">
        <v>38</v>
      </c>
      <c r="D970">
        <v>2669.8</v>
      </c>
      <c r="E970">
        <v>1781.8</v>
      </c>
      <c r="F970">
        <v>3249.28</v>
      </c>
      <c r="G970" t="s">
        <v>38</v>
      </c>
      <c r="H970" t="s">
        <v>38</v>
      </c>
      <c r="I970">
        <v>99.87</v>
      </c>
      <c r="J970" t="s">
        <v>38</v>
      </c>
      <c r="K970" t="s">
        <v>38</v>
      </c>
      <c r="L970">
        <v>19648</v>
      </c>
      <c r="M970" t="s">
        <v>38</v>
      </c>
      <c r="N970" t="s">
        <v>38</v>
      </c>
    </row>
    <row r="971" spans="1:14" x14ac:dyDescent="0.25">
      <c r="A971" s="2">
        <v>33498</v>
      </c>
      <c r="B971" t="s">
        <v>38</v>
      </c>
      <c r="C971" t="s">
        <v>38</v>
      </c>
      <c r="D971">
        <v>2657.6</v>
      </c>
      <c r="E971">
        <v>1783.2</v>
      </c>
      <c r="F971">
        <v>3261.23</v>
      </c>
      <c r="G971" t="s">
        <v>38</v>
      </c>
      <c r="H971" t="s">
        <v>38</v>
      </c>
      <c r="I971">
        <v>99.98</v>
      </c>
      <c r="J971" t="s">
        <v>38</v>
      </c>
      <c r="K971" t="s">
        <v>38</v>
      </c>
      <c r="L971">
        <v>19804</v>
      </c>
      <c r="M971" t="s">
        <v>38</v>
      </c>
      <c r="N971" t="s">
        <v>38</v>
      </c>
    </row>
    <row r="972" spans="1:14" x14ac:dyDescent="0.25">
      <c r="A972" s="2">
        <v>33499</v>
      </c>
      <c r="B972" t="s">
        <v>38</v>
      </c>
      <c r="C972" t="s">
        <v>38</v>
      </c>
      <c r="D972">
        <v>2649.4</v>
      </c>
      <c r="E972">
        <v>1774.3</v>
      </c>
      <c r="F972">
        <v>3238.32</v>
      </c>
      <c r="G972" t="s">
        <v>38</v>
      </c>
      <c r="H972" t="s">
        <v>38</v>
      </c>
      <c r="I972">
        <v>99.68</v>
      </c>
      <c r="J972" t="s">
        <v>38</v>
      </c>
      <c r="K972" t="s">
        <v>38</v>
      </c>
      <c r="L972">
        <v>19821</v>
      </c>
      <c r="M972" t="s">
        <v>38</v>
      </c>
      <c r="N972" t="s">
        <v>38</v>
      </c>
    </row>
    <row r="973" spans="1:14" x14ac:dyDescent="0.25">
      <c r="A973" s="2">
        <v>33500</v>
      </c>
      <c r="B973" t="s">
        <v>38</v>
      </c>
      <c r="C973" t="s">
        <v>38</v>
      </c>
      <c r="D973">
        <v>2643.3</v>
      </c>
      <c r="E973">
        <v>1786.5</v>
      </c>
      <c r="F973">
        <v>3233.42</v>
      </c>
      <c r="G973" t="s">
        <v>38</v>
      </c>
      <c r="H973" t="s">
        <v>38</v>
      </c>
      <c r="I973">
        <v>99.51</v>
      </c>
      <c r="J973" t="s">
        <v>38</v>
      </c>
      <c r="K973" t="s">
        <v>38</v>
      </c>
      <c r="L973">
        <v>19755</v>
      </c>
      <c r="M973" t="s">
        <v>38</v>
      </c>
      <c r="N973" t="s">
        <v>38</v>
      </c>
    </row>
    <row r="974" spans="1:14" x14ac:dyDescent="0.25">
      <c r="A974" s="2">
        <v>33501</v>
      </c>
      <c r="B974" t="s">
        <v>38</v>
      </c>
      <c r="C974" t="s">
        <v>38</v>
      </c>
      <c r="D974">
        <v>2660.6</v>
      </c>
      <c r="E974">
        <v>1787.4</v>
      </c>
      <c r="F974">
        <v>3221.66</v>
      </c>
      <c r="G974" t="s">
        <v>38</v>
      </c>
      <c r="H974" t="s">
        <v>38</v>
      </c>
      <c r="I974">
        <v>99.25</v>
      </c>
      <c r="J974" t="s">
        <v>38</v>
      </c>
      <c r="K974" t="s">
        <v>38</v>
      </c>
      <c r="L974">
        <v>19706</v>
      </c>
      <c r="M974" t="s">
        <v>38</v>
      </c>
      <c r="N974" t="s">
        <v>38</v>
      </c>
    </row>
    <row r="975" spans="1:14" x14ac:dyDescent="0.25">
      <c r="A975" s="2">
        <v>33504</v>
      </c>
      <c r="B975" t="s">
        <v>38</v>
      </c>
      <c r="C975" t="s">
        <v>38</v>
      </c>
      <c r="D975">
        <v>2634.2</v>
      </c>
      <c r="E975">
        <v>1777.6</v>
      </c>
      <c r="F975">
        <v>3224.6</v>
      </c>
      <c r="G975" t="s">
        <v>38</v>
      </c>
      <c r="H975" t="s">
        <v>38</v>
      </c>
      <c r="I975">
        <v>98.79</v>
      </c>
      <c r="J975" t="s">
        <v>38</v>
      </c>
      <c r="K975" t="s">
        <v>38</v>
      </c>
      <c r="L975">
        <v>19706</v>
      </c>
      <c r="M975" t="s">
        <v>38</v>
      </c>
      <c r="N975" t="s">
        <v>38</v>
      </c>
    </row>
    <row r="976" spans="1:14" x14ac:dyDescent="0.25">
      <c r="A976" s="2">
        <v>33505</v>
      </c>
      <c r="B976" t="s">
        <v>38</v>
      </c>
      <c r="C976" t="s">
        <v>38</v>
      </c>
      <c r="D976">
        <v>2635.2</v>
      </c>
      <c r="E976">
        <v>1777.1</v>
      </c>
      <c r="F976">
        <v>3237.34</v>
      </c>
      <c r="G976" t="s">
        <v>38</v>
      </c>
      <c r="H976" t="s">
        <v>38</v>
      </c>
      <c r="I976">
        <v>98.82</v>
      </c>
      <c r="J976" t="s">
        <v>38</v>
      </c>
      <c r="K976" t="s">
        <v>38</v>
      </c>
      <c r="L976">
        <v>19936</v>
      </c>
      <c r="M976" t="s">
        <v>38</v>
      </c>
      <c r="N976" t="s">
        <v>38</v>
      </c>
    </row>
    <row r="977" spans="1:14" x14ac:dyDescent="0.25">
      <c r="A977" s="2">
        <v>33506</v>
      </c>
      <c r="B977" t="s">
        <v>38</v>
      </c>
      <c r="C977" t="s">
        <v>38</v>
      </c>
      <c r="D977">
        <v>2654.5</v>
      </c>
      <c r="E977">
        <v>1768.6</v>
      </c>
      <c r="F977">
        <v>3241.26</v>
      </c>
      <c r="G977" t="s">
        <v>38</v>
      </c>
      <c r="H977" t="s">
        <v>38</v>
      </c>
      <c r="I977">
        <v>98.65</v>
      </c>
      <c r="J977" t="s">
        <v>38</v>
      </c>
      <c r="K977" t="s">
        <v>38</v>
      </c>
      <c r="L977">
        <v>19960</v>
      </c>
      <c r="M977" t="s">
        <v>38</v>
      </c>
      <c r="N977" t="s">
        <v>38</v>
      </c>
    </row>
    <row r="978" spans="1:14" x14ac:dyDescent="0.25">
      <c r="A978" s="2">
        <v>33507</v>
      </c>
      <c r="B978" t="s">
        <v>38</v>
      </c>
      <c r="C978" t="s">
        <v>38</v>
      </c>
      <c r="D978">
        <v>2653.5</v>
      </c>
      <c r="E978">
        <v>1767.2</v>
      </c>
      <c r="F978">
        <v>3218.73</v>
      </c>
      <c r="G978" t="s">
        <v>38</v>
      </c>
      <c r="H978" t="s">
        <v>38</v>
      </c>
      <c r="I978">
        <v>98.18</v>
      </c>
      <c r="J978" t="s">
        <v>38</v>
      </c>
      <c r="K978" t="s">
        <v>38</v>
      </c>
      <c r="L978">
        <v>20265</v>
      </c>
      <c r="M978" t="s">
        <v>38</v>
      </c>
      <c r="N978" t="s">
        <v>38</v>
      </c>
    </row>
    <row r="979" spans="1:14" x14ac:dyDescent="0.25">
      <c r="A979" s="2">
        <v>33508</v>
      </c>
      <c r="B979" t="s">
        <v>38</v>
      </c>
      <c r="C979" t="s">
        <v>38</v>
      </c>
      <c r="D979">
        <v>2650.4</v>
      </c>
      <c r="E979">
        <v>1774.7</v>
      </c>
      <c r="F979">
        <v>3220.69</v>
      </c>
      <c r="G979" t="s">
        <v>38</v>
      </c>
      <c r="H979" t="s">
        <v>38</v>
      </c>
      <c r="I979">
        <v>98.1</v>
      </c>
      <c r="J979" t="s">
        <v>38</v>
      </c>
      <c r="K979" t="s">
        <v>38</v>
      </c>
      <c r="L979">
        <v>20265</v>
      </c>
      <c r="M979" t="s">
        <v>38</v>
      </c>
      <c r="N979" t="s">
        <v>38</v>
      </c>
    </row>
    <row r="980" spans="1:14" x14ac:dyDescent="0.25">
      <c r="A980" s="2">
        <v>33511</v>
      </c>
      <c r="B980" t="s">
        <v>38</v>
      </c>
      <c r="C980" t="s">
        <v>38</v>
      </c>
      <c r="D980">
        <v>2660.4</v>
      </c>
      <c r="E980">
        <v>1774.7</v>
      </c>
      <c r="F980">
        <v>3199.14</v>
      </c>
      <c r="G980" t="s">
        <v>38</v>
      </c>
      <c r="H980" t="s">
        <v>38</v>
      </c>
      <c r="I980">
        <v>97.36</v>
      </c>
      <c r="J980" t="s">
        <v>38</v>
      </c>
      <c r="K980" t="s">
        <v>38</v>
      </c>
      <c r="L980">
        <v>20150</v>
      </c>
      <c r="M980" t="s">
        <v>38</v>
      </c>
      <c r="N980" t="s">
        <v>38</v>
      </c>
    </row>
    <row r="981" spans="1:14" x14ac:dyDescent="0.25">
      <c r="A981" s="2">
        <v>33512</v>
      </c>
      <c r="B981" t="s">
        <v>38</v>
      </c>
      <c r="C981" t="s">
        <v>38</v>
      </c>
      <c r="D981">
        <v>2686.3</v>
      </c>
      <c r="E981">
        <v>1788.3</v>
      </c>
      <c r="F981">
        <v>3209.91</v>
      </c>
      <c r="G981" t="s">
        <v>38</v>
      </c>
      <c r="H981" t="s">
        <v>38</v>
      </c>
      <c r="I981">
        <v>97.89</v>
      </c>
      <c r="J981" t="s">
        <v>38</v>
      </c>
      <c r="K981" t="s">
        <v>38</v>
      </c>
      <c r="L981">
        <v>20462</v>
      </c>
      <c r="M981" t="s">
        <v>38</v>
      </c>
      <c r="N981" t="s">
        <v>38</v>
      </c>
    </row>
    <row r="982" spans="1:14" x14ac:dyDescent="0.25">
      <c r="A982" s="2">
        <v>33513</v>
      </c>
      <c r="B982" t="s">
        <v>38</v>
      </c>
      <c r="C982" t="s">
        <v>38</v>
      </c>
      <c r="D982">
        <v>2685.3</v>
      </c>
      <c r="E982">
        <v>1775.7</v>
      </c>
      <c r="F982">
        <v>3206.97</v>
      </c>
      <c r="G982" t="s">
        <v>38</v>
      </c>
      <c r="H982" t="s">
        <v>38</v>
      </c>
      <c r="I982">
        <v>97.82</v>
      </c>
      <c r="J982" t="s">
        <v>38</v>
      </c>
      <c r="K982" t="s">
        <v>38</v>
      </c>
      <c r="L982">
        <v>20396</v>
      </c>
      <c r="M982" t="s">
        <v>38</v>
      </c>
      <c r="N982" t="s">
        <v>38</v>
      </c>
    </row>
    <row r="983" spans="1:14" x14ac:dyDescent="0.25">
      <c r="A983" s="2">
        <v>33514</v>
      </c>
      <c r="B983" t="s">
        <v>38</v>
      </c>
      <c r="C983" t="s">
        <v>38</v>
      </c>
      <c r="D983">
        <v>2651.4</v>
      </c>
      <c r="E983">
        <v>1763.9</v>
      </c>
      <c r="F983">
        <v>3206.97</v>
      </c>
      <c r="G983" t="s">
        <v>38</v>
      </c>
      <c r="H983" t="s">
        <v>38</v>
      </c>
      <c r="I983">
        <v>97.04</v>
      </c>
      <c r="J983" t="s">
        <v>38</v>
      </c>
      <c r="K983" t="s">
        <v>38</v>
      </c>
      <c r="L983">
        <v>20684</v>
      </c>
      <c r="M983" t="s">
        <v>38</v>
      </c>
      <c r="N983" t="s">
        <v>38</v>
      </c>
    </row>
    <row r="984" spans="1:14" x14ac:dyDescent="0.25">
      <c r="A984" s="2">
        <v>33515</v>
      </c>
      <c r="B984" t="s">
        <v>38</v>
      </c>
      <c r="C984" t="s">
        <v>38</v>
      </c>
      <c r="D984">
        <v>2651.4</v>
      </c>
      <c r="E984">
        <v>1750.3</v>
      </c>
      <c r="F984">
        <v>3201.09</v>
      </c>
      <c r="G984" t="s">
        <v>38</v>
      </c>
      <c r="H984" t="s">
        <v>38</v>
      </c>
      <c r="I984">
        <v>96.75</v>
      </c>
      <c r="J984" t="s">
        <v>38</v>
      </c>
      <c r="K984" t="s">
        <v>38</v>
      </c>
      <c r="L984">
        <v>20503</v>
      </c>
      <c r="M984" t="s">
        <v>38</v>
      </c>
      <c r="N984" t="s">
        <v>38</v>
      </c>
    </row>
    <row r="985" spans="1:14" x14ac:dyDescent="0.25">
      <c r="A985" s="2">
        <v>33518</v>
      </c>
      <c r="B985" t="s">
        <v>38</v>
      </c>
      <c r="C985" t="s">
        <v>38</v>
      </c>
      <c r="D985">
        <v>2623.1</v>
      </c>
      <c r="E985">
        <v>1742.3</v>
      </c>
      <c r="F985">
        <v>3159.95</v>
      </c>
      <c r="G985" t="s">
        <v>38</v>
      </c>
      <c r="H985" t="s">
        <v>38</v>
      </c>
      <c r="I985">
        <v>96.03</v>
      </c>
      <c r="J985" t="s">
        <v>38</v>
      </c>
      <c r="K985" t="s">
        <v>38</v>
      </c>
      <c r="L985">
        <v>20372</v>
      </c>
      <c r="M985" t="s">
        <v>38</v>
      </c>
      <c r="N985" t="s">
        <v>38</v>
      </c>
    </row>
    <row r="986" spans="1:14" x14ac:dyDescent="0.25">
      <c r="A986" s="2">
        <v>33519</v>
      </c>
      <c r="B986" t="s">
        <v>38</v>
      </c>
      <c r="C986" t="s">
        <v>38</v>
      </c>
      <c r="D986">
        <v>2624.6</v>
      </c>
      <c r="E986">
        <v>1746.1</v>
      </c>
      <c r="F986">
        <v>3142.32</v>
      </c>
      <c r="G986" t="s">
        <v>38</v>
      </c>
      <c r="H986" t="s">
        <v>38</v>
      </c>
      <c r="I986">
        <v>96.53</v>
      </c>
      <c r="J986" t="s">
        <v>38</v>
      </c>
      <c r="K986" t="s">
        <v>38</v>
      </c>
      <c r="L986">
        <v>20199</v>
      </c>
      <c r="M986" t="s">
        <v>38</v>
      </c>
      <c r="N986" t="s">
        <v>38</v>
      </c>
    </row>
    <row r="987" spans="1:14" x14ac:dyDescent="0.25">
      <c r="A987" s="2">
        <v>33520</v>
      </c>
      <c r="B987" t="s">
        <v>38</v>
      </c>
      <c r="C987" t="s">
        <v>38</v>
      </c>
      <c r="D987">
        <v>2604.6999999999998</v>
      </c>
      <c r="E987">
        <v>1744.2</v>
      </c>
      <c r="F987">
        <v>3114.9</v>
      </c>
      <c r="G987" t="s">
        <v>38</v>
      </c>
      <c r="H987" t="s">
        <v>38</v>
      </c>
      <c r="I987">
        <v>96.46</v>
      </c>
      <c r="J987" t="s">
        <v>38</v>
      </c>
      <c r="K987" t="s">
        <v>38</v>
      </c>
      <c r="L987">
        <v>20298</v>
      </c>
      <c r="M987" t="s">
        <v>38</v>
      </c>
      <c r="N987" t="s">
        <v>38</v>
      </c>
    </row>
    <row r="988" spans="1:14" x14ac:dyDescent="0.25">
      <c r="A988" s="2">
        <v>33521</v>
      </c>
      <c r="B988" t="s">
        <v>38</v>
      </c>
      <c r="C988" t="s">
        <v>38</v>
      </c>
      <c r="D988">
        <v>2604.1999999999998</v>
      </c>
      <c r="E988">
        <v>1745.2</v>
      </c>
      <c r="F988">
        <v>3113.92</v>
      </c>
      <c r="G988" t="s">
        <v>38</v>
      </c>
      <c r="H988" t="s">
        <v>38</v>
      </c>
      <c r="I988">
        <v>95.99</v>
      </c>
      <c r="J988" t="s">
        <v>38</v>
      </c>
      <c r="K988" t="s">
        <v>38</v>
      </c>
      <c r="L988">
        <v>20298</v>
      </c>
      <c r="M988" t="s">
        <v>38</v>
      </c>
      <c r="N988" t="s">
        <v>38</v>
      </c>
    </row>
    <row r="989" spans="1:14" x14ac:dyDescent="0.25">
      <c r="A989" s="2">
        <v>33522</v>
      </c>
      <c r="B989" t="s">
        <v>38</v>
      </c>
      <c r="C989" t="s">
        <v>38</v>
      </c>
      <c r="D989">
        <v>2580.8000000000002</v>
      </c>
      <c r="E989">
        <v>1731.5</v>
      </c>
      <c r="F989">
        <v>3110.98</v>
      </c>
      <c r="G989" t="s">
        <v>38</v>
      </c>
      <c r="H989" t="s">
        <v>38</v>
      </c>
      <c r="I989">
        <v>96.49</v>
      </c>
      <c r="J989" t="s">
        <v>38</v>
      </c>
      <c r="K989" t="s">
        <v>38</v>
      </c>
      <c r="L989">
        <v>20158</v>
      </c>
      <c r="M989" t="s">
        <v>38</v>
      </c>
      <c r="N989" t="s">
        <v>38</v>
      </c>
    </row>
    <row r="990" spans="1:14" x14ac:dyDescent="0.25">
      <c r="A990" s="2">
        <v>33525</v>
      </c>
      <c r="B990" t="s">
        <v>38</v>
      </c>
      <c r="C990" t="s">
        <v>38</v>
      </c>
      <c r="D990">
        <v>2602.6999999999998</v>
      </c>
      <c r="E990">
        <v>1734.4</v>
      </c>
      <c r="F990">
        <v>3122.73</v>
      </c>
      <c r="G990" t="s">
        <v>38</v>
      </c>
      <c r="H990" t="s">
        <v>38</v>
      </c>
      <c r="I990">
        <v>97.48</v>
      </c>
      <c r="J990" t="s">
        <v>38</v>
      </c>
      <c r="K990" t="s">
        <v>38</v>
      </c>
      <c r="L990">
        <v>19977</v>
      </c>
      <c r="M990" t="s">
        <v>38</v>
      </c>
      <c r="N990" t="s">
        <v>38</v>
      </c>
    </row>
    <row r="991" spans="1:14" x14ac:dyDescent="0.25">
      <c r="A991" s="2">
        <v>33526</v>
      </c>
      <c r="B991" t="s">
        <v>38</v>
      </c>
      <c r="C991" t="s">
        <v>38</v>
      </c>
      <c r="D991">
        <v>2602.6999999999998</v>
      </c>
      <c r="E991">
        <v>1758.8</v>
      </c>
      <c r="F991">
        <v>3144.28</v>
      </c>
      <c r="G991" t="s">
        <v>38</v>
      </c>
      <c r="H991" t="s">
        <v>38</v>
      </c>
      <c r="I991">
        <v>98.57</v>
      </c>
      <c r="J991" t="s">
        <v>38</v>
      </c>
      <c r="K991" t="s">
        <v>38</v>
      </c>
      <c r="L991">
        <v>20306</v>
      </c>
      <c r="M991" t="s">
        <v>38</v>
      </c>
      <c r="N991" t="s">
        <v>38</v>
      </c>
    </row>
    <row r="992" spans="1:14" x14ac:dyDescent="0.25">
      <c r="A992" s="2">
        <v>33527</v>
      </c>
      <c r="B992" t="s">
        <v>38</v>
      </c>
      <c r="C992" t="s">
        <v>38</v>
      </c>
      <c r="D992">
        <v>2609.6</v>
      </c>
      <c r="E992">
        <v>1763.5</v>
      </c>
      <c r="F992">
        <v>3115.88</v>
      </c>
      <c r="G992" t="s">
        <v>38</v>
      </c>
      <c r="H992" t="s">
        <v>38</v>
      </c>
      <c r="I992">
        <v>98.75</v>
      </c>
      <c r="J992" t="s">
        <v>38</v>
      </c>
      <c r="K992" t="s">
        <v>38</v>
      </c>
      <c r="L992">
        <v>20273</v>
      </c>
      <c r="M992" t="s">
        <v>38</v>
      </c>
      <c r="N992" t="s">
        <v>38</v>
      </c>
    </row>
    <row r="993" spans="1:14" x14ac:dyDescent="0.25">
      <c r="A993" s="2">
        <v>33528</v>
      </c>
      <c r="B993" t="s">
        <v>38</v>
      </c>
      <c r="C993" t="s">
        <v>38</v>
      </c>
      <c r="D993">
        <v>2615.6</v>
      </c>
      <c r="E993">
        <v>1756.9</v>
      </c>
      <c r="F993">
        <v>3108.04</v>
      </c>
      <c r="G993" t="s">
        <v>38</v>
      </c>
      <c r="H993" t="s">
        <v>38</v>
      </c>
      <c r="I993">
        <v>98.82</v>
      </c>
      <c r="J993" t="s">
        <v>38</v>
      </c>
      <c r="K993" t="s">
        <v>38</v>
      </c>
      <c r="L993">
        <v>20503</v>
      </c>
      <c r="M993" t="s">
        <v>38</v>
      </c>
      <c r="N993" t="s">
        <v>38</v>
      </c>
    </row>
    <row r="994" spans="1:14" x14ac:dyDescent="0.25">
      <c r="A994" s="2">
        <v>33529</v>
      </c>
      <c r="B994" t="s">
        <v>38</v>
      </c>
      <c r="C994" t="s">
        <v>38</v>
      </c>
      <c r="D994">
        <v>2632.5</v>
      </c>
      <c r="E994">
        <v>1767.2</v>
      </c>
      <c r="F994">
        <v>3110</v>
      </c>
      <c r="G994" t="s">
        <v>38</v>
      </c>
      <c r="H994" t="s">
        <v>38</v>
      </c>
      <c r="I994">
        <v>98.69</v>
      </c>
      <c r="J994" t="s">
        <v>38</v>
      </c>
      <c r="K994" t="s">
        <v>38</v>
      </c>
      <c r="L994">
        <v>20766</v>
      </c>
      <c r="M994" t="s">
        <v>38</v>
      </c>
      <c r="N994" t="s">
        <v>38</v>
      </c>
    </row>
    <row r="995" spans="1:14" x14ac:dyDescent="0.25">
      <c r="A995" s="2">
        <v>33532</v>
      </c>
      <c r="B995" t="s">
        <v>38</v>
      </c>
      <c r="C995" t="s">
        <v>38</v>
      </c>
      <c r="D995">
        <v>2603.6999999999998</v>
      </c>
      <c r="E995">
        <v>1742.8</v>
      </c>
      <c r="F995">
        <v>3111.96</v>
      </c>
      <c r="G995" t="s">
        <v>38</v>
      </c>
      <c r="H995" t="s">
        <v>38</v>
      </c>
      <c r="I995">
        <v>98</v>
      </c>
      <c r="J995" t="s">
        <v>38</v>
      </c>
      <c r="K995" t="s">
        <v>38</v>
      </c>
      <c r="L995">
        <v>20750</v>
      </c>
      <c r="M995" t="s">
        <v>38</v>
      </c>
      <c r="N995" t="s">
        <v>38</v>
      </c>
    </row>
    <row r="996" spans="1:14" x14ac:dyDescent="0.25">
      <c r="A996" s="2">
        <v>33533</v>
      </c>
      <c r="B996" t="s">
        <v>38</v>
      </c>
      <c r="C996" t="s">
        <v>38</v>
      </c>
      <c r="D996">
        <v>2588.8000000000002</v>
      </c>
      <c r="E996">
        <v>1737.2</v>
      </c>
      <c r="F996">
        <v>3128.61</v>
      </c>
      <c r="G996" t="s">
        <v>38</v>
      </c>
      <c r="H996" t="s">
        <v>38</v>
      </c>
      <c r="I996">
        <v>98.43</v>
      </c>
      <c r="J996" t="s">
        <v>38</v>
      </c>
      <c r="K996" t="s">
        <v>38</v>
      </c>
      <c r="L996">
        <v>20709</v>
      </c>
      <c r="M996" t="s">
        <v>38</v>
      </c>
      <c r="N996" t="s">
        <v>38</v>
      </c>
    </row>
    <row r="997" spans="1:14" x14ac:dyDescent="0.25">
      <c r="A997" s="2">
        <v>33534</v>
      </c>
      <c r="B997" t="s">
        <v>38</v>
      </c>
      <c r="C997" t="s">
        <v>38</v>
      </c>
      <c r="D997">
        <v>2585.8000000000002</v>
      </c>
      <c r="E997">
        <v>1729.7</v>
      </c>
      <c r="F997">
        <v>3140.36</v>
      </c>
      <c r="G997" t="s">
        <v>38</v>
      </c>
      <c r="H997" t="s">
        <v>38</v>
      </c>
      <c r="I997">
        <v>99.07</v>
      </c>
      <c r="J997" t="s">
        <v>38</v>
      </c>
      <c r="K997" t="s">
        <v>38</v>
      </c>
      <c r="L997">
        <v>20717</v>
      </c>
      <c r="M997" t="s">
        <v>38</v>
      </c>
      <c r="N997" t="s">
        <v>38</v>
      </c>
    </row>
    <row r="998" spans="1:14" x14ac:dyDescent="0.25">
      <c r="A998" s="2">
        <v>33535</v>
      </c>
      <c r="B998" t="s">
        <v>38</v>
      </c>
      <c r="C998" t="s">
        <v>38</v>
      </c>
      <c r="D998">
        <v>2547</v>
      </c>
      <c r="E998">
        <v>1721.2</v>
      </c>
      <c r="F998">
        <v>3112.94</v>
      </c>
      <c r="G998" t="s">
        <v>38</v>
      </c>
      <c r="H998" t="s">
        <v>38</v>
      </c>
      <c r="I998">
        <v>98.06</v>
      </c>
      <c r="J998" t="s">
        <v>38</v>
      </c>
      <c r="K998" t="s">
        <v>38</v>
      </c>
      <c r="L998">
        <v>20857</v>
      </c>
      <c r="M998" t="s">
        <v>38</v>
      </c>
      <c r="N998" t="s">
        <v>38</v>
      </c>
    </row>
    <row r="999" spans="1:14" x14ac:dyDescent="0.25">
      <c r="A999" s="2">
        <v>33536</v>
      </c>
      <c r="B999" t="s">
        <v>38</v>
      </c>
      <c r="C999" t="s">
        <v>38</v>
      </c>
      <c r="D999">
        <v>2536</v>
      </c>
      <c r="E999">
        <v>1726.4</v>
      </c>
      <c r="F999">
        <v>3107.06</v>
      </c>
      <c r="G999" t="s">
        <v>38</v>
      </c>
      <c r="H999" t="s">
        <v>38</v>
      </c>
      <c r="I999">
        <v>97.9</v>
      </c>
      <c r="J999" t="s">
        <v>38</v>
      </c>
      <c r="K999" t="s">
        <v>38</v>
      </c>
      <c r="L999">
        <v>20791</v>
      </c>
      <c r="M999" t="s">
        <v>38</v>
      </c>
      <c r="N999" t="s">
        <v>38</v>
      </c>
    </row>
    <row r="1000" spans="1:14" x14ac:dyDescent="0.25">
      <c r="A1000" s="2">
        <v>33539</v>
      </c>
      <c r="B1000" t="s">
        <v>38</v>
      </c>
      <c r="C1000" t="s">
        <v>38</v>
      </c>
      <c r="D1000">
        <v>2574.8000000000002</v>
      </c>
      <c r="E1000">
        <v>1736.7</v>
      </c>
      <c r="F1000">
        <v>3121.75</v>
      </c>
      <c r="G1000" t="s">
        <v>38</v>
      </c>
      <c r="H1000" t="s">
        <v>38</v>
      </c>
      <c r="I1000">
        <v>98.72</v>
      </c>
      <c r="J1000" t="s">
        <v>38</v>
      </c>
      <c r="K1000" t="s">
        <v>38</v>
      </c>
      <c r="L1000">
        <v>20865</v>
      </c>
      <c r="M1000" t="s">
        <v>38</v>
      </c>
      <c r="N1000" t="s">
        <v>38</v>
      </c>
    </row>
    <row r="1001" spans="1:14" x14ac:dyDescent="0.25">
      <c r="A1001" s="2">
        <v>33540</v>
      </c>
      <c r="B1001" t="s">
        <v>38</v>
      </c>
      <c r="C1001" t="s">
        <v>38</v>
      </c>
      <c r="D1001">
        <v>2564.9</v>
      </c>
      <c r="E1001">
        <v>1740.4</v>
      </c>
      <c r="F1001">
        <v>3151.14</v>
      </c>
      <c r="G1001" t="s">
        <v>38</v>
      </c>
      <c r="H1001" t="s">
        <v>38</v>
      </c>
      <c r="I1001">
        <v>98.63</v>
      </c>
      <c r="J1001" t="s">
        <v>38</v>
      </c>
      <c r="K1001">
        <v>1140.3699999999999</v>
      </c>
      <c r="L1001">
        <v>21021</v>
      </c>
      <c r="M1001" t="s">
        <v>38</v>
      </c>
      <c r="N1001" t="s">
        <v>38</v>
      </c>
    </row>
    <row r="1002" spans="1:14" x14ac:dyDescent="0.25">
      <c r="A1002" s="2">
        <v>33541</v>
      </c>
      <c r="B1002" t="s">
        <v>38</v>
      </c>
      <c r="C1002" t="s">
        <v>38</v>
      </c>
      <c r="D1002">
        <v>2596.6999999999998</v>
      </c>
      <c r="E1002">
        <v>1748.3</v>
      </c>
      <c r="F1002">
        <v>3143.3</v>
      </c>
      <c r="G1002" t="s">
        <v>38</v>
      </c>
      <c r="H1002" t="s">
        <v>38</v>
      </c>
      <c r="I1002">
        <v>98.38</v>
      </c>
      <c r="J1002" t="s">
        <v>38</v>
      </c>
      <c r="K1002">
        <v>1137.03</v>
      </c>
      <c r="L1002">
        <v>20840</v>
      </c>
      <c r="M1002" t="s">
        <v>38</v>
      </c>
      <c r="N1002" t="s">
        <v>38</v>
      </c>
    </row>
    <row r="1003" spans="1:14" x14ac:dyDescent="0.25">
      <c r="A1003" s="2">
        <v>33542</v>
      </c>
      <c r="B1003" t="s">
        <v>38</v>
      </c>
      <c r="C1003" t="s">
        <v>38</v>
      </c>
      <c r="D1003">
        <v>2571.8000000000002</v>
      </c>
      <c r="E1003">
        <v>1741.8</v>
      </c>
      <c r="F1003">
        <v>3129.59</v>
      </c>
      <c r="G1003" t="s">
        <v>38</v>
      </c>
      <c r="H1003" t="s">
        <v>38</v>
      </c>
      <c r="I1003">
        <v>97.97</v>
      </c>
      <c r="J1003" t="s">
        <v>38</v>
      </c>
      <c r="K1003">
        <v>1132.69</v>
      </c>
      <c r="L1003">
        <v>20914</v>
      </c>
      <c r="M1003" t="s">
        <v>38</v>
      </c>
      <c r="N1003" t="s">
        <v>38</v>
      </c>
    </row>
    <row r="1004" spans="1:14" x14ac:dyDescent="0.25">
      <c r="A1004" s="2">
        <v>33543</v>
      </c>
      <c r="B1004" t="s">
        <v>38</v>
      </c>
      <c r="C1004" t="s">
        <v>38</v>
      </c>
      <c r="D1004">
        <v>2552.9</v>
      </c>
      <c r="E1004">
        <v>1741.8</v>
      </c>
      <c r="F1004">
        <v>3107.06</v>
      </c>
      <c r="G1004" t="s">
        <v>38</v>
      </c>
      <c r="H1004" t="s">
        <v>38</v>
      </c>
      <c r="I1004">
        <v>97.72</v>
      </c>
      <c r="J1004" t="s">
        <v>38</v>
      </c>
      <c r="K1004">
        <v>1126.3499999999999</v>
      </c>
      <c r="L1004">
        <v>20848</v>
      </c>
      <c r="M1004" t="s">
        <v>38</v>
      </c>
      <c r="N1004" t="s">
        <v>38</v>
      </c>
    </row>
    <row r="1005" spans="1:14" x14ac:dyDescent="0.25">
      <c r="A1005" s="2">
        <v>33546</v>
      </c>
      <c r="B1005" t="s">
        <v>38</v>
      </c>
      <c r="C1005" t="s">
        <v>38</v>
      </c>
      <c r="D1005">
        <v>2541</v>
      </c>
      <c r="E1005">
        <v>1724.6</v>
      </c>
      <c r="F1005">
        <v>3100.2</v>
      </c>
      <c r="G1005" t="s">
        <v>38</v>
      </c>
      <c r="H1005" t="s">
        <v>38</v>
      </c>
      <c r="I1005">
        <v>97.22</v>
      </c>
      <c r="J1005" t="s">
        <v>38</v>
      </c>
      <c r="K1005">
        <v>1125.01</v>
      </c>
      <c r="L1005">
        <v>20848</v>
      </c>
      <c r="M1005" t="s">
        <v>38</v>
      </c>
      <c r="N1005" t="s">
        <v>38</v>
      </c>
    </row>
    <row r="1006" spans="1:14" x14ac:dyDescent="0.25">
      <c r="A1006" s="2">
        <v>33547</v>
      </c>
      <c r="B1006" t="s">
        <v>38</v>
      </c>
      <c r="C1006" t="s">
        <v>38</v>
      </c>
      <c r="D1006">
        <v>2554.9</v>
      </c>
      <c r="E1006">
        <v>1731.1</v>
      </c>
      <c r="F1006">
        <v>3116.86</v>
      </c>
      <c r="G1006" t="s">
        <v>38</v>
      </c>
      <c r="H1006" t="s">
        <v>38</v>
      </c>
      <c r="I1006">
        <v>97.86</v>
      </c>
      <c r="J1006" t="s">
        <v>38</v>
      </c>
      <c r="K1006">
        <v>1135.03</v>
      </c>
      <c r="L1006">
        <v>20725</v>
      </c>
      <c r="M1006" t="s">
        <v>38</v>
      </c>
      <c r="N1006" t="s">
        <v>38</v>
      </c>
    </row>
    <row r="1007" spans="1:14" x14ac:dyDescent="0.25">
      <c r="A1007" s="2">
        <v>33548</v>
      </c>
      <c r="B1007" t="s">
        <v>38</v>
      </c>
      <c r="C1007" t="s">
        <v>38</v>
      </c>
      <c r="D1007">
        <v>2556.9</v>
      </c>
      <c r="E1007">
        <v>1724.6</v>
      </c>
      <c r="F1007">
        <v>3104.12</v>
      </c>
      <c r="G1007" t="s">
        <v>38</v>
      </c>
      <c r="H1007" t="s">
        <v>38</v>
      </c>
      <c r="I1007">
        <v>97.6</v>
      </c>
      <c r="J1007" t="s">
        <v>38</v>
      </c>
      <c r="K1007">
        <v>1132.3599999999999</v>
      </c>
      <c r="L1007">
        <v>20552</v>
      </c>
      <c r="M1007" t="s">
        <v>38</v>
      </c>
      <c r="N1007" t="s">
        <v>38</v>
      </c>
    </row>
    <row r="1008" spans="1:14" x14ac:dyDescent="0.25">
      <c r="A1008" s="2">
        <v>33549</v>
      </c>
      <c r="B1008" t="s">
        <v>38</v>
      </c>
      <c r="C1008" t="s">
        <v>38</v>
      </c>
      <c r="D1008">
        <v>2556.9</v>
      </c>
      <c r="E1008">
        <v>1728.3</v>
      </c>
      <c r="F1008">
        <v>3121.75</v>
      </c>
      <c r="G1008" t="s">
        <v>38</v>
      </c>
      <c r="H1008" t="s">
        <v>38</v>
      </c>
      <c r="I1008">
        <v>98.22</v>
      </c>
      <c r="J1008" t="s">
        <v>38</v>
      </c>
      <c r="K1008">
        <v>1137.03</v>
      </c>
      <c r="L1008">
        <v>20478</v>
      </c>
      <c r="M1008" t="s">
        <v>38</v>
      </c>
      <c r="N1008" t="s">
        <v>38</v>
      </c>
    </row>
    <row r="1009" spans="1:14" x14ac:dyDescent="0.25">
      <c r="A1009" s="2">
        <v>33550</v>
      </c>
      <c r="B1009" t="s">
        <v>38</v>
      </c>
      <c r="C1009" t="s">
        <v>38</v>
      </c>
      <c r="D1009">
        <v>2587.8000000000002</v>
      </c>
      <c r="E1009">
        <v>1742.3</v>
      </c>
      <c r="F1009">
        <v>3183.46</v>
      </c>
      <c r="G1009" t="s">
        <v>38</v>
      </c>
      <c r="H1009" t="s">
        <v>38</v>
      </c>
      <c r="I1009">
        <v>99.54</v>
      </c>
      <c r="J1009" t="s">
        <v>38</v>
      </c>
      <c r="K1009">
        <v>1151.72</v>
      </c>
      <c r="L1009">
        <v>20224</v>
      </c>
      <c r="M1009" t="s">
        <v>38</v>
      </c>
      <c r="N1009" t="s">
        <v>38</v>
      </c>
    </row>
    <row r="1010" spans="1:14" x14ac:dyDescent="0.25">
      <c r="A1010" s="2">
        <v>33553</v>
      </c>
      <c r="B1010" t="s">
        <v>38</v>
      </c>
      <c r="C1010" t="s">
        <v>38</v>
      </c>
      <c r="D1010">
        <v>2570.8000000000002</v>
      </c>
      <c r="E1010">
        <v>1742.3</v>
      </c>
      <c r="F1010">
        <v>3166.81</v>
      </c>
      <c r="G1010" t="s">
        <v>38</v>
      </c>
      <c r="H1010" t="s">
        <v>38</v>
      </c>
      <c r="I1010">
        <v>99.52</v>
      </c>
      <c r="J1010" t="s">
        <v>38</v>
      </c>
      <c r="K1010">
        <v>1150.72</v>
      </c>
      <c r="L1010">
        <v>20207</v>
      </c>
      <c r="M1010" t="s">
        <v>38</v>
      </c>
      <c r="N1010" t="s">
        <v>38</v>
      </c>
    </row>
    <row r="1011" spans="1:14" x14ac:dyDescent="0.25">
      <c r="A1011" s="2">
        <v>33554</v>
      </c>
      <c r="B1011" t="s">
        <v>38</v>
      </c>
      <c r="C1011" t="s">
        <v>38</v>
      </c>
      <c r="D1011">
        <v>2591.6999999999998</v>
      </c>
      <c r="E1011">
        <v>1747.9</v>
      </c>
      <c r="F1011">
        <v>3200.12</v>
      </c>
      <c r="G1011" t="s">
        <v>38</v>
      </c>
      <c r="H1011" t="s">
        <v>38</v>
      </c>
      <c r="I1011">
        <v>101.3</v>
      </c>
      <c r="J1011" t="s">
        <v>38</v>
      </c>
      <c r="K1011">
        <v>1162.4000000000001</v>
      </c>
      <c r="L1011">
        <v>20544</v>
      </c>
      <c r="M1011" t="s">
        <v>38</v>
      </c>
      <c r="N1011" t="s">
        <v>38</v>
      </c>
    </row>
    <row r="1012" spans="1:14" x14ac:dyDescent="0.25">
      <c r="A1012" s="2">
        <v>33555</v>
      </c>
      <c r="B1012" t="s">
        <v>38</v>
      </c>
      <c r="C1012" t="s">
        <v>38</v>
      </c>
      <c r="D1012">
        <v>2558.9</v>
      </c>
      <c r="E1012">
        <v>1732</v>
      </c>
      <c r="F1012">
        <v>3188.36</v>
      </c>
      <c r="G1012" t="s">
        <v>38</v>
      </c>
      <c r="H1012" t="s">
        <v>38</v>
      </c>
      <c r="I1012">
        <v>101.07</v>
      </c>
      <c r="J1012" t="s">
        <v>38</v>
      </c>
      <c r="K1012">
        <v>1157.4000000000001</v>
      </c>
      <c r="L1012">
        <v>20240</v>
      </c>
      <c r="M1012" t="s">
        <v>38</v>
      </c>
      <c r="N1012" t="s">
        <v>38</v>
      </c>
    </row>
    <row r="1013" spans="1:14" x14ac:dyDescent="0.25">
      <c r="A1013" s="2">
        <v>33556</v>
      </c>
      <c r="B1013" t="s">
        <v>38</v>
      </c>
      <c r="C1013" t="s">
        <v>38</v>
      </c>
      <c r="D1013">
        <v>2571.8000000000002</v>
      </c>
      <c r="E1013">
        <v>1755.3</v>
      </c>
      <c r="F1013">
        <v>3203.05</v>
      </c>
      <c r="G1013" t="s">
        <v>38</v>
      </c>
      <c r="H1013" t="s">
        <v>38</v>
      </c>
      <c r="I1013">
        <v>101.86</v>
      </c>
      <c r="J1013" t="s">
        <v>38</v>
      </c>
      <c r="K1013">
        <v>1164.01</v>
      </c>
      <c r="L1013">
        <v>20059</v>
      </c>
      <c r="M1013" t="s">
        <v>38</v>
      </c>
      <c r="N1013" t="s">
        <v>38</v>
      </c>
    </row>
    <row r="1014" spans="1:14" x14ac:dyDescent="0.25">
      <c r="A1014" s="2">
        <v>33557</v>
      </c>
      <c r="B1014" t="s">
        <v>38</v>
      </c>
      <c r="C1014" t="s">
        <v>38</v>
      </c>
      <c r="D1014">
        <v>2549</v>
      </c>
      <c r="E1014">
        <v>1751.6</v>
      </c>
      <c r="F1014">
        <v>3212.85</v>
      </c>
      <c r="G1014" t="s">
        <v>38</v>
      </c>
      <c r="H1014" t="s">
        <v>38</v>
      </c>
      <c r="I1014">
        <v>101.8</v>
      </c>
      <c r="J1014" t="s">
        <v>38</v>
      </c>
      <c r="K1014">
        <v>1165.3399999999999</v>
      </c>
      <c r="L1014">
        <v>19952</v>
      </c>
      <c r="M1014" t="s">
        <v>38</v>
      </c>
      <c r="N1014" t="s">
        <v>38</v>
      </c>
    </row>
    <row r="1015" spans="1:14" x14ac:dyDescent="0.25">
      <c r="A1015" s="2">
        <v>33560</v>
      </c>
      <c r="B1015" t="s">
        <v>38</v>
      </c>
      <c r="C1015" t="s">
        <v>38</v>
      </c>
      <c r="D1015">
        <v>2509.1999999999998</v>
      </c>
      <c r="E1015">
        <v>1695.7</v>
      </c>
      <c r="F1015">
        <v>3169.75</v>
      </c>
      <c r="G1015" t="s">
        <v>38</v>
      </c>
      <c r="H1015" t="s">
        <v>38</v>
      </c>
      <c r="I1015">
        <v>99.18</v>
      </c>
      <c r="J1015" t="s">
        <v>38</v>
      </c>
      <c r="K1015">
        <v>1136.3</v>
      </c>
      <c r="L1015">
        <v>19426</v>
      </c>
      <c r="M1015" t="s">
        <v>38</v>
      </c>
      <c r="N1015" t="s">
        <v>38</v>
      </c>
    </row>
    <row r="1016" spans="1:14" x14ac:dyDescent="0.25">
      <c r="A1016" s="2">
        <v>33561</v>
      </c>
      <c r="B1016" t="s">
        <v>38</v>
      </c>
      <c r="C1016" t="s">
        <v>38</v>
      </c>
      <c r="D1016">
        <v>2463.4</v>
      </c>
      <c r="E1016">
        <v>1653.3</v>
      </c>
      <c r="F1016">
        <v>3136.45</v>
      </c>
      <c r="G1016" t="s">
        <v>38</v>
      </c>
      <c r="H1016" t="s">
        <v>38</v>
      </c>
      <c r="I1016">
        <v>98.45</v>
      </c>
      <c r="J1016" t="s">
        <v>38</v>
      </c>
      <c r="K1016">
        <v>1124.95</v>
      </c>
      <c r="L1016">
        <v>19270</v>
      </c>
      <c r="M1016" t="s">
        <v>38</v>
      </c>
      <c r="N1016" t="s">
        <v>38</v>
      </c>
    </row>
    <row r="1017" spans="1:14" x14ac:dyDescent="0.25">
      <c r="A1017" s="2">
        <v>33562</v>
      </c>
      <c r="B1017" t="s">
        <v>38</v>
      </c>
      <c r="C1017" t="s">
        <v>38</v>
      </c>
      <c r="D1017">
        <v>2481.3000000000002</v>
      </c>
      <c r="E1017">
        <v>1657.5</v>
      </c>
      <c r="F1017">
        <v>3136.45</v>
      </c>
      <c r="G1017" t="s">
        <v>38</v>
      </c>
      <c r="H1017" t="s">
        <v>38</v>
      </c>
      <c r="I1017">
        <v>99.05</v>
      </c>
      <c r="J1017" t="s">
        <v>38</v>
      </c>
      <c r="K1017">
        <v>1126.75</v>
      </c>
      <c r="L1017">
        <v>19270</v>
      </c>
      <c r="M1017" t="s">
        <v>38</v>
      </c>
      <c r="N1017" t="s">
        <v>38</v>
      </c>
    </row>
    <row r="1018" spans="1:14" x14ac:dyDescent="0.25">
      <c r="A1018" s="2">
        <v>33563</v>
      </c>
      <c r="B1018" t="s">
        <v>38</v>
      </c>
      <c r="C1018" t="s">
        <v>38</v>
      </c>
      <c r="D1018">
        <v>2469.4</v>
      </c>
      <c r="E1018">
        <v>1658</v>
      </c>
      <c r="F1018">
        <v>3140.36</v>
      </c>
      <c r="G1018" t="s">
        <v>38</v>
      </c>
      <c r="H1018" t="s">
        <v>38</v>
      </c>
      <c r="I1018">
        <v>99.72</v>
      </c>
      <c r="J1018" t="s">
        <v>38</v>
      </c>
      <c r="K1018">
        <v>1119.3399999999999</v>
      </c>
      <c r="L1018">
        <v>19122</v>
      </c>
      <c r="M1018" t="s">
        <v>38</v>
      </c>
      <c r="N1018" t="s">
        <v>38</v>
      </c>
    </row>
    <row r="1019" spans="1:14" x14ac:dyDescent="0.25">
      <c r="A1019" s="2">
        <v>33564</v>
      </c>
      <c r="B1019" t="s">
        <v>38</v>
      </c>
      <c r="C1019" t="s">
        <v>38</v>
      </c>
      <c r="D1019">
        <v>2444.5</v>
      </c>
      <c r="E1019">
        <v>1634.2</v>
      </c>
      <c r="F1019">
        <v>3133.51</v>
      </c>
      <c r="G1019" t="s">
        <v>38</v>
      </c>
      <c r="H1019" t="s">
        <v>38</v>
      </c>
      <c r="I1019">
        <v>99.54</v>
      </c>
      <c r="J1019" t="s">
        <v>38</v>
      </c>
      <c r="K1019">
        <v>1109.6600000000001</v>
      </c>
      <c r="L1019">
        <v>18999</v>
      </c>
      <c r="M1019" t="s">
        <v>38</v>
      </c>
      <c r="N1019" t="s">
        <v>38</v>
      </c>
    </row>
    <row r="1020" spans="1:14" x14ac:dyDescent="0.25">
      <c r="A1020" s="2">
        <v>33567</v>
      </c>
      <c r="B1020" t="s">
        <v>38</v>
      </c>
      <c r="C1020" t="s">
        <v>38</v>
      </c>
      <c r="D1020">
        <v>2463.4</v>
      </c>
      <c r="E1020">
        <v>1629.1</v>
      </c>
      <c r="F1020">
        <v>3130.57</v>
      </c>
      <c r="G1020" t="s">
        <v>38</v>
      </c>
      <c r="H1020" t="s">
        <v>38</v>
      </c>
      <c r="I1020">
        <v>98.68</v>
      </c>
      <c r="J1020" t="s">
        <v>38</v>
      </c>
      <c r="K1020">
        <v>1097.6400000000001</v>
      </c>
      <c r="L1020">
        <v>18908</v>
      </c>
      <c r="M1020" t="s">
        <v>38</v>
      </c>
      <c r="N1020" t="s">
        <v>38</v>
      </c>
    </row>
    <row r="1021" spans="1:14" x14ac:dyDescent="0.25">
      <c r="A1021" s="2">
        <v>33568</v>
      </c>
      <c r="B1021" t="s">
        <v>38</v>
      </c>
      <c r="C1021" t="s">
        <v>38</v>
      </c>
      <c r="D1021">
        <v>2476.3000000000002</v>
      </c>
      <c r="E1021">
        <v>1648.2</v>
      </c>
      <c r="F1021">
        <v>3155.06</v>
      </c>
      <c r="G1021" t="s">
        <v>38</v>
      </c>
      <c r="H1021" t="s">
        <v>38</v>
      </c>
      <c r="I1021">
        <v>98.96</v>
      </c>
      <c r="J1021" t="s">
        <v>38</v>
      </c>
      <c r="K1021">
        <v>1108.32</v>
      </c>
      <c r="L1021">
        <v>19188</v>
      </c>
      <c r="M1021" t="s">
        <v>38</v>
      </c>
      <c r="N1021" t="s">
        <v>38</v>
      </c>
    </row>
    <row r="1022" spans="1:14" x14ac:dyDescent="0.25">
      <c r="A1022" s="2">
        <v>33569</v>
      </c>
      <c r="B1022" t="s">
        <v>38</v>
      </c>
      <c r="C1022" t="s">
        <v>38</v>
      </c>
      <c r="D1022">
        <v>2451.5</v>
      </c>
      <c r="E1022">
        <v>1637</v>
      </c>
      <c r="F1022">
        <v>3124.69</v>
      </c>
      <c r="G1022" t="s">
        <v>38</v>
      </c>
      <c r="H1022" t="s">
        <v>38</v>
      </c>
      <c r="I1022">
        <v>98.71</v>
      </c>
      <c r="J1022" t="s">
        <v>38</v>
      </c>
      <c r="K1022">
        <v>1102.31</v>
      </c>
      <c r="L1022">
        <v>19064</v>
      </c>
      <c r="M1022" t="s">
        <v>38</v>
      </c>
      <c r="N1022" t="s">
        <v>38</v>
      </c>
    </row>
    <row r="1023" spans="1:14" x14ac:dyDescent="0.25">
      <c r="A1023" s="2">
        <v>33570</v>
      </c>
      <c r="B1023" t="s">
        <v>38</v>
      </c>
      <c r="C1023" t="s">
        <v>38</v>
      </c>
      <c r="D1023">
        <v>2429.6</v>
      </c>
      <c r="E1023">
        <v>1634.2</v>
      </c>
      <c r="F1023">
        <v>3126.65</v>
      </c>
      <c r="G1023" t="s">
        <v>38</v>
      </c>
      <c r="H1023" t="s">
        <v>38</v>
      </c>
      <c r="I1023">
        <v>98.21</v>
      </c>
      <c r="J1023" t="s">
        <v>38</v>
      </c>
      <c r="K1023">
        <v>1099.31</v>
      </c>
      <c r="L1023">
        <v>18826</v>
      </c>
      <c r="M1023" t="s">
        <v>38</v>
      </c>
      <c r="N1023" t="s">
        <v>38</v>
      </c>
    </row>
    <row r="1024" spans="1:14" x14ac:dyDescent="0.25">
      <c r="A1024" s="2">
        <v>33571</v>
      </c>
      <c r="B1024" t="s">
        <v>38</v>
      </c>
      <c r="C1024" t="s">
        <v>38</v>
      </c>
      <c r="D1024">
        <v>2424.6</v>
      </c>
      <c r="E1024">
        <v>1621.7</v>
      </c>
      <c r="F1024">
        <v>3090.41</v>
      </c>
      <c r="G1024" t="s">
        <v>38</v>
      </c>
      <c r="H1024" t="s">
        <v>38</v>
      </c>
      <c r="I1024">
        <v>97.9</v>
      </c>
      <c r="J1024" t="s">
        <v>38</v>
      </c>
      <c r="K1024">
        <v>1087.02</v>
      </c>
      <c r="L1024">
        <v>18604</v>
      </c>
      <c r="M1024" t="s">
        <v>38</v>
      </c>
      <c r="N1024" t="s">
        <v>38</v>
      </c>
    </row>
    <row r="1025" spans="1:14" x14ac:dyDescent="0.25">
      <c r="A1025" s="2">
        <v>33574</v>
      </c>
      <c r="B1025" t="s">
        <v>38</v>
      </c>
      <c r="C1025" t="s">
        <v>38</v>
      </c>
      <c r="D1025">
        <v>2414.6</v>
      </c>
      <c r="E1025">
        <v>1588</v>
      </c>
      <c r="F1025">
        <v>3034.58</v>
      </c>
      <c r="G1025" t="s">
        <v>38</v>
      </c>
      <c r="H1025" t="s">
        <v>38</v>
      </c>
      <c r="I1025">
        <v>96.83</v>
      </c>
      <c r="J1025" t="s">
        <v>38</v>
      </c>
      <c r="K1025">
        <v>1070.27</v>
      </c>
      <c r="L1025">
        <v>18119</v>
      </c>
      <c r="M1025" t="s">
        <v>38</v>
      </c>
      <c r="N1025" t="s">
        <v>38</v>
      </c>
    </row>
    <row r="1026" spans="1:14" x14ac:dyDescent="0.25">
      <c r="A1026" s="2">
        <v>33575</v>
      </c>
      <c r="B1026" t="s">
        <v>38</v>
      </c>
      <c r="C1026" t="s">
        <v>38</v>
      </c>
      <c r="D1026">
        <v>2421.6</v>
      </c>
      <c r="E1026">
        <v>1604.7</v>
      </c>
      <c r="F1026">
        <v>3043.39</v>
      </c>
      <c r="G1026" t="s">
        <v>38</v>
      </c>
      <c r="H1026" t="s">
        <v>38</v>
      </c>
      <c r="I1026">
        <v>97.6</v>
      </c>
      <c r="J1026" t="s">
        <v>38</v>
      </c>
      <c r="K1026">
        <v>1082.95</v>
      </c>
      <c r="L1026">
        <v>18267</v>
      </c>
      <c r="M1026" t="s">
        <v>38</v>
      </c>
      <c r="N1026" t="s">
        <v>38</v>
      </c>
    </row>
    <row r="1027" spans="1:14" x14ac:dyDescent="0.25">
      <c r="A1027" s="2">
        <v>33576</v>
      </c>
      <c r="B1027" t="s">
        <v>38</v>
      </c>
      <c r="C1027" t="s">
        <v>38</v>
      </c>
      <c r="D1027">
        <v>2427.6</v>
      </c>
      <c r="E1027">
        <v>1588</v>
      </c>
      <c r="F1027">
        <v>3065.92</v>
      </c>
      <c r="G1027" t="s">
        <v>38</v>
      </c>
      <c r="H1027" t="s">
        <v>38</v>
      </c>
      <c r="I1027">
        <v>97.76</v>
      </c>
      <c r="J1027" t="s">
        <v>38</v>
      </c>
      <c r="K1027">
        <v>1089.96</v>
      </c>
      <c r="L1027">
        <v>18703</v>
      </c>
      <c r="M1027" t="s">
        <v>38</v>
      </c>
      <c r="N1027" t="s">
        <v>38</v>
      </c>
    </row>
    <row r="1028" spans="1:14" x14ac:dyDescent="0.25">
      <c r="A1028" s="2">
        <v>33577</v>
      </c>
      <c r="B1028" t="s">
        <v>38</v>
      </c>
      <c r="C1028" t="s">
        <v>38</v>
      </c>
      <c r="D1028">
        <v>2411.1999999999998</v>
      </c>
      <c r="E1028">
        <v>1588</v>
      </c>
      <c r="F1028">
        <v>3057.1</v>
      </c>
      <c r="G1028" t="s">
        <v>38</v>
      </c>
      <c r="H1028" t="s">
        <v>38</v>
      </c>
      <c r="I1028">
        <v>97.28</v>
      </c>
      <c r="J1028" t="s">
        <v>38</v>
      </c>
      <c r="K1028">
        <v>1080.6099999999999</v>
      </c>
      <c r="L1028">
        <v>18546</v>
      </c>
      <c r="M1028" t="s">
        <v>38</v>
      </c>
      <c r="N1028" t="s">
        <v>38</v>
      </c>
    </row>
    <row r="1029" spans="1:14" x14ac:dyDescent="0.25">
      <c r="A1029" s="2">
        <v>33578</v>
      </c>
      <c r="B1029" t="s">
        <v>38</v>
      </c>
      <c r="C1029" t="s">
        <v>38</v>
      </c>
      <c r="D1029">
        <v>2390.3000000000002</v>
      </c>
      <c r="E1029">
        <v>1565.9</v>
      </c>
      <c r="F1029">
        <v>3050.25</v>
      </c>
      <c r="G1029" t="s">
        <v>38</v>
      </c>
      <c r="H1029" t="s">
        <v>38</v>
      </c>
      <c r="I1029">
        <v>97.27</v>
      </c>
      <c r="J1029" t="s">
        <v>38</v>
      </c>
      <c r="K1029">
        <v>1077.68</v>
      </c>
      <c r="L1029">
        <v>18390</v>
      </c>
      <c r="M1029" t="s">
        <v>38</v>
      </c>
      <c r="N1029" t="s">
        <v>38</v>
      </c>
    </row>
    <row r="1030" spans="1:14" x14ac:dyDescent="0.25">
      <c r="A1030" s="2">
        <v>33581</v>
      </c>
      <c r="B1030" t="s">
        <v>38</v>
      </c>
      <c r="C1030" t="s">
        <v>38</v>
      </c>
      <c r="D1030">
        <v>2409.6999999999998</v>
      </c>
      <c r="E1030">
        <v>1549.2</v>
      </c>
      <c r="F1030">
        <v>3061.02</v>
      </c>
      <c r="G1030" t="s">
        <v>38</v>
      </c>
      <c r="H1030" t="s">
        <v>38</v>
      </c>
      <c r="I1030">
        <v>97.04</v>
      </c>
      <c r="J1030" t="s">
        <v>38</v>
      </c>
      <c r="K1030">
        <v>1079.95</v>
      </c>
      <c r="L1030">
        <v>18341</v>
      </c>
      <c r="M1030" t="s">
        <v>38</v>
      </c>
      <c r="N1030" t="s">
        <v>38</v>
      </c>
    </row>
    <row r="1031" spans="1:14" x14ac:dyDescent="0.25">
      <c r="A1031" s="2">
        <v>33582</v>
      </c>
      <c r="B1031" t="s">
        <v>38</v>
      </c>
      <c r="C1031" t="s">
        <v>38</v>
      </c>
      <c r="D1031">
        <v>2382.8000000000002</v>
      </c>
      <c r="E1031">
        <v>1522.4</v>
      </c>
      <c r="F1031">
        <v>3043.39</v>
      </c>
      <c r="G1031" t="s">
        <v>38</v>
      </c>
      <c r="H1031" t="s">
        <v>38</v>
      </c>
      <c r="I1031">
        <v>96.5</v>
      </c>
      <c r="J1031" t="s">
        <v>38</v>
      </c>
      <c r="K1031">
        <v>1074.94</v>
      </c>
      <c r="L1031">
        <v>17930</v>
      </c>
      <c r="M1031" t="s">
        <v>38</v>
      </c>
      <c r="N1031" t="s">
        <v>38</v>
      </c>
    </row>
    <row r="1032" spans="1:14" x14ac:dyDescent="0.25">
      <c r="A1032" s="2">
        <v>33583</v>
      </c>
      <c r="B1032" t="s">
        <v>38</v>
      </c>
      <c r="C1032" t="s">
        <v>38</v>
      </c>
      <c r="D1032">
        <v>2367.9</v>
      </c>
      <c r="E1032">
        <v>1527.1</v>
      </c>
      <c r="F1032">
        <v>3026.74</v>
      </c>
      <c r="G1032" t="s">
        <v>38</v>
      </c>
      <c r="H1032" t="s">
        <v>38</v>
      </c>
      <c r="I1032">
        <v>95.58</v>
      </c>
      <c r="J1032" t="s">
        <v>38</v>
      </c>
      <c r="K1032">
        <v>1068.8</v>
      </c>
      <c r="L1032">
        <v>17568</v>
      </c>
      <c r="M1032" t="s">
        <v>38</v>
      </c>
      <c r="N1032" t="s">
        <v>38</v>
      </c>
    </row>
    <row r="1033" spans="1:14" x14ac:dyDescent="0.25">
      <c r="A1033" s="2">
        <v>33584</v>
      </c>
      <c r="B1033" t="s">
        <v>38</v>
      </c>
      <c r="C1033" t="s">
        <v>38</v>
      </c>
      <c r="D1033">
        <v>2429.6</v>
      </c>
      <c r="E1033">
        <v>1557.1</v>
      </c>
      <c r="F1033">
        <v>3042.41</v>
      </c>
      <c r="G1033" t="s">
        <v>38</v>
      </c>
      <c r="H1033" t="s">
        <v>38</v>
      </c>
      <c r="I1033">
        <v>96.43</v>
      </c>
      <c r="J1033" t="s">
        <v>38</v>
      </c>
      <c r="K1033">
        <v>1077.6099999999999</v>
      </c>
      <c r="L1033">
        <v>18045</v>
      </c>
      <c r="M1033" t="s">
        <v>38</v>
      </c>
      <c r="N1033" t="s">
        <v>38</v>
      </c>
    </row>
    <row r="1034" spans="1:14" x14ac:dyDescent="0.25">
      <c r="A1034" s="2">
        <v>33585</v>
      </c>
      <c r="B1034" t="s">
        <v>38</v>
      </c>
      <c r="C1034" t="s">
        <v>38</v>
      </c>
      <c r="D1034">
        <v>2457.4</v>
      </c>
      <c r="E1034">
        <v>1574.2</v>
      </c>
      <c r="F1034">
        <v>3053.19</v>
      </c>
      <c r="G1034" t="s">
        <v>38</v>
      </c>
      <c r="H1034" t="s">
        <v>38</v>
      </c>
      <c r="I1034">
        <v>97.41</v>
      </c>
      <c r="J1034" t="s">
        <v>38</v>
      </c>
      <c r="K1034">
        <v>1089.6300000000001</v>
      </c>
      <c r="L1034">
        <v>18691</v>
      </c>
      <c r="M1034" t="s">
        <v>38</v>
      </c>
      <c r="N1034" t="s">
        <v>38</v>
      </c>
    </row>
    <row r="1035" spans="1:14" x14ac:dyDescent="0.25">
      <c r="A1035" s="2">
        <v>33588</v>
      </c>
      <c r="B1035" t="s">
        <v>38</v>
      </c>
      <c r="C1035" t="s">
        <v>38</v>
      </c>
      <c r="D1035">
        <v>2440.5</v>
      </c>
      <c r="E1035">
        <v>1582.9</v>
      </c>
      <c r="F1035">
        <v>3049.27</v>
      </c>
      <c r="G1035" t="s">
        <v>38</v>
      </c>
      <c r="H1035" t="s">
        <v>38</v>
      </c>
      <c r="I1035">
        <v>97.57</v>
      </c>
      <c r="J1035" t="s">
        <v>38</v>
      </c>
      <c r="K1035">
        <v>1086.29</v>
      </c>
      <c r="L1035">
        <v>18780</v>
      </c>
      <c r="M1035" t="s">
        <v>38</v>
      </c>
      <c r="N1035" t="s">
        <v>38</v>
      </c>
    </row>
    <row r="1036" spans="1:14" x14ac:dyDescent="0.25">
      <c r="A1036" s="2">
        <v>33589</v>
      </c>
      <c r="B1036" t="s">
        <v>38</v>
      </c>
      <c r="C1036" t="s">
        <v>38</v>
      </c>
      <c r="D1036">
        <v>2425.6</v>
      </c>
      <c r="E1036">
        <v>1594.5</v>
      </c>
      <c r="F1036">
        <v>3059.06</v>
      </c>
      <c r="G1036" t="s">
        <v>38</v>
      </c>
      <c r="H1036" t="s">
        <v>38</v>
      </c>
      <c r="I1036">
        <v>97.36</v>
      </c>
      <c r="J1036" t="s">
        <v>38</v>
      </c>
      <c r="K1036">
        <v>1088.29</v>
      </c>
      <c r="L1036">
        <v>18635</v>
      </c>
      <c r="M1036" t="s">
        <v>38</v>
      </c>
      <c r="N1036" t="s">
        <v>38</v>
      </c>
    </row>
    <row r="1037" spans="1:14" x14ac:dyDescent="0.25">
      <c r="A1037" s="2">
        <v>33590</v>
      </c>
      <c r="B1037" t="s">
        <v>38</v>
      </c>
      <c r="C1037" t="s">
        <v>38</v>
      </c>
      <c r="D1037">
        <v>2411.6999999999998</v>
      </c>
      <c r="E1037">
        <v>1588</v>
      </c>
      <c r="F1037">
        <v>3077.67</v>
      </c>
      <c r="G1037" t="s">
        <v>38</v>
      </c>
      <c r="H1037" t="s">
        <v>38</v>
      </c>
      <c r="I1037">
        <v>97.23</v>
      </c>
      <c r="J1037" t="s">
        <v>38</v>
      </c>
      <c r="K1037">
        <v>1088.29</v>
      </c>
      <c r="L1037">
        <v>18376</v>
      </c>
      <c r="M1037" t="s">
        <v>38</v>
      </c>
      <c r="N1037" t="s">
        <v>38</v>
      </c>
    </row>
    <row r="1038" spans="1:14" x14ac:dyDescent="0.25">
      <c r="A1038" s="2">
        <v>33591</v>
      </c>
      <c r="B1038" t="s">
        <v>38</v>
      </c>
      <c r="C1038" t="s">
        <v>38</v>
      </c>
      <c r="D1038">
        <v>2385.8000000000002</v>
      </c>
      <c r="E1038">
        <v>1563.1</v>
      </c>
      <c r="F1038">
        <v>3041.12</v>
      </c>
      <c r="G1038" t="s">
        <v>38</v>
      </c>
      <c r="H1038" t="s">
        <v>38</v>
      </c>
      <c r="I1038">
        <v>96.61</v>
      </c>
      <c r="J1038" t="s">
        <v>38</v>
      </c>
      <c r="K1038">
        <v>1078.6099999999999</v>
      </c>
      <c r="L1038">
        <v>18102</v>
      </c>
      <c r="M1038" t="s">
        <v>38</v>
      </c>
      <c r="N1038" t="s">
        <v>38</v>
      </c>
    </row>
    <row r="1039" spans="1:14" x14ac:dyDescent="0.25">
      <c r="A1039" s="2">
        <v>33592</v>
      </c>
      <c r="B1039" t="s">
        <v>38</v>
      </c>
      <c r="C1039" t="s">
        <v>38</v>
      </c>
      <c r="D1039">
        <v>2347</v>
      </c>
      <c r="E1039">
        <v>1518.7</v>
      </c>
      <c r="F1039">
        <v>3041.12</v>
      </c>
      <c r="G1039" t="s">
        <v>38</v>
      </c>
      <c r="H1039" t="s">
        <v>38</v>
      </c>
      <c r="I1039">
        <v>95.71</v>
      </c>
      <c r="J1039" t="s">
        <v>38</v>
      </c>
      <c r="K1039">
        <v>1078.6099999999999</v>
      </c>
      <c r="L1039">
        <v>17811</v>
      </c>
      <c r="M1039" t="s">
        <v>38</v>
      </c>
      <c r="N1039" t="s">
        <v>38</v>
      </c>
    </row>
    <row r="1040" spans="1:14" x14ac:dyDescent="0.25">
      <c r="A1040" s="2">
        <v>33595</v>
      </c>
      <c r="B1040" t="s">
        <v>38</v>
      </c>
      <c r="C1040" t="s">
        <v>38</v>
      </c>
      <c r="D1040">
        <v>2332.1</v>
      </c>
      <c r="E1040">
        <v>1508.1</v>
      </c>
      <c r="F1040">
        <v>3023.8</v>
      </c>
      <c r="G1040" t="s">
        <v>38</v>
      </c>
      <c r="H1040" t="s">
        <v>38</v>
      </c>
      <c r="I1040">
        <v>95.66</v>
      </c>
      <c r="J1040" t="s">
        <v>38</v>
      </c>
      <c r="K1040">
        <v>1078.6099999999999</v>
      </c>
      <c r="L1040">
        <v>17811</v>
      </c>
      <c r="M1040" t="s">
        <v>38</v>
      </c>
      <c r="N1040" t="s">
        <v>38</v>
      </c>
    </row>
    <row r="1041" spans="1:14" x14ac:dyDescent="0.25">
      <c r="A1041" s="2">
        <v>33596</v>
      </c>
      <c r="B1041" t="s">
        <v>38</v>
      </c>
      <c r="C1041" t="s">
        <v>38</v>
      </c>
      <c r="D1041">
        <v>2389.8000000000002</v>
      </c>
      <c r="E1041">
        <v>1576</v>
      </c>
      <c r="F1041">
        <v>3023.8</v>
      </c>
      <c r="G1041" t="s">
        <v>38</v>
      </c>
      <c r="H1041" t="s">
        <v>38</v>
      </c>
      <c r="I1041">
        <v>96.85</v>
      </c>
      <c r="J1041" t="s">
        <v>38</v>
      </c>
      <c r="K1041">
        <v>1098.49</v>
      </c>
      <c r="L1041">
        <v>17851</v>
      </c>
      <c r="M1041" t="s">
        <v>38</v>
      </c>
      <c r="N1041" t="s">
        <v>38</v>
      </c>
    </row>
    <row r="1042" spans="1:14" x14ac:dyDescent="0.25">
      <c r="A1042" s="2">
        <v>33597</v>
      </c>
      <c r="B1042" t="s">
        <v>38</v>
      </c>
      <c r="C1042" t="s">
        <v>38</v>
      </c>
      <c r="D1042">
        <v>2389.8000000000002</v>
      </c>
      <c r="E1042">
        <v>1576</v>
      </c>
      <c r="F1042">
        <v>3023.8</v>
      </c>
      <c r="G1042" t="s">
        <v>38</v>
      </c>
      <c r="H1042" t="s">
        <v>38</v>
      </c>
      <c r="I1042">
        <v>96.85</v>
      </c>
      <c r="J1042" t="s">
        <v>38</v>
      </c>
      <c r="K1042">
        <v>1098.49</v>
      </c>
      <c r="L1042">
        <v>18401</v>
      </c>
      <c r="M1042" t="s">
        <v>38</v>
      </c>
      <c r="N1042" t="s">
        <v>38</v>
      </c>
    </row>
    <row r="1043" spans="1:14" x14ac:dyDescent="0.25">
      <c r="A1043" s="2">
        <v>33598</v>
      </c>
      <c r="B1043" t="s">
        <v>38</v>
      </c>
      <c r="C1043" t="s">
        <v>38</v>
      </c>
      <c r="D1043">
        <v>2389.8000000000002</v>
      </c>
      <c r="E1043">
        <v>1587.1</v>
      </c>
      <c r="F1043">
        <v>3023.8</v>
      </c>
      <c r="G1043" t="s">
        <v>38</v>
      </c>
      <c r="H1043" t="s">
        <v>38</v>
      </c>
      <c r="I1043">
        <v>96.85</v>
      </c>
      <c r="J1043" t="s">
        <v>38</v>
      </c>
      <c r="K1043">
        <v>1098.49</v>
      </c>
      <c r="L1043">
        <v>18481</v>
      </c>
      <c r="M1043" t="s">
        <v>38</v>
      </c>
      <c r="N1043" t="s">
        <v>38</v>
      </c>
    </row>
    <row r="1044" spans="1:14" x14ac:dyDescent="0.25">
      <c r="A1044" s="2">
        <v>33599</v>
      </c>
      <c r="B1044" t="s">
        <v>38</v>
      </c>
      <c r="C1044" t="s">
        <v>38</v>
      </c>
      <c r="D1044">
        <v>2418.6</v>
      </c>
      <c r="E1044">
        <v>1594.5</v>
      </c>
      <c r="F1044">
        <v>3082.48</v>
      </c>
      <c r="G1044" t="s">
        <v>38</v>
      </c>
      <c r="H1044" t="s">
        <v>38</v>
      </c>
      <c r="I1044">
        <v>97.77</v>
      </c>
      <c r="J1044" t="s">
        <v>38</v>
      </c>
      <c r="K1044">
        <v>1112.4000000000001</v>
      </c>
      <c r="L1044">
        <v>18401</v>
      </c>
      <c r="M1044" t="s">
        <v>38</v>
      </c>
      <c r="N1044" t="s">
        <v>38</v>
      </c>
    </row>
    <row r="1045" spans="1:14" x14ac:dyDescent="0.25">
      <c r="A1045" s="2">
        <v>33602</v>
      </c>
      <c r="B1045" t="s">
        <v>38</v>
      </c>
      <c r="C1045" t="s">
        <v>38</v>
      </c>
      <c r="D1045">
        <v>2408.6999999999998</v>
      </c>
      <c r="E1045">
        <v>1610.2</v>
      </c>
      <c r="F1045">
        <v>3107.5</v>
      </c>
      <c r="G1045" t="s">
        <v>38</v>
      </c>
      <c r="H1045" t="s">
        <v>38</v>
      </c>
      <c r="I1045">
        <v>98.12</v>
      </c>
      <c r="J1045" t="s">
        <v>38</v>
      </c>
      <c r="K1045">
        <v>1119.69</v>
      </c>
      <c r="L1045">
        <v>18910</v>
      </c>
      <c r="M1045" t="s">
        <v>38</v>
      </c>
      <c r="N1045" t="s">
        <v>38</v>
      </c>
    </row>
    <row r="1046" spans="1:14" x14ac:dyDescent="0.25">
      <c r="A1046" s="2">
        <v>33603</v>
      </c>
      <c r="B1046" t="s">
        <v>38</v>
      </c>
      <c r="C1046" t="s">
        <v>38</v>
      </c>
      <c r="D1046">
        <v>2501.6999999999998</v>
      </c>
      <c r="E1046">
        <v>1626.2</v>
      </c>
      <c r="F1046">
        <v>3107.5</v>
      </c>
      <c r="G1046" t="s">
        <v>38</v>
      </c>
      <c r="H1046" t="s">
        <v>38</v>
      </c>
      <c r="I1046">
        <v>98.12</v>
      </c>
      <c r="J1046" t="s">
        <v>38</v>
      </c>
      <c r="K1046">
        <v>1119.69</v>
      </c>
      <c r="L1046">
        <v>18910</v>
      </c>
      <c r="M1046" t="s">
        <v>38</v>
      </c>
      <c r="N1046" t="s">
        <v>38</v>
      </c>
    </row>
    <row r="1047" spans="1:14" x14ac:dyDescent="0.25">
      <c r="A1047" s="2">
        <v>33604</v>
      </c>
      <c r="B1047" t="s">
        <v>38</v>
      </c>
      <c r="C1047" t="s">
        <v>38</v>
      </c>
      <c r="D1047">
        <v>2501.6999999999998</v>
      </c>
      <c r="E1047">
        <v>1626.2</v>
      </c>
      <c r="F1047">
        <v>3107.5</v>
      </c>
      <c r="G1047" t="s">
        <v>38</v>
      </c>
      <c r="H1047" t="s">
        <v>38</v>
      </c>
      <c r="I1047">
        <v>98.12</v>
      </c>
      <c r="J1047" t="s">
        <v>38</v>
      </c>
      <c r="K1047">
        <v>1119.69</v>
      </c>
      <c r="L1047">
        <v>18910</v>
      </c>
      <c r="M1047" t="s">
        <v>38</v>
      </c>
      <c r="N1047" t="s">
        <v>38</v>
      </c>
    </row>
    <row r="1048" spans="1:14" x14ac:dyDescent="0.25">
      <c r="A1048" s="2">
        <v>33605</v>
      </c>
      <c r="B1048" t="s">
        <v>38</v>
      </c>
      <c r="C1048" t="s">
        <v>38</v>
      </c>
      <c r="D1048">
        <v>2494.8000000000002</v>
      </c>
      <c r="E1048">
        <v>1613.4</v>
      </c>
      <c r="F1048">
        <v>3141.17</v>
      </c>
      <c r="G1048" t="s">
        <v>38</v>
      </c>
      <c r="H1048" t="s">
        <v>38</v>
      </c>
      <c r="I1048">
        <v>98.78</v>
      </c>
      <c r="J1048" t="s">
        <v>38</v>
      </c>
      <c r="K1048">
        <v>1119.69</v>
      </c>
      <c r="L1048">
        <v>18910</v>
      </c>
      <c r="M1048" t="s">
        <v>38</v>
      </c>
      <c r="N1048" t="s">
        <v>38</v>
      </c>
    </row>
    <row r="1049" spans="1:14" x14ac:dyDescent="0.25">
      <c r="A1049" s="2">
        <v>33606</v>
      </c>
      <c r="B1049" t="s">
        <v>38</v>
      </c>
      <c r="C1049" t="s">
        <v>38</v>
      </c>
      <c r="D1049">
        <v>2493.9</v>
      </c>
      <c r="E1049">
        <v>1635.4</v>
      </c>
      <c r="F1049">
        <v>3130.59</v>
      </c>
      <c r="G1049" t="s">
        <v>38</v>
      </c>
      <c r="H1049" t="s">
        <v>38</v>
      </c>
      <c r="I1049">
        <v>99.04</v>
      </c>
      <c r="J1049" t="s">
        <v>38</v>
      </c>
      <c r="K1049">
        <v>1140.8900000000001</v>
      </c>
      <c r="L1049">
        <v>18910</v>
      </c>
      <c r="M1049" t="s">
        <v>38</v>
      </c>
      <c r="N1049" t="s">
        <v>38</v>
      </c>
    </row>
    <row r="1050" spans="1:14" x14ac:dyDescent="0.25">
      <c r="A1050" s="2">
        <v>33609</v>
      </c>
      <c r="B1050" t="s">
        <v>38</v>
      </c>
      <c r="C1050" t="s">
        <v>38</v>
      </c>
      <c r="D1050">
        <v>2476.1999999999998</v>
      </c>
      <c r="E1050">
        <v>1653.7</v>
      </c>
      <c r="F1050">
        <v>3139.25</v>
      </c>
      <c r="G1050" t="s">
        <v>38</v>
      </c>
      <c r="H1050" t="s">
        <v>38</v>
      </c>
      <c r="I1050">
        <v>98.58</v>
      </c>
      <c r="J1050" t="s">
        <v>38</v>
      </c>
      <c r="K1050">
        <v>1146.19</v>
      </c>
      <c r="L1050">
        <v>18910</v>
      </c>
      <c r="M1050" t="s">
        <v>38</v>
      </c>
      <c r="N1050" t="s">
        <v>38</v>
      </c>
    </row>
    <row r="1051" spans="1:14" x14ac:dyDescent="0.25">
      <c r="A1051" s="2">
        <v>33610</v>
      </c>
      <c r="B1051" t="s">
        <v>38</v>
      </c>
      <c r="C1051" t="s">
        <v>38</v>
      </c>
      <c r="D1051">
        <v>2469.4</v>
      </c>
      <c r="E1051">
        <v>1645.5</v>
      </c>
      <c r="F1051">
        <v>3111.35</v>
      </c>
      <c r="G1051" t="s">
        <v>38</v>
      </c>
      <c r="H1051" t="s">
        <v>38</v>
      </c>
      <c r="I1051">
        <v>98.2</v>
      </c>
      <c r="J1051" t="s">
        <v>38</v>
      </c>
      <c r="K1051">
        <v>1140.23</v>
      </c>
      <c r="L1051">
        <v>19289</v>
      </c>
      <c r="M1051" t="s">
        <v>38</v>
      </c>
      <c r="N1051" t="s">
        <v>38</v>
      </c>
    </row>
    <row r="1052" spans="1:14" x14ac:dyDescent="0.25">
      <c r="A1052" s="2">
        <v>33611</v>
      </c>
      <c r="B1052" t="s">
        <v>38</v>
      </c>
      <c r="C1052" t="s">
        <v>38</v>
      </c>
      <c r="D1052">
        <v>2449.8000000000002</v>
      </c>
      <c r="E1052">
        <v>1649.2</v>
      </c>
      <c r="F1052">
        <v>3080.56</v>
      </c>
      <c r="G1052" t="s">
        <v>38</v>
      </c>
      <c r="H1052" t="s">
        <v>38</v>
      </c>
      <c r="I1052">
        <v>97.99</v>
      </c>
      <c r="J1052" t="s">
        <v>38</v>
      </c>
      <c r="K1052">
        <v>1133.27</v>
      </c>
      <c r="L1052">
        <v>18554</v>
      </c>
      <c r="M1052" t="s">
        <v>38</v>
      </c>
      <c r="N1052" t="s">
        <v>38</v>
      </c>
    </row>
    <row r="1053" spans="1:14" x14ac:dyDescent="0.25">
      <c r="A1053" s="2">
        <v>33612</v>
      </c>
      <c r="B1053" t="s">
        <v>38</v>
      </c>
      <c r="C1053" t="s">
        <v>38</v>
      </c>
      <c r="D1053">
        <v>2489</v>
      </c>
      <c r="E1053">
        <v>1696.4</v>
      </c>
      <c r="F1053">
        <v>3120.97</v>
      </c>
      <c r="G1053" t="s">
        <v>38</v>
      </c>
      <c r="H1053" t="s">
        <v>38</v>
      </c>
      <c r="I1053">
        <v>99.57</v>
      </c>
      <c r="J1053" t="s">
        <v>38</v>
      </c>
      <c r="K1053">
        <v>1152.1500000000001</v>
      </c>
      <c r="L1053">
        <v>18780</v>
      </c>
      <c r="M1053" t="s">
        <v>38</v>
      </c>
      <c r="N1053" t="s">
        <v>38</v>
      </c>
    </row>
    <row r="1054" spans="1:14" x14ac:dyDescent="0.25">
      <c r="A1054" s="2">
        <v>33613</v>
      </c>
      <c r="B1054" t="s">
        <v>38</v>
      </c>
      <c r="C1054" t="s">
        <v>38</v>
      </c>
      <c r="D1054">
        <v>2450.8000000000002</v>
      </c>
      <c r="E1054">
        <v>1695.4</v>
      </c>
      <c r="F1054">
        <v>3149.83</v>
      </c>
      <c r="G1054" t="s">
        <v>38</v>
      </c>
      <c r="H1054" t="s">
        <v>38</v>
      </c>
      <c r="I1054">
        <v>99.5</v>
      </c>
      <c r="J1054" t="s">
        <v>38</v>
      </c>
      <c r="K1054">
        <v>1151.1600000000001</v>
      </c>
      <c r="L1054">
        <v>18215</v>
      </c>
      <c r="M1054" t="s">
        <v>38</v>
      </c>
      <c r="N1054" t="s">
        <v>38</v>
      </c>
    </row>
    <row r="1055" spans="1:14" x14ac:dyDescent="0.25">
      <c r="A1055" s="2">
        <v>33616</v>
      </c>
      <c r="B1055" t="s">
        <v>38</v>
      </c>
      <c r="C1055" t="s">
        <v>38</v>
      </c>
      <c r="D1055">
        <v>2479.1999999999998</v>
      </c>
      <c r="E1055">
        <v>1683.1</v>
      </c>
      <c r="F1055">
        <v>3163.3</v>
      </c>
      <c r="G1055" t="s">
        <v>38</v>
      </c>
      <c r="H1055" t="s">
        <v>38</v>
      </c>
      <c r="I1055">
        <v>99.79</v>
      </c>
      <c r="J1055" t="s">
        <v>38</v>
      </c>
      <c r="K1055">
        <v>1149.24</v>
      </c>
      <c r="L1055">
        <v>17665</v>
      </c>
      <c r="M1055" t="s">
        <v>38</v>
      </c>
      <c r="N1055" t="s">
        <v>38</v>
      </c>
    </row>
    <row r="1056" spans="1:14" x14ac:dyDescent="0.25">
      <c r="A1056" s="2">
        <v>33617</v>
      </c>
      <c r="B1056" t="s">
        <v>38</v>
      </c>
      <c r="C1056" t="s">
        <v>38</v>
      </c>
      <c r="D1056">
        <v>2507.6</v>
      </c>
      <c r="E1056">
        <v>1704.2</v>
      </c>
      <c r="F1056">
        <v>3169.07</v>
      </c>
      <c r="G1056" t="s">
        <v>38</v>
      </c>
      <c r="H1056" t="s">
        <v>38</v>
      </c>
      <c r="I1056">
        <v>100.67</v>
      </c>
      <c r="J1056" t="s">
        <v>38</v>
      </c>
      <c r="K1056">
        <v>1158.78</v>
      </c>
      <c r="L1056">
        <v>17859</v>
      </c>
      <c r="M1056" t="s">
        <v>38</v>
      </c>
      <c r="N1056" t="s">
        <v>38</v>
      </c>
    </row>
    <row r="1057" spans="1:14" x14ac:dyDescent="0.25">
      <c r="A1057" s="2">
        <v>33618</v>
      </c>
      <c r="B1057" t="s">
        <v>38</v>
      </c>
      <c r="C1057" t="s">
        <v>38</v>
      </c>
      <c r="D1057">
        <v>2519.3000000000002</v>
      </c>
      <c r="E1057">
        <v>1732.6</v>
      </c>
      <c r="F1057">
        <v>3259.51</v>
      </c>
      <c r="G1057" t="s">
        <v>38</v>
      </c>
      <c r="H1057" t="s">
        <v>38</v>
      </c>
      <c r="I1057">
        <v>102.83</v>
      </c>
      <c r="J1057" t="s">
        <v>38</v>
      </c>
      <c r="K1057">
        <v>1184.95</v>
      </c>
      <c r="L1057">
        <v>17859</v>
      </c>
      <c r="M1057" t="s">
        <v>38</v>
      </c>
      <c r="N1057" t="s">
        <v>38</v>
      </c>
    </row>
    <row r="1058" spans="1:14" x14ac:dyDescent="0.25">
      <c r="A1058" s="2">
        <v>33619</v>
      </c>
      <c r="B1058" t="s">
        <v>38</v>
      </c>
      <c r="C1058" t="s">
        <v>38</v>
      </c>
      <c r="D1058">
        <v>2518.3000000000002</v>
      </c>
      <c r="E1058">
        <v>1717.9</v>
      </c>
      <c r="F1058">
        <v>3238.34</v>
      </c>
      <c r="G1058" t="s">
        <v>38</v>
      </c>
      <c r="H1058" t="s">
        <v>38</v>
      </c>
      <c r="I1058">
        <v>102.53</v>
      </c>
      <c r="J1058" t="s">
        <v>38</v>
      </c>
      <c r="K1058">
        <v>1167.72</v>
      </c>
      <c r="L1058">
        <v>17584</v>
      </c>
      <c r="M1058" t="s">
        <v>38</v>
      </c>
      <c r="N1058" t="s">
        <v>38</v>
      </c>
    </row>
    <row r="1059" spans="1:14" x14ac:dyDescent="0.25">
      <c r="A1059" s="2">
        <v>33620</v>
      </c>
      <c r="B1059" t="s">
        <v>38</v>
      </c>
      <c r="C1059" t="s">
        <v>38</v>
      </c>
      <c r="D1059">
        <v>2521.3000000000002</v>
      </c>
      <c r="E1059">
        <v>1712.4</v>
      </c>
      <c r="F1059">
        <v>3251.81</v>
      </c>
      <c r="G1059" t="s">
        <v>38</v>
      </c>
      <c r="H1059" t="s">
        <v>38</v>
      </c>
      <c r="I1059">
        <v>102.74</v>
      </c>
      <c r="J1059" t="s">
        <v>38</v>
      </c>
      <c r="K1059">
        <v>1169.3800000000001</v>
      </c>
      <c r="L1059">
        <v>17390</v>
      </c>
      <c r="M1059" t="s">
        <v>38</v>
      </c>
      <c r="N1059" t="s">
        <v>38</v>
      </c>
    </row>
    <row r="1060" spans="1:14" x14ac:dyDescent="0.25">
      <c r="A1060" s="2">
        <v>33623</v>
      </c>
      <c r="B1060" t="s">
        <v>38</v>
      </c>
      <c r="C1060" t="s">
        <v>38</v>
      </c>
      <c r="D1060">
        <v>2537.9</v>
      </c>
      <c r="E1060">
        <v>1726.2</v>
      </c>
      <c r="F1060">
        <v>3270.09</v>
      </c>
      <c r="G1060" t="s">
        <v>38</v>
      </c>
      <c r="H1060" t="s">
        <v>38</v>
      </c>
      <c r="I1060">
        <v>102.64</v>
      </c>
      <c r="J1060" t="s">
        <v>38</v>
      </c>
      <c r="K1060">
        <v>1170.17</v>
      </c>
      <c r="L1060">
        <v>16970</v>
      </c>
      <c r="M1060" t="s">
        <v>38</v>
      </c>
      <c r="N1060" t="s">
        <v>38</v>
      </c>
    </row>
    <row r="1061" spans="1:14" x14ac:dyDescent="0.25">
      <c r="A1061" s="2">
        <v>33624</v>
      </c>
      <c r="B1061" t="s">
        <v>38</v>
      </c>
      <c r="C1061" t="s">
        <v>38</v>
      </c>
      <c r="D1061">
        <v>2523.1999999999998</v>
      </c>
      <c r="E1061">
        <v>1727.1</v>
      </c>
      <c r="F1061">
        <v>3266.24</v>
      </c>
      <c r="G1061" t="s">
        <v>38</v>
      </c>
      <c r="H1061" t="s">
        <v>38</v>
      </c>
      <c r="I1061">
        <v>103.88</v>
      </c>
      <c r="J1061" t="s">
        <v>38</v>
      </c>
      <c r="K1061">
        <v>1170.04</v>
      </c>
      <c r="L1061">
        <v>16906</v>
      </c>
      <c r="M1061" t="s">
        <v>38</v>
      </c>
      <c r="N1061" t="s">
        <v>38</v>
      </c>
    </row>
    <row r="1062" spans="1:14" x14ac:dyDescent="0.25">
      <c r="A1062" s="2">
        <v>33625</v>
      </c>
      <c r="B1062" t="s">
        <v>38</v>
      </c>
      <c r="C1062" t="s">
        <v>38</v>
      </c>
      <c r="D1062">
        <v>2504.6</v>
      </c>
      <c r="E1062">
        <v>1700.5</v>
      </c>
      <c r="F1062">
        <v>3267.2</v>
      </c>
      <c r="G1062" t="s">
        <v>38</v>
      </c>
      <c r="H1062" t="s">
        <v>38</v>
      </c>
      <c r="I1062">
        <v>103.6</v>
      </c>
      <c r="J1062" t="s">
        <v>38</v>
      </c>
      <c r="K1062">
        <v>1169.3800000000001</v>
      </c>
      <c r="L1062">
        <v>17447</v>
      </c>
      <c r="M1062" t="s">
        <v>38</v>
      </c>
      <c r="N1062" t="s">
        <v>38</v>
      </c>
    </row>
    <row r="1063" spans="1:14" x14ac:dyDescent="0.25">
      <c r="A1063" s="2">
        <v>33626</v>
      </c>
      <c r="B1063" t="s">
        <v>38</v>
      </c>
      <c r="C1063" t="s">
        <v>38</v>
      </c>
      <c r="D1063">
        <v>2502.6999999999998</v>
      </c>
      <c r="E1063">
        <v>1697.7</v>
      </c>
      <c r="F1063">
        <v>3250.85</v>
      </c>
      <c r="G1063" t="s">
        <v>38</v>
      </c>
      <c r="H1063" t="s">
        <v>38</v>
      </c>
      <c r="I1063">
        <v>103.13</v>
      </c>
      <c r="J1063" t="s">
        <v>38</v>
      </c>
      <c r="K1063">
        <v>1169.05</v>
      </c>
      <c r="L1063">
        <v>17552</v>
      </c>
      <c r="M1063" t="s">
        <v>38</v>
      </c>
      <c r="N1063" t="s">
        <v>38</v>
      </c>
    </row>
    <row r="1064" spans="1:14" x14ac:dyDescent="0.25">
      <c r="A1064" s="2">
        <v>33627</v>
      </c>
      <c r="B1064" t="s">
        <v>38</v>
      </c>
      <c r="C1064" t="s">
        <v>38</v>
      </c>
      <c r="D1064">
        <v>2503.6999999999998</v>
      </c>
      <c r="E1064">
        <v>1707.8</v>
      </c>
      <c r="F1064">
        <v>3258.54</v>
      </c>
      <c r="G1064" t="s">
        <v>38</v>
      </c>
      <c r="H1064" t="s">
        <v>38</v>
      </c>
      <c r="I1064">
        <v>103.06</v>
      </c>
      <c r="J1064" t="s">
        <v>38</v>
      </c>
      <c r="K1064">
        <v>1167.3900000000001</v>
      </c>
      <c r="L1064">
        <v>17221</v>
      </c>
      <c r="M1064" t="s">
        <v>38</v>
      </c>
      <c r="N1064" t="s">
        <v>38</v>
      </c>
    </row>
    <row r="1065" spans="1:14" x14ac:dyDescent="0.25">
      <c r="A1065" s="2">
        <v>33630</v>
      </c>
      <c r="B1065" t="s">
        <v>38</v>
      </c>
      <c r="C1065" t="s">
        <v>38</v>
      </c>
      <c r="D1065">
        <v>2519.3000000000002</v>
      </c>
      <c r="E1065">
        <v>1715.2</v>
      </c>
      <c r="F1065">
        <v>3279.71</v>
      </c>
      <c r="G1065" t="s">
        <v>38</v>
      </c>
      <c r="H1065" t="s">
        <v>38</v>
      </c>
      <c r="I1065">
        <v>103.81</v>
      </c>
      <c r="J1065" t="s">
        <v>38</v>
      </c>
      <c r="K1065">
        <v>1179.6500000000001</v>
      </c>
      <c r="L1065">
        <v>17140</v>
      </c>
      <c r="M1065" t="s">
        <v>38</v>
      </c>
      <c r="N1065" t="s">
        <v>38</v>
      </c>
    </row>
    <row r="1066" spans="1:14" x14ac:dyDescent="0.25">
      <c r="A1066" s="2">
        <v>33631</v>
      </c>
      <c r="B1066" t="s">
        <v>38</v>
      </c>
      <c r="C1066" t="s">
        <v>38</v>
      </c>
      <c r="D1066">
        <v>2539.9</v>
      </c>
      <c r="E1066">
        <v>1732.6</v>
      </c>
      <c r="F1066">
        <v>3270.09</v>
      </c>
      <c r="G1066" t="s">
        <v>38</v>
      </c>
      <c r="H1066" t="s">
        <v>38</v>
      </c>
      <c r="I1066">
        <v>103.66</v>
      </c>
      <c r="J1066" t="s">
        <v>38</v>
      </c>
      <c r="K1066">
        <v>1178.72</v>
      </c>
      <c r="L1066">
        <v>17415</v>
      </c>
      <c r="M1066" t="s">
        <v>38</v>
      </c>
      <c r="N1066" t="s">
        <v>38</v>
      </c>
    </row>
    <row r="1067" spans="1:14" x14ac:dyDescent="0.25">
      <c r="A1067" s="2">
        <v>33632</v>
      </c>
      <c r="B1067" t="s">
        <v>38</v>
      </c>
      <c r="C1067" t="s">
        <v>38</v>
      </c>
      <c r="D1067">
        <v>2524.1999999999998</v>
      </c>
      <c r="E1067">
        <v>1725.3</v>
      </c>
      <c r="F1067">
        <v>3239.3</v>
      </c>
      <c r="G1067" t="s">
        <v>38</v>
      </c>
      <c r="H1067" t="s">
        <v>38</v>
      </c>
      <c r="I1067">
        <v>102.71</v>
      </c>
      <c r="J1067" t="s">
        <v>38</v>
      </c>
      <c r="K1067">
        <v>1168.05</v>
      </c>
      <c r="L1067">
        <v>17487</v>
      </c>
      <c r="M1067" t="s">
        <v>38</v>
      </c>
      <c r="N1067" t="s">
        <v>38</v>
      </c>
    </row>
    <row r="1068" spans="1:14" x14ac:dyDescent="0.25">
      <c r="A1068" s="2">
        <v>33633</v>
      </c>
      <c r="B1068" t="s">
        <v>38</v>
      </c>
      <c r="C1068" t="s">
        <v>38</v>
      </c>
      <c r="D1068">
        <v>2530.1</v>
      </c>
      <c r="E1068">
        <v>1718.9</v>
      </c>
      <c r="F1068">
        <v>3251.81</v>
      </c>
      <c r="G1068" t="s">
        <v>38</v>
      </c>
      <c r="H1068" t="s">
        <v>38</v>
      </c>
      <c r="I1068">
        <v>102.78</v>
      </c>
      <c r="J1068" t="s">
        <v>38</v>
      </c>
      <c r="K1068">
        <v>1165.4000000000001</v>
      </c>
      <c r="L1068">
        <v>17633</v>
      </c>
      <c r="M1068" t="s">
        <v>38</v>
      </c>
      <c r="N1068" t="s">
        <v>38</v>
      </c>
    </row>
    <row r="1069" spans="1:14" x14ac:dyDescent="0.25">
      <c r="A1069" s="2">
        <v>33634</v>
      </c>
      <c r="B1069" t="s">
        <v>38</v>
      </c>
      <c r="C1069" t="s">
        <v>38</v>
      </c>
      <c r="D1069">
        <v>2549.6999999999998</v>
      </c>
      <c r="E1069">
        <v>1713.9</v>
      </c>
      <c r="F1069">
        <v>3271.05</v>
      </c>
      <c r="G1069" t="s">
        <v>38</v>
      </c>
      <c r="H1069" t="s">
        <v>38</v>
      </c>
      <c r="I1069">
        <v>103.55</v>
      </c>
      <c r="J1069" t="s">
        <v>38</v>
      </c>
      <c r="K1069">
        <v>1168.72</v>
      </c>
      <c r="L1069">
        <v>18061</v>
      </c>
      <c r="M1069" t="s">
        <v>38</v>
      </c>
      <c r="N1069" t="s">
        <v>38</v>
      </c>
    </row>
    <row r="1070" spans="1:14" x14ac:dyDescent="0.25">
      <c r="A1070" s="2">
        <v>33637</v>
      </c>
      <c r="B1070" t="s">
        <v>38</v>
      </c>
      <c r="C1070" t="s">
        <v>38</v>
      </c>
      <c r="D1070">
        <v>2535</v>
      </c>
      <c r="E1070">
        <v>1698.9</v>
      </c>
      <c r="F1070">
        <v>3250.85</v>
      </c>
      <c r="G1070" t="s">
        <v>38</v>
      </c>
      <c r="H1070" t="s">
        <v>38</v>
      </c>
      <c r="I1070">
        <v>103.73</v>
      </c>
      <c r="J1070" t="s">
        <v>38</v>
      </c>
      <c r="K1070">
        <v>1167.3900000000001</v>
      </c>
      <c r="L1070">
        <v>17924</v>
      </c>
      <c r="M1070" t="s">
        <v>38</v>
      </c>
      <c r="N1070" t="s">
        <v>38</v>
      </c>
    </row>
    <row r="1071" spans="1:14" x14ac:dyDescent="0.25">
      <c r="A1071" s="2">
        <v>33638</v>
      </c>
      <c r="B1071" t="s">
        <v>38</v>
      </c>
      <c r="C1071" t="s">
        <v>38</v>
      </c>
      <c r="D1071">
        <v>2529.1</v>
      </c>
      <c r="E1071">
        <v>1701.2</v>
      </c>
      <c r="F1071">
        <v>3253.73</v>
      </c>
      <c r="G1071" t="s">
        <v>38</v>
      </c>
      <c r="H1071" t="s">
        <v>38</v>
      </c>
      <c r="I1071">
        <v>103.55</v>
      </c>
      <c r="J1071" t="s">
        <v>38</v>
      </c>
      <c r="K1071">
        <v>1168.05</v>
      </c>
      <c r="L1071">
        <v>17754</v>
      </c>
      <c r="M1071" t="s">
        <v>38</v>
      </c>
      <c r="N1071" t="s">
        <v>38</v>
      </c>
    </row>
    <row r="1072" spans="1:14" x14ac:dyDescent="0.25">
      <c r="A1072" s="2">
        <v>33639</v>
      </c>
      <c r="B1072" t="s">
        <v>38</v>
      </c>
      <c r="C1072" t="s">
        <v>38</v>
      </c>
      <c r="D1072">
        <v>2513.4</v>
      </c>
      <c r="E1072">
        <v>1708.5</v>
      </c>
      <c r="F1072">
        <v>3267.2</v>
      </c>
      <c r="G1072" t="s">
        <v>38</v>
      </c>
      <c r="H1072" t="s">
        <v>38</v>
      </c>
      <c r="I1072">
        <v>103.61</v>
      </c>
      <c r="J1072" t="s">
        <v>38</v>
      </c>
      <c r="K1072">
        <v>1175.1400000000001</v>
      </c>
      <c r="L1072">
        <v>17843</v>
      </c>
      <c r="M1072" t="s">
        <v>38</v>
      </c>
      <c r="N1072" t="s">
        <v>38</v>
      </c>
    </row>
    <row r="1073" spans="1:14" x14ac:dyDescent="0.25">
      <c r="A1073" s="2">
        <v>33640</v>
      </c>
      <c r="B1073" t="s">
        <v>38</v>
      </c>
      <c r="C1073" t="s">
        <v>38</v>
      </c>
      <c r="D1073">
        <v>2513.4</v>
      </c>
      <c r="E1073">
        <v>1705.8</v>
      </c>
      <c r="F1073">
        <v>3254.7</v>
      </c>
      <c r="G1073" t="s">
        <v>38</v>
      </c>
      <c r="H1073" t="s">
        <v>38</v>
      </c>
      <c r="I1073">
        <v>103.73</v>
      </c>
      <c r="J1073" t="s">
        <v>38</v>
      </c>
      <c r="K1073">
        <v>1182.6300000000001</v>
      </c>
      <c r="L1073">
        <v>18150</v>
      </c>
      <c r="M1073" t="s">
        <v>38</v>
      </c>
      <c r="N1073" t="s">
        <v>38</v>
      </c>
    </row>
    <row r="1074" spans="1:14" x14ac:dyDescent="0.25">
      <c r="A1074" s="2">
        <v>33641</v>
      </c>
      <c r="B1074" t="s">
        <v>38</v>
      </c>
      <c r="C1074" t="s">
        <v>38</v>
      </c>
      <c r="D1074">
        <v>2491.9</v>
      </c>
      <c r="E1074">
        <v>1707.6</v>
      </c>
      <c r="F1074">
        <v>3264.32</v>
      </c>
      <c r="G1074" t="s">
        <v>38</v>
      </c>
      <c r="H1074" t="s">
        <v>38</v>
      </c>
      <c r="I1074">
        <v>103.37</v>
      </c>
      <c r="J1074" t="s">
        <v>38</v>
      </c>
      <c r="K1074">
        <v>1182.6300000000001</v>
      </c>
      <c r="L1074">
        <v>18037</v>
      </c>
      <c r="M1074" t="s">
        <v>38</v>
      </c>
      <c r="N1074" t="s">
        <v>38</v>
      </c>
    </row>
    <row r="1075" spans="1:14" x14ac:dyDescent="0.25">
      <c r="A1075" s="2">
        <v>33644</v>
      </c>
      <c r="B1075" t="s">
        <v>38</v>
      </c>
      <c r="C1075" t="s">
        <v>38</v>
      </c>
      <c r="D1075">
        <v>2509.5</v>
      </c>
      <c r="E1075">
        <v>1711.2</v>
      </c>
      <c r="F1075">
        <v>3257.58</v>
      </c>
      <c r="G1075" t="s">
        <v>38</v>
      </c>
      <c r="H1075" t="s">
        <v>38</v>
      </c>
      <c r="I1075">
        <v>103.38</v>
      </c>
      <c r="J1075" t="s">
        <v>38</v>
      </c>
      <c r="K1075">
        <v>1187.27</v>
      </c>
      <c r="L1075">
        <v>17730</v>
      </c>
      <c r="M1075" t="s">
        <v>38</v>
      </c>
      <c r="N1075" t="s">
        <v>38</v>
      </c>
    </row>
    <row r="1076" spans="1:14" x14ac:dyDescent="0.25">
      <c r="A1076" s="2">
        <v>33645</v>
      </c>
      <c r="B1076" t="s">
        <v>38</v>
      </c>
      <c r="C1076" t="s">
        <v>38</v>
      </c>
      <c r="D1076">
        <v>2498.8000000000002</v>
      </c>
      <c r="E1076">
        <v>1707.1</v>
      </c>
      <c r="F1076">
        <v>3257.58</v>
      </c>
      <c r="G1076" t="s">
        <v>38</v>
      </c>
      <c r="H1076" t="s">
        <v>38</v>
      </c>
      <c r="I1076">
        <v>103.74</v>
      </c>
      <c r="J1076" t="s">
        <v>38</v>
      </c>
      <c r="K1076">
        <v>1194.6199999999999</v>
      </c>
      <c r="L1076">
        <v>17730</v>
      </c>
      <c r="M1076" t="s">
        <v>38</v>
      </c>
      <c r="N1076" t="s">
        <v>38</v>
      </c>
    </row>
    <row r="1077" spans="1:14" x14ac:dyDescent="0.25">
      <c r="A1077" s="2">
        <v>33646</v>
      </c>
      <c r="B1077" t="s">
        <v>38</v>
      </c>
      <c r="C1077" t="s">
        <v>38</v>
      </c>
      <c r="D1077">
        <v>2486.5</v>
      </c>
      <c r="E1077">
        <v>1703.5</v>
      </c>
      <c r="F1077">
        <v>3262.39</v>
      </c>
      <c r="G1077" t="s">
        <v>38</v>
      </c>
      <c r="H1077" t="s">
        <v>38</v>
      </c>
      <c r="I1077">
        <v>103.62</v>
      </c>
      <c r="J1077" t="s">
        <v>38</v>
      </c>
      <c r="K1077">
        <v>1191.9100000000001</v>
      </c>
      <c r="L1077">
        <v>17439</v>
      </c>
      <c r="M1077" t="s">
        <v>38</v>
      </c>
      <c r="N1077" t="s">
        <v>38</v>
      </c>
    </row>
    <row r="1078" spans="1:14" x14ac:dyDescent="0.25">
      <c r="A1078" s="2">
        <v>33647</v>
      </c>
      <c r="B1078" t="s">
        <v>38</v>
      </c>
      <c r="C1078" t="s">
        <v>38</v>
      </c>
      <c r="D1078">
        <v>2482.1</v>
      </c>
      <c r="E1078">
        <v>1720.8</v>
      </c>
      <c r="F1078">
        <v>3263.35</v>
      </c>
      <c r="G1078" t="s">
        <v>38</v>
      </c>
      <c r="H1078" t="s">
        <v>38</v>
      </c>
      <c r="I1078">
        <v>103.94</v>
      </c>
      <c r="J1078" t="s">
        <v>38</v>
      </c>
      <c r="K1078">
        <v>1194.56</v>
      </c>
      <c r="L1078">
        <v>17463</v>
      </c>
      <c r="M1078" t="s">
        <v>38</v>
      </c>
      <c r="N1078" t="s">
        <v>38</v>
      </c>
    </row>
    <row r="1079" spans="1:14" x14ac:dyDescent="0.25">
      <c r="A1079" s="2">
        <v>33648</v>
      </c>
      <c r="B1079" t="s">
        <v>38</v>
      </c>
      <c r="C1079" t="s">
        <v>38</v>
      </c>
      <c r="D1079">
        <v>2477.1999999999998</v>
      </c>
      <c r="E1079">
        <v>1704.8</v>
      </c>
      <c r="F1079">
        <v>3244.11</v>
      </c>
      <c r="G1079" t="s">
        <v>38</v>
      </c>
      <c r="H1079" t="s">
        <v>38</v>
      </c>
      <c r="I1079">
        <v>103.59</v>
      </c>
      <c r="J1079" t="s">
        <v>38</v>
      </c>
      <c r="K1079">
        <v>1183.29</v>
      </c>
      <c r="L1079">
        <v>17043</v>
      </c>
      <c r="M1079" t="s">
        <v>38</v>
      </c>
      <c r="N1079" t="s">
        <v>38</v>
      </c>
    </row>
    <row r="1080" spans="1:14" x14ac:dyDescent="0.25">
      <c r="A1080" s="2">
        <v>33651</v>
      </c>
      <c r="B1080" t="s">
        <v>38</v>
      </c>
      <c r="C1080" t="s">
        <v>38</v>
      </c>
      <c r="D1080">
        <v>2512.5</v>
      </c>
      <c r="E1080">
        <v>1728.5</v>
      </c>
      <c r="F1080">
        <v>3269.13</v>
      </c>
      <c r="G1080" t="s">
        <v>38</v>
      </c>
      <c r="H1080" t="s">
        <v>38</v>
      </c>
      <c r="I1080">
        <v>103.69</v>
      </c>
      <c r="J1080" t="s">
        <v>38</v>
      </c>
      <c r="K1080">
        <v>1191.24</v>
      </c>
      <c r="L1080">
        <v>17067</v>
      </c>
      <c r="M1080" t="s">
        <v>38</v>
      </c>
      <c r="N1080" t="s">
        <v>38</v>
      </c>
    </row>
    <row r="1081" spans="1:14" x14ac:dyDescent="0.25">
      <c r="A1081" s="2">
        <v>33652</v>
      </c>
      <c r="B1081" t="s">
        <v>38</v>
      </c>
      <c r="C1081" t="s">
        <v>38</v>
      </c>
      <c r="D1081">
        <v>2524.1999999999998</v>
      </c>
      <c r="E1081">
        <v>1753</v>
      </c>
      <c r="F1081">
        <v>3286.44</v>
      </c>
      <c r="G1081" t="s">
        <v>38</v>
      </c>
      <c r="H1081" t="s">
        <v>38</v>
      </c>
      <c r="I1081">
        <v>104.98</v>
      </c>
      <c r="J1081" t="s">
        <v>38</v>
      </c>
      <c r="K1081">
        <v>1195.0899999999999</v>
      </c>
      <c r="L1081">
        <v>16873</v>
      </c>
      <c r="M1081" t="s">
        <v>38</v>
      </c>
      <c r="N1081" t="s">
        <v>38</v>
      </c>
    </row>
    <row r="1082" spans="1:14" x14ac:dyDescent="0.25">
      <c r="A1082" s="2">
        <v>33653</v>
      </c>
      <c r="B1082" t="s">
        <v>38</v>
      </c>
      <c r="C1082" t="s">
        <v>38</v>
      </c>
      <c r="D1082">
        <v>2496.8000000000002</v>
      </c>
      <c r="E1082">
        <v>1758.5</v>
      </c>
      <c r="F1082">
        <v>3270.09</v>
      </c>
      <c r="G1082" t="s">
        <v>38</v>
      </c>
      <c r="H1082" t="s">
        <v>38</v>
      </c>
      <c r="I1082">
        <v>104.67</v>
      </c>
      <c r="J1082" t="s">
        <v>38</v>
      </c>
      <c r="K1082">
        <v>1186.01</v>
      </c>
      <c r="L1082">
        <v>16817</v>
      </c>
      <c r="M1082" t="s">
        <v>38</v>
      </c>
      <c r="N1082" t="s">
        <v>38</v>
      </c>
    </row>
    <row r="1083" spans="1:14" x14ac:dyDescent="0.25">
      <c r="A1083" s="2">
        <v>33654</v>
      </c>
      <c r="B1083" t="s">
        <v>38</v>
      </c>
      <c r="C1083" t="s">
        <v>38</v>
      </c>
      <c r="D1083">
        <v>2511.5</v>
      </c>
      <c r="E1083">
        <v>1792.6</v>
      </c>
      <c r="F1083">
        <v>3318.19</v>
      </c>
      <c r="G1083" t="s">
        <v>38</v>
      </c>
      <c r="H1083" t="s">
        <v>38</v>
      </c>
      <c r="I1083">
        <v>106.32</v>
      </c>
      <c r="J1083" t="s">
        <v>38</v>
      </c>
      <c r="K1083">
        <v>1198.8599999999999</v>
      </c>
      <c r="L1083">
        <v>16873</v>
      </c>
      <c r="M1083" t="s">
        <v>38</v>
      </c>
      <c r="N1083" t="s">
        <v>38</v>
      </c>
    </row>
    <row r="1084" spans="1:14" x14ac:dyDescent="0.25">
      <c r="A1084" s="2">
        <v>33655</v>
      </c>
      <c r="B1084" t="s">
        <v>38</v>
      </c>
      <c r="C1084" t="s">
        <v>38</v>
      </c>
      <c r="D1084">
        <v>2501.6999999999998</v>
      </c>
      <c r="E1084">
        <v>1798</v>
      </c>
      <c r="F1084">
        <v>3323.97</v>
      </c>
      <c r="G1084" t="s">
        <v>38</v>
      </c>
      <c r="H1084" t="s">
        <v>38</v>
      </c>
      <c r="I1084">
        <v>106.32</v>
      </c>
      <c r="J1084" t="s">
        <v>38</v>
      </c>
      <c r="K1084">
        <v>1199.19</v>
      </c>
      <c r="L1084">
        <v>17164</v>
      </c>
      <c r="M1084" t="s">
        <v>38</v>
      </c>
      <c r="N1084" t="s">
        <v>38</v>
      </c>
    </row>
    <row r="1085" spans="1:14" x14ac:dyDescent="0.25">
      <c r="A1085" s="2">
        <v>33658</v>
      </c>
      <c r="B1085" t="s">
        <v>38</v>
      </c>
      <c r="C1085" t="s">
        <v>38</v>
      </c>
      <c r="D1085">
        <v>2524.1999999999998</v>
      </c>
      <c r="E1085">
        <v>1798</v>
      </c>
      <c r="F1085">
        <v>3353.79</v>
      </c>
      <c r="G1085" t="s">
        <v>38</v>
      </c>
      <c r="H1085" t="s">
        <v>38</v>
      </c>
      <c r="I1085">
        <v>106.14</v>
      </c>
      <c r="J1085" t="s">
        <v>38</v>
      </c>
      <c r="K1085">
        <v>1207.1400000000001</v>
      </c>
      <c r="L1085">
        <v>16946</v>
      </c>
      <c r="M1085" t="s">
        <v>38</v>
      </c>
      <c r="N1085" t="s">
        <v>38</v>
      </c>
    </row>
    <row r="1086" spans="1:14" x14ac:dyDescent="0.25">
      <c r="A1086" s="2">
        <v>33659</v>
      </c>
      <c r="B1086" t="s">
        <v>38</v>
      </c>
      <c r="C1086" t="s">
        <v>38</v>
      </c>
      <c r="D1086">
        <v>2509.5</v>
      </c>
      <c r="E1086">
        <v>1775.8</v>
      </c>
      <c r="F1086">
        <v>3340.32</v>
      </c>
      <c r="G1086" t="s">
        <v>38</v>
      </c>
      <c r="H1086" t="s">
        <v>38</v>
      </c>
      <c r="I1086">
        <v>105.64</v>
      </c>
      <c r="J1086" t="s">
        <v>38</v>
      </c>
      <c r="K1086">
        <v>1201.8399999999999</v>
      </c>
      <c r="L1086">
        <v>17083</v>
      </c>
      <c r="M1086" t="s">
        <v>38</v>
      </c>
      <c r="N1086" t="s">
        <v>38</v>
      </c>
    </row>
    <row r="1087" spans="1:14" x14ac:dyDescent="0.25">
      <c r="A1087" s="2">
        <v>33660</v>
      </c>
      <c r="B1087" t="s">
        <v>38</v>
      </c>
      <c r="C1087" t="s">
        <v>38</v>
      </c>
      <c r="D1087">
        <v>2530.1</v>
      </c>
      <c r="E1087">
        <v>1804.2</v>
      </c>
      <c r="F1087">
        <v>3383.61</v>
      </c>
      <c r="G1087" t="s">
        <v>38</v>
      </c>
      <c r="H1087" t="s">
        <v>38</v>
      </c>
      <c r="I1087">
        <v>106.28</v>
      </c>
      <c r="J1087" t="s">
        <v>38</v>
      </c>
      <c r="K1087">
        <v>1207.81</v>
      </c>
      <c r="L1087">
        <v>17358</v>
      </c>
      <c r="M1087" t="s">
        <v>38</v>
      </c>
      <c r="N1087" t="s">
        <v>38</v>
      </c>
    </row>
    <row r="1088" spans="1:14" x14ac:dyDescent="0.25">
      <c r="A1088" s="2">
        <v>33661</v>
      </c>
      <c r="B1088" t="s">
        <v>38</v>
      </c>
      <c r="C1088" t="s">
        <v>38</v>
      </c>
      <c r="D1088">
        <v>2519.3000000000002</v>
      </c>
      <c r="E1088">
        <v>1806.4</v>
      </c>
      <c r="F1088">
        <v>3381.69</v>
      </c>
      <c r="G1088" t="s">
        <v>38</v>
      </c>
      <c r="H1088" t="s">
        <v>38</v>
      </c>
      <c r="I1088">
        <v>106.53</v>
      </c>
      <c r="J1088" t="s">
        <v>38</v>
      </c>
      <c r="K1088">
        <v>1210.46</v>
      </c>
      <c r="L1088">
        <v>17301</v>
      </c>
      <c r="M1088" t="s">
        <v>38</v>
      </c>
      <c r="N1088" t="s">
        <v>38</v>
      </c>
    </row>
    <row r="1089" spans="1:14" x14ac:dyDescent="0.25">
      <c r="A1089" s="2">
        <v>33662</v>
      </c>
      <c r="B1089" t="s">
        <v>38</v>
      </c>
      <c r="C1089" t="s">
        <v>38</v>
      </c>
      <c r="D1089">
        <v>2522.3000000000002</v>
      </c>
      <c r="E1089">
        <v>1803.7</v>
      </c>
      <c r="F1089">
        <v>3382.65</v>
      </c>
      <c r="G1089" t="s">
        <v>38</v>
      </c>
      <c r="H1089" t="s">
        <v>38</v>
      </c>
      <c r="I1089">
        <v>106.5</v>
      </c>
      <c r="J1089" t="s">
        <v>38</v>
      </c>
      <c r="K1089">
        <v>1218.6099999999999</v>
      </c>
      <c r="L1089">
        <v>17334</v>
      </c>
      <c r="M1089" t="s">
        <v>38</v>
      </c>
      <c r="N1089" t="s">
        <v>38</v>
      </c>
    </row>
    <row r="1090" spans="1:14" x14ac:dyDescent="0.25">
      <c r="A1090" s="2">
        <v>33665</v>
      </c>
      <c r="B1090" t="s">
        <v>38</v>
      </c>
      <c r="C1090" t="s">
        <v>38</v>
      </c>
      <c r="D1090">
        <v>2515.4</v>
      </c>
      <c r="E1090">
        <v>1802.8</v>
      </c>
      <c r="F1090">
        <v>3380.73</v>
      </c>
      <c r="G1090" t="s">
        <v>38</v>
      </c>
      <c r="H1090" t="s">
        <v>38</v>
      </c>
      <c r="I1090">
        <v>106.44</v>
      </c>
      <c r="J1090" t="s">
        <v>38</v>
      </c>
      <c r="K1090">
        <v>1218.4100000000001</v>
      </c>
      <c r="L1090">
        <v>17431</v>
      </c>
      <c r="M1090" t="s">
        <v>38</v>
      </c>
      <c r="N1090" t="s">
        <v>38</v>
      </c>
    </row>
    <row r="1091" spans="1:14" x14ac:dyDescent="0.25">
      <c r="A1091" s="2">
        <v>33666</v>
      </c>
      <c r="B1091" t="s">
        <v>38</v>
      </c>
      <c r="C1091" t="s">
        <v>38</v>
      </c>
      <c r="D1091">
        <v>2520.3000000000002</v>
      </c>
      <c r="E1091">
        <v>1805.5</v>
      </c>
      <c r="F1091">
        <v>3405.74</v>
      </c>
      <c r="G1091" t="s">
        <v>38</v>
      </c>
      <c r="H1091" t="s">
        <v>38</v>
      </c>
      <c r="I1091">
        <v>107.38</v>
      </c>
      <c r="J1091" t="s">
        <v>38</v>
      </c>
      <c r="K1091">
        <v>1225.69</v>
      </c>
      <c r="L1091">
        <v>17043</v>
      </c>
      <c r="M1091" t="s">
        <v>38</v>
      </c>
      <c r="N1091" t="s">
        <v>38</v>
      </c>
    </row>
    <row r="1092" spans="1:14" x14ac:dyDescent="0.25">
      <c r="A1092" s="2">
        <v>33667</v>
      </c>
      <c r="B1092" t="s">
        <v>38</v>
      </c>
      <c r="C1092" t="s">
        <v>38</v>
      </c>
      <c r="D1092">
        <v>2515.4</v>
      </c>
      <c r="E1092">
        <v>1826.3</v>
      </c>
      <c r="F1092">
        <v>3413.44</v>
      </c>
      <c r="G1092" t="s">
        <v>38</v>
      </c>
      <c r="H1092" t="s">
        <v>38</v>
      </c>
      <c r="I1092">
        <v>108.18</v>
      </c>
      <c r="J1092" t="s">
        <v>38</v>
      </c>
      <c r="K1092">
        <v>1223.04</v>
      </c>
      <c r="L1092">
        <v>17124</v>
      </c>
      <c r="M1092" t="s">
        <v>38</v>
      </c>
      <c r="N1092" t="s">
        <v>38</v>
      </c>
    </row>
    <row r="1093" spans="1:14" x14ac:dyDescent="0.25">
      <c r="A1093" s="2">
        <v>33668</v>
      </c>
      <c r="B1093" t="s">
        <v>38</v>
      </c>
      <c r="C1093" t="s">
        <v>38</v>
      </c>
      <c r="D1093">
        <v>2489</v>
      </c>
      <c r="E1093">
        <v>1792</v>
      </c>
      <c r="F1093">
        <v>3399.01</v>
      </c>
      <c r="G1093" t="s">
        <v>38</v>
      </c>
      <c r="H1093" t="s">
        <v>38</v>
      </c>
      <c r="I1093">
        <v>107.9</v>
      </c>
      <c r="J1093" t="s">
        <v>38</v>
      </c>
      <c r="K1093">
        <v>1217.08</v>
      </c>
      <c r="L1093">
        <v>16946</v>
      </c>
      <c r="M1093" t="s">
        <v>38</v>
      </c>
      <c r="N1093" t="s">
        <v>38</v>
      </c>
    </row>
    <row r="1094" spans="1:14" x14ac:dyDescent="0.25">
      <c r="A1094" s="2">
        <v>33669</v>
      </c>
      <c r="B1094" t="s">
        <v>38</v>
      </c>
      <c r="C1094" t="s">
        <v>38</v>
      </c>
      <c r="D1094">
        <v>2493.9</v>
      </c>
      <c r="E1094">
        <v>1785.2</v>
      </c>
      <c r="F1094">
        <v>3374.96</v>
      </c>
      <c r="G1094" t="s">
        <v>38</v>
      </c>
      <c r="H1094" t="s">
        <v>38</v>
      </c>
      <c r="I1094">
        <v>107.74</v>
      </c>
      <c r="J1094" t="s">
        <v>38</v>
      </c>
      <c r="K1094">
        <v>1205.82</v>
      </c>
      <c r="L1094">
        <v>17002</v>
      </c>
      <c r="M1094" t="s">
        <v>38</v>
      </c>
      <c r="N1094" t="s">
        <v>38</v>
      </c>
    </row>
    <row r="1095" spans="1:14" x14ac:dyDescent="0.25">
      <c r="A1095" s="2">
        <v>33672</v>
      </c>
      <c r="B1095" t="s">
        <v>38</v>
      </c>
      <c r="C1095" t="s">
        <v>38</v>
      </c>
      <c r="D1095">
        <v>2516.4</v>
      </c>
      <c r="E1095">
        <v>1795.6</v>
      </c>
      <c r="F1095">
        <v>3383.61</v>
      </c>
      <c r="G1095" t="s">
        <v>38</v>
      </c>
      <c r="H1095" t="s">
        <v>38</v>
      </c>
      <c r="I1095">
        <v>107.74</v>
      </c>
      <c r="J1095" t="s">
        <v>38</v>
      </c>
      <c r="K1095">
        <v>1201.45</v>
      </c>
      <c r="L1095">
        <v>16889</v>
      </c>
      <c r="M1095" t="s">
        <v>38</v>
      </c>
      <c r="N1095" t="s">
        <v>38</v>
      </c>
    </row>
    <row r="1096" spans="1:14" x14ac:dyDescent="0.25">
      <c r="A1096" s="2">
        <v>33673</v>
      </c>
      <c r="B1096" t="s">
        <v>38</v>
      </c>
      <c r="C1096" t="s">
        <v>38</v>
      </c>
      <c r="D1096">
        <v>2527.1999999999998</v>
      </c>
      <c r="E1096">
        <v>1813.6</v>
      </c>
      <c r="F1096">
        <v>3392.27</v>
      </c>
      <c r="G1096" t="s">
        <v>38</v>
      </c>
      <c r="H1096" t="s">
        <v>38</v>
      </c>
      <c r="I1096">
        <v>107.78</v>
      </c>
      <c r="J1096" t="s">
        <v>38</v>
      </c>
      <c r="K1096">
        <v>1206.3499999999999</v>
      </c>
      <c r="L1096">
        <v>16873</v>
      </c>
      <c r="M1096" t="s">
        <v>38</v>
      </c>
      <c r="N1096" t="s">
        <v>38</v>
      </c>
    </row>
    <row r="1097" spans="1:14" x14ac:dyDescent="0.25">
      <c r="A1097" s="2">
        <v>33674</v>
      </c>
      <c r="B1097" t="s">
        <v>38</v>
      </c>
      <c r="C1097" t="s">
        <v>38</v>
      </c>
      <c r="D1097">
        <v>2472.3000000000002</v>
      </c>
      <c r="E1097">
        <v>1790.2</v>
      </c>
      <c r="F1097">
        <v>3363.41</v>
      </c>
      <c r="G1097" t="s">
        <v>38</v>
      </c>
      <c r="H1097" t="s">
        <v>38</v>
      </c>
      <c r="I1097">
        <v>106.89</v>
      </c>
      <c r="J1097" t="s">
        <v>38</v>
      </c>
      <c r="K1097">
        <v>1195.95</v>
      </c>
      <c r="L1097">
        <v>16712</v>
      </c>
      <c r="M1097" t="s">
        <v>38</v>
      </c>
      <c r="N1097" t="s">
        <v>38</v>
      </c>
    </row>
    <row r="1098" spans="1:14" x14ac:dyDescent="0.25">
      <c r="A1098" s="2">
        <v>33675</v>
      </c>
      <c r="B1098" t="s">
        <v>38</v>
      </c>
      <c r="C1098" t="s">
        <v>38</v>
      </c>
      <c r="D1098">
        <v>2437.1</v>
      </c>
      <c r="E1098">
        <v>1761.8</v>
      </c>
      <c r="F1098">
        <v>3344.17</v>
      </c>
      <c r="G1098" t="s">
        <v>38</v>
      </c>
      <c r="H1098" t="s">
        <v>38</v>
      </c>
      <c r="I1098">
        <v>105.74</v>
      </c>
      <c r="J1098" t="s">
        <v>38</v>
      </c>
      <c r="K1098">
        <v>1189.1199999999999</v>
      </c>
      <c r="L1098">
        <v>16728</v>
      </c>
      <c r="M1098" t="s">
        <v>38</v>
      </c>
      <c r="N1098" t="s">
        <v>38</v>
      </c>
    </row>
    <row r="1099" spans="1:14" x14ac:dyDescent="0.25">
      <c r="A1099" s="2">
        <v>33676</v>
      </c>
      <c r="B1099" t="s">
        <v>38</v>
      </c>
      <c r="C1099" t="s">
        <v>38</v>
      </c>
      <c r="D1099">
        <v>2415.5</v>
      </c>
      <c r="E1099">
        <v>1764.9</v>
      </c>
      <c r="F1099">
        <v>3351.87</v>
      </c>
      <c r="G1099" t="s">
        <v>38</v>
      </c>
      <c r="H1099" t="s">
        <v>38</v>
      </c>
      <c r="I1099">
        <v>105.64</v>
      </c>
      <c r="J1099" t="s">
        <v>38</v>
      </c>
      <c r="K1099">
        <v>1195.55</v>
      </c>
      <c r="L1099">
        <v>16488</v>
      </c>
      <c r="M1099" t="s">
        <v>38</v>
      </c>
      <c r="N1099" t="s">
        <v>38</v>
      </c>
    </row>
    <row r="1100" spans="1:14" x14ac:dyDescent="0.25">
      <c r="A1100" s="2">
        <v>33679</v>
      </c>
      <c r="B1100" t="s">
        <v>38</v>
      </c>
      <c r="C1100" t="s">
        <v>38</v>
      </c>
      <c r="D1100">
        <v>2411.6</v>
      </c>
      <c r="E1100">
        <v>1753.2</v>
      </c>
      <c r="F1100">
        <v>3323.97</v>
      </c>
      <c r="G1100" t="s">
        <v>38</v>
      </c>
      <c r="H1100" t="s">
        <v>38</v>
      </c>
      <c r="I1100">
        <v>105.31</v>
      </c>
      <c r="J1100" t="s">
        <v>38</v>
      </c>
      <c r="K1100">
        <v>1190.58</v>
      </c>
      <c r="L1100">
        <v>16096</v>
      </c>
      <c r="M1100" t="s">
        <v>38</v>
      </c>
      <c r="N1100" t="s">
        <v>38</v>
      </c>
    </row>
    <row r="1101" spans="1:14" x14ac:dyDescent="0.25">
      <c r="A1101" s="2">
        <v>33680</v>
      </c>
      <c r="B1101" t="s">
        <v>38</v>
      </c>
      <c r="C1101" t="s">
        <v>38</v>
      </c>
      <c r="D1101">
        <v>2437.1</v>
      </c>
      <c r="E1101">
        <v>1766.7</v>
      </c>
      <c r="F1101">
        <v>3341.28</v>
      </c>
      <c r="G1101" t="s">
        <v>38</v>
      </c>
      <c r="H1101" t="s">
        <v>38</v>
      </c>
      <c r="I1101">
        <v>106.24</v>
      </c>
      <c r="J1101" t="s">
        <v>38</v>
      </c>
      <c r="K1101">
        <v>1202.51</v>
      </c>
      <c r="L1101">
        <v>16088</v>
      </c>
      <c r="M1101" t="s">
        <v>38</v>
      </c>
      <c r="N1101" t="s">
        <v>38</v>
      </c>
    </row>
    <row r="1102" spans="1:14" x14ac:dyDescent="0.25">
      <c r="A1102" s="2">
        <v>33681</v>
      </c>
      <c r="B1102" t="s">
        <v>38</v>
      </c>
      <c r="C1102" t="s">
        <v>38</v>
      </c>
      <c r="D1102">
        <v>2408.6999999999998</v>
      </c>
      <c r="E1102">
        <v>1748.7</v>
      </c>
      <c r="F1102">
        <v>3334.55</v>
      </c>
      <c r="G1102" t="s">
        <v>38</v>
      </c>
      <c r="H1102" t="s">
        <v>38</v>
      </c>
      <c r="I1102">
        <v>106.59</v>
      </c>
      <c r="J1102" t="s">
        <v>38</v>
      </c>
      <c r="K1102">
        <v>1201.8399999999999</v>
      </c>
      <c r="L1102">
        <v>15864</v>
      </c>
      <c r="M1102" t="s">
        <v>38</v>
      </c>
      <c r="N1102" t="s">
        <v>38</v>
      </c>
    </row>
    <row r="1103" spans="1:14" x14ac:dyDescent="0.25">
      <c r="A1103" s="2">
        <v>33682</v>
      </c>
      <c r="B1103" t="s">
        <v>38</v>
      </c>
      <c r="C1103" t="s">
        <v>38</v>
      </c>
      <c r="D1103">
        <v>2419.4</v>
      </c>
      <c r="E1103">
        <v>1744.2</v>
      </c>
      <c r="F1103">
        <v>3327</v>
      </c>
      <c r="G1103" t="s">
        <v>38</v>
      </c>
      <c r="H1103" t="s">
        <v>38</v>
      </c>
      <c r="I1103">
        <v>106.71</v>
      </c>
      <c r="J1103" t="s">
        <v>38</v>
      </c>
      <c r="K1103">
        <v>1211.78</v>
      </c>
      <c r="L1103">
        <v>16344</v>
      </c>
      <c r="M1103" t="s">
        <v>38</v>
      </c>
      <c r="N1103" t="s">
        <v>38</v>
      </c>
    </row>
    <row r="1104" spans="1:14" x14ac:dyDescent="0.25">
      <c r="A1104" s="2">
        <v>33683</v>
      </c>
      <c r="B1104" t="s">
        <v>38</v>
      </c>
      <c r="C1104" t="s">
        <v>38</v>
      </c>
      <c r="D1104">
        <v>2393</v>
      </c>
      <c r="E1104">
        <v>1743.3</v>
      </c>
      <c r="F1104">
        <v>3332.66</v>
      </c>
      <c r="G1104" t="s">
        <v>38</v>
      </c>
      <c r="H1104" t="s">
        <v>38</v>
      </c>
      <c r="I1104">
        <v>106.36</v>
      </c>
      <c r="J1104" t="s">
        <v>38</v>
      </c>
      <c r="K1104">
        <v>1211.78</v>
      </c>
      <c r="L1104">
        <v>16344</v>
      </c>
      <c r="M1104" t="s">
        <v>38</v>
      </c>
      <c r="N1104" t="s">
        <v>38</v>
      </c>
    </row>
    <row r="1105" spans="1:14" x14ac:dyDescent="0.25">
      <c r="A1105" s="2">
        <v>33686</v>
      </c>
      <c r="B1105" t="s">
        <v>38</v>
      </c>
      <c r="C1105" t="s">
        <v>38</v>
      </c>
      <c r="D1105">
        <v>2390.1</v>
      </c>
      <c r="E1105">
        <v>1709</v>
      </c>
      <c r="F1105">
        <v>3284.54</v>
      </c>
      <c r="G1105" t="s">
        <v>38</v>
      </c>
      <c r="H1105" t="s">
        <v>38</v>
      </c>
      <c r="I1105">
        <v>105.68</v>
      </c>
      <c r="J1105" t="s">
        <v>38</v>
      </c>
      <c r="K1105">
        <v>1211.78</v>
      </c>
      <c r="L1105">
        <v>16304</v>
      </c>
      <c r="M1105" t="s">
        <v>38</v>
      </c>
      <c r="N1105" t="s">
        <v>38</v>
      </c>
    </row>
    <row r="1106" spans="1:14" x14ac:dyDescent="0.25">
      <c r="A1106" s="2">
        <v>33687</v>
      </c>
      <c r="B1106" t="s">
        <v>38</v>
      </c>
      <c r="C1106" t="s">
        <v>38</v>
      </c>
      <c r="D1106">
        <v>2403.8000000000002</v>
      </c>
      <c r="E1106">
        <v>1723.9</v>
      </c>
      <c r="F1106">
        <v>3293.97</v>
      </c>
      <c r="G1106" t="s">
        <v>38</v>
      </c>
      <c r="H1106" t="s">
        <v>38</v>
      </c>
      <c r="I1106">
        <v>105.72</v>
      </c>
      <c r="J1106" t="s">
        <v>38</v>
      </c>
      <c r="K1106">
        <v>1220.97</v>
      </c>
      <c r="L1106">
        <v>16088</v>
      </c>
      <c r="M1106" t="s">
        <v>38</v>
      </c>
      <c r="N1106" t="s">
        <v>38</v>
      </c>
    </row>
    <row r="1107" spans="1:14" x14ac:dyDescent="0.25">
      <c r="A1107" s="2">
        <v>33688</v>
      </c>
      <c r="B1107" t="s">
        <v>38</v>
      </c>
      <c r="C1107" t="s">
        <v>38</v>
      </c>
      <c r="D1107">
        <v>2414.6</v>
      </c>
      <c r="E1107">
        <v>1740.6</v>
      </c>
      <c r="F1107">
        <v>3293.03</v>
      </c>
      <c r="G1107" t="s">
        <v>38</v>
      </c>
      <c r="H1107" t="s">
        <v>38</v>
      </c>
      <c r="I1107">
        <v>105.64</v>
      </c>
      <c r="J1107" t="s">
        <v>38</v>
      </c>
      <c r="K1107">
        <v>1225.83</v>
      </c>
      <c r="L1107">
        <v>16328</v>
      </c>
      <c r="M1107" t="s">
        <v>38</v>
      </c>
      <c r="N1107" t="s">
        <v>38</v>
      </c>
    </row>
    <row r="1108" spans="1:14" x14ac:dyDescent="0.25">
      <c r="A1108" s="2">
        <v>33689</v>
      </c>
      <c r="B1108" t="s">
        <v>38</v>
      </c>
      <c r="C1108" t="s">
        <v>38</v>
      </c>
      <c r="D1108">
        <v>2415.5</v>
      </c>
      <c r="E1108">
        <v>1742.4</v>
      </c>
      <c r="F1108">
        <v>3295.86</v>
      </c>
      <c r="G1108" t="s">
        <v>38</v>
      </c>
      <c r="H1108" t="s">
        <v>38</v>
      </c>
      <c r="I1108">
        <v>105.88</v>
      </c>
      <c r="J1108" t="s">
        <v>38</v>
      </c>
      <c r="K1108">
        <v>1228.8699999999999</v>
      </c>
      <c r="L1108">
        <v>16192</v>
      </c>
      <c r="M1108" t="s">
        <v>38</v>
      </c>
      <c r="N1108" t="s">
        <v>38</v>
      </c>
    </row>
    <row r="1109" spans="1:14" x14ac:dyDescent="0.25">
      <c r="A1109" s="2">
        <v>33690</v>
      </c>
      <c r="B1109" t="s">
        <v>38</v>
      </c>
      <c r="C1109" t="s">
        <v>38</v>
      </c>
      <c r="D1109">
        <v>2393</v>
      </c>
      <c r="E1109">
        <v>1730.2</v>
      </c>
      <c r="F1109">
        <v>3277.93</v>
      </c>
      <c r="G1109" t="s">
        <v>38</v>
      </c>
      <c r="H1109" t="s">
        <v>38</v>
      </c>
      <c r="I1109">
        <v>104.94</v>
      </c>
      <c r="J1109" t="s">
        <v>38</v>
      </c>
      <c r="K1109">
        <v>1221.58</v>
      </c>
      <c r="L1109">
        <v>16024</v>
      </c>
      <c r="M1109" t="s">
        <v>38</v>
      </c>
      <c r="N1109" t="s">
        <v>38</v>
      </c>
    </row>
    <row r="1110" spans="1:14" x14ac:dyDescent="0.25">
      <c r="A1110" s="2">
        <v>33693</v>
      </c>
      <c r="B1110" t="s">
        <v>38</v>
      </c>
      <c r="C1110" t="s">
        <v>38</v>
      </c>
      <c r="D1110">
        <v>2402.8000000000002</v>
      </c>
      <c r="E1110">
        <v>1755.9</v>
      </c>
      <c r="F1110">
        <v>3285.48</v>
      </c>
      <c r="G1110" t="s">
        <v>38</v>
      </c>
      <c r="H1110" t="s">
        <v>38</v>
      </c>
      <c r="I1110">
        <v>105.25</v>
      </c>
      <c r="J1110" t="s">
        <v>38</v>
      </c>
      <c r="K1110">
        <v>1229.3399999999999</v>
      </c>
      <c r="L1110">
        <v>15976</v>
      </c>
      <c r="M1110" t="s">
        <v>38</v>
      </c>
      <c r="N1110" t="s">
        <v>38</v>
      </c>
    </row>
    <row r="1111" spans="1:14" x14ac:dyDescent="0.25">
      <c r="A1111" s="2">
        <v>33694</v>
      </c>
      <c r="B1111" t="s">
        <v>38</v>
      </c>
      <c r="C1111" t="s">
        <v>38</v>
      </c>
      <c r="D1111">
        <v>2386.4</v>
      </c>
      <c r="E1111">
        <v>1749.7</v>
      </c>
      <c r="F1111">
        <v>3287.37</v>
      </c>
      <c r="G1111" t="s">
        <v>38</v>
      </c>
      <c r="H1111" t="s">
        <v>38</v>
      </c>
      <c r="I1111">
        <v>105.04</v>
      </c>
      <c r="J1111" t="s">
        <v>38</v>
      </c>
      <c r="K1111">
        <v>1226.6400000000001</v>
      </c>
      <c r="L1111">
        <v>15664</v>
      </c>
      <c r="M1111" t="s">
        <v>38</v>
      </c>
      <c r="N1111" t="s">
        <v>38</v>
      </c>
    </row>
    <row r="1112" spans="1:14" x14ac:dyDescent="0.25">
      <c r="A1112" s="2">
        <v>33695</v>
      </c>
      <c r="B1112" t="s">
        <v>38</v>
      </c>
      <c r="C1112" t="s">
        <v>38</v>
      </c>
      <c r="D1112">
        <v>2358.4</v>
      </c>
      <c r="E1112">
        <v>1735.3</v>
      </c>
      <c r="F1112">
        <v>3275.1</v>
      </c>
      <c r="G1112" t="s">
        <v>38</v>
      </c>
      <c r="H1112" t="s">
        <v>38</v>
      </c>
      <c r="I1112">
        <v>104.76</v>
      </c>
      <c r="J1112" t="s">
        <v>38</v>
      </c>
      <c r="K1112">
        <v>1219.21</v>
      </c>
      <c r="L1112">
        <v>15184</v>
      </c>
      <c r="M1112" t="s">
        <v>38</v>
      </c>
      <c r="N1112" t="s">
        <v>38</v>
      </c>
    </row>
    <row r="1113" spans="1:14" x14ac:dyDescent="0.25">
      <c r="A1113" s="2">
        <v>33696</v>
      </c>
      <c r="B1113" t="s">
        <v>38</v>
      </c>
      <c r="C1113" t="s">
        <v>38</v>
      </c>
      <c r="D1113">
        <v>2342</v>
      </c>
      <c r="E1113">
        <v>1752.3</v>
      </c>
      <c r="F1113">
        <v>3307.18</v>
      </c>
      <c r="G1113" t="s">
        <v>38</v>
      </c>
      <c r="H1113" t="s">
        <v>38</v>
      </c>
      <c r="I1113">
        <v>105.54</v>
      </c>
      <c r="J1113" t="s">
        <v>38</v>
      </c>
      <c r="K1113">
        <v>1230.69</v>
      </c>
      <c r="L1113">
        <v>14920</v>
      </c>
      <c r="M1113">
        <v>3258</v>
      </c>
      <c r="N1113" t="s">
        <v>38</v>
      </c>
    </row>
    <row r="1114" spans="1:14" x14ac:dyDescent="0.25">
      <c r="A1114" s="2">
        <v>33697</v>
      </c>
      <c r="B1114" t="s">
        <v>38</v>
      </c>
      <c r="C1114" t="s">
        <v>38</v>
      </c>
      <c r="D1114">
        <v>2328.5</v>
      </c>
      <c r="E1114">
        <v>1751.4</v>
      </c>
      <c r="F1114">
        <v>3294.92</v>
      </c>
      <c r="G1114" t="s">
        <v>38</v>
      </c>
      <c r="H1114" t="s">
        <v>38</v>
      </c>
      <c r="I1114">
        <v>104.96</v>
      </c>
      <c r="J1114" t="s">
        <v>38</v>
      </c>
      <c r="K1114">
        <v>1224.6199999999999</v>
      </c>
      <c r="L1114">
        <v>14952</v>
      </c>
      <c r="M1114">
        <v>3248</v>
      </c>
      <c r="N1114" t="s">
        <v>38</v>
      </c>
    </row>
    <row r="1115" spans="1:14" x14ac:dyDescent="0.25">
      <c r="A1115" s="2">
        <v>33700</v>
      </c>
      <c r="B1115" t="s">
        <v>38</v>
      </c>
      <c r="C1115" t="s">
        <v>38</v>
      </c>
      <c r="D1115">
        <v>2343</v>
      </c>
      <c r="E1115">
        <v>1784.1</v>
      </c>
      <c r="F1115">
        <v>3341.15</v>
      </c>
      <c r="G1115" t="s">
        <v>38</v>
      </c>
      <c r="H1115" t="s">
        <v>38</v>
      </c>
      <c r="I1115">
        <v>106.05</v>
      </c>
      <c r="J1115" t="s">
        <v>38</v>
      </c>
      <c r="K1115">
        <v>1234.07</v>
      </c>
      <c r="L1115">
        <v>14920</v>
      </c>
      <c r="M1115">
        <v>3242</v>
      </c>
      <c r="N1115" t="s">
        <v>38</v>
      </c>
    </row>
    <row r="1116" spans="1:14" x14ac:dyDescent="0.25">
      <c r="A1116" s="2">
        <v>33701</v>
      </c>
      <c r="B1116" t="s">
        <v>38</v>
      </c>
      <c r="C1116" t="s">
        <v>38</v>
      </c>
      <c r="D1116">
        <v>2343</v>
      </c>
      <c r="E1116">
        <v>1779.2</v>
      </c>
      <c r="F1116">
        <v>3328.89</v>
      </c>
      <c r="G1116" t="s">
        <v>38</v>
      </c>
      <c r="H1116" t="s">
        <v>38</v>
      </c>
      <c r="I1116">
        <v>106.22</v>
      </c>
      <c r="J1116" t="s">
        <v>38</v>
      </c>
      <c r="K1116">
        <v>1234.07</v>
      </c>
      <c r="L1116">
        <v>14440</v>
      </c>
      <c r="M1116">
        <v>3269</v>
      </c>
      <c r="N1116" t="s">
        <v>38</v>
      </c>
    </row>
    <row r="1117" spans="1:14" x14ac:dyDescent="0.25">
      <c r="A1117" s="2">
        <v>33702</v>
      </c>
      <c r="B1117" t="s">
        <v>38</v>
      </c>
      <c r="C1117" t="s">
        <v>38</v>
      </c>
      <c r="D1117">
        <v>2343</v>
      </c>
      <c r="E1117">
        <v>1718.3</v>
      </c>
      <c r="F1117">
        <v>3286.43</v>
      </c>
      <c r="G1117" t="s">
        <v>38</v>
      </c>
      <c r="H1117" t="s">
        <v>38</v>
      </c>
      <c r="I1117">
        <v>104.7</v>
      </c>
      <c r="J1117" t="s">
        <v>38</v>
      </c>
      <c r="K1117">
        <v>1222.5899999999999</v>
      </c>
      <c r="L1117">
        <v>13960</v>
      </c>
      <c r="M1117">
        <v>3204</v>
      </c>
      <c r="N1117" t="s">
        <v>38</v>
      </c>
    </row>
    <row r="1118" spans="1:14" x14ac:dyDescent="0.25">
      <c r="A1118" s="2">
        <v>33703</v>
      </c>
      <c r="B1118" t="s">
        <v>38</v>
      </c>
      <c r="C1118" t="s">
        <v>38</v>
      </c>
      <c r="D1118">
        <v>2389.3000000000002</v>
      </c>
      <c r="E1118">
        <v>1752.3</v>
      </c>
      <c r="F1118">
        <v>3293.97</v>
      </c>
      <c r="G1118" t="s">
        <v>38</v>
      </c>
      <c r="H1118" t="s">
        <v>38</v>
      </c>
      <c r="I1118">
        <v>104.54</v>
      </c>
      <c r="J1118" t="s">
        <v>38</v>
      </c>
      <c r="K1118">
        <v>1222.45</v>
      </c>
      <c r="L1118">
        <v>13696</v>
      </c>
      <c r="M1118">
        <v>3128</v>
      </c>
      <c r="N1118" t="s">
        <v>38</v>
      </c>
    </row>
    <row r="1119" spans="1:14" x14ac:dyDescent="0.25">
      <c r="A1119" s="2">
        <v>33704</v>
      </c>
      <c r="B1119" t="s">
        <v>38</v>
      </c>
      <c r="C1119" t="s">
        <v>38</v>
      </c>
      <c r="D1119">
        <v>2510.9</v>
      </c>
      <c r="E1119">
        <v>1779.6</v>
      </c>
      <c r="F1119">
        <v>3316.62</v>
      </c>
      <c r="G1119" t="s">
        <v>38</v>
      </c>
      <c r="H1119" t="s">
        <v>38</v>
      </c>
      <c r="I1119">
        <v>105.74</v>
      </c>
      <c r="J1119" t="s">
        <v>38</v>
      </c>
      <c r="K1119">
        <v>1235.42</v>
      </c>
      <c r="L1119">
        <v>14104</v>
      </c>
      <c r="M1119">
        <v>3265</v>
      </c>
      <c r="N1119" t="s">
        <v>38</v>
      </c>
    </row>
    <row r="1120" spans="1:14" x14ac:dyDescent="0.25">
      <c r="A1120" s="2">
        <v>33707</v>
      </c>
      <c r="B1120" t="s">
        <v>38</v>
      </c>
      <c r="C1120" t="s">
        <v>38</v>
      </c>
      <c r="D1120">
        <v>2536.9</v>
      </c>
      <c r="E1120">
        <v>1768.5</v>
      </c>
      <c r="F1120">
        <v>3309.07</v>
      </c>
      <c r="G1120" t="s">
        <v>38</v>
      </c>
      <c r="H1120" t="s">
        <v>38</v>
      </c>
      <c r="I1120">
        <v>105.91</v>
      </c>
      <c r="J1120" t="s">
        <v>38</v>
      </c>
      <c r="K1120">
        <v>1232.72</v>
      </c>
      <c r="L1120">
        <v>14016</v>
      </c>
      <c r="M1120">
        <v>3231</v>
      </c>
      <c r="N1120" t="s">
        <v>38</v>
      </c>
    </row>
    <row r="1121" spans="1:14" x14ac:dyDescent="0.25">
      <c r="A1121" s="2">
        <v>33708</v>
      </c>
      <c r="B1121" t="s">
        <v>38</v>
      </c>
      <c r="C1121" t="s">
        <v>38</v>
      </c>
      <c r="D1121">
        <v>2550.4</v>
      </c>
      <c r="E1121">
        <v>1778.3</v>
      </c>
      <c r="F1121">
        <v>3319.45</v>
      </c>
      <c r="G1121" t="s">
        <v>38</v>
      </c>
      <c r="H1121" t="s">
        <v>38</v>
      </c>
      <c r="I1121">
        <v>106.15</v>
      </c>
      <c r="J1121" t="s">
        <v>38</v>
      </c>
      <c r="K1121">
        <v>1239.48</v>
      </c>
      <c r="L1121">
        <v>14088</v>
      </c>
      <c r="M1121">
        <v>3247</v>
      </c>
      <c r="N1121" t="s">
        <v>38</v>
      </c>
    </row>
    <row r="1122" spans="1:14" x14ac:dyDescent="0.25">
      <c r="A1122" s="2">
        <v>33709</v>
      </c>
      <c r="B1122" t="s">
        <v>38</v>
      </c>
      <c r="C1122" t="s">
        <v>38</v>
      </c>
      <c r="D1122">
        <v>2590</v>
      </c>
      <c r="E1122">
        <v>1794.4</v>
      </c>
      <c r="F1122">
        <v>3332.66</v>
      </c>
      <c r="G1122" t="s">
        <v>38</v>
      </c>
      <c r="H1122" t="s">
        <v>38</v>
      </c>
      <c r="I1122">
        <v>107.41</v>
      </c>
      <c r="J1122" t="s">
        <v>38</v>
      </c>
      <c r="K1122">
        <v>1251.6300000000001</v>
      </c>
      <c r="L1122">
        <v>14408</v>
      </c>
      <c r="M1122">
        <v>3309</v>
      </c>
      <c r="N1122" t="s">
        <v>38</v>
      </c>
    </row>
    <row r="1123" spans="1:14" x14ac:dyDescent="0.25">
      <c r="A1123" s="2">
        <v>33710</v>
      </c>
      <c r="B1123" t="s">
        <v>38</v>
      </c>
      <c r="C1123" t="s">
        <v>38</v>
      </c>
      <c r="D1123">
        <v>2581.3000000000002</v>
      </c>
      <c r="E1123">
        <v>1782.8</v>
      </c>
      <c r="F1123">
        <v>3336.44</v>
      </c>
      <c r="G1123" t="s">
        <v>38</v>
      </c>
      <c r="H1123" t="s">
        <v>38</v>
      </c>
      <c r="I1123">
        <v>108.33</v>
      </c>
      <c r="J1123" t="s">
        <v>38</v>
      </c>
      <c r="K1123">
        <v>1251.8399999999999</v>
      </c>
      <c r="L1123">
        <v>14456</v>
      </c>
      <c r="M1123">
        <v>3372</v>
      </c>
      <c r="N1123" t="s">
        <v>38</v>
      </c>
    </row>
    <row r="1124" spans="1:14" x14ac:dyDescent="0.25">
      <c r="A1124" s="2">
        <v>33711</v>
      </c>
      <c r="B1124" t="s">
        <v>38</v>
      </c>
      <c r="C1124" t="s">
        <v>38</v>
      </c>
      <c r="D1124">
        <v>2581.3000000000002</v>
      </c>
      <c r="E1124">
        <v>1782.8</v>
      </c>
      <c r="F1124">
        <v>3336.44</v>
      </c>
      <c r="G1124" t="s">
        <v>38</v>
      </c>
      <c r="H1124" t="s">
        <v>38</v>
      </c>
      <c r="I1124">
        <v>108.33</v>
      </c>
      <c r="J1124" t="s">
        <v>38</v>
      </c>
      <c r="K1124">
        <v>1251.8399999999999</v>
      </c>
      <c r="L1124">
        <v>14168</v>
      </c>
      <c r="M1124">
        <v>3372</v>
      </c>
      <c r="N1124" t="s">
        <v>38</v>
      </c>
    </row>
    <row r="1125" spans="1:14" x14ac:dyDescent="0.25">
      <c r="A1125" s="2">
        <v>33714</v>
      </c>
      <c r="B1125" t="s">
        <v>38</v>
      </c>
      <c r="C1125" t="s">
        <v>38</v>
      </c>
      <c r="D1125">
        <v>2581.3000000000002</v>
      </c>
      <c r="E1125">
        <v>1782.8</v>
      </c>
      <c r="F1125">
        <v>3336.44</v>
      </c>
      <c r="G1125" t="s">
        <v>38</v>
      </c>
      <c r="H1125" t="s">
        <v>38</v>
      </c>
      <c r="I1125">
        <v>108.33</v>
      </c>
      <c r="J1125" t="s">
        <v>38</v>
      </c>
      <c r="K1125">
        <v>1251.8399999999999</v>
      </c>
      <c r="L1125">
        <v>13664</v>
      </c>
      <c r="M1125">
        <v>3372</v>
      </c>
      <c r="N1125" t="s">
        <v>38</v>
      </c>
    </row>
    <row r="1126" spans="1:14" x14ac:dyDescent="0.25">
      <c r="A1126" s="2">
        <v>33715</v>
      </c>
      <c r="B1126" t="s">
        <v>38</v>
      </c>
      <c r="C1126" t="s">
        <v>38</v>
      </c>
      <c r="D1126">
        <v>2575.5</v>
      </c>
      <c r="E1126">
        <v>1789</v>
      </c>
      <c r="F1126">
        <v>3333.6</v>
      </c>
      <c r="G1126" t="s">
        <v>38</v>
      </c>
      <c r="H1126" t="s">
        <v>38</v>
      </c>
      <c r="I1126">
        <v>108.07</v>
      </c>
      <c r="J1126" t="s">
        <v>38</v>
      </c>
      <c r="K1126">
        <v>1247.24</v>
      </c>
      <c r="L1126">
        <v>13560</v>
      </c>
      <c r="M1126">
        <v>3367</v>
      </c>
      <c r="N1126" t="s">
        <v>38</v>
      </c>
    </row>
    <row r="1127" spans="1:14" x14ac:dyDescent="0.25">
      <c r="A1127" s="2">
        <v>33716</v>
      </c>
      <c r="B1127" t="s">
        <v>38</v>
      </c>
      <c r="C1127" t="s">
        <v>38</v>
      </c>
      <c r="D1127">
        <v>2556.1999999999998</v>
      </c>
      <c r="E1127">
        <v>1790.8</v>
      </c>
      <c r="F1127">
        <v>3345.87</v>
      </c>
      <c r="G1127" t="s">
        <v>38</v>
      </c>
      <c r="H1127" t="s">
        <v>38</v>
      </c>
      <c r="I1127">
        <v>108.49</v>
      </c>
      <c r="J1127" t="s">
        <v>38</v>
      </c>
      <c r="K1127">
        <v>1252.78</v>
      </c>
      <c r="L1127">
        <v>13448</v>
      </c>
      <c r="M1127">
        <v>3463</v>
      </c>
      <c r="N1127" t="s">
        <v>38</v>
      </c>
    </row>
    <row r="1128" spans="1:14" x14ac:dyDescent="0.25">
      <c r="A1128" s="2">
        <v>33717</v>
      </c>
      <c r="B1128" t="s">
        <v>38</v>
      </c>
      <c r="C1128" t="s">
        <v>38</v>
      </c>
      <c r="D1128">
        <v>2554.3000000000002</v>
      </c>
      <c r="E1128">
        <v>1781.9</v>
      </c>
      <c r="F1128">
        <v>3332.66</v>
      </c>
      <c r="G1128" t="s">
        <v>38</v>
      </c>
      <c r="H1128" t="s">
        <v>38</v>
      </c>
      <c r="I1128">
        <v>109.03</v>
      </c>
      <c r="J1128" t="s">
        <v>38</v>
      </c>
      <c r="K1128">
        <v>1258.1199999999999</v>
      </c>
      <c r="L1128">
        <v>13952</v>
      </c>
      <c r="M1128">
        <v>3511</v>
      </c>
      <c r="N1128" t="s">
        <v>38</v>
      </c>
    </row>
    <row r="1129" spans="1:14" x14ac:dyDescent="0.25">
      <c r="A1129" s="2">
        <v>33718</v>
      </c>
      <c r="B1129" t="s">
        <v>38</v>
      </c>
      <c r="C1129" t="s">
        <v>38</v>
      </c>
      <c r="D1129">
        <v>2593.9</v>
      </c>
      <c r="E1129">
        <v>1774.7</v>
      </c>
      <c r="F1129">
        <v>3334.55</v>
      </c>
      <c r="G1129" t="s">
        <v>38</v>
      </c>
      <c r="H1129" t="s">
        <v>38</v>
      </c>
      <c r="I1129">
        <v>109.82</v>
      </c>
      <c r="J1129" t="s">
        <v>38</v>
      </c>
      <c r="K1129">
        <v>1256.29</v>
      </c>
      <c r="L1129">
        <v>14088</v>
      </c>
      <c r="M1129">
        <v>3516</v>
      </c>
      <c r="N1129" t="s">
        <v>38</v>
      </c>
    </row>
    <row r="1130" spans="1:14" x14ac:dyDescent="0.25">
      <c r="A1130" s="2">
        <v>33721</v>
      </c>
      <c r="B1130" t="s">
        <v>38</v>
      </c>
      <c r="C1130" t="s">
        <v>38</v>
      </c>
      <c r="D1130">
        <v>2594.8000000000002</v>
      </c>
      <c r="E1130">
        <v>1789</v>
      </c>
      <c r="F1130">
        <v>3325.11</v>
      </c>
      <c r="G1130" t="s">
        <v>38</v>
      </c>
      <c r="H1130" t="s">
        <v>38</v>
      </c>
      <c r="I1130">
        <v>109.34</v>
      </c>
      <c r="J1130" t="s">
        <v>38</v>
      </c>
      <c r="K1130">
        <v>1256.29</v>
      </c>
      <c r="L1130">
        <v>14048</v>
      </c>
      <c r="M1130">
        <v>3577</v>
      </c>
      <c r="N1130" t="s">
        <v>38</v>
      </c>
    </row>
    <row r="1131" spans="1:14" x14ac:dyDescent="0.25">
      <c r="A1131" s="2">
        <v>33722</v>
      </c>
      <c r="B1131" t="s">
        <v>38</v>
      </c>
      <c r="C1131" t="s">
        <v>38</v>
      </c>
      <c r="D1131">
        <v>2589</v>
      </c>
      <c r="E1131">
        <v>1797.1</v>
      </c>
      <c r="F1131">
        <v>3306.24</v>
      </c>
      <c r="G1131" t="s">
        <v>38</v>
      </c>
      <c r="H1131" t="s">
        <v>38</v>
      </c>
      <c r="I1131">
        <v>109.69</v>
      </c>
      <c r="J1131" t="s">
        <v>38</v>
      </c>
      <c r="K1131">
        <v>1251.97</v>
      </c>
      <c r="L1131">
        <v>14096</v>
      </c>
      <c r="M1131">
        <v>3555</v>
      </c>
      <c r="N1131" t="s">
        <v>38</v>
      </c>
    </row>
    <row r="1132" spans="1:14" x14ac:dyDescent="0.25">
      <c r="A1132" s="2">
        <v>33723</v>
      </c>
      <c r="B1132" t="s">
        <v>38</v>
      </c>
      <c r="C1132" t="s">
        <v>38</v>
      </c>
      <c r="D1132">
        <v>2602.1</v>
      </c>
      <c r="E1132">
        <v>1823.9</v>
      </c>
      <c r="F1132">
        <v>3311.9</v>
      </c>
      <c r="G1132" t="s">
        <v>38</v>
      </c>
      <c r="H1132" t="s">
        <v>38</v>
      </c>
      <c r="I1132">
        <v>110.41</v>
      </c>
      <c r="J1132" t="s">
        <v>38</v>
      </c>
      <c r="K1132">
        <v>1262.9100000000001</v>
      </c>
      <c r="L1132">
        <v>14096</v>
      </c>
      <c r="M1132">
        <v>3551</v>
      </c>
      <c r="N1132" t="s">
        <v>38</v>
      </c>
    </row>
    <row r="1133" spans="1:14" x14ac:dyDescent="0.25">
      <c r="A1133" s="2">
        <v>33724</v>
      </c>
      <c r="B1133" t="s">
        <v>38</v>
      </c>
      <c r="C1133" t="s">
        <v>38</v>
      </c>
      <c r="D1133">
        <v>2582.3000000000002</v>
      </c>
      <c r="E1133">
        <v>1819.9</v>
      </c>
      <c r="F1133">
        <v>3305.3</v>
      </c>
      <c r="G1133" t="s">
        <v>38</v>
      </c>
      <c r="H1133" t="s">
        <v>38</v>
      </c>
      <c r="I1133">
        <v>110.41</v>
      </c>
      <c r="J1133" t="s">
        <v>38</v>
      </c>
      <c r="K1133">
        <v>1263.72</v>
      </c>
      <c r="L1133">
        <v>13904</v>
      </c>
      <c r="M1133">
        <v>3561</v>
      </c>
      <c r="N1133" t="s">
        <v>38</v>
      </c>
    </row>
    <row r="1134" spans="1:14" x14ac:dyDescent="0.25">
      <c r="A1134" s="2">
        <v>33725</v>
      </c>
      <c r="B1134" t="s">
        <v>38</v>
      </c>
      <c r="C1134" t="s">
        <v>38</v>
      </c>
      <c r="D1134">
        <v>2602.6</v>
      </c>
      <c r="E1134">
        <v>1819.9</v>
      </c>
      <c r="F1134">
        <v>3305.3</v>
      </c>
      <c r="G1134" t="s">
        <v>38</v>
      </c>
      <c r="H1134" t="s">
        <v>38</v>
      </c>
      <c r="I1134">
        <v>110.61</v>
      </c>
      <c r="J1134" t="s">
        <v>38</v>
      </c>
      <c r="K1134">
        <v>1263.72</v>
      </c>
      <c r="L1134">
        <v>13896</v>
      </c>
      <c r="M1134">
        <v>3670</v>
      </c>
      <c r="N1134" t="s">
        <v>38</v>
      </c>
    </row>
    <row r="1135" spans="1:14" x14ac:dyDescent="0.25">
      <c r="A1135" s="2">
        <v>33728</v>
      </c>
      <c r="B1135" t="s">
        <v>38</v>
      </c>
      <c r="C1135" t="s">
        <v>38</v>
      </c>
      <c r="D1135">
        <v>2602.6</v>
      </c>
      <c r="E1135">
        <v>1833.7</v>
      </c>
      <c r="F1135">
        <v>3299.64</v>
      </c>
      <c r="G1135" t="s">
        <v>38</v>
      </c>
      <c r="H1135" t="s">
        <v>38</v>
      </c>
      <c r="I1135">
        <v>111.04</v>
      </c>
      <c r="J1135" t="s">
        <v>38</v>
      </c>
      <c r="K1135">
        <v>1275.8800000000001</v>
      </c>
      <c r="L1135">
        <v>13896</v>
      </c>
      <c r="M1135">
        <v>3749</v>
      </c>
      <c r="N1135" t="s">
        <v>38</v>
      </c>
    </row>
    <row r="1136" spans="1:14" x14ac:dyDescent="0.25">
      <c r="A1136" s="2">
        <v>33729</v>
      </c>
      <c r="B1136" t="s">
        <v>38</v>
      </c>
      <c r="C1136" t="s">
        <v>38</v>
      </c>
      <c r="D1136">
        <v>2607.4</v>
      </c>
      <c r="E1136">
        <v>1835.9</v>
      </c>
      <c r="F1136">
        <v>3303.41</v>
      </c>
      <c r="G1136" t="s">
        <v>38</v>
      </c>
      <c r="H1136" t="s">
        <v>38</v>
      </c>
      <c r="I1136">
        <v>110.69</v>
      </c>
      <c r="J1136" t="s">
        <v>38</v>
      </c>
      <c r="K1136">
        <v>1284.73</v>
      </c>
      <c r="L1136">
        <v>13896</v>
      </c>
      <c r="M1136">
        <v>3742</v>
      </c>
      <c r="N1136" t="s">
        <v>38</v>
      </c>
    </row>
    <row r="1137" spans="1:14" x14ac:dyDescent="0.25">
      <c r="A1137" s="2">
        <v>33730</v>
      </c>
      <c r="B1137" t="s">
        <v>38</v>
      </c>
      <c r="C1137" t="s">
        <v>38</v>
      </c>
      <c r="D1137">
        <v>2641.2</v>
      </c>
      <c r="E1137">
        <v>1830.6</v>
      </c>
      <c r="F1137">
        <v>3323.23</v>
      </c>
      <c r="G1137" t="s">
        <v>38</v>
      </c>
      <c r="H1137" t="s">
        <v>38</v>
      </c>
      <c r="I1137">
        <v>111.32</v>
      </c>
      <c r="J1137" t="s">
        <v>38</v>
      </c>
      <c r="K1137">
        <v>1298.92</v>
      </c>
      <c r="L1137">
        <v>14320</v>
      </c>
      <c r="M1137">
        <v>3729</v>
      </c>
      <c r="N1137" t="s">
        <v>38</v>
      </c>
    </row>
    <row r="1138" spans="1:14" x14ac:dyDescent="0.25">
      <c r="A1138" s="2">
        <v>33731</v>
      </c>
      <c r="B1138" t="s">
        <v>38</v>
      </c>
      <c r="C1138" t="s">
        <v>38</v>
      </c>
      <c r="D1138">
        <v>2644</v>
      </c>
      <c r="E1138">
        <v>1845.7</v>
      </c>
      <c r="F1138">
        <v>3332.66</v>
      </c>
      <c r="G1138" t="s">
        <v>38</v>
      </c>
      <c r="H1138" t="s">
        <v>38</v>
      </c>
      <c r="I1138">
        <v>111.29</v>
      </c>
      <c r="J1138" t="s">
        <v>38</v>
      </c>
      <c r="K1138">
        <v>1297.57</v>
      </c>
      <c r="L1138">
        <v>14680</v>
      </c>
      <c r="M1138">
        <v>3776</v>
      </c>
      <c r="N1138" t="s">
        <v>38</v>
      </c>
    </row>
    <row r="1139" spans="1:14" x14ac:dyDescent="0.25">
      <c r="A1139" s="2">
        <v>33732</v>
      </c>
      <c r="B1139" t="s">
        <v>38</v>
      </c>
      <c r="C1139" t="s">
        <v>38</v>
      </c>
      <c r="D1139">
        <v>2669.1</v>
      </c>
      <c r="E1139">
        <v>1845.7</v>
      </c>
      <c r="F1139">
        <v>3334.55</v>
      </c>
      <c r="G1139" t="s">
        <v>38</v>
      </c>
      <c r="H1139" t="s">
        <v>38</v>
      </c>
      <c r="I1139">
        <v>111.25</v>
      </c>
      <c r="J1139" t="s">
        <v>38</v>
      </c>
      <c r="K1139">
        <v>1306.3499999999999</v>
      </c>
      <c r="L1139">
        <v>14776</v>
      </c>
      <c r="M1139">
        <v>3740</v>
      </c>
      <c r="N1139" t="s">
        <v>38</v>
      </c>
    </row>
    <row r="1140" spans="1:14" x14ac:dyDescent="0.25">
      <c r="A1140" s="2">
        <v>33735</v>
      </c>
      <c r="B1140" t="s">
        <v>38</v>
      </c>
      <c r="C1140" t="s">
        <v>38</v>
      </c>
      <c r="D1140">
        <v>2667.2</v>
      </c>
      <c r="E1140">
        <v>1856.4</v>
      </c>
      <c r="F1140">
        <v>3342.1</v>
      </c>
      <c r="G1140" t="s">
        <v>38</v>
      </c>
      <c r="H1140" t="s">
        <v>38</v>
      </c>
      <c r="I1140">
        <v>111.71</v>
      </c>
      <c r="J1140" t="s">
        <v>38</v>
      </c>
      <c r="K1140">
        <v>1323.57</v>
      </c>
      <c r="L1140">
        <v>14872</v>
      </c>
      <c r="M1140">
        <v>3740</v>
      </c>
      <c r="N1140" t="s">
        <v>38</v>
      </c>
    </row>
    <row r="1141" spans="1:14" x14ac:dyDescent="0.25">
      <c r="A1141" s="2">
        <v>33736</v>
      </c>
      <c r="B1141" t="s">
        <v>38</v>
      </c>
      <c r="C1141" t="s">
        <v>38</v>
      </c>
      <c r="D1141">
        <v>2645</v>
      </c>
      <c r="E1141">
        <v>1844.4</v>
      </c>
      <c r="F1141">
        <v>3331.72</v>
      </c>
      <c r="G1141" t="s">
        <v>38</v>
      </c>
      <c r="H1141" t="s">
        <v>38</v>
      </c>
      <c r="I1141">
        <v>111.43</v>
      </c>
      <c r="J1141" t="s">
        <v>38</v>
      </c>
      <c r="K1141">
        <v>1313.78</v>
      </c>
      <c r="L1141">
        <v>14896</v>
      </c>
      <c r="M1141">
        <v>3817</v>
      </c>
      <c r="N1141" t="s">
        <v>38</v>
      </c>
    </row>
    <row r="1142" spans="1:14" x14ac:dyDescent="0.25">
      <c r="A1142" s="2">
        <v>33737</v>
      </c>
      <c r="B1142" t="s">
        <v>38</v>
      </c>
      <c r="C1142" t="s">
        <v>38</v>
      </c>
      <c r="D1142">
        <v>2644</v>
      </c>
      <c r="E1142">
        <v>1835.9</v>
      </c>
      <c r="F1142">
        <v>3322.28</v>
      </c>
      <c r="G1142" t="s">
        <v>38</v>
      </c>
      <c r="H1142" t="s">
        <v>38</v>
      </c>
      <c r="I1142">
        <v>111.39</v>
      </c>
      <c r="J1142" t="s">
        <v>38</v>
      </c>
      <c r="K1142">
        <v>1316.82</v>
      </c>
      <c r="L1142">
        <v>15128</v>
      </c>
      <c r="M1142">
        <v>3854</v>
      </c>
      <c r="N1142" t="s">
        <v>38</v>
      </c>
    </row>
    <row r="1143" spans="1:14" x14ac:dyDescent="0.25">
      <c r="A1143" s="2">
        <v>33738</v>
      </c>
      <c r="B1143" t="s">
        <v>38</v>
      </c>
      <c r="C1143" t="s">
        <v>38</v>
      </c>
      <c r="D1143">
        <v>2616.1</v>
      </c>
      <c r="E1143">
        <v>1803.9</v>
      </c>
      <c r="F1143">
        <v>3299.64</v>
      </c>
      <c r="G1143" t="s">
        <v>38</v>
      </c>
      <c r="H1143" t="s">
        <v>38</v>
      </c>
      <c r="I1143">
        <v>110.37</v>
      </c>
      <c r="J1143" t="s">
        <v>38</v>
      </c>
      <c r="K1143">
        <v>1306.95</v>
      </c>
      <c r="L1143">
        <v>15168</v>
      </c>
      <c r="M1143">
        <v>3863</v>
      </c>
      <c r="N1143" t="s">
        <v>38</v>
      </c>
    </row>
    <row r="1144" spans="1:14" x14ac:dyDescent="0.25">
      <c r="A1144" s="2">
        <v>33739</v>
      </c>
      <c r="B1144" t="s">
        <v>38</v>
      </c>
      <c r="C1144" t="s">
        <v>38</v>
      </c>
      <c r="D1144">
        <v>2604.5</v>
      </c>
      <c r="E1144">
        <v>1811.1</v>
      </c>
      <c r="F1144">
        <v>3271.33</v>
      </c>
      <c r="G1144" t="s">
        <v>38</v>
      </c>
      <c r="H1144" t="s">
        <v>38</v>
      </c>
      <c r="I1144">
        <v>109.97</v>
      </c>
      <c r="J1144" t="s">
        <v>38</v>
      </c>
      <c r="K1144">
        <v>1297.57</v>
      </c>
      <c r="L1144">
        <v>14680</v>
      </c>
      <c r="M1144">
        <v>3823</v>
      </c>
      <c r="N1144" t="s">
        <v>38</v>
      </c>
    </row>
    <row r="1145" spans="1:14" x14ac:dyDescent="0.25">
      <c r="A1145" s="2">
        <v>33742</v>
      </c>
      <c r="B1145" t="s">
        <v>38</v>
      </c>
      <c r="C1145" t="s">
        <v>38</v>
      </c>
      <c r="D1145">
        <v>2633.4</v>
      </c>
      <c r="E1145">
        <v>1837.7</v>
      </c>
      <c r="F1145">
        <v>3355.31</v>
      </c>
      <c r="G1145" t="s">
        <v>38</v>
      </c>
      <c r="H1145" t="s">
        <v>38</v>
      </c>
      <c r="I1145">
        <v>111.22</v>
      </c>
      <c r="J1145" t="s">
        <v>38</v>
      </c>
      <c r="K1145">
        <v>1309.72</v>
      </c>
      <c r="L1145">
        <v>14744</v>
      </c>
      <c r="M1145">
        <v>3793</v>
      </c>
      <c r="N1145" t="s">
        <v>38</v>
      </c>
    </row>
    <row r="1146" spans="1:14" x14ac:dyDescent="0.25">
      <c r="A1146" s="2">
        <v>33743</v>
      </c>
      <c r="B1146" t="s">
        <v>38</v>
      </c>
      <c r="C1146" t="s">
        <v>38</v>
      </c>
      <c r="D1146">
        <v>2621.9</v>
      </c>
      <c r="E1146">
        <v>1805.7</v>
      </c>
      <c r="F1146">
        <v>3351.53</v>
      </c>
      <c r="G1146" t="s">
        <v>38</v>
      </c>
      <c r="H1146" t="s">
        <v>38</v>
      </c>
      <c r="I1146">
        <v>111.04</v>
      </c>
      <c r="J1146" t="s">
        <v>38</v>
      </c>
      <c r="K1146">
        <v>1298.92</v>
      </c>
      <c r="L1146">
        <v>15088</v>
      </c>
      <c r="M1146">
        <v>3790</v>
      </c>
      <c r="N1146" t="s">
        <v>38</v>
      </c>
    </row>
    <row r="1147" spans="1:14" x14ac:dyDescent="0.25">
      <c r="A1147" s="2">
        <v>33744</v>
      </c>
      <c r="B1147" t="s">
        <v>38</v>
      </c>
      <c r="C1147" t="s">
        <v>38</v>
      </c>
      <c r="D1147">
        <v>2638.3</v>
      </c>
      <c r="E1147">
        <v>1815.5</v>
      </c>
      <c r="F1147">
        <v>3393.05</v>
      </c>
      <c r="G1147" t="s">
        <v>38</v>
      </c>
      <c r="H1147" t="s">
        <v>38</v>
      </c>
      <c r="I1147">
        <v>111.73</v>
      </c>
      <c r="J1147" t="s">
        <v>38</v>
      </c>
      <c r="K1147">
        <v>1302.29</v>
      </c>
      <c r="L1147">
        <v>14952</v>
      </c>
      <c r="M1147">
        <v>3884</v>
      </c>
      <c r="N1147" t="s">
        <v>38</v>
      </c>
    </row>
    <row r="1148" spans="1:14" x14ac:dyDescent="0.25">
      <c r="A1148" s="2">
        <v>33745</v>
      </c>
      <c r="B1148" t="s">
        <v>38</v>
      </c>
      <c r="C1148" t="s">
        <v>38</v>
      </c>
      <c r="D1148">
        <v>2622.8</v>
      </c>
      <c r="E1148">
        <v>1802.2</v>
      </c>
      <c r="F1148">
        <v>3385.5</v>
      </c>
      <c r="G1148" t="s">
        <v>38</v>
      </c>
      <c r="H1148" t="s">
        <v>38</v>
      </c>
      <c r="I1148">
        <v>111.42</v>
      </c>
      <c r="J1148" t="s">
        <v>38</v>
      </c>
      <c r="K1148">
        <v>1294.19</v>
      </c>
      <c r="L1148">
        <v>14976</v>
      </c>
      <c r="M1148">
        <v>3944</v>
      </c>
      <c r="N1148" t="s">
        <v>38</v>
      </c>
    </row>
    <row r="1149" spans="1:14" x14ac:dyDescent="0.25">
      <c r="A1149" s="2">
        <v>33746</v>
      </c>
      <c r="B1149" t="s">
        <v>38</v>
      </c>
      <c r="C1149" t="s">
        <v>38</v>
      </c>
      <c r="D1149">
        <v>2643.1</v>
      </c>
      <c r="E1149">
        <v>1818.6</v>
      </c>
      <c r="F1149">
        <v>3420.41</v>
      </c>
      <c r="G1149" t="s">
        <v>38</v>
      </c>
      <c r="H1149" t="s">
        <v>38</v>
      </c>
      <c r="I1149">
        <v>111.78</v>
      </c>
      <c r="J1149" t="s">
        <v>38</v>
      </c>
      <c r="K1149">
        <v>1299.5899999999999</v>
      </c>
      <c r="L1149">
        <v>14608</v>
      </c>
      <c r="M1149">
        <v>3920</v>
      </c>
      <c r="N1149" t="s">
        <v>38</v>
      </c>
    </row>
    <row r="1150" spans="1:14" x14ac:dyDescent="0.25">
      <c r="A1150" s="2">
        <v>33749</v>
      </c>
      <c r="B1150" t="s">
        <v>38</v>
      </c>
      <c r="C1150" t="s">
        <v>38</v>
      </c>
      <c r="D1150">
        <v>2643.1</v>
      </c>
      <c r="E1150">
        <v>1819.5</v>
      </c>
      <c r="F1150">
        <v>3441.17</v>
      </c>
      <c r="G1150" t="s">
        <v>38</v>
      </c>
      <c r="H1150" t="s">
        <v>38</v>
      </c>
      <c r="I1150">
        <v>112.47</v>
      </c>
      <c r="J1150" t="s">
        <v>38</v>
      </c>
      <c r="K1150">
        <v>1304.32</v>
      </c>
      <c r="L1150">
        <v>14816</v>
      </c>
      <c r="M1150">
        <v>4002</v>
      </c>
      <c r="N1150" t="s">
        <v>38</v>
      </c>
    </row>
    <row r="1151" spans="1:14" x14ac:dyDescent="0.25">
      <c r="A1151" s="2">
        <v>33750</v>
      </c>
      <c r="B1151" t="s">
        <v>38</v>
      </c>
      <c r="C1151" t="s">
        <v>38</v>
      </c>
      <c r="D1151">
        <v>2618</v>
      </c>
      <c r="E1151">
        <v>1799.5</v>
      </c>
      <c r="F1151">
        <v>3421.36</v>
      </c>
      <c r="G1151" t="s">
        <v>38</v>
      </c>
      <c r="H1151" t="s">
        <v>38</v>
      </c>
      <c r="I1151">
        <v>112.34</v>
      </c>
      <c r="J1151" t="s">
        <v>38</v>
      </c>
      <c r="K1151">
        <v>1299.5899999999999</v>
      </c>
      <c r="L1151">
        <v>14592</v>
      </c>
      <c r="M1151">
        <v>4003</v>
      </c>
      <c r="N1151" t="s">
        <v>38</v>
      </c>
    </row>
    <row r="1152" spans="1:14" x14ac:dyDescent="0.25">
      <c r="A1152" s="2">
        <v>33751</v>
      </c>
      <c r="B1152" t="s">
        <v>38</v>
      </c>
      <c r="C1152" t="s">
        <v>38</v>
      </c>
      <c r="D1152">
        <v>2612.1999999999998</v>
      </c>
      <c r="E1152">
        <v>1786.2</v>
      </c>
      <c r="F1152">
        <v>3407.2</v>
      </c>
      <c r="G1152" t="s">
        <v>38</v>
      </c>
      <c r="H1152" t="s">
        <v>38</v>
      </c>
      <c r="I1152">
        <v>111.77</v>
      </c>
      <c r="J1152" t="s">
        <v>38</v>
      </c>
      <c r="K1152">
        <v>1293.51</v>
      </c>
      <c r="L1152">
        <v>14128</v>
      </c>
      <c r="M1152">
        <v>4030</v>
      </c>
      <c r="N1152" t="s">
        <v>38</v>
      </c>
    </row>
    <row r="1153" spans="1:14" x14ac:dyDescent="0.25">
      <c r="A1153" s="2">
        <v>33752</v>
      </c>
      <c r="B1153" t="s">
        <v>38</v>
      </c>
      <c r="C1153" t="s">
        <v>38</v>
      </c>
      <c r="D1153">
        <v>2610.3000000000002</v>
      </c>
      <c r="E1153">
        <v>1786.2</v>
      </c>
      <c r="F1153">
        <v>3407.2</v>
      </c>
      <c r="G1153" t="s">
        <v>38</v>
      </c>
      <c r="H1153" t="s">
        <v>38</v>
      </c>
      <c r="I1153">
        <v>111.77</v>
      </c>
      <c r="J1153" t="s">
        <v>38</v>
      </c>
      <c r="K1153">
        <v>1293.51</v>
      </c>
      <c r="L1153">
        <v>14376</v>
      </c>
      <c r="M1153">
        <v>4010</v>
      </c>
      <c r="N1153" t="s">
        <v>38</v>
      </c>
    </row>
    <row r="1154" spans="1:14" x14ac:dyDescent="0.25">
      <c r="A1154" s="2">
        <v>33753</v>
      </c>
      <c r="B1154" t="s">
        <v>38</v>
      </c>
      <c r="C1154" t="s">
        <v>38</v>
      </c>
      <c r="D1154">
        <v>2623.8</v>
      </c>
      <c r="E1154">
        <v>1815.1</v>
      </c>
      <c r="F1154">
        <v>3431.74</v>
      </c>
      <c r="G1154" t="s">
        <v>38</v>
      </c>
      <c r="H1154" t="s">
        <v>38</v>
      </c>
      <c r="I1154">
        <v>112.32</v>
      </c>
      <c r="J1154" t="s">
        <v>38</v>
      </c>
      <c r="K1154">
        <v>1299.5899999999999</v>
      </c>
      <c r="L1154">
        <v>14704</v>
      </c>
      <c r="M1154">
        <v>4079</v>
      </c>
      <c r="N1154" t="s">
        <v>38</v>
      </c>
    </row>
    <row r="1155" spans="1:14" x14ac:dyDescent="0.25">
      <c r="A1155" s="2">
        <v>33756</v>
      </c>
      <c r="B1155" t="s">
        <v>38</v>
      </c>
      <c r="C1155" t="s">
        <v>38</v>
      </c>
      <c r="D1155">
        <v>2608.3000000000002</v>
      </c>
      <c r="E1155">
        <v>1797.3</v>
      </c>
      <c r="F1155">
        <v>3418.53</v>
      </c>
      <c r="G1155" t="s">
        <v>38</v>
      </c>
      <c r="H1155" t="s">
        <v>38</v>
      </c>
      <c r="I1155">
        <v>111.81</v>
      </c>
      <c r="J1155" t="s">
        <v>38</v>
      </c>
      <c r="K1155">
        <v>1298.92</v>
      </c>
      <c r="L1155">
        <v>14456</v>
      </c>
      <c r="M1155">
        <v>4050</v>
      </c>
      <c r="N1155" t="s">
        <v>38</v>
      </c>
    </row>
    <row r="1156" spans="1:14" x14ac:dyDescent="0.25">
      <c r="A1156" s="2">
        <v>33757</v>
      </c>
      <c r="B1156" t="s">
        <v>38</v>
      </c>
      <c r="C1156" t="s">
        <v>38</v>
      </c>
      <c r="D1156">
        <v>2621.9</v>
      </c>
      <c r="E1156">
        <v>1804.4</v>
      </c>
      <c r="F1156">
        <v>3417.58</v>
      </c>
      <c r="G1156" t="s">
        <v>38</v>
      </c>
      <c r="H1156" t="s">
        <v>38</v>
      </c>
      <c r="I1156">
        <v>112.46</v>
      </c>
      <c r="J1156" t="s">
        <v>38</v>
      </c>
      <c r="K1156">
        <v>1305</v>
      </c>
      <c r="L1156">
        <v>14672</v>
      </c>
      <c r="M1156">
        <v>4053</v>
      </c>
      <c r="N1156" t="s">
        <v>38</v>
      </c>
    </row>
    <row r="1157" spans="1:14" x14ac:dyDescent="0.25">
      <c r="A1157" s="2">
        <v>33758</v>
      </c>
      <c r="B1157" t="s">
        <v>38</v>
      </c>
      <c r="C1157" t="s">
        <v>38</v>
      </c>
      <c r="D1157">
        <v>2586.1</v>
      </c>
      <c r="E1157">
        <v>1772.8</v>
      </c>
      <c r="F1157">
        <v>3382.67</v>
      </c>
      <c r="G1157" t="s">
        <v>38</v>
      </c>
      <c r="H1157" t="s">
        <v>38</v>
      </c>
      <c r="I1157">
        <v>111.76</v>
      </c>
      <c r="J1157" t="s">
        <v>38</v>
      </c>
      <c r="K1157">
        <v>1296.75</v>
      </c>
      <c r="L1157">
        <v>14520</v>
      </c>
      <c r="M1157">
        <v>4025</v>
      </c>
      <c r="N1157" t="s">
        <v>38</v>
      </c>
    </row>
    <row r="1158" spans="1:14" x14ac:dyDescent="0.25">
      <c r="A1158" s="2">
        <v>33759</v>
      </c>
      <c r="B1158" t="s">
        <v>38</v>
      </c>
      <c r="C1158" t="s">
        <v>38</v>
      </c>
      <c r="D1158">
        <v>2592.9</v>
      </c>
      <c r="E1158">
        <v>1775</v>
      </c>
      <c r="F1158">
        <v>3397.77</v>
      </c>
      <c r="G1158" t="s">
        <v>38</v>
      </c>
      <c r="H1158" t="s">
        <v>38</v>
      </c>
      <c r="I1158">
        <v>112.03</v>
      </c>
      <c r="J1158" t="s">
        <v>38</v>
      </c>
      <c r="K1158">
        <v>1296.8900000000001</v>
      </c>
      <c r="L1158">
        <v>14328</v>
      </c>
      <c r="M1158">
        <v>4040</v>
      </c>
      <c r="N1158" t="s">
        <v>38</v>
      </c>
    </row>
    <row r="1159" spans="1:14" x14ac:dyDescent="0.25">
      <c r="A1159" s="2">
        <v>33760</v>
      </c>
      <c r="B1159" t="s">
        <v>38</v>
      </c>
      <c r="C1159" t="s">
        <v>38</v>
      </c>
      <c r="D1159">
        <v>2579.4</v>
      </c>
      <c r="E1159">
        <v>1767.9</v>
      </c>
      <c r="F1159">
        <v>3396.82</v>
      </c>
      <c r="G1159" t="s">
        <v>38</v>
      </c>
      <c r="H1159" t="s">
        <v>38</v>
      </c>
      <c r="I1159">
        <v>112.09</v>
      </c>
      <c r="J1159" t="s">
        <v>38</v>
      </c>
      <c r="K1159">
        <v>1293.24</v>
      </c>
      <c r="L1159">
        <v>14240</v>
      </c>
      <c r="M1159">
        <v>4040</v>
      </c>
      <c r="N1159" t="s">
        <v>38</v>
      </c>
    </row>
    <row r="1160" spans="1:14" x14ac:dyDescent="0.25">
      <c r="A1160" s="2">
        <v>33763</v>
      </c>
      <c r="B1160" t="s">
        <v>38</v>
      </c>
      <c r="C1160" t="s">
        <v>38</v>
      </c>
      <c r="D1160">
        <v>2555.3000000000002</v>
      </c>
      <c r="E1160">
        <v>1767.9</v>
      </c>
      <c r="F1160">
        <v>3396.82</v>
      </c>
      <c r="G1160" t="s">
        <v>38</v>
      </c>
      <c r="H1160" t="s">
        <v>38</v>
      </c>
      <c r="I1160">
        <v>112.09</v>
      </c>
      <c r="J1160" t="s">
        <v>38</v>
      </c>
      <c r="K1160">
        <v>1293.24</v>
      </c>
      <c r="L1160">
        <v>14096</v>
      </c>
      <c r="M1160">
        <v>3987</v>
      </c>
      <c r="N1160" t="s">
        <v>38</v>
      </c>
    </row>
    <row r="1161" spans="1:14" x14ac:dyDescent="0.25">
      <c r="A1161" s="2">
        <v>33764</v>
      </c>
      <c r="B1161" t="s">
        <v>38</v>
      </c>
      <c r="C1161" t="s">
        <v>38</v>
      </c>
      <c r="D1161">
        <v>2550.4</v>
      </c>
      <c r="E1161">
        <v>1752.7</v>
      </c>
      <c r="F1161">
        <v>3392.11</v>
      </c>
      <c r="G1161" t="s">
        <v>38</v>
      </c>
      <c r="H1161" t="s">
        <v>38</v>
      </c>
      <c r="I1161">
        <v>111.94</v>
      </c>
      <c r="J1161" t="s">
        <v>38</v>
      </c>
      <c r="K1161">
        <v>1285.81</v>
      </c>
      <c r="L1161">
        <v>14288</v>
      </c>
      <c r="M1161">
        <v>3937</v>
      </c>
      <c r="N1161" t="s">
        <v>38</v>
      </c>
    </row>
    <row r="1162" spans="1:14" x14ac:dyDescent="0.25">
      <c r="A1162" s="2">
        <v>33765</v>
      </c>
      <c r="B1162" t="s">
        <v>38</v>
      </c>
      <c r="C1162" t="s">
        <v>38</v>
      </c>
      <c r="D1162">
        <v>2556.1999999999998</v>
      </c>
      <c r="E1162">
        <v>1744.3</v>
      </c>
      <c r="F1162">
        <v>3386.44</v>
      </c>
      <c r="G1162" t="s">
        <v>38</v>
      </c>
      <c r="H1162" t="s">
        <v>38</v>
      </c>
      <c r="I1162">
        <v>111.68</v>
      </c>
      <c r="J1162" t="s">
        <v>38</v>
      </c>
      <c r="K1162">
        <v>1278.99</v>
      </c>
      <c r="L1162">
        <v>14080</v>
      </c>
      <c r="M1162">
        <v>3890</v>
      </c>
      <c r="N1162" t="s">
        <v>38</v>
      </c>
    </row>
    <row r="1163" spans="1:14" x14ac:dyDescent="0.25">
      <c r="A1163" s="2">
        <v>33766</v>
      </c>
      <c r="B1163" t="s">
        <v>38</v>
      </c>
      <c r="C1163" t="s">
        <v>38</v>
      </c>
      <c r="D1163">
        <v>2531.1</v>
      </c>
      <c r="E1163">
        <v>1720.2</v>
      </c>
      <c r="F1163">
        <v>3373.23</v>
      </c>
      <c r="G1163" t="s">
        <v>38</v>
      </c>
      <c r="H1163" t="s">
        <v>38</v>
      </c>
      <c r="I1163">
        <v>110.79</v>
      </c>
      <c r="J1163" t="s">
        <v>38</v>
      </c>
      <c r="K1163">
        <v>1266.49</v>
      </c>
      <c r="L1163">
        <v>14158</v>
      </c>
      <c r="M1163">
        <v>3903</v>
      </c>
      <c r="N1163" t="s">
        <v>38</v>
      </c>
    </row>
    <row r="1164" spans="1:14" x14ac:dyDescent="0.25">
      <c r="A1164" s="2">
        <v>33767</v>
      </c>
      <c r="B1164" t="s">
        <v>38</v>
      </c>
      <c r="C1164" t="s">
        <v>38</v>
      </c>
      <c r="D1164">
        <v>2521.5</v>
      </c>
      <c r="E1164">
        <v>1718</v>
      </c>
      <c r="F1164">
        <v>3388.33</v>
      </c>
      <c r="G1164" t="s">
        <v>38</v>
      </c>
      <c r="H1164" t="s">
        <v>38</v>
      </c>
      <c r="I1164">
        <v>111.11</v>
      </c>
      <c r="J1164" t="s">
        <v>38</v>
      </c>
      <c r="K1164">
        <v>1273.25</v>
      </c>
      <c r="L1164">
        <v>13788</v>
      </c>
      <c r="M1164">
        <v>3845</v>
      </c>
      <c r="N1164" t="s">
        <v>38</v>
      </c>
    </row>
    <row r="1165" spans="1:14" x14ac:dyDescent="0.25">
      <c r="A1165" s="2">
        <v>33770</v>
      </c>
      <c r="B1165" t="s">
        <v>38</v>
      </c>
      <c r="C1165" t="s">
        <v>38</v>
      </c>
      <c r="D1165">
        <v>2502.1999999999998</v>
      </c>
      <c r="E1165">
        <v>1713.5</v>
      </c>
      <c r="F1165">
        <v>3351.53</v>
      </c>
      <c r="G1165" t="s">
        <v>38</v>
      </c>
      <c r="H1165" t="s">
        <v>38</v>
      </c>
      <c r="I1165">
        <v>110.21</v>
      </c>
      <c r="J1165" t="s">
        <v>38</v>
      </c>
      <c r="K1165">
        <v>1263.45</v>
      </c>
      <c r="L1165">
        <v>13488</v>
      </c>
      <c r="M1165">
        <v>3845</v>
      </c>
      <c r="N1165" t="s">
        <v>38</v>
      </c>
    </row>
    <row r="1166" spans="1:14" x14ac:dyDescent="0.25">
      <c r="A1166" s="2">
        <v>33771</v>
      </c>
      <c r="B1166" t="s">
        <v>38</v>
      </c>
      <c r="C1166" t="s">
        <v>38</v>
      </c>
      <c r="D1166">
        <v>2528.1999999999998</v>
      </c>
      <c r="E1166">
        <v>1724.2</v>
      </c>
      <c r="F1166">
        <v>3363.8</v>
      </c>
      <c r="G1166" t="s">
        <v>38</v>
      </c>
      <c r="H1166" t="s">
        <v>38</v>
      </c>
      <c r="I1166">
        <v>110.37</v>
      </c>
      <c r="J1166" t="s">
        <v>38</v>
      </c>
      <c r="K1166">
        <v>1273.5899999999999</v>
      </c>
      <c r="L1166">
        <v>13402</v>
      </c>
      <c r="M1166">
        <v>3892</v>
      </c>
      <c r="N1166" t="s">
        <v>38</v>
      </c>
    </row>
    <row r="1167" spans="1:14" x14ac:dyDescent="0.25">
      <c r="A1167" s="2">
        <v>33772</v>
      </c>
      <c r="B1167" t="s">
        <v>38</v>
      </c>
      <c r="C1167" t="s">
        <v>38</v>
      </c>
      <c r="D1167">
        <v>2508.5</v>
      </c>
      <c r="E1167">
        <v>1707.3</v>
      </c>
      <c r="F1167">
        <v>3343.49</v>
      </c>
      <c r="G1167" t="s">
        <v>38</v>
      </c>
      <c r="H1167" t="s">
        <v>38</v>
      </c>
      <c r="I1167">
        <v>109.1</v>
      </c>
      <c r="J1167" t="s">
        <v>38</v>
      </c>
      <c r="K1167">
        <v>1265.1400000000001</v>
      </c>
      <c r="L1167">
        <v>13157</v>
      </c>
      <c r="M1167">
        <v>3862</v>
      </c>
      <c r="N1167" t="s">
        <v>38</v>
      </c>
    </row>
    <row r="1168" spans="1:14" x14ac:dyDescent="0.25">
      <c r="A1168" s="2">
        <v>33773</v>
      </c>
      <c r="B1168" t="s">
        <v>38</v>
      </c>
      <c r="C1168" t="s">
        <v>38</v>
      </c>
      <c r="D1168">
        <v>2468.4</v>
      </c>
      <c r="E1168">
        <v>1681.4</v>
      </c>
      <c r="F1168">
        <v>3343.49</v>
      </c>
      <c r="G1168" t="s">
        <v>38</v>
      </c>
      <c r="H1168" t="s">
        <v>38</v>
      </c>
      <c r="I1168">
        <v>107.6</v>
      </c>
      <c r="J1168" t="s">
        <v>38</v>
      </c>
      <c r="K1168">
        <v>1260.08</v>
      </c>
      <c r="L1168">
        <v>12724</v>
      </c>
      <c r="M1168">
        <v>3834</v>
      </c>
      <c r="N1168" t="s">
        <v>38</v>
      </c>
    </row>
    <row r="1169" spans="1:14" x14ac:dyDescent="0.25">
      <c r="A1169" s="2">
        <v>33774</v>
      </c>
      <c r="B1169" t="s">
        <v>38</v>
      </c>
      <c r="C1169" t="s">
        <v>38</v>
      </c>
      <c r="D1169">
        <v>2502.6999999999998</v>
      </c>
      <c r="E1169">
        <v>1704.6</v>
      </c>
      <c r="F1169">
        <v>3355.49</v>
      </c>
      <c r="G1169" t="s">
        <v>38</v>
      </c>
      <c r="H1169" t="s">
        <v>38</v>
      </c>
      <c r="I1169">
        <v>108.25</v>
      </c>
      <c r="J1169" t="s">
        <v>38</v>
      </c>
      <c r="K1169">
        <v>1260.08</v>
      </c>
      <c r="L1169">
        <v>12937</v>
      </c>
      <c r="M1169">
        <v>3851</v>
      </c>
      <c r="N1169" t="s">
        <v>38</v>
      </c>
    </row>
    <row r="1170" spans="1:14" x14ac:dyDescent="0.25">
      <c r="A1170" s="2">
        <v>33777</v>
      </c>
      <c r="B1170" t="s">
        <v>38</v>
      </c>
      <c r="C1170" t="s">
        <v>38</v>
      </c>
      <c r="D1170">
        <v>2460.8000000000002</v>
      </c>
      <c r="E1170">
        <v>1685.4</v>
      </c>
      <c r="F1170">
        <v>3345.34</v>
      </c>
      <c r="G1170" t="s">
        <v>38</v>
      </c>
      <c r="H1170" t="s">
        <v>38</v>
      </c>
      <c r="I1170">
        <v>106.99</v>
      </c>
      <c r="J1170" t="s">
        <v>38</v>
      </c>
      <c r="K1170">
        <v>1260.08</v>
      </c>
      <c r="L1170">
        <v>12582</v>
      </c>
      <c r="M1170">
        <v>3812</v>
      </c>
      <c r="N1170" t="s">
        <v>38</v>
      </c>
    </row>
    <row r="1171" spans="1:14" x14ac:dyDescent="0.25">
      <c r="A1171" s="2">
        <v>33778</v>
      </c>
      <c r="B1171" t="s">
        <v>38</v>
      </c>
      <c r="C1171" t="s">
        <v>38</v>
      </c>
      <c r="D1171">
        <v>2468.4</v>
      </c>
      <c r="E1171">
        <v>1693.9</v>
      </c>
      <c r="F1171">
        <v>3352.72</v>
      </c>
      <c r="G1171" t="s">
        <v>38</v>
      </c>
      <c r="H1171" t="s">
        <v>38</v>
      </c>
      <c r="I1171">
        <v>107.89</v>
      </c>
      <c r="J1171" t="s">
        <v>38</v>
      </c>
      <c r="K1171">
        <v>1270.47</v>
      </c>
      <c r="L1171">
        <v>12732</v>
      </c>
      <c r="M1171">
        <v>3913</v>
      </c>
      <c r="N1171" t="s">
        <v>38</v>
      </c>
    </row>
    <row r="1172" spans="1:14" x14ac:dyDescent="0.25">
      <c r="A1172" s="2">
        <v>33779</v>
      </c>
      <c r="B1172" t="s">
        <v>38</v>
      </c>
      <c r="C1172" t="s">
        <v>38</v>
      </c>
      <c r="D1172">
        <v>2451.3000000000002</v>
      </c>
      <c r="E1172">
        <v>1685.9</v>
      </c>
      <c r="F1172">
        <v>3338.87</v>
      </c>
      <c r="G1172" t="s">
        <v>38</v>
      </c>
      <c r="H1172" t="s">
        <v>38</v>
      </c>
      <c r="I1172">
        <v>107.13</v>
      </c>
      <c r="J1172" t="s">
        <v>38</v>
      </c>
      <c r="K1172">
        <v>1250.69</v>
      </c>
      <c r="L1172">
        <v>12511</v>
      </c>
      <c r="M1172">
        <v>3934</v>
      </c>
      <c r="N1172" t="s">
        <v>38</v>
      </c>
    </row>
    <row r="1173" spans="1:14" x14ac:dyDescent="0.25">
      <c r="A1173" s="2">
        <v>33780</v>
      </c>
      <c r="B1173" t="s">
        <v>38</v>
      </c>
      <c r="C1173" t="s">
        <v>38</v>
      </c>
      <c r="D1173">
        <v>2479.9</v>
      </c>
      <c r="E1173">
        <v>1710.8</v>
      </c>
      <c r="F1173">
        <v>3341.64</v>
      </c>
      <c r="G1173" t="s">
        <v>38</v>
      </c>
      <c r="H1173" t="s">
        <v>38</v>
      </c>
      <c r="I1173">
        <v>107.46</v>
      </c>
      <c r="J1173" t="s">
        <v>38</v>
      </c>
      <c r="K1173">
        <v>1258.4000000000001</v>
      </c>
      <c r="L1173">
        <v>12739</v>
      </c>
      <c r="M1173">
        <v>4033</v>
      </c>
      <c r="N1173" t="s">
        <v>38</v>
      </c>
    </row>
    <row r="1174" spans="1:14" x14ac:dyDescent="0.25">
      <c r="A1174" s="2">
        <v>33781</v>
      </c>
      <c r="B1174" t="s">
        <v>38</v>
      </c>
      <c r="C1174" t="s">
        <v>38</v>
      </c>
      <c r="D1174">
        <v>2456</v>
      </c>
      <c r="E1174">
        <v>1703.7</v>
      </c>
      <c r="F1174">
        <v>3315.8</v>
      </c>
      <c r="G1174" t="s">
        <v>38</v>
      </c>
      <c r="H1174" t="s">
        <v>38</v>
      </c>
      <c r="I1174">
        <v>106.74</v>
      </c>
      <c r="J1174" t="s">
        <v>38</v>
      </c>
      <c r="K1174">
        <v>1252.7</v>
      </c>
      <c r="L1174">
        <v>12519</v>
      </c>
      <c r="M1174">
        <v>4023</v>
      </c>
      <c r="N1174" t="s">
        <v>38</v>
      </c>
    </row>
    <row r="1175" spans="1:14" x14ac:dyDescent="0.25">
      <c r="A1175" s="2">
        <v>33784</v>
      </c>
      <c r="B1175" t="s">
        <v>38</v>
      </c>
      <c r="C1175" t="s">
        <v>38</v>
      </c>
      <c r="D1175">
        <v>2422.6999999999998</v>
      </c>
      <c r="E1175">
        <v>1699.2</v>
      </c>
      <c r="F1175">
        <v>3314.87</v>
      </c>
      <c r="G1175" t="s">
        <v>38</v>
      </c>
      <c r="H1175" t="s">
        <v>38</v>
      </c>
      <c r="I1175">
        <v>106.38</v>
      </c>
      <c r="J1175" t="s">
        <v>38</v>
      </c>
      <c r="K1175">
        <v>1257.06</v>
      </c>
      <c r="L1175">
        <v>12440</v>
      </c>
      <c r="M1175">
        <v>3996</v>
      </c>
      <c r="N1175" t="s">
        <v>38</v>
      </c>
    </row>
    <row r="1176" spans="1:14" x14ac:dyDescent="0.25">
      <c r="A1176" s="2">
        <v>33785</v>
      </c>
      <c r="B1176" t="s">
        <v>38</v>
      </c>
      <c r="C1176" t="s">
        <v>38</v>
      </c>
      <c r="D1176">
        <v>2424.6</v>
      </c>
      <c r="E1176">
        <v>1695.2</v>
      </c>
      <c r="F1176">
        <v>3313.95</v>
      </c>
      <c r="G1176" t="s">
        <v>38</v>
      </c>
      <c r="H1176" t="s">
        <v>38</v>
      </c>
      <c r="I1176">
        <v>106.46</v>
      </c>
      <c r="J1176" t="s">
        <v>38</v>
      </c>
      <c r="K1176">
        <v>1261.08</v>
      </c>
      <c r="L1176">
        <v>12605</v>
      </c>
      <c r="M1176">
        <v>4045</v>
      </c>
      <c r="N1176" t="s">
        <v>38</v>
      </c>
    </row>
    <row r="1177" spans="1:14" x14ac:dyDescent="0.25">
      <c r="A1177" s="2">
        <v>33786</v>
      </c>
      <c r="B1177" t="s">
        <v>38</v>
      </c>
      <c r="C1177" t="s">
        <v>38</v>
      </c>
      <c r="D1177">
        <v>2387.4</v>
      </c>
      <c r="E1177">
        <v>1677.8</v>
      </c>
      <c r="F1177">
        <v>3313.95</v>
      </c>
      <c r="G1177" t="s">
        <v>38</v>
      </c>
      <c r="H1177" t="s">
        <v>38</v>
      </c>
      <c r="I1177">
        <v>105.87</v>
      </c>
      <c r="J1177" t="s">
        <v>38</v>
      </c>
      <c r="K1177">
        <v>1255.72</v>
      </c>
      <c r="L1177">
        <v>12661</v>
      </c>
      <c r="M1177">
        <v>4045</v>
      </c>
      <c r="N1177" t="s">
        <v>38</v>
      </c>
    </row>
    <row r="1178" spans="1:14" x14ac:dyDescent="0.25">
      <c r="A1178" s="2">
        <v>33787</v>
      </c>
      <c r="B1178" t="s">
        <v>38</v>
      </c>
      <c r="C1178" t="s">
        <v>38</v>
      </c>
      <c r="D1178">
        <v>2371.1999999999998</v>
      </c>
      <c r="E1178">
        <v>1667.6</v>
      </c>
      <c r="F1178">
        <v>3337.95</v>
      </c>
      <c r="G1178" t="s">
        <v>38</v>
      </c>
      <c r="H1178" t="s">
        <v>38</v>
      </c>
      <c r="I1178">
        <v>105.76</v>
      </c>
      <c r="J1178" t="s">
        <v>38</v>
      </c>
      <c r="K1178">
        <v>1261.75</v>
      </c>
      <c r="L1178">
        <v>13173</v>
      </c>
      <c r="M1178">
        <v>3988</v>
      </c>
      <c r="N1178" t="s">
        <v>38</v>
      </c>
    </row>
    <row r="1179" spans="1:14" x14ac:dyDescent="0.25">
      <c r="A1179" s="2">
        <v>33788</v>
      </c>
      <c r="B1179" t="s">
        <v>38</v>
      </c>
      <c r="C1179" t="s">
        <v>38</v>
      </c>
      <c r="D1179">
        <v>2410.3000000000002</v>
      </c>
      <c r="E1179">
        <v>1689.9</v>
      </c>
      <c r="F1179">
        <v>3340.72</v>
      </c>
      <c r="G1179" t="s">
        <v>38</v>
      </c>
      <c r="H1179" t="s">
        <v>38</v>
      </c>
      <c r="I1179">
        <v>106.21</v>
      </c>
      <c r="J1179" t="s">
        <v>38</v>
      </c>
      <c r="K1179">
        <v>1271.1400000000001</v>
      </c>
      <c r="L1179">
        <v>13307</v>
      </c>
      <c r="M1179">
        <v>3971</v>
      </c>
      <c r="N1179" t="s">
        <v>38</v>
      </c>
    </row>
    <row r="1180" spans="1:14" x14ac:dyDescent="0.25">
      <c r="A1180" s="2">
        <v>33791</v>
      </c>
      <c r="B1180" t="s">
        <v>38</v>
      </c>
      <c r="C1180" t="s">
        <v>38</v>
      </c>
      <c r="D1180">
        <v>2372.1999999999998</v>
      </c>
      <c r="E1180">
        <v>1674.7</v>
      </c>
      <c r="F1180">
        <v>3328.72</v>
      </c>
      <c r="G1180" t="s">
        <v>38</v>
      </c>
      <c r="H1180" t="s">
        <v>38</v>
      </c>
      <c r="I1180">
        <v>105.34</v>
      </c>
      <c r="J1180" t="s">
        <v>38</v>
      </c>
      <c r="K1180">
        <v>1271.81</v>
      </c>
      <c r="L1180">
        <v>13173</v>
      </c>
      <c r="M1180">
        <v>3942</v>
      </c>
      <c r="N1180" t="s">
        <v>38</v>
      </c>
    </row>
    <row r="1181" spans="1:14" x14ac:dyDescent="0.25">
      <c r="A1181" s="2">
        <v>33792</v>
      </c>
      <c r="B1181" t="s">
        <v>38</v>
      </c>
      <c r="C1181" t="s">
        <v>38</v>
      </c>
      <c r="D1181">
        <v>2400.8000000000002</v>
      </c>
      <c r="E1181">
        <v>1682.3</v>
      </c>
      <c r="F1181">
        <v>3320.41</v>
      </c>
      <c r="G1181" t="s">
        <v>38</v>
      </c>
      <c r="H1181" t="s">
        <v>38</v>
      </c>
      <c r="I1181">
        <v>105.25</v>
      </c>
      <c r="J1181" t="s">
        <v>38</v>
      </c>
      <c r="K1181">
        <v>1263.76</v>
      </c>
      <c r="L1181">
        <v>13031</v>
      </c>
      <c r="M1181">
        <v>3887</v>
      </c>
      <c r="N1181" t="s">
        <v>38</v>
      </c>
    </row>
    <row r="1182" spans="1:14" x14ac:dyDescent="0.25">
      <c r="A1182" s="2">
        <v>33793</v>
      </c>
      <c r="B1182" t="s">
        <v>38</v>
      </c>
      <c r="C1182" t="s">
        <v>38</v>
      </c>
      <c r="D1182">
        <v>2378.9</v>
      </c>
      <c r="E1182">
        <v>1660.5</v>
      </c>
      <c r="F1182">
        <v>3295.49</v>
      </c>
      <c r="G1182" t="s">
        <v>38</v>
      </c>
      <c r="H1182" t="s">
        <v>38</v>
      </c>
      <c r="I1182">
        <v>104.04</v>
      </c>
      <c r="J1182" t="s">
        <v>38</v>
      </c>
      <c r="K1182">
        <v>1250.69</v>
      </c>
      <c r="L1182">
        <v>13071</v>
      </c>
      <c r="M1182">
        <v>3918</v>
      </c>
      <c r="N1182" t="s">
        <v>38</v>
      </c>
    </row>
    <row r="1183" spans="1:14" x14ac:dyDescent="0.25">
      <c r="A1183" s="2">
        <v>33794</v>
      </c>
      <c r="B1183" t="s">
        <v>38</v>
      </c>
      <c r="C1183" t="s">
        <v>38</v>
      </c>
      <c r="D1183">
        <v>2401.6999999999998</v>
      </c>
      <c r="E1183">
        <v>1672</v>
      </c>
      <c r="F1183">
        <v>3304.72</v>
      </c>
      <c r="G1183" t="s">
        <v>38</v>
      </c>
      <c r="H1183" t="s">
        <v>38</v>
      </c>
      <c r="I1183">
        <v>105.58</v>
      </c>
      <c r="J1183" t="s">
        <v>38</v>
      </c>
      <c r="K1183">
        <v>1256.72</v>
      </c>
      <c r="L1183">
        <v>13283</v>
      </c>
      <c r="M1183">
        <v>3875</v>
      </c>
      <c r="N1183" t="s">
        <v>38</v>
      </c>
    </row>
    <row r="1184" spans="1:14" x14ac:dyDescent="0.25">
      <c r="A1184" s="2">
        <v>33795</v>
      </c>
      <c r="B1184" t="s">
        <v>38</v>
      </c>
      <c r="C1184" t="s">
        <v>38</v>
      </c>
      <c r="D1184">
        <v>2390.8000000000002</v>
      </c>
      <c r="E1184">
        <v>1668.5</v>
      </c>
      <c r="F1184">
        <v>3295.49</v>
      </c>
      <c r="G1184" t="s">
        <v>38</v>
      </c>
      <c r="H1184" t="s">
        <v>38</v>
      </c>
      <c r="I1184">
        <v>105.44</v>
      </c>
      <c r="J1184" t="s">
        <v>38</v>
      </c>
      <c r="K1184">
        <v>1263.76</v>
      </c>
      <c r="L1184">
        <v>13276</v>
      </c>
      <c r="M1184">
        <v>3914</v>
      </c>
      <c r="N1184" t="s">
        <v>38</v>
      </c>
    </row>
    <row r="1185" spans="1:14" x14ac:dyDescent="0.25">
      <c r="A1185" s="2">
        <v>33798</v>
      </c>
      <c r="B1185" t="s">
        <v>38</v>
      </c>
      <c r="C1185" t="s">
        <v>38</v>
      </c>
      <c r="D1185">
        <v>2375.1</v>
      </c>
      <c r="E1185">
        <v>1668.5</v>
      </c>
      <c r="F1185">
        <v>3261.33</v>
      </c>
      <c r="G1185" t="s">
        <v>38</v>
      </c>
      <c r="H1185" t="s">
        <v>38</v>
      </c>
      <c r="I1185">
        <v>104.54</v>
      </c>
      <c r="J1185" t="s">
        <v>38</v>
      </c>
      <c r="K1185">
        <v>1253.71</v>
      </c>
      <c r="L1185">
        <v>13638</v>
      </c>
      <c r="M1185">
        <v>4047</v>
      </c>
      <c r="N1185" t="s">
        <v>38</v>
      </c>
    </row>
    <row r="1186" spans="1:14" x14ac:dyDescent="0.25">
      <c r="A1186" s="2">
        <v>33799</v>
      </c>
      <c r="B1186" t="s">
        <v>38</v>
      </c>
      <c r="C1186" t="s">
        <v>38</v>
      </c>
      <c r="D1186">
        <v>2390.3000000000002</v>
      </c>
      <c r="E1186">
        <v>1668.5</v>
      </c>
      <c r="F1186">
        <v>3263.18</v>
      </c>
      <c r="G1186" t="s">
        <v>38</v>
      </c>
      <c r="H1186" t="s">
        <v>38</v>
      </c>
      <c r="I1186">
        <v>104.78</v>
      </c>
      <c r="J1186" t="s">
        <v>38</v>
      </c>
      <c r="K1186">
        <v>1251.3599999999999</v>
      </c>
      <c r="L1186">
        <v>13512</v>
      </c>
      <c r="M1186">
        <v>4014</v>
      </c>
      <c r="N1186" t="s">
        <v>38</v>
      </c>
    </row>
    <row r="1187" spans="1:14" x14ac:dyDescent="0.25">
      <c r="A1187" s="2">
        <v>33800</v>
      </c>
      <c r="B1187" t="s">
        <v>38</v>
      </c>
      <c r="C1187" t="s">
        <v>38</v>
      </c>
      <c r="D1187">
        <v>2384.1</v>
      </c>
      <c r="E1187">
        <v>1659.6</v>
      </c>
      <c r="F1187">
        <v>3259.49</v>
      </c>
      <c r="G1187" t="s">
        <v>38</v>
      </c>
      <c r="H1187" t="s">
        <v>38</v>
      </c>
      <c r="I1187">
        <v>105.34</v>
      </c>
      <c r="J1187" t="s">
        <v>38</v>
      </c>
      <c r="K1187">
        <v>1255.72</v>
      </c>
      <c r="L1187">
        <v>13528</v>
      </c>
      <c r="M1187">
        <v>4048</v>
      </c>
      <c r="N1187" t="s">
        <v>38</v>
      </c>
    </row>
    <row r="1188" spans="1:14" x14ac:dyDescent="0.25">
      <c r="A1188" s="2">
        <v>33801</v>
      </c>
      <c r="B1188" t="s">
        <v>38</v>
      </c>
      <c r="C1188" t="s">
        <v>38</v>
      </c>
      <c r="D1188">
        <v>2387.4</v>
      </c>
      <c r="E1188">
        <v>1663.1</v>
      </c>
      <c r="F1188">
        <v>3241.95</v>
      </c>
      <c r="G1188" t="s">
        <v>38</v>
      </c>
      <c r="H1188" t="s">
        <v>38</v>
      </c>
      <c r="I1188">
        <v>104.58</v>
      </c>
      <c r="J1188" t="s">
        <v>38</v>
      </c>
      <c r="K1188">
        <v>1251.7</v>
      </c>
      <c r="L1188">
        <v>13441</v>
      </c>
      <c r="M1188">
        <v>4011</v>
      </c>
      <c r="N1188" t="s">
        <v>38</v>
      </c>
    </row>
    <row r="1189" spans="1:14" x14ac:dyDescent="0.25">
      <c r="A1189" s="2">
        <v>33802</v>
      </c>
      <c r="B1189" t="s">
        <v>38</v>
      </c>
      <c r="C1189" t="s">
        <v>38</v>
      </c>
      <c r="D1189">
        <v>2322.6999999999998</v>
      </c>
      <c r="E1189">
        <v>1615.9</v>
      </c>
      <c r="F1189">
        <v>3191.18</v>
      </c>
      <c r="G1189" t="s">
        <v>38</v>
      </c>
      <c r="H1189" t="s">
        <v>38</v>
      </c>
      <c r="I1189">
        <v>102.63</v>
      </c>
      <c r="J1189" t="s">
        <v>38</v>
      </c>
      <c r="K1189">
        <v>1228.6300000000001</v>
      </c>
      <c r="L1189">
        <v>13031</v>
      </c>
      <c r="M1189">
        <v>4012</v>
      </c>
      <c r="N1189" t="s">
        <v>38</v>
      </c>
    </row>
    <row r="1190" spans="1:14" x14ac:dyDescent="0.25">
      <c r="A1190" s="2">
        <v>33805</v>
      </c>
      <c r="B1190" t="s">
        <v>38</v>
      </c>
      <c r="C1190" t="s">
        <v>38</v>
      </c>
      <c r="D1190">
        <v>2296</v>
      </c>
      <c r="E1190">
        <v>1584.7</v>
      </c>
      <c r="F1190">
        <v>3043.48</v>
      </c>
      <c r="G1190" t="s">
        <v>38</v>
      </c>
      <c r="H1190" t="s">
        <v>38</v>
      </c>
      <c r="I1190">
        <v>100.61</v>
      </c>
      <c r="J1190" t="s">
        <v>38</v>
      </c>
      <c r="K1190">
        <v>1195.3800000000001</v>
      </c>
      <c r="L1190">
        <v>12558</v>
      </c>
      <c r="M1190">
        <v>3947</v>
      </c>
      <c r="N1190" t="s">
        <v>38</v>
      </c>
    </row>
    <row r="1191" spans="1:14" x14ac:dyDescent="0.25">
      <c r="A1191" s="2">
        <v>33806</v>
      </c>
      <c r="B1191" t="s">
        <v>38</v>
      </c>
      <c r="C1191" t="s">
        <v>38</v>
      </c>
      <c r="D1191">
        <v>2309.3000000000002</v>
      </c>
      <c r="E1191">
        <v>1585.5</v>
      </c>
      <c r="F1191">
        <v>3099.79</v>
      </c>
      <c r="G1191">
        <v>1681.8</v>
      </c>
      <c r="H1191" t="s">
        <v>38</v>
      </c>
      <c r="I1191">
        <v>101.66</v>
      </c>
      <c r="J1191" t="s">
        <v>38</v>
      </c>
      <c r="K1191">
        <v>1210.46</v>
      </c>
      <c r="L1191">
        <v>12637</v>
      </c>
      <c r="M1191">
        <v>3960</v>
      </c>
      <c r="N1191" t="s">
        <v>38</v>
      </c>
    </row>
    <row r="1192" spans="1:14" x14ac:dyDescent="0.25">
      <c r="A1192" s="2">
        <v>33807</v>
      </c>
      <c r="B1192" t="s">
        <v>38</v>
      </c>
      <c r="C1192" t="s">
        <v>38</v>
      </c>
      <c r="D1192">
        <v>2287.4</v>
      </c>
      <c r="E1192">
        <v>1551.7</v>
      </c>
      <c r="F1192">
        <v>3056.4</v>
      </c>
      <c r="G1192">
        <v>1631.4</v>
      </c>
      <c r="H1192" t="s">
        <v>38</v>
      </c>
      <c r="I1192">
        <v>100.36</v>
      </c>
      <c r="J1192" t="s">
        <v>38</v>
      </c>
      <c r="K1192">
        <v>1196.05</v>
      </c>
      <c r="L1192">
        <v>12188</v>
      </c>
      <c r="M1192">
        <v>3960</v>
      </c>
      <c r="N1192" t="s">
        <v>38</v>
      </c>
    </row>
    <row r="1193" spans="1:14" x14ac:dyDescent="0.25">
      <c r="A1193" s="2">
        <v>33808</v>
      </c>
      <c r="B1193" t="s">
        <v>38</v>
      </c>
      <c r="C1193" t="s">
        <v>38</v>
      </c>
      <c r="D1193">
        <v>2299.8000000000002</v>
      </c>
      <c r="E1193">
        <v>1557.9</v>
      </c>
      <c r="F1193">
        <v>3037.02</v>
      </c>
      <c r="G1193">
        <v>1631</v>
      </c>
      <c r="H1193" t="s">
        <v>38</v>
      </c>
      <c r="I1193">
        <v>100.48</v>
      </c>
      <c r="J1193" t="s">
        <v>38</v>
      </c>
      <c r="K1193">
        <v>1198.4000000000001</v>
      </c>
      <c r="L1193">
        <v>12621</v>
      </c>
      <c r="M1193">
        <v>3915</v>
      </c>
      <c r="N1193" t="s">
        <v>38</v>
      </c>
    </row>
    <row r="1194" spans="1:14" x14ac:dyDescent="0.25">
      <c r="A1194" s="2">
        <v>33809</v>
      </c>
      <c r="B1194" t="s">
        <v>38</v>
      </c>
      <c r="C1194" t="s">
        <v>38</v>
      </c>
      <c r="D1194">
        <v>2271.1999999999998</v>
      </c>
      <c r="E1194">
        <v>1556.1</v>
      </c>
      <c r="F1194">
        <v>3001.94</v>
      </c>
      <c r="G1194">
        <v>1634</v>
      </c>
      <c r="H1194" t="s">
        <v>38</v>
      </c>
      <c r="I1194">
        <v>99.74</v>
      </c>
      <c r="J1194" t="s">
        <v>38</v>
      </c>
      <c r="K1194">
        <v>1192.3599999999999</v>
      </c>
      <c r="L1194">
        <v>12219</v>
      </c>
      <c r="M1194">
        <v>3833</v>
      </c>
      <c r="N1194" t="s">
        <v>38</v>
      </c>
    </row>
    <row r="1195" spans="1:14" x14ac:dyDescent="0.25">
      <c r="A1195" s="2">
        <v>33812</v>
      </c>
      <c r="B1195" t="s">
        <v>38</v>
      </c>
      <c r="C1195" t="s">
        <v>38</v>
      </c>
      <c r="D1195">
        <v>2243.6</v>
      </c>
      <c r="E1195">
        <v>1561.5</v>
      </c>
      <c r="F1195">
        <v>3028.71</v>
      </c>
      <c r="G1195">
        <v>1628.8</v>
      </c>
      <c r="H1195" t="s">
        <v>38</v>
      </c>
      <c r="I1195">
        <v>99</v>
      </c>
      <c r="J1195" t="s">
        <v>38</v>
      </c>
      <c r="K1195">
        <v>1196.3900000000001</v>
      </c>
      <c r="L1195">
        <v>12054</v>
      </c>
      <c r="M1195">
        <v>3743</v>
      </c>
      <c r="N1195" t="s">
        <v>38</v>
      </c>
    </row>
    <row r="1196" spans="1:14" x14ac:dyDescent="0.25">
      <c r="A1196" s="2">
        <v>33813</v>
      </c>
      <c r="B1196" t="s">
        <v>38</v>
      </c>
      <c r="C1196" t="s">
        <v>38</v>
      </c>
      <c r="D1196">
        <v>2273.6</v>
      </c>
      <c r="E1196">
        <v>1575.7</v>
      </c>
      <c r="F1196">
        <v>3020.4</v>
      </c>
      <c r="G1196">
        <v>1632.9</v>
      </c>
      <c r="H1196" t="s">
        <v>38</v>
      </c>
      <c r="I1196">
        <v>99.39</v>
      </c>
      <c r="J1196" t="s">
        <v>38</v>
      </c>
      <c r="K1196">
        <v>1206.1099999999999</v>
      </c>
      <c r="L1196">
        <v>12172</v>
      </c>
      <c r="M1196">
        <v>3800</v>
      </c>
      <c r="N1196" t="s">
        <v>38</v>
      </c>
    </row>
    <row r="1197" spans="1:14" x14ac:dyDescent="0.25">
      <c r="A1197" s="2">
        <v>33814</v>
      </c>
      <c r="B1197" t="s">
        <v>38</v>
      </c>
      <c r="C1197" t="s">
        <v>38</v>
      </c>
      <c r="D1197">
        <v>2330.3000000000002</v>
      </c>
      <c r="E1197">
        <v>1610.5</v>
      </c>
      <c r="F1197">
        <v>3064.71</v>
      </c>
      <c r="G1197">
        <v>1658.3</v>
      </c>
      <c r="H1197" t="s">
        <v>38</v>
      </c>
      <c r="I1197">
        <v>101.65</v>
      </c>
      <c r="J1197" t="s">
        <v>38</v>
      </c>
      <c r="K1197">
        <v>1232.92</v>
      </c>
      <c r="L1197">
        <v>11920</v>
      </c>
      <c r="M1197">
        <v>3854</v>
      </c>
      <c r="N1197" t="s">
        <v>38</v>
      </c>
    </row>
    <row r="1198" spans="1:14" x14ac:dyDescent="0.25">
      <c r="A1198" s="2">
        <v>33815</v>
      </c>
      <c r="B1198" t="s">
        <v>38</v>
      </c>
      <c r="C1198" t="s">
        <v>38</v>
      </c>
      <c r="D1198">
        <v>2311.1999999999998</v>
      </c>
      <c r="E1198">
        <v>1588.8</v>
      </c>
      <c r="F1198">
        <v>3038.87</v>
      </c>
      <c r="G1198">
        <v>1637.7</v>
      </c>
      <c r="H1198" t="s">
        <v>38</v>
      </c>
      <c r="I1198">
        <v>101.11</v>
      </c>
      <c r="J1198" t="s">
        <v>38</v>
      </c>
      <c r="K1198">
        <v>1226.22</v>
      </c>
      <c r="L1198">
        <v>12274</v>
      </c>
      <c r="M1198">
        <v>3821</v>
      </c>
      <c r="N1198" t="s">
        <v>38</v>
      </c>
    </row>
    <row r="1199" spans="1:14" x14ac:dyDescent="0.25">
      <c r="A1199" s="2">
        <v>33816</v>
      </c>
      <c r="B1199" t="s">
        <v>38</v>
      </c>
      <c r="C1199" t="s">
        <v>38</v>
      </c>
      <c r="D1199">
        <v>2299.8000000000002</v>
      </c>
      <c r="E1199">
        <v>1562.8</v>
      </c>
      <c r="F1199">
        <v>3011.17</v>
      </c>
      <c r="G1199">
        <v>1638.4</v>
      </c>
      <c r="H1199" t="s">
        <v>38</v>
      </c>
      <c r="I1199">
        <v>100.62</v>
      </c>
      <c r="J1199" t="s">
        <v>38</v>
      </c>
      <c r="K1199">
        <v>1223</v>
      </c>
      <c r="L1199">
        <v>12511</v>
      </c>
      <c r="M1199">
        <v>3860</v>
      </c>
      <c r="N1199" t="s">
        <v>38</v>
      </c>
    </row>
    <row r="1200" spans="1:14" x14ac:dyDescent="0.25">
      <c r="A1200" s="2">
        <v>33819</v>
      </c>
      <c r="B1200" t="s">
        <v>38</v>
      </c>
      <c r="C1200" t="s">
        <v>38</v>
      </c>
      <c r="D1200">
        <v>2329.3000000000002</v>
      </c>
      <c r="E1200">
        <v>1597.3</v>
      </c>
      <c r="F1200">
        <v>2986.25</v>
      </c>
      <c r="G1200">
        <v>1670.8</v>
      </c>
      <c r="H1200" t="s">
        <v>38</v>
      </c>
      <c r="I1200">
        <v>101.34</v>
      </c>
      <c r="J1200" t="s">
        <v>38</v>
      </c>
      <c r="K1200">
        <v>1217.24</v>
      </c>
      <c r="L1200">
        <v>12353</v>
      </c>
      <c r="M1200">
        <v>3883</v>
      </c>
      <c r="N1200" t="s">
        <v>38</v>
      </c>
    </row>
    <row r="1201" spans="1:14" x14ac:dyDescent="0.25">
      <c r="A1201" s="2">
        <v>33820</v>
      </c>
      <c r="B1201" t="s">
        <v>38</v>
      </c>
      <c r="C1201" t="s">
        <v>38</v>
      </c>
      <c r="D1201">
        <v>2303.6</v>
      </c>
      <c r="E1201">
        <v>1591.9</v>
      </c>
      <c r="F1201">
        <v>3016.71</v>
      </c>
      <c r="G1201">
        <v>1694.3</v>
      </c>
      <c r="H1201" t="s">
        <v>38</v>
      </c>
      <c r="I1201">
        <v>101.97</v>
      </c>
      <c r="J1201" t="s">
        <v>38</v>
      </c>
      <c r="K1201">
        <v>1222.2</v>
      </c>
      <c r="L1201">
        <v>12487</v>
      </c>
      <c r="M1201">
        <v>3838</v>
      </c>
      <c r="N1201" t="s">
        <v>38</v>
      </c>
    </row>
    <row r="1202" spans="1:14" x14ac:dyDescent="0.25">
      <c r="A1202" s="2">
        <v>33821</v>
      </c>
      <c r="B1202" t="s">
        <v>38</v>
      </c>
      <c r="C1202" t="s">
        <v>38</v>
      </c>
      <c r="D1202">
        <v>2300.6999999999998</v>
      </c>
      <c r="E1202">
        <v>1602.6</v>
      </c>
      <c r="F1202">
        <v>3038.87</v>
      </c>
      <c r="G1202">
        <v>1695.1</v>
      </c>
      <c r="H1202" t="s">
        <v>38</v>
      </c>
      <c r="I1202">
        <v>102.63</v>
      </c>
      <c r="J1202" t="s">
        <v>38</v>
      </c>
      <c r="K1202">
        <v>1233.93</v>
      </c>
      <c r="L1202">
        <v>12653</v>
      </c>
      <c r="M1202">
        <v>3844</v>
      </c>
      <c r="N1202" t="s">
        <v>38</v>
      </c>
    </row>
    <row r="1203" spans="1:14" x14ac:dyDescent="0.25">
      <c r="A1203" s="2">
        <v>33822</v>
      </c>
      <c r="B1203" t="s">
        <v>38</v>
      </c>
      <c r="C1203" t="s">
        <v>38</v>
      </c>
      <c r="D1203">
        <v>2275</v>
      </c>
      <c r="E1203">
        <v>1600.8</v>
      </c>
      <c r="F1203">
        <v>3029.63</v>
      </c>
      <c r="G1203">
        <v>1685.5</v>
      </c>
      <c r="H1203" t="s">
        <v>38</v>
      </c>
      <c r="I1203">
        <v>101.45</v>
      </c>
      <c r="J1203" t="s">
        <v>38</v>
      </c>
      <c r="K1203">
        <v>1228.57</v>
      </c>
      <c r="L1203">
        <v>12590</v>
      </c>
      <c r="M1203">
        <v>3849</v>
      </c>
      <c r="N1203" t="s">
        <v>38</v>
      </c>
    </row>
    <row r="1204" spans="1:14" x14ac:dyDescent="0.25">
      <c r="A1204" s="2">
        <v>33823</v>
      </c>
      <c r="B1204" t="s">
        <v>38</v>
      </c>
      <c r="C1204" t="s">
        <v>38</v>
      </c>
      <c r="D1204">
        <v>2248.3000000000002</v>
      </c>
      <c r="E1204">
        <v>1579.6</v>
      </c>
      <c r="F1204">
        <v>3013.94</v>
      </c>
      <c r="G1204">
        <v>1663.4</v>
      </c>
      <c r="H1204" t="s">
        <v>38</v>
      </c>
      <c r="I1204">
        <v>100.58</v>
      </c>
      <c r="J1204" t="s">
        <v>38</v>
      </c>
      <c r="K1204">
        <v>1223.8699999999999</v>
      </c>
      <c r="L1204">
        <v>12180</v>
      </c>
      <c r="M1204">
        <v>3860</v>
      </c>
      <c r="N1204" t="s">
        <v>38</v>
      </c>
    </row>
    <row r="1205" spans="1:14" x14ac:dyDescent="0.25">
      <c r="A1205" s="2">
        <v>33826</v>
      </c>
      <c r="B1205" t="s">
        <v>38</v>
      </c>
      <c r="C1205" t="s">
        <v>38</v>
      </c>
      <c r="D1205">
        <v>2219.3000000000002</v>
      </c>
      <c r="E1205">
        <v>1561.9</v>
      </c>
      <c r="F1205">
        <v>2929.94</v>
      </c>
      <c r="G1205">
        <v>1631</v>
      </c>
      <c r="H1205" t="s">
        <v>38</v>
      </c>
      <c r="I1205">
        <v>99.09</v>
      </c>
      <c r="J1205" t="s">
        <v>38</v>
      </c>
      <c r="K1205">
        <v>1212.1400000000001</v>
      </c>
      <c r="L1205">
        <v>11912</v>
      </c>
      <c r="M1205">
        <v>3861</v>
      </c>
      <c r="N1205" t="s">
        <v>38</v>
      </c>
    </row>
    <row r="1206" spans="1:14" x14ac:dyDescent="0.25">
      <c r="A1206" s="2">
        <v>33827</v>
      </c>
      <c r="B1206" t="s">
        <v>38</v>
      </c>
      <c r="C1206" t="s">
        <v>38</v>
      </c>
      <c r="D1206">
        <v>2207.9</v>
      </c>
      <c r="E1206">
        <v>1546</v>
      </c>
      <c r="F1206">
        <v>2928.09</v>
      </c>
      <c r="G1206">
        <v>1595.7</v>
      </c>
      <c r="H1206" t="s">
        <v>38</v>
      </c>
      <c r="I1206">
        <v>98.34</v>
      </c>
      <c r="J1206" t="s">
        <v>38</v>
      </c>
      <c r="K1206">
        <v>1218.78</v>
      </c>
      <c r="L1206">
        <v>11691</v>
      </c>
      <c r="M1206">
        <v>3930</v>
      </c>
      <c r="N1206" t="s">
        <v>38</v>
      </c>
    </row>
    <row r="1207" spans="1:14" x14ac:dyDescent="0.25">
      <c r="A1207" s="2">
        <v>33828</v>
      </c>
      <c r="B1207" t="s">
        <v>38</v>
      </c>
      <c r="C1207" t="s">
        <v>38</v>
      </c>
      <c r="D1207">
        <v>2192.1</v>
      </c>
      <c r="E1207">
        <v>1538</v>
      </c>
      <c r="F1207">
        <v>2882.86</v>
      </c>
      <c r="G1207">
        <v>1549.3</v>
      </c>
      <c r="H1207" t="s">
        <v>38</v>
      </c>
      <c r="I1207">
        <v>97.86</v>
      </c>
      <c r="J1207" t="s">
        <v>38</v>
      </c>
      <c r="K1207">
        <v>1210.1300000000001</v>
      </c>
      <c r="L1207">
        <v>11683</v>
      </c>
      <c r="M1207">
        <v>3869</v>
      </c>
      <c r="N1207" t="s">
        <v>38</v>
      </c>
    </row>
    <row r="1208" spans="1:14" x14ac:dyDescent="0.25">
      <c r="A1208" s="2">
        <v>33829</v>
      </c>
      <c r="B1208" t="s">
        <v>38</v>
      </c>
      <c r="C1208" t="s">
        <v>38</v>
      </c>
      <c r="D1208">
        <v>2219.3000000000002</v>
      </c>
      <c r="E1208">
        <v>1535.3</v>
      </c>
      <c r="F1208">
        <v>2890.25</v>
      </c>
      <c r="G1208">
        <v>1552.3</v>
      </c>
      <c r="H1208" t="s">
        <v>38</v>
      </c>
      <c r="I1208">
        <v>97.78</v>
      </c>
      <c r="J1208" t="s">
        <v>38</v>
      </c>
      <c r="K1208">
        <v>1206.24</v>
      </c>
      <c r="L1208">
        <v>11683</v>
      </c>
      <c r="M1208">
        <v>3892</v>
      </c>
      <c r="N1208" t="s">
        <v>38</v>
      </c>
    </row>
    <row r="1209" spans="1:14" x14ac:dyDescent="0.25">
      <c r="A1209" s="2">
        <v>33830</v>
      </c>
      <c r="B1209" t="s">
        <v>38</v>
      </c>
      <c r="C1209" t="s">
        <v>38</v>
      </c>
      <c r="D1209">
        <v>2262.6</v>
      </c>
      <c r="E1209">
        <v>1564.5</v>
      </c>
      <c r="F1209">
        <v>2906.86</v>
      </c>
      <c r="G1209">
        <v>1600.9</v>
      </c>
      <c r="H1209" t="s">
        <v>38</v>
      </c>
      <c r="I1209">
        <v>99.05</v>
      </c>
      <c r="J1209" t="s">
        <v>38</v>
      </c>
      <c r="K1209">
        <v>1215.0899999999999</v>
      </c>
      <c r="L1209">
        <v>11738</v>
      </c>
      <c r="M1209">
        <v>3854</v>
      </c>
      <c r="N1209" t="s">
        <v>38</v>
      </c>
    </row>
    <row r="1210" spans="1:14" x14ac:dyDescent="0.25">
      <c r="A1210" s="2">
        <v>33833</v>
      </c>
      <c r="B1210" t="s">
        <v>38</v>
      </c>
      <c r="C1210" t="s">
        <v>38</v>
      </c>
      <c r="D1210">
        <v>2276</v>
      </c>
      <c r="E1210">
        <v>1561.9</v>
      </c>
      <c r="F1210">
        <v>2897.63</v>
      </c>
      <c r="G1210">
        <v>1585.4</v>
      </c>
      <c r="H1210" t="s">
        <v>38</v>
      </c>
      <c r="I1210">
        <v>99.57</v>
      </c>
      <c r="J1210" t="s">
        <v>38</v>
      </c>
      <c r="K1210">
        <v>1218.1099999999999</v>
      </c>
      <c r="L1210">
        <v>11762</v>
      </c>
      <c r="M1210">
        <v>3784</v>
      </c>
      <c r="N1210" t="s">
        <v>38</v>
      </c>
    </row>
    <row r="1211" spans="1:14" x14ac:dyDescent="0.25">
      <c r="A1211" s="2">
        <v>33834</v>
      </c>
      <c r="B1211" t="s">
        <v>38</v>
      </c>
      <c r="C1211" t="s">
        <v>38</v>
      </c>
      <c r="D1211">
        <v>2251.1999999999998</v>
      </c>
      <c r="E1211">
        <v>1544.2</v>
      </c>
      <c r="F1211">
        <v>2852.4</v>
      </c>
      <c r="G1211">
        <v>1608.2</v>
      </c>
      <c r="H1211" t="s">
        <v>38</v>
      </c>
      <c r="I1211">
        <v>98.02</v>
      </c>
      <c r="J1211" t="s">
        <v>38</v>
      </c>
      <c r="K1211">
        <v>1204.77</v>
      </c>
      <c r="L1211">
        <v>11297</v>
      </c>
      <c r="M1211">
        <v>3778</v>
      </c>
      <c r="N1211" t="s">
        <v>38</v>
      </c>
    </row>
    <row r="1212" spans="1:14" x14ac:dyDescent="0.25">
      <c r="A1212" s="2">
        <v>33835</v>
      </c>
      <c r="B1212" t="s">
        <v>38</v>
      </c>
      <c r="C1212" t="s">
        <v>38</v>
      </c>
      <c r="D1212">
        <v>2266.4</v>
      </c>
      <c r="E1212">
        <v>1547.7</v>
      </c>
      <c r="F1212">
        <v>2842.24</v>
      </c>
      <c r="G1212">
        <v>1614.5</v>
      </c>
      <c r="H1212" t="s">
        <v>38</v>
      </c>
      <c r="I1212">
        <v>98.34</v>
      </c>
      <c r="J1212" t="s">
        <v>38</v>
      </c>
      <c r="K1212">
        <v>1196.72</v>
      </c>
      <c r="L1212">
        <v>11691</v>
      </c>
      <c r="M1212">
        <v>3720</v>
      </c>
      <c r="N1212" t="s">
        <v>38</v>
      </c>
    </row>
    <row r="1213" spans="1:14" x14ac:dyDescent="0.25">
      <c r="A1213" s="2">
        <v>33836</v>
      </c>
      <c r="B1213" t="s">
        <v>38</v>
      </c>
      <c r="C1213" t="s">
        <v>38</v>
      </c>
      <c r="D1213">
        <v>2260.6999999999998</v>
      </c>
      <c r="E1213">
        <v>1542.4</v>
      </c>
      <c r="F1213">
        <v>2819.17</v>
      </c>
      <c r="G1213">
        <v>1620</v>
      </c>
      <c r="H1213" t="s">
        <v>38</v>
      </c>
      <c r="I1213">
        <v>98.09</v>
      </c>
      <c r="J1213" t="s">
        <v>38</v>
      </c>
      <c r="K1213">
        <v>1188.01</v>
      </c>
      <c r="L1213">
        <v>12054</v>
      </c>
      <c r="M1213">
        <v>3669</v>
      </c>
      <c r="N1213" t="s">
        <v>38</v>
      </c>
    </row>
    <row r="1214" spans="1:14" x14ac:dyDescent="0.25">
      <c r="A1214" s="2">
        <v>33837</v>
      </c>
      <c r="B1214" t="s">
        <v>38</v>
      </c>
      <c r="C1214" t="s">
        <v>38</v>
      </c>
      <c r="D1214">
        <v>2261.6999999999998</v>
      </c>
      <c r="E1214">
        <v>1555.2</v>
      </c>
      <c r="F1214">
        <v>2849.63</v>
      </c>
      <c r="G1214">
        <v>1630.4</v>
      </c>
      <c r="H1214" t="s">
        <v>38</v>
      </c>
      <c r="I1214">
        <v>98.4</v>
      </c>
      <c r="J1214" t="s">
        <v>38</v>
      </c>
      <c r="K1214">
        <v>1194.71</v>
      </c>
      <c r="L1214">
        <v>12527</v>
      </c>
      <c r="M1214">
        <v>3651</v>
      </c>
      <c r="N1214" t="s">
        <v>38</v>
      </c>
    </row>
    <row r="1215" spans="1:14" x14ac:dyDescent="0.25">
      <c r="A1215" s="2">
        <v>33840</v>
      </c>
      <c r="B1215" t="s">
        <v>38</v>
      </c>
      <c r="C1215" t="s">
        <v>38</v>
      </c>
      <c r="D1215">
        <v>2206.4</v>
      </c>
      <c r="E1215">
        <v>1500.9</v>
      </c>
      <c r="F1215">
        <v>2751.78</v>
      </c>
      <c r="G1215">
        <v>1584</v>
      </c>
      <c r="H1215" t="s">
        <v>38</v>
      </c>
      <c r="I1215">
        <v>95.24</v>
      </c>
      <c r="J1215" t="s">
        <v>38</v>
      </c>
      <c r="K1215">
        <v>1155.96</v>
      </c>
      <c r="L1215">
        <v>13000</v>
      </c>
      <c r="M1215">
        <v>3554</v>
      </c>
      <c r="N1215" t="s">
        <v>38</v>
      </c>
    </row>
    <row r="1216" spans="1:14" x14ac:dyDescent="0.25">
      <c r="A1216" s="2">
        <v>33841</v>
      </c>
      <c r="B1216" t="s">
        <v>38</v>
      </c>
      <c r="C1216" t="s">
        <v>38</v>
      </c>
      <c r="D1216">
        <v>2175.9</v>
      </c>
      <c r="E1216">
        <v>1471.7</v>
      </c>
      <c r="F1216">
        <v>2722.24</v>
      </c>
      <c r="G1216">
        <v>1578.4</v>
      </c>
      <c r="H1216" t="s">
        <v>38</v>
      </c>
      <c r="I1216">
        <v>94.54</v>
      </c>
      <c r="J1216" t="s">
        <v>38</v>
      </c>
      <c r="K1216">
        <v>1146.44</v>
      </c>
      <c r="L1216">
        <v>12929</v>
      </c>
      <c r="M1216">
        <v>3491</v>
      </c>
      <c r="N1216" t="s">
        <v>38</v>
      </c>
    </row>
    <row r="1217" spans="1:14" x14ac:dyDescent="0.25">
      <c r="A1217" s="2">
        <v>33842</v>
      </c>
      <c r="B1217" t="s">
        <v>38</v>
      </c>
      <c r="C1217" t="s">
        <v>38</v>
      </c>
      <c r="D1217">
        <v>2184.5</v>
      </c>
      <c r="E1217">
        <v>1477</v>
      </c>
      <c r="F1217">
        <v>2725.93</v>
      </c>
      <c r="G1217">
        <v>1570.2</v>
      </c>
      <c r="H1217" t="s">
        <v>38</v>
      </c>
      <c r="I1217">
        <v>95.5</v>
      </c>
      <c r="J1217" t="s">
        <v>38</v>
      </c>
      <c r="K1217">
        <v>1148.45</v>
      </c>
      <c r="L1217">
        <v>13055</v>
      </c>
      <c r="M1217">
        <v>3624</v>
      </c>
      <c r="N1217" t="s">
        <v>38</v>
      </c>
    </row>
    <row r="1218" spans="1:14" x14ac:dyDescent="0.25">
      <c r="A1218" s="2">
        <v>33843</v>
      </c>
      <c r="B1218" t="s">
        <v>38</v>
      </c>
      <c r="C1218" t="s">
        <v>38</v>
      </c>
      <c r="D1218">
        <v>2208.3000000000002</v>
      </c>
      <c r="E1218">
        <v>1491.6</v>
      </c>
      <c r="F1218">
        <v>2812.7</v>
      </c>
      <c r="G1218">
        <v>1581.4</v>
      </c>
      <c r="H1218" t="s">
        <v>38</v>
      </c>
      <c r="I1218">
        <v>96.93</v>
      </c>
      <c r="J1218" t="s">
        <v>38</v>
      </c>
      <c r="K1218">
        <v>1172.5899999999999</v>
      </c>
      <c r="L1218">
        <v>13528</v>
      </c>
      <c r="M1218">
        <v>3588</v>
      </c>
      <c r="N1218" t="s">
        <v>38</v>
      </c>
    </row>
    <row r="1219" spans="1:14" x14ac:dyDescent="0.25">
      <c r="A1219" s="2">
        <v>33844</v>
      </c>
      <c r="B1219" t="s">
        <v>38</v>
      </c>
      <c r="C1219" t="s">
        <v>38</v>
      </c>
      <c r="D1219">
        <v>2203.6</v>
      </c>
      <c r="E1219">
        <v>1491.6</v>
      </c>
      <c r="F1219">
        <v>2813.63</v>
      </c>
      <c r="G1219">
        <v>1578.8</v>
      </c>
      <c r="H1219" t="s">
        <v>38</v>
      </c>
      <c r="I1219">
        <v>96.57</v>
      </c>
      <c r="J1219" t="s">
        <v>38</v>
      </c>
      <c r="K1219">
        <v>1177.95</v>
      </c>
      <c r="L1219">
        <v>14001</v>
      </c>
      <c r="M1219">
        <v>3681</v>
      </c>
      <c r="N1219" t="s">
        <v>38</v>
      </c>
    </row>
    <row r="1220" spans="1:14" x14ac:dyDescent="0.25">
      <c r="A1220" s="2">
        <v>33847</v>
      </c>
      <c r="B1220" t="s">
        <v>38</v>
      </c>
      <c r="C1220" t="s">
        <v>38</v>
      </c>
      <c r="D1220">
        <v>2203.6</v>
      </c>
      <c r="E1220">
        <v>1491.6</v>
      </c>
      <c r="F1220">
        <v>2835.78</v>
      </c>
      <c r="G1220">
        <v>1578.8</v>
      </c>
      <c r="H1220" t="s">
        <v>38</v>
      </c>
      <c r="I1220">
        <v>96.66</v>
      </c>
      <c r="J1220" t="s">
        <v>38</v>
      </c>
      <c r="K1220">
        <v>1177.95</v>
      </c>
      <c r="L1220">
        <v>14143</v>
      </c>
      <c r="M1220">
        <v>3681</v>
      </c>
      <c r="N1220" t="s">
        <v>38</v>
      </c>
    </row>
    <row r="1221" spans="1:14" x14ac:dyDescent="0.25">
      <c r="A1221" s="2">
        <v>33848</v>
      </c>
      <c r="B1221" t="s">
        <v>38</v>
      </c>
      <c r="C1221" t="s">
        <v>38</v>
      </c>
      <c r="D1221">
        <v>2192.1</v>
      </c>
      <c r="E1221">
        <v>1483.6</v>
      </c>
      <c r="F1221">
        <v>2808.09</v>
      </c>
      <c r="G1221">
        <v>1578.8</v>
      </c>
      <c r="H1221" t="s">
        <v>38</v>
      </c>
      <c r="I1221">
        <v>95.66</v>
      </c>
      <c r="J1221" t="s">
        <v>38</v>
      </c>
      <c r="K1221">
        <v>1176.54</v>
      </c>
      <c r="L1221">
        <v>13993</v>
      </c>
      <c r="M1221">
        <v>3735</v>
      </c>
      <c r="N1221" t="s">
        <v>38</v>
      </c>
    </row>
    <row r="1222" spans="1:14" x14ac:dyDescent="0.25">
      <c r="A1222" s="2">
        <v>33849</v>
      </c>
      <c r="B1222" t="s">
        <v>38</v>
      </c>
      <c r="C1222" t="s">
        <v>38</v>
      </c>
      <c r="D1222">
        <v>2216.9</v>
      </c>
      <c r="E1222">
        <v>1519.8</v>
      </c>
      <c r="F1222">
        <v>2806.24</v>
      </c>
      <c r="G1222">
        <v>1578.8</v>
      </c>
      <c r="H1222" t="s">
        <v>38</v>
      </c>
      <c r="I1222">
        <v>96</v>
      </c>
      <c r="J1222" t="s">
        <v>38</v>
      </c>
      <c r="K1222">
        <v>1183.31</v>
      </c>
      <c r="L1222">
        <v>13883</v>
      </c>
      <c r="M1222">
        <v>3752</v>
      </c>
      <c r="N1222" t="s">
        <v>38</v>
      </c>
    </row>
    <row r="1223" spans="1:14" x14ac:dyDescent="0.25">
      <c r="A1223" s="2">
        <v>33850</v>
      </c>
      <c r="B1223" t="s">
        <v>38</v>
      </c>
      <c r="C1223" t="s">
        <v>38</v>
      </c>
      <c r="D1223">
        <v>2296.9</v>
      </c>
      <c r="E1223">
        <v>1585</v>
      </c>
      <c r="F1223">
        <v>2851.47</v>
      </c>
      <c r="G1223">
        <v>1695.8</v>
      </c>
      <c r="H1223" t="s">
        <v>38</v>
      </c>
      <c r="I1223">
        <v>97.84</v>
      </c>
      <c r="J1223" t="s">
        <v>38</v>
      </c>
      <c r="K1223">
        <v>1197.3900000000001</v>
      </c>
      <c r="L1223">
        <v>14356</v>
      </c>
      <c r="M1223">
        <v>3742</v>
      </c>
      <c r="N1223" t="s">
        <v>38</v>
      </c>
    </row>
    <row r="1224" spans="1:14" x14ac:dyDescent="0.25">
      <c r="A1224" s="2">
        <v>33851</v>
      </c>
      <c r="B1224" t="s">
        <v>38</v>
      </c>
      <c r="C1224" t="s">
        <v>38</v>
      </c>
      <c r="D1224">
        <v>2264.5</v>
      </c>
      <c r="E1224">
        <v>1580.5</v>
      </c>
      <c r="F1224">
        <v>2845.01</v>
      </c>
      <c r="G1224">
        <v>1697.3</v>
      </c>
      <c r="H1224" t="s">
        <v>38</v>
      </c>
      <c r="I1224">
        <v>97.47</v>
      </c>
      <c r="J1224" t="s">
        <v>38</v>
      </c>
      <c r="K1224">
        <v>1192.7</v>
      </c>
      <c r="L1224">
        <v>14750</v>
      </c>
      <c r="M1224">
        <v>3760</v>
      </c>
      <c r="N1224" t="s">
        <v>38</v>
      </c>
    </row>
    <row r="1225" spans="1:14" x14ac:dyDescent="0.25">
      <c r="A1225" s="2">
        <v>33854</v>
      </c>
      <c r="B1225" t="s">
        <v>38</v>
      </c>
      <c r="C1225" t="s">
        <v>38</v>
      </c>
      <c r="D1225">
        <v>2266</v>
      </c>
      <c r="E1225">
        <v>1579.7</v>
      </c>
      <c r="F1225">
        <v>2851.47</v>
      </c>
      <c r="G1225">
        <v>1690.2</v>
      </c>
      <c r="H1225" t="s">
        <v>38</v>
      </c>
      <c r="I1225">
        <v>97.05</v>
      </c>
      <c r="J1225" t="s">
        <v>38</v>
      </c>
      <c r="K1225">
        <v>1202.08</v>
      </c>
      <c r="L1225">
        <v>14663</v>
      </c>
      <c r="M1225">
        <v>3750</v>
      </c>
      <c r="N1225" t="s">
        <v>38</v>
      </c>
    </row>
    <row r="1226" spans="1:14" x14ac:dyDescent="0.25">
      <c r="A1226" s="2">
        <v>33855</v>
      </c>
      <c r="B1226" t="s">
        <v>38</v>
      </c>
      <c r="C1226" t="s">
        <v>38</v>
      </c>
      <c r="D1226">
        <v>2227.4</v>
      </c>
      <c r="E1226">
        <v>1564.7</v>
      </c>
      <c r="F1226">
        <v>2842.24</v>
      </c>
      <c r="G1226">
        <v>1660.1</v>
      </c>
      <c r="H1226" t="s">
        <v>38</v>
      </c>
      <c r="I1226">
        <v>96.6</v>
      </c>
      <c r="J1226" t="s">
        <v>38</v>
      </c>
      <c r="K1226">
        <v>1200.4100000000001</v>
      </c>
      <c r="L1226">
        <v>14600</v>
      </c>
      <c r="M1226">
        <v>3763</v>
      </c>
      <c r="N1226" t="s">
        <v>38</v>
      </c>
    </row>
    <row r="1227" spans="1:14" x14ac:dyDescent="0.25">
      <c r="A1227" s="2">
        <v>33856</v>
      </c>
      <c r="B1227" t="s">
        <v>38</v>
      </c>
      <c r="C1227" t="s">
        <v>38</v>
      </c>
      <c r="D1227">
        <v>2225.5</v>
      </c>
      <c r="E1227">
        <v>1559.4</v>
      </c>
      <c r="F1227">
        <v>2811.78</v>
      </c>
      <c r="G1227">
        <v>1646</v>
      </c>
      <c r="H1227" t="s">
        <v>38</v>
      </c>
      <c r="I1227">
        <v>96.53</v>
      </c>
      <c r="J1227" t="s">
        <v>38</v>
      </c>
      <c r="K1227">
        <v>1194.04</v>
      </c>
      <c r="L1227">
        <v>14505</v>
      </c>
      <c r="M1227">
        <v>3780</v>
      </c>
      <c r="N1227" t="s">
        <v>38</v>
      </c>
    </row>
    <row r="1228" spans="1:14" x14ac:dyDescent="0.25">
      <c r="A1228" s="2">
        <v>33857</v>
      </c>
      <c r="B1228" t="s">
        <v>38</v>
      </c>
      <c r="C1228" t="s">
        <v>38</v>
      </c>
      <c r="D1228">
        <v>2241.6999999999998</v>
      </c>
      <c r="E1228">
        <v>1577.9</v>
      </c>
      <c r="F1228">
        <v>2815.47</v>
      </c>
      <c r="G1228">
        <v>1637.8</v>
      </c>
      <c r="H1228" t="s">
        <v>38</v>
      </c>
      <c r="I1228">
        <v>96.46</v>
      </c>
      <c r="J1228" t="s">
        <v>38</v>
      </c>
      <c r="K1228">
        <v>1203.76</v>
      </c>
      <c r="L1228">
        <v>15110</v>
      </c>
      <c r="M1228">
        <v>3687</v>
      </c>
      <c r="N1228" t="s">
        <v>38</v>
      </c>
    </row>
    <row r="1229" spans="1:14" x14ac:dyDescent="0.25">
      <c r="A1229" s="2">
        <v>33858</v>
      </c>
      <c r="B1229" t="s">
        <v>38</v>
      </c>
      <c r="C1229" t="s">
        <v>38</v>
      </c>
      <c r="D1229">
        <v>2270.3000000000002</v>
      </c>
      <c r="E1229">
        <v>1602.1</v>
      </c>
      <c r="F1229">
        <v>2819.17</v>
      </c>
      <c r="G1229">
        <v>1654.2</v>
      </c>
      <c r="H1229" t="s">
        <v>38</v>
      </c>
      <c r="I1229">
        <v>97.26</v>
      </c>
      <c r="J1229" t="s">
        <v>38</v>
      </c>
      <c r="K1229">
        <v>1214.1500000000001</v>
      </c>
      <c r="L1229">
        <v>14592</v>
      </c>
      <c r="M1229">
        <v>3653</v>
      </c>
      <c r="N1229" t="s">
        <v>38</v>
      </c>
    </row>
    <row r="1230" spans="1:14" x14ac:dyDescent="0.25">
      <c r="A1230" s="2">
        <v>33861</v>
      </c>
      <c r="B1230" t="s">
        <v>38</v>
      </c>
      <c r="C1230" t="s">
        <v>38</v>
      </c>
      <c r="D1230">
        <v>2313.1</v>
      </c>
      <c r="E1230">
        <v>1664.2</v>
      </c>
      <c r="F1230">
        <v>2961.32</v>
      </c>
      <c r="G1230">
        <v>1717.3</v>
      </c>
      <c r="H1230" t="s">
        <v>38</v>
      </c>
      <c r="I1230">
        <v>100.84</v>
      </c>
      <c r="J1230" t="s">
        <v>38</v>
      </c>
      <c r="K1230">
        <v>1214.1500000000001</v>
      </c>
      <c r="L1230">
        <v>14694</v>
      </c>
      <c r="M1230">
        <v>3734</v>
      </c>
      <c r="N1230" t="s">
        <v>38</v>
      </c>
    </row>
    <row r="1231" spans="1:14" x14ac:dyDescent="0.25">
      <c r="A1231" s="2">
        <v>33862</v>
      </c>
      <c r="B1231" t="s">
        <v>38</v>
      </c>
      <c r="C1231" t="s">
        <v>38</v>
      </c>
      <c r="D1231">
        <v>2251.1999999999998</v>
      </c>
      <c r="E1231">
        <v>1629</v>
      </c>
      <c r="F1231">
        <v>2924.4</v>
      </c>
      <c r="G1231">
        <v>1683.1</v>
      </c>
      <c r="H1231" t="s">
        <v>38</v>
      </c>
      <c r="I1231">
        <v>99.76</v>
      </c>
      <c r="J1231" t="s">
        <v>38</v>
      </c>
      <c r="K1231">
        <v>1242.31</v>
      </c>
      <c r="L1231">
        <v>14694</v>
      </c>
      <c r="M1231">
        <v>3724</v>
      </c>
      <c r="N1231" t="s">
        <v>38</v>
      </c>
    </row>
    <row r="1232" spans="1:14" x14ac:dyDescent="0.25">
      <c r="A1232" s="2">
        <v>33863</v>
      </c>
      <c r="B1232" t="s">
        <v>38</v>
      </c>
      <c r="C1232" t="s">
        <v>38</v>
      </c>
      <c r="D1232">
        <v>2276</v>
      </c>
      <c r="E1232">
        <v>1656.3</v>
      </c>
      <c r="F1232">
        <v>2935.48</v>
      </c>
      <c r="G1232">
        <v>1684.6</v>
      </c>
      <c r="H1232" t="s">
        <v>38</v>
      </c>
      <c r="I1232">
        <v>100.7</v>
      </c>
      <c r="J1232" t="s">
        <v>38</v>
      </c>
      <c r="K1232">
        <v>1253.71</v>
      </c>
      <c r="L1232">
        <v>14223</v>
      </c>
      <c r="M1232">
        <v>3703</v>
      </c>
      <c r="N1232" t="s">
        <v>38</v>
      </c>
    </row>
    <row r="1233" spans="1:14" x14ac:dyDescent="0.25">
      <c r="A1233" s="2">
        <v>33864</v>
      </c>
      <c r="B1233" t="s">
        <v>38</v>
      </c>
      <c r="C1233" t="s">
        <v>38</v>
      </c>
      <c r="D1233">
        <v>2366</v>
      </c>
      <c r="E1233">
        <v>1645.7</v>
      </c>
      <c r="F1233">
        <v>2922.8</v>
      </c>
      <c r="G1233">
        <v>1676.5</v>
      </c>
      <c r="H1233" t="s">
        <v>38</v>
      </c>
      <c r="I1233">
        <v>100.69</v>
      </c>
      <c r="J1233" t="s">
        <v>38</v>
      </c>
      <c r="K1233">
        <v>1267.79</v>
      </c>
      <c r="L1233">
        <v>14340</v>
      </c>
      <c r="M1233">
        <v>3757</v>
      </c>
      <c r="N1233" t="s">
        <v>38</v>
      </c>
    </row>
    <row r="1234" spans="1:14" x14ac:dyDescent="0.25">
      <c r="A1234" s="2">
        <v>33865</v>
      </c>
      <c r="B1234" t="s">
        <v>38</v>
      </c>
      <c r="C1234" t="s">
        <v>38</v>
      </c>
      <c r="D1234">
        <v>2431.1999999999998</v>
      </c>
      <c r="E1234">
        <v>1682.7</v>
      </c>
      <c r="F1234">
        <v>2955.4</v>
      </c>
      <c r="G1234">
        <v>1715</v>
      </c>
      <c r="H1234" t="s">
        <v>38</v>
      </c>
      <c r="I1234">
        <v>101.56</v>
      </c>
      <c r="J1234" t="s">
        <v>38</v>
      </c>
      <c r="K1234">
        <v>1267.79</v>
      </c>
      <c r="L1234">
        <v>14356</v>
      </c>
      <c r="M1234">
        <v>3745</v>
      </c>
      <c r="N1234" t="s">
        <v>38</v>
      </c>
    </row>
    <row r="1235" spans="1:14" x14ac:dyDescent="0.25">
      <c r="A1235" s="2">
        <v>33868</v>
      </c>
      <c r="B1235" t="s">
        <v>38</v>
      </c>
      <c r="C1235" t="s">
        <v>38</v>
      </c>
      <c r="D1235">
        <v>2429.4</v>
      </c>
      <c r="E1235">
        <v>1622</v>
      </c>
      <c r="F1235">
        <v>2903.79</v>
      </c>
      <c r="G1235">
        <v>1671.3</v>
      </c>
      <c r="H1235" t="s">
        <v>38</v>
      </c>
      <c r="I1235">
        <v>100.71</v>
      </c>
      <c r="J1235" t="s">
        <v>38</v>
      </c>
      <c r="K1235">
        <v>1267.79</v>
      </c>
      <c r="L1235">
        <v>14348</v>
      </c>
      <c r="M1235">
        <v>3779</v>
      </c>
      <c r="N1235" t="s">
        <v>38</v>
      </c>
    </row>
    <row r="1236" spans="1:14" x14ac:dyDescent="0.25">
      <c r="A1236" s="2">
        <v>33869</v>
      </c>
      <c r="B1236" t="s">
        <v>38</v>
      </c>
      <c r="C1236" t="s">
        <v>38</v>
      </c>
      <c r="D1236">
        <v>2455.5</v>
      </c>
      <c r="E1236">
        <v>1639.6</v>
      </c>
      <c r="F1236">
        <v>2882.96</v>
      </c>
      <c r="G1236">
        <v>1639.4</v>
      </c>
      <c r="H1236" t="s">
        <v>38</v>
      </c>
      <c r="I1236">
        <v>100.62</v>
      </c>
      <c r="J1236" t="s">
        <v>38</v>
      </c>
      <c r="K1236">
        <v>1271.76</v>
      </c>
      <c r="L1236">
        <v>14505</v>
      </c>
      <c r="M1236">
        <v>3770</v>
      </c>
      <c r="N1236" t="s">
        <v>38</v>
      </c>
    </row>
    <row r="1237" spans="1:14" x14ac:dyDescent="0.25">
      <c r="A1237" s="2">
        <v>33870</v>
      </c>
      <c r="B1237" t="s">
        <v>38</v>
      </c>
      <c r="C1237" t="s">
        <v>38</v>
      </c>
      <c r="D1237">
        <v>2455.5</v>
      </c>
      <c r="E1237">
        <v>1635.2</v>
      </c>
      <c r="F1237">
        <v>2841.31</v>
      </c>
      <c r="G1237">
        <v>1609.8</v>
      </c>
      <c r="H1237" t="s">
        <v>38</v>
      </c>
      <c r="I1237">
        <v>101.04</v>
      </c>
      <c r="J1237" t="s">
        <v>38</v>
      </c>
      <c r="K1237">
        <v>1287.31</v>
      </c>
      <c r="L1237">
        <v>14505</v>
      </c>
      <c r="M1237">
        <v>3748</v>
      </c>
      <c r="N1237" t="s">
        <v>38</v>
      </c>
    </row>
    <row r="1238" spans="1:14" x14ac:dyDescent="0.25">
      <c r="A1238" s="2">
        <v>33871</v>
      </c>
      <c r="B1238" t="s">
        <v>38</v>
      </c>
      <c r="C1238" t="s">
        <v>38</v>
      </c>
      <c r="D1238">
        <v>2495.5</v>
      </c>
      <c r="E1238">
        <v>1614</v>
      </c>
      <c r="F1238">
        <v>2829.54</v>
      </c>
      <c r="G1238">
        <v>1520.1</v>
      </c>
      <c r="H1238" t="s">
        <v>38</v>
      </c>
      <c r="I1238">
        <v>101.33</v>
      </c>
      <c r="J1238" t="s">
        <v>38</v>
      </c>
      <c r="K1238">
        <v>1277.3800000000001</v>
      </c>
      <c r="L1238">
        <v>14725</v>
      </c>
      <c r="M1238">
        <v>3720</v>
      </c>
      <c r="N1238" t="s">
        <v>38</v>
      </c>
    </row>
    <row r="1239" spans="1:14" x14ac:dyDescent="0.25">
      <c r="A1239" s="2">
        <v>33872</v>
      </c>
      <c r="B1239" t="s">
        <v>38</v>
      </c>
      <c r="C1239" t="s">
        <v>38</v>
      </c>
      <c r="D1239">
        <v>2476.9</v>
      </c>
      <c r="E1239">
        <v>1629</v>
      </c>
      <c r="F1239">
        <v>2786.08</v>
      </c>
      <c r="G1239">
        <v>1544.6</v>
      </c>
      <c r="H1239" t="s">
        <v>38</v>
      </c>
      <c r="I1239">
        <v>100.73</v>
      </c>
      <c r="J1239" t="s">
        <v>38</v>
      </c>
      <c r="K1239">
        <v>1279.04</v>
      </c>
      <c r="L1239">
        <v>14545</v>
      </c>
      <c r="M1239">
        <v>3750</v>
      </c>
      <c r="N1239" t="s">
        <v>38</v>
      </c>
    </row>
    <row r="1240" spans="1:14" x14ac:dyDescent="0.25">
      <c r="A1240" s="2">
        <v>33875</v>
      </c>
      <c r="B1240" t="s">
        <v>38</v>
      </c>
      <c r="C1240" t="s">
        <v>38</v>
      </c>
      <c r="D1240">
        <v>2442.4</v>
      </c>
      <c r="E1240">
        <v>1555</v>
      </c>
      <c r="F1240">
        <v>2720.89</v>
      </c>
      <c r="G1240">
        <v>1491.3</v>
      </c>
      <c r="H1240" t="s">
        <v>38</v>
      </c>
      <c r="I1240">
        <v>99.25</v>
      </c>
      <c r="J1240" t="s">
        <v>38</v>
      </c>
      <c r="K1240">
        <v>1261.17</v>
      </c>
      <c r="L1240">
        <v>14246</v>
      </c>
      <c r="M1240">
        <v>3706</v>
      </c>
      <c r="N1240" t="s">
        <v>38</v>
      </c>
    </row>
    <row r="1241" spans="1:14" x14ac:dyDescent="0.25">
      <c r="A1241" s="2">
        <v>33876</v>
      </c>
      <c r="B1241" t="s">
        <v>38</v>
      </c>
      <c r="C1241" t="s">
        <v>38</v>
      </c>
      <c r="D1241">
        <v>2447.1</v>
      </c>
      <c r="E1241">
        <v>1522.4</v>
      </c>
      <c r="F1241">
        <v>2746.24</v>
      </c>
      <c r="G1241">
        <v>1477.2</v>
      </c>
      <c r="H1241" t="s">
        <v>38</v>
      </c>
      <c r="I1241">
        <v>99.47</v>
      </c>
      <c r="J1241" t="s">
        <v>38</v>
      </c>
      <c r="K1241">
        <v>1258.3900000000001</v>
      </c>
      <c r="L1241">
        <v>14073</v>
      </c>
      <c r="M1241">
        <v>3714</v>
      </c>
      <c r="N1241" t="s">
        <v>38</v>
      </c>
    </row>
    <row r="1242" spans="1:14" x14ac:dyDescent="0.25">
      <c r="A1242" s="2">
        <v>33877</v>
      </c>
      <c r="B1242" t="s">
        <v>38</v>
      </c>
      <c r="C1242" t="s">
        <v>38</v>
      </c>
      <c r="D1242">
        <v>2438.6999999999998</v>
      </c>
      <c r="E1242">
        <v>1524.1</v>
      </c>
      <c r="F1242">
        <v>2703.68</v>
      </c>
      <c r="G1242">
        <v>1477.9</v>
      </c>
      <c r="H1242" t="s">
        <v>38</v>
      </c>
      <c r="I1242">
        <v>99.33</v>
      </c>
      <c r="J1242" t="s">
        <v>38</v>
      </c>
      <c r="K1242">
        <v>1257.53</v>
      </c>
      <c r="L1242">
        <v>13814</v>
      </c>
      <c r="M1242">
        <v>3648</v>
      </c>
      <c r="N1242" t="s">
        <v>38</v>
      </c>
    </row>
    <row r="1243" spans="1:14" x14ac:dyDescent="0.25">
      <c r="A1243" s="2">
        <v>33878</v>
      </c>
      <c r="B1243" t="s">
        <v>38</v>
      </c>
      <c r="C1243" t="s">
        <v>38</v>
      </c>
      <c r="D1243">
        <v>2441.5</v>
      </c>
      <c r="E1243">
        <v>1506.7</v>
      </c>
      <c r="F1243">
        <v>2737.18</v>
      </c>
      <c r="G1243">
        <v>1439.4</v>
      </c>
      <c r="H1243" t="s">
        <v>38</v>
      </c>
      <c r="I1243">
        <v>99.3</v>
      </c>
      <c r="J1243" t="s">
        <v>38</v>
      </c>
      <c r="K1243">
        <v>1260.71</v>
      </c>
      <c r="L1243">
        <v>13610</v>
      </c>
      <c r="M1243">
        <v>3664</v>
      </c>
      <c r="N1243" t="s">
        <v>38</v>
      </c>
    </row>
    <row r="1244" spans="1:14" x14ac:dyDescent="0.25">
      <c r="A1244" s="2">
        <v>33879</v>
      </c>
      <c r="B1244" t="s">
        <v>38</v>
      </c>
      <c r="C1244" t="s">
        <v>38</v>
      </c>
      <c r="D1244">
        <v>2399.6</v>
      </c>
      <c r="E1244">
        <v>1476.3</v>
      </c>
      <c r="F1244">
        <v>2711.83</v>
      </c>
      <c r="G1244">
        <v>1447.5</v>
      </c>
      <c r="H1244" t="s">
        <v>38</v>
      </c>
      <c r="I1244">
        <v>98.62</v>
      </c>
      <c r="J1244" t="s">
        <v>38</v>
      </c>
      <c r="K1244">
        <v>1249.25</v>
      </c>
      <c r="L1244">
        <v>13665</v>
      </c>
      <c r="M1244">
        <v>3703</v>
      </c>
      <c r="N1244" t="s">
        <v>38</v>
      </c>
    </row>
    <row r="1245" spans="1:14" x14ac:dyDescent="0.25">
      <c r="A1245" s="2">
        <v>33882</v>
      </c>
      <c r="B1245" t="s">
        <v>38</v>
      </c>
      <c r="C1245" t="s">
        <v>38</v>
      </c>
      <c r="D1245">
        <v>2292.4</v>
      </c>
      <c r="E1245">
        <v>1404.2</v>
      </c>
      <c r="F1245">
        <v>2558.81</v>
      </c>
      <c r="G1245">
        <v>1431.3</v>
      </c>
      <c r="H1245" t="s">
        <v>38</v>
      </c>
      <c r="I1245">
        <v>94.79</v>
      </c>
      <c r="J1245" t="s">
        <v>38</v>
      </c>
      <c r="K1245">
        <v>1188.76</v>
      </c>
      <c r="L1245">
        <v>13500</v>
      </c>
      <c r="M1245">
        <v>3703</v>
      </c>
      <c r="N1245" t="s">
        <v>38</v>
      </c>
    </row>
    <row r="1246" spans="1:14" x14ac:dyDescent="0.25">
      <c r="A1246" s="2">
        <v>33883</v>
      </c>
      <c r="B1246" t="s">
        <v>38</v>
      </c>
      <c r="C1246" t="s">
        <v>38</v>
      </c>
      <c r="D1246">
        <v>2339.9</v>
      </c>
      <c r="E1246">
        <v>1412.8</v>
      </c>
      <c r="F1246">
        <v>2614.9499999999998</v>
      </c>
      <c r="G1246">
        <v>1394.2</v>
      </c>
      <c r="H1246" t="s">
        <v>38</v>
      </c>
      <c r="I1246">
        <v>96.33</v>
      </c>
      <c r="J1246" t="s">
        <v>38</v>
      </c>
      <c r="K1246">
        <v>1221.1300000000001</v>
      </c>
      <c r="L1246">
        <v>13579</v>
      </c>
      <c r="M1246">
        <v>3654</v>
      </c>
      <c r="N1246" t="s">
        <v>38</v>
      </c>
    </row>
    <row r="1247" spans="1:14" x14ac:dyDescent="0.25">
      <c r="A1247" s="2">
        <v>33884</v>
      </c>
      <c r="B1247" t="s">
        <v>38</v>
      </c>
      <c r="C1247" t="s">
        <v>38</v>
      </c>
      <c r="D1247">
        <v>2382.8000000000002</v>
      </c>
      <c r="E1247">
        <v>1452</v>
      </c>
      <c r="F1247">
        <v>2643.02</v>
      </c>
      <c r="G1247">
        <v>1444.6</v>
      </c>
      <c r="H1247" t="s">
        <v>38</v>
      </c>
      <c r="I1247">
        <v>96.89</v>
      </c>
      <c r="J1247" t="s">
        <v>38</v>
      </c>
      <c r="K1247">
        <v>1244.29</v>
      </c>
      <c r="L1247">
        <v>13563</v>
      </c>
      <c r="M1247">
        <v>3694</v>
      </c>
      <c r="N1247" t="s">
        <v>38</v>
      </c>
    </row>
    <row r="1248" spans="1:14" x14ac:dyDescent="0.25">
      <c r="A1248" s="2">
        <v>33885</v>
      </c>
      <c r="B1248" t="s">
        <v>38</v>
      </c>
      <c r="C1248" t="s">
        <v>38</v>
      </c>
      <c r="D1248">
        <v>2402.3000000000002</v>
      </c>
      <c r="E1248">
        <v>1471.1</v>
      </c>
      <c r="F1248">
        <v>2658.41</v>
      </c>
      <c r="G1248">
        <v>1494.2</v>
      </c>
      <c r="H1248" t="s">
        <v>38</v>
      </c>
      <c r="I1248">
        <v>97.27</v>
      </c>
      <c r="J1248" t="s">
        <v>38</v>
      </c>
      <c r="K1248">
        <v>1247.5999999999999</v>
      </c>
      <c r="L1248">
        <v>13555</v>
      </c>
      <c r="M1248">
        <v>3669</v>
      </c>
      <c r="N1248" t="s">
        <v>38</v>
      </c>
    </row>
    <row r="1249" spans="1:14" x14ac:dyDescent="0.25">
      <c r="A1249" s="2">
        <v>33886</v>
      </c>
      <c r="B1249" t="s">
        <v>38</v>
      </c>
      <c r="C1249" t="s">
        <v>38</v>
      </c>
      <c r="D1249">
        <v>2399.6</v>
      </c>
      <c r="E1249">
        <v>1452.8</v>
      </c>
      <c r="F1249">
        <v>2634.87</v>
      </c>
      <c r="G1249">
        <v>1500.9</v>
      </c>
      <c r="H1249" t="s">
        <v>38</v>
      </c>
      <c r="I1249">
        <v>96.73</v>
      </c>
      <c r="J1249" t="s">
        <v>38</v>
      </c>
      <c r="K1249">
        <v>1250.9100000000001</v>
      </c>
      <c r="L1249">
        <v>13508</v>
      </c>
      <c r="M1249">
        <v>3745</v>
      </c>
      <c r="N1249" t="s">
        <v>38</v>
      </c>
    </row>
    <row r="1250" spans="1:14" x14ac:dyDescent="0.25">
      <c r="A1250" s="2">
        <v>33889</v>
      </c>
      <c r="B1250" t="s">
        <v>38</v>
      </c>
      <c r="C1250" t="s">
        <v>38</v>
      </c>
      <c r="D1250">
        <v>2425.6</v>
      </c>
      <c r="E1250">
        <v>1452</v>
      </c>
      <c r="F1250">
        <v>2646.64</v>
      </c>
      <c r="G1250">
        <v>1500.9</v>
      </c>
      <c r="H1250" t="s">
        <v>38</v>
      </c>
      <c r="I1250">
        <v>96.96</v>
      </c>
      <c r="J1250" t="s">
        <v>38</v>
      </c>
      <c r="K1250">
        <v>1259.51</v>
      </c>
      <c r="L1250">
        <v>13681</v>
      </c>
      <c r="M1250">
        <v>3810</v>
      </c>
      <c r="N1250" t="s">
        <v>38</v>
      </c>
    </row>
    <row r="1251" spans="1:14" x14ac:dyDescent="0.25">
      <c r="A1251" s="2">
        <v>33890</v>
      </c>
      <c r="B1251" t="s">
        <v>38</v>
      </c>
      <c r="C1251" t="s">
        <v>38</v>
      </c>
      <c r="D1251">
        <v>2462</v>
      </c>
      <c r="E1251">
        <v>1478.1</v>
      </c>
      <c r="F1251">
        <v>2700.97</v>
      </c>
      <c r="G1251">
        <v>1506.8</v>
      </c>
      <c r="H1251" t="s">
        <v>38</v>
      </c>
      <c r="I1251">
        <v>96.86</v>
      </c>
      <c r="J1251" t="s">
        <v>38</v>
      </c>
      <c r="K1251">
        <v>1263.48</v>
      </c>
      <c r="L1251">
        <v>13869</v>
      </c>
      <c r="M1251">
        <v>3826</v>
      </c>
      <c r="N1251" t="s">
        <v>38</v>
      </c>
    </row>
    <row r="1252" spans="1:14" x14ac:dyDescent="0.25">
      <c r="A1252" s="2">
        <v>33891</v>
      </c>
      <c r="B1252" t="s">
        <v>38</v>
      </c>
      <c r="C1252" t="s">
        <v>38</v>
      </c>
      <c r="D1252">
        <v>2442.4</v>
      </c>
      <c r="E1252">
        <v>1462.4</v>
      </c>
      <c r="F1252">
        <v>2669.27</v>
      </c>
      <c r="G1252">
        <v>1488.3</v>
      </c>
      <c r="H1252" t="s">
        <v>38</v>
      </c>
      <c r="I1252">
        <v>96.31</v>
      </c>
      <c r="J1252" t="s">
        <v>38</v>
      </c>
      <c r="K1252">
        <v>1262.1600000000001</v>
      </c>
      <c r="L1252">
        <v>13704</v>
      </c>
      <c r="M1252">
        <v>3859</v>
      </c>
      <c r="N1252" t="s">
        <v>38</v>
      </c>
    </row>
    <row r="1253" spans="1:14" x14ac:dyDescent="0.25">
      <c r="A1253" s="2">
        <v>33892</v>
      </c>
      <c r="B1253" t="s">
        <v>38</v>
      </c>
      <c r="C1253" t="s">
        <v>38</v>
      </c>
      <c r="D1253">
        <v>2413.5</v>
      </c>
      <c r="E1253">
        <v>1447.6</v>
      </c>
      <c r="F1253">
        <v>2670.18</v>
      </c>
      <c r="G1253">
        <v>1480.9</v>
      </c>
      <c r="H1253" t="s">
        <v>38</v>
      </c>
      <c r="I1253">
        <v>95.77</v>
      </c>
      <c r="J1253" t="s">
        <v>38</v>
      </c>
      <c r="K1253">
        <v>1256.2</v>
      </c>
      <c r="L1253">
        <v>13924</v>
      </c>
      <c r="M1253">
        <v>3919</v>
      </c>
      <c r="N1253" t="s">
        <v>38</v>
      </c>
    </row>
    <row r="1254" spans="1:14" x14ac:dyDescent="0.25">
      <c r="A1254" s="2">
        <v>33893</v>
      </c>
      <c r="B1254" t="s">
        <v>38</v>
      </c>
      <c r="C1254" t="s">
        <v>38</v>
      </c>
      <c r="D1254">
        <v>2429.4</v>
      </c>
      <c r="E1254">
        <v>1455.5</v>
      </c>
      <c r="F1254">
        <v>2682.86</v>
      </c>
      <c r="G1254">
        <v>1518.1</v>
      </c>
      <c r="H1254" t="s">
        <v>38</v>
      </c>
      <c r="I1254">
        <v>95.23</v>
      </c>
      <c r="J1254" t="s">
        <v>38</v>
      </c>
      <c r="K1254">
        <v>1256.8699999999999</v>
      </c>
      <c r="L1254">
        <v>13602</v>
      </c>
      <c r="M1254">
        <v>3995</v>
      </c>
      <c r="N1254" t="s">
        <v>38</v>
      </c>
    </row>
    <row r="1255" spans="1:14" x14ac:dyDescent="0.25">
      <c r="A1255" s="2">
        <v>33896</v>
      </c>
      <c r="B1255" t="s">
        <v>38</v>
      </c>
      <c r="C1255" t="s">
        <v>38</v>
      </c>
      <c r="D1255">
        <v>2418.1999999999998</v>
      </c>
      <c r="E1255">
        <v>1473.7</v>
      </c>
      <c r="F1255">
        <v>2719.07</v>
      </c>
      <c r="G1255">
        <v>1538.1</v>
      </c>
      <c r="H1255" t="s">
        <v>38</v>
      </c>
      <c r="I1255">
        <v>94.79</v>
      </c>
      <c r="J1255" t="s">
        <v>38</v>
      </c>
      <c r="K1255">
        <v>1269.44</v>
      </c>
      <c r="L1255">
        <v>13319</v>
      </c>
      <c r="M1255">
        <v>4074</v>
      </c>
      <c r="N1255" t="s">
        <v>38</v>
      </c>
    </row>
    <row r="1256" spans="1:14" x14ac:dyDescent="0.25">
      <c r="A1256" s="2">
        <v>33897</v>
      </c>
      <c r="B1256" t="s">
        <v>38</v>
      </c>
      <c r="C1256" t="s">
        <v>38</v>
      </c>
      <c r="D1256">
        <v>2475</v>
      </c>
      <c r="E1256">
        <v>1524.1</v>
      </c>
      <c r="F1256">
        <v>2776.12</v>
      </c>
      <c r="G1256">
        <v>1587.2</v>
      </c>
      <c r="H1256" t="s">
        <v>38</v>
      </c>
      <c r="I1256">
        <v>96.19</v>
      </c>
      <c r="J1256" t="s">
        <v>38</v>
      </c>
      <c r="K1256">
        <v>1281.02</v>
      </c>
      <c r="L1256">
        <v>13319</v>
      </c>
      <c r="M1256">
        <v>4060</v>
      </c>
      <c r="N1256" t="s">
        <v>38</v>
      </c>
    </row>
    <row r="1257" spans="1:14" x14ac:dyDescent="0.25">
      <c r="A1257" s="2">
        <v>33898</v>
      </c>
      <c r="B1257" t="s">
        <v>38</v>
      </c>
      <c r="C1257" t="s">
        <v>38</v>
      </c>
      <c r="D1257">
        <v>2504.9</v>
      </c>
      <c r="E1257">
        <v>1512</v>
      </c>
      <c r="F1257">
        <v>2752.58</v>
      </c>
      <c r="G1257">
        <v>1573.1</v>
      </c>
      <c r="H1257" t="s">
        <v>38</v>
      </c>
      <c r="I1257">
        <v>96.26</v>
      </c>
      <c r="J1257" t="s">
        <v>38</v>
      </c>
      <c r="K1257">
        <v>1275.4000000000001</v>
      </c>
      <c r="L1257">
        <v>13469</v>
      </c>
      <c r="M1257">
        <v>4194</v>
      </c>
      <c r="N1257" t="s">
        <v>38</v>
      </c>
    </row>
    <row r="1258" spans="1:14" x14ac:dyDescent="0.25">
      <c r="A1258" s="2">
        <v>33899</v>
      </c>
      <c r="B1258" t="s">
        <v>38</v>
      </c>
      <c r="C1258" t="s">
        <v>38</v>
      </c>
      <c r="D1258">
        <v>2512.3000000000002</v>
      </c>
      <c r="E1258">
        <v>1515.9</v>
      </c>
      <c r="F1258">
        <v>2786.08</v>
      </c>
      <c r="G1258">
        <v>1593.1</v>
      </c>
      <c r="H1258" t="s">
        <v>38</v>
      </c>
      <c r="I1258">
        <v>95.66</v>
      </c>
      <c r="J1258" t="s">
        <v>38</v>
      </c>
      <c r="K1258">
        <v>1273.4100000000001</v>
      </c>
      <c r="L1258">
        <v>13382</v>
      </c>
      <c r="M1258">
        <v>4281</v>
      </c>
      <c r="N1258" t="s">
        <v>38</v>
      </c>
    </row>
    <row r="1259" spans="1:14" x14ac:dyDescent="0.25">
      <c r="A1259" s="2">
        <v>33900</v>
      </c>
      <c r="B1259" t="s">
        <v>38</v>
      </c>
      <c r="C1259" t="s">
        <v>38</v>
      </c>
      <c r="D1259">
        <v>2533.6999999999998</v>
      </c>
      <c r="E1259">
        <v>1552</v>
      </c>
      <c r="F1259">
        <v>2812.34</v>
      </c>
      <c r="G1259">
        <v>1603.5</v>
      </c>
      <c r="H1259" t="s">
        <v>38</v>
      </c>
      <c r="I1259">
        <v>96.03</v>
      </c>
      <c r="J1259" t="s">
        <v>38</v>
      </c>
      <c r="K1259">
        <v>1278.71</v>
      </c>
      <c r="L1259">
        <v>13469</v>
      </c>
      <c r="M1259">
        <v>4213</v>
      </c>
      <c r="N1259" t="s">
        <v>38</v>
      </c>
    </row>
    <row r="1260" spans="1:14" x14ac:dyDescent="0.25">
      <c r="A1260" s="2">
        <v>33903</v>
      </c>
      <c r="B1260" t="s">
        <v>38</v>
      </c>
      <c r="C1260" t="s">
        <v>38</v>
      </c>
      <c r="D1260">
        <v>2515.1</v>
      </c>
      <c r="E1260">
        <v>1541.5</v>
      </c>
      <c r="F1260">
        <v>2819.58</v>
      </c>
      <c r="G1260">
        <v>1573.1</v>
      </c>
      <c r="H1260" t="s">
        <v>38</v>
      </c>
      <c r="I1260">
        <v>96.17</v>
      </c>
      <c r="J1260" t="s">
        <v>38</v>
      </c>
      <c r="K1260">
        <v>1285.33</v>
      </c>
      <c r="L1260">
        <v>13398</v>
      </c>
      <c r="M1260">
        <v>4050</v>
      </c>
      <c r="N1260" t="s">
        <v>38</v>
      </c>
    </row>
    <row r="1261" spans="1:14" x14ac:dyDescent="0.25">
      <c r="A1261" s="2">
        <v>33904</v>
      </c>
      <c r="B1261" t="s">
        <v>38</v>
      </c>
      <c r="C1261" t="s">
        <v>38</v>
      </c>
      <c r="D1261">
        <v>2525.4</v>
      </c>
      <c r="E1261">
        <v>1545</v>
      </c>
      <c r="F1261">
        <v>2819.58</v>
      </c>
      <c r="G1261">
        <v>1559.7</v>
      </c>
      <c r="H1261" t="s">
        <v>38</v>
      </c>
      <c r="I1261">
        <v>96.37</v>
      </c>
      <c r="J1261" t="s">
        <v>38</v>
      </c>
      <c r="K1261">
        <v>1283.74</v>
      </c>
      <c r="L1261">
        <v>13539</v>
      </c>
      <c r="M1261">
        <v>4133</v>
      </c>
      <c r="N1261" t="s">
        <v>38</v>
      </c>
    </row>
    <row r="1262" spans="1:14" x14ac:dyDescent="0.25">
      <c r="A1262" s="2">
        <v>33905</v>
      </c>
      <c r="B1262" t="s">
        <v>38</v>
      </c>
      <c r="C1262" t="s">
        <v>38</v>
      </c>
      <c r="D1262">
        <v>2500.1999999999998</v>
      </c>
      <c r="E1262">
        <v>1522.4</v>
      </c>
      <c r="F1262">
        <v>2759.82</v>
      </c>
      <c r="G1262">
        <v>1545.6</v>
      </c>
      <c r="H1262" t="s">
        <v>38</v>
      </c>
      <c r="I1262">
        <v>96.13</v>
      </c>
      <c r="J1262" t="s">
        <v>38</v>
      </c>
      <c r="K1262">
        <v>1270.77</v>
      </c>
      <c r="L1262">
        <v>13453</v>
      </c>
      <c r="M1262">
        <v>4100</v>
      </c>
      <c r="N1262" t="s">
        <v>38</v>
      </c>
    </row>
    <row r="1263" spans="1:14" x14ac:dyDescent="0.25">
      <c r="A1263" s="2">
        <v>33906</v>
      </c>
      <c r="B1263" t="s">
        <v>38</v>
      </c>
      <c r="C1263" t="s">
        <v>38</v>
      </c>
      <c r="D1263">
        <v>2490.9</v>
      </c>
      <c r="E1263">
        <v>1503.9</v>
      </c>
      <c r="F1263">
        <v>2740.81</v>
      </c>
      <c r="G1263">
        <v>1545.9</v>
      </c>
      <c r="H1263" t="s">
        <v>38</v>
      </c>
      <c r="I1263">
        <v>95.01</v>
      </c>
      <c r="J1263" t="s">
        <v>38</v>
      </c>
      <c r="K1263">
        <v>1270.9000000000001</v>
      </c>
      <c r="L1263">
        <v>13319</v>
      </c>
      <c r="M1263">
        <v>4112</v>
      </c>
      <c r="N1263" t="s">
        <v>38</v>
      </c>
    </row>
    <row r="1264" spans="1:14" x14ac:dyDescent="0.25">
      <c r="A1264" s="2">
        <v>33907</v>
      </c>
      <c r="B1264" t="s">
        <v>38</v>
      </c>
      <c r="C1264" t="s">
        <v>38</v>
      </c>
      <c r="D1264">
        <v>2504.9</v>
      </c>
      <c r="E1264">
        <v>1510.8</v>
      </c>
      <c r="F1264">
        <v>2745.33</v>
      </c>
      <c r="G1264">
        <v>1556.7</v>
      </c>
      <c r="H1264" t="s">
        <v>38</v>
      </c>
      <c r="I1264">
        <v>94.51</v>
      </c>
      <c r="J1264" t="s">
        <v>38</v>
      </c>
      <c r="K1264">
        <v>1271.76</v>
      </c>
      <c r="L1264">
        <v>13162</v>
      </c>
      <c r="M1264">
        <v>4184</v>
      </c>
      <c r="N1264" t="s">
        <v>38</v>
      </c>
    </row>
    <row r="1265" spans="1:14" x14ac:dyDescent="0.25">
      <c r="A1265" s="2">
        <v>33910</v>
      </c>
      <c r="B1265" t="s">
        <v>38</v>
      </c>
      <c r="C1265" t="s">
        <v>38</v>
      </c>
      <c r="D1265">
        <v>2529.1</v>
      </c>
      <c r="E1265">
        <v>1510.8</v>
      </c>
      <c r="F1265">
        <v>2710.02</v>
      </c>
      <c r="G1265">
        <v>1540.7</v>
      </c>
      <c r="H1265" t="s">
        <v>38</v>
      </c>
      <c r="I1265">
        <v>95.36</v>
      </c>
      <c r="J1265" t="s">
        <v>38</v>
      </c>
      <c r="K1265">
        <v>1275.4000000000001</v>
      </c>
      <c r="L1265">
        <v>13210</v>
      </c>
      <c r="M1265">
        <v>4200</v>
      </c>
      <c r="N1265" t="s">
        <v>38</v>
      </c>
    </row>
    <row r="1266" spans="1:14" x14ac:dyDescent="0.25">
      <c r="A1266" s="2">
        <v>33911</v>
      </c>
      <c r="B1266" t="s">
        <v>38</v>
      </c>
      <c r="C1266" t="s">
        <v>38</v>
      </c>
      <c r="D1266">
        <v>2554.1999999999998</v>
      </c>
      <c r="E1266">
        <v>1558.2</v>
      </c>
      <c r="F1266">
        <v>2721.79</v>
      </c>
      <c r="G1266">
        <v>1572</v>
      </c>
      <c r="H1266" t="s">
        <v>38</v>
      </c>
      <c r="I1266">
        <v>96.05</v>
      </c>
      <c r="J1266" t="s">
        <v>38</v>
      </c>
      <c r="K1266">
        <v>1284.6600000000001</v>
      </c>
      <c r="L1266">
        <v>13210</v>
      </c>
      <c r="M1266">
        <v>4178</v>
      </c>
      <c r="N1266" t="s">
        <v>38</v>
      </c>
    </row>
    <row r="1267" spans="1:14" x14ac:dyDescent="0.25">
      <c r="A1267" s="2">
        <v>33912</v>
      </c>
      <c r="B1267" t="s">
        <v>38</v>
      </c>
      <c r="C1267" t="s">
        <v>38</v>
      </c>
      <c r="D1267">
        <v>2541.1999999999998</v>
      </c>
      <c r="E1267">
        <v>1569.4</v>
      </c>
      <c r="F1267">
        <v>2687.38</v>
      </c>
      <c r="G1267">
        <v>1568.6</v>
      </c>
      <c r="H1267" t="s">
        <v>38</v>
      </c>
      <c r="I1267">
        <v>95</v>
      </c>
      <c r="J1267" t="s">
        <v>38</v>
      </c>
      <c r="K1267">
        <v>1287.97</v>
      </c>
      <c r="L1267">
        <v>13367</v>
      </c>
      <c r="M1267">
        <v>4296</v>
      </c>
      <c r="N1267" t="s">
        <v>38</v>
      </c>
    </row>
    <row r="1268" spans="1:14" x14ac:dyDescent="0.25">
      <c r="A1268" s="2">
        <v>33913</v>
      </c>
      <c r="B1268" t="s">
        <v>38</v>
      </c>
      <c r="C1268" t="s">
        <v>38</v>
      </c>
      <c r="D1268">
        <v>2549.6</v>
      </c>
      <c r="E1268">
        <v>1572.8</v>
      </c>
      <c r="F1268">
        <v>2701.87</v>
      </c>
      <c r="G1268">
        <v>1573.1</v>
      </c>
      <c r="H1268" t="s">
        <v>38</v>
      </c>
      <c r="I1268">
        <v>95.11</v>
      </c>
      <c r="J1268" t="s">
        <v>38</v>
      </c>
      <c r="K1268">
        <v>1295.92</v>
      </c>
      <c r="L1268">
        <v>13406</v>
      </c>
      <c r="M1268">
        <v>4271</v>
      </c>
      <c r="N1268" t="s">
        <v>38</v>
      </c>
    </row>
    <row r="1269" spans="1:14" x14ac:dyDescent="0.25">
      <c r="A1269" s="2">
        <v>33914</v>
      </c>
      <c r="B1269" t="s">
        <v>38</v>
      </c>
      <c r="C1269" t="s">
        <v>38</v>
      </c>
      <c r="D1269">
        <v>2538.4</v>
      </c>
      <c r="E1269">
        <v>1557.3</v>
      </c>
      <c r="F1269">
        <v>2718.17</v>
      </c>
      <c r="G1269">
        <v>1563.4</v>
      </c>
      <c r="H1269" t="s">
        <v>38</v>
      </c>
      <c r="I1269">
        <v>95.52</v>
      </c>
      <c r="J1269" t="s">
        <v>38</v>
      </c>
      <c r="K1269">
        <v>1299.8900000000001</v>
      </c>
      <c r="L1269">
        <v>13272</v>
      </c>
      <c r="M1269">
        <v>4225</v>
      </c>
      <c r="N1269" t="s">
        <v>38</v>
      </c>
    </row>
    <row r="1270" spans="1:14" x14ac:dyDescent="0.25">
      <c r="A1270" s="2">
        <v>33917</v>
      </c>
      <c r="B1270" t="s">
        <v>38</v>
      </c>
      <c r="C1270" t="s">
        <v>38</v>
      </c>
      <c r="D1270">
        <v>2538.4</v>
      </c>
      <c r="E1270">
        <v>1555.1</v>
      </c>
      <c r="F1270">
        <v>2763.44</v>
      </c>
      <c r="G1270">
        <v>1563.4</v>
      </c>
      <c r="H1270" t="s">
        <v>38</v>
      </c>
      <c r="I1270">
        <v>95.96</v>
      </c>
      <c r="J1270" t="s">
        <v>38</v>
      </c>
      <c r="K1270">
        <v>1296.05</v>
      </c>
      <c r="L1270">
        <v>12919</v>
      </c>
      <c r="M1270">
        <v>4210</v>
      </c>
      <c r="N1270" t="s">
        <v>38</v>
      </c>
    </row>
    <row r="1271" spans="1:14" x14ac:dyDescent="0.25">
      <c r="A1271" s="2">
        <v>33918</v>
      </c>
      <c r="B1271" t="s">
        <v>38</v>
      </c>
      <c r="C1271" t="s">
        <v>38</v>
      </c>
      <c r="D1271">
        <v>2555.1999999999998</v>
      </c>
      <c r="E1271">
        <v>1567.6</v>
      </c>
      <c r="F1271">
        <v>2778.83</v>
      </c>
      <c r="G1271">
        <v>1565.3</v>
      </c>
      <c r="H1271" t="s">
        <v>38</v>
      </c>
      <c r="I1271">
        <v>96.17</v>
      </c>
      <c r="J1271" t="s">
        <v>38</v>
      </c>
      <c r="K1271">
        <v>1301.08</v>
      </c>
      <c r="L1271">
        <v>12848</v>
      </c>
      <c r="M1271">
        <v>4229</v>
      </c>
      <c r="N1271" t="s">
        <v>38</v>
      </c>
    </row>
    <row r="1272" spans="1:14" x14ac:dyDescent="0.25">
      <c r="A1272" s="2">
        <v>33919</v>
      </c>
      <c r="B1272" t="s">
        <v>38</v>
      </c>
      <c r="C1272" t="s">
        <v>38</v>
      </c>
      <c r="D1272">
        <v>2531.9</v>
      </c>
      <c r="E1272">
        <v>1567.6</v>
      </c>
      <c r="F1272">
        <v>2759.82</v>
      </c>
      <c r="G1272">
        <v>1554.1</v>
      </c>
      <c r="H1272" t="s">
        <v>38</v>
      </c>
      <c r="I1272">
        <v>95.82</v>
      </c>
      <c r="J1272" t="s">
        <v>38</v>
      </c>
      <c r="K1272">
        <v>1291.94</v>
      </c>
      <c r="L1272">
        <v>12801</v>
      </c>
      <c r="M1272">
        <v>4333</v>
      </c>
      <c r="N1272" t="s">
        <v>38</v>
      </c>
    </row>
    <row r="1273" spans="1:14" x14ac:dyDescent="0.25">
      <c r="A1273" s="2">
        <v>33920</v>
      </c>
      <c r="B1273" t="s">
        <v>38</v>
      </c>
      <c r="C1273" t="s">
        <v>38</v>
      </c>
      <c r="D1273">
        <v>2558</v>
      </c>
      <c r="E1273">
        <v>1584.9</v>
      </c>
      <c r="F1273">
        <v>2818.67</v>
      </c>
      <c r="G1273">
        <v>1582</v>
      </c>
      <c r="H1273" t="s">
        <v>38</v>
      </c>
      <c r="I1273">
        <v>96.86</v>
      </c>
      <c r="J1273" t="s">
        <v>38</v>
      </c>
      <c r="K1273">
        <v>1295.52</v>
      </c>
      <c r="L1273">
        <v>12919</v>
      </c>
      <c r="M1273">
        <v>4291</v>
      </c>
      <c r="N1273" t="s">
        <v>38</v>
      </c>
    </row>
    <row r="1274" spans="1:14" x14ac:dyDescent="0.25">
      <c r="A1274" s="2">
        <v>33921</v>
      </c>
      <c r="B1274" t="s">
        <v>38</v>
      </c>
      <c r="C1274" t="s">
        <v>38</v>
      </c>
      <c r="D1274">
        <v>2525.4</v>
      </c>
      <c r="E1274">
        <v>1560.8</v>
      </c>
      <c r="F1274">
        <v>2827.73</v>
      </c>
      <c r="G1274">
        <v>1618.4</v>
      </c>
      <c r="H1274" t="s">
        <v>38</v>
      </c>
      <c r="I1274">
        <v>96.28</v>
      </c>
      <c r="J1274" t="s">
        <v>38</v>
      </c>
      <c r="K1274">
        <v>1282.6099999999999</v>
      </c>
      <c r="L1274">
        <v>12801</v>
      </c>
      <c r="M1274">
        <v>4270</v>
      </c>
      <c r="N1274" t="s">
        <v>38</v>
      </c>
    </row>
    <row r="1275" spans="1:14" x14ac:dyDescent="0.25">
      <c r="A1275" s="2">
        <v>33924</v>
      </c>
      <c r="B1275" t="s">
        <v>38</v>
      </c>
      <c r="C1275" t="s">
        <v>38</v>
      </c>
      <c r="D1275">
        <v>2501.1</v>
      </c>
      <c r="E1275">
        <v>1539.2</v>
      </c>
      <c r="F1275">
        <v>2825.92</v>
      </c>
      <c r="G1275">
        <v>1582.7</v>
      </c>
      <c r="H1275" t="s">
        <v>38</v>
      </c>
      <c r="I1275">
        <v>96.65</v>
      </c>
      <c r="J1275" t="s">
        <v>38</v>
      </c>
      <c r="K1275">
        <v>1268.45</v>
      </c>
      <c r="L1275">
        <v>12707</v>
      </c>
      <c r="M1275">
        <v>4221</v>
      </c>
      <c r="N1275" t="s">
        <v>38</v>
      </c>
    </row>
    <row r="1276" spans="1:14" x14ac:dyDescent="0.25">
      <c r="A1276" s="2">
        <v>33925</v>
      </c>
      <c r="B1276" t="s">
        <v>38</v>
      </c>
      <c r="C1276" t="s">
        <v>38</v>
      </c>
      <c r="D1276">
        <v>2501.6</v>
      </c>
      <c r="E1276">
        <v>1533.6</v>
      </c>
      <c r="F1276">
        <v>2826.82</v>
      </c>
      <c r="G1276">
        <v>1662.3</v>
      </c>
      <c r="H1276" t="s">
        <v>38</v>
      </c>
      <c r="I1276">
        <v>96.42</v>
      </c>
      <c r="J1276" t="s">
        <v>38</v>
      </c>
      <c r="K1276">
        <v>1250.9100000000001</v>
      </c>
      <c r="L1276">
        <v>12566</v>
      </c>
      <c r="M1276">
        <v>4084</v>
      </c>
      <c r="N1276" t="s">
        <v>38</v>
      </c>
    </row>
    <row r="1277" spans="1:14" x14ac:dyDescent="0.25">
      <c r="A1277" s="2">
        <v>33926</v>
      </c>
      <c r="B1277" t="s">
        <v>38</v>
      </c>
      <c r="C1277" t="s">
        <v>38</v>
      </c>
      <c r="D1277">
        <v>2543.5</v>
      </c>
      <c r="E1277">
        <v>1529.7</v>
      </c>
      <c r="F1277">
        <v>2826.82</v>
      </c>
      <c r="G1277">
        <v>1687.6</v>
      </c>
      <c r="H1277" t="s">
        <v>38</v>
      </c>
      <c r="I1277">
        <v>95.96</v>
      </c>
      <c r="J1277" t="s">
        <v>38</v>
      </c>
      <c r="K1277">
        <v>1252.56</v>
      </c>
      <c r="L1277">
        <v>13037</v>
      </c>
      <c r="M1277">
        <v>3913</v>
      </c>
      <c r="N1277" t="s">
        <v>38</v>
      </c>
    </row>
    <row r="1278" spans="1:14" x14ac:dyDescent="0.25">
      <c r="A1278" s="2">
        <v>33927</v>
      </c>
      <c r="B1278" t="s">
        <v>38</v>
      </c>
      <c r="C1278" t="s">
        <v>38</v>
      </c>
      <c r="D1278">
        <v>2531.9</v>
      </c>
      <c r="E1278">
        <v>1495.3</v>
      </c>
      <c r="F1278">
        <v>2825.92</v>
      </c>
      <c r="G1278">
        <v>1767.8</v>
      </c>
      <c r="H1278" t="s">
        <v>38</v>
      </c>
      <c r="I1278">
        <v>95.19</v>
      </c>
      <c r="J1278" t="s">
        <v>38</v>
      </c>
      <c r="K1278">
        <v>1258.8499999999999</v>
      </c>
      <c r="L1278">
        <v>13233</v>
      </c>
      <c r="M1278">
        <v>3901</v>
      </c>
      <c r="N1278" t="s">
        <v>38</v>
      </c>
    </row>
    <row r="1279" spans="1:14" x14ac:dyDescent="0.25">
      <c r="A1279" s="2">
        <v>33928</v>
      </c>
      <c r="B1279" t="s">
        <v>38</v>
      </c>
      <c r="C1279" t="s">
        <v>38</v>
      </c>
      <c r="D1279">
        <v>2563.6</v>
      </c>
      <c r="E1279">
        <v>1498.7</v>
      </c>
      <c r="F1279">
        <v>2815.96</v>
      </c>
      <c r="G1279">
        <v>1733.8</v>
      </c>
      <c r="H1279" t="s">
        <v>38</v>
      </c>
      <c r="I1279">
        <v>95.27</v>
      </c>
      <c r="J1279" t="s">
        <v>38</v>
      </c>
      <c r="K1279">
        <v>1260.71</v>
      </c>
      <c r="L1279">
        <v>13414</v>
      </c>
      <c r="M1279">
        <v>3914</v>
      </c>
      <c r="N1279" t="s">
        <v>38</v>
      </c>
    </row>
    <row r="1280" spans="1:14" x14ac:dyDescent="0.25">
      <c r="A1280" s="2">
        <v>33931</v>
      </c>
      <c r="B1280" t="s">
        <v>38</v>
      </c>
      <c r="C1280" t="s">
        <v>38</v>
      </c>
      <c r="D1280">
        <v>2542.1</v>
      </c>
      <c r="E1280">
        <v>1452.2</v>
      </c>
      <c r="F1280">
        <v>2773.4</v>
      </c>
      <c r="G1280">
        <v>1699</v>
      </c>
      <c r="H1280" t="s">
        <v>38</v>
      </c>
      <c r="I1280">
        <v>94.31</v>
      </c>
      <c r="J1280" t="s">
        <v>38</v>
      </c>
      <c r="K1280">
        <v>1254.55</v>
      </c>
      <c r="L1280">
        <v>13414</v>
      </c>
      <c r="M1280">
        <v>3971</v>
      </c>
      <c r="N1280" t="s">
        <v>38</v>
      </c>
    </row>
    <row r="1281" spans="1:14" x14ac:dyDescent="0.25">
      <c r="A1281" s="2">
        <v>33932</v>
      </c>
      <c r="B1281" t="s">
        <v>38</v>
      </c>
      <c r="C1281" t="s">
        <v>38</v>
      </c>
      <c r="D1281">
        <v>2562.6</v>
      </c>
      <c r="E1281">
        <v>1490.1</v>
      </c>
      <c r="F1281">
        <v>2760.73</v>
      </c>
      <c r="G1281">
        <v>1721.2</v>
      </c>
      <c r="H1281" t="s">
        <v>38</v>
      </c>
      <c r="I1281">
        <v>94.4</v>
      </c>
      <c r="J1281" t="s">
        <v>38</v>
      </c>
      <c r="K1281">
        <v>1247.93</v>
      </c>
      <c r="L1281">
        <v>13437</v>
      </c>
      <c r="M1281">
        <v>3995</v>
      </c>
      <c r="N1281" t="s">
        <v>38</v>
      </c>
    </row>
    <row r="1282" spans="1:14" x14ac:dyDescent="0.25">
      <c r="A1282" s="2">
        <v>33933</v>
      </c>
      <c r="B1282" t="s">
        <v>38</v>
      </c>
      <c r="C1282" t="s">
        <v>38</v>
      </c>
      <c r="D1282">
        <v>2531.9</v>
      </c>
      <c r="E1282">
        <v>1475.4</v>
      </c>
      <c r="F1282">
        <v>2758.91</v>
      </c>
      <c r="G1282">
        <v>1730.8</v>
      </c>
      <c r="H1282" t="s">
        <v>38</v>
      </c>
      <c r="I1282">
        <v>94.44</v>
      </c>
      <c r="J1282" t="s">
        <v>38</v>
      </c>
      <c r="K1282">
        <v>1247.5999999999999</v>
      </c>
      <c r="L1282">
        <v>13610</v>
      </c>
      <c r="M1282">
        <v>3970</v>
      </c>
      <c r="N1282" t="s">
        <v>38</v>
      </c>
    </row>
    <row r="1283" spans="1:14" x14ac:dyDescent="0.25">
      <c r="A1283" s="2">
        <v>33934</v>
      </c>
      <c r="B1283" t="s">
        <v>38</v>
      </c>
      <c r="C1283" t="s">
        <v>38</v>
      </c>
      <c r="D1283">
        <v>2570.1</v>
      </c>
      <c r="E1283">
        <v>1503.9</v>
      </c>
      <c r="F1283">
        <v>2777.93</v>
      </c>
      <c r="G1283">
        <v>1750.8</v>
      </c>
      <c r="H1283" t="s">
        <v>38</v>
      </c>
      <c r="I1283">
        <v>94.98</v>
      </c>
      <c r="J1283" t="s">
        <v>38</v>
      </c>
      <c r="K1283">
        <v>1255.54</v>
      </c>
      <c r="L1283">
        <v>13720</v>
      </c>
      <c r="M1283">
        <v>3972</v>
      </c>
      <c r="N1283" t="s">
        <v>38</v>
      </c>
    </row>
    <row r="1284" spans="1:14" x14ac:dyDescent="0.25">
      <c r="A1284" s="2">
        <v>33935</v>
      </c>
      <c r="B1284" t="s">
        <v>38</v>
      </c>
      <c r="C1284" t="s">
        <v>38</v>
      </c>
      <c r="D1284">
        <v>2595.1999999999998</v>
      </c>
      <c r="E1284">
        <v>1509.9</v>
      </c>
      <c r="F1284">
        <v>2783.36</v>
      </c>
      <c r="G1284">
        <v>1753.8</v>
      </c>
      <c r="H1284" t="s">
        <v>38</v>
      </c>
      <c r="I1284">
        <v>94.96</v>
      </c>
      <c r="J1284" t="s">
        <v>38</v>
      </c>
      <c r="K1284">
        <v>1275.5999999999999</v>
      </c>
      <c r="L1284">
        <v>13783</v>
      </c>
      <c r="M1284">
        <v>4017</v>
      </c>
      <c r="N1284" t="s">
        <v>38</v>
      </c>
    </row>
    <row r="1285" spans="1:14" x14ac:dyDescent="0.25">
      <c r="A1285" s="2">
        <v>33938</v>
      </c>
      <c r="B1285" t="s">
        <v>38</v>
      </c>
      <c r="C1285" t="s">
        <v>38</v>
      </c>
      <c r="D1285">
        <v>2602.6999999999998</v>
      </c>
      <c r="E1285">
        <v>1509.9</v>
      </c>
      <c r="F1285">
        <v>2814.15</v>
      </c>
      <c r="G1285">
        <v>1732.3</v>
      </c>
      <c r="H1285" t="s">
        <v>38</v>
      </c>
      <c r="I1285">
        <v>95.34</v>
      </c>
      <c r="J1285" t="s">
        <v>38</v>
      </c>
      <c r="K1285">
        <v>1280.03</v>
      </c>
      <c r="L1285">
        <v>13854</v>
      </c>
      <c r="M1285">
        <v>3900</v>
      </c>
      <c r="N1285" t="s">
        <v>38</v>
      </c>
    </row>
    <row r="1286" spans="1:14" x14ac:dyDescent="0.25">
      <c r="A1286" s="2">
        <v>33939</v>
      </c>
      <c r="B1286" t="s">
        <v>38</v>
      </c>
      <c r="C1286" t="s">
        <v>38</v>
      </c>
      <c r="D1286">
        <v>2618.5</v>
      </c>
      <c r="E1286">
        <v>1516.6</v>
      </c>
      <c r="F1286">
        <v>2818.67</v>
      </c>
      <c r="G1286">
        <v>1697.5</v>
      </c>
      <c r="H1286" t="s">
        <v>38</v>
      </c>
      <c r="I1286">
        <v>95.88</v>
      </c>
      <c r="J1286" t="s">
        <v>38</v>
      </c>
      <c r="K1286">
        <v>1280.03</v>
      </c>
      <c r="L1286">
        <v>13602</v>
      </c>
      <c r="M1286">
        <v>3692</v>
      </c>
      <c r="N1286" t="s">
        <v>38</v>
      </c>
    </row>
    <row r="1287" spans="1:14" x14ac:dyDescent="0.25">
      <c r="A1287" s="2">
        <v>33940</v>
      </c>
      <c r="B1287" t="s">
        <v>38</v>
      </c>
      <c r="C1287" t="s">
        <v>38</v>
      </c>
      <c r="D1287">
        <v>2587.8000000000002</v>
      </c>
      <c r="E1287">
        <v>1504</v>
      </c>
      <c r="F1287">
        <v>2777.93</v>
      </c>
      <c r="G1287">
        <v>1681.2</v>
      </c>
      <c r="H1287" t="s">
        <v>38</v>
      </c>
      <c r="I1287">
        <v>95.63</v>
      </c>
      <c r="J1287" t="s">
        <v>38</v>
      </c>
      <c r="K1287">
        <v>1279.04</v>
      </c>
      <c r="L1287">
        <v>13657</v>
      </c>
      <c r="M1287">
        <v>3581</v>
      </c>
      <c r="N1287" t="s">
        <v>38</v>
      </c>
    </row>
    <row r="1288" spans="1:14" x14ac:dyDescent="0.25">
      <c r="A1288" s="2">
        <v>33941</v>
      </c>
      <c r="B1288" t="s">
        <v>38</v>
      </c>
      <c r="C1288" t="s">
        <v>38</v>
      </c>
      <c r="D1288">
        <v>2597.1</v>
      </c>
      <c r="E1288">
        <v>1522.5</v>
      </c>
      <c r="F1288">
        <v>2787.89</v>
      </c>
      <c r="G1288">
        <v>1731.6</v>
      </c>
      <c r="H1288" t="s">
        <v>38</v>
      </c>
      <c r="I1288">
        <v>96.7</v>
      </c>
      <c r="J1288" t="s">
        <v>38</v>
      </c>
      <c r="K1288">
        <v>1278.3800000000001</v>
      </c>
      <c r="L1288">
        <v>13539</v>
      </c>
      <c r="M1288">
        <v>3440</v>
      </c>
      <c r="N1288" t="s">
        <v>38</v>
      </c>
    </row>
    <row r="1289" spans="1:14" x14ac:dyDescent="0.25">
      <c r="A1289" s="2">
        <v>33942</v>
      </c>
      <c r="B1289" t="s">
        <v>38</v>
      </c>
      <c r="C1289" t="s">
        <v>38</v>
      </c>
      <c r="D1289">
        <v>2579.4</v>
      </c>
      <c r="E1289">
        <v>1505.7</v>
      </c>
      <c r="F1289">
        <v>2774.31</v>
      </c>
      <c r="G1289">
        <v>1722.7</v>
      </c>
      <c r="H1289" t="s">
        <v>38</v>
      </c>
      <c r="I1289">
        <v>96.7</v>
      </c>
      <c r="J1289" t="s">
        <v>38</v>
      </c>
      <c r="K1289">
        <v>1286.6500000000001</v>
      </c>
      <c r="L1289">
        <v>13555</v>
      </c>
      <c r="M1289">
        <v>3532</v>
      </c>
      <c r="N1289" t="s">
        <v>38</v>
      </c>
    </row>
    <row r="1290" spans="1:14" x14ac:dyDescent="0.25">
      <c r="A1290" s="2">
        <v>33945</v>
      </c>
      <c r="B1290" t="s">
        <v>38</v>
      </c>
      <c r="C1290" t="s">
        <v>38</v>
      </c>
      <c r="D1290">
        <v>2571.9</v>
      </c>
      <c r="E1290">
        <v>1513.3</v>
      </c>
      <c r="F1290">
        <v>2769.78</v>
      </c>
      <c r="G1290">
        <v>1722.7</v>
      </c>
      <c r="H1290" t="s">
        <v>38</v>
      </c>
      <c r="I1290">
        <v>97.06</v>
      </c>
      <c r="J1290" t="s">
        <v>38</v>
      </c>
      <c r="K1290">
        <v>1298.23</v>
      </c>
      <c r="L1290">
        <v>13477</v>
      </c>
      <c r="M1290">
        <v>3437</v>
      </c>
      <c r="N1290" t="s">
        <v>38</v>
      </c>
    </row>
    <row r="1291" spans="1:14" x14ac:dyDescent="0.25">
      <c r="A1291" s="2">
        <v>33946</v>
      </c>
      <c r="B1291" t="s">
        <v>38</v>
      </c>
      <c r="C1291" t="s">
        <v>38</v>
      </c>
      <c r="D1291">
        <v>2595.1999999999998</v>
      </c>
      <c r="E1291">
        <v>1491.5</v>
      </c>
      <c r="F1291">
        <v>2732.66</v>
      </c>
      <c r="G1291">
        <v>1722.7</v>
      </c>
      <c r="H1291" t="s">
        <v>38</v>
      </c>
      <c r="I1291">
        <v>97.15</v>
      </c>
      <c r="J1291" t="s">
        <v>38</v>
      </c>
      <c r="K1291">
        <v>1302.53</v>
      </c>
      <c r="L1291">
        <v>13649</v>
      </c>
      <c r="M1291">
        <v>3481</v>
      </c>
      <c r="N1291" t="s">
        <v>38</v>
      </c>
    </row>
    <row r="1292" spans="1:14" x14ac:dyDescent="0.25">
      <c r="A1292" s="2">
        <v>33947</v>
      </c>
      <c r="B1292" t="s">
        <v>38</v>
      </c>
      <c r="C1292" t="s">
        <v>38</v>
      </c>
      <c r="D1292">
        <v>2578.5</v>
      </c>
      <c r="E1292">
        <v>1518.3</v>
      </c>
      <c r="F1292">
        <v>2727.22</v>
      </c>
      <c r="G1292">
        <v>1699</v>
      </c>
      <c r="H1292" t="s">
        <v>38</v>
      </c>
      <c r="I1292">
        <v>97.42</v>
      </c>
      <c r="J1292" t="s">
        <v>38</v>
      </c>
      <c r="K1292">
        <v>1319.08</v>
      </c>
      <c r="L1292">
        <v>13673</v>
      </c>
      <c r="M1292">
        <v>3566</v>
      </c>
      <c r="N1292" t="s">
        <v>38</v>
      </c>
    </row>
    <row r="1293" spans="1:14" x14ac:dyDescent="0.25">
      <c r="A1293" s="2">
        <v>33948</v>
      </c>
      <c r="B1293" t="s">
        <v>38</v>
      </c>
      <c r="C1293" t="s">
        <v>38</v>
      </c>
      <c r="D1293">
        <v>2546.3000000000002</v>
      </c>
      <c r="E1293">
        <v>1489.8</v>
      </c>
      <c r="F1293">
        <v>2685.57</v>
      </c>
      <c r="G1293">
        <v>1707.1</v>
      </c>
      <c r="H1293" t="s">
        <v>38</v>
      </c>
      <c r="I1293">
        <v>96.48</v>
      </c>
      <c r="J1293" t="s">
        <v>38</v>
      </c>
      <c r="K1293">
        <v>1315.44</v>
      </c>
      <c r="L1293">
        <v>13774</v>
      </c>
      <c r="M1293">
        <v>3488</v>
      </c>
      <c r="N1293" t="s">
        <v>38</v>
      </c>
    </row>
    <row r="1294" spans="1:14" x14ac:dyDescent="0.25">
      <c r="A1294" s="2">
        <v>33949</v>
      </c>
      <c r="B1294" t="s">
        <v>38</v>
      </c>
      <c r="C1294" t="s">
        <v>38</v>
      </c>
      <c r="D1294">
        <v>2543.1</v>
      </c>
      <c r="E1294">
        <v>1489.8</v>
      </c>
      <c r="F1294">
        <v>2670.18</v>
      </c>
      <c r="G1294">
        <v>1731.9</v>
      </c>
      <c r="H1294" t="s">
        <v>38</v>
      </c>
      <c r="I1294">
        <v>96.09</v>
      </c>
      <c r="J1294" t="s">
        <v>38</v>
      </c>
      <c r="K1294">
        <v>1319.41</v>
      </c>
      <c r="L1294">
        <v>13665</v>
      </c>
      <c r="M1294">
        <v>3518</v>
      </c>
      <c r="N1294" t="s">
        <v>38</v>
      </c>
    </row>
    <row r="1295" spans="1:14" x14ac:dyDescent="0.25">
      <c r="A1295" s="2">
        <v>33952</v>
      </c>
      <c r="B1295" t="s">
        <v>38</v>
      </c>
      <c r="C1295" t="s">
        <v>38</v>
      </c>
      <c r="D1295">
        <v>2544.5</v>
      </c>
      <c r="E1295">
        <v>1463.9</v>
      </c>
      <c r="F1295">
        <v>2680.14</v>
      </c>
      <c r="G1295">
        <v>1761.2</v>
      </c>
      <c r="H1295" t="s">
        <v>38</v>
      </c>
      <c r="I1295">
        <v>95.75</v>
      </c>
      <c r="J1295" t="s">
        <v>38</v>
      </c>
      <c r="K1295">
        <v>1339.27</v>
      </c>
      <c r="L1295">
        <v>13509</v>
      </c>
      <c r="M1295">
        <v>3586</v>
      </c>
      <c r="N1295" t="s">
        <v>38</v>
      </c>
    </row>
    <row r="1296" spans="1:14" x14ac:dyDescent="0.25">
      <c r="A1296" s="2">
        <v>33953</v>
      </c>
      <c r="B1296" t="s">
        <v>38</v>
      </c>
      <c r="C1296" t="s">
        <v>38</v>
      </c>
      <c r="D1296">
        <v>2533.6999999999998</v>
      </c>
      <c r="E1296">
        <v>1477.7</v>
      </c>
      <c r="F1296">
        <v>2681.05</v>
      </c>
      <c r="G1296">
        <v>1756.7</v>
      </c>
      <c r="H1296" t="s">
        <v>38</v>
      </c>
      <c r="I1296">
        <v>95.2</v>
      </c>
      <c r="J1296" t="s">
        <v>38</v>
      </c>
      <c r="K1296">
        <v>1330.99</v>
      </c>
      <c r="L1296">
        <v>13727</v>
      </c>
      <c r="M1296">
        <v>3590</v>
      </c>
      <c r="N1296" t="s">
        <v>38</v>
      </c>
    </row>
    <row r="1297" spans="1:14" x14ac:dyDescent="0.25">
      <c r="A1297" s="2">
        <v>33954</v>
      </c>
      <c r="B1297" t="s">
        <v>38</v>
      </c>
      <c r="C1297" t="s">
        <v>38</v>
      </c>
      <c r="D1297">
        <v>2551.4</v>
      </c>
      <c r="E1297">
        <v>1469.7</v>
      </c>
      <c r="F1297">
        <v>2678.33</v>
      </c>
      <c r="G1297">
        <v>1756.7</v>
      </c>
      <c r="H1297" t="s">
        <v>38</v>
      </c>
      <c r="I1297">
        <v>94.83</v>
      </c>
      <c r="J1297" t="s">
        <v>38</v>
      </c>
      <c r="K1297">
        <v>1336.95</v>
      </c>
      <c r="L1297">
        <v>13540</v>
      </c>
      <c r="M1297">
        <v>3663</v>
      </c>
      <c r="N1297" t="s">
        <v>38</v>
      </c>
    </row>
    <row r="1298" spans="1:14" x14ac:dyDescent="0.25">
      <c r="A1298" s="2">
        <v>33955</v>
      </c>
      <c r="B1298" t="s">
        <v>38</v>
      </c>
      <c r="C1298" t="s">
        <v>38</v>
      </c>
      <c r="D1298">
        <v>2561.1999999999998</v>
      </c>
      <c r="E1298">
        <v>1468.9</v>
      </c>
      <c r="F1298">
        <v>2657.98</v>
      </c>
      <c r="G1298">
        <v>1723.8</v>
      </c>
      <c r="H1298" t="s">
        <v>38</v>
      </c>
      <c r="I1298">
        <v>94.79</v>
      </c>
      <c r="J1298" t="s">
        <v>38</v>
      </c>
      <c r="K1298">
        <v>1341.25</v>
      </c>
      <c r="L1298">
        <v>13743</v>
      </c>
      <c r="M1298">
        <v>3569</v>
      </c>
      <c r="N1298" t="s">
        <v>38</v>
      </c>
    </row>
    <row r="1299" spans="1:14" x14ac:dyDescent="0.25">
      <c r="A1299" s="2">
        <v>33956</v>
      </c>
      <c r="B1299" t="s">
        <v>38</v>
      </c>
      <c r="C1299" t="s">
        <v>38</v>
      </c>
      <c r="D1299">
        <v>2591.1999999999998</v>
      </c>
      <c r="E1299">
        <v>1491.5</v>
      </c>
      <c r="F1299">
        <v>2709.3</v>
      </c>
      <c r="G1299">
        <v>1754.8</v>
      </c>
      <c r="H1299" t="s">
        <v>38</v>
      </c>
      <c r="I1299">
        <v>95.29</v>
      </c>
      <c r="J1299" t="s">
        <v>38</v>
      </c>
      <c r="K1299">
        <v>1341.25</v>
      </c>
      <c r="L1299">
        <v>13813</v>
      </c>
      <c r="M1299">
        <v>3512</v>
      </c>
      <c r="N1299" t="s">
        <v>38</v>
      </c>
    </row>
    <row r="1300" spans="1:14" x14ac:dyDescent="0.25">
      <c r="A1300" s="2">
        <v>33959</v>
      </c>
      <c r="B1300" t="s">
        <v>38</v>
      </c>
      <c r="C1300" t="s">
        <v>38</v>
      </c>
      <c r="D1300">
        <v>2623.4</v>
      </c>
      <c r="E1300">
        <v>1514.1</v>
      </c>
      <c r="F1300">
        <v>2738.5</v>
      </c>
      <c r="G1300">
        <v>1791.3</v>
      </c>
      <c r="H1300" t="s">
        <v>38</v>
      </c>
      <c r="I1300">
        <v>96.13</v>
      </c>
      <c r="J1300" t="s">
        <v>38</v>
      </c>
      <c r="K1300">
        <v>1341.25</v>
      </c>
      <c r="L1300">
        <v>13829</v>
      </c>
      <c r="M1300">
        <v>3546</v>
      </c>
      <c r="N1300" t="s">
        <v>38</v>
      </c>
    </row>
    <row r="1301" spans="1:14" x14ac:dyDescent="0.25">
      <c r="A1301" s="2">
        <v>33960</v>
      </c>
      <c r="B1301" t="s">
        <v>38</v>
      </c>
      <c r="C1301" t="s">
        <v>38</v>
      </c>
      <c r="D1301">
        <v>2660.3</v>
      </c>
      <c r="E1301">
        <v>1547.6</v>
      </c>
      <c r="F1301">
        <v>2759.73</v>
      </c>
      <c r="G1301">
        <v>1791.3</v>
      </c>
      <c r="H1301" t="s">
        <v>38</v>
      </c>
      <c r="I1301">
        <v>97.33</v>
      </c>
      <c r="J1301" t="s">
        <v>38</v>
      </c>
      <c r="K1301">
        <v>1344.95</v>
      </c>
      <c r="L1301">
        <v>13852</v>
      </c>
      <c r="M1301">
        <v>3565</v>
      </c>
      <c r="N1301" t="s">
        <v>38</v>
      </c>
    </row>
    <row r="1302" spans="1:14" x14ac:dyDescent="0.25">
      <c r="A1302" s="2">
        <v>33961</v>
      </c>
      <c r="B1302" t="s">
        <v>38</v>
      </c>
      <c r="C1302" t="s">
        <v>38</v>
      </c>
      <c r="D1302">
        <v>2645.5</v>
      </c>
      <c r="E1302">
        <v>1543.8</v>
      </c>
      <c r="F1302">
        <v>2763.27</v>
      </c>
      <c r="G1302">
        <v>1785.4</v>
      </c>
      <c r="H1302" t="s">
        <v>38</v>
      </c>
      <c r="I1302">
        <v>97.72</v>
      </c>
      <c r="J1302" t="s">
        <v>38</v>
      </c>
      <c r="K1302">
        <v>1350.21</v>
      </c>
      <c r="L1302">
        <v>13852</v>
      </c>
      <c r="M1302">
        <v>3593</v>
      </c>
      <c r="N1302" t="s">
        <v>38</v>
      </c>
    </row>
    <row r="1303" spans="1:14" x14ac:dyDescent="0.25">
      <c r="A1303" s="2">
        <v>33962</v>
      </c>
      <c r="B1303" t="s">
        <v>38</v>
      </c>
      <c r="C1303" t="s">
        <v>38</v>
      </c>
      <c r="D1303">
        <v>2640</v>
      </c>
      <c r="E1303">
        <v>1557.6</v>
      </c>
      <c r="F1303">
        <v>2763.27</v>
      </c>
      <c r="G1303">
        <v>1785.4</v>
      </c>
      <c r="H1303" t="s">
        <v>38</v>
      </c>
      <c r="I1303">
        <v>97.92</v>
      </c>
      <c r="J1303" t="s">
        <v>38</v>
      </c>
      <c r="K1303">
        <v>1350.21</v>
      </c>
      <c r="L1303">
        <v>13798</v>
      </c>
      <c r="M1303">
        <v>3695</v>
      </c>
      <c r="N1303" t="s">
        <v>38</v>
      </c>
    </row>
    <row r="1304" spans="1:14" x14ac:dyDescent="0.25">
      <c r="A1304" s="2">
        <v>33963</v>
      </c>
      <c r="B1304" t="s">
        <v>38</v>
      </c>
      <c r="C1304" t="s">
        <v>38</v>
      </c>
      <c r="D1304">
        <v>2640</v>
      </c>
      <c r="E1304">
        <v>1557.6</v>
      </c>
      <c r="F1304">
        <v>2763.27</v>
      </c>
      <c r="G1304">
        <v>1785.4</v>
      </c>
      <c r="H1304" t="s">
        <v>38</v>
      </c>
      <c r="I1304">
        <v>97.92</v>
      </c>
      <c r="J1304" t="s">
        <v>38</v>
      </c>
      <c r="K1304">
        <v>1350.21</v>
      </c>
      <c r="L1304">
        <v>13766</v>
      </c>
      <c r="M1304">
        <v>3695</v>
      </c>
      <c r="N1304" t="s">
        <v>38</v>
      </c>
    </row>
    <row r="1305" spans="1:14" x14ac:dyDescent="0.25">
      <c r="A1305" s="2">
        <v>33966</v>
      </c>
      <c r="B1305" t="s">
        <v>38</v>
      </c>
      <c r="C1305" t="s">
        <v>38</v>
      </c>
      <c r="D1305">
        <v>2640</v>
      </c>
      <c r="E1305">
        <v>1561</v>
      </c>
      <c r="F1305">
        <v>2789.82</v>
      </c>
      <c r="G1305">
        <v>1750</v>
      </c>
      <c r="H1305" t="s">
        <v>38</v>
      </c>
      <c r="I1305">
        <v>97.87</v>
      </c>
      <c r="J1305" t="s">
        <v>38</v>
      </c>
      <c r="K1305">
        <v>1365.01</v>
      </c>
      <c r="L1305">
        <v>13439</v>
      </c>
      <c r="M1305">
        <v>3749</v>
      </c>
      <c r="N1305" t="s">
        <v>38</v>
      </c>
    </row>
    <row r="1306" spans="1:14" x14ac:dyDescent="0.25">
      <c r="A1306" s="2">
        <v>33967</v>
      </c>
      <c r="B1306" t="s">
        <v>38</v>
      </c>
      <c r="C1306" t="s">
        <v>38</v>
      </c>
      <c r="D1306">
        <v>2662.1</v>
      </c>
      <c r="E1306">
        <v>1565.1</v>
      </c>
      <c r="F1306">
        <v>2787.16</v>
      </c>
      <c r="G1306">
        <v>1752.2</v>
      </c>
      <c r="H1306" t="s">
        <v>38</v>
      </c>
      <c r="I1306">
        <v>97.33</v>
      </c>
      <c r="J1306" t="s">
        <v>38</v>
      </c>
      <c r="K1306">
        <v>1367.15</v>
      </c>
      <c r="L1306">
        <v>13509</v>
      </c>
      <c r="M1306">
        <v>3695</v>
      </c>
      <c r="N1306" t="s">
        <v>38</v>
      </c>
    </row>
    <row r="1307" spans="1:14" x14ac:dyDescent="0.25">
      <c r="A1307" s="2">
        <v>33968</v>
      </c>
      <c r="B1307" t="s">
        <v>38</v>
      </c>
      <c r="C1307" t="s">
        <v>38</v>
      </c>
      <c r="D1307">
        <v>2639.1</v>
      </c>
      <c r="E1307">
        <v>1555.5</v>
      </c>
      <c r="F1307">
        <v>2780.08</v>
      </c>
      <c r="G1307">
        <v>1743</v>
      </c>
      <c r="H1307" t="s">
        <v>38</v>
      </c>
      <c r="I1307">
        <v>97.03</v>
      </c>
      <c r="J1307" t="s">
        <v>38</v>
      </c>
      <c r="K1307">
        <v>1376.04</v>
      </c>
      <c r="L1307">
        <v>13252</v>
      </c>
      <c r="M1307">
        <v>3756</v>
      </c>
      <c r="N1307" t="s">
        <v>38</v>
      </c>
    </row>
    <row r="1308" spans="1:14" x14ac:dyDescent="0.25">
      <c r="A1308" s="2">
        <v>33969</v>
      </c>
      <c r="B1308" t="s">
        <v>38</v>
      </c>
      <c r="C1308" t="s">
        <v>38</v>
      </c>
      <c r="D1308">
        <v>2638.1</v>
      </c>
      <c r="E1308">
        <v>1547.2</v>
      </c>
      <c r="F1308">
        <v>2780.08</v>
      </c>
      <c r="G1308">
        <v>1727.9</v>
      </c>
      <c r="H1308" t="s">
        <v>38</v>
      </c>
      <c r="I1308">
        <v>97.03</v>
      </c>
      <c r="J1308" t="s">
        <v>38</v>
      </c>
      <c r="K1308">
        <v>1376.04</v>
      </c>
      <c r="L1308">
        <v>13252</v>
      </c>
      <c r="M1308">
        <v>3739</v>
      </c>
      <c r="N1308" t="s">
        <v>38</v>
      </c>
    </row>
    <row r="1309" spans="1:14" x14ac:dyDescent="0.25">
      <c r="A1309" s="2">
        <v>33970</v>
      </c>
      <c r="B1309" t="s">
        <v>38</v>
      </c>
      <c r="C1309" t="s">
        <v>38</v>
      </c>
      <c r="D1309">
        <v>2638.1</v>
      </c>
      <c r="E1309">
        <v>1547.2</v>
      </c>
      <c r="F1309">
        <v>2780.08</v>
      </c>
      <c r="G1309">
        <v>1727.9</v>
      </c>
      <c r="H1309" t="s">
        <v>38</v>
      </c>
      <c r="I1309">
        <v>97.03</v>
      </c>
      <c r="J1309" t="s">
        <v>38</v>
      </c>
      <c r="K1309">
        <v>1376.04</v>
      </c>
      <c r="L1309">
        <v>13252</v>
      </c>
      <c r="M1309">
        <v>3739</v>
      </c>
      <c r="N1309" t="s">
        <v>38</v>
      </c>
    </row>
    <row r="1310" spans="1:14" x14ac:dyDescent="0.25">
      <c r="A1310" s="2">
        <v>33973</v>
      </c>
      <c r="B1310" t="s">
        <v>38</v>
      </c>
      <c r="C1310" t="s">
        <v>38</v>
      </c>
      <c r="D1310">
        <v>2653.8</v>
      </c>
      <c r="E1310">
        <v>1541.4</v>
      </c>
      <c r="F1310">
        <v>2777.43</v>
      </c>
      <c r="G1310">
        <v>1731.5</v>
      </c>
      <c r="H1310" t="s">
        <v>38</v>
      </c>
      <c r="I1310">
        <v>97.39</v>
      </c>
      <c r="J1310" t="s">
        <v>38</v>
      </c>
      <c r="K1310">
        <v>1382.86</v>
      </c>
      <c r="L1310">
        <v>13244</v>
      </c>
      <c r="M1310">
        <v>3720</v>
      </c>
      <c r="N1310" t="s">
        <v>38</v>
      </c>
    </row>
    <row r="1311" spans="1:14" x14ac:dyDescent="0.25">
      <c r="A1311" s="2">
        <v>33974</v>
      </c>
      <c r="B1311" t="s">
        <v>38</v>
      </c>
      <c r="C1311" t="s">
        <v>38</v>
      </c>
      <c r="D1311">
        <v>2630.8</v>
      </c>
      <c r="E1311">
        <v>1555.9</v>
      </c>
      <c r="F1311">
        <v>2805.74</v>
      </c>
      <c r="G1311">
        <v>1778.8</v>
      </c>
      <c r="H1311" t="s">
        <v>38</v>
      </c>
      <c r="I1311">
        <v>98.27</v>
      </c>
      <c r="J1311" t="s">
        <v>38</v>
      </c>
      <c r="K1311">
        <v>1394.87</v>
      </c>
      <c r="L1311">
        <v>13166</v>
      </c>
      <c r="M1311">
        <v>3812</v>
      </c>
      <c r="N1311" t="s">
        <v>38</v>
      </c>
    </row>
    <row r="1312" spans="1:14" x14ac:dyDescent="0.25">
      <c r="A1312" s="2">
        <v>33975</v>
      </c>
      <c r="B1312" t="s">
        <v>38</v>
      </c>
      <c r="C1312" t="s">
        <v>38</v>
      </c>
      <c r="D1312">
        <v>2622.5</v>
      </c>
      <c r="E1312">
        <v>1550.6</v>
      </c>
      <c r="F1312">
        <v>2792.47</v>
      </c>
      <c r="G1312">
        <v>1778.8</v>
      </c>
      <c r="H1312" t="s">
        <v>38</v>
      </c>
      <c r="I1312">
        <v>98.75</v>
      </c>
      <c r="J1312" t="s">
        <v>38</v>
      </c>
      <c r="K1312">
        <v>1385.78</v>
      </c>
      <c r="L1312">
        <v>13049</v>
      </c>
      <c r="M1312">
        <v>3778</v>
      </c>
      <c r="N1312" t="s">
        <v>38</v>
      </c>
    </row>
    <row r="1313" spans="1:14" x14ac:dyDescent="0.25">
      <c r="A1313" s="2">
        <v>33976</v>
      </c>
      <c r="B1313" t="s">
        <v>38</v>
      </c>
      <c r="C1313" t="s">
        <v>38</v>
      </c>
      <c r="D1313">
        <v>2613.6999999999998</v>
      </c>
      <c r="E1313">
        <v>1544.8</v>
      </c>
      <c r="F1313">
        <v>2765.93</v>
      </c>
      <c r="G1313">
        <v>1776.9</v>
      </c>
      <c r="H1313" t="s">
        <v>38</v>
      </c>
      <c r="I1313">
        <v>98.68</v>
      </c>
      <c r="J1313" t="s">
        <v>38</v>
      </c>
      <c r="K1313">
        <v>1361.11</v>
      </c>
      <c r="L1313">
        <v>13096</v>
      </c>
      <c r="M1313">
        <v>3753</v>
      </c>
      <c r="N1313" t="s">
        <v>38</v>
      </c>
    </row>
    <row r="1314" spans="1:14" x14ac:dyDescent="0.25">
      <c r="A1314" s="2">
        <v>33977</v>
      </c>
      <c r="B1314" t="s">
        <v>38</v>
      </c>
      <c r="C1314" t="s">
        <v>38</v>
      </c>
      <c r="D1314">
        <v>2601.3000000000002</v>
      </c>
      <c r="E1314">
        <v>1551.4</v>
      </c>
      <c r="F1314">
        <v>2756.19</v>
      </c>
      <c r="G1314">
        <v>1780.6</v>
      </c>
      <c r="H1314" t="s">
        <v>38</v>
      </c>
      <c r="I1314">
        <v>97.68</v>
      </c>
      <c r="J1314" t="s">
        <v>38</v>
      </c>
      <c r="K1314">
        <v>1353.33</v>
      </c>
      <c r="L1314">
        <v>13057</v>
      </c>
      <c r="M1314">
        <v>3767</v>
      </c>
      <c r="N1314" t="s">
        <v>38</v>
      </c>
    </row>
    <row r="1315" spans="1:14" x14ac:dyDescent="0.25">
      <c r="A1315" s="2">
        <v>33980</v>
      </c>
      <c r="B1315" t="s">
        <v>38</v>
      </c>
      <c r="C1315" t="s">
        <v>38</v>
      </c>
      <c r="D1315">
        <v>2570.9</v>
      </c>
      <c r="E1315">
        <v>1516.6</v>
      </c>
      <c r="F1315">
        <v>2728.76</v>
      </c>
      <c r="G1315">
        <v>1761.1</v>
      </c>
      <c r="H1315" t="s">
        <v>38</v>
      </c>
      <c r="I1315">
        <v>97.39</v>
      </c>
      <c r="J1315" t="s">
        <v>38</v>
      </c>
      <c r="K1315">
        <v>1336.13</v>
      </c>
      <c r="L1315">
        <v>13002</v>
      </c>
      <c r="M1315">
        <v>3885</v>
      </c>
      <c r="N1315" t="s">
        <v>38</v>
      </c>
    </row>
    <row r="1316" spans="1:14" x14ac:dyDescent="0.25">
      <c r="A1316" s="2">
        <v>33981</v>
      </c>
      <c r="B1316" t="s">
        <v>38</v>
      </c>
      <c r="C1316" t="s">
        <v>38</v>
      </c>
      <c r="D1316">
        <v>2556.1999999999998</v>
      </c>
      <c r="E1316">
        <v>1492.6</v>
      </c>
      <c r="F1316">
        <v>2754.42</v>
      </c>
      <c r="G1316">
        <v>1771.4</v>
      </c>
      <c r="H1316" t="s">
        <v>38</v>
      </c>
      <c r="I1316">
        <v>97.71</v>
      </c>
      <c r="J1316" t="s">
        <v>38</v>
      </c>
      <c r="K1316">
        <v>1361.11</v>
      </c>
      <c r="L1316">
        <v>13026</v>
      </c>
      <c r="M1316">
        <v>3870</v>
      </c>
      <c r="N1316" t="s">
        <v>38</v>
      </c>
    </row>
    <row r="1317" spans="1:14" x14ac:dyDescent="0.25">
      <c r="A1317" s="2">
        <v>33982</v>
      </c>
      <c r="B1317" t="s">
        <v>38</v>
      </c>
      <c r="C1317" t="s">
        <v>38</v>
      </c>
      <c r="D1317">
        <v>2541.4</v>
      </c>
      <c r="E1317">
        <v>1487.6</v>
      </c>
      <c r="F1317">
        <v>2719.92</v>
      </c>
      <c r="G1317">
        <v>1772.9</v>
      </c>
      <c r="H1317" t="s">
        <v>38</v>
      </c>
      <c r="I1317">
        <v>97.38</v>
      </c>
      <c r="J1317" t="s">
        <v>38</v>
      </c>
      <c r="K1317">
        <v>1353.46</v>
      </c>
      <c r="L1317">
        <v>12909</v>
      </c>
      <c r="M1317">
        <v>3978</v>
      </c>
      <c r="N1317" t="s">
        <v>38</v>
      </c>
    </row>
    <row r="1318" spans="1:14" x14ac:dyDescent="0.25">
      <c r="A1318" s="2">
        <v>33983</v>
      </c>
      <c r="B1318" t="s">
        <v>38</v>
      </c>
      <c r="C1318" t="s">
        <v>38</v>
      </c>
      <c r="D1318">
        <v>2565.8000000000002</v>
      </c>
      <c r="E1318">
        <v>1509.2</v>
      </c>
      <c r="F1318">
        <v>2745.57</v>
      </c>
      <c r="G1318">
        <v>1823.1</v>
      </c>
      <c r="H1318" t="s">
        <v>38</v>
      </c>
      <c r="I1318">
        <v>98.64</v>
      </c>
      <c r="J1318" t="s">
        <v>38</v>
      </c>
      <c r="K1318">
        <v>1377.67</v>
      </c>
      <c r="L1318">
        <v>12925</v>
      </c>
      <c r="M1318">
        <v>4057</v>
      </c>
      <c r="N1318" t="s">
        <v>38</v>
      </c>
    </row>
    <row r="1319" spans="1:14" x14ac:dyDescent="0.25">
      <c r="A1319" s="2">
        <v>33984</v>
      </c>
      <c r="B1319" t="s">
        <v>38</v>
      </c>
      <c r="C1319" t="s">
        <v>38</v>
      </c>
      <c r="D1319">
        <v>2565.4</v>
      </c>
      <c r="E1319">
        <v>1531.5</v>
      </c>
      <c r="F1319">
        <v>2789.82</v>
      </c>
      <c r="G1319">
        <v>1821.6</v>
      </c>
      <c r="H1319" t="s">
        <v>38</v>
      </c>
      <c r="I1319">
        <v>98.77</v>
      </c>
      <c r="J1319" t="s">
        <v>38</v>
      </c>
      <c r="K1319">
        <v>1374.1</v>
      </c>
      <c r="L1319">
        <v>12925</v>
      </c>
      <c r="M1319">
        <v>3977</v>
      </c>
      <c r="N1319" t="s">
        <v>38</v>
      </c>
    </row>
    <row r="1320" spans="1:14" x14ac:dyDescent="0.25">
      <c r="A1320" s="2">
        <v>33987</v>
      </c>
      <c r="B1320" t="s">
        <v>38</v>
      </c>
      <c r="C1320" t="s">
        <v>38</v>
      </c>
      <c r="D1320">
        <v>2557.1</v>
      </c>
      <c r="E1320">
        <v>1532.3</v>
      </c>
      <c r="F1320">
        <v>2843.79</v>
      </c>
      <c r="G1320">
        <v>1864.7</v>
      </c>
      <c r="H1320" t="s">
        <v>38</v>
      </c>
      <c r="I1320">
        <v>99.71</v>
      </c>
      <c r="J1320" t="s">
        <v>38</v>
      </c>
      <c r="K1320">
        <v>1363.39</v>
      </c>
      <c r="L1320">
        <v>13026</v>
      </c>
      <c r="M1320">
        <v>4046</v>
      </c>
      <c r="N1320" t="s">
        <v>38</v>
      </c>
    </row>
    <row r="1321" spans="1:14" x14ac:dyDescent="0.25">
      <c r="A1321" s="2">
        <v>33988</v>
      </c>
      <c r="B1321" t="s">
        <v>38</v>
      </c>
      <c r="C1321" t="s">
        <v>38</v>
      </c>
      <c r="D1321">
        <v>2527.6</v>
      </c>
      <c r="E1321">
        <v>1537.3</v>
      </c>
      <c r="F1321">
        <v>2829.63</v>
      </c>
      <c r="G1321">
        <v>1868.3</v>
      </c>
      <c r="H1321" t="s">
        <v>38</v>
      </c>
      <c r="I1321">
        <v>99.37</v>
      </c>
      <c r="J1321" t="s">
        <v>38</v>
      </c>
      <c r="K1321">
        <v>1348.13</v>
      </c>
      <c r="L1321">
        <v>13151</v>
      </c>
      <c r="M1321">
        <v>4016</v>
      </c>
      <c r="N1321" t="s">
        <v>38</v>
      </c>
    </row>
    <row r="1322" spans="1:14" x14ac:dyDescent="0.25">
      <c r="A1322" s="2">
        <v>33989</v>
      </c>
      <c r="B1322" t="s">
        <v>38</v>
      </c>
      <c r="C1322" t="s">
        <v>38</v>
      </c>
      <c r="D1322">
        <v>2540.5</v>
      </c>
      <c r="E1322">
        <v>1523.2</v>
      </c>
      <c r="F1322">
        <v>2834.06</v>
      </c>
      <c r="G1322">
        <v>1913.9</v>
      </c>
      <c r="H1322" t="s">
        <v>38</v>
      </c>
      <c r="I1322">
        <v>99.43</v>
      </c>
      <c r="J1322" t="s">
        <v>38</v>
      </c>
      <c r="K1322">
        <v>1344.89</v>
      </c>
      <c r="L1322">
        <v>12886</v>
      </c>
      <c r="M1322">
        <v>4004</v>
      </c>
      <c r="N1322" t="s">
        <v>38</v>
      </c>
    </row>
    <row r="1323" spans="1:14" x14ac:dyDescent="0.25">
      <c r="A1323" s="2">
        <v>33990</v>
      </c>
      <c r="B1323" t="s">
        <v>38</v>
      </c>
      <c r="C1323" t="s">
        <v>38</v>
      </c>
      <c r="D1323">
        <v>2565.4</v>
      </c>
      <c r="E1323">
        <v>1520.7</v>
      </c>
      <c r="F1323">
        <v>2836.71</v>
      </c>
      <c r="G1323">
        <v>1897.5</v>
      </c>
      <c r="H1323" t="s">
        <v>38</v>
      </c>
      <c r="I1323">
        <v>99.74</v>
      </c>
      <c r="J1323" t="s">
        <v>38</v>
      </c>
      <c r="K1323">
        <v>1362.41</v>
      </c>
      <c r="L1323">
        <v>12893</v>
      </c>
      <c r="M1323">
        <v>4019</v>
      </c>
      <c r="N1323" t="s">
        <v>38</v>
      </c>
    </row>
    <row r="1324" spans="1:14" x14ac:dyDescent="0.25">
      <c r="A1324" s="2">
        <v>33991</v>
      </c>
      <c r="B1324" t="s">
        <v>38</v>
      </c>
      <c r="C1324" t="s">
        <v>38</v>
      </c>
      <c r="D1324">
        <v>2582.9</v>
      </c>
      <c r="E1324">
        <v>1521.6</v>
      </c>
      <c r="F1324">
        <v>2857.06</v>
      </c>
      <c r="G1324">
        <v>1888.8</v>
      </c>
      <c r="H1324" t="s">
        <v>38</v>
      </c>
      <c r="I1324">
        <v>99.3</v>
      </c>
      <c r="J1324" t="s">
        <v>38</v>
      </c>
      <c r="K1324">
        <v>1370.85</v>
      </c>
      <c r="L1324">
        <v>12769</v>
      </c>
      <c r="M1324">
        <v>4019</v>
      </c>
      <c r="N1324" t="s">
        <v>38</v>
      </c>
    </row>
    <row r="1325" spans="1:14" x14ac:dyDescent="0.25">
      <c r="A1325" s="2">
        <v>33994</v>
      </c>
      <c r="B1325" t="s">
        <v>38</v>
      </c>
      <c r="C1325" t="s">
        <v>38</v>
      </c>
      <c r="D1325">
        <v>2562.6</v>
      </c>
      <c r="E1325">
        <v>1474.4</v>
      </c>
      <c r="F1325">
        <v>2810.17</v>
      </c>
      <c r="G1325">
        <v>1863.6</v>
      </c>
      <c r="H1325" t="s">
        <v>38</v>
      </c>
      <c r="I1325">
        <v>98.5</v>
      </c>
      <c r="J1325" t="s">
        <v>38</v>
      </c>
      <c r="K1325">
        <v>1361.76</v>
      </c>
      <c r="L1325">
        <v>12730</v>
      </c>
      <c r="M1325">
        <v>4019</v>
      </c>
      <c r="N1325" t="s">
        <v>38</v>
      </c>
    </row>
    <row r="1326" spans="1:14" x14ac:dyDescent="0.25">
      <c r="A1326" s="2">
        <v>33995</v>
      </c>
      <c r="B1326" t="s">
        <v>38</v>
      </c>
      <c r="C1326" t="s">
        <v>38</v>
      </c>
      <c r="D1326">
        <v>2636.3</v>
      </c>
      <c r="E1326">
        <v>1482.7</v>
      </c>
      <c r="F1326">
        <v>2824.32</v>
      </c>
      <c r="G1326">
        <v>1897.1</v>
      </c>
      <c r="H1326" t="s">
        <v>38</v>
      </c>
      <c r="I1326">
        <v>98.76</v>
      </c>
      <c r="J1326" t="s">
        <v>38</v>
      </c>
      <c r="K1326">
        <v>1364.68</v>
      </c>
      <c r="L1326">
        <v>12901</v>
      </c>
      <c r="M1326">
        <v>4012</v>
      </c>
      <c r="N1326" t="s">
        <v>38</v>
      </c>
    </row>
    <row r="1327" spans="1:14" x14ac:dyDescent="0.25">
      <c r="A1327" s="2">
        <v>33996</v>
      </c>
      <c r="B1327" t="s">
        <v>38</v>
      </c>
      <c r="C1327" t="s">
        <v>38</v>
      </c>
      <c r="D1327">
        <v>2631.7</v>
      </c>
      <c r="E1327">
        <v>1467.8</v>
      </c>
      <c r="F1327">
        <v>2790.7</v>
      </c>
      <c r="G1327">
        <v>1869</v>
      </c>
      <c r="H1327" t="s">
        <v>38</v>
      </c>
      <c r="I1327">
        <v>98.57</v>
      </c>
      <c r="J1327" t="s">
        <v>38</v>
      </c>
      <c r="K1327">
        <v>1348.2</v>
      </c>
      <c r="L1327">
        <v>12886</v>
      </c>
      <c r="M1327">
        <v>4049</v>
      </c>
      <c r="N1327" t="s">
        <v>38</v>
      </c>
    </row>
    <row r="1328" spans="1:14" x14ac:dyDescent="0.25">
      <c r="A1328" s="2">
        <v>33997</v>
      </c>
      <c r="B1328" t="s">
        <v>38</v>
      </c>
      <c r="C1328" t="s">
        <v>38</v>
      </c>
      <c r="D1328">
        <v>2612.4</v>
      </c>
      <c r="E1328">
        <v>1474.8</v>
      </c>
      <c r="F1328">
        <v>2811.94</v>
      </c>
      <c r="G1328">
        <v>1854.8</v>
      </c>
      <c r="H1328" t="s">
        <v>38</v>
      </c>
      <c r="I1328">
        <v>98.14</v>
      </c>
      <c r="J1328" t="s">
        <v>38</v>
      </c>
      <c r="K1328">
        <v>1354.95</v>
      </c>
      <c r="L1328">
        <v>13353</v>
      </c>
      <c r="M1328">
        <v>3927</v>
      </c>
      <c r="N1328" t="s">
        <v>38</v>
      </c>
    </row>
    <row r="1329" spans="1:14" x14ac:dyDescent="0.25">
      <c r="A1329" s="2">
        <v>33998</v>
      </c>
      <c r="B1329" t="s">
        <v>38</v>
      </c>
      <c r="C1329" t="s">
        <v>38</v>
      </c>
      <c r="D1329">
        <v>2600.4</v>
      </c>
      <c r="E1329">
        <v>1475.6</v>
      </c>
      <c r="F1329">
        <v>2813.71</v>
      </c>
      <c r="G1329">
        <v>1850.1</v>
      </c>
      <c r="H1329" t="s">
        <v>38</v>
      </c>
      <c r="I1329">
        <v>98.68</v>
      </c>
      <c r="J1329" t="s">
        <v>38</v>
      </c>
      <c r="K1329">
        <v>1365.01</v>
      </c>
      <c r="L1329">
        <v>13291</v>
      </c>
      <c r="M1329">
        <v>3916</v>
      </c>
      <c r="N1329" t="s">
        <v>38</v>
      </c>
    </row>
    <row r="1330" spans="1:14" x14ac:dyDescent="0.25">
      <c r="A1330" s="2">
        <v>34001</v>
      </c>
      <c r="B1330" t="s">
        <v>38</v>
      </c>
      <c r="C1330" t="s">
        <v>38</v>
      </c>
      <c r="D1330">
        <v>2641.8</v>
      </c>
      <c r="E1330">
        <v>1494.6</v>
      </c>
      <c r="F1330">
        <v>2844.67</v>
      </c>
      <c r="G1330">
        <v>1860.3</v>
      </c>
      <c r="H1330" t="s">
        <v>38</v>
      </c>
      <c r="I1330">
        <v>99.75</v>
      </c>
      <c r="J1330" t="s">
        <v>38</v>
      </c>
      <c r="K1330">
        <v>1384.48</v>
      </c>
      <c r="L1330">
        <v>13400</v>
      </c>
      <c r="M1330">
        <v>3881</v>
      </c>
      <c r="N1330" t="s">
        <v>38</v>
      </c>
    </row>
    <row r="1331" spans="1:14" x14ac:dyDescent="0.25">
      <c r="A1331" s="2">
        <v>34002</v>
      </c>
      <c r="B1331" t="s">
        <v>38</v>
      </c>
      <c r="C1331" t="s">
        <v>38</v>
      </c>
      <c r="D1331">
        <v>2614.1999999999998</v>
      </c>
      <c r="E1331">
        <v>1485.5</v>
      </c>
      <c r="F1331">
        <v>2834.94</v>
      </c>
      <c r="G1331">
        <v>1899</v>
      </c>
      <c r="H1331" t="s">
        <v>38</v>
      </c>
      <c r="I1331">
        <v>99.36</v>
      </c>
      <c r="J1331" t="s">
        <v>38</v>
      </c>
      <c r="K1331">
        <v>1383.83</v>
      </c>
      <c r="L1331">
        <v>13439</v>
      </c>
      <c r="M1331">
        <v>3844</v>
      </c>
      <c r="N1331" t="s">
        <v>38</v>
      </c>
    </row>
    <row r="1332" spans="1:14" x14ac:dyDescent="0.25">
      <c r="A1332" s="2">
        <v>34003</v>
      </c>
      <c r="B1332" t="s">
        <v>38</v>
      </c>
      <c r="C1332" t="s">
        <v>38</v>
      </c>
      <c r="D1332">
        <v>2656.6</v>
      </c>
      <c r="E1332">
        <v>1523.4</v>
      </c>
      <c r="F1332">
        <v>2868.56</v>
      </c>
      <c r="G1332">
        <v>1922</v>
      </c>
      <c r="H1332" t="s">
        <v>38</v>
      </c>
      <c r="I1332">
        <v>99.49</v>
      </c>
      <c r="J1332" t="s">
        <v>38</v>
      </c>
      <c r="K1332">
        <v>1384.48</v>
      </c>
      <c r="L1332">
        <v>13509</v>
      </c>
      <c r="M1332">
        <v>3884</v>
      </c>
      <c r="N1332" t="s">
        <v>38</v>
      </c>
    </row>
    <row r="1333" spans="1:14" x14ac:dyDescent="0.25">
      <c r="A1333" s="2">
        <v>34004</v>
      </c>
      <c r="B1333" t="s">
        <v>38</v>
      </c>
      <c r="C1333" t="s">
        <v>38</v>
      </c>
      <c r="D1333">
        <v>2648.3</v>
      </c>
      <c r="E1333">
        <v>1548.1</v>
      </c>
      <c r="F1333">
        <v>2888.91</v>
      </c>
      <c r="G1333">
        <v>1926.7</v>
      </c>
      <c r="H1333" t="s">
        <v>38</v>
      </c>
      <c r="I1333">
        <v>99.6</v>
      </c>
      <c r="J1333" t="s">
        <v>38</v>
      </c>
      <c r="K1333">
        <v>1387.08</v>
      </c>
      <c r="L1333">
        <v>13447</v>
      </c>
      <c r="M1333">
        <v>3924</v>
      </c>
      <c r="N1333" t="s">
        <v>38</v>
      </c>
    </row>
    <row r="1334" spans="1:14" x14ac:dyDescent="0.25">
      <c r="A1334" s="2">
        <v>34005</v>
      </c>
      <c r="B1334" t="s">
        <v>38</v>
      </c>
      <c r="C1334" t="s">
        <v>38</v>
      </c>
      <c r="D1334">
        <v>2647.4</v>
      </c>
      <c r="E1334">
        <v>1593.4</v>
      </c>
      <c r="F1334">
        <v>2939.35</v>
      </c>
      <c r="G1334">
        <v>1945.7</v>
      </c>
      <c r="H1334" t="s">
        <v>38</v>
      </c>
      <c r="I1334">
        <v>101.14</v>
      </c>
      <c r="J1334" t="s">
        <v>38</v>
      </c>
      <c r="K1334">
        <v>1394.22</v>
      </c>
      <c r="L1334">
        <v>13572</v>
      </c>
      <c r="M1334">
        <v>3877</v>
      </c>
      <c r="N1334" t="s">
        <v>38</v>
      </c>
    </row>
    <row r="1335" spans="1:14" x14ac:dyDescent="0.25">
      <c r="A1335" s="2">
        <v>34008</v>
      </c>
      <c r="B1335" t="s">
        <v>38</v>
      </c>
      <c r="C1335" t="s">
        <v>38</v>
      </c>
      <c r="D1335">
        <v>2648.3</v>
      </c>
      <c r="E1335">
        <v>1584.4</v>
      </c>
      <c r="F1335">
        <v>2935.81</v>
      </c>
      <c r="G1335">
        <v>1926.7</v>
      </c>
      <c r="H1335" t="s">
        <v>38</v>
      </c>
      <c r="I1335">
        <v>100.92</v>
      </c>
      <c r="J1335" t="s">
        <v>38</v>
      </c>
      <c r="K1335">
        <v>1392.92</v>
      </c>
      <c r="L1335">
        <v>13494</v>
      </c>
      <c r="M1335">
        <v>3958</v>
      </c>
      <c r="N1335" t="s">
        <v>38</v>
      </c>
    </row>
    <row r="1336" spans="1:14" x14ac:dyDescent="0.25">
      <c r="A1336" s="2">
        <v>34009</v>
      </c>
      <c r="B1336" t="s">
        <v>38</v>
      </c>
      <c r="C1336" t="s">
        <v>38</v>
      </c>
      <c r="D1336">
        <v>2605</v>
      </c>
      <c r="E1336">
        <v>1582.7</v>
      </c>
      <c r="F1336">
        <v>2919</v>
      </c>
      <c r="G1336">
        <v>1939.8</v>
      </c>
      <c r="H1336" t="s">
        <v>38</v>
      </c>
      <c r="I1336">
        <v>100.51</v>
      </c>
      <c r="J1336" t="s">
        <v>38</v>
      </c>
      <c r="K1336">
        <v>1389.67</v>
      </c>
      <c r="L1336">
        <v>13299</v>
      </c>
      <c r="M1336">
        <v>3942</v>
      </c>
      <c r="N1336" t="s">
        <v>38</v>
      </c>
    </row>
    <row r="1337" spans="1:14" x14ac:dyDescent="0.25">
      <c r="A1337" s="2">
        <v>34010</v>
      </c>
      <c r="B1337" t="s">
        <v>38</v>
      </c>
      <c r="C1337" t="s">
        <v>38</v>
      </c>
      <c r="D1337">
        <v>2594.9</v>
      </c>
      <c r="E1337">
        <v>1582.7</v>
      </c>
      <c r="F1337">
        <v>2928.73</v>
      </c>
      <c r="G1337">
        <v>1888.8</v>
      </c>
      <c r="H1337" t="s">
        <v>38</v>
      </c>
      <c r="I1337">
        <v>100.55</v>
      </c>
      <c r="J1337" t="s">
        <v>38</v>
      </c>
      <c r="K1337">
        <v>1382.53</v>
      </c>
      <c r="L1337">
        <v>13361</v>
      </c>
      <c r="M1337">
        <v>3992</v>
      </c>
      <c r="N1337" t="s">
        <v>38</v>
      </c>
    </row>
    <row r="1338" spans="1:14" x14ac:dyDescent="0.25">
      <c r="A1338" s="2">
        <v>34011</v>
      </c>
      <c r="B1338" t="s">
        <v>38</v>
      </c>
      <c r="C1338" t="s">
        <v>38</v>
      </c>
      <c r="D1338">
        <v>2605.9</v>
      </c>
      <c r="E1338">
        <v>1588.5</v>
      </c>
      <c r="F1338">
        <v>2962.35</v>
      </c>
      <c r="G1338">
        <v>1928.9</v>
      </c>
      <c r="H1338" t="s">
        <v>38</v>
      </c>
      <c r="I1338">
        <v>101.15</v>
      </c>
      <c r="J1338" t="s">
        <v>38</v>
      </c>
      <c r="K1338">
        <v>1384.48</v>
      </c>
      <c r="L1338">
        <v>13361</v>
      </c>
      <c r="M1338">
        <v>3986</v>
      </c>
      <c r="N1338" t="s">
        <v>38</v>
      </c>
    </row>
    <row r="1339" spans="1:14" x14ac:dyDescent="0.25">
      <c r="A1339" s="2">
        <v>34012</v>
      </c>
      <c r="B1339" t="s">
        <v>38</v>
      </c>
      <c r="C1339" t="s">
        <v>38</v>
      </c>
      <c r="D1339">
        <v>2622.5</v>
      </c>
      <c r="E1339">
        <v>1590.2</v>
      </c>
      <c r="F1339">
        <v>2955.28</v>
      </c>
      <c r="G1339">
        <v>1908.5</v>
      </c>
      <c r="H1339" t="s">
        <v>38</v>
      </c>
      <c r="I1339">
        <v>101.36</v>
      </c>
      <c r="J1339" t="s">
        <v>38</v>
      </c>
      <c r="K1339">
        <v>1391.17</v>
      </c>
      <c r="L1339">
        <v>13158</v>
      </c>
      <c r="M1339">
        <v>4002</v>
      </c>
      <c r="N1339" t="s">
        <v>38</v>
      </c>
    </row>
    <row r="1340" spans="1:14" x14ac:dyDescent="0.25">
      <c r="A1340" s="2">
        <v>34015</v>
      </c>
      <c r="B1340" t="s">
        <v>38</v>
      </c>
      <c r="C1340" t="s">
        <v>38</v>
      </c>
      <c r="D1340">
        <v>2621.6</v>
      </c>
      <c r="E1340">
        <v>1581.9</v>
      </c>
      <c r="F1340">
        <v>2988.01</v>
      </c>
      <c r="G1340">
        <v>1909.6</v>
      </c>
      <c r="H1340" t="s">
        <v>38</v>
      </c>
      <c r="I1340">
        <v>101.24</v>
      </c>
      <c r="J1340" t="s">
        <v>38</v>
      </c>
      <c r="K1340">
        <v>1395.52</v>
      </c>
      <c r="L1340">
        <v>13369</v>
      </c>
      <c r="M1340">
        <v>4213</v>
      </c>
      <c r="N1340" t="s">
        <v>38</v>
      </c>
    </row>
    <row r="1341" spans="1:14" x14ac:dyDescent="0.25">
      <c r="A1341" s="2">
        <v>34016</v>
      </c>
      <c r="B1341" t="s">
        <v>38</v>
      </c>
      <c r="C1341" t="s">
        <v>38</v>
      </c>
      <c r="D1341">
        <v>2582.9</v>
      </c>
      <c r="E1341">
        <v>1567.9</v>
      </c>
      <c r="F1341">
        <v>2964.12</v>
      </c>
      <c r="G1341">
        <v>1883.6</v>
      </c>
      <c r="H1341" t="s">
        <v>38</v>
      </c>
      <c r="I1341">
        <v>100.13</v>
      </c>
      <c r="J1341" t="s">
        <v>38</v>
      </c>
      <c r="K1341">
        <v>1385.13</v>
      </c>
      <c r="L1341">
        <v>13275</v>
      </c>
      <c r="M1341">
        <v>4167</v>
      </c>
      <c r="N1341" t="s">
        <v>38</v>
      </c>
    </row>
    <row r="1342" spans="1:14" x14ac:dyDescent="0.25">
      <c r="A1342" s="2">
        <v>34017</v>
      </c>
      <c r="B1342" t="s">
        <v>38</v>
      </c>
      <c r="C1342" t="s">
        <v>38</v>
      </c>
      <c r="D1342">
        <v>2589.3000000000002</v>
      </c>
      <c r="E1342">
        <v>1590.2</v>
      </c>
      <c r="F1342">
        <v>2949.97</v>
      </c>
      <c r="G1342">
        <v>1882.5</v>
      </c>
      <c r="H1342" t="s">
        <v>38</v>
      </c>
      <c r="I1342">
        <v>99.87</v>
      </c>
      <c r="J1342" t="s">
        <v>38</v>
      </c>
      <c r="K1342">
        <v>1372.15</v>
      </c>
      <c r="L1342">
        <v>13275</v>
      </c>
      <c r="M1342">
        <v>4205</v>
      </c>
      <c r="N1342" t="s">
        <v>38</v>
      </c>
    </row>
    <row r="1343" spans="1:14" x14ac:dyDescent="0.25">
      <c r="A1343" s="2">
        <v>34018</v>
      </c>
      <c r="B1343" t="s">
        <v>38</v>
      </c>
      <c r="C1343" t="s">
        <v>38</v>
      </c>
      <c r="D1343">
        <v>2615.1</v>
      </c>
      <c r="E1343">
        <v>1609.9</v>
      </c>
      <c r="F1343">
        <v>2987.13</v>
      </c>
      <c r="G1343">
        <v>1885.1</v>
      </c>
      <c r="H1343" t="s">
        <v>38</v>
      </c>
      <c r="I1343">
        <v>101.25</v>
      </c>
      <c r="J1343" t="s">
        <v>38</v>
      </c>
      <c r="K1343">
        <v>1390.97</v>
      </c>
      <c r="L1343">
        <v>13275</v>
      </c>
      <c r="M1343">
        <v>4268</v>
      </c>
      <c r="N1343" t="s">
        <v>38</v>
      </c>
    </row>
    <row r="1344" spans="1:14" x14ac:dyDescent="0.25">
      <c r="A1344" s="2">
        <v>34019</v>
      </c>
      <c r="B1344" t="s">
        <v>38</v>
      </c>
      <c r="C1344" t="s">
        <v>38</v>
      </c>
      <c r="D1344">
        <v>2618.8000000000002</v>
      </c>
      <c r="E1344">
        <v>1619</v>
      </c>
      <c r="F1344">
        <v>2988.01</v>
      </c>
      <c r="G1344">
        <v>1882.6</v>
      </c>
      <c r="H1344" t="s">
        <v>38</v>
      </c>
      <c r="I1344">
        <v>101.64</v>
      </c>
      <c r="J1344" t="s">
        <v>38</v>
      </c>
      <c r="K1344">
        <v>1381.24</v>
      </c>
      <c r="L1344">
        <v>13338</v>
      </c>
      <c r="M1344">
        <v>4257</v>
      </c>
      <c r="N1344" t="s">
        <v>38</v>
      </c>
    </row>
    <row r="1345" spans="1:14" x14ac:dyDescent="0.25">
      <c r="A1345" s="2">
        <v>34022</v>
      </c>
      <c r="B1345" t="s">
        <v>38</v>
      </c>
      <c r="C1345" t="s">
        <v>38</v>
      </c>
      <c r="D1345">
        <v>2618.8000000000002</v>
      </c>
      <c r="E1345">
        <v>1615.7</v>
      </c>
      <c r="F1345">
        <v>2984.47</v>
      </c>
      <c r="G1345">
        <v>1876.1</v>
      </c>
      <c r="H1345" t="s">
        <v>38</v>
      </c>
      <c r="I1345">
        <v>102.43</v>
      </c>
      <c r="J1345" t="s">
        <v>38</v>
      </c>
      <c r="K1345">
        <v>1364.36</v>
      </c>
      <c r="L1345">
        <v>13158</v>
      </c>
      <c r="M1345">
        <v>4289</v>
      </c>
      <c r="N1345" t="s">
        <v>38</v>
      </c>
    </row>
    <row r="1346" spans="1:14" x14ac:dyDescent="0.25">
      <c r="A1346" s="2">
        <v>34023</v>
      </c>
      <c r="B1346" t="s">
        <v>38</v>
      </c>
      <c r="C1346" t="s">
        <v>38</v>
      </c>
      <c r="D1346">
        <v>2595.8000000000002</v>
      </c>
      <c r="E1346">
        <v>1606.6</v>
      </c>
      <c r="F1346">
        <v>2954.39</v>
      </c>
      <c r="G1346">
        <v>1823.5</v>
      </c>
      <c r="H1346" t="s">
        <v>38</v>
      </c>
      <c r="I1346">
        <v>102.2</v>
      </c>
      <c r="J1346" t="s">
        <v>38</v>
      </c>
      <c r="K1346">
        <v>1340.28</v>
      </c>
      <c r="L1346">
        <v>13166</v>
      </c>
      <c r="M1346">
        <v>4229</v>
      </c>
      <c r="N1346" t="s">
        <v>38</v>
      </c>
    </row>
    <row r="1347" spans="1:14" x14ac:dyDescent="0.25">
      <c r="A1347" s="2">
        <v>34024</v>
      </c>
      <c r="B1347" t="s">
        <v>38</v>
      </c>
      <c r="C1347" t="s">
        <v>38</v>
      </c>
      <c r="D1347">
        <v>2590.6999999999998</v>
      </c>
      <c r="E1347">
        <v>1614.9</v>
      </c>
      <c r="F1347">
        <v>2940.23</v>
      </c>
      <c r="G1347">
        <v>1823.5</v>
      </c>
      <c r="H1347" t="s">
        <v>38</v>
      </c>
      <c r="I1347">
        <v>102.2</v>
      </c>
      <c r="J1347" t="s">
        <v>38</v>
      </c>
      <c r="K1347">
        <v>1346.19</v>
      </c>
      <c r="L1347">
        <v>13166</v>
      </c>
      <c r="M1347">
        <v>4247</v>
      </c>
      <c r="N1347" t="s">
        <v>38</v>
      </c>
    </row>
    <row r="1348" spans="1:14" x14ac:dyDescent="0.25">
      <c r="A1348" s="2">
        <v>34025</v>
      </c>
      <c r="B1348" t="s">
        <v>38</v>
      </c>
      <c r="C1348" t="s">
        <v>38</v>
      </c>
      <c r="D1348">
        <v>2607.6999999999998</v>
      </c>
      <c r="E1348">
        <v>1602.5</v>
      </c>
      <c r="F1348">
        <v>2956.16</v>
      </c>
      <c r="G1348">
        <v>1831.4</v>
      </c>
      <c r="H1348" t="s">
        <v>38</v>
      </c>
      <c r="I1348">
        <v>102.46</v>
      </c>
      <c r="J1348" t="s">
        <v>38</v>
      </c>
      <c r="K1348">
        <v>1343.59</v>
      </c>
      <c r="L1348">
        <v>13221</v>
      </c>
      <c r="M1348">
        <v>4252</v>
      </c>
      <c r="N1348" t="s">
        <v>38</v>
      </c>
    </row>
    <row r="1349" spans="1:14" x14ac:dyDescent="0.25">
      <c r="A1349" s="2">
        <v>34026</v>
      </c>
      <c r="B1349" t="s">
        <v>38</v>
      </c>
      <c r="C1349" t="s">
        <v>38</v>
      </c>
      <c r="D1349">
        <v>2652.9</v>
      </c>
      <c r="E1349">
        <v>1636.7</v>
      </c>
      <c r="F1349">
        <v>2988.01</v>
      </c>
      <c r="G1349">
        <v>1885.5</v>
      </c>
      <c r="H1349" t="s">
        <v>38</v>
      </c>
      <c r="I1349">
        <v>103.17</v>
      </c>
      <c r="J1349" t="s">
        <v>38</v>
      </c>
      <c r="K1349">
        <v>1372.8</v>
      </c>
      <c r="L1349">
        <v>13213</v>
      </c>
      <c r="M1349">
        <v>4360</v>
      </c>
      <c r="N1349" t="s">
        <v>38</v>
      </c>
    </row>
    <row r="1350" spans="1:14" x14ac:dyDescent="0.25">
      <c r="A1350" s="2">
        <v>34029</v>
      </c>
      <c r="B1350" t="s">
        <v>38</v>
      </c>
      <c r="C1350" t="s">
        <v>38</v>
      </c>
      <c r="D1350">
        <v>2663</v>
      </c>
      <c r="E1350">
        <v>1647.3</v>
      </c>
      <c r="F1350">
        <v>3008.36</v>
      </c>
      <c r="G1350">
        <v>1911.4</v>
      </c>
      <c r="H1350" t="s">
        <v>38</v>
      </c>
      <c r="I1350">
        <v>103.66</v>
      </c>
      <c r="J1350" t="s">
        <v>38</v>
      </c>
      <c r="K1350">
        <v>1383.18</v>
      </c>
      <c r="L1350">
        <v>13174</v>
      </c>
      <c r="M1350">
        <v>4371</v>
      </c>
      <c r="N1350" t="s">
        <v>38</v>
      </c>
    </row>
    <row r="1351" spans="1:14" x14ac:dyDescent="0.25">
      <c r="A1351" s="2">
        <v>34030</v>
      </c>
      <c r="B1351" t="s">
        <v>38</v>
      </c>
      <c r="C1351" t="s">
        <v>38</v>
      </c>
      <c r="D1351">
        <v>2661.2</v>
      </c>
      <c r="E1351">
        <v>1645.6</v>
      </c>
      <c r="F1351">
        <v>3021.64</v>
      </c>
      <c r="G1351">
        <v>1896.3</v>
      </c>
      <c r="H1351" t="s">
        <v>38</v>
      </c>
      <c r="I1351">
        <v>102.78</v>
      </c>
      <c r="J1351" t="s">
        <v>38</v>
      </c>
      <c r="K1351">
        <v>1385.78</v>
      </c>
      <c r="L1351">
        <v>13221</v>
      </c>
      <c r="M1351">
        <v>4335</v>
      </c>
      <c r="N1351" t="s">
        <v>38</v>
      </c>
    </row>
    <row r="1352" spans="1:14" x14ac:dyDescent="0.25">
      <c r="A1352" s="2">
        <v>34031</v>
      </c>
      <c r="B1352" t="s">
        <v>38</v>
      </c>
      <c r="C1352" t="s">
        <v>38</v>
      </c>
      <c r="D1352">
        <v>2698.9</v>
      </c>
      <c r="E1352">
        <v>1644.8</v>
      </c>
      <c r="F1352">
        <v>3001.29</v>
      </c>
      <c r="G1352">
        <v>1897.7</v>
      </c>
      <c r="H1352" t="s">
        <v>38</v>
      </c>
      <c r="I1352">
        <v>103.26</v>
      </c>
      <c r="J1352" t="s">
        <v>38</v>
      </c>
      <c r="K1352">
        <v>1389.03</v>
      </c>
      <c r="L1352">
        <v>13158</v>
      </c>
      <c r="M1352">
        <v>4405</v>
      </c>
      <c r="N1352" t="s">
        <v>38</v>
      </c>
    </row>
    <row r="1353" spans="1:14" x14ac:dyDescent="0.25">
      <c r="A1353" s="2">
        <v>34032</v>
      </c>
      <c r="B1353" t="s">
        <v>38</v>
      </c>
      <c r="C1353" t="s">
        <v>38</v>
      </c>
      <c r="D1353">
        <v>2680.5</v>
      </c>
      <c r="E1353">
        <v>1639.1</v>
      </c>
      <c r="F1353">
        <v>2989.78</v>
      </c>
      <c r="G1353">
        <v>1892.7</v>
      </c>
      <c r="H1353" t="s">
        <v>38</v>
      </c>
      <c r="I1353">
        <v>103.86</v>
      </c>
      <c r="J1353" t="s">
        <v>38</v>
      </c>
      <c r="K1353">
        <v>1386.69</v>
      </c>
      <c r="L1353">
        <v>13096</v>
      </c>
      <c r="M1353">
        <v>4416</v>
      </c>
      <c r="N1353" t="s">
        <v>38</v>
      </c>
    </row>
    <row r="1354" spans="1:14" x14ac:dyDescent="0.25">
      <c r="A1354" s="2">
        <v>34033</v>
      </c>
      <c r="B1354" t="s">
        <v>38</v>
      </c>
      <c r="C1354" t="s">
        <v>38</v>
      </c>
      <c r="D1354">
        <v>2699.9</v>
      </c>
      <c r="E1354">
        <v>1641.6</v>
      </c>
      <c r="F1354">
        <v>2993.32</v>
      </c>
      <c r="G1354">
        <v>1929.8</v>
      </c>
      <c r="H1354" t="s">
        <v>38</v>
      </c>
      <c r="I1354">
        <v>104.95</v>
      </c>
      <c r="J1354" t="s">
        <v>38</v>
      </c>
      <c r="K1354">
        <v>1385.78</v>
      </c>
      <c r="L1354">
        <v>13174</v>
      </c>
      <c r="M1354">
        <v>4451</v>
      </c>
      <c r="N1354" t="s">
        <v>38</v>
      </c>
    </row>
    <row r="1355" spans="1:14" x14ac:dyDescent="0.25">
      <c r="A1355" s="2">
        <v>34036</v>
      </c>
      <c r="B1355" t="s">
        <v>38</v>
      </c>
      <c r="C1355" t="s">
        <v>38</v>
      </c>
      <c r="D1355">
        <v>2739.5</v>
      </c>
      <c r="E1355">
        <v>1649.7</v>
      </c>
      <c r="F1355">
        <v>3013.67</v>
      </c>
      <c r="G1355">
        <v>1939.2</v>
      </c>
      <c r="H1355" t="s">
        <v>38</v>
      </c>
      <c r="I1355">
        <v>105.68</v>
      </c>
      <c r="J1355" t="s">
        <v>38</v>
      </c>
      <c r="K1355">
        <v>1388.96</v>
      </c>
      <c r="L1355">
        <v>13642</v>
      </c>
      <c r="M1355">
        <v>4425</v>
      </c>
      <c r="N1355" t="s">
        <v>38</v>
      </c>
    </row>
    <row r="1356" spans="1:14" x14ac:dyDescent="0.25">
      <c r="A1356" s="2">
        <v>34037</v>
      </c>
      <c r="B1356" t="s">
        <v>38</v>
      </c>
      <c r="C1356" t="s">
        <v>38</v>
      </c>
      <c r="D1356">
        <v>2724.7</v>
      </c>
      <c r="E1356">
        <v>1654.6</v>
      </c>
      <c r="F1356">
        <v>3030.48</v>
      </c>
      <c r="G1356">
        <v>1933.8</v>
      </c>
      <c r="H1356" t="s">
        <v>38</v>
      </c>
      <c r="I1356">
        <v>106.42</v>
      </c>
      <c r="J1356" t="s">
        <v>38</v>
      </c>
      <c r="K1356">
        <v>1400.19</v>
      </c>
      <c r="L1356">
        <v>13954</v>
      </c>
      <c r="M1356">
        <v>4444</v>
      </c>
      <c r="N1356" t="s">
        <v>38</v>
      </c>
    </row>
    <row r="1357" spans="1:14" x14ac:dyDescent="0.25">
      <c r="A1357" s="2">
        <v>34038</v>
      </c>
      <c r="B1357" t="s">
        <v>38</v>
      </c>
      <c r="C1357" t="s">
        <v>38</v>
      </c>
      <c r="D1357">
        <v>2728.4</v>
      </c>
      <c r="E1357">
        <v>1648.9</v>
      </c>
      <c r="F1357">
        <v>3034.91</v>
      </c>
      <c r="G1357">
        <v>1926.6</v>
      </c>
      <c r="H1357" t="s">
        <v>38</v>
      </c>
      <c r="I1357">
        <v>107.07</v>
      </c>
      <c r="J1357" t="s">
        <v>38</v>
      </c>
      <c r="K1357">
        <v>1404.08</v>
      </c>
      <c r="L1357">
        <v>13915</v>
      </c>
      <c r="M1357">
        <v>4418</v>
      </c>
      <c r="N1357" t="s">
        <v>38</v>
      </c>
    </row>
    <row r="1358" spans="1:14" x14ac:dyDescent="0.25">
      <c r="A1358" s="2">
        <v>34039</v>
      </c>
      <c r="B1358" t="s">
        <v>38</v>
      </c>
      <c r="C1358" t="s">
        <v>38</v>
      </c>
      <c r="D1358">
        <v>2718.3</v>
      </c>
      <c r="E1358">
        <v>1638.3</v>
      </c>
      <c r="F1358">
        <v>3027.83</v>
      </c>
      <c r="G1358">
        <v>1928</v>
      </c>
      <c r="H1358" t="s">
        <v>38</v>
      </c>
      <c r="I1358">
        <v>107.22</v>
      </c>
      <c r="J1358" t="s">
        <v>38</v>
      </c>
      <c r="K1358">
        <v>1405.58</v>
      </c>
      <c r="L1358">
        <v>13961</v>
      </c>
      <c r="M1358">
        <v>4381</v>
      </c>
      <c r="N1358" t="s">
        <v>38</v>
      </c>
    </row>
    <row r="1359" spans="1:14" x14ac:dyDescent="0.25">
      <c r="A1359" s="2">
        <v>34040</v>
      </c>
      <c r="B1359" t="s">
        <v>38</v>
      </c>
      <c r="C1359" t="s">
        <v>38</v>
      </c>
      <c r="D1359">
        <v>2689.7</v>
      </c>
      <c r="E1359">
        <v>1619.6</v>
      </c>
      <c r="F1359">
        <v>2974.74</v>
      </c>
      <c r="G1359">
        <v>1890.5</v>
      </c>
      <c r="H1359" t="s">
        <v>38</v>
      </c>
      <c r="I1359">
        <v>105.37</v>
      </c>
      <c r="J1359" t="s">
        <v>38</v>
      </c>
      <c r="K1359">
        <v>1379.94</v>
      </c>
      <c r="L1359">
        <v>14062</v>
      </c>
      <c r="M1359">
        <v>4127</v>
      </c>
      <c r="N1359" t="s">
        <v>38</v>
      </c>
    </row>
    <row r="1360" spans="1:14" x14ac:dyDescent="0.25">
      <c r="A1360" s="2">
        <v>34043</v>
      </c>
      <c r="B1360" t="s">
        <v>38</v>
      </c>
      <c r="C1360" t="s">
        <v>38</v>
      </c>
      <c r="D1360">
        <v>2691.6</v>
      </c>
      <c r="E1360">
        <v>1639.1</v>
      </c>
      <c r="F1360">
        <v>3021.64</v>
      </c>
      <c r="G1360">
        <v>1898.4</v>
      </c>
      <c r="H1360" t="s">
        <v>38</v>
      </c>
      <c r="I1360">
        <v>106.52</v>
      </c>
      <c r="J1360" t="s">
        <v>38</v>
      </c>
      <c r="K1360">
        <v>1401.03</v>
      </c>
      <c r="L1360">
        <v>14100</v>
      </c>
      <c r="M1360">
        <v>3962</v>
      </c>
      <c r="N1360" t="s">
        <v>38</v>
      </c>
    </row>
    <row r="1361" spans="1:14" x14ac:dyDescent="0.25">
      <c r="A1361" s="2">
        <v>34044</v>
      </c>
      <c r="B1361" t="s">
        <v>38</v>
      </c>
      <c r="C1361" t="s">
        <v>38</v>
      </c>
      <c r="D1361">
        <v>2679.1</v>
      </c>
      <c r="E1361">
        <v>1625.3</v>
      </c>
      <c r="F1361">
        <v>3003.94</v>
      </c>
      <c r="G1361">
        <v>1871.4</v>
      </c>
      <c r="H1361" t="s">
        <v>38</v>
      </c>
      <c r="I1361">
        <v>106.42</v>
      </c>
      <c r="J1361" t="s">
        <v>38</v>
      </c>
      <c r="K1361">
        <v>1396.16</v>
      </c>
      <c r="L1361">
        <v>13969</v>
      </c>
      <c r="M1361">
        <v>3999</v>
      </c>
      <c r="N1361" t="s">
        <v>38</v>
      </c>
    </row>
    <row r="1362" spans="1:14" x14ac:dyDescent="0.25">
      <c r="A1362" s="2">
        <v>34045</v>
      </c>
      <c r="B1362" t="s">
        <v>38</v>
      </c>
      <c r="C1362" t="s">
        <v>38</v>
      </c>
      <c r="D1362">
        <v>2658.4</v>
      </c>
      <c r="E1362">
        <v>1622.8</v>
      </c>
      <c r="F1362">
        <v>2987.13</v>
      </c>
      <c r="G1362">
        <v>1863.8</v>
      </c>
      <c r="H1362" t="s">
        <v>38</v>
      </c>
      <c r="I1362">
        <v>106.31</v>
      </c>
      <c r="J1362" t="s">
        <v>38</v>
      </c>
      <c r="K1362">
        <v>1389.35</v>
      </c>
      <c r="L1362">
        <v>14170</v>
      </c>
      <c r="M1362">
        <v>4154</v>
      </c>
      <c r="N1362" t="s">
        <v>38</v>
      </c>
    </row>
    <row r="1363" spans="1:14" x14ac:dyDescent="0.25">
      <c r="A1363" s="2">
        <v>34046</v>
      </c>
      <c r="B1363" t="s">
        <v>38</v>
      </c>
      <c r="C1363" t="s">
        <v>38</v>
      </c>
      <c r="D1363">
        <v>2653.8</v>
      </c>
      <c r="E1363">
        <v>1613.9</v>
      </c>
      <c r="F1363">
        <v>2992.36</v>
      </c>
      <c r="G1363">
        <v>1868.1</v>
      </c>
      <c r="H1363" t="s">
        <v>38</v>
      </c>
      <c r="I1363">
        <v>106.85</v>
      </c>
      <c r="J1363" t="s">
        <v>38</v>
      </c>
      <c r="K1363">
        <v>1400.06</v>
      </c>
      <c r="L1363">
        <v>14510</v>
      </c>
      <c r="M1363">
        <v>4100</v>
      </c>
      <c r="N1363" t="s">
        <v>38</v>
      </c>
    </row>
    <row r="1364" spans="1:14" x14ac:dyDescent="0.25">
      <c r="A1364" s="2">
        <v>34047</v>
      </c>
      <c r="B1364" t="s">
        <v>38</v>
      </c>
      <c r="C1364" t="s">
        <v>38</v>
      </c>
      <c r="D1364">
        <v>2671.7</v>
      </c>
      <c r="E1364">
        <v>1619.6</v>
      </c>
      <c r="F1364">
        <v>2971.43</v>
      </c>
      <c r="G1364">
        <v>1868.1</v>
      </c>
      <c r="H1364" t="s">
        <v>38</v>
      </c>
      <c r="I1364">
        <v>107.12</v>
      </c>
      <c r="J1364" t="s">
        <v>38</v>
      </c>
      <c r="K1364">
        <v>1400.06</v>
      </c>
      <c r="L1364">
        <v>14472</v>
      </c>
      <c r="M1364">
        <v>4074</v>
      </c>
      <c r="N1364" t="s">
        <v>38</v>
      </c>
    </row>
    <row r="1365" spans="1:14" x14ac:dyDescent="0.25">
      <c r="A1365" s="2">
        <v>34050</v>
      </c>
      <c r="B1365" t="s">
        <v>38</v>
      </c>
      <c r="C1365" t="s">
        <v>38</v>
      </c>
      <c r="D1365">
        <v>2624.9</v>
      </c>
      <c r="E1365">
        <v>1597.6</v>
      </c>
      <c r="F1365">
        <v>2907.74</v>
      </c>
      <c r="G1365">
        <v>1830.8</v>
      </c>
      <c r="H1365" t="s">
        <v>38</v>
      </c>
      <c r="I1365">
        <v>105.72</v>
      </c>
      <c r="J1365" t="s">
        <v>38</v>
      </c>
      <c r="K1365">
        <v>1400.06</v>
      </c>
      <c r="L1365">
        <v>14603</v>
      </c>
      <c r="M1365">
        <v>4079</v>
      </c>
      <c r="N1365" t="s">
        <v>38</v>
      </c>
    </row>
    <row r="1366" spans="1:14" x14ac:dyDescent="0.25">
      <c r="A1366" s="2">
        <v>34051</v>
      </c>
      <c r="B1366" t="s">
        <v>38</v>
      </c>
      <c r="C1366" t="s">
        <v>38</v>
      </c>
      <c r="D1366">
        <v>2633.2</v>
      </c>
      <c r="E1366">
        <v>1607.4</v>
      </c>
      <c r="F1366">
        <v>2909.48</v>
      </c>
      <c r="G1366">
        <v>1854.6</v>
      </c>
      <c r="H1366" t="s">
        <v>38</v>
      </c>
      <c r="I1366">
        <v>105.73</v>
      </c>
      <c r="J1366" t="s">
        <v>38</v>
      </c>
      <c r="K1366">
        <v>1400.06</v>
      </c>
      <c r="L1366">
        <v>14402</v>
      </c>
      <c r="M1366">
        <v>4137</v>
      </c>
      <c r="N1366" t="s">
        <v>38</v>
      </c>
    </row>
    <row r="1367" spans="1:14" x14ac:dyDescent="0.25">
      <c r="A1367" s="2">
        <v>34052</v>
      </c>
      <c r="B1367" t="s">
        <v>38</v>
      </c>
      <c r="C1367" t="s">
        <v>38</v>
      </c>
      <c r="D1367">
        <v>2632.3</v>
      </c>
      <c r="E1367">
        <v>1605</v>
      </c>
      <c r="F1367">
        <v>2926.06</v>
      </c>
      <c r="G1367">
        <v>1848.9</v>
      </c>
      <c r="H1367" t="s">
        <v>38</v>
      </c>
      <c r="I1367">
        <v>105.29</v>
      </c>
      <c r="J1367" t="s">
        <v>38</v>
      </c>
      <c r="K1367">
        <v>1391.26</v>
      </c>
      <c r="L1367">
        <v>14394</v>
      </c>
      <c r="M1367">
        <v>4245</v>
      </c>
      <c r="N1367" t="s">
        <v>38</v>
      </c>
    </row>
    <row r="1368" spans="1:14" x14ac:dyDescent="0.25">
      <c r="A1368" s="2">
        <v>34053</v>
      </c>
      <c r="B1368" t="s">
        <v>38</v>
      </c>
      <c r="C1368" t="s">
        <v>38</v>
      </c>
      <c r="D1368">
        <v>2624.9</v>
      </c>
      <c r="E1368">
        <v>1631</v>
      </c>
      <c r="F1368">
        <v>2910.36</v>
      </c>
      <c r="G1368">
        <v>1866.7</v>
      </c>
      <c r="H1368" t="s">
        <v>38</v>
      </c>
      <c r="I1368">
        <v>105.02</v>
      </c>
      <c r="J1368" t="s">
        <v>38</v>
      </c>
      <c r="K1368">
        <v>1379.85</v>
      </c>
      <c r="L1368">
        <v>14611</v>
      </c>
      <c r="M1368">
        <v>4277</v>
      </c>
      <c r="N1368" t="s">
        <v>38</v>
      </c>
    </row>
    <row r="1369" spans="1:14" x14ac:dyDescent="0.25">
      <c r="A1369" s="2">
        <v>34054</v>
      </c>
      <c r="B1369" t="s">
        <v>38</v>
      </c>
      <c r="C1369" t="s">
        <v>38</v>
      </c>
      <c r="D1369">
        <v>2624.9</v>
      </c>
      <c r="E1369">
        <v>1649.7</v>
      </c>
      <c r="F1369">
        <v>2950.49</v>
      </c>
      <c r="G1369">
        <v>1892.3</v>
      </c>
      <c r="H1369" t="s">
        <v>38</v>
      </c>
      <c r="I1369">
        <v>105.45</v>
      </c>
      <c r="J1369" t="s">
        <v>38</v>
      </c>
      <c r="K1369">
        <v>1393.54</v>
      </c>
      <c r="L1369">
        <v>14673</v>
      </c>
      <c r="M1369">
        <v>4354</v>
      </c>
      <c r="N1369" t="s">
        <v>38</v>
      </c>
    </row>
    <row r="1370" spans="1:14" x14ac:dyDescent="0.25">
      <c r="A1370" s="2">
        <v>34057</v>
      </c>
      <c r="B1370" t="s">
        <v>38</v>
      </c>
      <c r="C1370" t="s">
        <v>38</v>
      </c>
      <c r="D1370">
        <v>2625.9</v>
      </c>
      <c r="E1370">
        <v>1658.2</v>
      </c>
      <c r="F1370">
        <v>2953.1</v>
      </c>
      <c r="G1370">
        <v>1895.5</v>
      </c>
      <c r="H1370" t="s">
        <v>38</v>
      </c>
      <c r="I1370">
        <v>105.48</v>
      </c>
      <c r="J1370" t="s">
        <v>38</v>
      </c>
      <c r="K1370">
        <v>1408.53</v>
      </c>
      <c r="L1370">
        <v>14835</v>
      </c>
      <c r="M1370">
        <v>4304</v>
      </c>
      <c r="N1370" t="s">
        <v>38</v>
      </c>
    </row>
    <row r="1371" spans="1:14" x14ac:dyDescent="0.25">
      <c r="A1371" s="2">
        <v>34058</v>
      </c>
      <c r="B1371" t="s">
        <v>38</v>
      </c>
      <c r="C1371" t="s">
        <v>38</v>
      </c>
      <c r="D1371">
        <v>2639.6</v>
      </c>
      <c r="E1371">
        <v>1657.8</v>
      </c>
      <c r="F1371">
        <v>2985.38</v>
      </c>
      <c r="G1371">
        <v>1896.9</v>
      </c>
      <c r="H1371" t="s">
        <v>38</v>
      </c>
      <c r="I1371">
        <v>106.3</v>
      </c>
      <c r="J1371" t="s">
        <v>38</v>
      </c>
      <c r="K1371">
        <v>1412.44</v>
      </c>
      <c r="L1371">
        <v>14743</v>
      </c>
      <c r="M1371">
        <v>4360</v>
      </c>
      <c r="N1371" t="s">
        <v>38</v>
      </c>
    </row>
    <row r="1372" spans="1:14" x14ac:dyDescent="0.25">
      <c r="A1372" s="2">
        <v>34059</v>
      </c>
      <c r="B1372" t="s">
        <v>38</v>
      </c>
      <c r="C1372" t="s">
        <v>38</v>
      </c>
      <c r="D1372">
        <v>2657</v>
      </c>
      <c r="E1372">
        <v>1652.6</v>
      </c>
      <c r="F1372">
        <v>2958.34</v>
      </c>
      <c r="G1372">
        <v>1896.2</v>
      </c>
      <c r="H1372" t="s">
        <v>38</v>
      </c>
      <c r="I1372">
        <v>106.42</v>
      </c>
      <c r="J1372" t="s">
        <v>38</v>
      </c>
      <c r="K1372">
        <v>1411.14</v>
      </c>
      <c r="L1372">
        <v>14456</v>
      </c>
      <c r="M1372">
        <v>4347</v>
      </c>
      <c r="N1372" t="s">
        <v>38</v>
      </c>
    </row>
    <row r="1373" spans="1:14" x14ac:dyDescent="0.25">
      <c r="A1373" s="2">
        <v>34060</v>
      </c>
      <c r="B1373" t="s">
        <v>38</v>
      </c>
      <c r="C1373" t="s">
        <v>38</v>
      </c>
      <c r="D1373">
        <v>2652.4</v>
      </c>
      <c r="E1373">
        <v>1630</v>
      </c>
      <c r="F1373">
        <v>2933.91</v>
      </c>
      <c r="G1373">
        <v>1870.6</v>
      </c>
      <c r="H1373" t="s">
        <v>38</v>
      </c>
      <c r="I1373">
        <v>106.1</v>
      </c>
      <c r="J1373" t="s">
        <v>38</v>
      </c>
      <c r="K1373">
        <v>1413.42</v>
      </c>
      <c r="L1373">
        <v>14673</v>
      </c>
      <c r="M1373">
        <v>4351</v>
      </c>
      <c r="N1373" t="s">
        <v>38</v>
      </c>
    </row>
    <row r="1374" spans="1:14" x14ac:dyDescent="0.25">
      <c r="A1374" s="2">
        <v>34061</v>
      </c>
      <c r="B1374" t="s">
        <v>38</v>
      </c>
      <c r="C1374" t="s">
        <v>38</v>
      </c>
      <c r="D1374">
        <v>2640.5</v>
      </c>
      <c r="E1374">
        <v>1612.3</v>
      </c>
      <c r="F1374">
        <v>2925.19</v>
      </c>
      <c r="G1374">
        <v>1867.7</v>
      </c>
      <c r="H1374" t="s">
        <v>38</v>
      </c>
      <c r="I1374">
        <v>105.91</v>
      </c>
      <c r="J1374" t="s">
        <v>38</v>
      </c>
      <c r="K1374">
        <v>1412.12</v>
      </c>
      <c r="L1374">
        <v>15168</v>
      </c>
      <c r="M1374">
        <v>4345</v>
      </c>
      <c r="N1374" t="s">
        <v>38</v>
      </c>
    </row>
    <row r="1375" spans="1:14" x14ac:dyDescent="0.25">
      <c r="A1375" s="2">
        <v>34064</v>
      </c>
      <c r="B1375" t="s">
        <v>38</v>
      </c>
      <c r="C1375" t="s">
        <v>38</v>
      </c>
      <c r="D1375">
        <v>2612.1</v>
      </c>
      <c r="E1375">
        <v>1601.8</v>
      </c>
      <c r="F1375">
        <v>2912.1</v>
      </c>
      <c r="G1375">
        <v>1861.7</v>
      </c>
      <c r="H1375" t="s">
        <v>38</v>
      </c>
      <c r="I1375">
        <v>105.74</v>
      </c>
      <c r="J1375" t="s">
        <v>38</v>
      </c>
      <c r="K1375">
        <v>1408.53</v>
      </c>
      <c r="L1375">
        <v>15277</v>
      </c>
      <c r="M1375">
        <v>4345</v>
      </c>
      <c r="N1375" t="s">
        <v>38</v>
      </c>
    </row>
    <row r="1376" spans="1:14" x14ac:dyDescent="0.25">
      <c r="A1376" s="2">
        <v>34065</v>
      </c>
      <c r="B1376" t="s">
        <v>38</v>
      </c>
      <c r="C1376" t="s">
        <v>38</v>
      </c>
      <c r="D1376">
        <v>2603.9</v>
      </c>
      <c r="E1376">
        <v>1623.6</v>
      </c>
      <c r="F1376">
        <v>2926.93</v>
      </c>
      <c r="G1376">
        <v>1847.5</v>
      </c>
      <c r="H1376" t="s">
        <v>38</v>
      </c>
      <c r="I1376">
        <v>106.74</v>
      </c>
      <c r="J1376" t="s">
        <v>38</v>
      </c>
      <c r="K1376">
        <v>1415.05</v>
      </c>
      <c r="L1376">
        <v>15191</v>
      </c>
      <c r="M1376">
        <v>4286</v>
      </c>
      <c r="N1376" t="s">
        <v>38</v>
      </c>
    </row>
    <row r="1377" spans="1:14" x14ac:dyDescent="0.25">
      <c r="A1377" s="2">
        <v>34066</v>
      </c>
      <c r="B1377" t="s">
        <v>38</v>
      </c>
      <c r="C1377" t="s">
        <v>38</v>
      </c>
      <c r="D1377">
        <v>2588.3000000000002</v>
      </c>
      <c r="E1377">
        <v>1607.5</v>
      </c>
      <c r="F1377">
        <v>2899.02</v>
      </c>
      <c r="G1377">
        <v>1849.6</v>
      </c>
      <c r="H1377" t="s">
        <v>38</v>
      </c>
      <c r="I1377">
        <v>106.48</v>
      </c>
      <c r="J1377" t="s">
        <v>38</v>
      </c>
      <c r="K1377">
        <v>1407.88</v>
      </c>
      <c r="L1377">
        <v>15470</v>
      </c>
      <c r="M1377">
        <v>4287</v>
      </c>
      <c r="N1377" t="s">
        <v>38</v>
      </c>
    </row>
    <row r="1378" spans="1:14" x14ac:dyDescent="0.25">
      <c r="A1378" s="2">
        <v>34067</v>
      </c>
      <c r="B1378" t="s">
        <v>38</v>
      </c>
      <c r="C1378" t="s">
        <v>38</v>
      </c>
      <c r="D1378">
        <v>2597.5</v>
      </c>
      <c r="E1378">
        <v>1609.9</v>
      </c>
      <c r="F1378">
        <v>2914.72</v>
      </c>
      <c r="G1378">
        <v>1849.6</v>
      </c>
      <c r="H1378" t="s">
        <v>38</v>
      </c>
      <c r="I1378">
        <v>106.45</v>
      </c>
      <c r="J1378" t="s">
        <v>38</v>
      </c>
      <c r="K1378">
        <v>1414.72</v>
      </c>
      <c r="L1378">
        <v>15571</v>
      </c>
      <c r="M1378">
        <v>4297</v>
      </c>
      <c r="N1378" t="s">
        <v>38</v>
      </c>
    </row>
    <row r="1379" spans="1:14" x14ac:dyDescent="0.25">
      <c r="A1379" s="2">
        <v>34068</v>
      </c>
      <c r="B1379" t="s">
        <v>38</v>
      </c>
      <c r="C1379" t="s">
        <v>38</v>
      </c>
      <c r="D1379">
        <v>2597.5</v>
      </c>
      <c r="E1379">
        <v>1609.9</v>
      </c>
      <c r="F1379">
        <v>2914.72</v>
      </c>
      <c r="G1379">
        <v>1849.6</v>
      </c>
      <c r="H1379" t="s">
        <v>38</v>
      </c>
      <c r="I1379">
        <v>106.45</v>
      </c>
      <c r="J1379" t="s">
        <v>38</v>
      </c>
      <c r="K1379">
        <v>1414.72</v>
      </c>
      <c r="L1379">
        <v>15524</v>
      </c>
      <c r="M1379">
        <v>4297</v>
      </c>
      <c r="N1379" t="s">
        <v>38</v>
      </c>
    </row>
    <row r="1380" spans="1:14" x14ac:dyDescent="0.25">
      <c r="A1380" s="2">
        <v>34071</v>
      </c>
      <c r="B1380" t="s">
        <v>38</v>
      </c>
      <c r="C1380" t="s">
        <v>38</v>
      </c>
      <c r="D1380">
        <v>2597.5</v>
      </c>
      <c r="E1380">
        <v>1609.9</v>
      </c>
      <c r="F1380">
        <v>2914.72</v>
      </c>
      <c r="G1380">
        <v>1843.9</v>
      </c>
      <c r="H1380" t="s">
        <v>38</v>
      </c>
      <c r="I1380">
        <v>106.45</v>
      </c>
      <c r="J1380" t="s">
        <v>38</v>
      </c>
      <c r="K1380">
        <v>1414.72</v>
      </c>
      <c r="L1380">
        <v>15478</v>
      </c>
      <c r="M1380">
        <v>4297</v>
      </c>
      <c r="N1380" t="s">
        <v>38</v>
      </c>
    </row>
    <row r="1381" spans="1:14" x14ac:dyDescent="0.25">
      <c r="A1381" s="2">
        <v>34072</v>
      </c>
      <c r="B1381" t="s">
        <v>38</v>
      </c>
      <c r="C1381" t="s">
        <v>38</v>
      </c>
      <c r="D1381">
        <v>2624.9</v>
      </c>
      <c r="E1381">
        <v>1638.1</v>
      </c>
      <c r="F1381">
        <v>2940.02</v>
      </c>
      <c r="G1381">
        <v>1882.3</v>
      </c>
      <c r="H1381" t="s">
        <v>38</v>
      </c>
      <c r="I1381">
        <v>107.15</v>
      </c>
      <c r="J1381" t="s">
        <v>38</v>
      </c>
      <c r="K1381">
        <v>1409.84</v>
      </c>
      <c r="L1381">
        <v>16151</v>
      </c>
      <c r="M1381">
        <v>4441</v>
      </c>
      <c r="N1381" t="s">
        <v>38</v>
      </c>
    </row>
    <row r="1382" spans="1:14" x14ac:dyDescent="0.25">
      <c r="A1382" s="2">
        <v>34073</v>
      </c>
      <c r="B1382" t="s">
        <v>38</v>
      </c>
      <c r="C1382" t="s">
        <v>38</v>
      </c>
      <c r="D1382">
        <v>2614.9</v>
      </c>
      <c r="E1382">
        <v>1633.7</v>
      </c>
      <c r="F1382">
        <v>2933.04</v>
      </c>
      <c r="G1382">
        <v>1873.8</v>
      </c>
      <c r="H1382" t="s">
        <v>38</v>
      </c>
      <c r="I1382">
        <v>107.44</v>
      </c>
      <c r="J1382" t="s">
        <v>38</v>
      </c>
      <c r="K1382">
        <v>1400.91</v>
      </c>
      <c r="L1382">
        <v>15958</v>
      </c>
      <c r="M1382">
        <v>4684</v>
      </c>
      <c r="N1382" t="s">
        <v>38</v>
      </c>
    </row>
    <row r="1383" spans="1:14" x14ac:dyDescent="0.25">
      <c r="A1383" s="2">
        <v>34074</v>
      </c>
      <c r="B1383" t="s">
        <v>38</v>
      </c>
      <c r="C1383" t="s">
        <v>38</v>
      </c>
      <c r="D1383">
        <v>2616.6999999999998</v>
      </c>
      <c r="E1383">
        <v>1613.9</v>
      </c>
      <c r="F1383">
        <v>2933.04</v>
      </c>
      <c r="G1383">
        <v>1864.5</v>
      </c>
      <c r="H1383" t="s">
        <v>38</v>
      </c>
      <c r="I1383">
        <v>107.93</v>
      </c>
      <c r="J1383" t="s">
        <v>38</v>
      </c>
      <c r="K1383">
        <v>1400.06</v>
      </c>
      <c r="L1383">
        <v>16089</v>
      </c>
      <c r="M1383">
        <v>4638</v>
      </c>
      <c r="N1383" t="s">
        <v>38</v>
      </c>
    </row>
    <row r="1384" spans="1:14" x14ac:dyDescent="0.25">
      <c r="A1384" s="2">
        <v>34075</v>
      </c>
      <c r="B1384" t="s">
        <v>38</v>
      </c>
      <c r="C1384" t="s">
        <v>38</v>
      </c>
      <c r="D1384">
        <v>2596.5</v>
      </c>
      <c r="E1384">
        <v>1606.7</v>
      </c>
      <c r="F1384">
        <v>2946.13</v>
      </c>
      <c r="G1384">
        <v>1877.9</v>
      </c>
      <c r="H1384" t="s">
        <v>38</v>
      </c>
      <c r="I1384">
        <v>108.02</v>
      </c>
      <c r="J1384" t="s">
        <v>38</v>
      </c>
      <c r="K1384">
        <v>1402.28</v>
      </c>
      <c r="L1384">
        <v>15733</v>
      </c>
      <c r="M1384">
        <v>4627</v>
      </c>
      <c r="N1384" t="s">
        <v>38</v>
      </c>
    </row>
    <row r="1385" spans="1:14" x14ac:dyDescent="0.25">
      <c r="A1385" s="2">
        <v>34078</v>
      </c>
      <c r="B1385" t="s">
        <v>38</v>
      </c>
      <c r="C1385" t="s">
        <v>38</v>
      </c>
      <c r="D1385">
        <v>2603.9</v>
      </c>
      <c r="E1385">
        <v>1597</v>
      </c>
      <c r="F1385">
        <v>2964.45</v>
      </c>
      <c r="G1385">
        <v>1910.2</v>
      </c>
      <c r="H1385" t="s">
        <v>38</v>
      </c>
      <c r="I1385">
        <v>108.43</v>
      </c>
      <c r="J1385" t="s">
        <v>38</v>
      </c>
      <c r="K1385">
        <v>1397.78</v>
      </c>
      <c r="L1385">
        <v>15609</v>
      </c>
      <c r="M1385">
        <v>4588</v>
      </c>
      <c r="N1385" t="s">
        <v>38</v>
      </c>
    </row>
    <row r="1386" spans="1:14" x14ac:dyDescent="0.25">
      <c r="A1386" s="2">
        <v>34079</v>
      </c>
      <c r="B1386" t="s">
        <v>38</v>
      </c>
      <c r="C1386" t="s">
        <v>38</v>
      </c>
      <c r="D1386">
        <v>2630.4</v>
      </c>
      <c r="E1386">
        <v>1581.7</v>
      </c>
      <c r="F1386">
        <v>2944.38</v>
      </c>
      <c r="G1386">
        <v>1900.4</v>
      </c>
      <c r="H1386" t="s">
        <v>38</v>
      </c>
      <c r="I1386">
        <v>107.97</v>
      </c>
      <c r="J1386" t="s">
        <v>38</v>
      </c>
      <c r="K1386">
        <v>1403.97</v>
      </c>
      <c r="L1386">
        <v>15439</v>
      </c>
      <c r="M1386">
        <v>4554</v>
      </c>
      <c r="N1386" t="s">
        <v>38</v>
      </c>
    </row>
    <row r="1387" spans="1:14" x14ac:dyDescent="0.25">
      <c r="A1387" s="2">
        <v>34080</v>
      </c>
      <c r="B1387" t="s">
        <v>38</v>
      </c>
      <c r="C1387" t="s">
        <v>38</v>
      </c>
      <c r="D1387">
        <v>2644.2</v>
      </c>
      <c r="E1387">
        <v>1565.6</v>
      </c>
      <c r="F1387">
        <v>2917.34</v>
      </c>
      <c r="G1387">
        <v>1888.1</v>
      </c>
      <c r="H1387" t="s">
        <v>38</v>
      </c>
      <c r="I1387">
        <v>107.9</v>
      </c>
      <c r="J1387" t="s">
        <v>38</v>
      </c>
      <c r="K1387">
        <v>1406.25</v>
      </c>
      <c r="L1387">
        <v>15455</v>
      </c>
      <c r="M1387">
        <v>4662</v>
      </c>
      <c r="N1387" t="s">
        <v>38</v>
      </c>
    </row>
    <row r="1388" spans="1:14" x14ac:dyDescent="0.25">
      <c r="A1388" s="2">
        <v>34081</v>
      </c>
      <c r="B1388" t="s">
        <v>38</v>
      </c>
      <c r="C1388" t="s">
        <v>38</v>
      </c>
      <c r="D1388">
        <v>2650.6</v>
      </c>
      <c r="E1388">
        <v>1581.7</v>
      </c>
      <c r="F1388">
        <v>2935.66</v>
      </c>
      <c r="G1388">
        <v>1923.6</v>
      </c>
      <c r="H1388" t="s">
        <v>38</v>
      </c>
      <c r="I1388">
        <v>108.68</v>
      </c>
      <c r="J1388" t="s">
        <v>38</v>
      </c>
      <c r="K1388">
        <v>1407.42</v>
      </c>
      <c r="L1388">
        <v>15230</v>
      </c>
      <c r="M1388">
        <v>4619</v>
      </c>
      <c r="N1388" t="s">
        <v>38</v>
      </c>
    </row>
    <row r="1389" spans="1:14" x14ac:dyDescent="0.25">
      <c r="A1389" s="2">
        <v>34082</v>
      </c>
      <c r="B1389" t="s">
        <v>38</v>
      </c>
      <c r="C1389" t="s">
        <v>38</v>
      </c>
      <c r="D1389">
        <v>2609.4</v>
      </c>
      <c r="E1389">
        <v>1551.9</v>
      </c>
      <c r="F1389">
        <v>2892.91</v>
      </c>
      <c r="G1389">
        <v>1933.4</v>
      </c>
      <c r="H1389" t="s">
        <v>38</v>
      </c>
      <c r="I1389">
        <v>107.41</v>
      </c>
      <c r="J1389" t="s">
        <v>38</v>
      </c>
      <c r="K1389">
        <v>1394.85</v>
      </c>
      <c r="L1389">
        <v>15331</v>
      </c>
      <c r="M1389">
        <v>4632</v>
      </c>
      <c r="N1389" t="s">
        <v>38</v>
      </c>
    </row>
    <row r="1390" spans="1:14" x14ac:dyDescent="0.25">
      <c r="A1390" s="2">
        <v>34085</v>
      </c>
      <c r="B1390" t="s">
        <v>38</v>
      </c>
      <c r="C1390" t="s">
        <v>38</v>
      </c>
      <c r="D1390">
        <v>2584.6</v>
      </c>
      <c r="E1390">
        <v>1539.8</v>
      </c>
      <c r="F1390">
        <v>2872.84</v>
      </c>
      <c r="G1390">
        <v>1911.6</v>
      </c>
      <c r="H1390" t="s">
        <v>38</v>
      </c>
      <c r="I1390">
        <v>106.88</v>
      </c>
      <c r="J1390" t="s">
        <v>38</v>
      </c>
      <c r="K1390">
        <v>1382.92</v>
      </c>
      <c r="L1390">
        <v>15284</v>
      </c>
      <c r="M1390">
        <v>4671</v>
      </c>
      <c r="N1390" t="s">
        <v>38</v>
      </c>
    </row>
    <row r="1391" spans="1:14" x14ac:dyDescent="0.25">
      <c r="A1391" s="2">
        <v>34086</v>
      </c>
      <c r="B1391" t="s">
        <v>38</v>
      </c>
      <c r="C1391" t="s">
        <v>38</v>
      </c>
      <c r="D1391">
        <v>2594.6999999999998</v>
      </c>
      <c r="E1391">
        <v>1551.1</v>
      </c>
      <c r="F1391">
        <v>2856.27</v>
      </c>
      <c r="G1391">
        <v>1908.8</v>
      </c>
      <c r="H1391" t="s">
        <v>38</v>
      </c>
      <c r="I1391">
        <v>106.01</v>
      </c>
      <c r="J1391" t="s">
        <v>38</v>
      </c>
      <c r="K1391">
        <v>1374.31</v>
      </c>
      <c r="L1391">
        <v>15749</v>
      </c>
      <c r="M1391">
        <v>4660</v>
      </c>
      <c r="N1391" t="s">
        <v>38</v>
      </c>
    </row>
    <row r="1392" spans="1:14" x14ac:dyDescent="0.25">
      <c r="A1392" s="2">
        <v>34087</v>
      </c>
      <c r="B1392" t="s">
        <v>38</v>
      </c>
      <c r="C1392" t="s">
        <v>38</v>
      </c>
      <c r="D1392">
        <v>2558.1</v>
      </c>
      <c r="E1392">
        <v>1568</v>
      </c>
      <c r="F1392">
        <v>2862.37</v>
      </c>
      <c r="G1392">
        <v>1913</v>
      </c>
      <c r="H1392" t="s">
        <v>38</v>
      </c>
      <c r="I1392">
        <v>106.1</v>
      </c>
      <c r="J1392" t="s">
        <v>38</v>
      </c>
      <c r="K1392">
        <v>1383.44</v>
      </c>
      <c r="L1392">
        <v>15950</v>
      </c>
      <c r="M1392">
        <v>4718</v>
      </c>
      <c r="N1392" t="s">
        <v>38</v>
      </c>
    </row>
    <row r="1393" spans="1:14" x14ac:dyDescent="0.25">
      <c r="A1393" s="2">
        <v>34088</v>
      </c>
      <c r="B1393" t="s">
        <v>38</v>
      </c>
      <c r="C1393" t="s">
        <v>38</v>
      </c>
      <c r="D1393">
        <v>2554.4</v>
      </c>
      <c r="E1393">
        <v>1546.2</v>
      </c>
      <c r="F1393">
        <v>2847.54</v>
      </c>
      <c r="G1393">
        <v>1891.3</v>
      </c>
      <c r="H1393" t="s">
        <v>38</v>
      </c>
      <c r="I1393">
        <v>104.91</v>
      </c>
      <c r="J1393" t="s">
        <v>38</v>
      </c>
      <c r="K1393">
        <v>1370.08</v>
      </c>
      <c r="L1393">
        <v>15950</v>
      </c>
      <c r="M1393">
        <v>4697</v>
      </c>
      <c r="N1393" t="s">
        <v>38</v>
      </c>
    </row>
    <row r="1394" spans="1:14" x14ac:dyDescent="0.25">
      <c r="A1394" s="2">
        <v>34089</v>
      </c>
      <c r="B1394" t="s">
        <v>38</v>
      </c>
      <c r="C1394" t="s">
        <v>38</v>
      </c>
      <c r="D1394">
        <v>2581.9</v>
      </c>
      <c r="E1394">
        <v>1560.7</v>
      </c>
      <c r="F1394">
        <v>2856.27</v>
      </c>
      <c r="G1394">
        <v>1905.3</v>
      </c>
      <c r="H1394" t="s">
        <v>38</v>
      </c>
      <c r="I1394">
        <v>104.91</v>
      </c>
      <c r="J1394" t="s">
        <v>38</v>
      </c>
      <c r="K1394">
        <v>1374.31</v>
      </c>
      <c r="L1394">
        <v>16174</v>
      </c>
      <c r="M1394">
        <v>4656</v>
      </c>
      <c r="N1394" t="s">
        <v>38</v>
      </c>
    </row>
    <row r="1395" spans="1:14" x14ac:dyDescent="0.25">
      <c r="A1395" s="2">
        <v>34092</v>
      </c>
      <c r="B1395" t="s">
        <v>38</v>
      </c>
      <c r="C1395" t="s">
        <v>38</v>
      </c>
      <c r="D1395">
        <v>2581.9</v>
      </c>
      <c r="E1395">
        <v>1563.1</v>
      </c>
      <c r="F1395">
        <v>2863.25</v>
      </c>
      <c r="G1395">
        <v>1901.1</v>
      </c>
      <c r="H1395" t="s">
        <v>38</v>
      </c>
      <c r="I1395">
        <v>105.01</v>
      </c>
      <c r="J1395" t="s">
        <v>38</v>
      </c>
      <c r="K1395">
        <v>1388.33</v>
      </c>
      <c r="L1395">
        <v>16174</v>
      </c>
      <c r="M1395">
        <v>4599</v>
      </c>
      <c r="N1395" t="s">
        <v>38</v>
      </c>
    </row>
    <row r="1396" spans="1:14" x14ac:dyDescent="0.25">
      <c r="A1396" s="2">
        <v>34093</v>
      </c>
      <c r="B1396" t="s">
        <v>38</v>
      </c>
      <c r="C1396" t="s">
        <v>38</v>
      </c>
      <c r="D1396">
        <v>2582.8000000000002</v>
      </c>
      <c r="E1396">
        <v>1554.2</v>
      </c>
      <c r="F1396">
        <v>2835.33</v>
      </c>
      <c r="G1396">
        <v>1899.3</v>
      </c>
      <c r="H1396" t="s">
        <v>38</v>
      </c>
      <c r="I1396">
        <v>104.75</v>
      </c>
      <c r="J1396" t="s">
        <v>38</v>
      </c>
      <c r="K1396">
        <v>1390.48</v>
      </c>
      <c r="L1396">
        <v>16174</v>
      </c>
      <c r="M1396">
        <v>4665</v>
      </c>
      <c r="N1396" t="s">
        <v>38</v>
      </c>
    </row>
    <row r="1397" spans="1:14" x14ac:dyDescent="0.25">
      <c r="A1397" s="2">
        <v>34094</v>
      </c>
      <c r="B1397" t="s">
        <v>38</v>
      </c>
      <c r="C1397" t="s">
        <v>38</v>
      </c>
      <c r="D1397">
        <v>2561.6999999999998</v>
      </c>
      <c r="E1397">
        <v>1552.2</v>
      </c>
      <c r="F1397">
        <v>2848.42</v>
      </c>
      <c r="G1397">
        <v>1888.4</v>
      </c>
      <c r="H1397" t="s">
        <v>38</v>
      </c>
      <c r="I1397">
        <v>105.6</v>
      </c>
      <c r="J1397" t="s">
        <v>38</v>
      </c>
      <c r="K1397">
        <v>1400.71</v>
      </c>
      <c r="L1397">
        <v>16174</v>
      </c>
      <c r="M1397">
        <v>4662</v>
      </c>
      <c r="N1397" t="s">
        <v>38</v>
      </c>
    </row>
    <row r="1398" spans="1:14" x14ac:dyDescent="0.25">
      <c r="A1398" s="2">
        <v>34095</v>
      </c>
      <c r="B1398" t="s">
        <v>38</v>
      </c>
      <c r="C1398" t="s">
        <v>38</v>
      </c>
      <c r="D1398">
        <v>2549.8000000000002</v>
      </c>
      <c r="E1398">
        <v>1545.4</v>
      </c>
      <c r="F1398">
        <v>2826.61</v>
      </c>
      <c r="G1398">
        <v>1876.5</v>
      </c>
      <c r="H1398" t="s">
        <v>38</v>
      </c>
      <c r="I1398">
        <v>105.06</v>
      </c>
      <c r="J1398" t="s">
        <v>38</v>
      </c>
      <c r="K1398">
        <v>1407.56</v>
      </c>
      <c r="L1398">
        <v>16004</v>
      </c>
      <c r="M1398">
        <v>4657</v>
      </c>
      <c r="N1398" t="s">
        <v>38</v>
      </c>
    </row>
    <row r="1399" spans="1:14" x14ac:dyDescent="0.25">
      <c r="A1399" s="2">
        <v>34096</v>
      </c>
      <c r="B1399" t="s">
        <v>38</v>
      </c>
      <c r="C1399" t="s">
        <v>38</v>
      </c>
      <c r="D1399">
        <v>2564.5</v>
      </c>
      <c r="E1399">
        <v>1508.6</v>
      </c>
      <c r="F1399">
        <v>2809.16</v>
      </c>
      <c r="G1399">
        <v>1863.8</v>
      </c>
      <c r="H1399" t="s">
        <v>38</v>
      </c>
      <c r="I1399">
        <v>105.16</v>
      </c>
      <c r="J1399" t="s">
        <v>38</v>
      </c>
      <c r="K1399">
        <v>1401.36</v>
      </c>
      <c r="L1399">
        <v>16112</v>
      </c>
      <c r="M1399">
        <v>4669</v>
      </c>
      <c r="N1399" t="s">
        <v>38</v>
      </c>
    </row>
    <row r="1400" spans="1:14" x14ac:dyDescent="0.25">
      <c r="A1400" s="2">
        <v>34099</v>
      </c>
      <c r="B1400" t="s">
        <v>38</v>
      </c>
      <c r="C1400" t="s">
        <v>38</v>
      </c>
      <c r="D1400">
        <v>2601.1</v>
      </c>
      <c r="E1400">
        <v>1506.6</v>
      </c>
      <c r="F1400">
        <v>2821.37</v>
      </c>
      <c r="G1400">
        <v>1858.9</v>
      </c>
      <c r="H1400" t="s">
        <v>38</v>
      </c>
      <c r="I1400">
        <v>105.96</v>
      </c>
      <c r="J1400" t="s">
        <v>38</v>
      </c>
      <c r="K1400">
        <v>1413.75</v>
      </c>
      <c r="L1400">
        <v>16221</v>
      </c>
      <c r="M1400">
        <v>4615</v>
      </c>
      <c r="N1400" t="s">
        <v>38</v>
      </c>
    </row>
    <row r="1401" spans="1:14" x14ac:dyDescent="0.25">
      <c r="A1401" s="2">
        <v>34100</v>
      </c>
      <c r="B1401" t="s">
        <v>38</v>
      </c>
      <c r="C1401" t="s">
        <v>38</v>
      </c>
      <c r="D1401">
        <v>2603</v>
      </c>
      <c r="E1401">
        <v>1485.3</v>
      </c>
      <c r="F1401">
        <v>2821.37</v>
      </c>
      <c r="G1401">
        <v>1866.3</v>
      </c>
      <c r="H1401" t="s">
        <v>38</v>
      </c>
      <c r="I1401">
        <v>106</v>
      </c>
      <c r="J1401" t="s">
        <v>38</v>
      </c>
      <c r="K1401">
        <v>1423.52</v>
      </c>
      <c r="L1401">
        <v>16252</v>
      </c>
      <c r="M1401">
        <v>4697</v>
      </c>
      <c r="N1401" t="s">
        <v>38</v>
      </c>
    </row>
    <row r="1402" spans="1:14" x14ac:dyDescent="0.25">
      <c r="A1402" s="2">
        <v>34101</v>
      </c>
      <c r="B1402" t="s">
        <v>38</v>
      </c>
      <c r="C1402" t="s">
        <v>38</v>
      </c>
      <c r="D1402">
        <v>2635</v>
      </c>
      <c r="E1402">
        <v>1507</v>
      </c>
      <c r="F1402">
        <v>2851.03</v>
      </c>
      <c r="G1402">
        <v>1862.4</v>
      </c>
      <c r="H1402" t="s">
        <v>38</v>
      </c>
      <c r="I1402">
        <v>106.63</v>
      </c>
      <c r="J1402" t="s">
        <v>38</v>
      </c>
      <c r="K1402">
        <v>1422.87</v>
      </c>
      <c r="L1402">
        <v>15958</v>
      </c>
      <c r="M1402">
        <v>4783</v>
      </c>
      <c r="N1402" t="s">
        <v>38</v>
      </c>
    </row>
    <row r="1403" spans="1:14" x14ac:dyDescent="0.25">
      <c r="A1403" s="2">
        <v>34102</v>
      </c>
      <c r="B1403" t="s">
        <v>38</v>
      </c>
      <c r="C1403" t="s">
        <v>38</v>
      </c>
      <c r="D1403">
        <v>2618.5</v>
      </c>
      <c r="E1403">
        <v>1507</v>
      </c>
      <c r="F1403">
        <v>2868.48</v>
      </c>
      <c r="G1403">
        <v>1950.3</v>
      </c>
      <c r="H1403" t="s">
        <v>38</v>
      </c>
      <c r="I1403">
        <v>106.11</v>
      </c>
      <c r="J1403" t="s">
        <v>38</v>
      </c>
      <c r="K1403">
        <v>1417.33</v>
      </c>
      <c r="L1403">
        <v>15950</v>
      </c>
      <c r="M1403">
        <v>4844</v>
      </c>
      <c r="N1403" t="s">
        <v>38</v>
      </c>
    </row>
    <row r="1404" spans="1:14" x14ac:dyDescent="0.25">
      <c r="A1404" s="2">
        <v>34103</v>
      </c>
      <c r="B1404" t="s">
        <v>38</v>
      </c>
      <c r="C1404" t="s">
        <v>38</v>
      </c>
      <c r="D1404">
        <v>2618.5</v>
      </c>
      <c r="E1404">
        <v>1481.3</v>
      </c>
      <c r="F1404">
        <v>2856.27</v>
      </c>
      <c r="G1404">
        <v>1950.3</v>
      </c>
      <c r="H1404" t="s">
        <v>38</v>
      </c>
      <c r="I1404">
        <v>105.15</v>
      </c>
      <c r="J1404" t="s">
        <v>38</v>
      </c>
      <c r="K1404">
        <v>1417.66</v>
      </c>
      <c r="L1404">
        <v>15880</v>
      </c>
      <c r="M1404">
        <v>4837</v>
      </c>
      <c r="N1404" t="s">
        <v>38</v>
      </c>
    </row>
    <row r="1405" spans="1:14" x14ac:dyDescent="0.25">
      <c r="A1405" s="2">
        <v>34106</v>
      </c>
      <c r="B1405" t="s">
        <v>38</v>
      </c>
      <c r="C1405" t="s">
        <v>38</v>
      </c>
      <c r="D1405">
        <v>2628.6</v>
      </c>
      <c r="E1405">
        <v>1469.7</v>
      </c>
      <c r="F1405">
        <v>2852.78</v>
      </c>
      <c r="G1405">
        <v>1955.9</v>
      </c>
      <c r="H1405" t="s">
        <v>38</v>
      </c>
      <c r="I1405">
        <v>104.44</v>
      </c>
      <c r="J1405" t="s">
        <v>38</v>
      </c>
      <c r="K1405">
        <v>1432</v>
      </c>
      <c r="L1405">
        <v>15942</v>
      </c>
      <c r="M1405">
        <v>4854</v>
      </c>
      <c r="N1405" t="s">
        <v>38</v>
      </c>
    </row>
    <row r="1406" spans="1:14" x14ac:dyDescent="0.25">
      <c r="A1406" s="2">
        <v>34107</v>
      </c>
      <c r="B1406" t="s">
        <v>38</v>
      </c>
      <c r="C1406" t="s">
        <v>38</v>
      </c>
      <c r="D1406">
        <v>2617.6</v>
      </c>
      <c r="E1406">
        <v>1479.7</v>
      </c>
      <c r="F1406">
        <v>2830.97</v>
      </c>
      <c r="G1406">
        <v>1985.4</v>
      </c>
      <c r="H1406" t="s">
        <v>38</v>
      </c>
      <c r="I1406">
        <v>104.15</v>
      </c>
      <c r="J1406" t="s">
        <v>38</v>
      </c>
      <c r="K1406">
        <v>1445.69</v>
      </c>
      <c r="L1406">
        <v>15640</v>
      </c>
      <c r="M1406">
        <v>4871</v>
      </c>
      <c r="N1406" t="s">
        <v>38</v>
      </c>
    </row>
    <row r="1407" spans="1:14" x14ac:dyDescent="0.25">
      <c r="A1407" s="2">
        <v>34108</v>
      </c>
      <c r="B1407" t="s">
        <v>38</v>
      </c>
      <c r="C1407" t="s">
        <v>38</v>
      </c>
      <c r="D1407">
        <v>2584.6</v>
      </c>
      <c r="E1407">
        <v>1470.1</v>
      </c>
      <c r="F1407">
        <v>2816.14</v>
      </c>
      <c r="G1407">
        <v>1958.7</v>
      </c>
      <c r="H1407" t="s">
        <v>38</v>
      </c>
      <c r="I1407">
        <v>102.87</v>
      </c>
      <c r="J1407" t="s">
        <v>38</v>
      </c>
      <c r="K1407">
        <v>1446.34</v>
      </c>
      <c r="L1407">
        <v>15795</v>
      </c>
      <c r="M1407">
        <v>4865</v>
      </c>
      <c r="N1407" t="s">
        <v>38</v>
      </c>
    </row>
    <row r="1408" spans="1:14" x14ac:dyDescent="0.25">
      <c r="A1408" s="2">
        <v>34109</v>
      </c>
      <c r="B1408" t="s">
        <v>38</v>
      </c>
      <c r="C1408" t="s">
        <v>38</v>
      </c>
      <c r="D1408">
        <v>2584.6</v>
      </c>
      <c r="E1408">
        <v>1470.1</v>
      </c>
      <c r="F1408">
        <v>2816.14</v>
      </c>
      <c r="G1408">
        <v>1966.5</v>
      </c>
      <c r="H1408" t="s">
        <v>38</v>
      </c>
      <c r="I1408">
        <v>102.87</v>
      </c>
      <c r="J1408" t="s">
        <v>38</v>
      </c>
      <c r="K1408">
        <v>1446.34</v>
      </c>
      <c r="L1408">
        <v>15694</v>
      </c>
      <c r="M1408">
        <v>4899</v>
      </c>
      <c r="N1408" t="s">
        <v>38</v>
      </c>
    </row>
    <row r="1409" spans="1:14" x14ac:dyDescent="0.25">
      <c r="A1409" s="2">
        <v>34110</v>
      </c>
      <c r="B1409" t="s">
        <v>38</v>
      </c>
      <c r="C1409" t="s">
        <v>38</v>
      </c>
      <c r="D1409">
        <v>2577.3000000000002</v>
      </c>
      <c r="E1409">
        <v>1470.1</v>
      </c>
      <c r="F1409">
        <v>2823.12</v>
      </c>
      <c r="G1409">
        <v>1967.1</v>
      </c>
      <c r="H1409" t="s">
        <v>38</v>
      </c>
      <c r="I1409">
        <v>103.14</v>
      </c>
      <c r="J1409" t="s">
        <v>38</v>
      </c>
      <c r="K1409">
        <v>1446.34</v>
      </c>
      <c r="L1409">
        <v>15989</v>
      </c>
      <c r="M1409">
        <v>4902</v>
      </c>
      <c r="N1409" t="s">
        <v>38</v>
      </c>
    </row>
    <row r="1410" spans="1:14" x14ac:dyDescent="0.25">
      <c r="A1410" s="2">
        <v>34113</v>
      </c>
      <c r="B1410" t="s">
        <v>38</v>
      </c>
      <c r="C1410" t="s">
        <v>38</v>
      </c>
      <c r="D1410">
        <v>2596.5</v>
      </c>
      <c r="E1410">
        <v>1495.7</v>
      </c>
      <c r="F1410">
        <v>2810.9</v>
      </c>
      <c r="G1410">
        <v>1970.6</v>
      </c>
      <c r="H1410" t="s">
        <v>38</v>
      </c>
      <c r="I1410">
        <v>103.69</v>
      </c>
      <c r="J1410" t="s">
        <v>38</v>
      </c>
      <c r="K1410">
        <v>1451.23</v>
      </c>
      <c r="L1410">
        <v>15811</v>
      </c>
      <c r="M1410">
        <v>4967</v>
      </c>
      <c r="N1410" t="s">
        <v>38</v>
      </c>
    </row>
    <row r="1411" spans="1:14" x14ac:dyDescent="0.25">
      <c r="A1411" s="2">
        <v>34114</v>
      </c>
      <c r="B1411" t="s">
        <v>38</v>
      </c>
      <c r="C1411" t="s">
        <v>38</v>
      </c>
      <c r="D1411">
        <v>2605.6999999999998</v>
      </c>
      <c r="E1411">
        <v>1512.6</v>
      </c>
      <c r="F1411">
        <v>2836.2</v>
      </c>
      <c r="G1411">
        <v>1979.7</v>
      </c>
      <c r="H1411" t="s">
        <v>38</v>
      </c>
      <c r="I1411">
        <v>104.71</v>
      </c>
      <c r="J1411" t="s">
        <v>38</v>
      </c>
      <c r="K1411">
        <v>1457.55</v>
      </c>
      <c r="L1411">
        <v>16004</v>
      </c>
      <c r="M1411">
        <v>5058</v>
      </c>
      <c r="N1411" t="s">
        <v>38</v>
      </c>
    </row>
    <row r="1412" spans="1:14" x14ac:dyDescent="0.25">
      <c r="A1412" s="2">
        <v>34115</v>
      </c>
      <c r="B1412" t="s">
        <v>38</v>
      </c>
      <c r="C1412" t="s">
        <v>38</v>
      </c>
      <c r="D1412">
        <v>2613</v>
      </c>
      <c r="E1412">
        <v>1513</v>
      </c>
      <c r="F1412">
        <v>2839.69</v>
      </c>
      <c r="G1412">
        <v>1981.7</v>
      </c>
      <c r="H1412" t="s">
        <v>38</v>
      </c>
      <c r="I1412">
        <v>104.84</v>
      </c>
      <c r="J1412" t="s">
        <v>38</v>
      </c>
      <c r="K1412">
        <v>1458.72</v>
      </c>
      <c r="L1412">
        <v>16197</v>
      </c>
      <c r="M1412">
        <v>5063</v>
      </c>
      <c r="N1412" t="s">
        <v>38</v>
      </c>
    </row>
    <row r="1413" spans="1:14" x14ac:dyDescent="0.25">
      <c r="A1413" s="2">
        <v>34116</v>
      </c>
      <c r="B1413" t="s">
        <v>38</v>
      </c>
      <c r="C1413" t="s">
        <v>38</v>
      </c>
      <c r="D1413">
        <v>2620.4</v>
      </c>
      <c r="E1413">
        <v>1525.4</v>
      </c>
      <c r="F1413">
        <v>2859.76</v>
      </c>
      <c r="G1413">
        <v>1997.7</v>
      </c>
      <c r="H1413" t="s">
        <v>38</v>
      </c>
      <c r="I1413">
        <v>104.97</v>
      </c>
      <c r="J1413" t="s">
        <v>38</v>
      </c>
      <c r="K1413">
        <v>1472.73</v>
      </c>
      <c r="L1413">
        <v>16097</v>
      </c>
      <c r="M1413">
        <v>5111</v>
      </c>
      <c r="N1413" t="s">
        <v>38</v>
      </c>
    </row>
    <row r="1414" spans="1:14" x14ac:dyDescent="0.25">
      <c r="A1414" s="2">
        <v>34117</v>
      </c>
      <c r="B1414" t="s">
        <v>38</v>
      </c>
      <c r="C1414" t="s">
        <v>38</v>
      </c>
      <c r="D1414">
        <v>2606.6</v>
      </c>
      <c r="E1414">
        <v>1505.2</v>
      </c>
      <c r="F1414">
        <v>2841.44</v>
      </c>
      <c r="G1414">
        <v>1977.6</v>
      </c>
      <c r="H1414" t="s">
        <v>38</v>
      </c>
      <c r="I1414">
        <v>103.99</v>
      </c>
      <c r="J1414" t="s">
        <v>38</v>
      </c>
      <c r="K1414">
        <v>1473.71</v>
      </c>
      <c r="L1414">
        <v>16174</v>
      </c>
      <c r="M1414">
        <v>5081</v>
      </c>
      <c r="N1414" t="s">
        <v>38</v>
      </c>
    </row>
    <row r="1415" spans="1:14" x14ac:dyDescent="0.25">
      <c r="A1415" s="2">
        <v>34120</v>
      </c>
      <c r="B1415" t="s">
        <v>38</v>
      </c>
      <c r="C1415" t="s">
        <v>38</v>
      </c>
      <c r="D1415">
        <v>2606.6</v>
      </c>
      <c r="E1415">
        <v>1505.2</v>
      </c>
      <c r="F1415">
        <v>2841.44</v>
      </c>
      <c r="G1415">
        <v>1975.5</v>
      </c>
      <c r="H1415" t="s">
        <v>38</v>
      </c>
      <c r="I1415">
        <v>103.99</v>
      </c>
      <c r="J1415" t="s">
        <v>38</v>
      </c>
      <c r="K1415">
        <v>1473.71</v>
      </c>
      <c r="L1415">
        <v>15872</v>
      </c>
      <c r="M1415">
        <v>4985</v>
      </c>
      <c r="N1415" t="s">
        <v>38</v>
      </c>
    </row>
    <row r="1416" spans="1:14" x14ac:dyDescent="0.25">
      <c r="A1416" s="2">
        <v>34121</v>
      </c>
      <c r="B1416" t="s">
        <v>38</v>
      </c>
      <c r="C1416" t="s">
        <v>38</v>
      </c>
      <c r="D1416">
        <v>2621.3000000000002</v>
      </c>
      <c r="E1416">
        <v>1498.7</v>
      </c>
      <c r="F1416">
        <v>2843.18</v>
      </c>
      <c r="G1416">
        <v>1979</v>
      </c>
      <c r="H1416" t="s">
        <v>38</v>
      </c>
      <c r="I1416">
        <v>103.25</v>
      </c>
      <c r="J1416" t="s">
        <v>38</v>
      </c>
      <c r="K1416">
        <v>1469.08</v>
      </c>
      <c r="L1416">
        <v>15981</v>
      </c>
      <c r="M1416">
        <v>5059</v>
      </c>
      <c r="N1416" t="s">
        <v>38</v>
      </c>
    </row>
    <row r="1417" spans="1:14" x14ac:dyDescent="0.25">
      <c r="A1417" s="2">
        <v>34122</v>
      </c>
      <c r="B1417" t="s">
        <v>38</v>
      </c>
      <c r="C1417" t="s">
        <v>38</v>
      </c>
      <c r="D1417">
        <v>2631.4</v>
      </c>
      <c r="E1417">
        <v>1503.6</v>
      </c>
      <c r="F1417">
        <v>2850.16</v>
      </c>
      <c r="G1417">
        <v>1976.2</v>
      </c>
      <c r="H1417" t="s">
        <v>38</v>
      </c>
      <c r="I1417">
        <v>103.52</v>
      </c>
      <c r="J1417" t="s">
        <v>38</v>
      </c>
      <c r="K1417">
        <v>1472.02</v>
      </c>
      <c r="L1417">
        <v>16074</v>
      </c>
      <c r="M1417">
        <v>5016</v>
      </c>
      <c r="N1417" t="s">
        <v>38</v>
      </c>
    </row>
    <row r="1418" spans="1:14" x14ac:dyDescent="0.25">
      <c r="A1418" s="2">
        <v>34123</v>
      </c>
      <c r="B1418" t="s">
        <v>38</v>
      </c>
      <c r="C1418" t="s">
        <v>38</v>
      </c>
      <c r="D1418">
        <v>2615.8000000000002</v>
      </c>
      <c r="E1418">
        <v>1500.3</v>
      </c>
      <c r="F1418">
        <v>2854.52</v>
      </c>
      <c r="G1418">
        <v>1981.7</v>
      </c>
      <c r="H1418" t="s">
        <v>38</v>
      </c>
      <c r="I1418">
        <v>103.49</v>
      </c>
      <c r="J1418" t="s">
        <v>38</v>
      </c>
      <c r="K1418">
        <v>1477.3</v>
      </c>
      <c r="L1418">
        <v>16252</v>
      </c>
      <c r="M1418">
        <v>4920</v>
      </c>
      <c r="N1418" t="s">
        <v>38</v>
      </c>
    </row>
    <row r="1419" spans="1:14" x14ac:dyDescent="0.25">
      <c r="A1419" s="2">
        <v>34124</v>
      </c>
      <c r="B1419" t="s">
        <v>38</v>
      </c>
      <c r="C1419" t="s">
        <v>38</v>
      </c>
      <c r="D1419">
        <v>2592.9</v>
      </c>
      <c r="E1419">
        <v>1493.1</v>
      </c>
      <c r="F1419">
        <v>2861.5</v>
      </c>
      <c r="G1419">
        <v>2000.5</v>
      </c>
      <c r="H1419" t="s">
        <v>38</v>
      </c>
      <c r="I1419">
        <v>103.46</v>
      </c>
      <c r="J1419" t="s">
        <v>38</v>
      </c>
      <c r="K1419">
        <v>1487.73</v>
      </c>
      <c r="L1419">
        <v>16151</v>
      </c>
      <c r="M1419">
        <v>4891</v>
      </c>
      <c r="N1419" t="s">
        <v>38</v>
      </c>
    </row>
    <row r="1420" spans="1:14" x14ac:dyDescent="0.25">
      <c r="A1420" s="2">
        <v>34127</v>
      </c>
      <c r="B1420" t="s">
        <v>38</v>
      </c>
      <c r="C1420" t="s">
        <v>38</v>
      </c>
      <c r="D1420">
        <v>2611.1999999999998</v>
      </c>
      <c r="E1420">
        <v>1521.8</v>
      </c>
      <c r="F1420">
        <v>2912.97</v>
      </c>
      <c r="G1420">
        <v>1951.2</v>
      </c>
      <c r="H1420" t="s">
        <v>38</v>
      </c>
      <c r="I1420">
        <v>104.44</v>
      </c>
      <c r="J1420" t="s">
        <v>38</v>
      </c>
      <c r="K1420">
        <v>1505.59</v>
      </c>
      <c r="L1420">
        <v>16105</v>
      </c>
      <c r="M1420">
        <v>4892</v>
      </c>
      <c r="N1420" t="s">
        <v>38</v>
      </c>
    </row>
    <row r="1421" spans="1:14" x14ac:dyDescent="0.25">
      <c r="A1421" s="2">
        <v>34128</v>
      </c>
      <c r="B1421" t="s">
        <v>38</v>
      </c>
      <c r="C1421" t="s">
        <v>38</v>
      </c>
      <c r="D1421">
        <v>2612.1</v>
      </c>
      <c r="E1421">
        <v>1522.2</v>
      </c>
      <c r="F1421">
        <v>2909.48</v>
      </c>
      <c r="G1421">
        <v>1947</v>
      </c>
      <c r="H1421" t="s">
        <v>38</v>
      </c>
      <c r="I1421">
        <v>104.54</v>
      </c>
      <c r="J1421" t="s">
        <v>38</v>
      </c>
      <c r="K1421">
        <v>1493.14</v>
      </c>
      <c r="L1421">
        <v>15872</v>
      </c>
      <c r="M1421">
        <v>5012</v>
      </c>
      <c r="N1421" t="s">
        <v>38</v>
      </c>
    </row>
    <row r="1422" spans="1:14" x14ac:dyDescent="0.25">
      <c r="A1422" s="2">
        <v>34129</v>
      </c>
      <c r="B1422" t="s">
        <v>38</v>
      </c>
      <c r="C1422" t="s">
        <v>38</v>
      </c>
      <c r="D1422">
        <v>2629.5</v>
      </c>
      <c r="E1422">
        <v>1542.4</v>
      </c>
      <c r="F1422">
        <v>2938.27</v>
      </c>
      <c r="G1422">
        <v>1962.3</v>
      </c>
      <c r="H1422" t="s">
        <v>38</v>
      </c>
      <c r="I1422">
        <v>105.87</v>
      </c>
      <c r="J1422" t="s">
        <v>38</v>
      </c>
      <c r="K1422">
        <v>1504.02</v>
      </c>
      <c r="L1422">
        <v>15872</v>
      </c>
      <c r="M1422">
        <v>4991</v>
      </c>
      <c r="N1422" t="s">
        <v>38</v>
      </c>
    </row>
    <row r="1423" spans="1:14" x14ac:dyDescent="0.25">
      <c r="A1423" s="2">
        <v>34130</v>
      </c>
      <c r="B1423" t="s">
        <v>38</v>
      </c>
      <c r="C1423" t="s">
        <v>38</v>
      </c>
      <c r="D1423">
        <v>2622.2</v>
      </c>
      <c r="E1423">
        <v>1539.1</v>
      </c>
      <c r="F1423">
        <v>2938.27</v>
      </c>
      <c r="G1423">
        <v>1968.5</v>
      </c>
      <c r="H1423" t="s">
        <v>38</v>
      </c>
      <c r="I1423">
        <v>105.68</v>
      </c>
      <c r="J1423" t="s">
        <v>38</v>
      </c>
      <c r="K1423">
        <v>1503.3</v>
      </c>
      <c r="L1423">
        <v>15865</v>
      </c>
      <c r="M1423">
        <v>4956</v>
      </c>
      <c r="N1423" t="s">
        <v>38</v>
      </c>
    </row>
    <row r="1424" spans="1:14" x14ac:dyDescent="0.25">
      <c r="A1424" s="2">
        <v>34131</v>
      </c>
      <c r="B1424" t="s">
        <v>38</v>
      </c>
      <c r="C1424" t="s">
        <v>38</v>
      </c>
      <c r="D1424">
        <v>2625.9</v>
      </c>
      <c r="E1424">
        <v>1548.8</v>
      </c>
      <c r="F1424">
        <v>2943.51</v>
      </c>
      <c r="G1424">
        <v>1969.9</v>
      </c>
      <c r="H1424" t="s">
        <v>38</v>
      </c>
      <c r="I1424">
        <v>105.72</v>
      </c>
      <c r="J1424" t="s">
        <v>38</v>
      </c>
      <c r="K1424">
        <v>1502.78</v>
      </c>
      <c r="L1424">
        <v>15819</v>
      </c>
      <c r="M1424">
        <v>4992</v>
      </c>
      <c r="N1424" t="s">
        <v>38</v>
      </c>
    </row>
    <row r="1425" spans="1:14" x14ac:dyDescent="0.25">
      <c r="A1425" s="2">
        <v>34134</v>
      </c>
      <c r="B1425" t="s">
        <v>38</v>
      </c>
      <c r="C1425" t="s">
        <v>38</v>
      </c>
      <c r="D1425">
        <v>2653.3</v>
      </c>
      <c r="E1425">
        <v>1544.8</v>
      </c>
      <c r="F1425">
        <v>2941.76</v>
      </c>
      <c r="G1425">
        <v>1978.3</v>
      </c>
      <c r="H1425" t="s">
        <v>38</v>
      </c>
      <c r="I1425">
        <v>106.86</v>
      </c>
      <c r="J1425" t="s">
        <v>38</v>
      </c>
      <c r="K1425">
        <v>1493.92</v>
      </c>
      <c r="L1425">
        <v>15727</v>
      </c>
      <c r="M1425">
        <v>4992</v>
      </c>
      <c r="N1425" t="s">
        <v>38</v>
      </c>
    </row>
    <row r="1426" spans="1:14" x14ac:dyDescent="0.25">
      <c r="A1426" s="2">
        <v>34135</v>
      </c>
      <c r="B1426" t="s">
        <v>38</v>
      </c>
      <c r="C1426" t="s">
        <v>38</v>
      </c>
      <c r="D1426">
        <v>2635.9</v>
      </c>
      <c r="E1426">
        <v>1530.2</v>
      </c>
      <c r="F1426">
        <v>2944.38</v>
      </c>
      <c r="G1426">
        <v>1987.3</v>
      </c>
      <c r="H1426" t="s">
        <v>38</v>
      </c>
      <c r="I1426">
        <v>106.58</v>
      </c>
      <c r="J1426" t="s">
        <v>38</v>
      </c>
      <c r="K1426">
        <v>1480.36</v>
      </c>
      <c r="L1426">
        <v>15497</v>
      </c>
      <c r="M1426">
        <v>4951</v>
      </c>
      <c r="N1426" t="s">
        <v>38</v>
      </c>
    </row>
    <row r="1427" spans="1:14" x14ac:dyDescent="0.25">
      <c r="A1427" s="2">
        <v>34136</v>
      </c>
      <c r="B1427" t="s">
        <v>38</v>
      </c>
      <c r="C1427" t="s">
        <v>38</v>
      </c>
      <c r="D1427">
        <v>2646.9</v>
      </c>
      <c r="E1427">
        <v>1550.5</v>
      </c>
      <c r="F1427">
        <v>2948.74</v>
      </c>
      <c r="G1427">
        <v>1999.1</v>
      </c>
      <c r="H1427" t="s">
        <v>38</v>
      </c>
      <c r="I1427">
        <v>106.94</v>
      </c>
      <c r="J1427" t="s">
        <v>38</v>
      </c>
      <c r="K1427">
        <v>1495.87</v>
      </c>
      <c r="L1427">
        <v>15352</v>
      </c>
      <c r="M1427">
        <v>5000</v>
      </c>
      <c r="N1427" t="s">
        <v>38</v>
      </c>
    </row>
    <row r="1428" spans="1:14" x14ac:dyDescent="0.25">
      <c r="A1428" s="2">
        <v>34137</v>
      </c>
      <c r="B1428" t="s">
        <v>38</v>
      </c>
      <c r="C1428" t="s">
        <v>38</v>
      </c>
      <c r="D1428">
        <v>2636.9</v>
      </c>
      <c r="E1428">
        <v>1531.1</v>
      </c>
      <c r="F1428">
        <v>2924.73</v>
      </c>
      <c r="G1428">
        <v>1997.7</v>
      </c>
      <c r="H1428" t="s">
        <v>38</v>
      </c>
      <c r="I1428">
        <v>106.44</v>
      </c>
      <c r="J1428" t="s">
        <v>38</v>
      </c>
      <c r="K1428">
        <v>1513.02</v>
      </c>
      <c r="L1428">
        <v>15313</v>
      </c>
      <c r="M1428">
        <v>4927</v>
      </c>
      <c r="N1428" t="s">
        <v>38</v>
      </c>
    </row>
    <row r="1429" spans="1:14" x14ac:dyDescent="0.25">
      <c r="A1429" s="2">
        <v>34138</v>
      </c>
      <c r="B1429" t="s">
        <v>38</v>
      </c>
      <c r="C1429" t="s">
        <v>38</v>
      </c>
      <c r="D1429">
        <v>2646.4</v>
      </c>
      <c r="E1429">
        <v>1537.9</v>
      </c>
      <c r="F1429">
        <v>2928.16</v>
      </c>
      <c r="G1429">
        <v>2008.2</v>
      </c>
      <c r="H1429" t="s">
        <v>38</v>
      </c>
      <c r="I1429">
        <v>106.6</v>
      </c>
      <c r="J1429" t="s">
        <v>38</v>
      </c>
      <c r="K1429">
        <v>1513.02</v>
      </c>
      <c r="L1429">
        <v>15229</v>
      </c>
      <c r="M1429">
        <v>4895</v>
      </c>
      <c r="N1429" t="s">
        <v>38</v>
      </c>
    </row>
    <row r="1430" spans="1:14" x14ac:dyDescent="0.25">
      <c r="A1430" s="2">
        <v>34141</v>
      </c>
      <c r="B1430" t="s">
        <v>38</v>
      </c>
      <c r="C1430" t="s">
        <v>38</v>
      </c>
      <c r="D1430">
        <v>2666.4</v>
      </c>
      <c r="E1430">
        <v>1558.9</v>
      </c>
      <c r="F1430">
        <v>2957.32</v>
      </c>
      <c r="G1430">
        <v>2017.2</v>
      </c>
      <c r="H1430" t="s">
        <v>38</v>
      </c>
      <c r="I1430">
        <v>107.74</v>
      </c>
      <c r="J1430" t="s">
        <v>38</v>
      </c>
      <c r="K1430">
        <v>1513.02</v>
      </c>
      <c r="L1430">
        <v>14769</v>
      </c>
      <c r="M1430">
        <v>4750</v>
      </c>
      <c r="N1430" t="s">
        <v>38</v>
      </c>
    </row>
    <row r="1431" spans="1:14" x14ac:dyDescent="0.25">
      <c r="A1431" s="2">
        <v>34142</v>
      </c>
      <c r="B1431" t="s">
        <v>38</v>
      </c>
      <c r="C1431" t="s">
        <v>38</v>
      </c>
      <c r="D1431">
        <v>2660.1</v>
      </c>
      <c r="E1431">
        <v>1560.2</v>
      </c>
      <c r="F1431">
        <v>2952.17</v>
      </c>
      <c r="G1431">
        <v>2026.9</v>
      </c>
      <c r="H1431" t="s">
        <v>38</v>
      </c>
      <c r="I1431">
        <v>108.59</v>
      </c>
      <c r="J1431" t="s">
        <v>38</v>
      </c>
      <c r="K1431">
        <v>1514.62</v>
      </c>
      <c r="L1431">
        <v>15030</v>
      </c>
      <c r="M1431">
        <v>4802</v>
      </c>
      <c r="N1431" t="s">
        <v>38</v>
      </c>
    </row>
    <row r="1432" spans="1:14" x14ac:dyDescent="0.25">
      <c r="A1432" s="2">
        <v>34143</v>
      </c>
      <c r="B1432" t="s">
        <v>38</v>
      </c>
      <c r="C1432" t="s">
        <v>38</v>
      </c>
      <c r="D1432">
        <v>2653.7</v>
      </c>
      <c r="E1432">
        <v>1564.6</v>
      </c>
      <c r="F1432">
        <v>2941.88</v>
      </c>
      <c r="G1432">
        <v>2000.9</v>
      </c>
      <c r="H1432" t="s">
        <v>38</v>
      </c>
      <c r="I1432">
        <v>108.48</v>
      </c>
      <c r="J1432" t="s">
        <v>38</v>
      </c>
      <c r="K1432">
        <v>1509.48</v>
      </c>
      <c r="L1432">
        <v>14976</v>
      </c>
      <c r="M1432">
        <v>4804</v>
      </c>
      <c r="N1432" t="s">
        <v>38</v>
      </c>
    </row>
    <row r="1433" spans="1:14" x14ac:dyDescent="0.25">
      <c r="A1433" s="2">
        <v>34144</v>
      </c>
      <c r="B1433" t="s">
        <v>38</v>
      </c>
      <c r="C1433" t="s">
        <v>38</v>
      </c>
      <c r="D1433">
        <v>2651.4</v>
      </c>
      <c r="E1433">
        <v>1577.9</v>
      </c>
      <c r="F1433">
        <v>2941.88</v>
      </c>
      <c r="G1433">
        <v>2001.6</v>
      </c>
      <c r="H1433" t="s">
        <v>38</v>
      </c>
      <c r="I1433">
        <v>108.22</v>
      </c>
      <c r="J1433" t="s">
        <v>38</v>
      </c>
      <c r="K1433">
        <v>1513.34</v>
      </c>
      <c r="L1433">
        <v>15152</v>
      </c>
      <c r="M1433">
        <v>4804</v>
      </c>
      <c r="N1433" t="s">
        <v>38</v>
      </c>
    </row>
    <row r="1434" spans="1:14" x14ac:dyDescent="0.25">
      <c r="A1434" s="2">
        <v>34145</v>
      </c>
      <c r="B1434" t="s">
        <v>38</v>
      </c>
      <c r="C1434" t="s">
        <v>38</v>
      </c>
      <c r="D1434">
        <v>2646.4</v>
      </c>
      <c r="E1434">
        <v>1582.8</v>
      </c>
      <c r="F1434">
        <v>2959.89</v>
      </c>
      <c r="G1434">
        <v>1967.2</v>
      </c>
      <c r="H1434" t="s">
        <v>38</v>
      </c>
      <c r="I1434">
        <v>108.61</v>
      </c>
      <c r="J1434" t="s">
        <v>38</v>
      </c>
      <c r="K1434">
        <v>1522.34</v>
      </c>
      <c r="L1434">
        <v>15114</v>
      </c>
      <c r="M1434">
        <v>4798</v>
      </c>
      <c r="N1434" t="s">
        <v>38</v>
      </c>
    </row>
    <row r="1435" spans="1:14" x14ac:dyDescent="0.25">
      <c r="A1435" s="2">
        <v>34148</v>
      </c>
      <c r="B1435" t="s">
        <v>38</v>
      </c>
      <c r="C1435" t="s">
        <v>38</v>
      </c>
      <c r="D1435">
        <v>2656.4</v>
      </c>
      <c r="E1435">
        <v>1608.7</v>
      </c>
      <c r="F1435">
        <v>2973.62</v>
      </c>
      <c r="G1435">
        <v>1977.6</v>
      </c>
      <c r="H1435" t="s">
        <v>38</v>
      </c>
      <c r="I1435">
        <v>109.51</v>
      </c>
      <c r="J1435" t="s">
        <v>38</v>
      </c>
      <c r="K1435">
        <v>1538.1</v>
      </c>
      <c r="L1435">
        <v>15321</v>
      </c>
      <c r="M1435">
        <v>4866</v>
      </c>
      <c r="N1435" t="s">
        <v>38</v>
      </c>
    </row>
    <row r="1436" spans="1:14" x14ac:dyDescent="0.25">
      <c r="A1436" s="2">
        <v>34149</v>
      </c>
      <c r="B1436" t="s">
        <v>38</v>
      </c>
      <c r="C1436" t="s">
        <v>38</v>
      </c>
      <c r="D1436">
        <v>2643.2</v>
      </c>
      <c r="E1436">
        <v>1599.8</v>
      </c>
      <c r="F1436">
        <v>2960.75</v>
      </c>
      <c r="G1436">
        <v>1967.2</v>
      </c>
      <c r="H1436" t="s">
        <v>38</v>
      </c>
      <c r="I1436">
        <v>108.68</v>
      </c>
      <c r="J1436" t="s">
        <v>38</v>
      </c>
      <c r="K1436">
        <v>1538.29</v>
      </c>
      <c r="L1436">
        <v>15129</v>
      </c>
      <c r="M1436">
        <v>4859</v>
      </c>
      <c r="N1436" t="s">
        <v>38</v>
      </c>
    </row>
    <row r="1437" spans="1:14" x14ac:dyDescent="0.25">
      <c r="A1437" s="2">
        <v>34150</v>
      </c>
      <c r="B1437" t="s">
        <v>38</v>
      </c>
      <c r="C1437" t="s">
        <v>38</v>
      </c>
      <c r="D1437">
        <v>2654.6</v>
      </c>
      <c r="E1437">
        <v>1595.3</v>
      </c>
      <c r="F1437">
        <v>2953.03</v>
      </c>
      <c r="G1437">
        <v>1983.5</v>
      </c>
      <c r="H1437" t="s">
        <v>38</v>
      </c>
      <c r="I1437">
        <v>109.09</v>
      </c>
      <c r="J1437" t="s">
        <v>38</v>
      </c>
      <c r="K1437">
        <v>1537.13</v>
      </c>
      <c r="L1437">
        <v>15091</v>
      </c>
      <c r="M1437">
        <v>4857</v>
      </c>
      <c r="N1437" t="s">
        <v>38</v>
      </c>
    </row>
    <row r="1438" spans="1:14" x14ac:dyDescent="0.25">
      <c r="A1438" s="2">
        <v>34151</v>
      </c>
      <c r="B1438" t="s">
        <v>38</v>
      </c>
      <c r="C1438" t="s">
        <v>38</v>
      </c>
      <c r="D1438">
        <v>2642.8</v>
      </c>
      <c r="E1438">
        <v>1581.2</v>
      </c>
      <c r="F1438">
        <v>2947.88</v>
      </c>
      <c r="G1438">
        <v>1976.9</v>
      </c>
      <c r="H1438" t="s">
        <v>38</v>
      </c>
      <c r="I1438">
        <v>109.18</v>
      </c>
      <c r="J1438" t="s">
        <v>38</v>
      </c>
      <c r="K1438">
        <v>1540.35</v>
      </c>
      <c r="L1438">
        <v>15321</v>
      </c>
      <c r="M1438">
        <v>4951</v>
      </c>
      <c r="N1438" t="s">
        <v>38</v>
      </c>
    </row>
    <row r="1439" spans="1:14" x14ac:dyDescent="0.25">
      <c r="A1439" s="2">
        <v>34152</v>
      </c>
      <c r="B1439" t="s">
        <v>38</v>
      </c>
      <c r="C1439" t="s">
        <v>38</v>
      </c>
      <c r="D1439">
        <v>2601.8000000000002</v>
      </c>
      <c r="E1439">
        <v>1569.4</v>
      </c>
      <c r="F1439">
        <v>2945.31</v>
      </c>
      <c r="G1439">
        <v>1964</v>
      </c>
      <c r="H1439" t="s">
        <v>38</v>
      </c>
      <c r="I1439">
        <v>108.72</v>
      </c>
      <c r="J1439" t="s">
        <v>38</v>
      </c>
      <c r="K1439">
        <v>1532.95</v>
      </c>
      <c r="L1439">
        <v>15129</v>
      </c>
      <c r="M1439">
        <v>4982</v>
      </c>
      <c r="N1439" t="s">
        <v>38</v>
      </c>
    </row>
    <row r="1440" spans="1:14" x14ac:dyDescent="0.25">
      <c r="A1440" s="2">
        <v>34155</v>
      </c>
      <c r="B1440" t="s">
        <v>38</v>
      </c>
      <c r="C1440" t="s">
        <v>38</v>
      </c>
      <c r="D1440">
        <v>2582.6999999999998</v>
      </c>
      <c r="E1440">
        <v>1562.9</v>
      </c>
      <c r="F1440">
        <v>2942.74</v>
      </c>
      <c r="G1440">
        <v>1959.9</v>
      </c>
      <c r="H1440" t="s">
        <v>38</v>
      </c>
      <c r="I1440">
        <v>108.35</v>
      </c>
      <c r="J1440" t="s">
        <v>38</v>
      </c>
      <c r="K1440">
        <v>1533.28</v>
      </c>
      <c r="L1440">
        <v>15106</v>
      </c>
      <c r="M1440">
        <v>4943</v>
      </c>
      <c r="N1440" t="s">
        <v>38</v>
      </c>
    </row>
    <row r="1441" spans="1:14" x14ac:dyDescent="0.25">
      <c r="A1441" s="2">
        <v>34156</v>
      </c>
      <c r="B1441" t="s">
        <v>38</v>
      </c>
      <c r="C1441" t="s">
        <v>38</v>
      </c>
      <c r="D1441">
        <v>2594.5</v>
      </c>
      <c r="E1441">
        <v>1576.3</v>
      </c>
      <c r="F1441">
        <v>2961.61</v>
      </c>
      <c r="G1441">
        <v>1965.8</v>
      </c>
      <c r="H1441" t="s">
        <v>38</v>
      </c>
      <c r="I1441">
        <v>109.1</v>
      </c>
      <c r="J1441" t="s">
        <v>38</v>
      </c>
      <c r="K1441">
        <v>1549.35</v>
      </c>
      <c r="L1441">
        <v>15283</v>
      </c>
      <c r="M1441">
        <v>4946</v>
      </c>
      <c r="N1441" t="s">
        <v>38</v>
      </c>
    </row>
    <row r="1442" spans="1:14" x14ac:dyDescent="0.25">
      <c r="A1442" s="2">
        <v>34157</v>
      </c>
      <c r="B1442" t="s">
        <v>38</v>
      </c>
      <c r="C1442" t="s">
        <v>38</v>
      </c>
      <c r="D1442">
        <v>2595</v>
      </c>
      <c r="E1442">
        <v>1581.6</v>
      </c>
      <c r="F1442">
        <v>3019.07</v>
      </c>
      <c r="G1442">
        <v>1972</v>
      </c>
      <c r="H1442" t="s">
        <v>38</v>
      </c>
      <c r="I1442">
        <v>110.09</v>
      </c>
      <c r="J1442" t="s">
        <v>38</v>
      </c>
      <c r="K1442">
        <v>1541.64</v>
      </c>
      <c r="L1442">
        <v>15099</v>
      </c>
      <c r="M1442">
        <v>4920</v>
      </c>
      <c r="N1442" t="s">
        <v>38</v>
      </c>
    </row>
    <row r="1443" spans="1:14" x14ac:dyDescent="0.25">
      <c r="A1443" s="2">
        <v>34158</v>
      </c>
      <c r="B1443" t="s">
        <v>38</v>
      </c>
      <c r="C1443" t="s">
        <v>38</v>
      </c>
      <c r="D1443">
        <v>2592.6999999999998</v>
      </c>
      <c r="E1443">
        <v>1613.5</v>
      </c>
      <c r="F1443">
        <v>3122.85</v>
      </c>
      <c r="G1443">
        <v>1962.7</v>
      </c>
      <c r="H1443" t="s">
        <v>38</v>
      </c>
      <c r="I1443">
        <v>111.65</v>
      </c>
      <c r="J1443" t="s">
        <v>38</v>
      </c>
      <c r="K1443">
        <v>1555.46</v>
      </c>
      <c r="L1443">
        <v>15183</v>
      </c>
      <c r="M1443">
        <v>4907</v>
      </c>
      <c r="N1443" t="s">
        <v>38</v>
      </c>
    </row>
    <row r="1444" spans="1:14" x14ac:dyDescent="0.25">
      <c r="A1444" s="2">
        <v>34159</v>
      </c>
      <c r="B1444" t="s">
        <v>38</v>
      </c>
      <c r="C1444" t="s">
        <v>38</v>
      </c>
      <c r="D1444">
        <v>2583.6</v>
      </c>
      <c r="E1444">
        <v>1610.7</v>
      </c>
      <c r="F1444">
        <v>3114.28</v>
      </c>
      <c r="G1444">
        <v>1958.5</v>
      </c>
      <c r="H1444" t="s">
        <v>38</v>
      </c>
      <c r="I1444">
        <v>111.72</v>
      </c>
      <c r="J1444" t="s">
        <v>38</v>
      </c>
      <c r="K1444">
        <v>1556.62</v>
      </c>
      <c r="L1444">
        <v>15359</v>
      </c>
      <c r="M1444">
        <v>4855</v>
      </c>
      <c r="N1444" t="s">
        <v>38</v>
      </c>
    </row>
    <row r="1445" spans="1:14" x14ac:dyDescent="0.25">
      <c r="A1445" s="2">
        <v>34162</v>
      </c>
      <c r="B1445" t="s">
        <v>38</v>
      </c>
      <c r="C1445" t="s">
        <v>38</v>
      </c>
      <c r="D1445">
        <v>2585.4</v>
      </c>
      <c r="E1445">
        <v>1625.7</v>
      </c>
      <c r="F1445">
        <v>3128</v>
      </c>
      <c r="G1445">
        <v>1960.6</v>
      </c>
      <c r="H1445" t="s">
        <v>38</v>
      </c>
      <c r="I1445">
        <v>111.86</v>
      </c>
      <c r="J1445" t="s">
        <v>38</v>
      </c>
      <c r="K1445">
        <v>1563.5</v>
      </c>
      <c r="L1445">
        <v>15375</v>
      </c>
      <c r="M1445">
        <v>4755</v>
      </c>
      <c r="N1445" t="s">
        <v>38</v>
      </c>
    </row>
    <row r="1446" spans="1:14" x14ac:dyDescent="0.25">
      <c r="A1446" s="2">
        <v>34163</v>
      </c>
      <c r="B1446" t="s">
        <v>38</v>
      </c>
      <c r="C1446" t="s">
        <v>38</v>
      </c>
      <c r="D1446">
        <v>2589.1</v>
      </c>
      <c r="E1446">
        <v>1616.8</v>
      </c>
      <c r="F1446">
        <v>3124.57</v>
      </c>
      <c r="G1446">
        <v>1977.6</v>
      </c>
      <c r="H1446" t="s">
        <v>38</v>
      </c>
      <c r="I1446">
        <v>111.86</v>
      </c>
      <c r="J1446" t="s">
        <v>38</v>
      </c>
      <c r="K1446">
        <v>1565.43</v>
      </c>
      <c r="L1446">
        <v>15566</v>
      </c>
      <c r="M1446">
        <v>4777</v>
      </c>
      <c r="N1446" t="s">
        <v>38</v>
      </c>
    </row>
    <row r="1447" spans="1:14" x14ac:dyDescent="0.25">
      <c r="A1447" s="2">
        <v>34164</v>
      </c>
      <c r="B1447" t="s">
        <v>38</v>
      </c>
      <c r="C1447" t="s">
        <v>38</v>
      </c>
      <c r="D1447">
        <v>2584.5</v>
      </c>
      <c r="E1447">
        <v>1616.8</v>
      </c>
      <c r="F1447">
        <v>3142.58</v>
      </c>
      <c r="G1447">
        <v>1980</v>
      </c>
      <c r="H1447" t="s">
        <v>38</v>
      </c>
      <c r="I1447">
        <v>111.67</v>
      </c>
      <c r="J1447" t="s">
        <v>38</v>
      </c>
      <c r="K1447">
        <v>1561.57</v>
      </c>
      <c r="L1447">
        <v>15543</v>
      </c>
      <c r="M1447">
        <v>4746</v>
      </c>
      <c r="N1447" t="s">
        <v>38</v>
      </c>
    </row>
    <row r="1448" spans="1:14" x14ac:dyDescent="0.25">
      <c r="A1448" s="2">
        <v>34165</v>
      </c>
      <c r="B1448" t="s">
        <v>38</v>
      </c>
      <c r="C1448" t="s">
        <v>38</v>
      </c>
      <c r="D1448">
        <v>2584.5</v>
      </c>
      <c r="E1448">
        <v>1596.5</v>
      </c>
      <c r="F1448">
        <v>3130.57</v>
      </c>
      <c r="G1448">
        <v>1974.8</v>
      </c>
      <c r="H1448" t="s">
        <v>38</v>
      </c>
      <c r="I1448">
        <v>111.55</v>
      </c>
      <c r="J1448" t="s">
        <v>38</v>
      </c>
      <c r="K1448">
        <v>1555.14</v>
      </c>
      <c r="L1448">
        <v>15535</v>
      </c>
      <c r="M1448">
        <v>4780</v>
      </c>
      <c r="N1448" t="s">
        <v>38</v>
      </c>
    </row>
    <row r="1449" spans="1:14" x14ac:dyDescent="0.25">
      <c r="A1449" s="2">
        <v>34166</v>
      </c>
      <c r="B1449" t="s">
        <v>38</v>
      </c>
      <c r="C1449" t="s">
        <v>38</v>
      </c>
      <c r="D1449">
        <v>2590.9</v>
      </c>
      <c r="E1449">
        <v>1605.4</v>
      </c>
      <c r="F1449">
        <v>3158.88</v>
      </c>
      <c r="G1449">
        <v>1969.6</v>
      </c>
      <c r="H1449" t="s">
        <v>38</v>
      </c>
      <c r="I1449">
        <v>111.95</v>
      </c>
      <c r="J1449" t="s">
        <v>38</v>
      </c>
      <c r="K1449">
        <v>1552.06</v>
      </c>
      <c r="L1449">
        <v>15658</v>
      </c>
      <c r="M1449">
        <v>4774</v>
      </c>
      <c r="N1449" t="s">
        <v>38</v>
      </c>
    </row>
    <row r="1450" spans="1:14" x14ac:dyDescent="0.25">
      <c r="A1450" s="2">
        <v>34169</v>
      </c>
      <c r="B1450" t="s">
        <v>38</v>
      </c>
      <c r="C1450" t="s">
        <v>38</v>
      </c>
      <c r="D1450">
        <v>2597.3000000000002</v>
      </c>
      <c r="E1450">
        <v>1615.1</v>
      </c>
      <c r="F1450">
        <v>3187.18</v>
      </c>
      <c r="G1450">
        <v>1966.2</v>
      </c>
      <c r="H1450" t="s">
        <v>38</v>
      </c>
      <c r="I1450">
        <v>112.65</v>
      </c>
      <c r="J1450" t="s">
        <v>38</v>
      </c>
      <c r="K1450">
        <v>1539.71</v>
      </c>
      <c r="L1450">
        <v>15482</v>
      </c>
      <c r="M1450">
        <v>4697</v>
      </c>
      <c r="N1450" t="s">
        <v>38</v>
      </c>
    </row>
    <row r="1451" spans="1:14" x14ac:dyDescent="0.25">
      <c r="A1451" s="2">
        <v>34170</v>
      </c>
      <c r="B1451" t="s">
        <v>38</v>
      </c>
      <c r="C1451" t="s">
        <v>38</v>
      </c>
      <c r="D1451">
        <v>2570</v>
      </c>
      <c r="E1451">
        <v>1599</v>
      </c>
      <c r="F1451">
        <v>3155.45</v>
      </c>
      <c r="G1451">
        <v>1972</v>
      </c>
      <c r="H1451" t="s">
        <v>38</v>
      </c>
      <c r="I1451">
        <v>110.76</v>
      </c>
      <c r="J1451" t="s">
        <v>38</v>
      </c>
      <c r="K1451">
        <v>1499.83</v>
      </c>
      <c r="L1451">
        <v>15420</v>
      </c>
      <c r="M1451">
        <v>4713</v>
      </c>
      <c r="N1451" t="s">
        <v>38</v>
      </c>
    </row>
    <row r="1452" spans="1:14" x14ac:dyDescent="0.25">
      <c r="A1452" s="2">
        <v>34171</v>
      </c>
      <c r="B1452" t="s">
        <v>38</v>
      </c>
      <c r="C1452" t="s">
        <v>38</v>
      </c>
      <c r="D1452">
        <v>2564.5</v>
      </c>
      <c r="E1452">
        <v>1584.8</v>
      </c>
      <c r="F1452">
        <v>3145.15</v>
      </c>
      <c r="G1452">
        <v>1959.3</v>
      </c>
      <c r="H1452" t="s">
        <v>38</v>
      </c>
      <c r="I1452">
        <v>109.95</v>
      </c>
      <c r="J1452" t="s">
        <v>38</v>
      </c>
      <c r="K1452">
        <v>1496.29</v>
      </c>
      <c r="L1452">
        <v>15451</v>
      </c>
      <c r="M1452">
        <v>4663</v>
      </c>
      <c r="N1452" t="s">
        <v>38</v>
      </c>
    </row>
    <row r="1453" spans="1:14" x14ac:dyDescent="0.25">
      <c r="A1453" s="2">
        <v>34172</v>
      </c>
      <c r="B1453" t="s">
        <v>38</v>
      </c>
      <c r="C1453" t="s">
        <v>38</v>
      </c>
      <c r="D1453">
        <v>2573.6</v>
      </c>
      <c r="E1453">
        <v>1602.2</v>
      </c>
      <c r="F1453">
        <v>3158.88</v>
      </c>
      <c r="G1453">
        <v>1982.1</v>
      </c>
      <c r="H1453" t="s">
        <v>38</v>
      </c>
      <c r="I1453">
        <v>111.1</v>
      </c>
      <c r="J1453" t="s">
        <v>38</v>
      </c>
      <c r="K1453">
        <v>1512.05</v>
      </c>
      <c r="L1453">
        <v>15482</v>
      </c>
      <c r="M1453">
        <v>4618</v>
      </c>
      <c r="N1453" t="s">
        <v>38</v>
      </c>
    </row>
    <row r="1454" spans="1:14" x14ac:dyDescent="0.25">
      <c r="A1454" s="2">
        <v>34173</v>
      </c>
      <c r="B1454" t="s">
        <v>38</v>
      </c>
      <c r="C1454" t="s">
        <v>38</v>
      </c>
      <c r="D1454">
        <v>2579.1</v>
      </c>
      <c r="E1454">
        <v>1628.1</v>
      </c>
      <c r="F1454">
        <v>3165.74</v>
      </c>
      <c r="G1454">
        <v>1983.5</v>
      </c>
      <c r="H1454" t="s">
        <v>38</v>
      </c>
      <c r="I1454">
        <v>110.84</v>
      </c>
      <c r="J1454" t="s">
        <v>38</v>
      </c>
      <c r="K1454">
        <v>1521.96</v>
      </c>
      <c r="L1454">
        <v>15168</v>
      </c>
      <c r="M1454">
        <v>4640</v>
      </c>
      <c r="N1454" t="s">
        <v>38</v>
      </c>
    </row>
    <row r="1455" spans="1:14" x14ac:dyDescent="0.25">
      <c r="A1455" s="2">
        <v>34176</v>
      </c>
      <c r="B1455" t="s">
        <v>38</v>
      </c>
      <c r="C1455" t="s">
        <v>38</v>
      </c>
      <c r="D1455">
        <v>2600.9</v>
      </c>
      <c r="E1455">
        <v>1622.4</v>
      </c>
      <c r="F1455">
        <v>3215.48</v>
      </c>
      <c r="G1455">
        <v>1993.1</v>
      </c>
      <c r="H1455" t="s">
        <v>38</v>
      </c>
      <c r="I1455">
        <v>112.05</v>
      </c>
      <c r="J1455" t="s">
        <v>38</v>
      </c>
      <c r="K1455">
        <v>1549.68</v>
      </c>
      <c r="L1455">
        <v>15237</v>
      </c>
      <c r="M1455">
        <v>4718</v>
      </c>
      <c r="N1455" t="s">
        <v>38</v>
      </c>
    </row>
    <row r="1456" spans="1:14" x14ac:dyDescent="0.25">
      <c r="A1456" s="2">
        <v>34177</v>
      </c>
      <c r="B1456" t="s">
        <v>38</v>
      </c>
      <c r="C1456" t="s">
        <v>38</v>
      </c>
      <c r="D1456">
        <v>2633.7</v>
      </c>
      <c r="E1456">
        <v>1614.3</v>
      </c>
      <c r="F1456">
        <v>3188.04</v>
      </c>
      <c r="G1456">
        <v>2009.4</v>
      </c>
      <c r="H1456" t="s">
        <v>38</v>
      </c>
      <c r="I1456">
        <v>112.23</v>
      </c>
      <c r="J1456" t="s">
        <v>38</v>
      </c>
      <c r="K1456">
        <v>1550</v>
      </c>
      <c r="L1456">
        <v>15352</v>
      </c>
      <c r="M1456">
        <v>4711</v>
      </c>
      <c r="N1456" t="s">
        <v>38</v>
      </c>
    </row>
    <row r="1457" spans="1:14" x14ac:dyDescent="0.25">
      <c r="A1457" s="2">
        <v>34178</v>
      </c>
      <c r="B1457" t="s">
        <v>38</v>
      </c>
      <c r="C1457" t="s">
        <v>38</v>
      </c>
      <c r="D1457">
        <v>2633.7</v>
      </c>
      <c r="E1457">
        <v>1607</v>
      </c>
      <c r="F1457">
        <v>3164.88</v>
      </c>
      <c r="G1457">
        <v>2020.4</v>
      </c>
      <c r="H1457" t="s">
        <v>38</v>
      </c>
      <c r="I1457">
        <v>112.39</v>
      </c>
      <c r="J1457" t="s">
        <v>38</v>
      </c>
      <c r="K1457">
        <v>1554.5</v>
      </c>
      <c r="L1457">
        <v>15267</v>
      </c>
      <c r="M1457">
        <v>4718</v>
      </c>
      <c r="N1457" t="s">
        <v>38</v>
      </c>
    </row>
    <row r="1458" spans="1:14" x14ac:dyDescent="0.25">
      <c r="A1458" s="2">
        <v>34179</v>
      </c>
      <c r="B1458" t="s">
        <v>38</v>
      </c>
      <c r="C1458" t="s">
        <v>38</v>
      </c>
      <c r="D1458">
        <v>2662.8</v>
      </c>
      <c r="E1458">
        <v>1652.4</v>
      </c>
      <c r="F1458">
        <v>3158.88</v>
      </c>
      <c r="G1458">
        <v>2061.6</v>
      </c>
      <c r="H1458" t="s">
        <v>38</v>
      </c>
      <c r="I1458">
        <v>113.33</v>
      </c>
      <c r="J1458" t="s">
        <v>38</v>
      </c>
      <c r="K1458">
        <v>1553.86</v>
      </c>
      <c r="L1458">
        <v>15727</v>
      </c>
      <c r="M1458">
        <v>4689</v>
      </c>
      <c r="N1458" t="s">
        <v>38</v>
      </c>
    </row>
    <row r="1459" spans="1:14" x14ac:dyDescent="0.25">
      <c r="A1459" s="2">
        <v>34180</v>
      </c>
      <c r="B1459" t="s">
        <v>38</v>
      </c>
      <c r="C1459" t="s">
        <v>38</v>
      </c>
      <c r="D1459">
        <v>2679.2</v>
      </c>
      <c r="E1459">
        <v>1698.1</v>
      </c>
      <c r="F1459">
        <v>3162.31</v>
      </c>
      <c r="G1459">
        <v>2093.4</v>
      </c>
      <c r="H1459" t="s">
        <v>38</v>
      </c>
      <c r="I1459">
        <v>113.45</v>
      </c>
      <c r="J1459" t="s">
        <v>38</v>
      </c>
      <c r="K1459">
        <v>1551.93</v>
      </c>
      <c r="L1459">
        <v>15735</v>
      </c>
      <c r="M1459">
        <v>4768</v>
      </c>
      <c r="N1459" t="s">
        <v>38</v>
      </c>
    </row>
    <row r="1460" spans="1:14" x14ac:dyDescent="0.25">
      <c r="A1460" s="2">
        <v>34183</v>
      </c>
      <c r="B1460" t="s">
        <v>38</v>
      </c>
      <c r="C1460" t="s">
        <v>38</v>
      </c>
      <c r="D1460">
        <v>2686.9</v>
      </c>
      <c r="E1460">
        <v>1718.2</v>
      </c>
      <c r="F1460">
        <v>3134</v>
      </c>
      <c r="G1460">
        <v>2097.9</v>
      </c>
      <c r="H1460" t="s">
        <v>38</v>
      </c>
      <c r="I1460">
        <v>112.63</v>
      </c>
      <c r="J1460" t="s">
        <v>38</v>
      </c>
      <c r="K1460">
        <v>1551.93</v>
      </c>
      <c r="L1460">
        <v>15650</v>
      </c>
      <c r="M1460">
        <v>4802</v>
      </c>
      <c r="N1460" t="s">
        <v>38</v>
      </c>
    </row>
    <row r="1461" spans="1:14" x14ac:dyDescent="0.25">
      <c r="A1461" s="2">
        <v>34184</v>
      </c>
      <c r="B1461" t="s">
        <v>38</v>
      </c>
      <c r="C1461" t="s">
        <v>38</v>
      </c>
      <c r="D1461">
        <v>2693.7</v>
      </c>
      <c r="E1461">
        <v>1707.8</v>
      </c>
      <c r="F1461">
        <v>3185.47</v>
      </c>
      <c r="G1461">
        <v>2080.6</v>
      </c>
      <c r="H1461" t="s">
        <v>38</v>
      </c>
      <c r="I1461">
        <v>114.58</v>
      </c>
      <c r="J1461" t="s">
        <v>38</v>
      </c>
      <c r="K1461">
        <v>1573.28</v>
      </c>
      <c r="L1461">
        <v>15696</v>
      </c>
      <c r="M1461">
        <v>4940</v>
      </c>
      <c r="N1461" t="s">
        <v>38</v>
      </c>
    </row>
    <row r="1462" spans="1:14" x14ac:dyDescent="0.25">
      <c r="A1462" s="2">
        <v>34185</v>
      </c>
      <c r="B1462" t="s">
        <v>38</v>
      </c>
      <c r="C1462" t="s">
        <v>38</v>
      </c>
      <c r="D1462">
        <v>2686.5</v>
      </c>
      <c r="E1462">
        <v>1700.5</v>
      </c>
      <c r="F1462">
        <v>3194.9</v>
      </c>
      <c r="G1462">
        <v>2067.5</v>
      </c>
      <c r="H1462" t="s">
        <v>38</v>
      </c>
      <c r="I1462">
        <v>113.83</v>
      </c>
      <c r="J1462" t="s">
        <v>38</v>
      </c>
      <c r="K1462">
        <v>1574.44</v>
      </c>
      <c r="L1462">
        <v>15819</v>
      </c>
      <c r="M1462">
        <v>4910</v>
      </c>
      <c r="N1462" t="s">
        <v>38</v>
      </c>
    </row>
    <row r="1463" spans="1:14" x14ac:dyDescent="0.25">
      <c r="A1463" s="2">
        <v>34186</v>
      </c>
      <c r="B1463" t="s">
        <v>38</v>
      </c>
      <c r="C1463" t="s">
        <v>38</v>
      </c>
      <c r="D1463">
        <v>2689.2</v>
      </c>
      <c r="E1463">
        <v>1711</v>
      </c>
      <c r="F1463">
        <v>3219.77</v>
      </c>
      <c r="G1463">
        <v>2059.1999999999998</v>
      </c>
      <c r="H1463" t="s">
        <v>38</v>
      </c>
      <c r="I1463">
        <v>113.97</v>
      </c>
      <c r="J1463" t="s">
        <v>38</v>
      </c>
      <c r="K1463">
        <v>1570.84</v>
      </c>
      <c r="L1463">
        <v>15750</v>
      </c>
      <c r="M1463">
        <v>4988</v>
      </c>
      <c r="N1463" t="s">
        <v>38</v>
      </c>
    </row>
    <row r="1464" spans="1:14" x14ac:dyDescent="0.25">
      <c r="A1464" s="2">
        <v>34187</v>
      </c>
      <c r="B1464" t="s">
        <v>38</v>
      </c>
      <c r="C1464" t="s">
        <v>38</v>
      </c>
      <c r="D1464">
        <v>2716.9</v>
      </c>
      <c r="E1464">
        <v>1733.5</v>
      </c>
      <c r="F1464">
        <v>3236.07</v>
      </c>
      <c r="G1464">
        <v>2075.8000000000002</v>
      </c>
      <c r="H1464" t="s">
        <v>38</v>
      </c>
      <c r="I1464">
        <v>114.34</v>
      </c>
      <c r="J1464" t="s">
        <v>38</v>
      </c>
      <c r="K1464">
        <v>1567.36</v>
      </c>
      <c r="L1464">
        <v>15627</v>
      </c>
      <c r="M1464">
        <v>5014</v>
      </c>
      <c r="N1464" t="s">
        <v>38</v>
      </c>
    </row>
    <row r="1465" spans="1:14" x14ac:dyDescent="0.25">
      <c r="A1465" s="2">
        <v>34190</v>
      </c>
      <c r="B1465" t="s">
        <v>38</v>
      </c>
      <c r="C1465" t="s">
        <v>38</v>
      </c>
      <c r="D1465">
        <v>2729.2</v>
      </c>
      <c r="E1465">
        <v>1731</v>
      </c>
      <c r="F1465">
        <v>3216.34</v>
      </c>
      <c r="G1465">
        <v>2067.5</v>
      </c>
      <c r="H1465" t="s">
        <v>38</v>
      </c>
      <c r="I1465">
        <v>114.67</v>
      </c>
      <c r="J1465" t="s">
        <v>38</v>
      </c>
      <c r="K1465">
        <v>1561.57</v>
      </c>
      <c r="L1465">
        <v>15750</v>
      </c>
      <c r="M1465">
        <v>5022</v>
      </c>
      <c r="N1465" t="s">
        <v>38</v>
      </c>
    </row>
    <row r="1466" spans="1:14" x14ac:dyDescent="0.25">
      <c r="A1466" s="2">
        <v>34191</v>
      </c>
      <c r="B1466" t="s">
        <v>38</v>
      </c>
      <c r="C1466" t="s">
        <v>38</v>
      </c>
      <c r="D1466">
        <v>2714.7</v>
      </c>
      <c r="E1466">
        <v>1732.6</v>
      </c>
      <c r="F1466">
        <v>3212.91</v>
      </c>
      <c r="G1466">
        <v>2082.6999999999998</v>
      </c>
      <c r="H1466" t="s">
        <v>38</v>
      </c>
      <c r="I1466">
        <v>115.33</v>
      </c>
      <c r="J1466" t="s">
        <v>38</v>
      </c>
      <c r="K1466">
        <v>1534.56</v>
      </c>
      <c r="L1466">
        <v>15742</v>
      </c>
      <c r="M1466">
        <v>4989</v>
      </c>
      <c r="N1466" t="s">
        <v>38</v>
      </c>
    </row>
    <row r="1467" spans="1:14" x14ac:dyDescent="0.25">
      <c r="A1467" s="2">
        <v>34192</v>
      </c>
      <c r="B1467" t="s">
        <v>38</v>
      </c>
      <c r="C1467" t="s">
        <v>38</v>
      </c>
      <c r="D1467">
        <v>2747.4</v>
      </c>
      <c r="E1467">
        <v>1751.9</v>
      </c>
      <c r="F1467">
        <v>3258.37</v>
      </c>
      <c r="G1467">
        <v>2106.5</v>
      </c>
      <c r="H1467" t="s">
        <v>38</v>
      </c>
      <c r="I1467">
        <v>116.59</v>
      </c>
      <c r="J1467" t="s">
        <v>38</v>
      </c>
      <c r="K1467">
        <v>1562.22</v>
      </c>
      <c r="L1467">
        <v>15964</v>
      </c>
      <c r="M1467">
        <v>4998</v>
      </c>
      <c r="N1467" t="s">
        <v>38</v>
      </c>
    </row>
    <row r="1468" spans="1:14" x14ac:dyDescent="0.25">
      <c r="A1468" s="2">
        <v>34193</v>
      </c>
      <c r="B1468" t="s">
        <v>38</v>
      </c>
      <c r="C1468" t="s">
        <v>38</v>
      </c>
      <c r="D1468">
        <v>2748.3</v>
      </c>
      <c r="E1468">
        <v>1747.1</v>
      </c>
      <c r="F1468">
        <v>3288.39</v>
      </c>
      <c r="G1468">
        <v>2128.3000000000002</v>
      </c>
      <c r="H1468" t="s">
        <v>38</v>
      </c>
      <c r="I1468">
        <v>117.52</v>
      </c>
      <c r="J1468" t="s">
        <v>38</v>
      </c>
      <c r="K1468">
        <v>1583.44</v>
      </c>
      <c r="L1468">
        <v>16041</v>
      </c>
      <c r="M1468">
        <v>5010</v>
      </c>
      <c r="N1468" t="s">
        <v>38</v>
      </c>
    </row>
    <row r="1469" spans="1:14" x14ac:dyDescent="0.25">
      <c r="A1469" s="2">
        <v>34194</v>
      </c>
      <c r="B1469" t="s">
        <v>38</v>
      </c>
      <c r="C1469" t="s">
        <v>38</v>
      </c>
      <c r="D1469">
        <v>2749.2</v>
      </c>
      <c r="E1469">
        <v>1735.5</v>
      </c>
      <c r="F1469">
        <v>3305.54</v>
      </c>
      <c r="G1469">
        <v>2160.1</v>
      </c>
      <c r="H1469" t="s">
        <v>38</v>
      </c>
      <c r="I1469">
        <v>117.1</v>
      </c>
      <c r="J1469" t="s">
        <v>38</v>
      </c>
      <c r="K1469">
        <v>1593.09</v>
      </c>
      <c r="L1469">
        <v>15880</v>
      </c>
      <c r="M1469">
        <v>5056</v>
      </c>
      <c r="N1469" t="s">
        <v>38</v>
      </c>
    </row>
    <row r="1470" spans="1:14" x14ac:dyDescent="0.25">
      <c r="A1470" s="2">
        <v>34197</v>
      </c>
      <c r="B1470" t="s">
        <v>38</v>
      </c>
      <c r="C1470" t="s">
        <v>38</v>
      </c>
      <c r="D1470">
        <v>2742</v>
      </c>
      <c r="E1470">
        <v>1735.5</v>
      </c>
      <c r="F1470">
        <v>3282.38</v>
      </c>
      <c r="G1470">
        <v>2160.1</v>
      </c>
      <c r="H1470" t="s">
        <v>38</v>
      </c>
      <c r="I1470">
        <v>117.69</v>
      </c>
      <c r="J1470" t="s">
        <v>38</v>
      </c>
      <c r="K1470">
        <v>1601.45</v>
      </c>
      <c r="L1470">
        <v>16095</v>
      </c>
      <c r="M1470">
        <v>5094</v>
      </c>
      <c r="N1470" t="s">
        <v>38</v>
      </c>
    </row>
    <row r="1471" spans="1:14" x14ac:dyDescent="0.25">
      <c r="A1471" s="2">
        <v>34198</v>
      </c>
      <c r="B1471" t="s">
        <v>38</v>
      </c>
      <c r="C1471" t="s">
        <v>38</v>
      </c>
      <c r="D1471">
        <v>2758.3</v>
      </c>
      <c r="E1471">
        <v>1728.6</v>
      </c>
      <c r="F1471">
        <v>3296.97</v>
      </c>
      <c r="G1471">
        <v>2189.1999999999998</v>
      </c>
      <c r="H1471" t="s">
        <v>38</v>
      </c>
      <c r="I1471">
        <v>117.63</v>
      </c>
      <c r="J1471" t="s">
        <v>38</v>
      </c>
      <c r="K1471">
        <v>1584.08</v>
      </c>
      <c r="L1471">
        <v>15980</v>
      </c>
      <c r="M1471">
        <v>5135</v>
      </c>
      <c r="N1471" t="s">
        <v>38</v>
      </c>
    </row>
    <row r="1472" spans="1:14" x14ac:dyDescent="0.25">
      <c r="A1472" s="2">
        <v>34199</v>
      </c>
      <c r="B1472" t="s">
        <v>38</v>
      </c>
      <c r="C1472" t="s">
        <v>38</v>
      </c>
      <c r="D1472">
        <v>2807.9</v>
      </c>
      <c r="E1472">
        <v>1745.5</v>
      </c>
      <c r="F1472">
        <v>3332.99</v>
      </c>
      <c r="G1472">
        <v>2222.4</v>
      </c>
      <c r="H1472" t="s">
        <v>38</v>
      </c>
      <c r="I1472">
        <v>119.11</v>
      </c>
      <c r="J1472" t="s">
        <v>38</v>
      </c>
      <c r="K1472">
        <v>1607.88</v>
      </c>
      <c r="L1472">
        <v>15980</v>
      </c>
      <c r="M1472">
        <v>5150</v>
      </c>
      <c r="N1472" t="s">
        <v>38</v>
      </c>
    </row>
    <row r="1473" spans="1:14" x14ac:dyDescent="0.25">
      <c r="A1473" s="2">
        <v>34200</v>
      </c>
      <c r="B1473" t="s">
        <v>38</v>
      </c>
      <c r="C1473" t="s">
        <v>38</v>
      </c>
      <c r="D1473">
        <v>2796.6</v>
      </c>
      <c r="E1473">
        <v>1727</v>
      </c>
      <c r="F1473">
        <v>3326.98</v>
      </c>
      <c r="G1473">
        <v>2240.3000000000002</v>
      </c>
      <c r="H1473" t="s">
        <v>38</v>
      </c>
      <c r="I1473">
        <v>118.97</v>
      </c>
      <c r="J1473" t="s">
        <v>38</v>
      </c>
      <c r="K1473">
        <v>1604.34</v>
      </c>
      <c r="L1473">
        <v>15849</v>
      </c>
      <c r="M1473">
        <v>5165</v>
      </c>
      <c r="N1473" t="s">
        <v>38</v>
      </c>
    </row>
    <row r="1474" spans="1:14" x14ac:dyDescent="0.25">
      <c r="A1474" s="2">
        <v>34201</v>
      </c>
      <c r="B1474" t="s">
        <v>38</v>
      </c>
      <c r="C1474" t="s">
        <v>38</v>
      </c>
      <c r="D1474">
        <v>2793.8</v>
      </c>
      <c r="E1474">
        <v>1722.2</v>
      </c>
      <c r="F1474">
        <v>3284.96</v>
      </c>
      <c r="G1474">
        <v>2226.6</v>
      </c>
      <c r="H1474" t="s">
        <v>38</v>
      </c>
      <c r="I1474">
        <v>118.7</v>
      </c>
      <c r="J1474" t="s">
        <v>38</v>
      </c>
      <c r="K1474">
        <v>1597.72</v>
      </c>
      <c r="L1474">
        <v>15834</v>
      </c>
      <c r="M1474">
        <v>5122</v>
      </c>
      <c r="N1474" t="s">
        <v>38</v>
      </c>
    </row>
    <row r="1475" spans="1:14" x14ac:dyDescent="0.25">
      <c r="A1475" s="2">
        <v>34204</v>
      </c>
      <c r="B1475" t="s">
        <v>38</v>
      </c>
      <c r="C1475" t="s">
        <v>38</v>
      </c>
      <c r="D1475">
        <v>2778.4</v>
      </c>
      <c r="E1475">
        <v>1707</v>
      </c>
      <c r="F1475">
        <v>3252.37</v>
      </c>
      <c r="G1475">
        <v>2232.8000000000002</v>
      </c>
      <c r="H1475" t="s">
        <v>38</v>
      </c>
      <c r="I1475">
        <v>118.41</v>
      </c>
      <c r="J1475" t="s">
        <v>38</v>
      </c>
      <c r="K1475">
        <v>1593.41</v>
      </c>
      <c r="L1475">
        <v>15635</v>
      </c>
      <c r="M1475">
        <v>4992</v>
      </c>
      <c r="N1475" t="s">
        <v>38</v>
      </c>
    </row>
    <row r="1476" spans="1:14" x14ac:dyDescent="0.25">
      <c r="A1476" s="2">
        <v>34205</v>
      </c>
      <c r="B1476" t="s">
        <v>38</v>
      </c>
      <c r="C1476" t="s">
        <v>38</v>
      </c>
      <c r="D1476">
        <v>2781.1</v>
      </c>
      <c r="E1476">
        <v>1715</v>
      </c>
      <c r="F1476">
        <v>3287.53</v>
      </c>
      <c r="G1476">
        <v>2262.3000000000002</v>
      </c>
      <c r="H1476" t="s">
        <v>38</v>
      </c>
      <c r="I1476">
        <v>119.07</v>
      </c>
      <c r="J1476" t="s">
        <v>38</v>
      </c>
      <c r="K1476">
        <v>1595.02</v>
      </c>
      <c r="L1476">
        <v>15704</v>
      </c>
      <c r="M1476">
        <v>4987</v>
      </c>
      <c r="N1476" t="s">
        <v>38</v>
      </c>
    </row>
    <row r="1477" spans="1:14" x14ac:dyDescent="0.25">
      <c r="A1477" s="2">
        <v>34206</v>
      </c>
      <c r="B1477" t="s">
        <v>38</v>
      </c>
      <c r="C1477" t="s">
        <v>38</v>
      </c>
      <c r="D1477">
        <v>2810.2</v>
      </c>
      <c r="E1477">
        <v>1735.9</v>
      </c>
      <c r="F1477">
        <v>3293.53</v>
      </c>
      <c r="G1477">
        <v>2282.1999999999998</v>
      </c>
      <c r="H1477" t="s">
        <v>38</v>
      </c>
      <c r="I1477">
        <v>120.1</v>
      </c>
      <c r="J1477" t="s">
        <v>38</v>
      </c>
      <c r="K1477">
        <v>1611.16</v>
      </c>
      <c r="L1477">
        <v>15773</v>
      </c>
      <c r="M1477">
        <v>4979</v>
      </c>
      <c r="N1477" t="s">
        <v>38</v>
      </c>
    </row>
    <row r="1478" spans="1:14" x14ac:dyDescent="0.25">
      <c r="A1478" s="2">
        <v>34207</v>
      </c>
      <c r="B1478" t="s">
        <v>38</v>
      </c>
      <c r="C1478" t="s">
        <v>38</v>
      </c>
      <c r="D1478">
        <v>2819.3</v>
      </c>
      <c r="E1478">
        <v>1749.5</v>
      </c>
      <c r="F1478">
        <v>3254.08</v>
      </c>
      <c r="G1478">
        <v>2311</v>
      </c>
      <c r="H1478" t="s">
        <v>38</v>
      </c>
      <c r="I1478">
        <v>118.73</v>
      </c>
      <c r="J1478" t="s">
        <v>38</v>
      </c>
      <c r="K1478">
        <v>1596.63</v>
      </c>
      <c r="L1478">
        <v>15842</v>
      </c>
      <c r="M1478">
        <v>5068</v>
      </c>
      <c r="N1478" t="s">
        <v>38</v>
      </c>
    </row>
    <row r="1479" spans="1:14" x14ac:dyDescent="0.25">
      <c r="A1479" s="2">
        <v>34208</v>
      </c>
      <c r="B1479" t="s">
        <v>38</v>
      </c>
      <c r="C1479" t="s">
        <v>38</v>
      </c>
      <c r="D1479">
        <v>2828.4</v>
      </c>
      <c r="E1479">
        <v>1752.7</v>
      </c>
      <c r="F1479">
        <v>3286.67</v>
      </c>
      <c r="G1479">
        <v>2329.1999999999998</v>
      </c>
      <c r="H1479" t="s">
        <v>38</v>
      </c>
      <c r="I1479">
        <v>120.03</v>
      </c>
      <c r="J1479" t="s">
        <v>38</v>
      </c>
      <c r="K1479">
        <v>1595.98</v>
      </c>
      <c r="L1479">
        <v>15980</v>
      </c>
      <c r="M1479">
        <v>5064</v>
      </c>
      <c r="N1479" t="s">
        <v>38</v>
      </c>
    </row>
    <row r="1480" spans="1:14" x14ac:dyDescent="0.25">
      <c r="A1480" s="2">
        <v>34211</v>
      </c>
      <c r="B1480" t="s">
        <v>38</v>
      </c>
      <c r="C1480" t="s">
        <v>38</v>
      </c>
      <c r="D1480">
        <v>2828.4</v>
      </c>
      <c r="E1480">
        <v>1769.1</v>
      </c>
      <c r="F1480">
        <v>3315.83</v>
      </c>
      <c r="G1480">
        <v>2358.4</v>
      </c>
      <c r="H1480" t="s">
        <v>38</v>
      </c>
      <c r="I1480">
        <v>121.64</v>
      </c>
      <c r="J1480" t="s">
        <v>38</v>
      </c>
      <c r="K1480">
        <v>1597.91</v>
      </c>
      <c r="L1480">
        <v>16079</v>
      </c>
      <c r="M1480">
        <v>5064</v>
      </c>
      <c r="N1480" t="s">
        <v>38</v>
      </c>
    </row>
    <row r="1481" spans="1:14" x14ac:dyDescent="0.25">
      <c r="A1481" s="2">
        <v>34212</v>
      </c>
      <c r="B1481" t="s">
        <v>38</v>
      </c>
      <c r="C1481" t="s">
        <v>38</v>
      </c>
      <c r="D1481">
        <v>2827.5</v>
      </c>
      <c r="E1481">
        <v>1778.6</v>
      </c>
      <c r="F1481">
        <v>3317.55</v>
      </c>
      <c r="G1481">
        <v>2292.5</v>
      </c>
      <c r="H1481" t="s">
        <v>38</v>
      </c>
      <c r="I1481">
        <v>122.75</v>
      </c>
      <c r="J1481" t="s">
        <v>38</v>
      </c>
      <c r="K1481">
        <v>1602.09</v>
      </c>
      <c r="L1481">
        <v>16072</v>
      </c>
      <c r="M1481">
        <v>5119</v>
      </c>
      <c r="N1481" t="s">
        <v>38</v>
      </c>
    </row>
    <row r="1482" spans="1:14" x14ac:dyDescent="0.25">
      <c r="A1482" s="2">
        <v>34213</v>
      </c>
      <c r="B1482" t="s">
        <v>38</v>
      </c>
      <c r="C1482" t="s">
        <v>38</v>
      </c>
      <c r="D1482">
        <v>2816.6</v>
      </c>
      <c r="E1482">
        <v>1762.7</v>
      </c>
      <c r="F1482">
        <v>3302.11</v>
      </c>
      <c r="G1482">
        <v>2246.5</v>
      </c>
      <c r="H1482" t="s">
        <v>38</v>
      </c>
      <c r="I1482">
        <v>121.53</v>
      </c>
      <c r="J1482" t="s">
        <v>38</v>
      </c>
      <c r="K1482">
        <v>1589.87</v>
      </c>
      <c r="L1482">
        <v>16026</v>
      </c>
      <c r="M1482">
        <v>5095</v>
      </c>
      <c r="N1482" t="s">
        <v>38</v>
      </c>
    </row>
    <row r="1483" spans="1:14" x14ac:dyDescent="0.25">
      <c r="A1483" s="2">
        <v>34214</v>
      </c>
      <c r="B1483" t="s">
        <v>38</v>
      </c>
      <c r="C1483" t="s">
        <v>38</v>
      </c>
      <c r="D1483">
        <v>2808.4</v>
      </c>
      <c r="E1483">
        <v>1753.1</v>
      </c>
      <c r="F1483">
        <v>3316.69</v>
      </c>
      <c r="G1483">
        <v>2275.3000000000002</v>
      </c>
      <c r="H1483" t="s">
        <v>38</v>
      </c>
      <c r="I1483">
        <v>120.79</v>
      </c>
      <c r="J1483" t="s">
        <v>38</v>
      </c>
      <c r="K1483">
        <v>1583.12</v>
      </c>
      <c r="L1483">
        <v>16056</v>
      </c>
      <c r="M1483">
        <v>5088</v>
      </c>
      <c r="N1483" t="s">
        <v>38</v>
      </c>
    </row>
    <row r="1484" spans="1:14" x14ac:dyDescent="0.25">
      <c r="A1484" s="2">
        <v>34215</v>
      </c>
      <c r="B1484" t="s">
        <v>38</v>
      </c>
      <c r="C1484" t="s">
        <v>38</v>
      </c>
      <c r="D1484">
        <v>2792</v>
      </c>
      <c r="E1484">
        <v>1726.8</v>
      </c>
      <c r="F1484">
        <v>3297.82</v>
      </c>
      <c r="G1484">
        <v>2250.3000000000002</v>
      </c>
      <c r="H1484" t="s">
        <v>38</v>
      </c>
      <c r="I1484">
        <v>118.64</v>
      </c>
      <c r="J1484" t="s">
        <v>38</v>
      </c>
      <c r="K1484">
        <v>1569.93</v>
      </c>
      <c r="L1484">
        <v>16210</v>
      </c>
      <c r="M1484">
        <v>5119</v>
      </c>
      <c r="N1484" t="s">
        <v>38</v>
      </c>
    </row>
    <row r="1485" spans="1:14" x14ac:dyDescent="0.25">
      <c r="A1485" s="2">
        <v>34218</v>
      </c>
      <c r="B1485" t="s">
        <v>38</v>
      </c>
      <c r="C1485" t="s">
        <v>38</v>
      </c>
      <c r="D1485">
        <v>2787.5</v>
      </c>
      <c r="E1485">
        <v>1733.6</v>
      </c>
      <c r="F1485">
        <v>3284.1</v>
      </c>
      <c r="G1485">
        <v>2247.9</v>
      </c>
      <c r="H1485" t="s">
        <v>38</v>
      </c>
      <c r="I1485">
        <v>118.93</v>
      </c>
      <c r="J1485" t="s">
        <v>38</v>
      </c>
      <c r="K1485">
        <v>1540.99</v>
      </c>
      <c r="L1485">
        <v>16187</v>
      </c>
      <c r="M1485">
        <v>5104</v>
      </c>
      <c r="N1485" t="s">
        <v>38</v>
      </c>
    </row>
    <row r="1486" spans="1:14" x14ac:dyDescent="0.25">
      <c r="A1486" s="2">
        <v>34219</v>
      </c>
      <c r="B1486" t="s">
        <v>38</v>
      </c>
      <c r="C1486" t="s">
        <v>38</v>
      </c>
      <c r="D1486">
        <v>2768.8</v>
      </c>
      <c r="E1486">
        <v>1718.8</v>
      </c>
      <c r="F1486">
        <v>3245.5</v>
      </c>
      <c r="G1486">
        <v>2261.6</v>
      </c>
      <c r="H1486" t="s">
        <v>38</v>
      </c>
      <c r="I1486">
        <v>118.22</v>
      </c>
      <c r="J1486" t="s">
        <v>38</v>
      </c>
      <c r="K1486">
        <v>1545.17</v>
      </c>
      <c r="L1486">
        <v>16056</v>
      </c>
      <c r="M1486">
        <v>5160</v>
      </c>
      <c r="N1486" t="s">
        <v>38</v>
      </c>
    </row>
    <row r="1487" spans="1:14" x14ac:dyDescent="0.25">
      <c r="A1487" s="2">
        <v>34220</v>
      </c>
      <c r="B1487" t="s">
        <v>38</v>
      </c>
      <c r="C1487" t="s">
        <v>38</v>
      </c>
      <c r="D1487">
        <v>2765.6</v>
      </c>
      <c r="E1487">
        <v>1707.7</v>
      </c>
      <c r="F1487">
        <v>3211.2</v>
      </c>
      <c r="G1487">
        <v>2245.8000000000002</v>
      </c>
      <c r="H1487" t="s">
        <v>38</v>
      </c>
      <c r="I1487">
        <v>115.75</v>
      </c>
      <c r="J1487" t="s">
        <v>38</v>
      </c>
      <c r="K1487">
        <v>1540.67</v>
      </c>
      <c r="L1487">
        <v>16049</v>
      </c>
      <c r="M1487">
        <v>5201</v>
      </c>
      <c r="N1487" t="s">
        <v>38</v>
      </c>
    </row>
    <row r="1488" spans="1:14" x14ac:dyDescent="0.25">
      <c r="A1488" s="2">
        <v>34221</v>
      </c>
      <c r="B1488" t="s">
        <v>38</v>
      </c>
      <c r="C1488" t="s">
        <v>38</v>
      </c>
      <c r="D1488">
        <v>2765.6</v>
      </c>
      <c r="E1488">
        <v>1688.5</v>
      </c>
      <c r="F1488">
        <v>3199.19</v>
      </c>
      <c r="G1488">
        <v>2219.6999999999998</v>
      </c>
      <c r="H1488" t="s">
        <v>38</v>
      </c>
      <c r="I1488">
        <v>115.96</v>
      </c>
      <c r="J1488" t="s">
        <v>38</v>
      </c>
      <c r="K1488">
        <v>1530.38</v>
      </c>
      <c r="L1488">
        <v>15912</v>
      </c>
      <c r="M1488">
        <v>5143</v>
      </c>
      <c r="N1488" t="s">
        <v>38</v>
      </c>
    </row>
    <row r="1489" spans="1:14" x14ac:dyDescent="0.25">
      <c r="A1489" s="2">
        <v>34222</v>
      </c>
      <c r="B1489" t="s">
        <v>38</v>
      </c>
      <c r="C1489" t="s">
        <v>38</v>
      </c>
      <c r="D1489">
        <v>2767</v>
      </c>
      <c r="E1489">
        <v>1690.9</v>
      </c>
      <c r="F1489">
        <v>3203.48</v>
      </c>
      <c r="G1489">
        <v>2177.1999999999998</v>
      </c>
      <c r="H1489" t="s">
        <v>38</v>
      </c>
      <c r="I1489">
        <v>116.29</v>
      </c>
      <c r="J1489" t="s">
        <v>38</v>
      </c>
      <c r="K1489">
        <v>1516.55</v>
      </c>
      <c r="L1489">
        <v>15942</v>
      </c>
      <c r="M1489">
        <v>5177</v>
      </c>
      <c r="N1489" t="s">
        <v>38</v>
      </c>
    </row>
    <row r="1490" spans="1:14" x14ac:dyDescent="0.25">
      <c r="A1490" s="2">
        <v>34225</v>
      </c>
      <c r="B1490" t="s">
        <v>38</v>
      </c>
      <c r="C1490" t="s">
        <v>38</v>
      </c>
      <c r="D1490">
        <v>2747.4</v>
      </c>
      <c r="E1490">
        <v>1702.9</v>
      </c>
      <c r="F1490">
        <v>3221.49</v>
      </c>
      <c r="G1490">
        <v>2158.6999999999998</v>
      </c>
      <c r="H1490" t="s">
        <v>38</v>
      </c>
      <c r="I1490">
        <v>116.95</v>
      </c>
      <c r="J1490" t="s">
        <v>38</v>
      </c>
      <c r="K1490">
        <v>1516.55</v>
      </c>
      <c r="L1490">
        <v>16239</v>
      </c>
      <c r="M1490">
        <v>5082</v>
      </c>
      <c r="N1490" t="s">
        <v>38</v>
      </c>
    </row>
    <row r="1491" spans="1:14" x14ac:dyDescent="0.25">
      <c r="A1491" s="2">
        <v>34226</v>
      </c>
      <c r="B1491" t="s">
        <v>38</v>
      </c>
      <c r="C1491" t="s">
        <v>38</v>
      </c>
      <c r="D1491">
        <v>2760.2</v>
      </c>
      <c r="E1491">
        <v>1709.3</v>
      </c>
      <c r="F1491">
        <v>3221.49</v>
      </c>
      <c r="G1491">
        <v>2196.4</v>
      </c>
      <c r="H1491" t="s">
        <v>38</v>
      </c>
      <c r="I1491">
        <v>118.23</v>
      </c>
      <c r="J1491" t="s">
        <v>38</v>
      </c>
      <c r="K1491">
        <v>1537.13</v>
      </c>
      <c r="L1491">
        <v>16026</v>
      </c>
      <c r="M1491">
        <v>5104</v>
      </c>
      <c r="N1491" t="s">
        <v>38</v>
      </c>
    </row>
    <row r="1492" spans="1:14" x14ac:dyDescent="0.25">
      <c r="A1492" s="2">
        <v>34227</v>
      </c>
      <c r="B1492" t="s">
        <v>38</v>
      </c>
      <c r="C1492" t="s">
        <v>38</v>
      </c>
      <c r="D1492">
        <v>2717.4</v>
      </c>
      <c r="E1492">
        <v>1663.8</v>
      </c>
      <c r="F1492">
        <v>3173.46</v>
      </c>
      <c r="G1492">
        <v>2124</v>
      </c>
      <c r="H1492" t="s">
        <v>38</v>
      </c>
      <c r="I1492">
        <v>114.97</v>
      </c>
      <c r="J1492" t="s">
        <v>38</v>
      </c>
      <c r="K1492">
        <v>1518.48</v>
      </c>
      <c r="L1492">
        <v>16026</v>
      </c>
      <c r="M1492">
        <v>5091</v>
      </c>
      <c r="N1492" t="s">
        <v>38</v>
      </c>
    </row>
    <row r="1493" spans="1:14" x14ac:dyDescent="0.25">
      <c r="A1493" s="2">
        <v>34228</v>
      </c>
      <c r="B1493" t="s">
        <v>38</v>
      </c>
      <c r="C1493" t="s">
        <v>38</v>
      </c>
      <c r="D1493">
        <v>2732.4</v>
      </c>
      <c r="E1493">
        <v>1664.2</v>
      </c>
      <c r="F1493">
        <v>3194.64</v>
      </c>
      <c r="G1493">
        <v>2147</v>
      </c>
      <c r="H1493" t="s">
        <v>38</v>
      </c>
      <c r="I1493">
        <v>115.81</v>
      </c>
      <c r="J1493" t="s">
        <v>38</v>
      </c>
      <c r="K1493">
        <v>1527.36</v>
      </c>
      <c r="L1493">
        <v>15691</v>
      </c>
      <c r="M1493">
        <v>5077</v>
      </c>
      <c r="N1493" t="s">
        <v>38</v>
      </c>
    </row>
    <row r="1494" spans="1:14" x14ac:dyDescent="0.25">
      <c r="A1494" s="2">
        <v>34229</v>
      </c>
      <c r="B1494" t="s">
        <v>38</v>
      </c>
      <c r="C1494" t="s">
        <v>38</v>
      </c>
      <c r="D1494">
        <v>2723.8</v>
      </c>
      <c r="E1494">
        <v>1684.5</v>
      </c>
      <c r="F1494">
        <v>3220.91</v>
      </c>
      <c r="G1494">
        <v>2159.3000000000002</v>
      </c>
      <c r="H1494" t="s">
        <v>38</v>
      </c>
      <c r="I1494">
        <v>116.28</v>
      </c>
      <c r="J1494" t="s">
        <v>38</v>
      </c>
      <c r="K1494">
        <v>1527.36</v>
      </c>
      <c r="L1494">
        <v>15622</v>
      </c>
      <c r="M1494">
        <v>5077</v>
      </c>
      <c r="N1494" t="s">
        <v>38</v>
      </c>
    </row>
    <row r="1495" spans="1:14" x14ac:dyDescent="0.25">
      <c r="A1495" s="2">
        <v>34232</v>
      </c>
      <c r="B1495" t="s">
        <v>38</v>
      </c>
      <c r="C1495" t="s">
        <v>38</v>
      </c>
      <c r="D1495">
        <v>2735.1</v>
      </c>
      <c r="E1495">
        <v>1689.3</v>
      </c>
      <c r="F1495">
        <v>3300.57</v>
      </c>
      <c r="G1495">
        <v>2208</v>
      </c>
      <c r="H1495" t="s">
        <v>38</v>
      </c>
      <c r="I1495">
        <v>117.18</v>
      </c>
      <c r="J1495" t="s">
        <v>38</v>
      </c>
      <c r="K1495">
        <v>1527.36</v>
      </c>
      <c r="L1495">
        <v>15515</v>
      </c>
      <c r="M1495">
        <v>5057</v>
      </c>
      <c r="N1495" t="s">
        <v>38</v>
      </c>
    </row>
    <row r="1496" spans="1:14" x14ac:dyDescent="0.25">
      <c r="A1496" s="2">
        <v>34233</v>
      </c>
      <c r="B1496" t="s">
        <v>38</v>
      </c>
      <c r="C1496" t="s">
        <v>38</v>
      </c>
      <c r="D1496">
        <v>2730.6</v>
      </c>
      <c r="E1496">
        <v>1679.7</v>
      </c>
      <c r="F1496">
        <v>3304.8</v>
      </c>
      <c r="G1496">
        <v>2172.9</v>
      </c>
      <c r="H1496" t="s">
        <v>38</v>
      </c>
      <c r="I1496">
        <v>116.24</v>
      </c>
      <c r="J1496" t="s">
        <v>38</v>
      </c>
      <c r="K1496">
        <v>1537.02</v>
      </c>
      <c r="L1496">
        <v>15675</v>
      </c>
      <c r="M1496">
        <v>5109</v>
      </c>
      <c r="N1496" t="s">
        <v>38</v>
      </c>
    </row>
    <row r="1497" spans="1:14" x14ac:dyDescent="0.25">
      <c r="A1497" s="2">
        <v>34234</v>
      </c>
      <c r="B1497" t="s">
        <v>38</v>
      </c>
      <c r="C1497" t="s">
        <v>38</v>
      </c>
      <c r="D1497">
        <v>2733.3</v>
      </c>
      <c r="E1497">
        <v>1666.2</v>
      </c>
      <c r="F1497">
        <v>3262.43</v>
      </c>
      <c r="G1497">
        <v>2134.6999999999998</v>
      </c>
      <c r="H1497" t="s">
        <v>38</v>
      </c>
      <c r="I1497">
        <v>115.48</v>
      </c>
      <c r="J1497" t="s">
        <v>38</v>
      </c>
      <c r="K1497">
        <v>1524.47</v>
      </c>
      <c r="L1497">
        <v>15416</v>
      </c>
      <c r="M1497">
        <v>5112</v>
      </c>
      <c r="N1497" t="s">
        <v>38</v>
      </c>
    </row>
    <row r="1498" spans="1:14" x14ac:dyDescent="0.25">
      <c r="A1498" s="2">
        <v>34235</v>
      </c>
      <c r="B1498" t="s">
        <v>38</v>
      </c>
      <c r="C1498" t="s">
        <v>38</v>
      </c>
      <c r="D1498">
        <v>2732.4</v>
      </c>
      <c r="E1498">
        <v>1649.8</v>
      </c>
      <c r="F1498">
        <v>3254.81</v>
      </c>
      <c r="G1498">
        <v>2127.9</v>
      </c>
      <c r="H1498" t="s">
        <v>38</v>
      </c>
      <c r="I1498">
        <v>115.81</v>
      </c>
      <c r="J1498" t="s">
        <v>38</v>
      </c>
      <c r="K1498">
        <v>1538.28</v>
      </c>
      <c r="L1498">
        <v>15416</v>
      </c>
      <c r="M1498">
        <v>5188</v>
      </c>
      <c r="N1498" t="s">
        <v>38</v>
      </c>
    </row>
    <row r="1499" spans="1:14" x14ac:dyDescent="0.25">
      <c r="A1499" s="2">
        <v>34236</v>
      </c>
      <c r="B1499" t="s">
        <v>38</v>
      </c>
      <c r="C1499" t="s">
        <v>38</v>
      </c>
      <c r="D1499">
        <v>2739.6</v>
      </c>
      <c r="E1499">
        <v>1671.8</v>
      </c>
      <c r="F1499">
        <v>3237.01</v>
      </c>
      <c r="G1499">
        <v>2127.1999999999998</v>
      </c>
      <c r="H1499" t="s">
        <v>38</v>
      </c>
      <c r="I1499">
        <v>115.96</v>
      </c>
      <c r="J1499" t="s">
        <v>38</v>
      </c>
      <c r="K1499">
        <v>1544.87</v>
      </c>
      <c r="L1499">
        <v>15554</v>
      </c>
      <c r="M1499">
        <v>5123</v>
      </c>
      <c r="N1499" t="s">
        <v>38</v>
      </c>
    </row>
    <row r="1500" spans="1:14" x14ac:dyDescent="0.25">
      <c r="A1500" s="2">
        <v>34239</v>
      </c>
      <c r="B1500" t="s">
        <v>38</v>
      </c>
      <c r="C1500" t="s">
        <v>38</v>
      </c>
      <c r="D1500">
        <v>2761.3</v>
      </c>
      <c r="E1500">
        <v>1683.7</v>
      </c>
      <c r="F1500">
        <v>3284.47</v>
      </c>
      <c r="G1500">
        <v>2166.1</v>
      </c>
      <c r="H1500" t="s">
        <v>38</v>
      </c>
      <c r="I1500">
        <v>116.86</v>
      </c>
      <c r="J1500" t="s">
        <v>38</v>
      </c>
      <c r="K1500">
        <v>1572.17</v>
      </c>
      <c r="L1500">
        <v>15386</v>
      </c>
      <c r="M1500">
        <v>5081</v>
      </c>
      <c r="N1500" t="s">
        <v>38</v>
      </c>
    </row>
    <row r="1501" spans="1:14" x14ac:dyDescent="0.25">
      <c r="A1501" s="2">
        <v>34240</v>
      </c>
      <c r="B1501" t="s">
        <v>38</v>
      </c>
      <c r="C1501" t="s">
        <v>38</v>
      </c>
      <c r="D1501">
        <v>2777.1</v>
      </c>
      <c r="E1501">
        <v>1690.9</v>
      </c>
      <c r="F1501">
        <v>3286.16</v>
      </c>
      <c r="G1501">
        <v>2162.6999999999998</v>
      </c>
      <c r="H1501" t="s">
        <v>38</v>
      </c>
      <c r="I1501">
        <v>116.64</v>
      </c>
      <c r="J1501" t="s">
        <v>38</v>
      </c>
      <c r="K1501">
        <v>1570.79</v>
      </c>
      <c r="L1501">
        <v>15447</v>
      </c>
      <c r="M1501">
        <v>5123</v>
      </c>
      <c r="N1501" t="s">
        <v>38</v>
      </c>
    </row>
    <row r="1502" spans="1:14" x14ac:dyDescent="0.25">
      <c r="A1502" s="2">
        <v>34241</v>
      </c>
      <c r="B1502" t="s">
        <v>38</v>
      </c>
      <c r="C1502" t="s">
        <v>38</v>
      </c>
      <c r="D1502">
        <v>2765.8</v>
      </c>
      <c r="E1502">
        <v>1696.1</v>
      </c>
      <c r="F1502">
        <v>3283.62</v>
      </c>
      <c r="G1502">
        <v>2164</v>
      </c>
      <c r="H1502" t="s">
        <v>38</v>
      </c>
      <c r="I1502">
        <v>116.22</v>
      </c>
      <c r="J1502" t="s">
        <v>38</v>
      </c>
      <c r="K1502">
        <v>1573.93</v>
      </c>
      <c r="L1502">
        <v>15363</v>
      </c>
      <c r="M1502">
        <v>5173</v>
      </c>
      <c r="N1502" t="s">
        <v>38</v>
      </c>
    </row>
    <row r="1503" spans="1:14" x14ac:dyDescent="0.25">
      <c r="A1503" s="2">
        <v>34242</v>
      </c>
      <c r="B1503" t="s">
        <v>38</v>
      </c>
      <c r="C1503" t="s">
        <v>38</v>
      </c>
      <c r="D1503">
        <v>2756.8</v>
      </c>
      <c r="E1503">
        <v>1687.7</v>
      </c>
      <c r="F1503">
        <v>3270.91</v>
      </c>
      <c r="G1503">
        <v>2168.8000000000002</v>
      </c>
      <c r="H1503" t="s">
        <v>38</v>
      </c>
      <c r="I1503">
        <v>117.29</v>
      </c>
      <c r="J1503" t="s">
        <v>38</v>
      </c>
      <c r="K1503">
        <v>1564.58</v>
      </c>
      <c r="L1503">
        <v>15325</v>
      </c>
      <c r="M1503">
        <v>5259</v>
      </c>
      <c r="N1503" t="s">
        <v>38</v>
      </c>
    </row>
    <row r="1504" spans="1:14" x14ac:dyDescent="0.25">
      <c r="A1504" s="2">
        <v>34243</v>
      </c>
      <c r="B1504" t="s">
        <v>38</v>
      </c>
      <c r="C1504" t="s">
        <v>38</v>
      </c>
      <c r="D1504">
        <v>2772.2</v>
      </c>
      <c r="E1504">
        <v>1685.4</v>
      </c>
      <c r="F1504">
        <v>3287.85</v>
      </c>
      <c r="G1504">
        <v>2183.8000000000002</v>
      </c>
      <c r="H1504" t="s">
        <v>38</v>
      </c>
      <c r="I1504">
        <v>117.93</v>
      </c>
      <c r="J1504" t="s">
        <v>38</v>
      </c>
      <c r="K1504">
        <v>1569.91</v>
      </c>
      <c r="L1504">
        <v>15546</v>
      </c>
      <c r="M1504">
        <v>5259</v>
      </c>
      <c r="N1504" t="s">
        <v>38</v>
      </c>
    </row>
    <row r="1505" spans="1:14" x14ac:dyDescent="0.25">
      <c r="A1505" s="2">
        <v>34246</v>
      </c>
      <c r="B1505" t="s">
        <v>38</v>
      </c>
      <c r="C1505" t="s">
        <v>38</v>
      </c>
      <c r="D1505">
        <v>2806.5</v>
      </c>
      <c r="E1505">
        <v>1700</v>
      </c>
      <c r="F1505">
        <v>3323.44</v>
      </c>
      <c r="G1505">
        <v>2164.6999999999998</v>
      </c>
      <c r="H1505" t="s">
        <v>38</v>
      </c>
      <c r="I1505">
        <v>118.88</v>
      </c>
      <c r="J1505" t="s">
        <v>38</v>
      </c>
      <c r="K1505">
        <v>1577.82</v>
      </c>
      <c r="L1505">
        <v>15531</v>
      </c>
      <c r="M1505">
        <v>5371</v>
      </c>
      <c r="N1505" t="s">
        <v>38</v>
      </c>
    </row>
    <row r="1506" spans="1:14" x14ac:dyDescent="0.25">
      <c r="A1506" s="2">
        <v>34247</v>
      </c>
      <c r="B1506" t="s">
        <v>38</v>
      </c>
      <c r="C1506" t="s">
        <v>38</v>
      </c>
      <c r="D1506">
        <v>2816.4</v>
      </c>
      <c r="E1506">
        <v>1721.8</v>
      </c>
      <c r="F1506">
        <v>3379.37</v>
      </c>
      <c r="G1506">
        <v>2207.6999999999998</v>
      </c>
      <c r="H1506" t="s">
        <v>38</v>
      </c>
      <c r="I1506">
        <v>120.15</v>
      </c>
      <c r="J1506" t="s">
        <v>38</v>
      </c>
      <c r="K1506">
        <v>1601.04</v>
      </c>
      <c r="L1506">
        <v>15561</v>
      </c>
      <c r="M1506">
        <v>5481</v>
      </c>
      <c r="N1506" t="s">
        <v>38</v>
      </c>
    </row>
    <row r="1507" spans="1:14" x14ac:dyDescent="0.25">
      <c r="A1507" s="2">
        <v>34248</v>
      </c>
      <c r="B1507" t="s">
        <v>38</v>
      </c>
      <c r="C1507" t="s">
        <v>38</v>
      </c>
      <c r="D1507">
        <v>2829.1</v>
      </c>
      <c r="E1507">
        <v>1725.8</v>
      </c>
      <c r="F1507">
        <v>3420.05</v>
      </c>
      <c r="G1507">
        <v>2215.1999999999998</v>
      </c>
      <c r="H1507" t="s">
        <v>38</v>
      </c>
      <c r="I1507">
        <v>121.57</v>
      </c>
      <c r="J1507" t="s">
        <v>38</v>
      </c>
      <c r="K1507">
        <v>1606.12</v>
      </c>
      <c r="L1507">
        <v>15691</v>
      </c>
      <c r="M1507">
        <v>5586</v>
      </c>
      <c r="N1507" t="s">
        <v>38</v>
      </c>
    </row>
    <row r="1508" spans="1:14" x14ac:dyDescent="0.25">
      <c r="A1508" s="2">
        <v>34249</v>
      </c>
      <c r="B1508" t="s">
        <v>38</v>
      </c>
      <c r="C1508" t="s">
        <v>38</v>
      </c>
      <c r="D1508">
        <v>2820</v>
      </c>
      <c r="E1508">
        <v>1713.9</v>
      </c>
      <c r="F1508">
        <v>3411.57</v>
      </c>
      <c r="G1508">
        <v>2210.4</v>
      </c>
      <c r="H1508" t="s">
        <v>38</v>
      </c>
      <c r="I1508">
        <v>120.95</v>
      </c>
      <c r="J1508" t="s">
        <v>38</v>
      </c>
      <c r="K1508">
        <v>1602.23</v>
      </c>
      <c r="L1508">
        <v>15546</v>
      </c>
      <c r="M1508">
        <v>5527</v>
      </c>
      <c r="N1508" t="s">
        <v>38</v>
      </c>
    </row>
    <row r="1509" spans="1:14" x14ac:dyDescent="0.25">
      <c r="A1509" s="2">
        <v>34250</v>
      </c>
      <c r="B1509" t="s">
        <v>38</v>
      </c>
      <c r="C1509" t="s">
        <v>38</v>
      </c>
      <c r="D1509">
        <v>2839</v>
      </c>
      <c r="E1509">
        <v>1722.2</v>
      </c>
      <c r="F1509">
        <v>3462.42</v>
      </c>
      <c r="G1509">
        <v>2230.8000000000002</v>
      </c>
      <c r="H1509" t="s">
        <v>38</v>
      </c>
      <c r="I1509">
        <v>121.01</v>
      </c>
      <c r="J1509" t="s">
        <v>38</v>
      </c>
      <c r="K1509">
        <v>1603.55</v>
      </c>
      <c r="L1509">
        <v>15584</v>
      </c>
      <c r="M1509">
        <v>5527</v>
      </c>
      <c r="N1509" t="s">
        <v>38</v>
      </c>
    </row>
    <row r="1510" spans="1:14" x14ac:dyDescent="0.25">
      <c r="A1510" s="2">
        <v>34253</v>
      </c>
      <c r="B1510" t="s">
        <v>38</v>
      </c>
      <c r="C1510" t="s">
        <v>38</v>
      </c>
      <c r="D1510">
        <v>2825.4</v>
      </c>
      <c r="E1510">
        <v>1705.2</v>
      </c>
      <c r="F1510">
        <v>3443.77</v>
      </c>
      <c r="G1510">
        <v>2248.6</v>
      </c>
      <c r="H1510" t="s">
        <v>38</v>
      </c>
      <c r="I1510">
        <v>121.41</v>
      </c>
      <c r="J1510" t="s">
        <v>38</v>
      </c>
      <c r="K1510">
        <v>1609.89</v>
      </c>
      <c r="L1510">
        <v>15584</v>
      </c>
      <c r="M1510">
        <v>5686</v>
      </c>
      <c r="N1510" t="s">
        <v>38</v>
      </c>
    </row>
    <row r="1511" spans="1:14" x14ac:dyDescent="0.25">
      <c r="A1511" s="2">
        <v>34254</v>
      </c>
      <c r="B1511" t="s">
        <v>38</v>
      </c>
      <c r="C1511" t="s">
        <v>38</v>
      </c>
      <c r="D1511">
        <v>2817.3</v>
      </c>
      <c r="E1511">
        <v>1692.9</v>
      </c>
      <c r="F1511">
        <v>3435.3</v>
      </c>
      <c r="G1511">
        <v>2248.6</v>
      </c>
      <c r="H1511" t="s">
        <v>38</v>
      </c>
      <c r="I1511">
        <v>121.35</v>
      </c>
      <c r="J1511" t="s">
        <v>38</v>
      </c>
      <c r="K1511">
        <v>1612.96</v>
      </c>
      <c r="L1511">
        <v>15447</v>
      </c>
      <c r="M1511">
        <v>5676</v>
      </c>
      <c r="N1511" t="s">
        <v>38</v>
      </c>
    </row>
    <row r="1512" spans="1:14" x14ac:dyDescent="0.25">
      <c r="A1512" s="2">
        <v>34255</v>
      </c>
      <c r="B1512" t="s">
        <v>38</v>
      </c>
      <c r="C1512" t="s">
        <v>38</v>
      </c>
      <c r="D1512">
        <v>2802</v>
      </c>
      <c r="E1512">
        <v>1694.1</v>
      </c>
      <c r="F1512">
        <v>3418.35</v>
      </c>
      <c r="G1512">
        <v>2245.1999999999998</v>
      </c>
      <c r="H1512" t="s">
        <v>38</v>
      </c>
      <c r="I1512">
        <v>121.07</v>
      </c>
      <c r="J1512" t="s">
        <v>38</v>
      </c>
      <c r="K1512">
        <v>1623.57</v>
      </c>
      <c r="L1512">
        <v>15356</v>
      </c>
      <c r="M1512">
        <v>5710</v>
      </c>
      <c r="N1512" t="s">
        <v>38</v>
      </c>
    </row>
    <row r="1513" spans="1:14" x14ac:dyDescent="0.25">
      <c r="A1513" s="2">
        <v>34256</v>
      </c>
      <c r="B1513" t="s">
        <v>38</v>
      </c>
      <c r="C1513" t="s">
        <v>38</v>
      </c>
      <c r="D1513">
        <v>2809.2</v>
      </c>
      <c r="E1513">
        <v>1683</v>
      </c>
      <c r="F1513">
        <v>3414.12</v>
      </c>
      <c r="G1513">
        <v>2262.9</v>
      </c>
      <c r="H1513" t="s">
        <v>38</v>
      </c>
      <c r="I1513">
        <v>121.5</v>
      </c>
      <c r="J1513" t="s">
        <v>38</v>
      </c>
      <c r="K1513">
        <v>1631.79</v>
      </c>
      <c r="L1513">
        <v>15416</v>
      </c>
      <c r="M1513">
        <v>5799</v>
      </c>
      <c r="N1513" t="s">
        <v>38</v>
      </c>
    </row>
    <row r="1514" spans="1:14" x14ac:dyDescent="0.25">
      <c r="A1514" s="2">
        <v>34257</v>
      </c>
      <c r="B1514" t="s">
        <v>38</v>
      </c>
      <c r="C1514" t="s">
        <v>38</v>
      </c>
      <c r="D1514">
        <v>2845.3</v>
      </c>
      <c r="E1514">
        <v>1707.5</v>
      </c>
      <c r="F1514">
        <v>3469.2</v>
      </c>
      <c r="G1514">
        <v>2280.4</v>
      </c>
      <c r="H1514" t="s">
        <v>38</v>
      </c>
      <c r="I1514">
        <v>122.81</v>
      </c>
      <c r="J1514" t="s">
        <v>38</v>
      </c>
      <c r="K1514">
        <v>1653.76</v>
      </c>
      <c r="L1514">
        <v>15493</v>
      </c>
      <c r="M1514">
        <v>6097</v>
      </c>
      <c r="N1514" t="s">
        <v>38</v>
      </c>
    </row>
    <row r="1515" spans="1:14" x14ac:dyDescent="0.25">
      <c r="A1515" s="2">
        <v>34260</v>
      </c>
      <c r="B1515" t="s">
        <v>38</v>
      </c>
      <c r="C1515" t="s">
        <v>38</v>
      </c>
      <c r="D1515">
        <v>2850.7</v>
      </c>
      <c r="E1515">
        <v>1706.7</v>
      </c>
      <c r="F1515">
        <v>3485.3</v>
      </c>
      <c r="G1515">
        <v>2277.1</v>
      </c>
      <c r="H1515" t="s">
        <v>38</v>
      </c>
      <c r="I1515">
        <v>123.94</v>
      </c>
      <c r="J1515" t="s">
        <v>38</v>
      </c>
      <c r="K1515">
        <v>1682</v>
      </c>
      <c r="L1515">
        <v>15363</v>
      </c>
      <c r="M1515">
        <v>6322</v>
      </c>
      <c r="N1515" t="s">
        <v>38</v>
      </c>
    </row>
    <row r="1516" spans="1:14" x14ac:dyDescent="0.25">
      <c r="A1516" s="2">
        <v>34261</v>
      </c>
      <c r="B1516" t="s">
        <v>38</v>
      </c>
      <c r="C1516" t="s">
        <v>38</v>
      </c>
      <c r="D1516">
        <v>2843.5</v>
      </c>
      <c r="E1516">
        <v>1712.3</v>
      </c>
      <c r="F1516">
        <v>3485.3</v>
      </c>
      <c r="G1516">
        <v>2287.1999999999998</v>
      </c>
      <c r="H1516" t="s">
        <v>38</v>
      </c>
      <c r="I1516">
        <v>124.44</v>
      </c>
      <c r="J1516" t="s">
        <v>38</v>
      </c>
      <c r="K1516">
        <v>1682</v>
      </c>
      <c r="L1516">
        <v>15363</v>
      </c>
      <c r="M1516">
        <v>6135</v>
      </c>
      <c r="N1516" t="s">
        <v>38</v>
      </c>
    </row>
    <row r="1517" spans="1:14" x14ac:dyDescent="0.25">
      <c r="A1517" s="2">
        <v>34262</v>
      </c>
      <c r="B1517" t="s">
        <v>38</v>
      </c>
      <c r="C1517" t="s">
        <v>38</v>
      </c>
      <c r="D1517">
        <v>2870.2</v>
      </c>
      <c r="E1517">
        <v>1717</v>
      </c>
      <c r="F1517">
        <v>3491.23</v>
      </c>
      <c r="G1517">
        <v>2301.3000000000002</v>
      </c>
      <c r="H1517" t="s">
        <v>38</v>
      </c>
      <c r="I1517">
        <v>125.43</v>
      </c>
      <c r="J1517" t="s">
        <v>38</v>
      </c>
      <c r="K1517">
        <v>1682.63</v>
      </c>
      <c r="L1517">
        <v>15485</v>
      </c>
      <c r="M1517">
        <v>6225</v>
      </c>
      <c r="N1517" t="s">
        <v>38</v>
      </c>
    </row>
    <row r="1518" spans="1:14" x14ac:dyDescent="0.25">
      <c r="A1518" s="2">
        <v>34263</v>
      </c>
      <c r="B1518" t="s">
        <v>38</v>
      </c>
      <c r="C1518" t="s">
        <v>38</v>
      </c>
      <c r="D1518">
        <v>2907.6</v>
      </c>
      <c r="E1518">
        <v>1756.6</v>
      </c>
      <c r="F1518">
        <v>3496.31</v>
      </c>
      <c r="G1518">
        <v>2318.1999999999998</v>
      </c>
      <c r="H1518" t="s">
        <v>38</v>
      </c>
      <c r="I1518">
        <v>126.92</v>
      </c>
      <c r="J1518" t="s">
        <v>38</v>
      </c>
      <c r="K1518">
        <v>1702.71</v>
      </c>
      <c r="L1518">
        <v>15447</v>
      </c>
      <c r="M1518">
        <v>6165</v>
      </c>
      <c r="N1518" t="s">
        <v>38</v>
      </c>
    </row>
    <row r="1519" spans="1:14" x14ac:dyDescent="0.25">
      <c r="A1519" s="2">
        <v>34264</v>
      </c>
      <c r="B1519" t="s">
        <v>38</v>
      </c>
      <c r="C1519" t="s">
        <v>38</v>
      </c>
      <c r="D1519">
        <v>2915.8</v>
      </c>
      <c r="E1519">
        <v>1782</v>
      </c>
      <c r="F1519">
        <v>3567.49</v>
      </c>
      <c r="G1519">
        <v>2357.3000000000002</v>
      </c>
      <c r="H1519" t="s">
        <v>38</v>
      </c>
      <c r="I1519">
        <v>128</v>
      </c>
      <c r="J1519" t="s">
        <v>38</v>
      </c>
      <c r="K1519">
        <v>1708.11</v>
      </c>
      <c r="L1519">
        <v>15546</v>
      </c>
      <c r="M1519">
        <v>6039</v>
      </c>
      <c r="N1519" t="s">
        <v>38</v>
      </c>
    </row>
    <row r="1520" spans="1:14" x14ac:dyDescent="0.25">
      <c r="A1520" s="2">
        <v>34267</v>
      </c>
      <c r="B1520" t="s">
        <v>38</v>
      </c>
      <c r="C1520" t="s">
        <v>38</v>
      </c>
      <c r="D1520">
        <v>2896.4</v>
      </c>
      <c r="E1520">
        <v>1761.4</v>
      </c>
      <c r="F1520">
        <v>3535.29</v>
      </c>
      <c r="G1520">
        <v>2337.1</v>
      </c>
      <c r="H1520" t="s">
        <v>38</v>
      </c>
      <c r="I1520">
        <v>127.57</v>
      </c>
      <c r="J1520" t="s">
        <v>38</v>
      </c>
      <c r="K1520">
        <v>1694.55</v>
      </c>
      <c r="L1520">
        <v>15584</v>
      </c>
      <c r="M1520">
        <v>6103</v>
      </c>
      <c r="N1520" t="s">
        <v>38</v>
      </c>
    </row>
    <row r="1521" spans="1:14" x14ac:dyDescent="0.25">
      <c r="A1521" s="2">
        <v>34268</v>
      </c>
      <c r="B1521" t="s">
        <v>38</v>
      </c>
      <c r="C1521" t="s">
        <v>38</v>
      </c>
      <c r="D1521">
        <v>2874.2</v>
      </c>
      <c r="E1521">
        <v>1751.9</v>
      </c>
      <c r="F1521">
        <v>3492.92</v>
      </c>
      <c r="G1521">
        <v>2323.6</v>
      </c>
      <c r="H1521" t="s">
        <v>38</v>
      </c>
      <c r="I1521">
        <v>126.6</v>
      </c>
      <c r="J1521" t="s">
        <v>38</v>
      </c>
      <c r="K1521">
        <v>1702.71</v>
      </c>
      <c r="L1521">
        <v>15310</v>
      </c>
      <c r="M1521">
        <v>6108</v>
      </c>
      <c r="N1521" t="s">
        <v>38</v>
      </c>
    </row>
    <row r="1522" spans="1:14" x14ac:dyDescent="0.25">
      <c r="A1522" s="2">
        <v>34269</v>
      </c>
      <c r="B1522" t="s">
        <v>38</v>
      </c>
      <c r="C1522" t="s">
        <v>38</v>
      </c>
      <c r="D1522">
        <v>2865.2</v>
      </c>
      <c r="E1522">
        <v>1733.7</v>
      </c>
      <c r="F1522">
        <v>3506.48</v>
      </c>
      <c r="G1522">
        <v>2301.3000000000002</v>
      </c>
      <c r="H1522" t="s">
        <v>38</v>
      </c>
      <c r="I1522">
        <v>125.3</v>
      </c>
      <c r="J1522" t="s">
        <v>38</v>
      </c>
      <c r="K1522">
        <v>1713.38</v>
      </c>
      <c r="L1522">
        <v>15135</v>
      </c>
      <c r="M1522">
        <v>6165</v>
      </c>
      <c r="N1522" t="s">
        <v>38</v>
      </c>
    </row>
    <row r="1523" spans="1:14" x14ac:dyDescent="0.25">
      <c r="A1523" s="2">
        <v>34270</v>
      </c>
      <c r="B1523" t="s">
        <v>38</v>
      </c>
      <c r="C1523" t="s">
        <v>38</v>
      </c>
      <c r="D1523">
        <v>2875.1</v>
      </c>
      <c r="E1523">
        <v>1740</v>
      </c>
      <c r="F1523">
        <v>3513.26</v>
      </c>
      <c r="G1523">
        <v>2335.8000000000002</v>
      </c>
      <c r="H1523" t="s">
        <v>38</v>
      </c>
      <c r="I1523">
        <v>128.16999999999999</v>
      </c>
      <c r="J1523" t="s">
        <v>38</v>
      </c>
      <c r="K1523">
        <v>1717.78</v>
      </c>
      <c r="L1523">
        <v>14929</v>
      </c>
      <c r="M1523">
        <v>6262</v>
      </c>
      <c r="N1523" t="s">
        <v>38</v>
      </c>
    </row>
    <row r="1524" spans="1:14" x14ac:dyDescent="0.25">
      <c r="A1524" s="2">
        <v>34271</v>
      </c>
      <c r="B1524" t="s">
        <v>38</v>
      </c>
      <c r="C1524" t="s">
        <v>38</v>
      </c>
      <c r="D1524">
        <v>2876.9</v>
      </c>
      <c r="E1524">
        <v>1725.1</v>
      </c>
      <c r="F1524">
        <v>3528.51</v>
      </c>
      <c r="G1524">
        <v>2333.6999999999998</v>
      </c>
      <c r="H1524" t="s">
        <v>38</v>
      </c>
      <c r="I1524">
        <v>127.46</v>
      </c>
      <c r="J1524" t="s">
        <v>38</v>
      </c>
      <c r="K1524">
        <v>1717.84</v>
      </c>
      <c r="L1524">
        <v>15005</v>
      </c>
      <c r="M1524">
        <v>6580</v>
      </c>
      <c r="N1524" t="s">
        <v>38</v>
      </c>
    </row>
    <row r="1525" spans="1:14" x14ac:dyDescent="0.25">
      <c r="A1525" s="2">
        <v>34274</v>
      </c>
      <c r="B1525" t="s">
        <v>38</v>
      </c>
      <c r="C1525" t="s">
        <v>38</v>
      </c>
      <c r="D1525">
        <v>2864.3</v>
      </c>
      <c r="E1525">
        <v>1725.1</v>
      </c>
      <c r="F1525">
        <v>3542.07</v>
      </c>
      <c r="G1525">
        <v>2333.6999999999998</v>
      </c>
      <c r="H1525" t="s">
        <v>38</v>
      </c>
      <c r="I1525">
        <v>128.96</v>
      </c>
      <c r="J1525" t="s">
        <v>38</v>
      </c>
      <c r="K1525">
        <v>1727.5</v>
      </c>
      <c r="L1525">
        <v>14845</v>
      </c>
      <c r="M1525">
        <v>6811</v>
      </c>
      <c r="N1525" t="s">
        <v>38</v>
      </c>
    </row>
    <row r="1526" spans="1:14" x14ac:dyDescent="0.25">
      <c r="A1526" s="2">
        <v>34275</v>
      </c>
      <c r="B1526" t="s">
        <v>38</v>
      </c>
      <c r="C1526" t="s">
        <v>38</v>
      </c>
      <c r="D1526">
        <v>2864.3</v>
      </c>
      <c r="E1526">
        <v>1716.4</v>
      </c>
      <c r="F1526">
        <v>3572.58</v>
      </c>
      <c r="G1526">
        <v>2322.6</v>
      </c>
      <c r="H1526" t="s">
        <v>38</v>
      </c>
      <c r="I1526">
        <v>129.12</v>
      </c>
      <c r="J1526" t="s">
        <v>38</v>
      </c>
      <c r="K1526">
        <v>1727.5</v>
      </c>
      <c r="L1526">
        <v>14830</v>
      </c>
      <c r="M1526">
        <v>6607</v>
      </c>
      <c r="N1526" t="s">
        <v>38</v>
      </c>
    </row>
    <row r="1527" spans="1:14" x14ac:dyDescent="0.25">
      <c r="A1527" s="2">
        <v>34276</v>
      </c>
      <c r="B1527" t="s">
        <v>38</v>
      </c>
      <c r="C1527" t="s">
        <v>38</v>
      </c>
      <c r="D1527">
        <v>2868.8</v>
      </c>
      <c r="E1527">
        <v>1719.5</v>
      </c>
      <c r="F1527">
        <v>3564.95</v>
      </c>
      <c r="G1527">
        <v>2341.8000000000002</v>
      </c>
      <c r="H1527" t="s">
        <v>38</v>
      </c>
      <c r="I1527">
        <v>130.91</v>
      </c>
      <c r="J1527" t="s">
        <v>38</v>
      </c>
      <c r="K1527">
        <v>1735.98</v>
      </c>
      <c r="L1527">
        <v>14830</v>
      </c>
      <c r="M1527">
        <v>6510</v>
      </c>
      <c r="N1527" t="s">
        <v>38</v>
      </c>
    </row>
    <row r="1528" spans="1:14" x14ac:dyDescent="0.25">
      <c r="A1528" s="2">
        <v>34277</v>
      </c>
      <c r="B1528" t="s">
        <v>38</v>
      </c>
      <c r="C1528" t="s">
        <v>38</v>
      </c>
      <c r="D1528">
        <v>2849.8</v>
      </c>
      <c r="E1528">
        <v>1688.1</v>
      </c>
      <c r="F1528">
        <v>3496.31</v>
      </c>
      <c r="G1528">
        <v>2317.5</v>
      </c>
      <c r="H1528" t="s">
        <v>38</v>
      </c>
      <c r="I1528">
        <v>131.05000000000001</v>
      </c>
      <c r="J1528" t="s">
        <v>38</v>
      </c>
      <c r="K1528">
        <v>1706.79</v>
      </c>
      <c r="L1528">
        <v>14548</v>
      </c>
      <c r="M1528">
        <v>6390</v>
      </c>
      <c r="N1528" t="s">
        <v>38</v>
      </c>
    </row>
    <row r="1529" spans="1:14" x14ac:dyDescent="0.25">
      <c r="A1529" s="2">
        <v>34278</v>
      </c>
      <c r="B1529" t="s">
        <v>38</v>
      </c>
      <c r="C1529" t="s">
        <v>38</v>
      </c>
      <c r="D1529">
        <v>2786.2</v>
      </c>
      <c r="E1529">
        <v>1642.4</v>
      </c>
      <c r="F1529">
        <v>3431.91</v>
      </c>
      <c r="G1529">
        <v>2252.8000000000002</v>
      </c>
      <c r="H1529" t="s">
        <v>38</v>
      </c>
      <c r="I1529">
        <v>127.7</v>
      </c>
      <c r="J1529" t="s">
        <v>38</v>
      </c>
      <c r="K1529">
        <v>1665.06</v>
      </c>
      <c r="L1529">
        <v>14114</v>
      </c>
      <c r="M1529">
        <v>6307</v>
      </c>
      <c r="N1529" t="s">
        <v>38</v>
      </c>
    </row>
    <row r="1530" spans="1:14" x14ac:dyDescent="0.25">
      <c r="A1530" s="2">
        <v>34281</v>
      </c>
      <c r="B1530" t="s">
        <v>38</v>
      </c>
      <c r="C1530" t="s">
        <v>38</v>
      </c>
      <c r="D1530">
        <v>2780.3</v>
      </c>
      <c r="E1530">
        <v>1647.1</v>
      </c>
      <c r="F1530">
        <v>3423.44</v>
      </c>
      <c r="G1530">
        <v>2253.4</v>
      </c>
      <c r="H1530" t="s">
        <v>38</v>
      </c>
      <c r="I1530">
        <v>126.74</v>
      </c>
      <c r="J1530" t="s">
        <v>38</v>
      </c>
      <c r="K1530">
        <v>1686.71</v>
      </c>
      <c r="L1530">
        <v>14221</v>
      </c>
      <c r="M1530">
        <v>6379</v>
      </c>
      <c r="N1530" t="s">
        <v>38</v>
      </c>
    </row>
    <row r="1531" spans="1:14" x14ac:dyDescent="0.25">
      <c r="A1531" s="2">
        <v>34282</v>
      </c>
      <c r="B1531" t="s">
        <v>38</v>
      </c>
      <c r="C1531" t="s">
        <v>38</v>
      </c>
      <c r="D1531">
        <v>2797.4</v>
      </c>
      <c r="E1531">
        <v>1670.8</v>
      </c>
      <c r="F1531">
        <v>3480.21</v>
      </c>
      <c r="G1531">
        <v>2253.4</v>
      </c>
      <c r="H1531" t="s">
        <v>38</v>
      </c>
      <c r="I1531">
        <v>127.43</v>
      </c>
      <c r="J1531" t="s">
        <v>38</v>
      </c>
      <c r="K1531">
        <v>1722.8</v>
      </c>
      <c r="L1531">
        <v>13764</v>
      </c>
      <c r="M1531">
        <v>6248</v>
      </c>
      <c r="N1531" t="s">
        <v>38</v>
      </c>
    </row>
    <row r="1532" spans="1:14" x14ac:dyDescent="0.25">
      <c r="A1532" s="2">
        <v>34283</v>
      </c>
      <c r="B1532" t="s">
        <v>38</v>
      </c>
      <c r="C1532" t="s">
        <v>38</v>
      </c>
      <c r="D1532">
        <v>2802</v>
      </c>
      <c r="E1532">
        <v>1646.4</v>
      </c>
      <c r="F1532">
        <v>3434.45</v>
      </c>
      <c r="G1532">
        <v>2264.1999999999998</v>
      </c>
      <c r="H1532" t="s">
        <v>38</v>
      </c>
      <c r="I1532">
        <v>125.74</v>
      </c>
      <c r="J1532" t="s">
        <v>38</v>
      </c>
      <c r="K1532">
        <v>1722.8</v>
      </c>
      <c r="L1532">
        <v>13855</v>
      </c>
      <c r="M1532">
        <v>6517</v>
      </c>
      <c r="N1532" t="s">
        <v>38</v>
      </c>
    </row>
    <row r="1533" spans="1:14" x14ac:dyDescent="0.25">
      <c r="A1533" s="2">
        <v>34284</v>
      </c>
      <c r="B1533" t="s">
        <v>38</v>
      </c>
      <c r="C1533" t="s">
        <v>38</v>
      </c>
      <c r="D1533">
        <v>2802</v>
      </c>
      <c r="E1533">
        <v>1646.4</v>
      </c>
      <c r="F1533">
        <v>3448.86</v>
      </c>
      <c r="G1533">
        <v>2261.5</v>
      </c>
      <c r="H1533" t="s">
        <v>38</v>
      </c>
      <c r="I1533">
        <v>125.15</v>
      </c>
      <c r="J1533" t="s">
        <v>38</v>
      </c>
      <c r="K1533">
        <v>1713.38</v>
      </c>
      <c r="L1533">
        <v>13832</v>
      </c>
      <c r="M1533">
        <v>6704</v>
      </c>
      <c r="N1533" t="s">
        <v>38</v>
      </c>
    </row>
    <row r="1534" spans="1:14" x14ac:dyDescent="0.25">
      <c r="A1534" s="2">
        <v>34285</v>
      </c>
      <c r="B1534" t="s">
        <v>38</v>
      </c>
      <c r="C1534" t="s">
        <v>38</v>
      </c>
      <c r="D1534">
        <v>2811.9</v>
      </c>
      <c r="E1534">
        <v>1659.7</v>
      </c>
      <c r="F1534">
        <v>3445.47</v>
      </c>
      <c r="G1534">
        <v>2262.9</v>
      </c>
      <c r="H1534" t="s">
        <v>38</v>
      </c>
      <c r="I1534">
        <v>126.03</v>
      </c>
      <c r="J1534" t="s">
        <v>38</v>
      </c>
      <c r="K1534">
        <v>1716.52</v>
      </c>
      <c r="L1534">
        <v>14144</v>
      </c>
      <c r="M1534">
        <v>6718</v>
      </c>
      <c r="N1534" t="s">
        <v>38</v>
      </c>
    </row>
    <row r="1535" spans="1:14" x14ac:dyDescent="0.25">
      <c r="A1535" s="2">
        <v>34288</v>
      </c>
      <c r="B1535" t="s">
        <v>38</v>
      </c>
      <c r="C1535" t="s">
        <v>38</v>
      </c>
      <c r="D1535">
        <v>2797.4</v>
      </c>
      <c r="E1535">
        <v>1675.5</v>
      </c>
      <c r="F1535">
        <v>3503.09</v>
      </c>
      <c r="G1535">
        <v>2281.1</v>
      </c>
      <c r="H1535" t="s">
        <v>38</v>
      </c>
      <c r="I1535">
        <v>127.8</v>
      </c>
      <c r="J1535" t="s">
        <v>38</v>
      </c>
      <c r="K1535">
        <v>1712.13</v>
      </c>
      <c r="L1535">
        <v>13771</v>
      </c>
      <c r="M1535">
        <v>6742</v>
      </c>
      <c r="N1535" t="s">
        <v>38</v>
      </c>
    </row>
    <row r="1536" spans="1:14" x14ac:dyDescent="0.25">
      <c r="A1536" s="2">
        <v>34289</v>
      </c>
      <c r="B1536" t="s">
        <v>38</v>
      </c>
      <c r="C1536" t="s">
        <v>38</v>
      </c>
      <c r="D1536">
        <v>2805.6</v>
      </c>
      <c r="E1536">
        <v>1685.7</v>
      </c>
      <c r="F1536">
        <v>3523.43</v>
      </c>
      <c r="G1536">
        <v>2309.4</v>
      </c>
      <c r="H1536" t="s">
        <v>38</v>
      </c>
      <c r="I1536">
        <v>127.54</v>
      </c>
      <c r="J1536" t="s">
        <v>38</v>
      </c>
      <c r="K1536">
        <v>1709.3</v>
      </c>
      <c r="L1536">
        <v>14015</v>
      </c>
      <c r="M1536">
        <v>6704</v>
      </c>
      <c r="N1536" t="s">
        <v>38</v>
      </c>
    </row>
    <row r="1537" spans="1:14" x14ac:dyDescent="0.25">
      <c r="A1537" s="2">
        <v>34290</v>
      </c>
      <c r="B1537" t="s">
        <v>38</v>
      </c>
      <c r="C1537" t="s">
        <v>38</v>
      </c>
      <c r="D1537">
        <v>2825.9</v>
      </c>
      <c r="E1537">
        <v>1703</v>
      </c>
      <c r="F1537">
        <v>3523.43</v>
      </c>
      <c r="G1537">
        <v>2335.1</v>
      </c>
      <c r="H1537" t="s">
        <v>38</v>
      </c>
      <c r="I1537">
        <v>127.01</v>
      </c>
      <c r="J1537" t="s">
        <v>38</v>
      </c>
      <c r="K1537">
        <v>1709.62</v>
      </c>
      <c r="L1537">
        <v>13825</v>
      </c>
      <c r="M1537">
        <v>6524</v>
      </c>
      <c r="N1537" t="s">
        <v>38</v>
      </c>
    </row>
    <row r="1538" spans="1:14" x14ac:dyDescent="0.25">
      <c r="A1538" s="2">
        <v>34291</v>
      </c>
      <c r="B1538" t="s">
        <v>38</v>
      </c>
      <c r="C1538" t="s">
        <v>38</v>
      </c>
      <c r="D1538">
        <v>2830.4</v>
      </c>
      <c r="E1538">
        <v>1704.6</v>
      </c>
      <c r="F1538">
        <v>3530.21</v>
      </c>
      <c r="G1538">
        <v>2310.1</v>
      </c>
      <c r="H1538" t="s">
        <v>38</v>
      </c>
      <c r="I1538">
        <v>127.41</v>
      </c>
      <c r="J1538" t="s">
        <v>38</v>
      </c>
      <c r="K1538">
        <v>1715.89</v>
      </c>
      <c r="L1538">
        <v>13802</v>
      </c>
      <c r="M1538">
        <v>6390</v>
      </c>
      <c r="N1538" t="s">
        <v>38</v>
      </c>
    </row>
    <row r="1539" spans="1:14" x14ac:dyDescent="0.25">
      <c r="A1539" s="2">
        <v>34292</v>
      </c>
      <c r="B1539" t="s">
        <v>38</v>
      </c>
      <c r="C1539" t="s">
        <v>38</v>
      </c>
      <c r="D1539">
        <v>2810.1</v>
      </c>
      <c r="E1539">
        <v>1700.7</v>
      </c>
      <c r="F1539">
        <v>3516.65</v>
      </c>
      <c r="G1539">
        <v>2291.3000000000002</v>
      </c>
      <c r="H1539" t="s">
        <v>38</v>
      </c>
      <c r="I1539">
        <v>127.09</v>
      </c>
      <c r="J1539" t="s">
        <v>38</v>
      </c>
      <c r="K1539">
        <v>1724.68</v>
      </c>
      <c r="L1539">
        <v>13649</v>
      </c>
      <c r="M1539">
        <v>6414</v>
      </c>
      <c r="N1539" t="s">
        <v>38</v>
      </c>
    </row>
    <row r="1540" spans="1:14" x14ac:dyDescent="0.25">
      <c r="A1540" s="2">
        <v>34295</v>
      </c>
      <c r="B1540" t="s">
        <v>38</v>
      </c>
      <c r="C1540" t="s">
        <v>38</v>
      </c>
      <c r="D1540">
        <v>2770.3</v>
      </c>
      <c r="E1540">
        <v>1646.4</v>
      </c>
      <c r="F1540">
        <v>3448.01</v>
      </c>
      <c r="G1540">
        <v>2248.1999999999998</v>
      </c>
      <c r="H1540" t="s">
        <v>38</v>
      </c>
      <c r="I1540">
        <v>123.58</v>
      </c>
      <c r="J1540" t="s">
        <v>38</v>
      </c>
      <c r="K1540">
        <v>1690.16</v>
      </c>
      <c r="L1540">
        <v>13246</v>
      </c>
      <c r="M1540">
        <v>6276</v>
      </c>
      <c r="N1540" t="s">
        <v>38</v>
      </c>
    </row>
    <row r="1541" spans="1:14" x14ac:dyDescent="0.25">
      <c r="A1541" s="2">
        <v>34296</v>
      </c>
      <c r="B1541" t="s">
        <v>38</v>
      </c>
      <c r="C1541" t="s">
        <v>38</v>
      </c>
      <c r="D1541">
        <v>2770.3</v>
      </c>
      <c r="E1541">
        <v>1634.6</v>
      </c>
      <c r="F1541">
        <v>3453.94</v>
      </c>
      <c r="G1541">
        <v>2234.6999999999998</v>
      </c>
      <c r="H1541" t="s">
        <v>38</v>
      </c>
      <c r="I1541">
        <v>123.47</v>
      </c>
      <c r="J1541" t="s">
        <v>38</v>
      </c>
      <c r="K1541">
        <v>1700.2</v>
      </c>
      <c r="L1541">
        <v>13246</v>
      </c>
      <c r="M1541">
        <v>6215</v>
      </c>
      <c r="N1541" t="s">
        <v>38</v>
      </c>
    </row>
    <row r="1542" spans="1:14" x14ac:dyDescent="0.25">
      <c r="A1542" s="2">
        <v>34297</v>
      </c>
      <c r="B1542" t="s">
        <v>38</v>
      </c>
      <c r="C1542" t="s">
        <v>38</v>
      </c>
      <c r="D1542">
        <v>2773.1</v>
      </c>
      <c r="E1542">
        <v>1631.4</v>
      </c>
      <c r="F1542">
        <v>3460.72</v>
      </c>
      <c r="G1542">
        <v>2205.1</v>
      </c>
      <c r="H1542" t="s">
        <v>38</v>
      </c>
      <c r="I1542">
        <v>123.72</v>
      </c>
      <c r="J1542" t="s">
        <v>38</v>
      </c>
      <c r="K1542">
        <v>1712.44</v>
      </c>
      <c r="L1542">
        <v>12994</v>
      </c>
      <c r="M1542">
        <v>6376</v>
      </c>
      <c r="N1542" t="s">
        <v>38</v>
      </c>
    </row>
    <row r="1543" spans="1:14" x14ac:dyDescent="0.25">
      <c r="A1543" s="2">
        <v>34298</v>
      </c>
      <c r="B1543" t="s">
        <v>38</v>
      </c>
      <c r="C1543" t="s">
        <v>38</v>
      </c>
      <c r="D1543">
        <v>2807.4</v>
      </c>
      <c r="E1543">
        <v>1670.8</v>
      </c>
      <c r="F1543">
        <v>3498.01</v>
      </c>
      <c r="G1543">
        <v>2231.4</v>
      </c>
      <c r="H1543" t="s">
        <v>38</v>
      </c>
      <c r="I1543">
        <v>126.44</v>
      </c>
      <c r="J1543" t="s">
        <v>38</v>
      </c>
      <c r="K1543">
        <v>1717.46</v>
      </c>
      <c r="L1543">
        <v>13124</v>
      </c>
      <c r="M1543">
        <v>6372</v>
      </c>
      <c r="N1543" t="s">
        <v>38</v>
      </c>
    </row>
    <row r="1544" spans="1:14" x14ac:dyDescent="0.25">
      <c r="A1544" s="2">
        <v>34299</v>
      </c>
      <c r="B1544" t="s">
        <v>38</v>
      </c>
      <c r="C1544" t="s">
        <v>38</v>
      </c>
      <c r="D1544">
        <v>2822.7</v>
      </c>
      <c r="E1544">
        <v>1669.2</v>
      </c>
      <c r="F1544">
        <v>3472.58</v>
      </c>
      <c r="G1544">
        <v>2239.1</v>
      </c>
      <c r="H1544" t="s">
        <v>38</v>
      </c>
      <c r="I1544">
        <v>126.89</v>
      </c>
      <c r="J1544" t="s">
        <v>38</v>
      </c>
      <c r="K1544">
        <v>1722.86</v>
      </c>
      <c r="L1544">
        <v>12720</v>
      </c>
      <c r="M1544">
        <v>6417</v>
      </c>
      <c r="N1544" t="s">
        <v>38</v>
      </c>
    </row>
    <row r="1545" spans="1:14" x14ac:dyDescent="0.25">
      <c r="A1545" s="2">
        <v>34302</v>
      </c>
      <c r="B1545" t="s">
        <v>38</v>
      </c>
      <c r="C1545" t="s">
        <v>38</v>
      </c>
      <c r="D1545">
        <v>2851.6</v>
      </c>
      <c r="E1545">
        <v>1670</v>
      </c>
      <c r="F1545">
        <v>3492.92</v>
      </c>
      <c r="G1545">
        <v>2204.4</v>
      </c>
      <c r="H1545" t="s">
        <v>38</v>
      </c>
      <c r="I1545">
        <v>126.79</v>
      </c>
      <c r="J1545" t="s">
        <v>38</v>
      </c>
      <c r="K1545">
        <v>1718.91</v>
      </c>
      <c r="L1545">
        <v>12294</v>
      </c>
      <c r="M1545">
        <v>6130</v>
      </c>
      <c r="N1545" t="s">
        <v>38</v>
      </c>
    </row>
    <row r="1546" spans="1:14" x14ac:dyDescent="0.25">
      <c r="A1546" s="2">
        <v>34303</v>
      </c>
      <c r="B1546" t="s">
        <v>38</v>
      </c>
      <c r="C1546" t="s">
        <v>38</v>
      </c>
      <c r="D1546">
        <v>2876.9</v>
      </c>
      <c r="E1546">
        <v>1653.5</v>
      </c>
      <c r="F1546">
        <v>3498.01</v>
      </c>
      <c r="G1546">
        <v>2197.6999999999998</v>
      </c>
      <c r="H1546" t="s">
        <v>38</v>
      </c>
      <c r="I1546">
        <v>127.44</v>
      </c>
      <c r="J1546" t="s">
        <v>38</v>
      </c>
      <c r="K1546">
        <v>1717.15</v>
      </c>
      <c r="L1546">
        <v>12476</v>
      </c>
      <c r="M1546">
        <v>6358</v>
      </c>
      <c r="N1546" t="s">
        <v>38</v>
      </c>
    </row>
    <row r="1547" spans="1:14" x14ac:dyDescent="0.25">
      <c r="A1547" s="2">
        <v>34304</v>
      </c>
      <c r="B1547" t="s">
        <v>38</v>
      </c>
      <c r="C1547" t="s">
        <v>38</v>
      </c>
      <c r="D1547">
        <v>2943.8</v>
      </c>
      <c r="E1547">
        <v>1696.6</v>
      </c>
      <c r="F1547">
        <v>3557.32</v>
      </c>
      <c r="G1547">
        <v>2256.9</v>
      </c>
      <c r="H1547" t="s">
        <v>38</v>
      </c>
      <c r="I1547">
        <v>128.91</v>
      </c>
      <c r="J1547" t="s">
        <v>38</v>
      </c>
      <c r="K1547">
        <v>1747.9</v>
      </c>
      <c r="L1547">
        <v>12933</v>
      </c>
      <c r="M1547">
        <v>6455</v>
      </c>
      <c r="N1547" t="s">
        <v>38</v>
      </c>
    </row>
    <row r="1548" spans="1:14" x14ac:dyDescent="0.25">
      <c r="A1548" s="2">
        <v>34305</v>
      </c>
      <c r="B1548" t="s">
        <v>38</v>
      </c>
      <c r="C1548" t="s">
        <v>38</v>
      </c>
      <c r="D1548">
        <v>2929.3</v>
      </c>
      <c r="E1548">
        <v>1699.7</v>
      </c>
      <c r="F1548">
        <v>3570.88</v>
      </c>
      <c r="G1548">
        <v>2263</v>
      </c>
      <c r="H1548" t="s">
        <v>38</v>
      </c>
      <c r="I1548">
        <v>129.13</v>
      </c>
      <c r="J1548" t="s">
        <v>38</v>
      </c>
      <c r="K1548">
        <v>1752.92</v>
      </c>
      <c r="L1548">
        <v>13291</v>
      </c>
      <c r="M1548">
        <v>6338</v>
      </c>
      <c r="N1548" t="s">
        <v>38</v>
      </c>
    </row>
    <row r="1549" spans="1:14" x14ac:dyDescent="0.25">
      <c r="A1549" s="2">
        <v>34306</v>
      </c>
      <c r="B1549" t="s">
        <v>38</v>
      </c>
      <c r="C1549" t="s">
        <v>38</v>
      </c>
      <c r="D1549">
        <v>2932.9</v>
      </c>
      <c r="E1549">
        <v>1723.9</v>
      </c>
      <c r="F1549">
        <v>3614.1</v>
      </c>
      <c r="G1549">
        <v>2307.4</v>
      </c>
      <c r="H1549" t="s">
        <v>38</v>
      </c>
      <c r="I1549">
        <v>129.72</v>
      </c>
      <c r="J1549" t="s">
        <v>38</v>
      </c>
      <c r="K1549">
        <v>1774.26</v>
      </c>
      <c r="L1549">
        <v>13299</v>
      </c>
      <c r="M1549">
        <v>6486</v>
      </c>
      <c r="N1549" t="s">
        <v>38</v>
      </c>
    </row>
    <row r="1550" spans="1:14" x14ac:dyDescent="0.25">
      <c r="A1550" s="2">
        <v>34309</v>
      </c>
      <c r="B1550" t="s">
        <v>38</v>
      </c>
      <c r="C1550" t="s">
        <v>38</v>
      </c>
      <c r="D1550">
        <v>2937</v>
      </c>
      <c r="E1550">
        <v>1720.8</v>
      </c>
      <c r="F1550">
        <v>3610.71</v>
      </c>
      <c r="G1550">
        <v>2307.4</v>
      </c>
      <c r="H1550" t="s">
        <v>38</v>
      </c>
      <c r="I1550">
        <v>130.38999999999999</v>
      </c>
      <c r="J1550" t="s">
        <v>38</v>
      </c>
      <c r="K1550">
        <v>1786.5</v>
      </c>
      <c r="L1550">
        <v>12842</v>
      </c>
      <c r="M1550">
        <v>6763</v>
      </c>
      <c r="N1550" t="s">
        <v>38</v>
      </c>
    </row>
    <row r="1551" spans="1:14" x14ac:dyDescent="0.25">
      <c r="A1551" s="2">
        <v>34310</v>
      </c>
      <c r="B1551" t="s">
        <v>38</v>
      </c>
      <c r="C1551" t="s">
        <v>38</v>
      </c>
      <c r="D1551">
        <v>2932.5</v>
      </c>
      <c r="E1551">
        <v>1710.6</v>
      </c>
      <c r="F1551">
        <v>3610.71</v>
      </c>
      <c r="G1551">
        <v>2304.1</v>
      </c>
      <c r="H1551" t="s">
        <v>38</v>
      </c>
      <c r="I1551">
        <v>130.49</v>
      </c>
      <c r="J1551" t="s">
        <v>38</v>
      </c>
      <c r="K1551">
        <v>1780.54</v>
      </c>
      <c r="L1551">
        <v>12766</v>
      </c>
      <c r="M1551">
        <v>6690</v>
      </c>
      <c r="N1551" t="s">
        <v>38</v>
      </c>
    </row>
    <row r="1552" spans="1:14" x14ac:dyDescent="0.25">
      <c r="A1552" s="2">
        <v>34311</v>
      </c>
      <c r="B1552" t="s">
        <v>38</v>
      </c>
      <c r="C1552" t="s">
        <v>38</v>
      </c>
      <c r="D1552">
        <v>2972.7</v>
      </c>
      <c r="E1552">
        <v>1736.5</v>
      </c>
      <c r="F1552">
        <v>3670.87</v>
      </c>
      <c r="G1552">
        <v>2304.1</v>
      </c>
      <c r="H1552" t="s">
        <v>38</v>
      </c>
      <c r="I1552">
        <v>131.81</v>
      </c>
      <c r="J1552" t="s">
        <v>38</v>
      </c>
      <c r="K1552">
        <v>1788.7</v>
      </c>
      <c r="L1552">
        <v>12461</v>
      </c>
      <c r="M1552">
        <v>6721</v>
      </c>
      <c r="N1552" t="s">
        <v>38</v>
      </c>
    </row>
    <row r="1553" spans="1:14" x14ac:dyDescent="0.25">
      <c r="A1553" s="2">
        <v>34312</v>
      </c>
      <c r="B1553" t="s">
        <v>38</v>
      </c>
      <c r="C1553" t="s">
        <v>38</v>
      </c>
      <c r="D1553">
        <v>2963.6</v>
      </c>
      <c r="E1553">
        <v>1739.6</v>
      </c>
      <c r="F1553">
        <v>3664.94</v>
      </c>
      <c r="G1553">
        <v>2326.9</v>
      </c>
      <c r="H1553" t="s">
        <v>38</v>
      </c>
      <c r="I1553">
        <v>131.18</v>
      </c>
      <c r="J1553" t="s">
        <v>38</v>
      </c>
      <c r="K1553">
        <v>1796.23</v>
      </c>
      <c r="L1553">
        <v>12988</v>
      </c>
      <c r="M1553">
        <v>7043</v>
      </c>
      <c r="N1553" t="s">
        <v>38</v>
      </c>
    </row>
    <row r="1554" spans="1:14" x14ac:dyDescent="0.25">
      <c r="A1554" s="2">
        <v>34313</v>
      </c>
      <c r="B1554" t="s">
        <v>38</v>
      </c>
      <c r="C1554" t="s">
        <v>38</v>
      </c>
      <c r="D1554">
        <v>2951.9</v>
      </c>
      <c r="E1554">
        <v>1731</v>
      </c>
      <c r="F1554">
        <v>3681.04</v>
      </c>
      <c r="G1554">
        <v>2321.6</v>
      </c>
      <c r="H1554" t="s">
        <v>38</v>
      </c>
      <c r="I1554">
        <v>131.05000000000001</v>
      </c>
      <c r="J1554" t="s">
        <v>38</v>
      </c>
      <c r="K1554">
        <v>1796.23</v>
      </c>
      <c r="L1554">
        <v>13218</v>
      </c>
      <c r="M1554">
        <v>7160</v>
      </c>
      <c r="N1554" t="s">
        <v>38</v>
      </c>
    </row>
    <row r="1555" spans="1:14" x14ac:dyDescent="0.25">
      <c r="A1555" s="2">
        <v>34316</v>
      </c>
      <c r="B1555" t="s">
        <v>38</v>
      </c>
      <c r="C1555" t="s">
        <v>38</v>
      </c>
      <c r="D1555">
        <v>2943.8</v>
      </c>
      <c r="E1555">
        <v>1728.6</v>
      </c>
      <c r="F1555">
        <v>3665.79</v>
      </c>
      <c r="G1555">
        <v>2323.6</v>
      </c>
      <c r="H1555" t="s">
        <v>38</v>
      </c>
      <c r="I1555">
        <v>130.55000000000001</v>
      </c>
      <c r="J1555" t="s">
        <v>38</v>
      </c>
      <c r="K1555">
        <v>1805.64</v>
      </c>
      <c r="L1555">
        <v>13294</v>
      </c>
      <c r="M1555">
        <v>7070</v>
      </c>
      <c r="N1555" t="s">
        <v>38</v>
      </c>
    </row>
    <row r="1556" spans="1:14" x14ac:dyDescent="0.25">
      <c r="A1556" s="2">
        <v>34317</v>
      </c>
      <c r="B1556" t="s">
        <v>38</v>
      </c>
      <c r="C1556" t="s">
        <v>38</v>
      </c>
      <c r="D1556">
        <v>2934.7</v>
      </c>
      <c r="E1556">
        <v>1698.9</v>
      </c>
      <c r="F1556">
        <v>3621.72</v>
      </c>
      <c r="G1556">
        <v>2283.1999999999998</v>
      </c>
      <c r="H1556" t="s">
        <v>38</v>
      </c>
      <c r="I1556">
        <v>129.46</v>
      </c>
      <c r="J1556" t="s">
        <v>38</v>
      </c>
      <c r="K1556">
        <v>1798.11</v>
      </c>
      <c r="L1556">
        <v>13294</v>
      </c>
      <c r="M1556">
        <v>6873</v>
      </c>
      <c r="N1556" t="s">
        <v>38</v>
      </c>
    </row>
    <row r="1557" spans="1:14" x14ac:dyDescent="0.25">
      <c r="A1557" s="2">
        <v>34318</v>
      </c>
      <c r="B1557" t="s">
        <v>38</v>
      </c>
      <c r="C1557" t="s">
        <v>38</v>
      </c>
      <c r="D1557">
        <v>2967.3</v>
      </c>
      <c r="E1557">
        <v>1702.8</v>
      </c>
      <c r="F1557">
        <v>3620.88</v>
      </c>
      <c r="G1557">
        <v>2309.1</v>
      </c>
      <c r="H1557" t="s">
        <v>38</v>
      </c>
      <c r="I1557">
        <v>129.08000000000001</v>
      </c>
      <c r="J1557" t="s">
        <v>38</v>
      </c>
      <c r="K1557">
        <v>1786.81</v>
      </c>
      <c r="L1557">
        <v>13485</v>
      </c>
      <c r="M1557">
        <v>6825</v>
      </c>
      <c r="N1557" t="s">
        <v>38</v>
      </c>
    </row>
    <row r="1558" spans="1:14" x14ac:dyDescent="0.25">
      <c r="A1558" s="2">
        <v>34319</v>
      </c>
      <c r="B1558" t="s">
        <v>38</v>
      </c>
      <c r="C1558" t="s">
        <v>38</v>
      </c>
      <c r="D1558">
        <v>2992.6</v>
      </c>
      <c r="E1558">
        <v>1700.5</v>
      </c>
      <c r="F1558">
        <v>3639.25</v>
      </c>
      <c r="G1558">
        <v>2325.6</v>
      </c>
      <c r="H1558" t="s">
        <v>38</v>
      </c>
      <c r="I1558">
        <v>131.13999999999999</v>
      </c>
      <c r="J1558" t="s">
        <v>38</v>
      </c>
      <c r="K1558">
        <v>1798.11</v>
      </c>
      <c r="L1558">
        <v>13645</v>
      </c>
      <c r="M1558">
        <v>7174</v>
      </c>
      <c r="N1558" t="s">
        <v>38</v>
      </c>
    </row>
    <row r="1559" spans="1:14" x14ac:dyDescent="0.25">
      <c r="A1559" s="2">
        <v>34320</v>
      </c>
      <c r="B1559" t="s">
        <v>38</v>
      </c>
      <c r="C1559" t="s">
        <v>38</v>
      </c>
      <c r="D1559">
        <v>3007.8</v>
      </c>
      <c r="E1559">
        <v>1727.1</v>
      </c>
      <c r="F1559">
        <v>3654.28</v>
      </c>
      <c r="G1559">
        <v>2325.9</v>
      </c>
      <c r="H1559" t="s">
        <v>38</v>
      </c>
      <c r="I1559">
        <v>132.61000000000001</v>
      </c>
      <c r="J1559" t="s">
        <v>38</v>
      </c>
      <c r="K1559">
        <v>1798.11</v>
      </c>
      <c r="L1559">
        <v>13821</v>
      </c>
      <c r="M1559">
        <v>7361</v>
      </c>
      <c r="N1559" t="s">
        <v>38</v>
      </c>
    </row>
    <row r="1560" spans="1:14" x14ac:dyDescent="0.25">
      <c r="A1560" s="2">
        <v>34323</v>
      </c>
      <c r="B1560" t="s">
        <v>38</v>
      </c>
      <c r="C1560" t="s">
        <v>38</v>
      </c>
      <c r="D1560">
        <v>3040</v>
      </c>
      <c r="E1560">
        <v>1748.2</v>
      </c>
      <c r="F1560">
        <v>3713.57</v>
      </c>
      <c r="G1560">
        <v>2379</v>
      </c>
      <c r="H1560" t="s">
        <v>38</v>
      </c>
      <c r="I1560">
        <v>134.94999999999999</v>
      </c>
      <c r="J1560" t="s">
        <v>38</v>
      </c>
      <c r="K1560">
        <v>1798.11</v>
      </c>
      <c r="L1560">
        <v>13363</v>
      </c>
      <c r="M1560">
        <v>7509</v>
      </c>
      <c r="N1560" t="s">
        <v>38</v>
      </c>
    </row>
    <row r="1561" spans="1:14" x14ac:dyDescent="0.25">
      <c r="A1561" s="2">
        <v>34324</v>
      </c>
      <c r="B1561" t="s">
        <v>38</v>
      </c>
      <c r="C1561" t="s">
        <v>38</v>
      </c>
      <c r="D1561">
        <v>3010.5</v>
      </c>
      <c r="E1561">
        <v>1740.4</v>
      </c>
      <c r="F1561">
        <v>3709.39</v>
      </c>
      <c r="G1561">
        <v>2390.8000000000002</v>
      </c>
      <c r="H1561" t="s">
        <v>38</v>
      </c>
      <c r="I1561">
        <v>134.29</v>
      </c>
      <c r="J1561" t="s">
        <v>38</v>
      </c>
      <c r="K1561">
        <v>1800.25</v>
      </c>
      <c r="L1561">
        <v>13240</v>
      </c>
      <c r="M1561">
        <v>7264</v>
      </c>
      <c r="N1561" t="s">
        <v>38</v>
      </c>
    </row>
    <row r="1562" spans="1:14" x14ac:dyDescent="0.25">
      <c r="A1562" s="2">
        <v>34325</v>
      </c>
      <c r="B1562" t="s">
        <v>38</v>
      </c>
      <c r="C1562" t="s">
        <v>38</v>
      </c>
      <c r="D1562">
        <v>3023</v>
      </c>
      <c r="E1562">
        <v>1748.2</v>
      </c>
      <c r="F1562">
        <v>3746.14</v>
      </c>
      <c r="G1562">
        <v>2397.5</v>
      </c>
      <c r="H1562" t="s">
        <v>38</v>
      </c>
      <c r="I1562">
        <v>135.66</v>
      </c>
      <c r="J1562" t="s">
        <v>38</v>
      </c>
      <c r="K1562">
        <v>1817.88</v>
      </c>
      <c r="L1562">
        <v>13347</v>
      </c>
      <c r="M1562">
        <v>7409</v>
      </c>
      <c r="N1562" t="s">
        <v>38</v>
      </c>
    </row>
    <row r="1563" spans="1:14" x14ac:dyDescent="0.25">
      <c r="A1563" s="2">
        <v>34326</v>
      </c>
      <c r="B1563" t="s">
        <v>38</v>
      </c>
      <c r="C1563" t="s">
        <v>38</v>
      </c>
      <c r="D1563">
        <v>3060.6</v>
      </c>
      <c r="E1563">
        <v>1759.9</v>
      </c>
      <c r="F1563">
        <v>3777.87</v>
      </c>
      <c r="G1563">
        <v>2411.3000000000002</v>
      </c>
      <c r="H1563" t="s">
        <v>38</v>
      </c>
      <c r="I1563">
        <v>136.1</v>
      </c>
      <c r="J1563" t="s">
        <v>38</v>
      </c>
      <c r="K1563">
        <v>1831.37</v>
      </c>
      <c r="L1563">
        <v>13347</v>
      </c>
      <c r="M1563">
        <v>7526</v>
      </c>
      <c r="N1563" t="s">
        <v>38</v>
      </c>
    </row>
    <row r="1564" spans="1:14" x14ac:dyDescent="0.25">
      <c r="A1564" s="2">
        <v>34327</v>
      </c>
      <c r="B1564" t="s">
        <v>38</v>
      </c>
      <c r="C1564" t="s">
        <v>38</v>
      </c>
      <c r="D1564">
        <v>3074.9</v>
      </c>
      <c r="E1564">
        <v>1767.7</v>
      </c>
      <c r="F1564">
        <v>3777.87</v>
      </c>
      <c r="G1564">
        <v>2411.3000000000002</v>
      </c>
      <c r="H1564" t="s">
        <v>38</v>
      </c>
      <c r="I1564">
        <v>136.44</v>
      </c>
      <c r="J1564" t="s">
        <v>38</v>
      </c>
      <c r="K1564">
        <v>1831.37</v>
      </c>
      <c r="L1564">
        <v>13065</v>
      </c>
      <c r="M1564">
        <v>7637</v>
      </c>
      <c r="N1564" t="s">
        <v>38</v>
      </c>
    </row>
    <row r="1565" spans="1:14" x14ac:dyDescent="0.25">
      <c r="A1565" s="2">
        <v>34330</v>
      </c>
      <c r="B1565" t="s">
        <v>38</v>
      </c>
      <c r="C1565" t="s">
        <v>38</v>
      </c>
      <c r="D1565">
        <v>3074.9</v>
      </c>
      <c r="E1565">
        <v>1783</v>
      </c>
      <c r="F1565">
        <v>3855.53</v>
      </c>
      <c r="G1565">
        <v>2436.1999999999998</v>
      </c>
      <c r="H1565" t="s">
        <v>38</v>
      </c>
      <c r="I1565">
        <v>138.33000000000001</v>
      </c>
      <c r="J1565" t="s">
        <v>38</v>
      </c>
      <c r="K1565">
        <v>1831.37</v>
      </c>
      <c r="L1565">
        <v>12874</v>
      </c>
      <c r="M1565">
        <v>7637</v>
      </c>
      <c r="N1565" t="s">
        <v>38</v>
      </c>
    </row>
    <row r="1566" spans="1:14" x14ac:dyDescent="0.25">
      <c r="A1566" s="2">
        <v>34331</v>
      </c>
      <c r="B1566" t="s">
        <v>38</v>
      </c>
      <c r="C1566" t="s">
        <v>38</v>
      </c>
      <c r="D1566">
        <v>3074.9</v>
      </c>
      <c r="E1566">
        <v>1769.3</v>
      </c>
      <c r="F1566">
        <v>3802.09</v>
      </c>
      <c r="G1566">
        <v>2392.5</v>
      </c>
      <c r="H1566" t="s">
        <v>38</v>
      </c>
      <c r="I1566">
        <v>136.76</v>
      </c>
      <c r="J1566" t="s">
        <v>38</v>
      </c>
      <c r="K1566">
        <v>1801.22</v>
      </c>
      <c r="L1566">
        <v>13141</v>
      </c>
      <c r="M1566">
        <v>8024</v>
      </c>
      <c r="N1566" t="s">
        <v>38</v>
      </c>
    </row>
    <row r="1567" spans="1:14" x14ac:dyDescent="0.25">
      <c r="A1567" s="2">
        <v>34332</v>
      </c>
      <c r="B1567" t="s">
        <v>38</v>
      </c>
      <c r="C1567" t="s">
        <v>38</v>
      </c>
      <c r="D1567">
        <v>3117</v>
      </c>
      <c r="E1567">
        <v>1782.6</v>
      </c>
      <c r="F1567">
        <v>3777.04</v>
      </c>
      <c r="G1567">
        <v>2368.6</v>
      </c>
      <c r="H1567" t="s">
        <v>38</v>
      </c>
      <c r="I1567">
        <v>136.94999999999999</v>
      </c>
      <c r="J1567" t="s">
        <v>38</v>
      </c>
      <c r="K1567">
        <v>1809.4</v>
      </c>
      <c r="L1567">
        <v>13248</v>
      </c>
      <c r="M1567">
        <v>7993</v>
      </c>
      <c r="N1567" t="s">
        <v>38</v>
      </c>
    </row>
    <row r="1568" spans="1:14" x14ac:dyDescent="0.25">
      <c r="A1568" s="2">
        <v>34333</v>
      </c>
      <c r="B1568" t="s">
        <v>38</v>
      </c>
      <c r="C1568" t="s">
        <v>38</v>
      </c>
      <c r="D1568">
        <v>3085.6</v>
      </c>
      <c r="E1568">
        <v>1780.6</v>
      </c>
      <c r="F1568">
        <v>3799.58</v>
      </c>
      <c r="G1568">
        <v>2390.5</v>
      </c>
      <c r="H1568" t="s">
        <v>38</v>
      </c>
      <c r="I1568">
        <v>137.66999999999999</v>
      </c>
      <c r="J1568" t="s">
        <v>38</v>
      </c>
      <c r="K1568">
        <v>1819.22</v>
      </c>
      <c r="L1568">
        <v>13302</v>
      </c>
      <c r="M1568">
        <v>8184</v>
      </c>
      <c r="N1568" t="s">
        <v>38</v>
      </c>
    </row>
    <row r="1569" spans="1:14" x14ac:dyDescent="0.25">
      <c r="A1569" s="2">
        <v>34334</v>
      </c>
      <c r="B1569" t="s">
        <v>38</v>
      </c>
      <c r="C1569" t="s">
        <v>38</v>
      </c>
      <c r="D1569">
        <v>3066.9</v>
      </c>
      <c r="E1569">
        <v>1775.2</v>
      </c>
      <c r="F1569">
        <v>3799.58</v>
      </c>
      <c r="G1569">
        <v>2402.6</v>
      </c>
      <c r="H1569" t="s">
        <v>38</v>
      </c>
      <c r="I1569">
        <v>137.66999999999999</v>
      </c>
      <c r="J1569" t="s">
        <v>38</v>
      </c>
      <c r="K1569">
        <v>1819.22</v>
      </c>
      <c r="L1569">
        <v>13302</v>
      </c>
      <c r="M1569">
        <v>8178</v>
      </c>
      <c r="N1569" t="s">
        <v>38</v>
      </c>
    </row>
    <row r="1570" spans="1:14" x14ac:dyDescent="0.25">
      <c r="A1570" s="2">
        <v>34337</v>
      </c>
      <c r="B1570" t="s">
        <v>38</v>
      </c>
      <c r="C1570" t="s">
        <v>38</v>
      </c>
      <c r="D1570">
        <v>3066.9</v>
      </c>
      <c r="E1570">
        <v>1789.2</v>
      </c>
      <c r="F1570">
        <v>3848.85</v>
      </c>
      <c r="G1570">
        <v>2450.6</v>
      </c>
      <c r="H1570" t="s">
        <v>38</v>
      </c>
      <c r="I1570">
        <v>139.18</v>
      </c>
      <c r="J1570" t="s">
        <v>38</v>
      </c>
      <c r="K1570">
        <v>1847.24</v>
      </c>
      <c r="L1570">
        <v>13302</v>
      </c>
      <c r="M1570">
        <v>8420</v>
      </c>
      <c r="N1570" t="s">
        <v>38</v>
      </c>
    </row>
    <row r="1571" spans="1:14" x14ac:dyDescent="0.25">
      <c r="A1571" s="2">
        <v>34338</v>
      </c>
      <c r="B1571" t="s">
        <v>38</v>
      </c>
      <c r="C1571" t="s">
        <v>38</v>
      </c>
      <c r="D1571">
        <v>3061.5</v>
      </c>
      <c r="E1571">
        <v>1777.5</v>
      </c>
      <c r="F1571">
        <v>3806.26</v>
      </c>
      <c r="G1571">
        <v>2425.4</v>
      </c>
      <c r="H1571" t="s">
        <v>38</v>
      </c>
      <c r="I1571">
        <v>139.31</v>
      </c>
      <c r="J1571" t="s">
        <v>38</v>
      </c>
      <c r="K1571">
        <v>1842.35</v>
      </c>
      <c r="L1571">
        <v>13256</v>
      </c>
      <c r="M1571">
        <v>8437</v>
      </c>
      <c r="N1571" t="s">
        <v>38</v>
      </c>
    </row>
    <row r="1572" spans="1:14" x14ac:dyDescent="0.25">
      <c r="A1572" s="2">
        <v>34339</v>
      </c>
      <c r="B1572" t="s">
        <v>38</v>
      </c>
      <c r="C1572" t="s">
        <v>38</v>
      </c>
      <c r="D1572">
        <v>3031.9</v>
      </c>
      <c r="E1572">
        <v>1758.9</v>
      </c>
      <c r="F1572">
        <v>3754.49</v>
      </c>
      <c r="G1572">
        <v>2413.6999999999998</v>
      </c>
      <c r="H1572" t="s">
        <v>38</v>
      </c>
      <c r="I1572">
        <v>139.76</v>
      </c>
      <c r="J1572" t="s">
        <v>38</v>
      </c>
      <c r="K1572">
        <v>1847.24</v>
      </c>
      <c r="L1572">
        <v>13661</v>
      </c>
      <c r="M1572">
        <v>8342</v>
      </c>
      <c r="N1572" t="s">
        <v>38</v>
      </c>
    </row>
    <row r="1573" spans="1:14" x14ac:dyDescent="0.25">
      <c r="A1573" s="2">
        <v>34340</v>
      </c>
      <c r="B1573" t="s">
        <v>38</v>
      </c>
      <c r="C1573" t="s">
        <v>38</v>
      </c>
      <c r="D1573">
        <v>3065.1</v>
      </c>
      <c r="E1573">
        <v>1777.1</v>
      </c>
      <c r="F1573">
        <v>3745.3</v>
      </c>
      <c r="G1573">
        <v>2413.6999999999998</v>
      </c>
      <c r="H1573" t="s">
        <v>38</v>
      </c>
      <c r="I1573">
        <v>140.24</v>
      </c>
      <c r="J1573" t="s">
        <v>38</v>
      </c>
      <c r="K1573">
        <v>1861.88</v>
      </c>
      <c r="L1573">
        <v>13729</v>
      </c>
      <c r="M1573">
        <v>7617</v>
      </c>
      <c r="N1573" t="s">
        <v>38</v>
      </c>
    </row>
    <row r="1574" spans="1:14" x14ac:dyDescent="0.25">
      <c r="A1574" s="2">
        <v>34341</v>
      </c>
      <c r="B1574" t="s">
        <v>38</v>
      </c>
      <c r="C1574" t="s">
        <v>38</v>
      </c>
      <c r="D1574">
        <v>3101.8</v>
      </c>
      <c r="E1574">
        <v>1804.8</v>
      </c>
      <c r="F1574">
        <v>3760.33</v>
      </c>
      <c r="G1574">
        <v>2458</v>
      </c>
      <c r="H1574" t="s">
        <v>38</v>
      </c>
      <c r="I1574">
        <v>139.94999999999999</v>
      </c>
      <c r="J1574" t="s">
        <v>38</v>
      </c>
      <c r="K1574">
        <v>1873.48</v>
      </c>
      <c r="L1574">
        <v>13867</v>
      </c>
      <c r="M1574">
        <v>7439</v>
      </c>
      <c r="N1574" t="s">
        <v>38</v>
      </c>
    </row>
    <row r="1575" spans="1:14" x14ac:dyDescent="0.25">
      <c r="A1575" s="2">
        <v>34344</v>
      </c>
      <c r="B1575" t="s">
        <v>38</v>
      </c>
      <c r="C1575" t="s">
        <v>38</v>
      </c>
      <c r="D1575">
        <v>3100</v>
      </c>
      <c r="E1575">
        <v>1811.8</v>
      </c>
      <c r="F1575">
        <v>3744.47</v>
      </c>
      <c r="G1575">
        <v>2438.1999999999998</v>
      </c>
      <c r="H1575" t="s">
        <v>38</v>
      </c>
      <c r="I1575">
        <v>140.1</v>
      </c>
      <c r="J1575" t="s">
        <v>38</v>
      </c>
      <c r="K1575">
        <v>1852.79</v>
      </c>
      <c r="L1575">
        <v>14127</v>
      </c>
      <c r="M1575">
        <v>7846</v>
      </c>
      <c r="N1575" t="s">
        <v>38</v>
      </c>
    </row>
    <row r="1576" spans="1:14" x14ac:dyDescent="0.25">
      <c r="A1576" s="2">
        <v>34345</v>
      </c>
      <c r="B1576" t="s">
        <v>38</v>
      </c>
      <c r="C1576" t="s">
        <v>38</v>
      </c>
      <c r="D1576">
        <v>3067.3</v>
      </c>
      <c r="E1576">
        <v>1816.4</v>
      </c>
      <c r="F1576">
        <v>3771.19</v>
      </c>
      <c r="G1576">
        <v>2489</v>
      </c>
      <c r="H1576" t="s">
        <v>38</v>
      </c>
      <c r="I1576">
        <v>139.86000000000001</v>
      </c>
      <c r="J1576" t="s">
        <v>38</v>
      </c>
      <c r="K1576">
        <v>1860.66</v>
      </c>
      <c r="L1576">
        <v>14165</v>
      </c>
      <c r="M1576">
        <v>7655</v>
      </c>
      <c r="N1576" t="s">
        <v>38</v>
      </c>
    </row>
    <row r="1577" spans="1:14" x14ac:dyDescent="0.25">
      <c r="A1577" s="2">
        <v>34346</v>
      </c>
      <c r="B1577" t="s">
        <v>38</v>
      </c>
      <c r="C1577" t="s">
        <v>38</v>
      </c>
      <c r="D1577">
        <v>3029.3</v>
      </c>
      <c r="E1577">
        <v>1782.2</v>
      </c>
      <c r="F1577">
        <v>3691.02</v>
      </c>
      <c r="G1577">
        <v>2466.4</v>
      </c>
      <c r="H1577" t="s">
        <v>38</v>
      </c>
      <c r="I1577">
        <v>137.69</v>
      </c>
      <c r="J1577" t="s">
        <v>38</v>
      </c>
      <c r="K1577">
        <v>1839.3</v>
      </c>
      <c r="L1577">
        <v>14364</v>
      </c>
      <c r="M1577">
        <v>7374</v>
      </c>
      <c r="N1577" t="s">
        <v>38</v>
      </c>
    </row>
    <row r="1578" spans="1:14" x14ac:dyDescent="0.25">
      <c r="A1578" s="2">
        <v>34347</v>
      </c>
      <c r="B1578" t="s">
        <v>38</v>
      </c>
      <c r="C1578" t="s">
        <v>38</v>
      </c>
      <c r="D1578">
        <v>3014.9</v>
      </c>
      <c r="E1578">
        <v>1757.3</v>
      </c>
      <c r="F1578">
        <v>3599.17</v>
      </c>
      <c r="G1578">
        <v>2466.1</v>
      </c>
      <c r="H1578" t="s">
        <v>38</v>
      </c>
      <c r="I1578">
        <v>137.61000000000001</v>
      </c>
      <c r="J1578" t="s">
        <v>38</v>
      </c>
      <c r="K1578">
        <v>1812.76</v>
      </c>
      <c r="L1578">
        <v>14211</v>
      </c>
      <c r="M1578">
        <v>7070</v>
      </c>
      <c r="N1578" t="s">
        <v>38</v>
      </c>
    </row>
    <row r="1579" spans="1:14" x14ac:dyDescent="0.25">
      <c r="A1579" s="2">
        <v>34348</v>
      </c>
      <c r="B1579" t="s">
        <v>38</v>
      </c>
      <c r="C1579" t="s">
        <v>38</v>
      </c>
      <c r="D1579">
        <v>3057.9</v>
      </c>
      <c r="E1579">
        <v>1769.8</v>
      </c>
      <c r="F1579">
        <v>3623.38</v>
      </c>
      <c r="G1579">
        <v>2501.1</v>
      </c>
      <c r="H1579" t="s">
        <v>38</v>
      </c>
      <c r="I1579">
        <v>138.66999999999999</v>
      </c>
      <c r="J1579" t="s">
        <v>38</v>
      </c>
      <c r="K1579">
        <v>1839.3</v>
      </c>
      <c r="L1579">
        <v>14524</v>
      </c>
      <c r="M1579">
        <v>7460</v>
      </c>
      <c r="N1579" t="s">
        <v>38</v>
      </c>
    </row>
    <row r="1580" spans="1:14" x14ac:dyDescent="0.25">
      <c r="A1580" s="2">
        <v>34351</v>
      </c>
      <c r="B1580" t="s">
        <v>38</v>
      </c>
      <c r="C1580" t="s">
        <v>38</v>
      </c>
      <c r="D1580">
        <v>3057</v>
      </c>
      <c r="E1580">
        <v>1744.9</v>
      </c>
      <c r="F1580">
        <v>3549.06</v>
      </c>
      <c r="G1580">
        <v>2493</v>
      </c>
      <c r="H1580" t="s">
        <v>38</v>
      </c>
      <c r="I1580">
        <v>139.62</v>
      </c>
      <c r="J1580" t="s">
        <v>38</v>
      </c>
      <c r="K1580">
        <v>1850.96</v>
      </c>
      <c r="L1580">
        <v>14310</v>
      </c>
      <c r="M1580">
        <v>7405</v>
      </c>
      <c r="N1580" t="s">
        <v>38</v>
      </c>
    </row>
    <row r="1581" spans="1:14" x14ac:dyDescent="0.25">
      <c r="A1581" s="2">
        <v>34352</v>
      </c>
      <c r="B1581" t="s">
        <v>38</v>
      </c>
      <c r="C1581" t="s">
        <v>38</v>
      </c>
      <c r="D1581">
        <v>3095.5</v>
      </c>
      <c r="E1581">
        <v>1754.2</v>
      </c>
      <c r="F1581">
        <v>3582.46</v>
      </c>
      <c r="G1581">
        <v>2541.4</v>
      </c>
      <c r="H1581" t="s">
        <v>38</v>
      </c>
      <c r="I1581">
        <v>140.30000000000001</v>
      </c>
      <c r="J1581" t="s">
        <v>38</v>
      </c>
      <c r="K1581">
        <v>1870.43</v>
      </c>
      <c r="L1581">
        <v>14165</v>
      </c>
      <c r="M1581">
        <v>7521</v>
      </c>
      <c r="N1581" t="s">
        <v>38</v>
      </c>
    </row>
    <row r="1582" spans="1:14" x14ac:dyDescent="0.25">
      <c r="A1582" s="2">
        <v>34353</v>
      </c>
      <c r="B1582" t="s">
        <v>38</v>
      </c>
      <c r="C1582" t="s">
        <v>38</v>
      </c>
      <c r="D1582">
        <v>3134</v>
      </c>
      <c r="E1582">
        <v>1778.3</v>
      </c>
      <c r="F1582">
        <v>3590.81</v>
      </c>
      <c r="G1582">
        <v>2550.1</v>
      </c>
      <c r="H1582" t="s">
        <v>38</v>
      </c>
      <c r="I1582">
        <v>141.31</v>
      </c>
      <c r="J1582" t="s">
        <v>38</v>
      </c>
      <c r="K1582">
        <v>1874.09</v>
      </c>
      <c r="L1582">
        <v>14623</v>
      </c>
      <c r="M1582">
        <v>7754</v>
      </c>
      <c r="N1582" t="s">
        <v>38</v>
      </c>
    </row>
    <row r="1583" spans="1:14" x14ac:dyDescent="0.25">
      <c r="A1583" s="2">
        <v>34354</v>
      </c>
      <c r="B1583" t="s">
        <v>38</v>
      </c>
      <c r="C1583" t="s">
        <v>38</v>
      </c>
      <c r="D1583">
        <v>3118.8</v>
      </c>
      <c r="E1583">
        <v>1762.8</v>
      </c>
      <c r="F1583">
        <v>3517.33</v>
      </c>
      <c r="G1583">
        <v>2541.1</v>
      </c>
      <c r="H1583" t="s">
        <v>38</v>
      </c>
      <c r="I1583">
        <v>140.31</v>
      </c>
      <c r="J1583" t="s">
        <v>38</v>
      </c>
      <c r="K1583">
        <v>1868.59</v>
      </c>
      <c r="L1583">
        <v>14684</v>
      </c>
      <c r="M1583">
        <v>7596</v>
      </c>
      <c r="N1583" t="s">
        <v>38</v>
      </c>
    </row>
    <row r="1584" spans="1:14" x14ac:dyDescent="0.25">
      <c r="A1584" s="2">
        <v>34355</v>
      </c>
      <c r="B1584" t="s">
        <v>38</v>
      </c>
      <c r="C1584" t="s">
        <v>38</v>
      </c>
      <c r="D1584">
        <v>3126.8</v>
      </c>
      <c r="E1584">
        <v>1749.5</v>
      </c>
      <c r="F1584">
        <v>3490.61</v>
      </c>
      <c r="G1584">
        <v>2533.3000000000002</v>
      </c>
      <c r="H1584" t="s">
        <v>38</v>
      </c>
      <c r="I1584">
        <v>141.18</v>
      </c>
      <c r="J1584" t="s">
        <v>38</v>
      </c>
      <c r="K1584">
        <v>1866.15</v>
      </c>
      <c r="L1584">
        <v>14845</v>
      </c>
      <c r="M1584">
        <v>7863</v>
      </c>
      <c r="N1584" t="s">
        <v>38</v>
      </c>
    </row>
    <row r="1585" spans="1:14" x14ac:dyDescent="0.25">
      <c r="A1585" s="2">
        <v>34358</v>
      </c>
      <c r="B1585" t="s">
        <v>38</v>
      </c>
      <c r="C1585" t="s">
        <v>38</v>
      </c>
      <c r="D1585">
        <v>3123.2</v>
      </c>
      <c r="E1585">
        <v>1777.5</v>
      </c>
      <c r="F1585">
        <v>3556.58</v>
      </c>
      <c r="G1585">
        <v>2517.5</v>
      </c>
      <c r="H1585" t="s">
        <v>38</v>
      </c>
      <c r="I1585">
        <v>142.05000000000001</v>
      </c>
      <c r="J1585" t="s">
        <v>38</v>
      </c>
      <c r="K1585">
        <v>1869.81</v>
      </c>
      <c r="L1585">
        <v>14845</v>
      </c>
      <c r="M1585">
        <v>7870</v>
      </c>
      <c r="N1585" t="s">
        <v>38</v>
      </c>
    </row>
    <row r="1586" spans="1:14" x14ac:dyDescent="0.25">
      <c r="A1586" s="2">
        <v>34359</v>
      </c>
      <c r="B1586" t="s">
        <v>38</v>
      </c>
      <c r="C1586" t="s">
        <v>38</v>
      </c>
      <c r="D1586">
        <v>3090.1</v>
      </c>
      <c r="E1586">
        <v>1769.8</v>
      </c>
      <c r="F1586">
        <v>3537.37</v>
      </c>
      <c r="G1586">
        <v>2548.5</v>
      </c>
      <c r="H1586" t="s">
        <v>38</v>
      </c>
      <c r="I1586">
        <v>140.28</v>
      </c>
      <c r="J1586" t="s">
        <v>38</v>
      </c>
      <c r="K1586">
        <v>1881.78</v>
      </c>
      <c r="L1586">
        <v>14302</v>
      </c>
      <c r="M1586">
        <v>7767</v>
      </c>
      <c r="N1586" t="s">
        <v>38</v>
      </c>
    </row>
    <row r="1587" spans="1:14" x14ac:dyDescent="0.25">
      <c r="A1587" s="2">
        <v>34360</v>
      </c>
      <c r="B1587" t="s">
        <v>38</v>
      </c>
      <c r="C1587" t="s">
        <v>38</v>
      </c>
      <c r="D1587">
        <v>3080.3</v>
      </c>
      <c r="E1587">
        <v>1777.5</v>
      </c>
      <c r="F1587">
        <v>3552.4</v>
      </c>
      <c r="G1587">
        <v>2585.5</v>
      </c>
      <c r="H1587" t="s">
        <v>38</v>
      </c>
      <c r="I1587">
        <v>140.08000000000001</v>
      </c>
      <c r="J1587" t="s">
        <v>38</v>
      </c>
      <c r="K1587">
        <v>1900.21</v>
      </c>
      <c r="L1587">
        <v>14677</v>
      </c>
      <c r="M1587">
        <v>7634</v>
      </c>
      <c r="N1587" t="s">
        <v>38</v>
      </c>
    </row>
    <row r="1588" spans="1:14" x14ac:dyDescent="0.25">
      <c r="A1588" s="2">
        <v>34361</v>
      </c>
      <c r="B1588" t="s">
        <v>38</v>
      </c>
      <c r="C1588" t="s">
        <v>38</v>
      </c>
      <c r="D1588">
        <v>3067.7</v>
      </c>
      <c r="E1588">
        <v>1769</v>
      </c>
      <c r="F1588">
        <v>3577.45</v>
      </c>
      <c r="G1588">
        <v>2584.5</v>
      </c>
      <c r="H1588" t="s">
        <v>38</v>
      </c>
      <c r="I1588">
        <v>139.9</v>
      </c>
      <c r="J1588" t="s">
        <v>38</v>
      </c>
      <c r="K1588">
        <v>1903.26</v>
      </c>
      <c r="L1588">
        <v>14555</v>
      </c>
      <c r="M1588">
        <v>7925</v>
      </c>
      <c r="N1588" t="s">
        <v>38</v>
      </c>
    </row>
    <row r="1589" spans="1:14" x14ac:dyDescent="0.25">
      <c r="A1589" s="2">
        <v>34362</v>
      </c>
      <c r="B1589" t="s">
        <v>38</v>
      </c>
      <c r="C1589" t="s">
        <v>38</v>
      </c>
      <c r="D1589">
        <v>3104.4</v>
      </c>
      <c r="E1589">
        <v>1797</v>
      </c>
      <c r="F1589">
        <v>3649.27</v>
      </c>
      <c r="G1589">
        <v>2613.1</v>
      </c>
      <c r="H1589" t="s">
        <v>38</v>
      </c>
      <c r="I1589">
        <v>141.19999999999999</v>
      </c>
      <c r="J1589" t="s">
        <v>38</v>
      </c>
      <c r="K1589">
        <v>1928.4</v>
      </c>
      <c r="L1589">
        <v>14402</v>
      </c>
      <c r="M1589">
        <v>7754</v>
      </c>
      <c r="N1589" t="s">
        <v>38</v>
      </c>
    </row>
    <row r="1590" spans="1:14" x14ac:dyDescent="0.25">
      <c r="A1590" s="2">
        <v>34365</v>
      </c>
      <c r="B1590" t="s">
        <v>38</v>
      </c>
      <c r="C1590" t="s">
        <v>38</v>
      </c>
      <c r="D1590">
        <v>3122.3</v>
      </c>
      <c r="E1590">
        <v>1814.4</v>
      </c>
      <c r="F1590">
        <v>3707.72</v>
      </c>
      <c r="G1590">
        <v>2660.6</v>
      </c>
      <c r="H1590" t="s">
        <v>38</v>
      </c>
      <c r="I1590">
        <v>144.06</v>
      </c>
      <c r="J1590" t="s">
        <v>38</v>
      </c>
      <c r="K1590">
        <v>1953.72</v>
      </c>
      <c r="L1590">
        <v>14860</v>
      </c>
      <c r="M1590">
        <v>7918</v>
      </c>
      <c r="N1590" t="s">
        <v>38</v>
      </c>
    </row>
    <row r="1591" spans="1:14" x14ac:dyDescent="0.25">
      <c r="A1591" s="2">
        <v>34366</v>
      </c>
      <c r="B1591" t="s">
        <v>38</v>
      </c>
      <c r="C1591" t="s">
        <v>38</v>
      </c>
      <c r="D1591">
        <v>3116.1</v>
      </c>
      <c r="E1591">
        <v>1814.4</v>
      </c>
      <c r="F1591">
        <v>3674.32</v>
      </c>
      <c r="G1591">
        <v>2622.9</v>
      </c>
      <c r="H1591" t="s">
        <v>38</v>
      </c>
      <c r="I1591">
        <v>143.19999999999999</v>
      </c>
      <c r="J1591" t="s">
        <v>38</v>
      </c>
      <c r="K1591">
        <v>1929.62</v>
      </c>
      <c r="L1591">
        <v>15319</v>
      </c>
      <c r="M1591">
        <v>8272</v>
      </c>
      <c r="N1591" t="s">
        <v>38</v>
      </c>
    </row>
    <row r="1592" spans="1:14" x14ac:dyDescent="0.25">
      <c r="A1592" s="2">
        <v>34367</v>
      </c>
      <c r="B1592" t="s">
        <v>38</v>
      </c>
      <c r="C1592" t="s">
        <v>38</v>
      </c>
      <c r="D1592">
        <v>3159.9</v>
      </c>
      <c r="E1592">
        <v>1830.6</v>
      </c>
      <c r="F1592">
        <v>3688.52</v>
      </c>
      <c r="G1592">
        <v>2664.3</v>
      </c>
      <c r="H1592" t="s">
        <v>38</v>
      </c>
      <c r="I1592">
        <v>143.69999999999999</v>
      </c>
      <c r="J1592" t="s">
        <v>38</v>
      </c>
      <c r="K1592">
        <v>1946.16</v>
      </c>
      <c r="L1592">
        <v>15548</v>
      </c>
      <c r="M1592">
        <v>8129</v>
      </c>
      <c r="N1592" t="s">
        <v>38</v>
      </c>
    </row>
    <row r="1593" spans="1:14" x14ac:dyDescent="0.25">
      <c r="A1593" s="2">
        <v>34368</v>
      </c>
      <c r="B1593" t="s">
        <v>38</v>
      </c>
      <c r="C1593" t="s">
        <v>38</v>
      </c>
      <c r="D1593">
        <v>3127.7</v>
      </c>
      <c r="E1593">
        <v>1802.8</v>
      </c>
      <c r="F1593">
        <v>3595.82</v>
      </c>
      <c r="G1593">
        <v>2649.5</v>
      </c>
      <c r="H1593" t="s">
        <v>38</v>
      </c>
      <c r="I1593">
        <v>143.32</v>
      </c>
      <c r="J1593" t="s">
        <v>38</v>
      </c>
      <c r="K1593">
        <v>1932.73</v>
      </c>
      <c r="L1593">
        <v>15471</v>
      </c>
      <c r="M1593">
        <v>8156</v>
      </c>
      <c r="N1593" t="s">
        <v>38</v>
      </c>
    </row>
    <row r="1594" spans="1:14" x14ac:dyDescent="0.25">
      <c r="A1594" s="2">
        <v>34369</v>
      </c>
      <c r="B1594" t="s">
        <v>38</v>
      </c>
      <c r="C1594" t="s">
        <v>38</v>
      </c>
      <c r="D1594">
        <v>3110.7</v>
      </c>
      <c r="E1594">
        <v>1809.8</v>
      </c>
      <c r="F1594">
        <v>3585.8</v>
      </c>
      <c r="G1594">
        <v>2658.9</v>
      </c>
      <c r="H1594" t="s">
        <v>38</v>
      </c>
      <c r="I1594">
        <v>144.07</v>
      </c>
      <c r="J1594" t="s">
        <v>38</v>
      </c>
      <c r="K1594">
        <v>1943.78</v>
      </c>
      <c r="L1594">
        <v>15487</v>
      </c>
      <c r="M1594">
        <v>8299</v>
      </c>
      <c r="N1594" t="s">
        <v>38</v>
      </c>
    </row>
    <row r="1595" spans="1:14" x14ac:dyDescent="0.25">
      <c r="A1595" s="2">
        <v>34372</v>
      </c>
      <c r="B1595" t="s">
        <v>38</v>
      </c>
      <c r="C1595" t="s">
        <v>38</v>
      </c>
      <c r="D1595">
        <v>3055.2</v>
      </c>
      <c r="E1595">
        <v>1780.4</v>
      </c>
      <c r="F1595">
        <v>3493.95</v>
      </c>
      <c r="G1595">
        <v>2597.3000000000002</v>
      </c>
      <c r="H1595" t="s">
        <v>38</v>
      </c>
      <c r="I1595">
        <v>140.77000000000001</v>
      </c>
      <c r="J1595" t="s">
        <v>38</v>
      </c>
      <c r="K1595">
        <v>1890.56</v>
      </c>
      <c r="L1595">
        <v>15372</v>
      </c>
      <c r="M1595">
        <v>7673</v>
      </c>
      <c r="N1595" t="s">
        <v>38</v>
      </c>
    </row>
    <row r="1596" spans="1:14" x14ac:dyDescent="0.25">
      <c r="A1596" s="2">
        <v>34373</v>
      </c>
      <c r="B1596" t="s">
        <v>38</v>
      </c>
      <c r="C1596" t="s">
        <v>38</v>
      </c>
      <c r="D1596">
        <v>3079.4</v>
      </c>
      <c r="E1596">
        <v>1786.5</v>
      </c>
      <c r="F1596">
        <v>3513.99</v>
      </c>
      <c r="G1596">
        <v>2633.3</v>
      </c>
      <c r="H1596" t="s">
        <v>38</v>
      </c>
      <c r="I1596">
        <v>143.27000000000001</v>
      </c>
      <c r="J1596" t="s">
        <v>38</v>
      </c>
      <c r="K1596">
        <v>1897.89</v>
      </c>
      <c r="L1596">
        <v>15532</v>
      </c>
      <c r="M1596">
        <v>7867</v>
      </c>
      <c r="N1596" t="s">
        <v>38</v>
      </c>
    </row>
    <row r="1597" spans="1:14" x14ac:dyDescent="0.25">
      <c r="A1597" s="2">
        <v>34374</v>
      </c>
      <c r="B1597" t="s">
        <v>38</v>
      </c>
      <c r="C1597" t="s">
        <v>38</v>
      </c>
      <c r="D1597">
        <v>3070.4</v>
      </c>
      <c r="E1597">
        <v>1793.5</v>
      </c>
      <c r="F1597">
        <v>3537.37</v>
      </c>
      <c r="G1597">
        <v>2648.4</v>
      </c>
      <c r="H1597" t="s">
        <v>38</v>
      </c>
      <c r="I1597">
        <v>143.5</v>
      </c>
      <c r="J1597" t="s">
        <v>38</v>
      </c>
      <c r="K1597">
        <v>1869.81</v>
      </c>
      <c r="L1597">
        <v>15143</v>
      </c>
      <c r="M1597">
        <v>7764</v>
      </c>
      <c r="N1597" t="s">
        <v>38</v>
      </c>
    </row>
    <row r="1598" spans="1:14" x14ac:dyDescent="0.25">
      <c r="A1598" s="2">
        <v>34375</v>
      </c>
      <c r="B1598" t="s">
        <v>38</v>
      </c>
      <c r="C1598" t="s">
        <v>38</v>
      </c>
      <c r="D1598">
        <v>3043.1</v>
      </c>
      <c r="E1598">
        <v>1781.9</v>
      </c>
      <c r="F1598">
        <v>3551.57</v>
      </c>
      <c r="G1598">
        <v>2614.8000000000002</v>
      </c>
      <c r="H1598" t="s">
        <v>38</v>
      </c>
      <c r="I1598">
        <v>143.53</v>
      </c>
      <c r="J1598" t="s">
        <v>38</v>
      </c>
      <c r="K1598">
        <v>1844.25</v>
      </c>
      <c r="L1598">
        <v>15303</v>
      </c>
      <c r="M1598">
        <v>7764</v>
      </c>
      <c r="N1598" t="s">
        <v>38</v>
      </c>
    </row>
    <row r="1599" spans="1:14" x14ac:dyDescent="0.25">
      <c r="A1599" s="2">
        <v>34376</v>
      </c>
      <c r="B1599" t="s">
        <v>38</v>
      </c>
      <c r="C1599" t="s">
        <v>38</v>
      </c>
      <c r="D1599">
        <v>3017.6</v>
      </c>
      <c r="E1599">
        <v>1767.2</v>
      </c>
      <c r="F1599">
        <v>3536.53</v>
      </c>
      <c r="G1599">
        <v>2592.6</v>
      </c>
      <c r="H1599" t="s">
        <v>38</v>
      </c>
      <c r="I1599">
        <v>142.43</v>
      </c>
      <c r="J1599" t="s">
        <v>38</v>
      </c>
      <c r="K1599">
        <v>1831.25</v>
      </c>
      <c r="L1599">
        <v>15303</v>
      </c>
      <c r="M1599">
        <v>7764</v>
      </c>
      <c r="N1599" t="s">
        <v>38</v>
      </c>
    </row>
    <row r="1600" spans="1:14" x14ac:dyDescent="0.25">
      <c r="A1600" s="2">
        <v>34379</v>
      </c>
      <c r="B1600" t="s">
        <v>38</v>
      </c>
      <c r="C1600" t="s">
        <v>38</v>
      </c>
      <c r="D1600">
        <v>3002.4</v>
      </c>
      <c r="E1600">
        <v>1741.7</v>
      </c>
      <c r="F1600">
        <v>3508.98</v>
      </c>
      <c r="G1600">
        <v>2583.8000000000002</v>
      </c>
      <c r="H1600" t="s">
        <v>38</v>
      </c>
      <c r="I1600">
        <v>140.71</v>
      </c>
      <c r="J1600" t="s">
        <v>38</v>
      </c>
      <c r="K1600">
        <v>1803.91</v>
      </c>
      <c r="L1600">
        <v>14837</v>
      </c>
      <c r="M1600">
        <v>7359</v>
      </c>
      <c r="N1600" t="s">
        <v>38</v>
      </c>
    </row>
    <row r="1601" spans="1:14" x14ac:dyDescent="0.25">
      <c r="A1601" s="2">
        <v>34380</v>
      </c>
      <c r="B1601" t="s">
        <v>38</v>
      </c>
      <c r="C1601" t="s">
        <v>38</v>
      </c>
      <c r="D1601">
        <v>3034.6</v>
      </c>
      <c r="E1601">
        <v>1754.8</v>
      </c>
      <c r="F1601">
        <v>3584.97</v>
      </c>
      <c r="G1601">
        <v>2586.8000000000002</v>
      </c>
      <c r="H1601" t="s">
        <v>38</v>
      </c>
      <c r="I1601">
        <v>141.22999999999999</v>
      </c>
      <c r="J1601" t="s">
        <v>38</v>
      </c>
      <c r="K1601">
        <v>1827.71</v>
      </c>
      <c r="L1601">
        <v>14493</v>
      </c>
      <c r="M1601">
        <v>7509</v>
      </c>
      <c r="N1601" t="s">
        <v>38</v>
      </c>
    </row>
    <row r="1602" spans="1:14" x14ac:dyDescent="0.25">
      <c r="A1602" s="2">
        <v>34381</v>
      </c>
      <c r="B1602" t="s">
        <v>38</v>
      </c>
      <c r="C1602" t="s">
        <v>38</v>
      </c>
      <c r="D1602">
        <v>3056.1</v>
      </c>
      <c r="E1602">
        <v>1758.7</v>
      </c>
      <c r="F1602">
        <v>3585.8</v>
      </c>
      <c r="G1602">
        <v>2570.6999999999998</v>
      </c>
      <c r="H1602" t="s">
        <v>38</v>
      </c>
      <c r="I1602">
        <v>141.55000000000001</v>
      </c>
      <c r="J1602" t="s">
        <v>38</v>
      </c>
      <c r="K1602">
        <v>1856.02</v>
      </c>
      <c r="L1602">
        <v>14577</v>
      </c>
      <c r="M1602">
        <v>7230</v>
      </c>
      <c r="N1602" t="s">
        <v>38</v>
      </c>
    </row>
    <row r="1603" spans="1:14" x14ac:dyDescent="0.25">
      <c r="A1603" s="2">
        <v>34382</v>
      </c>
      <c r="B1603" t="s">
        <v>38</v>
      </c>
      <c r="C1603" t="s">
        <v>38</v>
      </c>
      <c r="D1603">
        <v>3065.5</v>
      </c>
      <c r="E1603">
        <v>1773.4</v>
      </c>
      <c r="F1603">
        <v>3652.61</v>
      </c>
      <c r="G1603">
        <v>2594.1999999999998</v>
      </c>
      <c r="H1603" t="s">
        <v>38</v>
      </c>
      <c r="I1603">
        <v>142.19</v>
      </c>
      <c r="J1603" t="s">
        <v>38</v>
      </c>
      <c r="K1603">
        <v>1882.02</v>
      </c>
      <c r="L1603">
        <v>14501</v>
      </c>
      <c r="M1603">
        <v>7451</v>
      </c>
      <c r="N1603" t="s">
        <v>38</v>
      </c>
    </row>
    <row r="1604" spans="1:14" x14ac:dyDescent="0.25">
      <c r="A1604" s="2">
        <v>34383</v>
      </c>
      <c r="B1604" t="s">
        <v>38</v>
      </c>
      <c r="C1604" t="s">
        <v>38</v>
      </c>
      <c r="D1604">
        <v>3014.9</v>
      </c>
      <c r="E1604">
        <v>1747.9</v>
      </c>
      <c r="F1604">
        <v>3570.77</v>
      </c>
      <c r="G1604">
        <v>2563.1999999999998</v>
      </c>
      <c r="H1604" t="s">
        <v>38</v>
      </c>
      <c r="I1604">
        <v>139.80000000000001</v>
      </c>
      <c r="J1604" t="s">
        <v>38</v>
      </c>
      <c r="K1604">
        <v>1848.46</v>
      </c>
      <c r="L1604">
        <v>14478</v>
      </c>
      <c r="M1604">
        <v>7325</v>
      </c>
      <c r="N1604" t="s">
        <v>38</v>
      </c>
    </row>
    <row r="1605" spans="1:14" x14ac:dyDescent="0.25">
      <c r="A1605" s="2">
        <v>34386</v>
      </c>
      <c r="B1605" t="s">
        <v>38</v>
      </c>
      <c r="C1605" t="s">
        <v>38</v>
      </c>
      <c r="D1605">
        <v>2982.7</v>
      </c>
      <c r="E1605">
        <v>1717.7</v>
      </c>
      <c r="F1605">
        <v>3544.05</v>
      </c>
      <c r="G1605">
        <v>2498</v>
      </c>
      <c r="H1605" t="s">
        <v>38</v>
      </c>
      <c r="I1605">
        <v>139.21</v>
      </c>
      <c r="J1605" t="s">
        <v>38</v>
      </c>
      <c r="K1605">
        <v>1832.59</v>
      </c>
      <c r="L1605">
        <v>14891</v>
      </c>
      <c r="M1605">
        <v>7127</v>
      </c>
      <c r="N1605" t="s">
        <v>38</v>
      </c>
    </row>
    <row r="1606" spans="1:14" x14ac:dyDescent="0.25">
      <c r="A1606" s="2">
        <v>34387</v>
      </c>
      <c r="B1606" t="s">
        <v>38</v>
      </c>
      <c r="C1606" t="s">
        <v>38</v>
      </c>
      <c r="D1606">
        <v>2974.6</v>
      </c>
      <c r="E1606">
        <v>1723.1</v>
      </c>
      <c r="F1606">
        <v>3534.03</v>
      </c>
      <c r="G1606">
        <v>2528.1</v>
      </c>
      <c r="H1606" t="s">
        <v>38</v>
      </c>
      <c r="I1606">
        <v>138.13</v>
      </c>
      <c r="J1606" t="s">
        <v>38</v>
      </c>
      <c r="K1606">
        <v>1824.66</v>
      </c>
      <c r="L1606">
        <v>14807</v>
      </c>
      <c r="M1606">
        <v>7393</v>
      </c>
      <c r="N1606" t="s">
        <v>38</v>
      </c>
    </row>
    <row r="1607" spans="1:14" x14ac:dyDescent="0.25">
      <c r="A1607" s="2">
        <v>34388</v>
      </c>
      <c r="B1607" t="s">
        <v>38</v>
      </c>
      <c r="C1607" t="s">
        <v>38</v>
      </c>
      <c r="D1607">
        <v>2988.1</v>
      </c>
      <c r="E1607">
        <v>1738.6</v>
      </c>
      <c r="F1607">
        <v>3588.31</v>
      </c>
      <c r="G1607">
        <v>2538.8000000000002</v>
      </c>
      <c r="H1607" t="s">
        <v>38</v>
      </c>
      <c r="I1607">
        <v>139.72999999999999</v>
      </c>
      <c r="J1607" t="s">
        <v>38</v>
      </c>
      <c r="K1607">
        <v>1850.29</v>
      </c>
      <c r="L1607">
        <v>14822</v>
      </c>
      <c r="M1607">
        <v>7318</v>
      </c>
      <c r="N1607" t="s">
        <v>38</v>
      </c>
    </row>
    <row r="1608" spans="1:14" x14ac:dyDescent="0.25">
      <c r="A1608" s="2">
        <v>34389</v>
      </c>
      <c r="B1608" t="s">
        <v>38</v>
      </c>
      <c r="C1608" t="s">
        <v>38</v>
      </c>
      <c r="D1608">
        <v>2905.7</v>
      </c>
      <c r="E1608">
        <v>1702.2</v>
      </c>
      <c r="F1608">
        <v>3487.27</v>
      </c>
      <c r="G1608">
        <v>2498</v>
      </c>
      <c r="H1608" t="s">
        <v>38</v>
      </c>
      <c r="I1608">
        <v>136.79</v>
      </c>
      <c r="J1608" t="s">
        <v>38</v>
      </c>
      <c r="K1608">
        <v>1809.4</v>
      </c>
      <c r="L1608">
        <v>15166</v>
      </c>
      <c r="M1608">
        <v>7052</v>
      </c>
      <c r="N1608" t="s">
        <v>38</v>
      </c>
    </row>
    <row r="1609" spans="1:14" x14ac:dyDescent="0.25">
      <c r="A1609" s="2">
        <v>34390</v>
      </c>
      <c r="B1609" t="s">
        <v>38</v>
      </c>
      <c r="C1609" t="s">
        <v>38</v>
      </c>
      <c r="D1609">
        <v>2925.4</v>
      </c>
      <c r="E1609">
        <v>1699.9</v>
      </c>
      <c r="F1609">
        <v>3473.9</v>
      </c>
      <c r="G1609">
        <v>2473.6</v>
      </c>
      <c r="H1609" t="s">
        <v>38</v>
      </c>
      <c r="I1609">
        <v>136.22999999999999</v>
      </c>
      <c r="J1609" t="s">
        <v>38</v>
      </c>
      <c r="K1609">
        <v>1783.77</v>
      </c>
      <c r="L1609">
        <v>15135</v>
      </c>
      <c r="M1609">
        <v>6848</v>
      </c>
      <c r="N1609" t="s">
        <v>38</v>
      </c>
    </row>
    <row r="1610" spans="1:14" x14ac:dyDescent="0.25">
      <c r="A1610" s="2">
        <v>34393</v>
      </c>
      <c r="B1610" t="s">
        <v>38</v>
      </c>
      <c r="C1610" t="s">
        <v>38</v>
      </c>
      <c r="D1610">
        <v>2971.1</v>
      </c>
      <c r="E1610">
        <v>1732.2</v>
      </c>
      <c r="F1610">
        <v>3504.8</v>
      </c>
      <c r="G1610">
        <v>2499.6999999999998</v>
      </c>
      <c r="H1610" t="s">
        <v>38</v>
      </c>
      <c r="I1610">
        <v>138.07</v>
      </c>
      <c r="J1610" t="s">
        <v>38</v>
      </c>
      <c r="K1610">
        <v>1772.78</v>
      </c>
      <c r="L1610">
        <v>15288</v>
      </c>
      <c r="M1610">
        <v>7117</v>
      </c>
      <c r="N1610" t="s">
        <v>38</v>
      </c>
    </row>
    <row r="1611" spans="1:14" x14ac:dyDescent="0.25">
      <c r="A1611" s="2">
        <v>34394</v>
      </c>
      <c r="B1611" t="s">
        <v>38</v>
      </c>
      <c r="C1611" t="s">
        <v>38</v>
      </c>
      <c r="D1611">
        <v>2910.2</v>
      </c>
      <c r="E1611">
        <v>1683.7</v>
      </c>
      <c r="F1611">
        <v>3448.85</v>
      </c>
      <c r="G1611">
        <v>2440.5</v>
      </c>
      <c r="H1611" t="s">
        <v>38</v>
      </c>
      <c r="I1611">
        <v>136.1</v>
      </c>
      <c r="J1611" t="s">
        <v>38</v>
      </c>
      <c r="K1611">
        <v>1734.34</v>
      </c>
      <c r="L1611">
        <v>15441</v>
      </c>
      <c r="M1611">
        <v>6937</v>
      </c>
      <c r="N1611" t="s">
        <v>38</v>
      </c>
    </row>
    <row r="1612" spans="1:14" x14ac:dyDescent="0.25">
      <c r="A1612" s="2">
        <v>34395</v>
      </c>
      <c r="B1612" t="s">
        <v>38</v>
      </c>
      <c r="C1612" t="s">
        <v>38</v>
      </c>
      <c r="D1612">
        <v>2888.7</v>
      </c>
      <c r="E1612">
        <v>1660.6</v>
      </c>
      <c r="F1612">
        <v>3338.62</v>
      </c>
      <c r="G1612">
        <v>2379</v>
      </c>
      <c r="H1612" t="s">
        <v>38</v>
      </c>
      <c r="I1612">
        <v>133.26</v>
      </c>
      <c r="J1612" t="s">
        <v>38</v>
      </c>
      <c r="K1612">
        <v>1689.12</v>
      </c>
      <c r="L1612">
        <v>15044</v>
      </c>
      <c r="M1612">
        <v>6664</v>
      </c>
      <c r="N1612" t="s">
        <v>38</v>
      </c>
    </row>
    <row r="1613" spans="1:14" x14ac:dyDescent="0.25">
      <c r="A1613" s="2">
        <v>34396</v>
      </c>
      <c r="B1613" t="s">
        <v>38</v>
      </c>
      <c r="C1613" t="s">
        <v>38</v>
      </c>
      <c r="D1613">
        <v>2894.1</v>
      </c>
      <c r="E1613">
        <v>1666</v>
      </c>
      <c r="F1613">
        <v>3399.58</v>
      </c>
      <c r="G1613">
        <v>2438.5</v>
      </c>
      <c r="H1613" t="s">
        <v>38</v>
      </c>
      <c r="I1613">
        <v>134.76</v>
      </c>
      <c r="J1613" t="s">
        <v>38</v>
      </c>
      <c r="K1613">
        <v>1719.69</v>
      </c>
      <c r="L1613">
        <v>15021</v>
      </c>
      <c r="M1613">
        <v>6719</v>
      </c>
      <c r="N1613" t="s">
        <v>38</v>
      </c>
    </row>
    <row r="1614" spans="1:14" x14ac:dyDescent="0.25">
      <c r="A1614" s="2">
        <v>34397</v>
      </c>
      <c r="B1614" t="s">
        <v>38</v>
      </c>
      <c r="C1614" t="s">
        <v>38</v>
      </c>
      <c r="D1614">
        <v>2929</v>
      </c>
      <c r="E1614">
        <v>1682.2</v>
      </c>
      <c r="F1614">
        <v>3468.06</v>
      </c>
      <c r="G1614">
        <v>2459.9</v>
      </c>
      <c r="H1614" t="s">
        <v>38</v>
      </c>
      <c r="I1614">
        <v>135.91</v>
      </c>
      <c r="J1614" t="s">
        <v>38</v>
      </c>
      <c r="K1614">
        <v>1751.43</v>
      </c>
      <c r="L1614">
        <v>15319</v>
      </c>
      <c r="M1614">
        <v>6719</v>
      </c>
      <c r="N1614" t="s">
        <v>38</v>
      </c>
    </row>
    <row r="1615" spans="1:14" x14ac:dyDescent="0.25">
      <c r="A1615" s="2">
        <v>34400</v>
      </c>
      <c r="B1615" t="s">
        <v>38</v>
      </c>
      <c r="C1615" t="s">
        <v>38</v>
      </c>
      <c r="D1615">
        <v>2949.6</v>
      </c>
      <c r="E1615">
        <v>1716.1</v>
      </c>
      <c r="F1615">
        <v>3572.44</v>
      </c>
      <c r="G1615">
        <v>2512</v>
      </c>
      <c r="H1615" t="s">
        <v>38</v>
      </c>
      <c r="I1615">
        <v>139.22999999999999</v>
      </c>
      <c r="J1615" t="s">
        <v>38</v>
      </c>
      <c r="K1615">
        <v>1783.77</v>
      </c>
      <c r="L1615">
        <v>15143</v>
      </c>
      <c r="M1615">
        <v>6933</v>
      </c>
      <c r="N1615" t="s">
        <v>38</v>
      </c>
    </row>
    <row r="1616" spans="1:14" x14ac:dyDescent="0.25">
      <c r="A1616" s="2">
        <v>34401</v>
      </c>
      <c r="B1616" t="s">
        <v>38</v>
      </c>
      <c r="C1616" t="s">
        <v>38</v>
      </c>
      <c r="D1616">
        <v>2908.4</v>
      </c>
      <c r="E1616">
        <v>1713</v>
      </c>
      <c r="F1616">
        <v>3572.44</v>
      </c>
      <c r="G1616">
        <v>2481.9</v>
      </c>
      <c r="H1616" t="s">
        <v>38</v>
      </c>
      <c r="I1616">
        <v>138.78</v>
      </c>
      <c r="J1616" t="s">
        <v>38</v>
      </c>
      <c r="K1616">
        <v>1771.56</v>
      </c>
      <c r="L1616">
        <v>15257</v>
      </c>
      <c r="M1616">
        <v>7032</v>
      </c>
      <c r="N1616" t="s">
        <v>38</v>
      </c>
    </row>
    <row r="1617" spans="1:14" x14ac:dyDescent="0.25">
      <c r="A1617" s="2">
        <v>34402</v>
      </c>
      <c r="B1617" t="s">
        <v>38</v>
      </c>
      <c r="C1617" t="s">
        <v>38</v>
      </c>
      <c r="D1617">
        <v>2897.7</v>
      </c>
      <c r="E1617">
        <v>1702.2</v>
      </c>
      <c r="F1617">
        <v>3548.23</v>
      </c>
      <c r="G1617">
        <v>2464.9</v>
      </c>
      <c r="H1617" t="s">
        <v>38</v>
      </c>
      <c r="I1617">
        <v>137.71</v>
      </c>
      <c r="J1617" t="s">
        <v>38</v>
      </c>
      <c r="K1617">
        <v>1741.66</v>
      </c>
      <c r="L1617">
        <v>15181</v>
      </c>
      <c r="M1617">
        <v>6950</v>
      </c>
      <c r="N1617" t="s">
        <v>38</v>
      </c>
    </row>
    <row r="1618" spans="1:14" x14ac:dyDescent="0.25">
      <c r="A1618" s="2">
        <v>34403</v>
      </c>
      <c r="B1618" t="s">
        <v>38</v>
      </c>
      <c r="C1618" t="s">
        <v>38</v>
      </c>
      <c r="D1618">
        <v>2880.7</v>
      </c>
      <c r="E1618">
        <v>1693.7</v>
      </c>
      <c r="F1618">
        <v>3551.57</v>
      </c>
      <c r="G1618">
        <v>2469.9</v>
      </c>
      <c r="H1618" t="s">
        <v>38</v>
      </c>
      <c r="I1618">
        <v>137.99</v>
      </c>
      <c r="J1618" t="s">
        <v>38</v>
      </c>
      <c r="K1618">
        <v>1745.32</v>
      </c>
      <c r="L1618">
        <v>15356</v>
      </c>
      <c r="M1618">
        <v>6889</v>
      </c>
      <c r="N1618" t="s">
        <v>38</v>
      </c>
    </row>
    <row r="1619" spans="1:14" x14ac:dyDescent="0.25">
      <c r="A1619" s="2">
        <v>34404</v>
      </c>
      <c r="B1619" t="s">
        <v>38</v>
      </c>
      <c r="C1619" t="s">
        <v>38</v>
      </c>
      <c r="D1619">
        <v>2838.6</v>
      </c>
      <c r="E1619">
        <v>1680.6</v>
      </c>
      <c r="F1619">
        <v>3498.96</v>
      </c>
      <c r="G1619">
        <v>2458.5</v>
      </c>
      <c r="H1619" t="s">
        <v>38</v>
      </c>
      <c r="I1619">
        <v>136.77000000000001</v>
      </c>
      <c r="J1619" t="s">
        <v>38</v>
      </c>
      <c r="K1619">
        <v>1730.07</v>
      </c>
      <c r="L1619">
        <v>15386</v>
      </c>
      <c r="M1619">
        <v>6654</v>
      </c>
      <c r="N1619" t="s">
        <v>38</v>
      </c>
    </row>
    <row r="1620" spans="1:14" x14ac:dyDescent="0.25">
      <c r="A1620" s="2">
        <v>34407</v>
      </c>
      <c r="B1620" t="s">
        <v>38</v>
      </c>
      <c r="C1620" t="s">
        <v>38</v>
      </c>
      <c r="D1620">
        <v>2894.1</v>
      </c>
      <c r="E1620">
        <v>1716.1</v>
      </c>
      <c r="F1620">
        <v>3596.66</v>
      </c>
      <c r="G1620">
        <v>2500.6999999999998</v>
      </c>
      <c r="H1620" t="s">
        <v>38</v>
      </c>
      <c r="I1620">
        <v>138.75</v>
      </c>
      <c r="J1620" t="s">
        <v>38</v>
      </c>
      <c r="K1620">
        <v>1752.04</v>
      </c>
      <c r="L1620">
        <v>15759</v>
      </c>
      <c r="M1620">
        <v>6903</v>
      </c>
      <c r="N1620" t="s">
        <v>38</v>
      </c>
    </row>
    <row r="1621" spans="1:14" x14ac:dyDescent="0.25">
      <c r="A1621" s="2">
        <v>34408</v>
      </c>
      <c r="B1621" t="s">
        <v>38</v>
      </c>
      <c r="C1621" t="s">
        <v>38</v>
      </c>
      <c r="D1621">
        <v>2929</v>
      </c>
      <c r="E1621">
        <v>1745.3</v>
      </c>
      <c r="F1621">
        <v>3625.89</v>
      </c>
      <c r="G1621">
        <v>2533.4</v>
      </c>
      <c r="H1621" t="s">
        <v>38</v>
      </c>
      <c r="I1621">
        <v>140.06</v>
      </c>
      <c r="J1621" t="s">
        <v>38</v>
      </c>
      <c r="K1621">
        <v>1775.9</v>
      </c>
      <c r="L1621">
        <v>15737</v>
      </c>
      <c r="M1621">
        <v>6651</v>
      </c>
      <c r="N1621" t="s">
        <v>38</v>
      </c>
    </row>
    <row r="1622" spans="1:14" x14ac:dyDescent="0.25">
      <c r="A1622" s="2">
        <v>34409</v>
      </c>
      <c r="B1622" t="s">
        <v>38</v>
      </c>
      <c r="C1622" t="s">
        <v>38</v>
      </c>
      <c r="D1622">
        <v>2898.6</v>
      </c>
      <c r="E1622">
        <v>1741.5</v>
      </c>
      <c r="F1622">
        <v>3617.54</v>
      </c>
      <c r="G1622">
        <v>2503.3000000000002</v>
      </c>
      <c r="H1622" t="s">
        <v>38</v>
      </c>
      <c r="I1622">
        <v>139.31</v>
      </c>
      <c r="J1622" t="s">
        <v>38</v>
      </c>
      <c r="K1622">
        <v>1765.95</v>
      </c>
      <c r="L1622">
        <v>15805</v>
      </c>
      <c r="M1622">
        <v>6603</v>
      </c>
      <c r="N1622" t="s">
        <v>38</v>
      </c>
    </row>
    <row r="1623" spans="1:14" x14ac:dyDescent="0.25">
      <c r="A1623" s="2">
        <v>34410</v>
      </c>
      <c r="B1623" t="s">
        <v>38</v>
      </c>
      <c r="C1623" t="s">
        <v>38</v>
      </c>
      <c r="D1623">
        <v>2906.6</v>
      </c>
      <c r="E1623">
        <v>1739.2</v>
      </c>
      <c r="F1623">
        <v>3601.84</v>
      </c>
      <c r="G1623">
        <v>2500.3000000000002</v>
      </c>
      <c r="H1623" t="s">
        <v>38</v>
      </c>
      <c r="I1623">
        <v>138.80000000000001</v>
      </c>
      <c r="J1623" t="s">
        <v>38</v>
      </c>
      <c r="K1623">
        <v>1764.24</v>
      </c>
      <c r="L1623">
        <v>15775</v>
      </c>
      <c r="M1623">
        <v>6467</v>
      </c>
      <c r="N1623" t="s">
        <v>38</v>
      </c>
    </row>
    <row r="1624" spans="1:14" x14ac:dyDescent="0.25">
      <c r="A1624" s="2">
        <v>34411</v>
      </c>
      <c r="B1624" t="s">
        <v>38</v>
      </c>
      <c r="C1624" t="s">
        <v>38</v>
      </c>
      <c r="D1624">
        <v>2871.8</v>
      </c>
      <c r="E1624">
        <v>1720.7</v>
      </c>
      <c r="F1624">
        <v>3558.07</v>
      </c>
      <c r="G1624">
        <v>2479.6999999999998</v>
      </c>
      <c r="H1624" t="s">
        <v>38</v>
      </c>
      <c r="I1624">
        <v>136.96</v>
      </c>
      <c r="J1624" t="s">
        <v>38</v>
      </c>
      <c r="K1624">
        <v>1764.24</v>
      </c>
      <c r="L1624">
        <v>15676</v>
      </c>
      <c r="M1624">
        <v>6130</v>
      </c>
      <c r="N1624" t="s">
        <v>38</v>
      </c>
    </row>
    <row r="1625" spans="1:14" x14ac:dyDescent="0.25">
      <c r="A1625" s="2">
        <v>34414</v>
      </c>
      <c r="B1625" t="s">
        <v>38</v>
      </c>
      <c r="C1625" t="s">
        <v>38</v>
      </c>
      <c r="D1625">
        <v>2856.6</v>
      </c>
      <c r="E1625">
        <v>1702.2</v>
      </c>
      <c r="F1625">
        <v>3558.9</v>
      </c>
      <c r="G1625">
        <v>2454.1</v>
      </c>
      <c r="H1625" t="s">
        <v>38</v>
      </c>
      <c r="I1625">
        <v>135.82</v>
      </c>
      <c r="J1625" t="s">
        <v>38</v>
      </c>
      <c r="K1625">
        <v>1764.24</v>
      </c>
      <c r="L1625">
        <v>15676</v>
      </c>
      <c r="M1625">
        <v>5882</v>
      </c>
      <c r="N1625" t="s">
        <v>38</v>
      </c>
    </row>
    <row r="1626" spans="1:14" x14ac:dyDescent="0.25">
      <c r="A1626" s="2">
        <v>34415</v>
      </c>
      <c r="B1626" t="s">
        <v>38</v>
      </c>
      <c r="C1626" t="s">
        <v>38</v>
      </c>
      <c r="D1626">
        <v>2868.2</v>
      </c>
      <c r="E1626">
        <v>1704.5</v>
      </c>
      <c r="F1626">
        <v>3575.41</v>
      </c>
      <c r="G1626">
        <v>2457.1</v>
      </c>
      <c r="H1626" t="s">
        <v>38</v>
      </c>
      <c r="I1626">
        <v>135.30000000000001</v>
      </c>
      <c r="J1626" t="s">
        <v>38</v>
      </c>
      <c r="K1626">
        <v>1782.68</v>
      </c>
      <c r="L1626">
        <v>15463</v>
      </c>
      <c r="M1626">
        <v>6120</v>
      </c>
      <c r="N1626" t="s">
        <v>38</v>
      </c>
    </row>
    <row r="1627" spans="1:14" x14ac:dyDescent="0.25">
      <c r="A1627" s="2">
        <v>34416</v>
      </c>
      <c r="B1627" t="s">
        <v>38</v>
      </c>
      <c r="C1627" t="s">
        <v>38</v>
      </c>
      <c r="D1627">
        <v>2813.7</v>
      </c>
      <c r="E1627">
        <v>1703.7</v>
      </c>
      <c r="F1627">
        <v>3616.71</v>
      </c>
      <c r="G1627">
        <v>2455.1</v>
      </c>
      <c r="H1627" t="s">
        <v>38</v>
      </c>
      <c r="I1627">
        <v>135.43</v>
      </c>
      <c r="J1627" t="s">
        <v>38</v>
      </c>
      <c r="K1627">
        <v>1801.76</v>
      </c>
      <c r="L1627">
        <v>15204</v>
      </c>
      <c r="M1627">
        <v>6460</v>
      </c>
      <c r="N1627" t="s">
        <v>38</v>
      </c>
    </row>
    <row r="1628" spans="1:14" x14ac:dyDescent="0.25">
      <c r="A1628" s="2">
        <v>34417</v>
      </c>
      <c r="B1628" t="s">
        <v>38</v>
      </c>
      <c r="C1628" t="s">
        <v>38</v>
      </c>
      <c r="D1628">
        <v>2791.4</v>
      </c>
      <c r="E1628">
        <v>1668.3</v>
      </c>
      <c r="F1628">
        <v>3592.76</v>
      </c>
      <c r="G1628">
        <v>2413.6</v>
      </c>
      <c r="H1628" t="s">
        <v>38</v>
      </c>
      <c r="I1628">
        <v>133.35</v>
      </c>
      <c r="J1628" t="s">
        <v>38</v>
      </c>
      <c r="K1628">
        <v>1789.68</v>
      </c>
      <c r="L1628">
        <v>15318</v>
      </c>
      <c r="M1628">
        <v>6365</v>
      </c>
      <c r="N1628" t="s">
        <v>38</v>
      </c>
    </row>
    <row r="1629" spans="1:14" x14ac:dyDescent="0.25">
      <c r="A1629" s="2">
        <v>34418</v>
      </c>
      <c r="B1629" t="s">
        <v>38</v>
      </c>
      <c r="C1629" t="s">
        <v>38</v>
      </c>
      <c r="D1629">
        <v>2803</v>
      </c>
      <c r="E1629">
        <v>1646.7</v>
      </c>
      <c r="F1629">
        <v>3555.59</v>
      </c>
      <c r="G1629">
        <v>2417.5</v>
      </c>
      <c r="H1629" t="s">
        <v>38</v>
      </c>
      <c r="I1629">
        <v>133.12</v>
      </c>
      <c r="J1629" t="s">
        <v>38</v>
      </c>
      <c r="K1629">
        <v>1788.41</v>
      </c>
      <c r="L1629">
        <v>15128</v>
      </c>
      <c r="M1629">
        <v>6273</v>
      </c>
      <c r="N1629" t="s">
        <v>38</v>
      </c>
    </row>
    <row r="1630" spans="1:14" x14ac:dyDescent="0.25">
      <c r="A1630" s="2">
        <v>34421</v>
      </c>
      <c r="B1630" t="s">
        <v>38</v>
      </c>
      <c r="C1630" t="s">
        <v>38</v>
      </c>
      <c r="D1630">
        <v>2797.6</v>
      </c>
      <c r="E1630">
        <v>1652.9</v>
      </c>
      <c r="F1630">
        <v>3629.1</v>
      </c>
      <c r="G1630">
        <v>2394.6</v>
      </c>
      <c r="H1630" t="s">
        <v>38</v>
      </c>
      <c r="I1630">
        <v>134.03</v>
      </c>
      <c r="J1630" t="s">
        <v>38</v>
      </c>
      <c r="K1630">
        <v>1810.03</v>
      </c>
      <c r="L1630">
        <v>15272</v>
      </c>
      <c r="M1630">
        <v>6208</v>
      </c>
      <c r="N1630" t="s">
        <v>38</v>
      </c>
    </row>
    <row r="1631" spans="1:14" x14ac:dyDescent="0.25">
      <c r="A1631" s="2">
        <v>34422</v>
      </c>
      <c r="B1631" t="s">
        <v>38</v>
      </c>
      <c r="C1631" t="s">
        <v>38</v>
      </c>
      <c r="D1631">
        <v>2785.1</v>
      </c>
      <c r="E1631">
        <v>1632.8</v>
      </c>
      <c r="F1631">
        <v>3610.93</v>
      </c>
      <c r="G1631">
        <v>2368</v>
      </c>
      <c r="H1631" t="s">
        <v>38</v>
      </c>
      <c r="I1631">
        <v>132.91999999999999</v>
      </c>
      <c r="J1631" t="s">
        <v>38</v>
      </c>
      <c r="K1631">
        <v>1786.82</v>
      </c>
      <c r="L1631">
        <v>14998</v>
      </c>
      <c r="M1631">
        <v>6477</v>
      </c>
      <c r="N1631" t="s">
        <v>38</v>
      </c>
    </row>
    <row r="1632" spans="1:14" x14ac:dyDescent="0.25">
      <c r="A1632" s="2">
        <v>34423</v>
      </c>
      <c r="B1632" t="s">
        <v>38</v>
      </c>
      <c r="C1632" t="s">
        <v>38</v>
      </c>
      <c r="D1632">
        <v>2732.4</v>
      </c>
      <c r="E1632">
        <v>1605.1</v>
      </c>
      <c r="F1632">
        <v>3586.98</v>
      </c>
      <c r="G1632">
        <v>2314.1999999999998</v>
      </c>
      <c r="H1632" t="s">
        <v>38</v>
      </c>
      <c r="I1632">
        <v>132.21</v>
      </c>
      <c r="J1632" t="s">
        <v>38</v>
      </c>
      <c r="K1632">
        <v>1778.3</v>
      </c>
      <c r="L1632">
        <v>14976</v>
      </c>
      <c r="M1632">
        <v>6204</v>
      </c>
      <c r="N1632" t="s">
        <v>38</v>
      </c>
    </row>
    <row r="1633" spans="1:14" x14ac:dyDescent="0.25">
      <c r="A1633" s="2">
        <v>34424</v>
      </c>
      <c r="B1633" t="s">
        <v>38</v>
      </c>
      <c r="C1633" t="s">
        <v>38</v>
      </c>
      <c r="D1633">
        <v>2739.6</v>
      </c>
      <c r="E1633">
        <v>1599.7</v>
      </c>
      <c r="F1633">
        <v>3573.76</v>
      </c>
      <c r="G1633">
        <v>2314.1999999999998</v>
      </c>
      <c r="H1633" t="s">
        <v>38</v>
      </c>
      <c r="I1633">
        <v>131.36000000000001</v>
      </c>
      <c r="J1633" t="s">
        <v>38</v>
      </c>
      <c r="K1633">
        <v>1769.33</v>
      </c>
      <c r="L1633">
        <v>14580</v>
      </c>
      <c r="M1633">
        <v>6119</v>
      </c>
      <c r="N1633" t="s">
        <v>38</v>
      </c>
    </row>
    <row r="1634" spans="1:14" x14ac:dyDescent="0.25">
      <c r="A1634" s="2">
        <v>34425</v>
      </c>
      <c r="B1634" t="s">
        <v>38</v>
      </c>
      <c r="C1634" t="s">
        <v>38</v>
      </c>
      <c r="D1634">
        <v>2739.6</v>
      </c>
      <c r="E1634">
        <v>1599.7</v>
      </c>
      <c r="F1634">
        <v>3573.76</v>
      </c>
      <c r="G1634">
        <v>2314.1999999999998</v>
      </c>
      <c r="H1634" t="s">
        <v>38</v>
      </c>
      <c r="I1634">
        <v>131.36000000000001</v>
      </c>
      <c r="J1634" t="s">
        <v>38</v>
      </c>
      <c r="K1634">
        <v>1769.33</v>
      </c>
      <c r="L1634">
        <v>14755</v>
      </c>
      <c r="M1634">
        <v>6119</v>
      </c>
      <c r="N1634" t="s">
        <v>38</v>
      </c>
    </row>
    <row r="1635" spans="1:14" x14ac:dyDescent="0.25">
      <c r="A1635" s="2">
        <v>34428</v>
      </c>
      <c r="B1635" t="s">
        <v>38</v>
      </c>
      <c r="C1635" t="s">
        <v>38</v>
      </c>
      <c r="D1635">
        <v>2739.6</v>
      </c>
      <c r="E1635">
        <v>1599.7</v>
      </c>
      <c r="F1635">
        <v>3573.76</v>
      </c>
      <c r="G1635">
        <v>2244.6999999999998</v>
      </c>
      <c r="H1635" t="s">
        <v>38</v>
      </c>
      <c r="I1635">
        <v>131.36000000000001</v>
      </c>
      <c r="J1635" t="s">
        <v>38</v>
      </c>
      <c r="K1635">
        <v>1769.33</v>
      </c>
      <c r="L1635">
        <v>14595</v>
      </c>
      <c r="M1635">
        <v>6119</v>
      </c>
      <c r="N1635" t="s">
        <v>38</v>
      </c>
    </row>
    <row r="1636" spans="1:14" x14ac:dyDescent="0.25">
      <c r="A1636" s="2">
        <v>34429</v>
      </c>
      <c r="B1636" t="s">
        <v>38</v>
      </c>
      <c r="C1636" t="s">
        <v>38</v>
      </c>
      <c r="D1636">
        <v>2793.2</v>
      </c>
      <c r="E1636">
        <v>1617.4</v>
      </c>
      <c r="F1636">
        <v>3617.54</v>
      </c>
      <c r="G1636">
        <v>2320.5</v>
      </c>
      <c r="H1636" t="s">
        <v>38</v>
      </c>
      <c r="I1636">
        <v>132.37</v>
      </c>
      <c r="J1636" t="s">
        <v>38</v>
      </c>
      <c r="K1636">
        <v>1774.42</v>
      </c>
      <c r="L1636">
        <v>14991</v>
      </c>
      <c r="M1636">
        <v>6119</v>
      </c>
      <c r="N1636" t="s">
        <v>38</v>
      </c>
    </row>
    <row r="1637" spans="1:14" x14ac:dyDescent="0.25">
      <c r="A1637" s="2">
        <v>34430</v>
      </c>
      <c r="B1637" t="s">
        <v>38</v>
      </c>
      <c r="C1637" t="s">
        <v>38</v>
      </c>
      <c r="D1637">
        <v>2798.5</v>
      </c>
      <c r="E1637">
        <v>1638.9</v>
      </c>
      <c r="F1637">
        <v>3642.31</v>
      </c>
      <c r="G1637">
        <v>2332.4</v>
      </c>
      <c r="H1637" t="s">
        <v>38</v>
      </c>
      <c r="I1637">
        <v>134.75</v>
      </c>
      <c r="J1637" t="s">
        <v>38</v>
      </c>
      <c r="K1637">
        <v>1780.78</v>
      </c>
      <c r="L1637">
        <v>15029</v>
      </c>
      <c r="M1637">
        <v>6354</v>
      </c>
      <c r="N1637" t="s">
        <v>38</v>
      </c>
    </row>
    <row r="1638" spans="1:14" x14ac:dyDescent="0.25">
      <c r="A1638" s="2">
        <v>34431</v>
      </c>
      <c r="B1638" t="s">
        <v>38</v>
      </c>
      <c r="C1638" t="s">
        <v>38</v>
      </c>
      <c r="D1638">
        <v>2802.1</v>
      </c>
      <c r="E1638">
        <v>1635</v>
      </c>
      <c r="F1638">
        <v>3662.14</v>
      </c>
      <c r="G1638">
        <v>2355.6999999999998</v>
      </c>
      <c r="H1638" t="s">
        <v>38</v>
      </c>
      <c r="I1638">
        <v>134.52000000000001</v>
      </c>
      <c r="J1638" t="s">
        <v>38</v>
      </c>
      <c r="K1638">
        <v>1809.4</v>
      </c>
      <c r="L1638">
        <v>15227</v>
      </c>
      <c r="M1638">
        <v>6341</v>
      </c>
      <c r="N1638" t="s">
        <v>38</v>
      </c>
    </row>
    <row r="1639" spans="1:14" x14ac:dyDescent="0.25">
      <c r="A1639" s="2">
        <v>34432</v>
      </c>
      <c r="B1639" t="s">
        <v>38</v>
      </c>
      <c r="C1639" t="s">
        <v>38</v>
      </c>
      <c r="D1639">
        <v>2787.8</v>
      </c>
      <c r="E1639">
        <v>1625.8</v>
      </c>
      <c r="F1639">
        <v>3672.05</v>
      </c>
      <c r="G1639">
        <v>2366.4</v>
      </c>
      <c r="H1639" t="s">
        <v>38</v>
      </c>
      <c r="I1639">
        <v>135.32</v>
      </c>
      <c r="J1639" t="s">
        <v>38</v>
      </c>
      <c r="K1639">
        <v>1815.76</v>
      </c>
      <c r="L1639">
        <v>15295</v>
      </c>
      <c r="M1639">
        <v>6368</v>
      </c>
      <c r="N1639" t="s">
        <v>38</v>
      </c>
    </row>
    <row r="1640" spans="1:14" x14ac:dyDescent="0.25">
      <c r="A1640" s="2">
        <v>34435</v>
      </c>
      <c r="B1640" t="s">
        <v>38</v>
      </c>
      <c r="C1640" t="s">
        <v>38</v>
      </c>
      <c r="D1640">
        <v>2820.9</v>
      </c>
      <c r="E1640">
        <v>1650.4</v>
      </c>
      <c r="F1640">
        <v>3703.43</v>
      </c>
      <c r="G1640">
        <v>2393.6</v>
      </c>
      <c r="H1640" t="s">
        <v>38</v>
      </c>
      <c r="I1640">
        <v>137.91</v>
      </c>
      <c r="J1640" t="s">
        <v>38</v>
      </c>
      <c r="K1640">
        <v>1824.02</v>
      </c>
      <c r="L1640">
        <v>15143</v>
      </c>
      <c r="M1640">
        <v>6477</v>
      </c>
      <c r="N1640" t="s">
        <v>38</v>
      </c>
    </row>
    <row r="1641" spans="1:14" x14ac:dyDescent="0.25">
      <c r="A1641" s="2">
        <v>34436</v>
      </c>
      <c r="B1641" t="s">
        <v>38</v>
      </c>
      <c r="C1641" t="s">
        <v>38</v>
      </c>
      <c r="D1641">
        <v>2831.6</v>
      </c>
      <c r="E1641">
        <v>1655.7</v>
      </c>
      <c r="F1641">
        <v>3679.48</v>
      </c>
      <c r="G1641">
        <v>2379</v>
      </c>
      <c r="H1641" t="s">
        <v>38</v>
      </c>
      <c r="I1641">
        <v>138.04</v>
      </c>
      <c r="J1641" t="s">
        <v>38</v>
      </c>
      <c r="K1641">
        <v>1823.39</v>
      </c>
      <c r="L1641">
        <v>14968</v>
      </c>
      <c r="M1641">
        <v>6702</v>
      </c>
      <c r="N1641" t="s">
        <v>38</v>
      </c>
    </row>
    <row r="1642" spans="1:14" x14ac:dyDescent="0.25">
      <c r="A1642" s="2">
        <v>34437</v>
      </c>
      <c r="B1642" t="s">
        <v>38</v>
      </c>
      <c r="C1642" t="s">
        <v>38</v>
      </c>
      <c r="D1642">
        <v>2805.7</v>
      </c>
      <c r="E1642">
        <v>1653.4</v>
      </c>
      <c r="F1642">
        <v>3678.65</v>
      </c>
      <c r="G1642">
        <v>2347.6999999999998</v>
      </c>
      <c r="H1642" t="s">
        <v>38</v>
      </c>
      <c r="I1642">
        <v>138.19999999999999</v>
      </c>
      <c r="J1642" t="s">
        <v>38</v>
      </c>
      <c r="K1642">
        <v>1816.39</v>
      </c>
      <c r="L1642">
        <v>15371</v>
      </c>
      <c r="M1642">
        <v>6733</v>
      </c>
      <c r="N1642" t="s">
        <v>38</v>
      </c>
    </row>
    <row r="1643" spans="1:14" x14ac:dyDescent="0.25">
      <c r="A1643" s="2">
        <v>34438</v>
      </c>
      <c r="B1643" t="s">
        <v>38</v>
      </c>
      <c r="C1643" t="s">
        <v>38</v>
      </c>
      <c r="D1643">
        <v>2798.5</v>
      </c>
      <c r="E1643">
        <v>1643.8</v>
      </c>
      <c r="F1643">
        <v>3639.01</v>
      </c>
      <c r="G1643">
        <v>2318.5</v>
      </c>
      <c r="H1643" t="s">
        <v>38</v>
      </c>
      <c r="I1643">
        <v>138.72</v>
      </c>
      <c r="J1643" t="s">
        <v>38</v>
      </c>
      <c r="K1643">
        <v>1794.77</v>
      </c>
      <c r="L1643">
        <v>15280</v>
      </c>
      <c r="M1643">
        <v>6552</v>
      </c>
      <c r="N1643" t="s">
        <v>38</v>
      </c>
    </row>
    <row r="1644" spans="1:14" x14ac:dyDescent="0.25">
      <c r="A1644" s="2">
        <v>34439</v>
      </c>
      <c r="B1644" t="s">
        <v>38</v>
      </c>
      <c r="C1644" t="s">
        <v>38</v>
      </c>
      <c r="D1644">
        <v>2846.8</v>
      </c>
      <c r="E1644">
        <v>1661.9</v>
      </c>
      <c r="F1644">
        <v>3681.13</v>
      </c>
      <c r="G1644">
        <v>2302</v>
      </c>
      <c r="H1644" t="s">
        <v>38</v>
      </c>
      <c r="I1644">
        <v>138.11000000000001</v>
      </c>
      <c r="J1644" t="s">
        <v>38</v>
      </c>
      <c r="K1644">
        <v>1810.67</v>
      </c>
      <c r="L1644">
        <v>15470</v>
      </c>
      <c r="M1644">
        <v>6528</v>
      </c>
      <c r="N1644" t="s">
        <v>38</v>
      </c>
    </row>
    <row r="1645" spans="1:14" x14ac:dyDescent="0.25">
      <c r="A1645" s="2">
        <v>34442</v>
      </c>
      <c r="B1645" t="s">
        <v>38</v>
      </c>
      <c r="C1645" t="s">
        <v>38</v>
      </c>
      <c r="D1645">
        <v>2803</v>
      </c>
      <c r="E1645">
        <v>1657.3</v>
      </c>
      <c r="F1645">
        <v>3715</v>
      </c>
      <c r="G1645">
        <v>2208.8000000000002</v>
      </c>
      <c r="H1645" t="s">
        <v>38</v>
      </c>
      <c r="I1645">
        <v>137.02000000000001</v>
      </c>
      <c r="J1645" t="s">
        <v>38</v>
      </c>
      <c r="K1645">
        <v>1810.67</v>
      </c>
      <c r="L1645">
        <v>15485</v>
      </c>
      <c r="M1645">
        <v>6545</v>
      </c>
      <c r="N1645" t="s">
        <v>38</v>
      </c>
    </row>
    <row r="1646" spans="1:14" x14ac:dyDescent="0.25">
      <c r="A1646" s="2">
        <v>34443</v>
      </c>
      <c r="B1646" t="s">
        <v>38</v>
      </c>
      <c r="C1646" t="s">
        <v>38</v>
      </c>
      <c r="D1646">
        <v>2794.1</v>
      </c>
      <c r="E1646">
        <v>1647.3</v>
      </c>
      <c r="F1646">
        <v>3648.92</v>
      </c>
      <c r="G1646">
        <v>2242.8000000000002</v>
      </c>
      <c r="H1646" t="s">
        <v>38</v>
      </c>
      <c r="I1646">
        <v>136.07</v>
      </c>
      <c r="J1646" t="s">
        <v>38</v>
      </c>
      <c r="K1646">
        <v>1787.77</v>
      </c>
      <c r="L1646">
        <v>15379</v>
      </c>
      <c r="M1646">
        <v>6358</v>
      </c>
      <c r="N1646" t="s">
        <v>38</v>
      </c>
    </row>
    <row r="1647" spans="1:14" x14ac:dyDescent="0.25">
      <c r="A1647" s="2">
        <v>34444</v>
      </c>
      <c r="B1647" t="s">
        <v>38</v>
      </c>
      <c r="C1647" t="s">
        <v>38</v>
      </c>
      <c r="D1647">
        <v>2764.6</v>
      </c>
      <c r="E1647">
        <v>1612.8</v>
      </c>
      <c r="F1647">
        <v>3663.79</v>
      </c>
      <c r="G1647">
        <v>2207.8000000000002</v>
      </c>
      <c r="H1647" t="s">
        <v>38</v>
      </c>
      <c r="I1647">
        <v>135.28</v>
      </c>
      <c r="J1647" t="s">
        <v>38</v>
      </c>
      <c r="K1647">
        <v>1776.01</v>
      </c>
      <c r="L1647">
        <v>15173</v>
      </c>
      <c r="M1647">
        <v>6310</v>
      </c>
      <c r="N1647" t="s">
        <v>38</v>
      </c>
    </row>
    <row r="1648" spans="1:14" x14ac:dyDescent="0.25">
      <c r="A1648" s="2">
        <v>34445</v>
      </c>
      <c r="B1648" t="s">
        <v>38</v>
      </c>
      <c r="C1648" t="s">
        <v>38</v>
      </c>
      <c r="D1648">
        <v>2782.5</v>
      </c>
      <c r="E1648">
        <v>1612</v>
      </c>
      <c r="F1648">
        <v>3648.92</v>
      </c>
      <c r="G1648">
        <v>2231.9</v>
      </c>
      <c r="H1648" t="s">
        <v>38</v>
      </c>
      <c r="I1648">
        <v>135.9</v>
      </c>
      <c r="J1648" t="s">
        <v>38</v>
      </c>
      <c r="K1648">
        <v>1750.63</v>
      </c>
      <c r="L1648">
        <v>15090</v>
      </c>
      <c r="M1648">
        <v>6160</v>
      </c>
      <c r="N1648" t="s">
        <v>38</v>
      </c>
    </row>
    <row r="1649" spans="1:14" x14ac:dyDescent="0.25">
      <c r="A1649" s="2">
        <v>34446</v>
      </c>
      <c r="B1649" t="s">
        <v>38</v>
      </c>
      <c r="C1649" t="s">
        <v>38</v>
      </c>
      <c r="D1649">
        <v>2804.8</v>
      </c>
      <c r="E1649">
        <v>1645.8</v>
      </c>
      <c r="F1649">
        <v>3688.57</v>
      </c>
      <c r="G1649">
        <v>2290.1</v>
      </c>
      <c r="H1649" t="s">
        <v>38</v>
      </c>
      <c r="I1649">
        <v>136.9</v>
      </c>
      <c r="J1649" t="s">
        <v>38</v>
      </c>
      <c r="K1649">
        <v>1755.34</v>
      </c>
      <c r="L1649">
        <v>15143</v>
      </c>
      <c r="M1649">
        <v>6242</v>
      </c>
      <c r="N1649" t="s">
        <v>38</v>
      </c>
    </row>
    <row r="1650" spans="1:14" x14ac:dyDescent="0.25">
      <c r="A1650" s="2">
        <v>34449</v>
      </c>
      <c r="B1650" t="s">
        <v>38</v>
      </c>
      <c r="C1650" t="s">
        <v>38</v>
      </c>
      <c r="D1650">
        <v>2770.8</v>
      </c>
      <c r="E1650">
        <v>1617.4</v>
      </c>
      <c r="F1650">
        <v>3677</v>
      </c>
      <c r="G1650">
        <v>2279.5</v>
      </c>
      <c r="H1650" t="s">
        <v>38</v>
      </c>
      <c r="I1650">
        <v>135.63999999999999</v>
      </c>
      <c r="J1650" t="s">
        <v>38</v>
      </c>
      <c r="K1650">
        <v>1742.11</v>
      </c>
      <c r="L1650">
        <v>15097</v>
      </c>
      <c r="M1650">
        <v>6249</v>
      </c>
      <c r="N1650" t="s">
        <v>38</v>
      </c>
    </row>
    <row r="1651" spans="1:14" x14ac:dyDescent="0.25">
      <c r="A1651" s="2">
        <v>34450</v>
      </c>
      <c r="B1651" t="s">
        <v>38</v>
      </c>
      <c r="C1651" t="s">
        <v>38</v>
      </c>
      <c r="D1651">
        <v>2799.4</v>
      </c>
      <c r="E1651">
        <v>1634.3</v>
      </c>
      <c r="F1651">
        <v>3724.91</v>
      </c>
      <c r="G1651">
        <v>2324.8000000000002</v>
      </c>
      <c r="H1651" t="s">
        <v>38</v>
      </c>
      <c r="I1651">
        <v>136.56</v>
      </c>
      <c r="J1651" t="s">
        <v>38</v>
      </c>
      <c r="K1651">
        <v>1749.61</v>
      </c>
      <c r="L1651">
        <v>15014</v>
      </c>
      <c r="M1651">
        <v>6368</v>
      </c>
      <c r="N1651" t="s">
        <v>38</v>
      </c>
    </row>
    <row r="1652" spans="1:14" x14ac:dyDescent="0.25">
      <c r="A1652" s="2">
        <v>34451</v>
      </c>
      <c r="B1652" t="s">
        <v>38</v>
      </c>
      <c r="C1652" t="s">
        <v>38</v>
      </c>
      <c r="D1652">
        <v>2816.4</v>
      </c>
      <c r="E1652">
        <v>1645</v>
      </c>
      <c r="F1652">
        <v>3747.21</v>
      </c>
      <c r="G1652">
        <v>2347.1999999999998</v>
      </c>
      <c r="H1652" t="s">
        <v>38</v>
      </c>
      <c r="I1652">
        <v>136</v>
      </c>
      <c r="J1652" t="s">
        <v>38</v>
      </c>
      <c r="K1652">
        <v>1763.92</v>
      </c>
      <c r="L1652">
        <v>15097</v>
      </c>
      <c r="M1652">
        <v>6215</v>
      </c>
      <c r="N1652" t="s">
        <v>38</v>
      </c>
    </row>
    <row r="1653" spans="1:14" x14ac:dyDescent="0.25">
      <c r="A1653" s="2">
        <v>34452</v>
      </c>
      <c r="B1653" t="s">
        <v>38</v>
      </c>
      <c r="C1653" t="s">
        <v>38</v>
      </c>
      <c r="D1653">
        <v>2786.9</v>
      </c>
      <c r="E1653">
        <v>1650.4</v>
      </c>
      <c r="F1653">
        <v>3717.47</v>
      </c>
      <c r="G1653">
        <v>2313.9</v>
      </c>
      <c r="H1653" t="s">
        <v>38</v>
      </c>
      <c r="I1653">
        <v>135.77000000000001</v>
      </c>
      <c r="J1653" t="s">
        <v>38</v>
      </c>
      <c r="K1653">
        <v>1743.89</v>
      </c>
      <c r="L1653">
        <v>15014</v>
      </c>
      <c r="M1653">
        <v>6314</v>
      </c>
      <c r="N1653" t="s">
        <v>38</v>
      </c>
    </row>
    <row r="1654" spans="1:14" x14ac:dyDescent="0.25">
      <c r="A1654" s="2">
        <v>34453</v>
      </c>
      <c r="B1654" t="s">
        <v>38</v>
      </c>
      <c r="C1654" t="s">
        <v>38</v>
      </c>
      <c r="D1654">
        <v>2803.9</v>
      </c>
      <c r="E1654">
        <v>1668.4</v>
      </c>
      <c r="F1654">
        <v>3733.99</v>
      </c>
      <c r="G1654">
        <v>2349.9</v>
      </c>
      <c r="H1654" t="s">
        <v>38</v>
      </c>
      <c r="I1654">
        <v>135.28</v>
      </c>
      <c r="J1654" t="s">
        <v>38</v>
      </c>
      <c r="K1654">
        <v>1729.9</v>
      </c>
      <c r="L1654">
        <v>15014</v>
      </c>
      <c r="M1654">
        <v>6095</v>
      </c>
      <c r="N1654" t="s">
        <v>38</v>
      </c>
    </row>
    <row r="1655" spans="1:14" x14ac:dyDescent="0.25">
      <c r="A1655" s="2">
        <v>34456</v>
      </c>
      <c r="B1655" t="s">
        <v>38</v>
      </c>
      <c r="C1655" t="s">
        <v>38</v>
      </c>
      <c r="D1655">
        <v>2803.9</v>
      </c>
      <c r="E1655">
        <v>1680.7</v>
      </c>
      <c r="F1655">
        <v>3774.46</v>
      </c>
      <c r="G1655">
        <v>2349.9</v>
      </c>
      <c r="H1655" t="s">
        <v>38</v>
      </c>
      <c r="I1655">
        <v>135.11000000000001</v>
      </c>
      <c r="J1655" t="s">
        <v>38</v>
      </c>
      <c r="K1655">
        <v>1740.39</v>
      </c>
      <c r="L1655">
        <v>14899</v>
      </c>
      <c r="M1655">
        <v>6000</v>
      </c>
      <c r="N1655" t="s">
        <v>38</v>
      </c>
    </row>
    <row r="1656" spans="1:14" x14ac:dyDescent="0.25">
      <c r="A1656" s="2">
        <v>34457</v>
      </c>
      <c r="B1656" t="s">
        <v>38</v>
      </c>
      <c r="C1656" t="s">
        <v>38</v>
      </c>
      <c r="D1656">
        <v>2761</v>
      </c>
      <c r="E1656">
        <v>1673</v>
      </c>
      <c r="F1656">
        <v>3757.94</v>
      </c>
      <c r="G1656">
        <v>2257.6999999999998</v>
      </c>
      <c r="H1656" t="s">
        <v>38</v>
      </c>
      <c r="I1656">
        <v>135.94</v>
      </c>
      <c r="J1656" t="s">
        <v>38</v>
      </c>
      <c r="K1656">
        <v>1735.81</v>
      </c>
      <c r="L1656">
        <v>14899</v>
      </c>
      <c r="M1656">
        <v>5955</v>
      </c>
      <c r="N1656" t="s">
        <v>38</v>
      </c>
    </row>
    <row r="1657" spans="1:14" x14ac:dyDescent="0.25">
      <c r="A1657" s="2">
        <v>34458</v>
      </c>
      <c r="B1657" t="s">
        <v>38</v>
      </c>
      <c r="C1657" t="s">
        <v>38</v>
      </c>
      <c r="D1657">
        <v>2730.6</v>
      </c>
      <c r="E1657">
        <v>1642.3</v>
      </c>
      <c r="F1657">
        <v>3718.3</v>
      </c>
      <c r="G1657">
        <v>2210.1999999999998</v>
      </c>
      <c r="H1657" t="s">
        <v>38</v>
      </c>
      <c r="I1657">
        <v>134.66999999999999</v>
      </c>
      <c r="J1657" t="s">
        <v>38</v>
      </c>
      <c r="K1657">
        <v>1698.1</v>
      </c>
      <c r="L1657">
        <v>14899</v>
      </c>
      <c r="M1657">
        <v>5727</v>
      </c>
      <c r="N1657" t="s">
        <v>38</v>
      </c>
    </row>
    <row r="1658" spans="1:14" x14ac:dyDescent="0.25">
      <c r="A1658" s="2">
        <v>34459</v>
      </c>
      <c r="B1658" t="s">
        <v>38</v>
      </c>
      <c r="C1658" t="s">
        <v>38</v>
      </c>
      <c r="D1658">
        <v>2773.5</v>
      </c>
      <c r="E1658">
        <v>1659.2</v>
      </c>
      <c r="F1658">
        <v>3729.86</v>
      </c>
      <c r="G1658">
        <v>2275.5</v>
      </c>
      <c r="H1658" t="s">
        <v>38</v>
      </c>
      <c r="I1658">
        <v>134.83000000000001</v>
      </c>
      <c r="J1658" t="s">
        <v>38</v>
      </c>
      <c r="K1658">
        <v>1696.95</v>
      </c>
      <c r="L1658">
        <v>14899</v>
      </c>
      <c r="M1658">
        <v>5792</v>
      </c>
      <c r="N1658" t="s">
        <v>38</v>
      </c>
    </row>
    <row r="1659" spans="1:14" x14ac:dyDescent="0.25">
      <c r="A1659" s="2">
        <v>34460</v>
      </c>
      <c r="B1659" t="s">
        <v>38</v>
      </c>
      <c r="C1659" t="s">
        <v>38</v>
      </c>
      <c r="D1659">
        <v>2771.7</v>
      </c>
      <c r="E1659">
        <v>1650.8</v>
      </c>
      <c r="F1659">
        <v>3685.26</v>
      </c>
      <c r="G1659">
        <v>2270.9</v>
      </c>
      <c r="H1659" t="s">
        <v>38</v>
      </c>
      <c r="I1659">
        <v>134.85</v>
      </c>
      <c r="J1659" t="s">
        <v>38</v>
      </c>
      <c r="K1659">
        <v>1664.71</v>
      </c>
      <c r="L1659">
        <v>15151</v>
      </c>
      <c r="M1659">
        <v>5884</v>
      </c>
      <c r="N1659" t="s">
        <v>38</v>
      </c>
    </row>
    <row r="1660" spans="1:14" x14ac:dyDescent="0.25">
      <c r="A1660" s="2">
        <v>34463</v>
      </c>
      <c r="B1660" t="s">
        <v>38</v>
      </c>
      <c r="C1660" t="s">
        <v>38</v>
      </c>
      <c r="D1660">
        <v>2769.9</v>
      </c>
      <c r="E1660">
        <v>1639.2</v>
      </c>
      <c r="F1660">
        <v>3677</v>
      </c>
      <c r="G1660">
        <v>2253.6999999999998</v>
      </c>
      <c r="H1660" t="s">
        <v>38</v>
      </c>
      <c r="I1660">
        <v>133.88999999999999</v>
      </c>
      <c r="J1660" t="s">
        <v>38</v>
      </c>
      <c r="K1660">
        <v>1615.74</v>
      </c>
      <c r="L1660">
        <v>15067</v>
      </c>
      <c r="M1660">
        <v>5716</v>
      </c>
      <c r="N1660" t="s">
        <v>38</v>
      </c>
    </row>
    <row r="1661" spans="1:14" x14ac:dyDescent="0.25">
      <c r="A1661" s="2">
        <v>34464</v>
      </c>
      <c r="B1661" t="s">
        <v>38</v>
      </c>
      <c r="C1661" t="s">
        <v>38</v>
      </c>
      <c r="D1661">
        <v>2808.4</v>
      </c>
      <c r="E1661">
        <v>1660</v>
      </c>
      <c r="F1661">
        <v>3721.6</v>
      </c>
      <c r="G1661">
        <v>2303.3000000000002</v>
      </c>
      <c r="H1661" t="s">
        <v>38</v>
      </c>
      <c r="I1661">
        <v>135.05000000000001</v>
      </c>
      <c r="J1661" t="s">
        <v>38</v>
      </c>
      <c r="K1661">
        <v>1666.3</v>
      </c>
      <c r="L1661">
        <v>15196</v>
      </c>
      <c r="M1661">
        <v>5894</v>
      </c>
      <c r="N1661" t="s">
        <v>38</v>
      </c>
    </row>
    <row r="1662" spans="1:14" x14ac:dyDescent="0.25">
      <c r="A1662" s="2">
        <v>34465</v>
      </c>
      <c r="B1662" t="s">
        <v>38</v>
      </c>
      <c r="C1662" t="s">
        <v>38</v>
      </c>
      <c r="D1662">
        <v>2798.5</v>
      </c>
      <c r="E1662">
        <v>1671.9</v>
      </c>
      <c r="F1662">
        <v>3718.3</v>
      </c>
      <c r="G1662">
        <v>2287.4</v>
      </c>
      <c r="H1662" t="s">
        <v>38</v>
      </c>
      <c r="I1662">
        <v>135.57</v>
      </c>
      <c r="J1662" t="s">
        <v>38</v>
      </c>
      <c r="K1662">
        <v>1666.3</v>
      </c>
      <c r="L1662">
        <v>15371</v>
      </c>
      <c r="M1662">
        <v>6082</v>
      </c>
      <c r="N1662" t="s">
        <v>38</v>
      </c>
    </row>
    <row r="1663" spans="1:14" x14ac:dyDescent="0.25">
      <c r="A1663" s="2">
        <v>34466</v>
      </c>
      <c r="B1663" t="s">
        <v>38</v>
      </c>
      <c r="C1663" t="s">
        <v>38</v>
      </c>
      <c r="D1663">
        <v>2814.6</v>
      </c>
      <c r="E1663">
        <v>1671.9</v>
      </c>
      <c r="F1663">
        <v>3718.3</v>
      </c>
      <c r="G1663">
        <v>2340.3000000000002</v>
      </c>
      <c r="H1663" t="s">
        <v>38</v>
      </c>
      <c r="I1663">
        <v>135.57</v>
      </c>
      <c r="J1663" t="s">
        <v>38</v>
      </c>
      <c r="K1663">
        <v>1666.3</v>
      </c>
      <c r="L1663">
        <v>15447</v>
      </c>
      <c r="M1663">
        <v>6082</v>
      </c>
      <c r="N1663" t="s">
        <v>38</v>
      </c>
    </row>
    <row r="1664" spans="1:14" x14ac:dyDescent="0.25">
      <c r="A1664" s="2">
        <v>34467</v>
      </c>
      <c r="B1664" t="s">
        <v>38</v>
      </c>
      <c r="C1664" t="s">
        <v>38</v>
      </c>
      <c r="D1664">
        <v>2785.1</v>
      </c>
      <c r="E1664">
        <v>1682.2</v>
      </c>
      <c r="F1664">
        <v>3751.34</v>
      </c>
      <c r="G1664">
        <v>2367</v>
      </c>
      <c r="H1664" t="s">
        <v>38</v>
      </c>
      <c r="I1664">
        <v>135.71</v>
      </c>
      <c r="J1664" t="s">
        <v>38</v>
      </c>
      <c r="K1664">
        <v>1694.28</v>
      </c>
      <c r="L1664">
        <v>15463</v>
      </c>
      <c r="M1664">
        <v>6201</v>
      </c>
      <c r="N1664" t="s">
        <v>38</v>
      </c>
    </row>
    <row r="1665" spans="1:14" x14ac:dyDescent="0.25">
      <c r="A1665" s="2">
        <v>34470</v>
      </c>
      <c r="B1665" t="s">
        <v>38</v>
      </c>
      <c r="C1665" t="s">
        <v>38</v>
      </c>
      <c r="D1665">
        <v>2774.4</v>
      </c>
      <c r="E1665">
        <v>1678.4</v>
      </c>
      <c r="F1665">
        <v>3772.81</v>
      </c>
      <c r="G1665">
        <v>2400.4</v>
      </c>
      <c r="H1665" t="s">
        <v>38</v>
      </c>
      <c r="I1665">
        <v>136.27000000000001</v>
      </c>
      <c r="J1665" t="s">
        <v>38</v>
      </c>
      <c r="K1665">
        <v>1720.36</v>
      </c>
      <c r="L1665">
        <v>15356</v>
      </c>
      <c r="M1665">
        <v>6307</v>
      </c>
      <c r="N1665" t="s">
        <v>38</v>
      </c>
    </row>
    <row r="1666" spans="1:14" x14ac:dyDescent="0.25">
      <c r="A1666" s="2">
        <v>34471</v>
      </c>
      <c r="B1666" t="s">
        <v>38</v>
      </c>
      <c r="C1666" t="s">
        <v>38</v>
      </c>
      <c r="D1666">
        <v>2790.5</v>
      </c>
      <c r="E1666">
        <v>1686.1</v>
      </c>
      <c r="F1666">
        <v>3753.81</v>
      </c>
      <c r="G1666">
        <v>2395.8000000000002</v>
      </c>
      <c r="H1666" t="s">
        <v>38</v>
      </c>
      <c r="I1666">
        <v>136.46</v>
      </c>
      <c r="J1666" t="s">
        <v>38</v>
      </c>
      <c r="K1666">
        <v>1728.94</v>
      </c>
      <c r="L1666">
        <v>15402</v>
      </c>
      <c r="M1666">
        <v>6157</v>
      </c>
      <c r="N1666" t="s">
        <v>38</v>
      </c>
    </row>
    <row r="1667" spans="1:14" x14ac:dyDescent="0.25">
      <c r="A1667" s="2">
        <v>34472</v>
      </c>
      <c r="B1667" t="s">
        <v>38</v>
      </c>
      <c r="C1667" t="s">
        <v>38</v>
      </c>
      <c r="D1667">
        <v>2778</v>
      </c>
      <c r="E1667">
        <v>1671.9</v>
      </c>
      <c r="F1667">
        <v>3731.51</v>
      </c>
      <c r="G1667">
        <v>2403</v>
      </c>
      <c r="H1667" t="s">
        <v>38</v>
      </c>
      <c r="I1667">
        <v>136.99</v>
      </c>
      <c r="J1667" t="s">
        <v>38</v>
      </c>
      <c r="K1667">
        <v>1738.04</v>
      </c>
      <c r="L1667">
        <v>15409</v>
      </c>
      <c r="M1667">
        <v>6498</v>
      </c>
      <c r="N1667" t="s">
        <v>38</v>
      </c>
    </row>
    <row r="1668" spans="1:14" x14ac:dyDescent="0.25">
      <c r="A1668" s="2">
        <v>34473</v>
      </c>
      <c r="B1668" t="s">
        <v>38</v>
      </c>
      <c r="C1668" t="s">
        <v>38</v>
      </c>
      <c r="D1668">
        <v>2791.4</v>
      </c>
      <c r="E1668">
        <v>1663</v>
      </c>
      <c r="F1668">
        <v>3718.3</v>
      </c>
      <c r="G1668">
        <v>2404.3000000000002</v>
      </c>
      <c r="H1668" t="s">
        <v>38</v>
      </c>
      <c r="I1668">
        <v>136.79</v>
      </c>
      <c r="J1668" t="s">
        <v>38</v>
      </c>
      <c r="K1668">
        <v>1728.63</v>
      </c>
      <c r="L1668">
        <v>15447</v>
      </c>
      <c r="M1668">
        <v>6426</v>
      </c>
      <c r="N1668" t="s">
        <v>38</v>
      </c>
    </row>
    <row r="1669" spans="1:14" x14ac:dyDescent="0.25">
      <c r="A1669" s="2">
        <v>34474</v>
      </c>
      <c r="B1669" t="s">
        <v>38</v>
      </c>
      <c r="C1669" t="s">
        <v>38</v>
      </c>
      <c r="D1669">
        <v>2787.8</v>
      </c>
      <c r="E1669">
        <v>1654.6</v>
      </c>
      <c r="F1669">
        <v>3701.78</v>
      </c>
      <c r="G1669">
        <v>2428.6999999999998</v>
      </c>
      <c r="H1669" t="s">
        <v>38</v>
      </c>
      <c r="I1669">
        <v>136.08000000000001</v>
      </c>
      <c r="J1669" t="s">
        <v>38</v>
      </c>
      <c r="K1669">
        <v>1731.61</v>
      </c>
      <c r="L1669">
        <v>15562</v>
      </c>
      <c r="M1669">
        <v>6594</v>
      </c>
      <c r="N1669" t="s">
        <v>38</v>
      </c>
    </row>
    <row r="1670" spans="1:14" x14ac:dyDescent="0.25">
      <c r="A1670" s="2">
        <v>34477</v>
      </c>
      <c r="B1670" t="s">
        <v>38</v>
      </c>
      <c r="C1670" t="s">
        <v>38</v>
      </c>
      <c r="D1670">
        <v>2760.1</v>
      </c>
      <c r="E1670">
        <v>1654.6</v>
      </c>
      <c r="F1670">
        <v>3701.78</v>
      </c>
      <c r="G1670">
        <v>2414.9</v>
      </c>
      <c r="H1670" t="s">
        <v>38</v>
      </c>
      <c r="I1670">
        <v>136.08000000000001</v>
      </c>
      <c r="J1670" t="s">
        <v>38</v>
      </c>
      <c r="K1670">
        <v>1731.61</v>
      </c>
      <c r="L1670">
        <v>15691</v>
      </c>
      <c r="M1670">
        <v>6522</v>
      </c>
      <c r="N1670" t="s">
        <v>38</v>
      </c>
    </row>
    <row r="1671" spans="1:14" x14ac:dyDescent="0.25">
      <c r="A1671" s="2">
        <v>34478</v>
      </c>
      <c r="B1671" t="s">
        <v>38</v>
      </c>
      <c r="C1671" t="s">
        <v>38</v>
      </c>
      <c r="D1671">
        <v>2748.5</v>
      </c>
      <c r="E1671">
        <v>1639.2</v>
      </c>
      <c r="F1671">
        <v>3612.58</v>
      </c>
      <c r="G1671">
        <v>2395.5</v>
      </c>
      <c r="H1671" t="s">
        <v>38</v>
      </c>
      <c r="I1671">
        <v>134.52000000000001</v>
      </c>
      <c r="J1671" t="s">
        <v>38</v>
      </c>
      <c r="K1671">
        <v>1704.46</v>
      </c>
      <c r="L1671">
        <v>15729</v>
      </c>
      <c r="M1671">
        <v>6474</v>
      </c>
      <c r="N1671" t="s">
        <v>38</v>
      </c>
    </row>
    <row r="1672" spans="1:14" x14ac:dyDescent="0.25">
      <c r="A1672" s="2">
        <v>34479</v>
      </c>
      <c r="B1672" t="s">
        <v>38</v>
      </c>
      <c r="C1672" t="s">
        <v>38</v>
      </c>
      <c r="D1672">
        <v>2678.8</v>
      </c>
      <c r="E1672">
        <v>1594.7</v>
      </c>
      <c r="F1672">
        <v>3529.99</v>
      </c>
      <c r="G1672">
        <v>2364.1999999999998</v>
      </c>
      <c r="H1672" t="s">
        <v>38</v>
      </c>
      <c r="I1672">
        <v>133.16999999999999</v>
      </c>
      <c r="J1672" t="s">
        <v>38</v>
      </c>
      <c r="K1672">
        <v>1693.84</v>
      </c>
      <c r="L1672">
        <v>15790</v>
      </c>
      <c r="M1672">
        <v>6518</v>
      </c>
      <c r="N1672" t="s">
        <v>38</v>
      </c>
    </row>
    <row r="1673" spans="1:14" x14ac:dyDescent="0.25">
      <c r="A1673" s="2">
        <v>34480</v>
      </c>
      <c r="B1673" t="s">
        <v>38</v>
      </c>
      <c r="C1673" t="s">
        <v>38</v>
      </c>
      <c r="D1673">
        <v>2686</v>
      </c>
      <c r="E1673">
        <v>1603.2</v>
      </c>
      <c r="F1673">
        <v>3548.16</v>
      </c>
      <c r="G1673">
        <v>2367.5</v>
      </c>
      <c r="H1673" t="s">
        <v>38</v>
      </c>
      <c r="I1673">
        <v>133.54</v>
      </c>
      <c r="J1673" t="s">
        <v>38</v>
      </c>
      <c r="K1673">
        <v>1707</v>
      </c>
      <c r="L1673">
        <v>15653</v>
      </c>
      <c r="M1673">
        <v>6501</v>
      </c>
      <c r="N1673" t="s">
        <v>38</v>
      </c>
    </row>
    <row r="1674" spans="1:14" x14ac:dyDescent="0.25">
      <c r="A1674" s="2">
        <v>34481</v>
      </c>
      <c r="B1674" t="s">
        <v>38</v>
      </c>
      <c r="C1674" t="s">
        <v>38</v>
      </c>
      <c r="D1674">
        <v>2626.1</v>
      </c>
      <c r="E1674">
        <v>1572.4</v>
      </c>
      <c r="F1674">
        <v>3498.6</v>
      </c>
      <c r="G1674">
        <v>2343.5</v>
      </c>
      <c r="H1674" t="s">
        <v>38</v>
      </c>
      <c r="I1674">
        <v>132.09</v>
      </c>
      <c r="J1674" t="s">
        <v>38</v>
      </c>
      <c r="K1674">
        <v>1723.54</v>
      </c>
      <c r="L1674">
        <v>15858</v>
      </c>
      <c r="M1674">
        <v>6505</v>
      </c>
      <c r="N1674" t="s">
        <v>38</v>
      </c>
    </row>
    <row r="1675" spans="1:14" x14ac:dyDescent="0.25">
      <c r="A1675" s="2">
        <v>34484</v>
      </c>
      <c r="B1675" t="s">
        <v>38</v>
      </c>
      <c r="C1675" t="s">
        <v>38</v>
      </c>
      <c r="D1675">
        <v>2626.1</v>
      </c>
      <c r="E1675">
        <v>1574.7</v>
      </c>
      <c r="F1675">
        <v>3526.69</v>
      </c>
      <c r="G1675">
        <v>2351.6999999999998</v>
      </c>
      <c r="H1675" t="s">
        <v>38</v>
      </c>
      <c r="I1675">
        <v>132.65</v>
      </c>
      <c r="J1675" t="s">
        <v>38</v>
      </c>
      <c r="K1675">
        <v>1747.39</v>
      </c>
      <c r="L1675">
        <v>15873</v>
      </c>
      <c r="M1675">
        <v>6467</v>
      </c>
      <c r="N1675" t="s">
        <v>38</v>
      </c>
    </row>
    <row r="1676" spans="1:14" x14ac:dyDescent="0.25">
      <c r="A1676" s="2">
        <v>34485</v>
      </c>
      <c r="B1676" t="s">
        <v>38</v>
      </c>
      <c r="C1676" t="s">
        <v>38</v>
      </c>
      <c r="D1676">
        <v>2643.1</v>
      </c>
      <c r="E1676">
        <v>1558.9</v>
      </c>
      <c r="F1676">
        <v>3524.21</v>
      </c>
      <c r="G1676">
        <v>2313.9</v>
      </c>
      <c r="H1676" t="s">
        <v>38</v>
      </c>
      <c r="I1676">
        <v>132.15</v>
      </c>
      <c r="J1676" t="s">
        <v>38</v>
      </c>
      <c r="K1676">
        <v>1733.08</v>
      </c>
      <c r="L1676">
        <v>15950</v>
      </c>
      <c r="M1676">
        <v>6559</v>
      </c>
      <c r="N1676" t="s">
        <v>38</v>
      </c>
    </row>
    <row r="1677" spans="1:14" x14ac:dyDescent="0.25">
      <c r="A1677" s="2">
        <v>34486</v>
      </c>
      <c r="B1677" t="s">
        <v>38</v>
      </c>
      <c r="C1677" t="s">
        <v>38</v>
      </c>
      <c r="D1677">
        <v>2597.6</v>
      </c>
      <c r="E1677">
        <v>1510.9</v>
      </c>
      <c r="F1677">
        <v>3514.3</v>
      </c>
      <c r="G1677">
        <v>2274.6999999999998</v>
      </c>
      <c r="H1677" t="s">
        <v>38</v>
      </c>
      <c r="I1677">
        <v>131.13</v>
      </c>
      <c r="J1677" t="s">
        <v>38</v>
      </c>
      <c r="K1677">
        <v>1730.53</v>
      </c>
      <c r="L1677">
        <v>16010</v>
      </c>
      <c r="M1677">
        <v>6474</v>
      </c>
      <c r="N1677" t="s">
        <v>38</v>
      </c>
    </row>
    <row r="1678" spans="1:14" x14ac:dyDescent="0.25">
      <c r="A1678" s="2">
        <v>34487</v>
      </c>
      <c r="B1678" t="s">
        <v>38</v>
      </c>
      <c r="C1678" t="s">
        <v>38</v>
      </c>
      <c r="D1678">
        <v>2651.1</v>
      </c>
      <c r="E1678">
        <v>1540.3</v>
      </c>
      <c r="F1678">
        <v>3514.3</v>
      </c>
      <c r="G1678">
        <v>2297.1</v>
      </c>
      <c r="H1678" t="s">
        <v>38</v>
      </c>
      <c r="I1678">
        <v>132.11000000000001</v>
      </c>
      <c r="J1678" t="s">
        <v>38</v>
      </c>
      <c r="K1678">
        <v>1733.71</v>
      </c>
      <c r="L1678">
        <v>15980</v>
      </c>
      <c r="M1678">
        <v>6273</v>
      </c>
      <c r="N1678" t="s">
        <v>38</v>
      </c>
    </row>
    <row r="1679" spans="1:14" x14ac:dyDescent="0.25">
      <c r="A1679" s="2">
        <v>34488</v>
      </c>
      <c r="B1679" t="s">
        <v>38</v>
      </c>
      <c r="C1679" t="s">
        <v>38</v>
      </c>
      <c r="D1679">
        <v>2673.5</v>
      </c>
      <c r="E1679">
        <v>1565.8</v>
      </c>
      <c r="F1679">
        <v>3563.03</v>
      </c>
      <c r="G1679">
        <v>2314.1999999999998</v>
      </c>
      <c r="H1679" t="s">
        <v>38</v>
      </c>
      <c r="I1679">
        <v>132.88</v>
      </c>
      <c r="J1679" t="s">
        <v>38</v>
      </c>
      <c r="K1679">
        <v>1738.8</v>
      </c>
      <c r="L1679">
        <v>15942</v>
      </c>
      <c r="M1679">
        <v>6307</v>
      </c>
      <c r="N1679" t="s">
        <v>38</v>
      </c>
    </row>
    <row r="1680" spans="1:14" x14ac:dyDescent="0.25">
      <c r="A1680" s="2">
        <v>34491</v>
      </c>
      <c r="B1680" t="s">
        <v>38</v>
      </c>
      <c r="C1680" t="s">
        <v>38</v>
      </c>
      <c r="D1680">
        <v>2677.1</v>
      </c>
      <c r="E1680">
        <v>1560.4</v>
      </c>
      <c r="F1680">
        <v>3587.8</v>
      </c>
      <c r="G1680">
        <v>2314.5</v>
      </c>
      <c r="H1680" t="s">
        <v>38</v>
      </c>
      <c r="I1680">
        <v>134.52000000000001</v>
      </c>
      <c r="J1680" t="s">
        <v>38</v>
      </c>
      <c r="K1680">
        <v>1776.96</v>
      </c>
      <c r="L1680">
        <v>15790</v>
      </c>
      <c r="M1680">
        <v>6454</v>
      </c>
      <c r="N1680" t="s">
        <v>38</v>
      </c>
    </row>
    <row r="1681" spans="1:14" x14ac:dyDescent="0.25">
      <c r="A1681" s="2">
        <v>34492</v>
      </c>
      <c r="B1681" t="s">
        <v>38</v>
      </c>
      <c r="C1681" t="s">
        <v>38</v>
      </c>
      <c r="D1681">
        <v>2676.2</v>
      </c>
      <c r="E1681">
        <v>1553.4</v>
      </c>
      <c r="F1681">
        <v>3521.73</v>
      </c>
      <c r="G1681">
        <v>2273.4</v>
      </c>
      <c r="H1681" t="s">
        <v>38</v>
      </c>
      <c r="I1681">
        <v>133.4</v>
      </c>
      <c r="J1681" t="s">
        <v>38</v>
      </c>
      <c r="K1681">
        <v>1771.11</v>
      </c>
      <c r="L1681">
        <v>15957</v>
      </c>
      <c r="M1681">
        <v>6307</v>
      </c>
      <c r="N1681" t="s">
        <v>38</v>
      </c>
    </row>
    <row r="1682" spans="1:14" x14ac:dyDescent="0.25">
      <c r="A1682" s="2">
        <v>34493</v>
      </c>
      <c r="B1682" t="s">
        <v>38</v>
      </c>
      <c r="C1682" t="s">
        <v>38</v>
      </c>
      <c r="D1682">
        <v>2709.2</v>
      </c>
      <c r="E1682">
        <v>1572.8</v>
      </c>
      <c r="F1682">
        <v>3542.38</v>
      </c>
      <c r="G1682">
        <v>2288.1999999999998</v>
      </c>
      <c r="H1682" t="s">
        <v>38</v>
      </c>
      <c r="I1682">
        <v>134.03</v>
      </c>
      <c r="J1682" t="s">
        <v>38</v>
      </c>
      <c r="K1682">
        <v>1787.26</v>
      </c>
      <c r="L1682">
        <v>16193</v>
      </c>
      <c r="M1682">
        <v>6403</v>
      </c>
      <c r="N1682" t="s">
        <v>38</v>
      </c>
    </row>
    <row r="1683" spans="1:14" x14ac:dyDescent="0.25">
      <c r="A1683" s="2">
        <v>34494</v>
      </c>
      <c r="B1683" t="s">
        <v>38</v>
      </c>
      <c r="C1683" t="s">
        <v>38</v>
      </c>
      <c r="D1683">
        <v>2699.4</v>
      </c>
      <c r="E1683">
        <v>1557.3</v>
      </c>
      <c r="F1683">
        <v>3530.81</v>
      </c>
      <c r="G1683">
        <v>2285.9</v>
      </c>
      <c r="H1683" t="s">
        <v>38</v>
      </c>
      <c r="I1683">
        <v>133.22</v>
      </c>
      <c r="J1683" t="s">
        <v>38</v>
      </c>
      <c r="K1683">
        <v>1765.51</v>
      </c>
      <c r="L1683">
        <v>16276</v>
      </c>
      <c r="M1683">
        <v>6263</v>
      </c>
      <c r="N1683" t="s">
        <v>38</v>
      </c>
    </row>
    <row r="1684" spans="1:14" x14ac:dyDescent="0.25">
      <c r="A1684" s="2">
        <v>34495</v>
      </c>
      <c r="B1684" t="s">
        <v>38</v>
      </c>
      <c r="C1684" t="s">
        <v>38</v>
      </c>
      <c r="D1684">
        <v>2719.9</v>
      </c>
      <c r="E1684">
        <v>1558.9</v>
      </c>
      <c r="F1684">
        <v>3542.38</v>
      </c>
      <c r="G1684">
        <v>2310.3000000000002</v>
      </c>
      <c r="H1684" t="s">
        <v>38</v>
      </c>
      <c r="I1684">
        <v>134.04</v>
      </c>
      <c r="J1684" t="s">
        <v>38</v>
      </c>
      <c r="K1684">
        <v>1762.02</v>
      </c>
      <c r="L1684">
        <v>16276</v>
      </c>
      <c r="M1684">
        <v>6161</v>
      </c>
      <c r="N1684" t="s">
        <v>38</v>
      </c>
    </row>
    <row r="1685" spans="1:14" x14ac:dyDescent="0.25">
      <c r="A1685" s="2">
        <v>34498</v>
      </c>
      <c r="B1685" t="s">
        <v>38</v>
      </c>
      <c r="C1685" t="s">
        <v>38</v>
      </c>
      <c r="D1685">
        <v>2689.6</v>
      </c>
      <c r="E1685">
        <v>1519.4</v>
      </c>
      <c r="F1685">
        <v>3449.05</v>
      </c>
      <c r="G1685">
        <v>2255.3000000000002</v>
      </c>
      <c r="H1685" t="s">
        <v>38</v>
      </c>
      <c r="I1685">
        <v>132.33000000000001</v>
      </c>
      <c r="J1685" t="s">
        <v>38</v>
      </c>
      <c r="K1685">
        <v>1746.75</v>
      </c>
      <c r="L1685">
        <v>16412</v>
      </c>
      <c r="M1685">
        <v>6161</v>
      </c>
      <c r="N1685" t="s">
        <v>38</v>
      </c>
    </row>
    <row r="1686" spans="1:14" x14ac:dyDescent="0.25">
      <c r="A1686" s="2">
        <v>34499</v>
      </c>
      <c r="B1686" t="s">
        <v>38</v>
      </c>
      <c r="C1686" t="s">
        <v>38</v>
      </c>
      <c r="D1686">
        <v>2714.6</v>
      </c>
      <c r="E1686">
        <v>1535.6</v>
      </c>
      <c r="F1686">
        <v>3439.96</v>
      </c>
      <c r="G1686">
        <v>2272.4</v>
      </c>
      <c r="H1686" t="s">
        <v>38</v>
      </c>
      <c r="I1686">
        <v>132.29</v>
      </c>
      <c r="J1686" t="s">
        <v>38</v>
      </c>
      <c r="K1686">
        <v>1745.8</v>
      </c>
      <c r="L1686">
        <v>16261</v>
      </c>
      <c r="M1686">
        <v>6161</v>
      </c>
      <c r="N1686" t="s">
        <v>38</v>
      </c>
    </row>
    <row r="1687" spans="1:14" x14ac:dyDescent="0.25">
      <c r="A1687" s="2">
        <v>34500</v>
      </c>
      <c r="B1687" t="s">
        <v>38</v>
      </c>
      <c r="C1687" t="s">
        <v>38</v>
      </c>
      <c r="D1687">
        <v>2717.2</v>
      </c>
      <c r="E1687">
        <v>1512.4</v>
      </c>
      <c r="F1687">
        <v>3418.49</v>
      </c>
      <c r="G1687">
        <v>2222.4</v>
      </c>
      <c r="H1687" t="s">
        <v>38</v>
      </c>
      <c r="I1687">
        <v>132.06</v>
      </c>
      <c r="J1687" t="s">
        <v>38</v>
      </c>
      <c r="K1687">
        <v>1720.42</v>
      </c>
      <c r="L1687">
        <v>16193</v>
      </c>
      <c r="M1687">
        <v>6277</v>
      </c>
      <c r="N1687" t="s">
        <v>38</v>
      </c>
    </row>
    <row r="1688" spans="1:14" x14ac:dyDescent="0.25">
      <c r="A1688" s="2">
        <v>34501</v>
      </c>
      <c r="B1688" t="s">
        <v>38</v>
      </c>
      <c r="C1688" t="s">
        <v>38</v>
      </c>
      <c r="D1688">
        <v>2702.5</v>
      </c>
      <c r="E1688">
        <v>1494.6</v>
      </c>
      <c r="F1688">
        <v>3371.1</v>
      </c>
      <c r="G1688">
        <v>2185.9</v>
      </c>
      <c r="H1688" t="s">
        <v>38</v>
      </c>
      <c r="I1688">
        <v>129.62</v>
      </c>
      <c r="J1688" t="s">
        <v>38</v>
      </c>
      <c r="K1688">
        <v>1694.92</v>
      </c>
      <c r="L1688">
        <v>16223</v>
      </c>
      <c r="M1688">
        <v>6103</v>
      </c>
      <c r="N1688" t="s">
        <v>38</v>
      </c>
    </row>
    <row r="1689" spans="1:14" x14ac:dyDescent="0.25">
      <c r="A1689" s="2">
        <v>34502</v>
      </c>
      <c r="B1689" t="s">
        <v>38</v>
      </c>
      <c r="C1689" t="s">
        <v>38</v>
      </c>
      <c r="D1689">
        <v>2682.9</v>
      </c>
      <c r="E1689">
        <v>1489.2</v>
      </c>
      <c r="F1689">
        <v>3355.58</v>
      </c>
      <c r="G1689">
        <v>2156.6</v>
      </c>
      <c r="H1689" t="s">
        <v>38</v>
      </c>
      <c r="I1689">
        <v>128.93</v>
      </c>
      <c r="J1689" t="s">
        <v>38</v>
      </c>
      <c r="K1689">
        <v>1694.92</v>
      </c>
      <c r="L1689">
        <v>16405</v>
      </c>
      <c r="M1689">
        <v>6246</v>
      </c>
      <c r="N1689" t="s">
        <v>38</v>
      </c>
    </row>
    <row r="1690" spans="1:14" x14ac:dyDescent="0.25">
      <c r="A1690" s="2">
        <v>34505</v>
      </c>
      <c r="B1690" t="s">
        <v>38</v>
      </c>
      <c r="C1690" t="s">
        <v>38</v>
      </c>
      <c r="D1690">
        <v>2647.3</v>
      </c>
      <c r="E1690">
        <v>1462.8</v>
      </c>
      <c r="F1690">
        <v>3250.18</v>
      </c>
      <c r="G1690">
        <v>2093.6999999999998</v>
      </c>
      <c r="H1690" t="s">
        <v>38</v>
      </c>
      <c r="I1690">
        <v>125.85</v>
      </c>
      <c r="J1690" t="s">
        <v>38</v>
      </c>
      <c r="K1690">
        <v>1694.92</v>
      </c>
      <c r="L1690">
        <v>16049</v>
      </c>
      <c r="M1690">
        <v>6100</v>
      </c>
      <c r="N1690" t="s">
        <v>38</v>
      </c>
    </row>
    <row r="1691" spans="1:14" x14ac:dyDescent="0.25">
      <c r="A1691" s="2">
        <v>34506</v>
      </c>
      <c r="B1691" t="s">
        <v>38</v>
      </c>
      <c r="C1691" t="s">
        <v>38</v>
      </c>
      <c r="D1691">
        <v>2616.1</v>
      </c>
      <c r="E1691">
        <v>1451.2</v>
      </c>
      <c r="F1691">
        <v>3222.4</v>
      </c>
      <c r="G1691">
        <v>2081.9</v>
      </c>
      <c r="H1691" t="s">
        <v>38</v>
      </c>
      <c r="I1691">
        <v>123.59</v>
      </c>
      <c r="J1691" t="s">
        <v>38</v>
      </c>
      <c r="K1691">
        <v>1691.61</v>
      </c>
      <c r="L1691">
        <v>15807</v>
      </c>
      <c r="M1691">
        <v>6029</v>
      </c>
      <c r="N1691" t="s">
        <v>38</v>
      </c>
    </row>
    <row r="1692" spans="1:14" x14ac:dyDescent="0.25">
      <c r="A1692" s="2">
        <v>34507</v>
      </c>
      <c r="B1692" t="s">
        <v>38</v>
      </c>
      <c r="C1692" t="s">
        <v>38</v>
      </c>
      <c r="D1692">
        <v>2642.8</v>
      </c>
      <c r="E1692">
        <v>1478.3</v>
      </c>
      <c r="F1692">
        <v>3309.01</v>
      </c>
      <c r="G1692">
        <v>2123.6999999999998</v>
      </c>
      <c r="H1692" t="s">
        <v>38</v>
      </c>
      <c r="I1692">
        <v>125.49</v>
      </c>
      <c r="J1692" t="s">
        <v>38</v>
      </c>
      <c r="K1692">
        <v>1729.81</v>
      </c>
      <c r="L1692">
        <v>15664</v>
      </c>
      <c r="M1692">
        <v>6076</v>
      </c>
      <c r="N1692" t="s">
        <v>38</v>
      </c>
    </row>
    <row r="1693" spans="1:14" x14ac:dyDescent="0.25">
      <c r="A1693" s="2">
        <v>34508</v>
      </c>
      <c r="B1693" t="s">
        <v>38</v>
      </c>
      <c r="C1693" t="s">
        <v>38</v>
      </c>
      <c r="D1693">
        <v>2613.5</v>
      </c>
      <c r="E1693">
        <v>1497.7</v>
      </c>
      <c r="F1693">
        <v>3341.69</v>
      </c>
      <c r="G1693">
        <v>2128</v>
      </c>
      <c r="H1693" t="s">
        <v>38</v>
      </c>
      <c r="I1693">
        <v>127.1</v>
      </c>
      <c r="J1693" t="s">
        <v>38</v>
      </c>
      <c r="K1693">
        <v>1757.82</v>
      </c>
      <c r="L1693">
        <v>15959</v>
      </c>
      <c r="M1693">
        <v>6161</v>
      </c>
      <c r="N1693" t="s">
        <v>38</v>
      </c>
    </row>
    <row r="1694" spans="1:14" x14ac:dyDescent="0.25">
      <c r="A1694" s="2">
        <v>34509</v>
      </c>
      <c r="B1694" t="s">
        <v>38</v>
      </c>
      <c r="C1694" t="s">
        <v>38</v>
      </c>
      <c r="D1694">
        <v>2550.1999999999998</v>
      </c>
      <c r="E1694">
        <v>1457.4</v>
      </c>
      <c r="F1694">
        <v>3301.65</v>
      </c>
      <c r="G1694">
        <v>2071</v>
      </c>
      <c r="H1694" t="s">
        <v>38</v>
      </c>
      <c r="I1694">
        <v>124.61</v>
      </c>
      <c r="J1694" t="s">
        <v>38</v>
      </c>
      <c r="K1694">
        <v>1719.81</v>
      </c>
      <c r="L1694">
        <v>15754</v>
      </c>
      <c r="M1694">
        <v>6052</v>
      </c>
      <c r="N1694" t="s">
        <v>38</v>
      </c>
    </row>
    <row r="1695" spans="1:14" x14ac:dyDescent="0.25">
      <c r="A1695" s="2">
        <v>34512</v>
      </c>
      <c r="B1695" t="s">
        <v>38</v>
      </c>
      <c r="C1695" t="s">
        <v>38</v>
      </c>
      <c r="D1695">
        <v>2592.1</v>
      </c>
      <c r="E1695">
        <v>1479.9</v>
      </c>
      <c r="F1695">
        <v>3276.32</v>
      </c>
      <c r="G1695">
        <v>2097.4</v>
      </c>
      <c r="H1695" t="s">
        <v>38</v>
      </c>
      <c r="I1695">
        <v>124.22</v>
      </c>
      <c r="J1695" t="s">
        <v>38</v>
      </c>
      <c r="K1695">
        <v>1714.78</v>
      </c>
      <c r="L1695">
        <v>15369</v>
      </c>
      <c r="M1695">
        <v>5920</v>
      </c>
      <c r="N1695" t="s">
        <v>38</v>
      </c>
    </row>
    <row r="1696" spans="1:14" x14ac:dyDescent="0.25">
      <c r="A1696" s="2">
        <v>34513</v>
      </c>
      <c r="B1696" t="s">
        <v>38</v>
      </c>
      <c r="C1696" t="s">
        <v>38</v>
      </c>
      <c r="D1696">
        <v>2592.1</v>
      </c>
      <c r="E1696">
        <v>1489.9</v>
      </c>
      <c r="F1696">
        <v>3354.76</v>
      </c>
      <c r="G1696">
        <v>2107.9</v>
      </c>
      <c r="H1696" t="s">
        <v>38</v>
      </c>
      <c r="I1696">
        <v>124.28</v>
      </c>
      <c r="J1696" t="s">
        <v>38</v>
      </c>
      <c r="K1696">
        <v>1740.07</v>
      </c>
      <c r="L1696">
        <v>15686</v>
      </c>
      <c r="M1696">
        <v>5940</v>
      </c>
      <c r="N1696" t="s">
        <v>38</v>
      </c>
    </row>
    <row r="1697" spans="1:14" x14ac:dyDescent="0.25">
      <c r="A1697" s="2">
        <v>34514</v>
      </c>
      <c r="B1697" t="s">
        <v>38</v>
      </c>
      <c r="C1697" t="s">
        <v>38</v>
      </c>
      <c r="D1697">
        <v>2634.8</v>
      </c>
      <c r="E1697">
        <v>1502.3</v>
      </c>
      <c r="F1697">
        <v>3359.66</v>
      </c>
      <c r="G1697">
        <v>2122.4</v>
      </c>
      <c r="H1697" t="s">
        <v>38</v>
      </c>
      <c r="I1697">
        <v>125.17</v>
      </c>
      <c r="J1697" t="s">
        <v>38</v>
      </c>
      <c r="K1697">
        <v>1764.44</v>
      </c>
      <c r="L1697">
        <v>15535</v>
      </c>
      <c r="M1697">
        <v>5923</v>
      </c>
      <c r="N1697" t="s">
        <v>38</v>
      </c>
    </row>
    <row r="1698" spans="1:14" x14ac:dyDescent="0.25">
      <c r="A1698" s="2">
        <v>34515</v>
      </c>
      <c r="B1698" t="s">
        <v>38</v>
      </c>
      <c r="C1698" t="s">
        <v>38</v>
      </c>
      <c r="D1698">
        <v>2599.1999999999998</v>
      </c>
      <c r="E1698">
        <v>1457.3</v>
      </c>
      <c r="F1698">
        <v>3342.51</v>
      </c>
      <c r="G1698">
        <v>2074.6999999999998</v>
      </c>
      <c r="H1698" t="s">
        <v>38</v>
      </c>
      <c r="I1698">
        <v>125.46</v>
      </c>
      <c r="J1698" t="s">
        <v>38</v>
      </c>
      <c r="K1698">
        <v>1737.29</v>
      </c>
      <c r="L1698">
        <v>15664</v>
      </c>
      <c r="M1698">
        <v>5886</v>
      </c>
      <c r="N1698" t="s">
        <v>38</v>
      </c>
    </row>
    <row r="1699" spans="1:14" x14ac:dyDescent="0.25">
      <c r="A1699" s="2">
        <v>34516</v>
      </c>
      <c r="B1699" t="s">
        <v>38</v>
      </c>
      <c r="C1699" t="s">
        <v>38</v>
      </c>
      <c r="D1699">
        <v>2625.9</v>
      </c>
      <c r="E1699">
        <v>1448.8</v>
      </c>
      <c r="F1699">
        <v>3355.74</v>
      </c>
      <c r="G1699">
        <v>2064.1</v>
      </c>
      <c r="H1699" t="s">
        <v>38</v>
      </c>
      <c r="I1699">
        <v>126.21</v>
      </c>
      <c r="J1699" t="s">
        <v>38</v>
      </c>
      <c r="K1699">
        <v>1724.05</v>
      </c>
      <c r="L1699">
        <v>15596</v>
      </c>
      <c r="M1699">
        <v>5842</v>
      </c>
      <c r="N1699" t="s">
        <v>38</v>
      </c>
    </row>
    <row r="1700" spans="1:14" x14ac:dyDescent="0.25">
      <c r="A1700" s="2">
        <v>34519</v>
      </c>
      <c r="B1700" t="s">
        <v>38</v>
      </c>
      <c r="C1700" t="s">
        <v>38</v>
      </c>
      <c r="D1700">
        <v>2659.8</v>
      </c>
      <c r="E1700">
        <v>1462</v>
      </c>
      <c r="F1700">
        <v>3397.25</v>
      </c>
      <c r="G1700">
        <v>2089.5</v>
      </c>
      <c r="H1700" t="s">
        <v>38</v>
      </c>
      <c r="I1700">
        <v>127.2</v>
      </c>
      <c r="J1700" t="s">
        <v>38</v>
      </c>
      <c r="K1700">
        <v>1761.85</v>
      </c>
      <c r="L1700">
        <v>15649</v>
      </c>
      <c r="M1700">
        <v>5811</v>
      </c>
      <c r="N1700" t="s">
        <v>38</v>
      </c>
    </row>
    <row r="1701" spans="1:14" x14ac:dyDescent="0.25">
      <c r="A1701" s="2">
        <v>34520</v>
      </c>
      <c r="B1701" t="s">
        <v>38</v>
      </c>
      <c r="C1701" t="s">
        <v>38</v>
      </c>
      <c r="D1701">
        <v>2634.8</v>
      </c>
      <c r="E1701">
        <v>1469.7</v>
      </c>
      <c r="F1701">
        <v>3349.86</v>
      </c>
      <c r="G1701">
        <v>2045.4</v>
      </c>
      <c r="H1701" t="s">
        <v>38</v>
      </c>
      <c r="I1701">
        <v>127.66</v>
      </c>
      <c r="J1701" t="s">
        <v>38</v>
      </c>
      <c r="K1701">
        <v>1743.91</v>
      </c>
      <c r="L1701">
        <v>15785</v>
      </c>
      <c r="M1701">
        <v>5837</v>
      </c>
      <c r="N1701" t="s">
        <v>38</v>
      </c>
    </row>
    <row r="1702" spans="1:14" x14ac:dyDescent="0.25">
      <c r="A1702" s="2">
        <v>34521</v>
      </c>
      <c r="B1702" t="s">
        <v>38</v>
      </c>
      <c r="C1702" t="s">
        <v>38</v>
      </c>
      <c r="D1702">
        <v>2624.2</v>
      </c>
      <c r="E1702">
        <v>1469.7</v>
      </c>
      <c r="F1702">
        <v>3343.32</v>
      </c>
      <c r="G1702">
        <v>2033.5</v>
      </c>
      <c r="H1702" t="s">
        <v>38</v>
      </c>
      <c r="I1702">
        <v>126.21</v>
      </c>
      <c r="J1702" t="s">
        <v>38</v>
      </c>
      <c r="K1702">
        <v>1727.03</v>
      </c>
      <c r="L1702">
        <v>15611</v>
      </c>
      <c r="M1702">
        <v>5700</v>
      </c>
      <c r="N1702" t="s">
        <v>38</v>
      </c>
    </row>
    <row r="1703" spans="1:14" x14ac:dyDescent="0.25">
      <c r="A1703" s="2">
        <v>34522</v>
      </c>
      <c r="B1703" t="s">
        <v>38</v>
      </c>
      <c r="C1703" t="s">
        <v>38</v>
      </c>
      <c r="D1703">
        <v>2644.6</v>
      </c>
      <c r="E1703">
        <v>1498.5</v>
      </c>
      <c r="F1703">
        <v>3372.74</v>
      </c>
      <c r="G1703">
        <v>2018.4</v>
      </c>
      <c r="H1703" t="s">
        <v>38</v>
      </c>
      <c r="I1703">
        <v>126.9</v>
      </c>
      <c r="J1703" t="s">
        <v>38</v>
      </c>
      <c r="K1703">
        <v>1736.5</v>
      </c>
      <c r="L1703">
        <v>15694</v>
      </c>
      <c r="M1703">
        <v>5754</v>
      </c>
      <c r="N1703" t="s">
        <v>38</v>
      </c>
    </row>
    <row r="1704" spans="1:14" x14ac:dyDescent="0.25">
      <c r="A1704" s="2">
        <v>34523</v>
      </c>
      <c r="B1704" t="s">
        <v>38</v>
      </c>
      <c r="C1704" t="s">
        <v>38</v>
      </c>
      <c r="D1704">
        <v>2634.8</v>
      </c>
      <c r="E1704">
        <v>1493.8</v>
      </c>
      <c r="F1704">
        <v>3366.2</v>
      </c>
      <c r="G1704">
        <v>2031.5</v>
      </c>
      <c r="H1704" t="s">
        <v>38</v>
      </c>
      <c r="I1704">
        <v>126.41</v>
      </c>
      <c r="J1704" t="s">
        <v>38</v>
      </c>
      <c r="K1704">
        <v>1704.19</v>
      </c>
      <c r="L1704">
        <v>15573</v>
      </c>
      <c r="M1704">
        <v>5730</v>
      </c>
      <c r="N1704" t="s">
        <v>38</v>
      </c>
    </row>
    <row r="1705" spans="1:14" x14ac:dyDescent="0.25">
      <c r="A1705" s="2">
        <v>34526</v>
      </c>
      <c r="B1705" t="s">
        <v>38</v>
      </c>
      <c r="C1705" t="s">
        <v>38</v>
      </c>
      <c r="D1705">
        <v>2668.7</v>
      </c>
      <c r="E1705">
        <v>1517.1</v>
      </c>
      <c r="F1705">
        <v>3411.95</v>
      </c>
      <c r="G1705">
        <v>2083.9</v>
      </c>
      <c r="H1705" t="s">
        <v>38</v>
      </c>
      <c r="I1705">
        <v>126.93</v>
      </c>
      <c r="J1705" t="s">
        <v>38</v>
      </c>
      <c r="K1705">
        <v>1711.47</v>
      </c>
      <c r="L1705">
        <v>15558</v>
      </c>
      <c r="M1705">
        <v>5676</v>
      </c>
      <c r="N1705" t="s">
        <v>38</v>
      </c>
    </row>
    <row r="1706" spans="1:14" x14ac:dyDescent="0.25">
      <c r="A1706" s="2">
        <v>34527</v>
      </c>
      <c r="B1706" t="s">
        <v>38</v>
      </c>
      <c r="C1706" t="s">
        <v>38</v>
      </c>
      <c r="D1706">
        <v>2644.6</v>
      </c>
      <c r="E1706">
        <v>1511.7</v>
      </c>
      <c r="F1706">
        <v>3379.27</v>
      </c>
      <c r="G1706">
        <v>2095.6999999999998</v>
      </c>
      <c r="H1706" t="s">
        <v>38</v>
      </c>
      <c r="I1706">
        <v>125.72</v>
      </c>
      <c r="J1706" t="s">
        <v>38</v>
      </c>
      <c r="K1706">
        <v>1674.39</v>
      </c>
      <c r="L1706">
        <v>15467</v>
      </c>
      <c r="M1706">
        <v>5859</v>
      </c>
      <c r="N1706" t="s">
        <v>38</v>
      </c>
    </row>
    <row r="1707" spans="1:14" x14ac:dyDescent="0.25">
      <c r="A1707" s="2">
        <v>34528</v>
      </c>
      <c r="B1707" t="s">
        <v>38</v>
      </c>
      <c r="C1707" t="s">
        <v>38</v>
      </c>
      <c r="D1707">
        <v>2684.7</v>
      </c>
      <c r="E1707">
        <v>1536.5</v>
      </c>
      <c r="F1707">
        <v>3376</v>
      </c>
      <c r="G1707">
        <v>2110.5</v>
      </c>
      <c r="H1707" t="s">
        <v>38</v>
      </c>
      <c r="I1707">
        <v>126.67</v>
      </c>
      <c r="J1707" t="s">
        <v>38</v>
      </c>
      <c r="K1707">
        <v>1663.47</v>
      </c>
      <c r="L1707">
        <v>15558</v>
      </c>
      <c r="M1707">
        <v>6025</v>
      </c>
      <c r="N1707" t="s">
        <v>38</v>
      </c>
    </row>
    <row r="1708" spans="1:14" x14ac:dyDescent="0.25">
      <c r="A1708" s="2">
        <v>34529</v>
      </c>
      <c r="B1708" t="s">
        <v>38</v>
      </c>
      <c r="C1708" t="s">
        <v>38</v>
      </c>
      <c r="D1708">
        <v>2733.7</v>
      </c>
      <c r="E1708">
        <v>1536.5</v>
      </c>
      <c r="F1708">
        <v>3404.76</v>
      </c>
      <c r="G1708">
        <v>2132.1999999999998</v>
      </c>
      <c r="H1708" t="s">
        <v>38</v>
      </c>
      <c r="I1708">
        <v>127.59</v>
      </c>
      <c r="J1708" t="s">
        <v>38</v>
      </c>
      <c r="K1708">
        <v>1693.59</v>
      </c>
      <c r="L1708">
        <v>15701</v>
      </c>
      <c r="M1708">
        <v>5987</v>
      </c>
      <c r="N1708" t="s">
        <v>38</v>
      </c>
    </row>
    <row r="1709" spans="1:14" x14ac:dyDescent="0.25">
      <c r="A1709" s="2">
        <v>34530</v>
      </c>
      <c r="B1709" t="s">
        <v>38</v>
      </c>
      <c r="C1709" t="s">
        <v>38</v>
      </c>
      <c r="D1709">
        <v>2752.4</v>
      </c>
      <c r="E1709">
        <v>1536.5</v>
      </c>
      <c r="F1709">
        <v>3470.78</v>
      </c>
      <c r="G1709">
        <v>2124</v>
      </c>
      <c r="H1709" t="s">
        <v>38</v>
      </c>
      <c r="I1709">
        <v>128.87</v>
      </c>
      <c r="J1709" t="s">
        <v>38</v>
      </c>
      <c r="K1709">
        <v>1682.34</v>
      </c>
      <c r="L1709">
        <v>15792</v>
      </c>
      <c r="M1709">
        <v>6221</v>
      </c>
      <c r="N1709" t="s">
        <v>38</v>
      </c>
    </row>
    <row r="1710" spans="1:14" x14ac:dyDescent="0.25">
      <c r="A1710" s="2">
        <v>34533</v>
      </c>
      <c r="B1710" t="s">
        <v>38</v>
      </c>
      <c r="C1710" t="s">
        <v>38</v>
      </c>
      <c r="D1710">
        <v>2758.6</v>
      </c>
      <c r="E1710">
        <v>1582.3</v>
      </c>
      <c r="F1710">
        <v>3485.49</v>
      </c>
      <c r="G1710">
        <v>2143.8000000000002</v>
      </c>
      <c r="H1710" t="s">
        <v>38</v>
      </c>
      <c r="I1710">
        <v>129.22999999999999</v>
      </c>
      <c r="J1710" t="s">
        <v>38</v>
      </c>
      <c r="K1710">
        <v>1668.43</v>
      </c>
      <c r="L1710">
        <v>15717</v>
      </c>
      <c r="M1710">
        <v>6252</v>
      </c>
      <c r="N1710" t="s">
        <v>38</v>
      </c>
    </row>
    <row r="1711" spans="1:14" x14ac:dyDescent="0.25">
      <c r="A1711" s="2">
        <v>34534</v>
      </c>
      <c r="B1711" t="s">
        <v>38</v>
      </c>
      <c r="C1711" t="s">
        <v>38</v>
      </c>
      <c r="D1711">
        <v>2758.6</v>
      </c>
      <c r="E1711">
        <v>1603.3</v>
      </c>
      <c r="F1711">
        <v>3497.91</v>
      </c>
      <c r="G1711">
        <v>2154</v>
      </c>
      <c r="H1711" t="s">
        <v>38</v>
      </c>
      <c r="I1711">
        <v>130.86000000000001</v>
      </c>
      <c r="J1711" t="s">
        <v>38</v>
      </c>
      <c r="K1711">
        <v>1685.05</v>
      </c>
      <c r="L1711">
        <v>15777</v>
      </c>
      <c r="M1711">
        <v>6211</v>
      </c>
      <c r="N1711" t="s">
        <v>38</v>
      </c>
    </row>
    <row r="1712" spans="1:14" x14ac:dyDescent="0.25">
      <c r="A1712" s="2">
        <v>34535</v>
      </c>
      <c r="B1712" t="s">
        <v>38</v>
      </c>
      <c r="C1712" t="s">
        <v>38</v>
      </c>
      <c r="D1712">
        <v>2739</v>
      </c>
      <c r="E1712">
        <v>1589.3</v>
      </c>
      <c r="F1712">
        <v>3485.49</v>
      </c>
      <c r="G1712">
        <v>2134.9</v>
      </c>
      <c r="H1712" t="s">
        <v>38</v>
      </c>
      <c r="I1712">
        <v>130.30000000000001</v>
      </c>
      <c r="J1712" t="s">
        <v>38</v>
      </c>
      <c r="K1712">
        <v>1705.91</v>
      </c>
      <c r="L1712">
        <v>15747</v>
      </c>
      <c r="M1712">
        <v>6248</v>
      </c>
      <c r="N1712" t="s">
        <v>38</v>
      </c>
    </row>
    <row r="1713" spans="1:14" x14ac:dyDescent="0.25">
      <c r="A1713" s="2">
        <v>34536</v>
      </c>
      <c r="B1713" t="s">
        <v>38</v>
      </c>
      <c r="C1713" t="s">
        <v>38</v>
      </c>
      <c r="D1713">
        <v>2772.9</v>
      </c>
      <c r="E1713">
        <v>1603.3</v>
      </c>
      <c r="F1713">
        <v>3489.74</v>
      </c>
      <c r="G1713">
        <v>2146.4</v>
      </c>
      <c r="H1713" t="s">
        <v>38</v>
      </c>
      <c r="I1713">
        <v>130.88999999999999</v>
      </c>
      <c r="J1713" t="s">
        <v>38</v>
      </c>
      <c r="K1713">
        <v>1724.18</v>
      </c>
      <c r="L1713">
        <v>15664</v>
      </c>
      <c r="M1713">
        <v>6170</v>
      </c>
      <c r="N1713" t="s">
        <v>38</v>
      </c>
    </row>
    <row r="1714" spans="1:14" x14ac:dyDescent="0.25">
      <c r="A1714" s="2">
        <v>34537</v>
      </c>
      <c r="B1714" t="s">
        <v>38</v>
      </c>
      <c r="C1714" t="s">
        <v>38</v>
      </c>
      <c r="D1714">
        <v>2784.4</v>
      </c>
      <c r="E1714">
        <v>1594</v>
      </c>
      <c r="F1714">
        <v>3550.85</v>
      </c>
      <c r="G1714">
        <v>2152.4</v>
      </c>
      <c r="H1714" t="s">
        <v>38</v>
      </c>
      <c r="I1714">
        <v>132.1</v>
      </c>
      <c r="J1714" t="s">
        <v>38</v>
      </c>
      <c r="K1714">
        <v>1732.33</v>
      </c>
      <c r="L1714">
        <v>15497</v>
      </c>
      <c r="M1714">
        <v>6218</v>
      </c>
      <c r="N1714" t="s">
        <v>38</v>
      </c>
    </row>
    <row r="1715" spans="1:14" x14ac:dyDescent="0.25">
      <c r="A1715" s="2">
        <v>34540</v>
      </c>
      <c r="B1715" t="s">
        <v>38</v>
      </c>
      <c r="C1715" t="s">
        <v>38</v>
      </c>
      <c r="D1715">
        <v>2784.4</v>
      </c>
      <c r="E1715">
        <v>1599.4</v>
      </c>
      <c r="F1715">
        <v>3524.05</v>
      </c>
      <c r="G1715">
        <v>2152.4</v>
      </c>
      <c r="H1715" t="s">
        <v>38</v>
      </c>
      <c r="I1715">
        <v>131.9</v>
      </c>
      <c r="J1715" t="s">
        <v>38</v>
      </c>
      <c r="K1715">
        <v>1734.84</v>
      </c>
      <c r="L1715">
        <v>15399</v>
      </c>
      <c r="M1715">
        <v>6197</v>
      </c>
      <c r="N1715" t="s">
        <v>38</v>
      </c>
    </row>
    <row r="1716" spans="1:14" x14ac:dyDescent="0.25">
      <c r="A1716" s="2">
        <v>34541</v>
      </c>
      <c r="B1716" t="s">
        <v>38</v>
      </c>
      <c r="C1716" t="s">
        <v>38</v>
      </c>
      <c r="D1716">
        <v>2790.7</v>
      </c>
      <c r="E1716">
        <v>1617.2</v>
      </c>
      <c r="F1716">
        <v>3566.54</v>
      </c>
      <c r="G1716">
        <v>2194.9</v>
      </c>
      <c r="H1716" t="s">
        <v>38</v>
      </c>
      <c r="I1716">
        <v>132.69999999999999</v>
      </c>
      <c r="J1716" t="s">
        <v>38</v>
      </c>
      <c r="K1716">
        <v>1735.77</v>
      </c>
      <c r="L1716">
        <v>15459</v>
      </c>
      <c r="M1716">
        <v>6248</v>
      </c>
      <c r="N1716" t="s">
        <v>38</v>
      </c>
    </row>
    <row r="1717" spans="1:14" x14ac:dyDescent="0.25">
      <c r="A1717" s="2">
        <v>34542</v>
      </c>
      <c r="B1717" t="s">
        <v>38</v>
      </c>
      <c r="C1717" t="s">
        <v>38</v>
      </c>
      <c r="D1717">
        <v>2748.8</v>
      </c>
      <c r="E1717">
        <v>1595.5</v>
      </c>
      <c r="F1717">
        <v>3512.61</v>
      </c>
      <c r="G1717">
        <v>2171.5</v>
      </c>
      <c r="H1717" t="s">
        <v>38</v>
      </c>
      <c r="I1717">
        <v>132.22999999999999</v>
      </c>
      <c r="J1717" t="s">
        <v>38</v>
      </c>
      <c r="K1717">
        <v>1700.94</v>
      </c>
      <c r="L1717">
        <v>15270</v>
      </c>
      <c r="M1717">
        <v>6394</v>
      </c>
      <c r="N1717" t="s">
        <v>38</v>
      </c>
    </row>
    <row r="1718" spans="1:14" x14ac:dyDescent="0.25">
      <c r="A1718" s="2">
        <v>34543</v>
      </c>
      <c r="B1718" t="s">
        <v>38</v>
      </c>
      <c r="C1718" t="s">
        <v>38</v>
      </c>
      <c r="D1718">
        <v>2763.1</v>
      </c>
      <c r="E1718">
        <v>1591.6</v>
      </c>
      <c r="F1718">
        <v>3513.27</v>
      </c>
      <c r="G1718">
        <v>2181.6999999999998</v>
      </c>
      <c r="H1718" t="s">
        <v>38</v>
      </c>
      <c r="I1718">
        <v>132.59</v>
      </c>
      <c r="J1718" t="s">
        <v>38</v>
      </c>
      <c r="K1718">
        <v>1709.15</v>
      </c>
      <c r="L1718">
        <v>15354</v>
      </c>
      <c r="M1718">
        <v>6323</v>
      </c>
      <c r="N1718" t="s">
        <v>38</v>
      </c>
    </row>
    <row r="1719" spans="1:14" x14ac:dyDescent="0.25">
      <c r="A1719" s="2">
        <v>34544</v>
      </c>
      <c r="B1719" t="s">
        <v>38</v>
      </c>
      <c r="C1719" t="s">
        <v>38</v>
      </c>
      <c r="D1719">
        <v>2755.9</v>
      </c>
      <c r="E1719">
        <v>1614.8</v>
      </c>
      <c r="F1719">
        <v>3536.14</v>
      </c>
      <c r="G1719">
        <v>2227.1999999999998</v>
      </c>
      <c r="H1719" t="s">
        <v>38</v>
      </c>
      <c r="I1719">
        <v>133.47</v>
      </c>
      <c r="J1719" t="s">
        <v>38</v>
      </c>
      <c r="K1719">
        <v>1722.79</v>
      </c>
      <c r="L1719">
        <v>15528</v>
      </c>
      <c r="M1719">
        <v>6428</v>
      </c>
      <c r="N1719" t="s">
        <v>38</v>
      </c>
    </row>
    <row r="1720" spans="1:14" x14ac:dyDescent="0.25">
      <c r="A1720" s="2">
        <v>34547</v>
      </c>
      <c r="B1720" t="s">
        <v>38</v>
      </c>
      <c r="C1720" t="s">
        <v>38</v>
      </c>
      <c r="D1720">
        <v>2767.5</v>
      </c>
      <c r="E1720">
        <v>1606.3</v>
      </c>
      <c r="F1720">
        <v>3541.05</v>
      </c>
      <c r="G1720">
        <v>2251.6</v>
      </c>
      <c r="H1720" t="s">
        <v>38</v>
      </c>
      <c r="I1720">
        <v>135.15</v>
      </c>
      <c r="J1720" t="s">
        <v>38</v>
      </c>
      <c r="K1720">
        <v>1722.79</v>
      </c>
      <c r="L1720">
        <v>15407</v>
      </c>
      <c r="M1720">
        <v>6539</v>
      </c>
      <c r="N1720" t="s">
        <v>38</v>
      </c>
    </row>
    <row r="1721" spans="1:14" x14ac:dyDescent="0.25">
      <c r="A1721" s="2">
        <v>34548</v>
      </c>
      <c r="B1721" t="s">
        <v>38</v>
      </c>
      <c r="C1721" t="s">
        <v>38</v>
      </c>
      <c r="D1721">
        <v>2834.3</v>
      </c>
      <c r="E1721">
        <v>1648.9</v>
      </c>
      <c r="F1721">
        <v>3611.31</v>
      </c>
      <c r="G1721">
        <v>2269.4</v>
      </c>
      <c r="H1721" t="s">
        <v>38</v>
      </c>
      <c r="I1721">
        <v>137.22</v>
      </c>
      <c r="J1721" t="s">
        <v>38</v>
      </c>
      <c r="K1721">
        <v>1751.19</v>
      </c>
      <c r="L1721">
        <v>15694</v>
      </c>
      <c r="M1721">
        <v>6532</v>
      </c>
      <c r="N1721" t="s">
        <v>38</v>
      </c>
    </row>
    <row r="1722" spans="1:14" x14ac:dyDescent="0.25">
      <c r="A1722" s="2">
        <v>34549</v>
      </c>
      <c r="B1722" t="s">
        <v>38</v>
      </c>
      <c r="C1722" t="s">
        <v>38</v>
      </c>
      <c r="D1722">
        <v>2827.2</v>
      </c>
      <c r="E1722">
        <v>1645</v>
      </c>
      <c r="F1722">
        <v>3591.7</v>
      </c>
      <c r="G1722">
        <v>2271.6999999999998</v>
      </c>
      <c r="H1722" t="s">
        <v>38</v>
      </c>
      <c r="I1722">
        <v>137.91</v>
      </c>
      <c r="J1722" t="s">
        <v>38</v>
      </c>
      <c r="K1722">
        <v>1744.57</v>
      </c>
      <c r="L1722">
        <v>15656</v>
      </c>
      <c r="M1722">
        <v>6431</v>
      </c>
      <c r="N1722" t="s">
        <v>38</v>
      </c>
    </row>
    <row r="1723" spans="1:14" x14ac:dyDescent="0.25">
      <c r="A1723" s="2">
        <v>34550</v>
      </c>
      <c r="B1723" t="s">
        <v>38</v>
      </c>
      <c r="C1723" t="s">
        <v>38</v>
      </c>
      <c r="D1723">
        <v>2812</v>
      </c>
      <c r="E1723">
        <v>1625.7</v>
      </c>
      <c r="F1723">
        <v>3584.51</v>
      </c>
      <c r="G1723">
        <v>2266.1</v>
      </c>
      <c r="H1723" t="s">
        <v>38</v>
      </c>
      <c r="I1723">
        <v>137.22</v>
      </c>
      <c r="J1723" t="s">
        <v>38</v>
      </c>
      <c r="K1723">
        <v>1739.61</v>
      </c>
      <c r="L1723">
        <v>15679</v>
      </c>
      <c r="M1723">
        <v>6505</v>
      </c>
      <c r="N1723" t="s">
        <v>38</v>
      </c>
    </row>
    <row r="1724" spans="1:14" x14ac:dyDescent="0.25">
      <c r="A1724" s="2">
        <v>34551</v>
      </c>
      <c r="B1724" t="s">
        <v>38</v>
      </c>
      <c r="C1724" t="s">
        <v>38</v>
      </c>
      <c r="D1724">
        <v>2834.3</v>
      </c>
      <c r="E1724">
        <v>1638.8</v>
      </c>
      <c r="F1724">
        <v>3589.41</v>
      </c>
      <c r="G1724">
        <v>2291.8000000000002</v>
      </c>
      <c r="H1724" t="s">
        <v>38</v>
      </c>
      <c r="I1724">
        <v>137.58000000000001</v>
      </c>
      <c r="J1724" t="s">
        <v>38</v>
      </c>
      <c r="K1724">
        <v>1735.97</v>
      </c>
      <c r="L1724">
        <v>15565</v>
      </c>
      <c r="M1724">
        <v>6488</v>
      </c>
      <c r="N1724" t="s">
        <v>38</v>
      </c>
    </row>
    <row r="1725" spans="1:14" x14ac:dyDescent="0.25">
      <c r="A1725" s="2">
        <v>34554</v>
      </c>
      <c r="B1725" t="s">
        <v>38</v>
      </c>
      <c r="C1725" t="s">
        <v>38</v>
      </c>
      <c r="D1725">
        <v>2836.1</v>
      </c>
      <c r="E1725">
        <v>1637.3</v>
      </c>
      <c r="F1725">
        <v>3583.53</v>
      </c>
      <c r="G1725">
        <v>2285.1999999999998</v>
      </c>
      <c r="H1725" t="s">
        <v>38</v>
      </c>
      <c r="I1725">
        <v>137.81</v>
      </c>
      <c r="J1725" t="s">
        <v>38</v>
      </c>
      <c r="K1725">
        <v>1744.38</v>
      </c>
      <c r="L1725">
        <v>15633</v>
      </c>
      <c r="M1725">
        <v>6414</v>
      </c>
      <c r="N1725" t="s">
        <v>38</v>
      </c>
    </row>
    <row r="1726" spans="1:14" x14ac:dyDescent="0.25">
      <c r="A1726" s="2">
        <v>34555</v>
      </c>
      <c r="B1726" t="s">
        <v>38</v>
      </c>
      <c r="C1726" t="s">
        <v>38</v>
      </c>
      <c r="D1726">
        <v>2826.3</v>
      </c>
      <c r="E1726">
        <v>1611.7</v>
      </c>
      <c r="F1726">
        <v>3535.49</v>
      </c>
      <c r="G1726">
        <v>2264.1</v>
      </c>
      <c r="H1726" t="s">
        <v>38</v>
      </c>
      <c r="I1726">
        <v>136.28</v>
      </c>
      <c r="J1726" t="s">
        <v>38</v>
      </c>
      <c r="K1726">
        <v>1723.65</v>
      </c>
      <c r="L1726">
        <v>15626</v>
      </c>
      <c r="M1726">
        <v>6374</v>
      </c>
      <c r="N1726" t="s">
        <v>38</v>
      </c>
    </row>
    <row r="1727" spans="1:14" x14ac:dyDescent="0.25">
      <c r="A1727" s="2">
        <v>34556</v>
      </c>
      <c r="B1727" t="s">
        <v>38</v>
      </c>
      <c r="C1727" t="s">
        <v>38</v>
      </c>
      <c r="D1727">
        <v>2826.3</v>
      </c>
      <c r="E1727">
        <v>1605.5</v>
      </c>
      <c r="F1727">
        <v>3545.29</v>
      </c>
      <c r="G1727">
        <v>2276.9</v>
      </c>
      <c r="H1727" t="s">
        <v>38</v>
      </c>
      <c r="I1727">
        <v>136.57</v>
      </c>
      <c r="J1727" t="s">
        <v>38</v>
      </c>
      <c r="K1727">
        <v>1729.88</v>
      </c>
      <c r="L1727">
        <v>15739</v>
      </c>
      <c r="M1727">
        <v>6525</v>
      </c>
      <c r="N1727" t="s">
        <v>38</v>
      </c>
    </row>
    <row r="1728" spans="1:14" x14ac:dyDescent="0.25">
      <c r="A1728" s="2">
        <v>34557</v>
      </c>
      <c r="B1728" t="s">
        <v>38</v>
      </c>
      <c r="C1728" t="s">
        <v>38</v>
      </c>
      <c r="D1728">
        <v>2801.3</v>
      </c>
      <c r="E1728">
        <v>1580</v>
      </c>
      <c r="F1728">
        <v>3534.51</v>
      </c>
      <c r="G1728">
        <v>2224.9</v>
      </c>
      <c r="H1728" t="s">
        <v>38</v>
      </c>
      <c r="I1728">
        <v>135.94999999999999</v>
      </c>
      <c r="J1728" t="s">
        <v>38</v>
      </c>
      <c r="K1728">
        <v>1721.4</v>
      </c>
      <c r="L1728">
        <v>15792</v>
      </c>
      <c r="M1728">
        <v>6441</v>
      </c>
      <c r="N1728" t="s">
        <v>38</v>
      </c>
    </row>
    <row r="1729" spans="1:14" x14ac:dyDescent="0.25">
      <c r="A1729" s="2">
        <v>34558</v>
      </c>
      <c r="B1729" t="s">
        <v>38</v>
      </c>
      <c r="C1729" t="s">
        <v>38</v>
      </c>
      <c r="D1729">
        <v>2812.9</v>
      </c>
      <c r="E1729">
        <v>1561.5</v>
      </c>
      <c r="F1729">
        <v>3511.63</v>
      </c>
      <c r="G1729">
        <v>2193.6</v>
      </c>
      <c r="H1729" t="s">
        <v>38</v>
      </c>
      <c r="I1729">
        <v>135.56</v>
      </c>
      <c r="J1729" t="s">
        <v>38</v>
      </c>
      <c r="K1729">
        <v>1708.82</v>
      </c>
      <c r="L1729">
        <v>15664</v>
      </c>
      <c r="M1729">
        <v>6377</v>
      </c>
      <c r="N1729" t="s">
        <v>38</v>
      </c>
    </row>
    <row r="1730" spans="1:14" x14ac:dyDescent="0.25">
      <c r="A1730" s="2">
        <v>34561</v>
      </c>
      <c r="B1730" t="s">
        <v>38</v>
      </c>
      <c r="C1730" t="s">
        <v>38</v>
      </c>
      <c r="D1730">
        <v>2806.7</v>
      </c>
      <c r="E1730">
        <v>1561.5</v>
      </c>
      <c r="F1730">
        <v>3494.64</v>
      </c>
      <c r="G1730">
        <v>2193.6</v>
      </c>
      <c r="H1730" t="s">
        <v>38</v>
      </c>
      <c r="I1730">
        <v>135.66</v>
      </c>
      <c r="J1730" t="s">
        <v>38</v>
      </c>
      <c r="K1730">
        <v>1708.82</v>
      </c>
      <c r="L1730">
        <v>15724</v>
      </c>
      <c r="M1730">
        <v>6431</v>
      </c>
      <c r="N1730" t="s">
        <v>38</v>
      </c>
    </row>
    <row r="1731" spans="1:14" x14ac:dyDescent="0.25">
      <c r="A1731" s="2">
        <v>34562</v>
      </c>
      <c r="B1731" t="s">
        <v>38</v>
      </c>
      <c r="C1731" t="s">
        <v>38</v>
      </c>
      <c r="D1731">
        <v>2807.6</v>
      </c>
      <c r="E1731">
        <v>1557.6</v>
      </c>
      <c r="F1731">
        <v>3544.31</v>
      </c>
      <c r="G1731">
        <v>2183.6999999999998</v>
      </c>
      <c r="H1731" t="s">
        <v>38</v>
      </c>
      <c r="I1731">
        <v>136.11000000000001</v>
      </c>
      <c r="J1731" t="s">
        <v>38</v>
      </c>
      <c r="K1731">
        <v>1718.42</v>
      </c>
      <c r="L1731">
        <v>15747</v>
      </c>
      <c r="M1731">
        <v>6337</v>
      </c>
      <c r="N1731" t="s">
        <v>38</v>
      </c>
    </row>
    <row r="1732" spans="1:14" x14ac:dyDescent="0.25">
      <c r="A1732" s="2">
        <v>34563</v>
      </c>
      <c r="B1732" t="s">
        <v>38</v>
      </c>
      <c r="C1732" t="s">
        <v>38</v>
      </c>
      <c r="D1732">
        <v>2855.7</v>
      </c>
      <c r="E1732">
        <v>1582.3</v>
      </c>
      <c r="F1732">
        <v>3551.83</v>
      </c>
      <c r="G1732">
        <v>2173.4</v>
      </c>
      <c r="H1732" t="s">
        <v>38</v>
      </c>
      <c r="I1732">
        <v>136.24</v>
      </c>
      <c r="J1732" t="s">
        <v>38</v>
      </c>
      <c r="K1732">
        <v>1726.04</v>
      </c>
      <c r="L1732">
        <v>15800</v>
      </c>
      <c r="M1732">
        <v>6475</v>
      </c>
      <c r="N1732" t="s">
        <v>38</v>
      </c>
    </row>
    <row r="1733" spans="1:14" x14ac:dyDescent="0.25">
      <c r="A1733" s="2">
        <v>34564</v>
      </c>
      <c r="B1733" t="s">
        <v>38</v>
      </c>
      <c r="C1733" t="s">
        <v>38</v>
      </c>
      <c r="D1733">
        <v>2848.5</v>
      </c>
      <c r="E1733">
        <v>1559.1</v>
      </c>
      <c r="F1733">
        <v>3531.24</v>
      </c>
      <c r="G1733">
        <v>2158.3000000000002</v>
      </c>
      <c r="H1733" t="s">
        <v>38</v>
      </c>
      <c r="I1733">
        <v>135.27000000000001</v>
      </c>
      <c r="J1733" t="s">
        <v>38</v>
      </c>
      <c r="K1733">
        <v>1710.81</v>
      </c>
      <c r="L1733">
        <v>15762</v>
      </c>
      <c r="M1733">
        <v>6444</v>
      </c>
      <c r="N1733" t="s">
        <v>38</v>
      </c>
    </row>
    <row r="1734" spans="1:14" x14ac:dyDescent="0.25">
      <c r="A1734" s="2">
        <v>34565</v>
      </c>
      <c r="B1734" t="s">
        <v>38</v>
      </c>
      <c r="C1734" t="s">
        <v>38</v>
      </c>
      <c r="D1734">
        <v>2856.6</v>
      </c>
      <c r="E1734">
        <v>1552.2</v>
      </c>
      <c r="F1734">
        <v>3518.17</v>
      </c>
      <c r="G1734">
        <v>2151.1</v>
      </c>
      <c r="H1734" t="s">
        <v>38</v>
      </c>
      <c r="I1734">
        <v>134.47</v>
      </c>
      <c r="J1734" t="s">
        <v>38</v>
      </c>
      <c r="K1734">
        <v>1696.24</v>
      </c>
      <c r="L1734">
        <v>15512</v>
      </c>
      <c r="M1734">
        <v>6340</v>
      </c>
      <c r="N1734" t="s">
        <v>38</v>
      </c>
    </row>
    <row r="1735" spans="1:14" x14ac:dyDescent="0.25">
      <c r="A1735" s="2">
        <v>34568</v>
      </c>
      <c r="B1735" t="s">
        <v>38</v>
      </c>
      <c r="C1735" t="s">
        <v>38</v>
      </c>
      <c r="D1735">
        <v>2834.3</v>
      </c>
      <c r="E1735">
        <v>1529.8</v>
      </c>
      <c r="F1735">
        <v>3455.42</v>
      </c>
      <c r="G1735">
        <v>2121.9</v>
      </c>
      <c r="H1735" t="s">
        <v>38</v>
      </c>
      <c r="I1735">
        <v>133.30000000000001</v>
      </c>
      <c r="J1735" t="s">
        <v>38</v>
      </c>
      <c r="K1735">
        <v>1678.37</v>
      </c>
      <c r="L1735">
        <v>15475</v>
      </c>
      <c r="M1735">
        <v>6380</v>
      </c>
      <c r="N1735" t="s">
        <v>38</v>
      </c>
    </row>
    <row r="1736" spans="1:14" x14ac:dyDescent="0.25">
      <c r="A1736" s="2">
        <v>34569</v>
      </c>
      <c r="B1736" t="s">
        <v>38</v>
      </c>
      <c r="C1736" t="s">
        <v>38</v>
      </c>
      <c r="D1736">
        <v>2841.4</v>
      </c>
      <c r="E1736">
        <v>1558.4</v>
      </c>
      <c r="F1736">
        <v>3470.78</v>
      </c>
      <c r="G1736">
        <v>2137.6</v>
      </c>
      <c r="H1736" t="s">
        <v>38</v>
      </c>
      <c r="I1736">
        <v>134.08000000000001</v>
      </c>
      <c r="J1736" t="s">
        <v>38</v>
      </c>
      <c r="K1736">
        <v>1685.65</v>
      </c>
      <c r="L1736">
        <v>15452</v>
      </c>
      <c r="M1736">
        <v>6218</v>
      </c>
      <c r="N1736" t="s">
        <v>38</v>
      </c>
    </row>
    <row r="1737" spans="1:14" x14ac:dyDescent="0.25">
      <c r="A1737" s="2">
        <v>34570</v>
      </c>
      <c r="B1737" t="s">
        <v>38</v>
      </c>
      <c r="C1737" t="s">
        <v>38</v>
      </c>
      <c r="D1737">
        <v>2870.8</v>
      </c>
      <c r="E1737">
        <v>1559.1</v>
      </c>
      <c r="F1737">
        <v>3490.39</v>
      </c>
      <c r="G1737">
        <v>2138</v>
      </c>
      <c r="H1737" t="s">
        <v>38</v>
      </c>
      <c r="I1737">
        <v>135.07</v>
      </c>
      <c r="J1737" t="s">
        <v>38</v>
      </c>
      <c r="K1737">
        <v>1688.63</v>
      </c>
      <c r="L1737">
        <v>15490</v>
      </c>
      <c r="M1737">
        <v>6239</v>
      </c>
      <c r="N1737" t="s">
        <v>38</v>
      </c>
    </row>
    <row r="1738" spans="1:14" x14ac:dyDescent="0.25">
      <c r="A1738" s="2">
        <v>34571</v>
      </c>
      <c r="B1738" t="s">
        <v>38</v>
      </c>
      <c r="C1738" t="s">
        <v>38</v>
      </c>
      <c r="D1738">
        <v>2887.7</v>
      </c>
      <c r="E1738">
        <v>1568.4</v>
      </c>
      <c r="F1738">
        <v>3533.86</v>
      </c>
      <c r="G1738">
        <v>2152.6999999999998</v>
      </c>
      <c r="H1738" t="s">
        <v>38</v>
      </c>
      <c r="I1738">
        <v>136.22</v>
      </c>
      <c r="J1738" t="s">
        <v>38</v>
      </c>
      <c r="K1738">
        <v>1694.92</v>
      </c>
      <c r="L1738">
        <v>15512</v>
      </c>
      <c r="M1738">
        <v>6326</v>
      </c>
      <c r="N1738" t="s">
        <v>38</v>
      </c>
    </row>
    <row r="1739" spans="1:14" x14ac:dyDescent="0.25">
      <c r="A1739" s="2">
        <v>34572</v>
      </c>
      <c r="B1739" t="s">
        <v>38</v>
      </c>
      <c r="C1739" t="s">
        <v>38</v>
      </c>
      <c r="D1739">
        <v>2926</v>
      </c>
      <c r="E1739">
        <v>1598.6</v>
      </c>
      <c r="F1739">
        <v>3593.34</v>
      </c>
      <c r="G1739">
        <v>2184.5</v>
      </c>
      <c r="H1739" t="s">
        <v>38</v>
      </c>
      <c r="I1739">
        <v>137.26</v>
      </c>
      <c r="J1739" t="s">
        <v>38</v>
      </c>
      <c r="K1739">
        <v>1719.41</v>
      </c>
      <c r="L1739">
        <v>15543</v>
      </c>
      <c r="M1739">
        <v>6347</v>
      </c>
      <c r="N1739" t="s">
        <v>38</v>
      </c>
    </row>
    <row r="1740" spans="1:14" x14ac:dyDescent="0.25">
      <c r="A1740" s="2">
        <v>34575</v>
      </c>
      <c r="B1740" t="s">
        <v>38</v>
      </c>
      <c r="C1740" t="s">
        <v>38</v>
      </c>
      <c r="D1740">
        <v>2926</v>
      </c>
      <c r="E1740">
        <v>1605.5</v>
      </c>
      <c r="F1740">
        <v>3638.44</v>
      </c>
      <c r="G1740">
        <v>2217</v>
      </c>
      <c r="H1740" t="s">
        <v>38</v>
      </c>
      <c r="I1740">
        <v>138.76</v>
      </c>
      <c r="J1740" t="s">
        <v>38</v>
      </c>
      <c r="K1740">
        <v>1749.87</v>
      </c>
      <c r="L1740">
        <v>15618</v>
      </c>
      <c r="M1740">
        <v>6347</v>
      </c>
      <c r="N1740" t="s">
        <v>38</v>
      </c>
    </row>
    <row r="1741" spans="1:14" x14ac:dyDescent="0.25">
      <c r="A1741" s="2">
        <v>34576</v>
      </c>
      <c r="B1741" t="s">
        <v>38</v>
      </c>
      <c r="C1741" t="s">
        <v>38</v>
      </c>
      <c r="D1741">
        <v>2905.5</v>
      </c>
      <c r="E1741">
        <v>1593.2</v>
      </c>
      <c r="F1741">
        <v>3616.21</v>
      </c>
      <c r="G1741">
        <v>2195.3000000000002</v>
      </c>
      <c r="H1741" t="s">
        <v>38</v>
      </c>
      <c r="I1741">
        <v>137.94999999999999</v>
      </c>
      <c r="J1741" t="s">
        <v>38</v>
      </c>
      <c r="K1741">
        <v>1747.16</v>
      </c>
      <c r="L1741">
        <v>15603</v>
      </c>
      <c r="M1741">
        <v>6620</v>
      </c>
      <c r="N1741" t="s">
        <v>38</v>
      </c>
    </row>
    <row r="1742" spans="1:14" x14ac:dyDescent="0.25">
      <c r="A1742" s="2">
        <v>34577</v>
      </c>
      <c r="B1742" t="s">
        <v>38</v>
      </c>
      <c r="C1742" t="s">
        <v>38</v>
      </c>
      <c r="D1742">
        <v>2905.5</v>
      </c>
      <c r="E1742">
        <v>1601.6</v>
      </c>
      <c r="F1742">
        <v>3622.75</v>
      </c>
      <c r="G1742">
        <v>2175.3000000000002</v>
      </c>
      <c r="H1742" t="s">
        <v>38</v>
      </c>
      <c r="I1742">
        <v>137.13</v>
      </c>
      <c r="J1742" t="s">
        <v>38</v>
      </c>
      <c r="K1742">
        <v>1755.17</v>
      </c>
      <c r="L1742">
        <v>15611</v>
      </c>
      <c r="M1742">
        <v>6749</v>
      </c>
      <c r="N1742" t="s">
        <v>38</v>
      </c>
    </row>
    <row r="1743" spans="1:14" x14ac:dyDescent="0.25">
      <c r="A1743" s="2">
        <v>34578</v>
      </c>
      <c r="B1743" t="s">
        <v>38</v>
      </c>
      <c r="C1743" t="s">
        <v>38</v>
      </c>
      <c r="D1743">
        <v>2868.1</v>
      </c>
      <c r="E1743">
        <v>1572.4</v>
      </c>
      <c r="F1743">
        <v>3583.53</v>
      </c>
      <c r="G1743">
        <v>2138.9</v>
      </c>
      <c r="H1743" t="s">
        <v>38</v>
      </c>
      <c r="I1743">
        <v>136.02000000000001</v>
      </c>
      <c r="J1743" t="s">
        <v>38</v>
      </c>
      <c r="K1743">
        <v>1743.91</v>
      </c>
      <c r="L1743">
        <v>15618</v>
      </c>
      <c r="M1743">
        <v>6698</v>
      </c>
      <c r="N1743" t="s">
        <v>38</v>
      </c>
    </row>
    <row r="1744" spans="1:14" x14ac:dyDescent="0.25">
      <c r="A1744" s="2">
        <v>34579</v>
      </c>
      <c r="B1744" t="s">
        <v>38</v>
      </c>
      <c r="C1744" t="s">
        <v>38</v>
      </c>
      <c r="D1744">
        <v>2872.6</v>
      </c>
      <c r="E1744">
        <v>1560</v>
      </c>
      <c r="F1744">
        <v>3604.12</v>
      </c>
      <c r="G1744">
        <v>2114</v>
      </c>
      <c r="H1744" t="s">
        <v>38</v>
      </c>
      <c r="I1744">
        <v>137.22999999999999</v>
      </c>
      <c r="J1744" t="s">
        <v>38</v>
      </c>
      <c r="K1744">
        <v>1771.72</v>
      </c>
      <c r="L1744">
        <v>15649</v>
      </c>
      <c r="M1744">
        <v>6705</v>
      </c>
      <c r="N1744" t="s">
        <v>38</v>
      </c>
    </row>
    <row r="1745" spans="1:14" x14ac:dyDescent="0.25">
      <c r="A1745" s="2">
        <v>34582</v>
      </c>
      <c r="B1745" t="s">
        <v>38</v>
      </c>
      <c r="C1745" t="s">
        <v>38</v>
      </c>
      <c r="D1745">
        <v>2891.3</v>
      </c>
      <c r="E1745">
        <v>1544.6</v>
      </c>
      <c r="F1745">
        <v>3547.58</v>
      </c>
      <c r="G1745">
        <v>2080.1999999999998</v>
      </c>
      <c r="H1745" t="s">
        <v>38</v>
      </c>
      <c r="I1745">
        <v>136.82</v>
      </c>
      <c r="J1745" t="s">
        <v>38</v>
      </c>
      <c r="K1745">
        <v>1771.45</v>
      </c>
      <c r="L1745">
        <v>15482</v>
      </c>
      <c r="M1745">
        <v>6695</v>
      </c>
      <c r="N1745" t="s">
        <v>38</v>
      </c>
    </row>
    <row r="1746" spans="1:14" x14ac:dyDescent="0.25">
      <c r="A1746" s="2">
        <v>34583</v>
      </c>
      <c r="B1746" t="s">
        <v>38</v>
      </c>
      <c r="C1746" t="s">
        <v>38</v>
      </c>
      <c r="D1746">
        <v>2850.3</v>
      </c>
      <c r="E1746">
        <v>1514.6</v>
      </c>
      <c r="F1746">
        <v>3549.22</v>
      </c>
      <c r="G1746">
        <v>2041.6</v>
      </c>
      <c r="H1746" t="s">
        <v>38</v>
      </c>
      <c r="I1746">
        <v>135.30000000000001</v>
      </c>
      <c r="J1746" t="s">
        <v>38</v>
      </c>
      <c r="K1746">
        <v>1756.49</v>
      </c>
      <c r="L1746">
        <v>15467</v>
      </c>
      <c r="M1746">
        <v>6792</v>
      </c>
      <c r="N1746" t="s">
        <v>38</v>
      </c>
    </row>
    <row r="1747" spans="1:14" x14ac:dyDescent="0.25">
      <c r="A1747" s="2">
        <v>34584</v>
      </c>
      <c r="B1747" t="s">
        <v>38</v>
      </c>
      <c r="C1747" t="s">
        <v>38</v>
      </c>
      <c r="D1747">
        <v>2854.8</v>
      </c>
      <c r="E1747">
        <v>1519.2</v>
      </c>
      <c r="F1747">
        <v>3545.95</v>
      </c>
      <c r="G1747">
        <v>2083.1999999999998</v>
      </c>
      <c r="H1747" t="s">
        <v>38</v>
      </c>
      <c r="I1747">
        <v>135.69</v>
      </c>
      <c r="J1747" t="s">
        <v>38</v>
      </c>
      <c r="K1747">
        <v>1761.19</v>
      </c>
      <c r="L1747">
        <v>15134</v>
      </c>
      <c r="M1747">
        <v>6860</v>
      </c>
      <c r="N1747" t="s">
        <v>38</v>
      </c>
    </row>
    <row r="1748" spans="1:14" x14ac:dyDescent="0.25">
      <c r="A1748" s="2">
        <v>34585</v>
      </c>
      <c r="B1748" t="s">
        <v>38</v>
      </c>
      <c r="C1748" t="s">
        <v>38</v>
      </c>
      <c r="D1748">
        <v>2830.7</v>
      </c>
      <c r="E1748">
        <v>1533.1</v>
      </c>
      <c r="F1748">
        <v>3554.12</v>
      </c>
      <c r="G1748">
        <v>2135.6999999999998</v>
      </c>
      <c r="H1748" t="s">
        <v>38</v>
      </c>
      <c r="I1748">
        <v>136.28</v>
      </c>
      <c r="J1748" t="s">
        <v>38</v>
      </c>
      <c r="K1748">
        <v>1770.06</v>
      </c>
      <c r="L1748">
        <v>15089</v>
      </c>
      <c r="M1748">
        <v>6894</v>
      </c>
      <c r="N1748" t="s">
        <v>38</v>
      </c>
    </row>
    <row r="1749" spans="1:14" x14ac:dyDescent="0.25">
      <c r="A1749" s="2">
        <v>34586</v>
      </c>
      <c r="B1749" t="s">
        <v>38</v>
      </c>
      <c r="C1749" t="s">
        <v>38</v>
      </c>
      <c r="D1749">
        <v>2783.5</v>
      </c>
      <c r="E1749">
        <v>1503</v>
      </c>
      <c r="F1749">
        <v>3519.8</v>
      </c>
      <c r="G1749">
        <v>2135.6999999999998</v>
      </c>
      <c r="H1749" t="s">
        <v>38</v>
      </c>
      <c r="I1749">
        <v>135.04</v>
      </c>
      <c r="J1749" t="s">
        <v>38</v>
      </c>
      <c r="K1749">
        <v>1751.19</v>
      </c>
      <c r="L1749">
        <v>15021</v>
      </c>
      <c r="M1749">
        <v>6799</v>
      </c>
      <c r="N1749" t="s">
        <v>38</v>
      </c>
    </row>
    <row r="1750" spans="1:14" x14ac:dyDescent="0.25">
      <c r="A1750" s="2">
        <v>34589</v>
      </c>
      <c r="B1750" t="s">
        <v>38</v>
      </c>
      <c r="C1750" t="s">
        <v>38</v>
      </c>
      <c r="D1750">
        <v>2771.1</v>
      </c>
      <c r="E1750">
        <v>1520.8</v>
      </c>
      <c r="F1750">
        <v>3525.69</v>
      </c>
      <c r="G1750">
        <v>2079.3000000000002</v>
      </c>
      <c r="H1750" t="s">
        <v>38</v>
      </c>
      <c r="I1750">
        <v>134.81</v>
      </c>
      <c r="J1750" t="s">
        <v>38</v>
      </c>
      <c r="K1750">
        <v>1751.19</v>
      </c>
      <c r="L1750">
        <v>15036</v>
      </c>
      <c r="M1750">
        <v>6644</v>
      </c>
      <c r="N1750" t="s">
        <v>38</v>
      </c>
    </row>
    <row r="1751" spans="1:14" x14ac:dyDescent="0.25">
      <c r="A1751" s="2">
        <v>34590</v>
      </c>
      <c r="B1751" t="s">
        <v>38</v>
      </c>
      <c r="C1751" t="s">
        <v>38</v>
      </c>
      <c r="D1751">
        <v>2776.4</v>
      </c>
      <c r="E1751">
        <v>1525.4</v>
      </c>
      <c r="F1751">
        <v>3521.44</v>
      </c>
      <c r="G1751">
        <v>2126.1999999999998</v>
      </c>
      <c r="H1751" t="s">
        <v>38</v>
      </c>
      <c r="I1751">
        <v>135</v>
      </c>
      <c r="J1751" t="s">
        <v>38</v>
      </c>
      <c r="K1751">
        <v>1765.76</v>
      </c>
      <c r="L1751">
        <v>15127</v>
      </c>
      <c r="M1751">
        <v>6674</v>
      </c>
      <c r="N1751" t="s">
        <v>38</v>
      </c>
    </row>
    <row r="1752" spans="1:14" x14ac:dyDescent="0.25">
      <c r="A1752" s="2">
        <v>34591</v>
      </c>
      <c r="B1752" t="s">
        <v>38</v>
      </c>
      <c r="C1752" t="s">
        <v>38</v>
      </c>
      <c r="D1752">
        <v>2728.3</v>
      </c>
      <c r="E1752">
        <v>1508.4</v>
      </c>
      <c r="F1752">
        <v>3469.15</v>
      </c>
      <c r="G1752">
        <v>2089.4</v>
      </c>
      <c r="H1752" t="s">
        <v>38</v>
      </c>
      <c r="I1752">
        <v>134.25</v>
      </c>
      <c r="J1752" t="s">
        <v>38</v>
      </c>
      <c r="K1752">
        <v>1750.53</v>
      </c>
      <c r="L1752">
        <v>15089</v>
      </c>
      <c r="M1752">
        <v>6593</v>
      </c>
      <c r="N1752" t="s">
        <v>38</v>
      </c>
    </row>
    <row r="1753" spans="1:14" x14ac:dyDescent="0.25">
      <c r="A1753" s="2">
        <v>34592</v>
      </c>
      <c r="B1753" t="s">
        <v>38</v>
      </c>
      <c r="C1753" t="s">
        <v>38</v>
      </c>
      <c r="D1753">
        <v>2774.6</v>
      </c>
      <c r="E1753">
        <v>1530.8</v>
      </c>
      <c r="F1753">
        <v>3462.68</v>
      </c>
      <c r="G1753">
        <v>2151.6999999999998</v>
      </c>
      <c r="H1753" t="s">
        <v>38</v>
      </c>
      <c r="I1753">
        <v>134.68</v>
      </c>
      <c r="J1753" t="s">
        <v>38</v>
      </c>
      <c r="K1753">
        <v>1747.22</v>
      </c>
      <c r="L1753">
        <v>15089</v>
      </c>
      <c r="M1753">
        <v>6661</v>
      </c>
      <c r="N1753" t="s">
        <v>38</v>
      </c>
    </row>
    <row r="1754" spans="1:14" x14ac:dyDescent="0.25">
      <c r="A1754" s="2">
        <v>34593</v>
      </c>
      <c r="B1754" t="s">
        <v>38</v>
      </c>
      <c r="C1754" t="s">
        <v>38</v>
      </c>
      <c r="D1754">
        <v>2715.1</v>
      </c>
      <c r="E1754">
        <v>1483.8</v>
      </c>
      <c r="F1754">
        <v>3423.24</v>
      </c>
      <c r="G1754">
        <v>2089.6999999999998</v>
      </c>
      <c r="H1754" t="s">
        <v>38</v>
      </c>
      <c r="I1754">
        <v>132.88</v>
      </c>
      <c r="J1754" t="s">
        <v>38</v>
      </c>
      <c r="K1754">
        <v>1747.22</v>
      </c>
      <c r="L1754">
        <v>14954</v>
      </c>
      <c r="M1754">
        <v>6772</v>
      </c>
      <c r="N1754" t="s">
        <v>38</v>
      </c>
    </row>
    <row r="1755" spans="1:14" x14ac:dyDescent="0.25">
      <c r="A1755" s="2">
        <v>34596</v>
      </c>
      <c r="B1755" t="s">
        <v>38</v>
      </c>
      <c r="C1755" t="s">
        <v>38</v>
      </c>
      <c r="D1755">
        <v>2735.6</v>
      </c>
      <c r="E1755">
        <v>1484.5</v>
      </c>
      <c r="F1755">
        <v>3435.2</v>
      </c>
      <c r="G1755">
        <v>2102.5</v>
      </c>
      <c r="H1755" t="s">
        <v>38</v>
      </c>
      <c r="I1755">
        <v>133.08000000000001</v>
      </c>
      <c r="J1755" t="s">
        <v>38</v>
      </c>
      <c r="K1755">
        <v>1747.22</v>
      </c>
      <c r="L1755">
        <v>14781</v>
      </c>
      <c r="M1755">
        <v>6637</v>
      </c>
      <c r="N1755" t="s">
        <v>38</v>
      </c>
    </row>
    <row r="1756" spans="1:14" x14ac:dyDescent="0.25">
      <c r="A1756" s="2">
        <v>34597</v>
      </c>
      <c r="B1756" t="s">
        <v>38</v>
      </c>
      <c r="C1756" t="s">
        <v>38</v>
      </c>
      <c r="D1756">
        <v>2704.5</v>
      </c>
      <c r="E1756">
        <v>1483</v>
      </c>
      <c r="F1756">
        <v>3381.2</v>
      </c>
      <c r="G1756">
        <v>2072.3000000000002</v>
      </c>
      <c r="H1756" t="s">
        <v>38</v>
      </c>
      <c r="I1756">
        <v>131.19</v>
      </c>
      <c r="J1756" t="s">
        <v>38</v>
      </c>
      <c r="K1756">
        <v>1726.78</v>
      </c>
      <c r="L1756">
        <v>14976</v>
      </c>
      <c r="M1756">
        <v>6651</v>
      </c>
      <c r="N1756" t="s">
        <v>38</v>
      </c>
    </row>
    <row r="1757" spans="1:14" x14ac:dyDescent="0.25">
      <c r="A1757" s="2">
        <v>34598</v>
      </c>
      <c r="B1757" t="s">
        <v>38</v>
      </c>
      <c r="C1757" t="s">
        <v>38</v>
      </c>
      <c r="D1757">
        <v>2679.6</v>
      </c>
      <c r="E1757">
        <v>1466.8</v>
      </c>
      <c r="F1757">
        <v>3376.36</v>
      </c>
      <c r="G1757">
        <v>2048.1</v>
      </c>
      <c r="H1757" t="s">
        <v>38</v>
      </c>
      <c r="I1757">
        <v>131.06</v>
      </c>
      <c r="J1757" t="s">
        <v>38</v>
      </c>
      <c r="K1757">
        <v>1726.78</v>
      </c>
      <c r="L1757">
        <v>14984</v>
      </c>
      <c r="M1757">
        <v>6651</v>
      </c>
      <c r="N1757" t="s">
        <v>38</v>
      </c>
    </row>
    <row r="1758" spans="1:14" x14ac:dyDescent="0.25">
      <c r="A1758" s="2">
        <v>34599</v>
      </c>
      <c r="B1758" t="s">
        <v>38</v>
      </c>
      <c r="C1758" t="s">
        <v>38</v>
      </c>
      <c r="D1758">
        <v>2691.2</v>
      </c>
      <c r="E1758">
        <v>1472.2</v>
      </c>
      <c r="F1758">
        <v>3383.47</v>
      </c>
      <c r="G1758">
        <v>2064.5</v>
      </c>
      <c r="H1758" t="s">
        <v>38</v>
      </c>
      <c r="I1758">
        <v>130.83000000000001</v>
      </c>
      <c r="J1758" t="s">
        <v>38</v>
      </c>
      <c r="K1758">
        <v>1730.74</v>
      </c>
      <c r="L1758">
        <v>14984</v>
      </c>
      <c r="M1758">
        <v>6521</v>
      </c>
      <c r="N1758" t="s">
        <v>38</v>
      </c>
    </row>
    <row r="1759" spans="1:14" x14ac:dyDescent="0.25">
      <c r="A1759" s="2">
        <v>34600</v>
      </c>
      <c r="B1759" t="s">
        <v>38</v>
      </c>
      <c r="C1759" t="s">
        <v>38</v>
      </c>
      <c r="D1759">
        <v>2701.8</v>
      </c>
      <c r="E1759">
        <v>1493</v>
      </c>
      <c r="F1759">
        <v>3427.12</v>
      </c>
      <c r="G1759">
        <v>2079.1999999999998</v>
      </c>
      <c r="H1759" t="s">
        <v>38</v>
      </c>
      <c r="I1759">
        <v>132.1</v>
      </c>
      <c r="J1759" t="s">
        <v>38</v>
      </c>
      <c r="K1759">
        <v>1734.69</v>
      </c>
      <c r="L1759">
        <v>14984</v>
      </c>
      <c r="M1759">
        <v>6475</v>
      </c>
      <c r="N1759" t="s">
        <v>38</v>
      </c>
    </row>
    <row r="1760" spans="1:14" x14ac:dyDescent="0.25">
      <c r="A1760" s="2">
        <v>34603</v>
      </c>
      <c r="B1760" t="s">
        <v>38</v>
      </c>
      <c r="C1760" t="s">
        <v>38</v>
      </c>
      <c r="D1760">
        <v>2671.6</v>
      </c>
      <c r="E1760">
        <v>1460.7</v>
      </c>
      <c r="F1760">
        <v>3354.37</v>
      </c>
      <c r="G1760">
        <v>2074</v>
      </c>
      <c r="H1760" t="s">
        <v>38</v>
      </c>
      <c r="I1760">
        <v>130.47999999999999</v>
      </c>
      <c r="J1760" t="s">
        <v>38</v>
      </c>
      <c r="K1760">
        <v>1727.44</v>
      </c>
      <c r="L1760">
        <v>14939</v>
      </c>
      <c r="M1760">
        <v>6502</v>
      </c>
      <c r="N1760" t="s">
        <v>38</v>
      </c>
    </row>
    <row r="1761" spans="1:14" x14ac:dyDescent="0.25">
      <c r="A1761" s="2">
        <v>34604</v>
      </c>
      <c r="B1761" t="s">
        <v>38</v>
      </c>
      <c r="C1761" t="s">
        <v>38</v>
      </c>
      <c r="D1761">
        <v>2679.6</v>
      </c>
      <c r="E1761">
        <v>1460.7</v>
      </c>
      <c r="F1761">
        <v>3352.75</v>
      </c>
      <c r="G1761">
        <v>2083.8000000000002</v>
      </c>
      <c r="H1761" t="s">
        <v>38</v>
      </c>
      <c r="I1761">
        <v>131.06</v>
      </c>
      <c r="J1761" t="s">
        <v>38</v>
      </c>
      <c r="K1761">
        <v>1719.2</v>
      </c>
      <c r="L1761">
        <v>14705</v>
      </c>
      <c r="M1761">
        <v>6502</v>
      </c>
      <c r="N1761" t="s">
        <v>38</v>
      </c>
    </row>
    <row r="1762" spans="1:14" x14ac:dyDescent="0.25">
      <c r="A1762" s="2">
        <v>34605</v>
      </c>
      <c r="B1762" t="s">
        <v>38</v>
      </c>
      <c r="C1762" t="s">
        <v>38</v>
      </c>
      <c r="D1762">
        <v>2713.4</v>
      </c>
      <c r="E1762">
        <v>1466.1</v>
      </c>
      <c r="F1762">
        <v>3373.12</v>
      </c>
      <c r="G1762">
        <v>2123.8000000000002</v>
      </c>
      <c r="H1762" t="s">
        <v>38</v>
      </c>
      <c r="I1762">
        <v>132.62</v>
      </c>
      <c r="J1762" t="s">
        <v>38</v>
      </c>
      <c r="K1762">
        <v>1725.46</v>
      </c>
      <c r="L1762">
        <v>14750</v>
      </c>
      <c r="M1762">
        <v>6563</v>
      </c>
      <c r="N1762" t="s">
        <v>38</v>
      </c>
    </row>
    <row r="1763" spans="1:14" x14ac:dyDescent="0.25">
      <c r="A1763" s="2">
        <v>34606</v>
      </c>
      <c r="B1763" t="s">
        <v>38</v>
      </c>
      <c r="C1763" t="s">
        <v>38</v>
      </c>
      <c r="D1763">
        <v>2660.1</v>
      </c>
      <c r="E1763">
        <v>1445.3</v>
      </c>
      <c r="F1763">
        <v>3277.74</v>
      </c>
      <c r="G1763">
        <v>2085.8000000000002</v>
      </c>
      <c r="H1763" t="s">
        <v>38</v>
      </c>
      <c r="I1763">
        <v>131.99</v>
      </c>
      <c r="J1763" t="s">
        <v>38</v>
      </c>
      <c r="K1763">
        <v>1698.56</v>
      </c>
      <c r="L1763">
        <v>14833</v>
      </c>
      <c r="M1763">
        <v>6538</v>
      </c>
      <c r="N1763" t="s">
        <v>38</v>
      </c>
    </row>
    <row r="1764" spans="1:14" x14ac:dyDescent="0.25">
      <c r="A1764" s="2">
        <v>34607</v>
      </c>
      <c r="B1764" t="s">
        <v>38</v>
      </c>
      <c r="C1764" t="s">
        <v>38</v>
      </c>
      <c r="D1764">
        <v>2700.9</v>
      </c>
      <c r="E1764">
        <v>1441.8</v>
      </c>
      <c r="F1764">
        <v>3260.61</v>
      </c>
      <c r="G1764">
        <v>2074</v>
      </c>
      <c r="H1764" t="s">
        <v>38</v>
      </c>
      <c r="I1764">
        <v>130.97</v>
      </c>
      <c r="J1764" t="s">
        <v>38</v>
      </c>
      <c r="K1764">
        <v>1686.56</v>
      </c>
      <c r="L1764">
        <v>14750</v>
      </c>
      <c r="M1764">
        <v>6389</v>
      </c>
      <c r="N1764" t="s">
        <v>38</v>
      </c>
    </row>
    <row r="1765" spans="1:14" x14ac:dyDescent="0.25">
      <c r="A1765" s="2">
        <v>34610</v>
      </c>
      <c r="B1765" t="s">
        <v>38</v>
      </c>
      <c r="C1765" t="s">
        <v>38</v>
      </c>
      <c r="D1765">
        <v>2657.4</v>
      </c>
      <c r="E1765">
        <v>1424.2</v>
      </c>
      <c r="F1765">
        <v>3260.61</v>
      </c>
      <c r="G1765">
        <v>2057.6</v>
      </c>
      <c r="H1765" t="s">
        <v>38</v>
      </c>
      <c r="I1765">
        <v>129.94</v>
      </c>
      <c r="J1765" t="s">
        <v>38</v>
      </c>
      <c r="K1765">
        <v>1654.92</v>
      </c>
      <c r="L1765">
        <v>14841</v>
      </c>
      <c r="M1765">
        <v>6413</v>
      </c>
      <c r="N1765" t="s">
        <v>38</v>
      </c>
    </row>
    <row r="1766" spans="1:14" x14ac:dyDescent="0.25">
      <c r="A1766" s="2">
        <v>34611</v>
      </c>
      <c r="B1766" t="s">
        <v>38</v>
      </c>
      <c r="C1766" t="s">
        <v>38</v>
      </c>
      <c r="D1766">
        <v>2680.5</v>
      </c>
      <c r="E1766">
        <v>1446.4</v>
      </c>
      <c r="F1766">
        <v>3236.36</v>
      </c>
      <c r="G1766">
        <v>2063.5</v>
      </c>
      <c r="H1766" t="s">
        <v>38</v>
      </c>
      <c r="I1766">
        <v>129.85</v>
      </c>
      <c r="J1766" t="s">
        <v>38</v>
      </c>
      <c r="K1766">
        <v>1674.7</v>
      </c>
      <c r="L1766">
        <v>14803</v>
      </c>
      <c r="M1766">
        <v>6379</v>
      </c>
      <c r="N1766" t="s">
        <v>38</v>
      </c>
    </row>
    <row r="1767" spans="1:14" x14ac:dyDescent="0.25">
      <c r="A1767" s="2">
        <v>34612</v>
      </c>
      <c r="B1767" t="s">
        <v>38</v>
      </c>
      <c r="C1767" t="s">
        <v>38</v>
      </c>
      <c r="D1767">
        <v>2640.6</v>
      </c>
      <c r="E1767">
        <v>1411.9</v>
      </c>
      <c r="F1767">
        <v>3158.77</v>
      </c>
      <c r="G1767">
        <v>2003.8</v>
      </c>
      <c r="H1767" t="s">
        <v>38</v>
      </c>
      <c r="I1767">
        <v>126.33</v>
      </c>
      <c r="J1767" t="s">
        <v>38</v>
      </c>
      <c r="K1767">
        <v>1641.73</v>
      </c>
      <c r="L1767">
        <v>14924</v>
      </c>
      <c r="M1767">
        <v>6274</v>
      </c>
      <c r="N1767" t="s">
        <v>38</v>
      </c>
    </row>
    <row r="1768" spans="1:14" x14ac:dyDescent="0.25">
      <c r="A1768" s="2">
        <v>34613</v>
      </c>
      <c r="B1768" t="s">
        <v>38</v>
      </c>
      <c r="C1768" t="s">
        <v>38</v>
      </c>
      <c r="D1768">
        <v>2660.1</v>
      </c>
      <c r="E1768">
        <v>1420.3</v>
      </c>
      <c r="F1768">
        <v>3183.98</v>
      </c>
      <c r="G1768">
        <v>2026.1</v>
      </c>
      <c r="H1768" t="s">
        <v>38</v>
      </c>
      <c r="I1768">
        <v>127.08</v>
      </c>
      <c r="J1768" t="s">
        <v>38</v>
      </c>
      <c r="K1768">
        <v>1651.62</v>
      </c>
      <c r="L1768">
        <v>14841</v>
      </c>
      <c r="M1768">
        <v>6278</v>
      </c>
      <c r="N1768" t="s">
        <v>38</v>
      </c>
    </row>
    <row r="1769" spans="1:14" x14ac:dyDescent="0.25">
      <c r="A1769" s="2">
        <v>34614</v>
      </c>
      <c r="B1769" t="s">
        <v>38</v>
      </c>
      <c r="C1769" t="s">
        <v>38</v>
      </c>
      <c r="D1769">
        <v>2678.7</v>
      </c>
      <c r="E1769">
        <v>1431.8</v>
      </c>
      <c r="F1769">
        <v>3213.73</v>
      </c>
      <c r="G1769">
        <v>2032</v>
      </c>
      <c r="H1769" t="s">
        <v>38</v>
      </c>
      <c r="I1769">
        <v>128.06</v>
      </c>
      <c r="J1769" t="s">
        <v>38</v>
      </c>
      <c r="K1769">
        <v>1654.92</v>
      </c>
      <c r="L1769">
        <v>14916</v>
      </c>
      <c r="M1769">
        <v>6237</v>
      </c>
      <c r="N1769" t="s">
        <v>38</v>
      </c>
    </row>
    <row r="1770" spans="1:14" x14ac:dyDescent="0.25">
      <c r="A1770" s="2">
        <v>34617</v>
      </c>
      <c r="B1770" t="s">
        <v>38</v>
      </c>
      <c r="C1770" t="s">
        <v>38</v>
      </c>
      <c r="D1770">
        <v>2714.3</v>
      </c>
      <c r="E1770">
        <v>1462.5</v>
      </c>
      <c r="F1770">
        <v>3337.56</v>
      </c>
      <c r="G1770">
        <v>2065.4</v>
      </c>
      <c r="H1770" t="s">
        <v>38</v>
      </c>
      <c r="I1770">
        <v>130.41</v>
      </c>
      <c r="J1770" t="s">
        <v>38</v>
      </c>
      <c r="K1770">
        <v>1694.48</v>
      </c>
      <c r="L1770">
        <v>14916</v>
      </c>
      <c r="M1770">
        <v>6227</v>
      </c>
      <c r="N1770" t="s">
        <v>38</v>
      </c>
    </row>
    <row r="1771" spans="1:14" x14ac:dyDescent="0.25">
      <c r="A1771" s="2">
        <v>34618</v>
      </c>
      <c r="B1771" t="s">
        <v>38</v>
      </c>
      <c r="C1771" t="s">
        <v>38</v>
      </c>
      <c r="D1771">
        <v>2754.2</v>
      </c>
      <c r="E1771">
        <v>1477.8</v>
      </c>
      <c r="F1771">
        <v>3391.55</v>
      </c>
      <c r="G1771">
        <v>2077.3000000000002</v>
      </c>
      <c r="H1771" t="s">
        <v>38</v>
      </c>
      <c r="I1771">
        <v>131.88999999999999</v>
      </c>
      <c r="J1771" t="s">
        <v>38</v>
      </c>
      <c r="K1771">
        <v>1706.67</v>
      </c>
      <c r="L1771">
        <v>14984</v>
      </c>
      <c r="M1771">
        <v>6317</v>
      </c>
      <c r="N1771" t="s">
        <v>38</v>
      </c>
    </row>
    <row r="1772" spans="1:14" x14ac:dyDescent="0.25">
      <c r="A1772" s="2">
        <v>34619</v>
      </c>
      <c r="B1772" t="s">
        <v>38</v>
      </c>
      <c r="C1772" t="s">
        <v>38</v>
      </c>
      <c r="D1772">
        <v>2764.9</v>
      </c>
      <c r="E1772">
        <v>1481.7</v>
      </c>
      <c r="F1772">
        <v>3378.62</v>
      </c>
      <c r="G1772">
        <v>2077.3000000000002</v>
      </c>
      <c r="H1772" t="s">
        <v>38</v>
      </c>
      <c r="I1772">
        <v>130.93</v>
      </c>
      <c r="J1772" t="s">
        <v>38</v>
      </c>
      <c r="K1772">
        <v>1701.07</v>
      </c>
      <c r="L1772">
        <v>15164</v>
      </c>
      <c r="M1772">
        <v>6433</v>
      </c>
      <c r="N1772" t="s">
        <v>38</v>
      </c>
    </row>
    <row r="1773" spans="1:14" x14ac:dyDescent="0.25">
      <c r="A1773" s="2">
        <v>34620</v>
      </c>
      <c r="B1773" t="s">
        <v>38</v>
      </c>
      <c r="C1773" t="s">
        <v>38</v>
      </c>
      <c r="D1773">
        <v>2812.8</v>
      </c>
      <c r="E1773">
        <v>1508.5</v>
      </c>
      <c r="F1773">
        <v>3440.05</v>
      </c>
      <c r="G1773">
        <v>2150.1</v>
      </c>
      <c r="H1773" t="s">
        <v>38</v>
      </c>
      <c r="I1773">
        <v>132.88</v>
      </c>
      <c r="J1773" t="s">
        <v>38</v>
      </c>
      <c r="K1773">
        <v>1722.17</v>
      </c>
      <c r="L1773">
        <v>15172</v>
      </c>
      <c r="M1773">
        <v>6433</v>
      </c>
      <c r="N1773" t="s">
        <v>38</v>
      </c>
    </row>
    <row r="1774" spans="1:14" x14ac:dyDescent="0.25">
      <c r="A1774" s="2">
        <v>34621</v>
      </c>
      <c r="B1774" t="s">
        <v>38</v>
      </c>
      <c r="C1774" t="s">
        <v>38</v>
      </c>
      <c r="D1774">
        <v>2772</v>
      </c>
      <c r="E1774">
        <v>1487.8</v>
      </c>
      <c r="F1774">
        <v>3440.05</v>
      </c>
      <c r="G1774">
        <v>2135.6999999999998</v>
      </c>
      <c r="H1774" t="s">
        <v>38</v>
      </c>
      <c r="I1774">
        <v>133.11000000000001</v>
      </c>
      <c r="J1774" t="s">
        <v>38</v>
      </c>
      <c r="K1774">
        <v>1714.91</v>
      </c>
      <c r="L1774">
        <v>15074</v>
      </c>
      <c r="M1774">
        <v>6443</v>
      </c>
      <c r="N1774" t="s">
        <v>38</v>
      </c>
    </row>
    <row r="1775" spans="1:14" x14ac:dyDescent="0.25">
      <c r="A1775" s="2">
        <v>34624</v>
      </c>
      <c r="B1775" t="s">
        <v>38</v>
      </c>
      <c r="C1775" t="s">
        <v>38</v>
      </c>
      <c r="D1775">
        <v>2788</v>
      </c>
      <c r="E1775">
        <v>1469.4</v>
      </c>
      <c r="F1775">
        <v>3428.73</v>
      </c>
      <c r="G1775">
        <v>2114.6999999999998</v>
      </c>
      <c r="H1775" t="s">
        <v>38</v>
      </c>
      <c r="I1775">
        <v>133.27000000000001</v>
      </c>
      <c r="J1775" t="s">
        <v>38</v>
      </c>
      <c r="K1775">
        <v>1705.35</v>
      </c>
      <c r="L1775">
        <v>15089</v>
      </c>
      <c r="M1775">
        <v>6382</v>
      </c>
      <c r="N1775" t="s">
        <v>38</v>
      </c>
    </row>
    <row r="1776" spans="1:14" x14ac:dyDescent="0.25">
      <c r="A1776" s="2">
        <v>34625</v>
      </c>
      <c r="B1776" t="s">
        <v>38</v>
      </c>
      <c r="C1776" t="s">
        <v>38</v>
      </c>
      <c r="D1776">
        <v>2752.4</v>
      </c>
      <c r="E1776">
        <v>1463.3</v>
      </c>
      <c r="F1776">
        <v>3372.15</v>
      </c>
      <c r="G1776">
        <v>2085.8000000000002</v>
      </c>
      <c r="H1776" t="s">
        <v>38</v>
      </c>
      <c r="I1776">
        <v>132.07</v>
      </c>
      <c r="J1776" t="s">
        <v>38</v>
      </c>
      <c r="K1776">
        <v>1682.61</v>
      </c>
      <c r="L1776">
        <v>15112</v>
      </c>
      <c r="M1776">
        <v>6378</v>
      </c>
      <c r="N1776" t="s">
        <v>38</v>
      </c>
    </row>
    <row r="1777" spans="1:14" x14ac:dyDescent="0.25">
      <c r="A1777" s="2">
        <v>34626</v>
      </c>
      <c r="B1777" t="s">
        <v>38</v>
      </c>
      <c r="C1777" t="s">
        <v>38</v>
      </c>
      <c r="D1777">
        <v>2725.8</v>
      </c>
      <c r="E1777">
        <v>1445.6</v>
      </c>
      <c r="F1777">
        <v>3343.05</v>
      </c>
      <c r="G1777">
        <v>2096.3000000000002</v>
      </c>
      <c r="H1777" t="s">
        <v>38</v>
      </c>
      <c r="I1777">
        <v>131.61000000000001</v>
      </c>
      <c r="J1777" t="s">
        <v>38</v>
      </c>
      <c r="K1777">
        <v>1677.99</v>
      </c>
      <c r="L1777">
        <v>15014</v>
      </c>
      <c r="M1777">
        <v>6298</v>
      </c>
      <c r="N1777" t="s">
        <v>38</v>
      </c>
    </row>
    <row r="1778" spans="1:14" x14ac:dyDescent="0.25">
      <c r="A1778" s="2">
        <v>34627</v>
      </c>
      <c r="B1778" t="s">
        <v>38</v>
      </c>
      <c r="C1778" t="s">
        <v>38</v>
      </c>
      <c r="D1778">
        <v>2728.5</v>
      </c>
      <c r="E1778">
        <v>1437.2</v>
      </c>
      <c r="F1778">
        <v>3339.17</v>
      </c>
      <c r="G1778">
        <v>2077.9</v>
      </c>
      <c r="H1778" t="s">
        <v>38</v>
      </c>
      <c r="I1778">
        <v>131.26</v>
      </c>
      <c r="J1778" t="s">
        <v>38</v>
      </c>
      <c r="K1778">
        <v>1673.71</v>
      </c>
      <c r="L1778">
        <v>15067</v>
      </c>
      <c r="M1778">
        <v>6372</v>
      </c>
      <c r="N1778" t="s">
        <v>38</v>
      </c>
    </row>
    <row r="1779" spans="1:14" x14ac:dyDescent="0.25">
      <c r="A1779" s="2">
        <v>34628</v>
      </c>
      <c r="B1779" t="s">
        <v>38</v>
      </c>
      <c r="C1779" t="s">
        <v>38</v>
      </c>
      <c r="D1779">
        <v>2700.9</v>
      </c>
      <c r="E1779">
        <v>1419.6</v>
      </c>
      <c r="F1779">
        <v>3278.39</v>
      </c>
      <c r="G1779">
        <v>2078.6</v>
      </c>
      <c r="H1779" t="s">
        <v>38</v>
      </c>
      <c r="I1779">
        <v>130.28</v>
      </c>
      <c r="J1779" t="s">
        <v>38</v>
      </c>
      <c r="K1779">
        <v>1665.47</v>
      </c>
      <c r="L1779">
        <v>15006</v>
      </c>
      <c r="M1779">
        <v>6278</v>
      </c>
      <c r="N1779" t="s">
        <v>38</v>
      </c>
    </row>
    <row r="1780" spans="1:14" x14ac:dyDescent="0.25">
      <c r="A1780" s="2">
        <v>34631</v>
      </c>
      <c r="B1780" t="s">
        <v>38</v>
      </c>
      <c r="C1780" t="s">
        <v>38</v>
      </c>
      <c r="D1780">
        <v>2690.3</v>
      </c>
      <c r="E1780">
        <v>1409.6</v>
      </c>
      <c r="F1780">
        <v>3295.53</v>
      </c>
      <c r="G1780">
        <v>2055.6</v>
      </c>
      <c r="H1780" t="s">
        <v>38</v>
      </c>
      <c r="I1780">
        <v>130.88</v>
      </c>
      <c r="J1780" t="s">
        <v>38</v>
      </c>
      <c r="K1780">
        <v>1672.65</v>
      </c>
      <c r="L1780">
        <v>14984</v>
      </c>
      <c r="M1780">
        <v>6345</v>
      </c>
      <c r="N1780" t="s">
        <v>38</v>
      </c>
    </row>
    <row r="1781" spans="1:14" x14ac:dyDescent="0.25">
      <c r="A1781" s="2">
        <v>34632</v>
      </c>
      <c r="B1781" t="s">
        <v>38</v>
      </c>
      <c r="C1781" t="s">
        <v>38</v>
      </c>
      <c r="D1781">
        <v>2671.6</v>
      </c>
      <c r="E1781">
        <v>1398.9</v>
      </c>
      <c r="F1781">
        <v>3259.96</v>
      </c>
      <c r="G1781">
        <v>2026.8</v>
      </c>
      <c r="H1781" t="s">
        <v>38</v>
      </c>
      <c r="I1781">
        <v>129.5</v>
      </c>
      <c r="J1781" t="s">
        <v>38</v>
      </c>
      <c r="K1781">
        <v>1658.87</v>
      </c>
      <c r="L1781">
        <v>14886</v>
      </c>
      <c r="M1781">
        <v>6230</v>
      </c>
      <c r="N1781" t="s">
        <v>38</v>
      </c>
    </row>
    <row r="1782" spans="1:14" x14ac:dyDescent="0.25">
      <c r="A1782" s="2">
        <v>34633</v>
      </c>
      <c r="B1782" t="s">
        <v>38</v>
      </c>
      <c r="C1782" t="s">
        <v>38</v>
      </c>
      <c r="D1782">
        <v>2657.4</v>
      </c>
      <c r="E1782">
        <v>1405.8</v>
      </c>
      <c r="F1782">
        <v>3261.58</v>
      </c>
      <c r="G1782">
        <v>2018.9</v>
      </c>
      <c r="H1782" t="s">
        <v>38</v>
      </c>
      <c r="I1782">
        <v>130.25</v>
      </c>
      <c r="J1782" t="s">
        <v>38</v>
      </c>
      <c r="K1782">
        <v>1645.69</v>
      </c>
      <c r="L1782">
        <v>14916</v>
      </c>
      <c r="M1782">
        <v>6218</v>
      </c>
      <c r="N1782" t="s">
        <v>38</v>
      </c>
    </row>
    <row r="1783" spans="1:14" x14ac:dyDescent="0.25">
      <c r="A1783" s="2">
        <v>34634</v>
      </c>
      <c r="B1783" t="s">
        <v>38</v>
      </c>
      <c r="C1783" t="s">
        <v>38</v>
      </c>
      <c r="D1783">
        <v>2700.9</v>
      </c>
      <c r="E1783">
        <v>1424.9</v>
      </c>
      <c r="F1783">
        <v>3295.53</v>
      </c>
      <c r="G1783">
        <v>2061.5</v>
      </c>
      <c r="H1783" t="s">
        <v>38</v>
      </c>
      <c r="I1783">
        <v>131.63</v>
      </c>
      <c r="J1783" t="s">
        <v>38</v>
      </c>
      <c r="K1783">
        <v>1632.83</v>
      </c>
      <c r="L1783">
        <v>14946</v>
      </c>
      <c r="M1783">
        <v>6264</v>
      </c>
      <c r="N1783" t="s">
        <v>38</v>
      </c>
    </row>
    <row r="1784" spans="1:14" x14ac:dyDescent="0.25">
      <c r="A1784" s="2">
        <v>34635</v>
      </c>
      <c r="B1784" t="s">
        <v>38</v>
      </c>
      <c r="C1784" t="s">
        <v>38</v>
      </c>
      <c r="D1784">
        <v>2753.3</v>
      </c>
      <c r="E1784">
        <v>1453.3</v>
      </c>
      <c r="F1784">
        <v>3362.45</v>
      </c>
      <c r="G1784">
        <v>2097.6</v>
      </c>
      <c r="H1784" t="s">
        <v>38</v>
      </c>
      <c r="I1784">
        <v>133.33000000000001</v>
      </c>
      <c r="J1784" t="s">
        <v>38</v>
      </c>
      <c r="K1784">
        <v>1654.92</v>
      </c>
      <c r="L1784">
        <v>14924</v>
      </c>
      <c r="M1784">
        <v>6308</v>
      </c>
      <c r="N1784" t="s">
        <v>38</v>
      </c>
    </row>
    <row r="1785" spans="1:14" x14ac:dyDescent="0.25">
      <c r="A1785" s="2">
        <v>34638</v>
      </c>
      <c r="B1785" t="s">
        <v>38</v>
      </c>
      <c r="C1785" t="s">
        <v>38</v>
      </c>
      <c r="D1785">
        <v>2760.4</v>
      </c>
      <c r="E1785">
        <v>1453.3</v>
      </c>
      <c r="F1785">
        <v>3363.42</v>
      </c>
      <c r="G1785">
        <v>2096.6</v>
      </c>
      <c r="H1785" t="s">
        <v>38</v>
      </c>
      <c r="I1785">
        <v>134.19999999999999</v>
      </c>
      <c r="J1785" t="s">
        <v>38</v>
      </c>
      <c r="K1785">
        <v>1660.85</v>
      </c>
      <c r="L1785">
        <v>15051</v>
      </c>
      <c r="M1785">
        <v>6517</v>
      </c>
      <c r="N1785" t="s">
        <v>38</v>
      </c>
    </row>
    <row r="1786" spans="1:14" x14ac:dyDescent="0.25">
      <c r="A1786" s="2">
        <v>34639</v>
      </c>
      <c r="B1786" t="s">
        <v>38</v>
      </c>
      <c r="C1786" t="s">
        <v>38</v>
      </c>
      <c r="D1786">
        <v>2769.3</v>
      </c>
      <c r="E1786">
        <v>1453.3</v>
      </c>
      <c r="F1786">
        <v>3368.92</v>
      </c>
      <c r="G1786">
        <v>2096.6</v>
      </c>
      <c r="H1786" t="s">
        <v>38</v>
      </c>
      <c r="I1786">
        <v>133.34</v>
      </c>
      <c r="J1786" t="s">
        <v>38</v>
      </c>
      <c r="K1786">
        <v>1653.6</v>
      </c>
      <c r="L1786">
        <v>15029</v>
      </c>
      <c r="M1786">
        <v>6477</v>
      </c>
      <c r="N1786" t="s">
        <v>38</v>
      </c>
    </row>
    <row r="1787" spans="1:14" x14ac:dyDescent="0.25">
      <c r="A1787" s="2">
        <v>34640</v>
      </c>
      <c r="B1787" t="s">
        <v>38</v>
      </c>
      <c r="C1787" t="s">
        <v>38</v>
      </c>
      <c r="D1787">
        <v>2749.8</v>
      </c>
      <c r="E1787">
        <v>1426</v>
      </c>
      <c r="F1787">
        <v>3313.31</v>
      </c>
      <c r="G1787">
        <v>2074.3000000000002</v>
      </c>
      <c r="H1787" t="s">
        <v>38</v>
      </c>
      <c r="I1787">
        <v>132</v>
      </c>
      <c r="J1787" t="s">
        <v>38</v>
      </c>
      <c r="K1787">
        <v>1654.59</v>
      </c>
      <c r="L1787">
        <v>14931</v>
      </c>
      <c r="M1787">
        <v>6406</v>
      </c>
      <c r="N1787" t="s">
        <v>38</v>
      </c>
    </row>
    <row r="1788" spans="1:14" x14ac:dyDescent="0.25">
      <c r="A1788" s="2">
        <v>34641</v>
      </c>
      <c r="B1788" t="s">
        <v>38</v>
      </c>
      <c r="C1788" t="s">
        <v>38</v>
      </c>
      <c r="D1788">
        <v>2769.3</v>
      </c>
      <c r="E1788">
        <v>1454.8</v>
      </c>
      <c r="F1788">
        <v>3348.87</v>
      </c>
      <c r="G1788">
        <v>2065.5</v>
      </c>
      <c r="H1788" t="s">
        <v>38</v>
      </c>
      <c r="I1788">
        <v>133.33000000000001</v>
      </c>
      <c r="J1788" t="s">
        <v>38</v>
      </c>
      <c r="K1788">
        <v>1677</v>
      </c>
      <c r="L1788">
        <v>14931</v>
      </c>
      <c r="M1788">
        <v>6446</v>
      </c>
      <c r="N1788" t="s">
        <v>38</v>
      </c>
    </row>
    <row r="1789" spans="1:14" x14ac:dyDescent="0.25">
      <c r="A1789" s="2">
        <v>34642</v>
      </c>
      <c r="B1789" t="s">
        <v>38</v>
      </c>
      <c r="C1789" t="s">
        <v>38</v>
      </c>
      <c r="D1789">
        <v>2765.8</v>
      </c>
      <c r="E1789">
        <v>1467.7</v>
      </c>
      <c r="F1789">
        <v>3365.69</v>
      </c>
      <c r="G1789">
        <v>2098.6</v>
      </c>
      <c r="H1789" t="s">
        <v>38</v>
      </c>
      <c r="I1789">
        <v>133.68</v>
      </c>
      <c r="J1789" t="s">
        <v>38</v>
      </c>
      <c r="K1789">
        <v>1684.39</v>
      </c>
      <c r="L1789">
        <v>14976</v>
      </c>
      <c r="M1789">
        <v>6443</v>
      </c>
      <c r="N1789" t="s">
        <v>38</v>
      </c>
    </row>
    <row r="1790" spans="1:14" x14ac:dyDescent="0.25">
      <c r="A1790" s="2">
        <v>34645</v>
      </c>
      <c r="B1790" t="s">
        <v>38</v>
      </c>
      <c r="C1790" t="s">
        <v>38</v>
      </c>
      <c r="D1790">
        <v>2717.8</v>
      </c>
      <c r="E1790">
        <v>1451.8</v>
      </c>
      <c r="F1790">
        <v>3318.81</v>
      </c>
      <c r="G1790">
        <v>2069.4</v>
      </c>
      <c r="H1790" t="s">
        <v>38</v>
      </c>
      <c r="I1790">
        <v>132.72999999999999</v>
      </c>
      <c r="J1790" t="s">
        <v>38</v>
      </c>
      <c r="K1790">
        <v>1692.04</v>
      </c>
      <c r="L1790">
        <v>14826</v>
      </c>
      <c r="M1790">
        <v>6356</v>
      </c>
      <c r="N1790" t="s">
        <v>38</v>
      </c>
    </row>
    <row r="1791" spans="1:14" x14ac:dyDescent="0.25">
      <c r="A1791" s="2">
        <v>34646</v>
      </c>
      <c r="B1791" t="s">
        <v>38</v>
      </c>
      <c r="C1791" t="s">
        <v>38</v>
      </c>
      <c r="D1791">
        <v>2726.7</v>
      </c>
      <c r="E1791">
        <v>1464.7</v>
      </c>
      <c r="F1791">
        <v>3334.97</v>
      </c>
      <c r="G1791">
        <v>2074.3000000000002</v>
      </c>
      <c r="H1791" t="s">
        <v>38</v>
      </c>
      <c r="I1791">
        <v>132.77000000000001</v>
      </c>
      <c r="J1791" t="s">
        <v>38</v>
      </c>
      <c r="K1791">
        <v>1681.29</v>
      </c>
      <c r="L1791">
        <v>14826</v>
      </c>
      <c r="M1791">
        <v>6357</v>
      </c>
      <c r="N1791" t="s">
        <v>38</v>
      </c>
    </row>
    <row r="1792" spans="1:14" x14ac:dyDescent="0.25">
      <c r="A1792" s="2">
        <v>34647</v>
      </c>
      <c r="B1792" t="s">
        <v>38</v>
      </c>
      <c r="C1792" t="s">
        <v>38</v>
      </c>
      <c r="D1792">
        <v>2766.6</v>
      </c>
      <c r="E1792">
        <v>1479.9</v>
      </c>
      <c r="F1792">
        <v>3417.42</v>
      </c>
      <c r="G1792">
        <v>2074.3000000000002</v>
      </c>
      <c r="H1792" t="s">
        <v>38</v>
      </c>
      <c r="I1792">
        <v>133.82</v>
      </c>
      <c r="J1792" t="s">
        <v>38</v>
      </c>
      <c r="K1792">
        <v>1715.57</v>
      </c>
      <c r="L1792">
        <v>14645</v>
      </c>
      <c r="M1792">
        <v>6376</v>
      </c>
      <c r="N1792" t="s">
        <v>38</v>
      </c>
    </row>
    <row r="1793" spans="1:14" x14ac:dyDescent="0.25">
      <c r="A1793" s="2">
        <v>34648</v>
      </c>
      <c r="B1793" t="s">
        <v>38</v>
      </c>
      <c r="C1793" t="s">
        <v>38</v>
      </c>
      <c r="D1793">
        <v>2758.7</v>
      </c>
      <c r="E1793">
        <v>1484.4</v>
      </c>
      <c r="F1793">
        <v>3402.87</v>
      </c>
      <c r="G1793">
        <v>2112.3000000000002</v>
      </c>
      <c r="H1793" t="s">
        <v>38</v>
      </c>
      <c r="I1793">
        <v>133.56</v>
      </c>
      <c r="J1793" t="s">
        <v>38</v>
      </c>
      <c r="K1793">
        <v>1725.79</v>
      </c>
      <c r="L1793">
        <v>14585</v>
      </c>
      <c r="M1793">
        <v>6323</v>
      </c>
      <c r="N1793" t="s">
        <v>38</v>
      </c>
    </row>
    <row r="1794" spans="1:14" x14ac:dyDescent="0.25">
      <c r="A1794" s="2">
        <v>34649</v>
      </c>
      <c r="B1794" t="s">
        <v>38</v>
      </c>
      <c r="C1794" t="s">
        <v>38</v>
      </c>
      <c r="D1794">
        <v>2732.9</v>
      </c>
      <c r="E1794">
        <v>1484.4</v>
      </c>
      <c r="F1794">
        <v>3364.07</v>
      </c>
      <c r="G1794">
        <v>2118.6</v>
      </c>
      <c r="H1794" t="s">
        <v>38</v>
      </c>
      <c r="I1794">
        <v>132.37</v>
      </c>
      <c r="J1794" t="s">
        <v>38</v>
      </c>
      <c r="K1794">
        <v>1718.21</v>
      </c>
      <c r="L1794">
        <v>14532</v>
      </c>
      <c r="M1794">
        <v>6298</v>
      </c>
      <c r="N1794" t="s">
        <v>38</v>
      </c>
    </row>
    <row r="1795" spans="1:14" x14ac:dyDescent="0.25">
      <c r="A1795" s="2">
        <v>34652</v>
      </c>
      <c r="B1795" t="s">
        <v>38</v>
      </c>
      <c r="C1795" t="s">
        <v>38</v>
      </c>
      <c r="D1795">
        <v>2751.6</v>
      </c>
      <c r="E1795">
        <v>1479.1</v>
      </c>
      <c r="F1795">
        <v>3402.87</v>
      </c>
      <c r="G1795">
        <v>2147.4</v>
      </c>
      <c r="H1795" t="s">
        <v>38</v>
      </c>
      <c r="I1795">
        <v>133.1</v>
      </c>
      <c r="J1795" t="s">
        <v>38</v>
      </c>
      <c r="K1795">
        <v>1712.81</v>
      </c>
      <c r="L1795">
        <v>14547</v>
      </c>
      <c r="M1795">
        <v>6330</v>
      </c>
      <c r="N1795" t="s">
        <v>38</v>
      </c>
    </row>
    <row r="1796" spans="1:14" x14ac:dyDescent="0.25">
      <c r="A1796" s="2">
        <v>34653</v>
      </c>
      <c r="B1796" t="s">
        <v>38</v>
      </c>
      <c r="C1796" t="s">
        <v>38</v>
      </c>
      <c r="D1796">
        <v>2797.7</v>
      </c>
      <c r="E1796">
        <v>1489.7</v>
      </c>
      <c r="F1796">
        <v>3430.35</v>
      </c>
      <c r="G1796">
        <v>2172.3000000000002</v>
      </c>
      <c r="H1796" t="s">
        <v>38</v>
      </c>
      <c r="I1796">
        <v>133.9</v>
      </c>
      <c r="J1796" t="s">
        <v>38</v>
      </c>
      <c r="K1796">
        <v>1714.26</v>
      </c>
      <c r="L1796">
        <v>14585</v>
      </c>
      <c r="M1796">
        <v>6470</v>
      </c>
      <c r="N1796" t="s">
        <v>38</v>
      </c>
    </row>
    <row r="1797" spans="1:14" x14ac:dyDescent="0.25">
      <c r="A1797" s="2">
        <v>34654</v>
      </c>
      <c r="B1797" t="s">
        <v>38</v>
      </c>
      <c r="C1797" t="s">
        <v>38</v>
      </c>
      <c r="D1797">
        <v>2797.7</v>
      </c>
      <c r="E1797">
        <v>1485.2</v>
      </c>
      <c r="F1797">
        <v>3430.35</v>
      </c>
      <c r="G1797">
        <v>2144.1</v>
      </c>
      <c r="H1797" t="s">
        <v>38</v>
      </c>
      <c r="I1797">
        <v>133.76</v>
      </c>
      <c r="J1797" t="s">
        <v>38</v>
      </c>
      <c r="K1797">
        <v>1724.15</v>
      </c>
      <c r="L1797">
        <v>14555</v>
      </c>
      <c r="M1797">
        <v>6479</v>
      </c>
      <c r="N1797" t="s">
        <v>38</v>
      </c>
    </row>
    <row r="1798" spans="1:14" x14ac:dyDescent="0.25">
      <c r="A1798" s="2">
        <v>34655</v>
      </c>
      <c r="B1798" t="s">
        <v>38</v>
      </c>
      <c r="C1798" t="s">
        <v>38</v>
      </c>
      <c r="D1798">
        <v>2783.5</v>
      </c>
      <c r="E1798">
        <v>1468.5</v>
      </c>
      <c r="F1798">
        <v>3401.25</v>
      </c>
      <c r="G1798">
        <v>2148.6999999999998</v>
      </c>
      <c r="H1798" t="s">
        <v>38</v>
      </c>
      <c r="I1798">
        <v>133.44999999999999</v>
      </c>
      <c r="J1798" t="s">
        <v>38</v>
      </c>
      <c r="K1798">
        <v>1712.94</v>
      </c>
      <c r="L1798">
        <v>14600</v>
      </c>
      <c r="M1798">
        <v>6430</v>
      </c>
      <c r="N1798" t="s">
        <v>38</v>
      </c>
    </row>
    <row r="1799" spans="1:14" x14ac:dyDescent="0.25">
      <c r="A1799" s="2">
        <v>34656</v>
      </c>
      <c r="B1799" t="s">
        <v>38</v>
      </c>
      <c r="C1799" t="s">
        <v>38</v>
      </c>
      <c r="D1799">
        <v>2788</v>
      </c>
      <c r="E1799">
        <v>1468.5</v>
      </c>
      <c r="F1799">
        <v>3377</v>
      </c>
      <c r="G1799">
        <v>2159.5</v>
      </c>
      <c r="H1799" t="s">
        <v>38</v>
      </c>
      <c r="I1799">
        <v>132.75</v>
      </c>
      <c r="J1799" t="s">
        <v>38</v>
      </c>
      <c r="K1799">
        <v>1718.87</v>
      </c>
      <c r="L1799">
        <v>14547</v>
      </c>
      <c r="M1799">
        <v>6369</v>
      </c>
      <c r="N1799" t="s">
        <v>38</v>
      </c>
    </row>
    <row r="1800" spans="1:14" x14ac:dyDescent="0.25">
      <c r="A1800" s="2">
        <v>34659</v>
      </c>
      <c r="B1800" t="s">
        <v>38</v>
      </c>
      <c r="C1800" t="s">
        <v>38</v>
      </c>
      <c r="D1800">
        <v>2777.3</v>
      </c>
      <c r="E1800">
        <v>1468.9</v>
      </c>
      <c r="F1800">
        <v>3408.69</v>
      </c>
      <c r="G1800">
        <v>2170.6</v>
      </c>
      <c r="H1800" t="s">
        <v>38</v>
      </c>
      <c r="I1800">
        <v>133.47</v>
      </c>
      <c r="J1800" t="s">
        <v>38</v>
      </c>
      <c r="K1800">
        <v>1720.78</v>
      </c>
      <c r="L1800">
        <v>14427</v>
      </c>
      <c r="M1800">
        <v>6296</v>
      </c>
      <c r="N1800" t="s">
        <v>38</v>
      </c>
    </row>
    <row r="1801" spans="1:14" x14ac:dyDescent="0.25">
      <c r="A1801" s="2">
        <v>34660</v>
      </c>
      <c r="B1801" t="s">
        <v>38</v>
      </c>
      <c r="C1801" t="s">
        <v>38</v>
      </c>
      <c r="D1801">
        <v>2733.8</v>
      </c>
      <c r="E1801">
        <v>1458.6</v>
      </c>
      <c r="F1801">
        <v>3359.22</v>
      </c>
      <c r="G1801">
        <v>2153</v>
      </c>
      <c r="H1801" t="s">
        <v>38</v>
      </c>
      <c r="I1801">
        <v>132.13999999999999</v>
      </c>
      <c r="J1801" t="s">
        <v>38</v>
      </c>
      <c r="K1801">
        <v>1697.11</v>
      </c>
      <c r="L1801">
        <v>14314</v>
      </c>
      <c r="M1801">
        <v>6011</v>
      </c>
      <c r="N1801" t="s">
        <v>38</v>
      </c>
    </row>
    <row r="1802" spans="1:14" x14ac:dyDescent="0.25">
      <c r="A1802" s="2">
        <v>34661</v>
      </c>
      <c r="B1802" t="s">
        <v>38</v>
      </c>
      <c r="C1802" t="s">
        <v>38</v>
      </c>
      <c r="D1802">
        <v>2685</v>
      </c>
      <c r="E1802">
        <v>1441.9</v>
      </c>
      <c r="F1802">
        <v>3296.17</v>
      </c>
      <c r="G1802">
        <v>2125.5</v>
      </c>
      <c r="H1802" t="s">
        <v>38</v>
      </c>
      <c r="I1802">
        <v>130.54</v>
      </c>
      <c r="J1802" t="s">
        <v>38</v>
      </c>
      <c r="K1802">
        <v>1677.99</v>
      </c>
      <c r="L1802">
        <v>14314</v>
      </c>
      <c r="M1802">
        <v>5774</v>
      </c>
      <c r="N1802" t="s">
        <v>38</v>
      </c>
    </row>
    <row r="1803" spans="1:14" x14ac:dyDescent="0.25">
      <c r="A1803" s="2">
        <v>34662</v>
      </c>
      <c r="B1803" t="s">
        <v>38</v>
      </c>
      <c r="C1803" t="s">
        <v>38</v>
      </c>
      <c r="D1803">
        <v>2693.8</v>
      </c>
      <c r="E1803">
        <v>1467.7</v>
      </c>
      <c r="F1803">
        <v>3343.05</v>
      </c>
      <c r="G1803">
        <v>2143.1999999999998</v>
      </c>
      <c r="H1803" t="s">
        <v>38</v>
      </c>
      <c r="I1803">
        <v>131.91999999999999</v>
      </c>
      <c r="J1803" t="s">
        <v>38</v>
      </c>
      <c r="K1803">
        <v>1695.73</v>
      </c>
      <c r="L1803">
        <v>14171</v>
      </c>
      <c r="M1803">
        <v>5802</v>
      </c>
      <c r="N1803" t="s">
        <v>38</v>
      </c>
    </row>
    <row r="1804" spans="1:14" x14ac:dyDescent="0.25">
      <c r="A1804" s="2">
        <v>34663</v>
      </c>
      <c r="B1804" t="s">
        <v>38</v>
      </c>
      <c r="C1804" t="s">
        <v>38</v>
      </c>
      <c r="D1804">
        <v>2694.7</v>
      </c>
      <c r="E1804">
        <v>1479.9</v>
      </c>
      <c r="F1804">
        <v>3329.47</v>
      </c>
      <c r="G1804">
        <v>2163.4</v>
      </c>
      <c r="H1804" t="s">
        <v>38</v>
      </c>
      <c r="I1804">
        <v>131.97</v>
      </c>
      <c r="J1804" t="s">
        <v>38</v>
      </c>
      <c r="K1804">
        <v>1696.45</v>
      </c>
      <c r="L1804">
        <v>14096</v>
      </c>
      <c r="M1804">
        <v>5832</v>
      </c>
      <c r="N1804" t="s">
        <v>38</v>
      </c>
    </row>
    <row r="1805" spans="1:14" x14ac:dyDescent="0.25">
      <c r="A1805" s="2">
        <v>34666</v>
      </c>
      <c r="B1805" t="s">
        <v>38</v>
      </c>
      <c r="C1805" t="s">
        <v>38</v>
      </c>
      <c r="D1805">
        <v>2712.5</v>
      </c>
      <c r="E1805">
        <v>1482.9</v>
      </c>
      <c r="F1805">
        <v>3320.42</v>
      </c>
      <c r="G1805">
        <v>2144.5</v>
      </c>
      <c r="H1805" t="s">
        <v>38</v>
      </c>
      <c r="I1805">
        <v>132.56</v>
      </c>
      <c r="J1805" t="s">
        <v>38</v>
      </c>
      <c r="K1805">
        <v>1704.37</v>
      </c>
      <c r="L1805">
        <v>14186</v>
      </c>
      <c r="M1805">
        <v>5866</v>
      </c>
      <c r="N1805" t="s">
        <v>38</v>
      </c>
    </row>
    <row r="1806" spans="1:14" x14ac:dyDescent="0.25">
      <c r="A1806" s="2">
        <v>34667</v>
      </c>
      <c r="B1806" t="s">
        <v>38</v>
      </c>
      <c r="C1806" t="s">
        <v>38</v>
      </c>
      <c r="D1806">
        <v>2724</v>
      </c>
      <c r="E1806">
        <v>1472.3</v>
      </c>
      <c r="F1806">
        <v>3310.72</v>
      </c>
      <c r="G1806">
        <v>2133</v>
      </c>
      <c r="H1806" t="s">
        <v>38</v>
      </c>
      <c r="I1806">
        <v>131.43</v>
      </c>
      <c r="J1806" t="s">
        <v>38</v>
      </c>
      <c r="K1806">
        <v>1705.03</v>
      </c>
      <c r="L1806">
        <v>14246</v>
      </c>
      <c r="M1806">
        <v>5788</v>
      </c>
      <c r="N1806" t="s">
        <v>38</v>
      </c>
    </row>
    <row r="1807" spans="1:14" x14ac:dyDescent="0.25">
      <c r="A1807" s="2">
        <v>34668</v>
      </c>
      <c r="B1807" t="s">
        <v>38</v>
      </c>
      <c r="C1807" t="s">
        <v>38</v>
      </c>
      <c r="D1807">
        <v>2747.1</v>
      </c>
      <c r="E1807">
        <v>1501</v>
      </c>
      <c r="F1807">
        <v>3328.5</v>
      </c>
      <c r="G1807">
        <v>2153</v>
      </c>
      <c r="H1807" t="s">
        <v>38</v>
      </c>
      <c r="I1807">
        <v>132.44999999999999</v>
      </c>
      <c r="J1807" t="s">
        <v>38</v>
      </c>
      <c r="K1807">
        <v>1711.62</v>
      </c>
      <c r="L1807">
        <v>14329</v>
      </c>
      <c r="M1807">
        <v>5694</v>
      </c>
      <c r="N1807" t="s">
        <v>38</v>
      </c>
    </row>
    <row r="1808" spans="1:14" x14ac:dyDescent="0.25">
      <c r="A1808" s="2">
        <v>34669</v>
      </c>
      <c r="B1808" t="s">
        <v>38</v>
      </c>
      <c r="C1808" t="s">
        <v>38</v>
      </c>
      <c r="D1808">
        <v>2700.1</v>
      </c>
      <c r="E1808">
        <v>1489.7</v>
      </c>
      <c r="F1808">
        <v>3323.66</v>
      </c>
      <c r="G1808">
        <v>2135.6</v>
      </c>
      <c r="H1808" t="s">
        <v>38</v>
      </c>
      <c r="I1808">
        <v>132.62</v>
      </c>
      <c r="J1808" t="s">
        <v>38</v>
      </c>
      <c r="K1808">
        <v>1703.51</v>
      </c>
      <c r="L1808">
        <v>14306</v>
      </c>
      <c r="M1808">
        <v>5694</v>
      </c>
      <c r="N1808" t="s">
        <v>38</v>
      </c>
    </row>
    <row r="1809" spans="1:14" x14ac:dyDescent="0.25">
      <c r="A1809" s="2">
        <v>34670</v>
      </c>
      <c r="B1809" t="s">
        <v>38</v>
      </c>
      <c r="C1809" t="s">
        <v>38</v>
      </c>
      <c r="D1809">
        <v>2668.1</v>
      </c>
      <c r="E1809">
        <v>1502.5</v>
      </c>
      <c r="F1809">
        <v>3311.69</v>
      </c>
      <c r="G1809">
        <v>2160.5</v>
      </c>
      <c r="H1809" t="s">
        <v>38</v>
      </c>
      <c r="I1809">
        <v>132.96</v>
      </c>
      <c r="J1809" t="s">
        <v>38</v>
      </c>
      <c r="K1809">
        <v>1704.37</v>
      </c>
      <c r="L1809">
        <v>14314</v>
      </c>
      <c r="M1809">
        <v>5532</v>
      </c>
      <c r="N1809" t="s">
        <v>38</v>
      </c>
    </row>
    <row r="1810" spans="1:14" x14ac:dyDescent="0.25">
      <c r="A1810" s="2">
        <v>34673</v>
      </c>
      <c r="B1810" t="s">
        <v>38</v>
      </c>
      <c r="C1810" t="s">
        <v>38</v>
      </c>
      <c r="D1810">
        <v>2699.2</v>
      </c>
      <c r="E1810">
        <v>1496.5</v>
      </c>
      <c r="F1810">
        <v>3358.57</v>
      </c>
      <c r="G1810">
        <v>2175.5</v>
      </c>
      <c r="H1810" t="s">
        <v>38</v>
      </c>
      <c r="I1810">
        <v>134.02000000000001</v>
      </c>
      <c r="J1810" t="s">
        <v>38</v>
      </c>
      <c r="K1810">
        <v>1728.1</v>
      </c>
      <c r="L1810">
        <v>14555</v>
      </c>
      <c r="M1810">
        <v>5636</v>
      </c>
      <c r="N1810" t="s">
        <v>38</v>
      </c>
    </row>
    <row r="1811" spans="1:14" x14ac:dyDescent="0.25">
      <c r="A1811" s="2">
        <v>34674</v>
      </c>
      <c r="B1811" t="s">
        <v>38</v>
      </c>
      <c r="C1811" t="s">
        <v>38</v>
      </c>
      <c r="D1811">
        <v>2683.2</v>
      </c>
      <c r="E1811">
        <v>1494.2</v>
      </c>
      <c r="F1811">
        <v>3303.61</v>
      </c>
      <c r="G1811">
        <v>2175.5</v>
      </c>
      <c r="H1811" t="s">
        <v>38</v>
      </c>
      <c r="I1811">
        <v>133.4</v>
      </c>
      <c r="J1811" t="s">
        <v>38</v>
      </c>
      <c r="K1811">
        <v>1711.62</v>
      </c>
      <c r="L1811">
        <v>14517</v>
      </c>
      <c r="M1811">
        <v>5650</v>
      </c>
      <c r="N1811" t="s">
        <v>38</v>
      </c>
    </row>
    <row r="1812" spans="1:14" x14ac:dyDescent="0.25">
      <c r="A1812" s="2">
        <v>34675</v>
      </c>
      <c r="B1812" t="s">
        <v>38</v>
      </c>
      <c r="C1812" t="s">
        <v>38</v>
      </c>
      <c r="D1812">
        <v>2669</v>
      </c>
      <c r="E1812">
        <v>1493.4</v>
      </c>
      <c r="F1812">
        <v>3301.02</v>
      </c>
      <c r="G1812">
        <v>2167.3000000000002</v>
      </c>
      <c r="H1812" t="s">
        <v>38</v>
      </c>
      <c r="I1812">
        <v>132.88999999999999</v>
      </c>
      <c r="J1812" t="s">
        <v>38</v>
      </c>
      <c r="K1812">
        <v>1705.03</v>
      </c>
      <c r="L1812">
        <v>14502</v>
      </c>
      <c r="M1812">
        <v>5579</v>
      </c>
      <c r="N1812" t="s">
        <v>38</v>
      </c>
    </row>
    <row r="1813" spans="1:14" x14ac:dyDescent="0.25">
      <c r="A1813" s="2">
        <v>34676</v>
      </c>
      <c r="B1813" t="s">
        <v>38</v>
      </c>
      <c r="C1813" t="s">
        <v>38</v>
      </c>
      <c r="D1813">
        <v>2677.9</v>
      </c>
      <c r="E1813">
        <v>1482.1</v>
      </c>
      <c r="F1813">
        <v>3317.19</v>
      </c>
      <c r="G1813">
        <v>2167.3000000000002</v>
      </c>
      <c r="H1813" t="s">
        <v>38</v>
      </c>
      <c r="I1813">
        <v>132.6</v>
      </c>
      <c r="J1813" t="s">
        <v>38</v>
      </c>
      <c r="K1813">
        <v>1710.3</v>
      </c>
      <c r="L1813">
        <v>14480</v>
      </c>
      <c r="M1813">
        <v>5386</v>
      </c>
      <c r="N1813" t="s">
        <v>38</v>
      </c>
    </row>
    <row r="1814" spans="1:14" x14ac:dyDescent="0.25">
      <c r="A1814" s="2">
        <v>34677</v>
      </c>
      <c r="B1814" t="s">
        <v>38</v>
      </c>
      <c r="C1814" t="s">
        <v>38</v>
      </c>
      <c r="D1814">
        <v>2634.4</v>
      </c>
      <c r="E1814">
        <v>1467</v>
      </c>
      <c r="F1814">
        <v>3280.01</v>
      </c>
      <c r="G1814">
        <v>2155.6</v>
      </c>
      <c r="H1814" t="s">
        <v>38</v>
      </c>
      <c r="I1814">
        <v>131.63</v>
      </c>
      <c r="J1814" t="s">
        <v>38</v>
      </c>
      <c r="K1814">
        <v>1697.9</v>
      </c>
      <c r="L1814">
        <v>14300</v>
      </c>
      <c r="M1814">
        <v>5231</v>
      </c>
      <c r="N1814" t="s">
        <v>38</v>
      </c>
    </row>
    <row r="1815" spans="1:14" x14ac:dyDescent="0.25">
      <c r="A1815" s="2">
        <v>34680</v>
      </c>
      <c r="B1815" t="s">
        <v>38</v>
      </c>
      <c r="C1815" t="s">
        <v>38</v>
      </c>
      <c r="D1815">
        <v>2605.1</v>
      </c>
      <c r="E1815">
        <v>1454.9</v>
      </c>
      <c r="F1815">
        <v>3250.91</v>
      </c>
      <c r="G1815">
        <v>2137</v>
      </c>
      <c r="H1815" t="s">
        <v>38</v>
      </c>
      <c r="I1815">
        <v>131.06</v>
      </c>
      <c r="J1815" t="s">
        <v>38</v>
      </c>
      <c r="K1815">
        <v>1691.84</v>
      </c>
      <c r="L1815">
        <v>14300</v>
      </c>
      <c r="M1815">
        <v>5157</v>
      </c>
      <c r="N1815" t="s">
        <v>38</v>
      </c>
    </row>
    <row r="1816" spans="1:14" x14ac:dyDescent="0.25">
      <c r="A1816" s="2">
        <v>34681</v>
      </c>
      <c r="B1816" t="s">
        <v>38</v>
      </c>
      <c r="C1816" t="s">
        <v>38</v>
      </c>
      <c r="D1816">
        <v>2610.4</v>
      </c>
      <c r="E1816">
        <v>1454.9</v>
      </c>
      <c r="F1816">
        <v>3257.38</v>
      </c>
      <c r="G1816">
        <v>2139.1999999999998</v>
      </c>
      <c r="H1816" t="s">
        <v>38</v>
      </c>
      <c r="I1816">
        <v>131.72</v>
      </c>
      <c r="J1816" t="s">
        <v>38</v>
      </c>
      <c r="K1816">
        <v>1695.14</v>
      </c>
      <c r="L1816">
        <v>14195</v>
      </c>
      <c r="M1816">
        <v>5268</v>
      </c>
      <c r="N1816" t="s">
        <v>38</v>
      </c>
    </row>
    <row r="1817" spans="1:14" x14ac:dyDescent="0.25">
      <c r="A1817" s="2">
        <v>34682</v>
      </c>
      <c r="B1817" t="s">
        <v>38</v>
      </c>
      <c r="C1817" t="s">
        <v>38</v>
      </c>
      <c r="D1817">
        <v>2644.1</v>
      </c>
      <c r="E1817">
        <v>1467.7</v>
      </c>
      <c r="F1817">
        <v>3297.79</v>
      </c>
      <c r="G1817">
        <v>2128.1</v>
      </c>
      <c r="H1817" t="s">
        <v>38</v>
      </c>
      <c r="I1817">
        <v>132.04</v>
      </c>
      <c r="J1817" t="s">
        <v>38</v>
      </c>
      <c r="K1817">
        <v>1703.05</v>
      </c>
      <c r="L1817">
        <v>14278</v>
      </c>
      <c r="M1817">
        <v>5346</v>
      </c>
      <c r="N1817" t="s">
        <v>38</v>
      </c>
    </row>
    <row r="1818" spans="1:14" x14ac:dyDescent="0.25">
      <c r="A1818" s="2">
        <v>34683</v>
      </c>
      <c r="B1818" t="s">
        <v>38</v>
      </c>
      <c r="C1818" t="s">
        <v>38</v>
      </c>
      <c r="D1818">
        <v>2640.6</v>
      </c>
      <c r="E1818">
        <v>1463.2</v>
      </c>
      <c r="F1818">
        <v>3328.95</v>
      </c>
      <c r="G1818">
        <v>2109.8000000000002</v>
      </c>
      <c r="H1818" t="s">
        <v>38</v>
      </c>
      <c r="I1818">
        <v>131.94999999999999</v>
      </c>
      <c r="J1818" t="s">
        <v>38</v>
      </c>
      <c r="K1818">
        <v>1714.91</v>
      </c>
      <c r="L1818">
        <v>14397</v>
      </c>
      <c r="M1818">
        <v>5572</v>
      </c>
      <c r="N1818" t="s">
        <v>38</v>
      </c>
    </row>
    <row r="1819" spans="1:14" x14ac:dyDescent="0.25">
      <c r="A1819" s="2">
        <v>34684</v>
      </c>
      <c r="B1819" t="s">
        <v>38</v>
      </c>
      <c r="C1819" t="s">
        <v>38</v>
      </c>
      <c r="D1819">
        <v>2682</v>
      </c>
      <c r="E1819">
        <v>1460.9</v>
      </c>
      <c r="F1819">
        <v>3349.73</v>
      </c>
      <c r="G1819">
        <v>2118</v>
      </c>
      <c r="H1819" t="s">
        <v>38</v>
      </c>
      <c r="I1819">
        <v>132.44</v>
      </c>
      <c r="J1819" t="s">
        <v>38</v>
      </c>
      <c r="K1819">
        <v>1714.91</v>
      </c>
      <c r="L1819">
        <v>14405</v>
      </c>
      <c r="M1819">
        <v>5535</v>
      </c>
      <c r="N1819" t="s">
        <v>38</v>
      </c>
    </row>
    <row r="1820" spans="1:14" x14ac:dyDescent="0.25">
      <c r="A1820" s="2">
        <v>34687</v>
      </c>
      <c r="B1820" t="s">
        <v>38</v>
      </c>
      <c r="C1820" t="s">
        <v>38</v>
      </c>
      <c r="D1820">
        <v>2699.6</v>
      </c>
      <c r="E1820">
        <v>1464</v>
      </c>
      <c r="F1820">
        <v>3348.93</v>
      </c>
      <c r="G1820">
        <v>2098.4</v>
      </c>
      <c r="H1820" t="s">
        <v>38</v>
      </c>
      <c r="I1820">
        <v>133.04</v>
      </c>
      <c r="J1820" t="s">
        <v>38</v>
      </c>
      <c r="K1820">
        <v>1714.91</v>
      </c>
      <c r="L1820">
        <v>14525</v>
      </c>
      <c r="M1820">
        <v>5525</v>
      </c>
      <c r="N1820" t="s">
        <v>38</v>
      </c>
    </row>
    <row r="1821" spans="1:14" x14ac:dyDescent="0.25">
      <c r="A1821" s="2">
        <v>34688</v>
      </c>
      <c r="B1821" t="s">
        <v>38</v>
      </c>
      <c r="C1821" t="s">
        <v>38</v>
      </c>
      <c r="D1821">
        <v>2719.9</v>
      </c>
      <c r="E1821">
        <v>1463.2</v>
      </c>
      <c r="F1821">
        <v>3371.31</v>
      </c>
      <c r="G1821">
        <v>2068.3000000000002</v>
      </c>
      <c r="H1821" t="s">
        <v>38</v>
      </c>
      <c r="I1821">
        <v>133.03</v>
      </c>
      <c r="J1821" t="s">
        <v>38</v>
      </c>
      <c r="K1821">
        <v>1714.91</v>
      </c>
      <c r="L1821">
        <v>14607</v>
      </c>
      <c r="M1821">
        <v>5579</v>
      </c>
      <c r="N1821" t="s">
        <v>38</v>
      </c>
    </row>
    <row r="1822" spans="1:14" x14ac:dyDescent="0.25">
      <c r="A1822" s="2">
        <v>34689</v>
      </c>
      <c r="B1822" t="s">
        <v>38</v>
      </c>
      <c r="C1822" t="s">
        <v>38</v>
      </c>
      <c r="D1822">
        <v>2725.2</v>
      </c>
      <c r="E1822">
        <v>1472.3</v>
      </c>
      <c r="F1822">
        <v>3380.1</v>
      </c>
      <c r="G1822">
        <v>2071.1999999999998</v>
      </c>
      <c r="H1822" t="s">
        <v>38</v>
      </c>
      <c r="I1822">
        <v>133.65</v>
      </c>
      <c r="J1822" t="s">
        <v>38</v>
      </c>
      <c r="K1822">
        <v>1714.91</v>
      </c>
      <c r="L1822">
        <v>14569</v>
      </c>
      <c r="M1822">
        <v>5646</v>
      </c>
      <c r="N1822" t="s">
        <v>38</v>
      </c>
    </row>
    <row r="1823" spans="1:14" x14ac:dyDescent="0.25">
      <c r="A1823" s="2">
        <v>34690</v>
      </c>
      <c r="B1823" t="s">
        <v>38</v>
      </c>
      <c r="C1823" t="s">
        <v>38</v>
      </c>
      <c r="D1823">
        <v>2754.3</v>
      </c>
      <c r="E1823">
        <v>1482.9</v>
      </c>
      <c r="F1823">
        <v>3412.06</v>
      </c>
      <c r="G1823">
        <v>2073.5</v>
      </c>
      <c r="H1823" t="s">
        <v>38</v>
      </c>
      <c r="I1823">
        <v>134.22</v>
      </c>
      <c r="J1823" t="s">
        <v>38</v>
      </c>
      <c r="K1823">
        <v>1714.91</v>
      </c>
      <c r="L1823">
        <v>14749</v>
      </c>
      <c r="M1823">
        <v>5656</v>
      </c>
      <c r="N1823" t="s">
        <v>38</v>
      </c>
    </row>
    <row r="1824" spans="1:14" x14ac:dyDescent="0.25">
      <c r="A1824" s="2">
        <v>34691</v>
      </c>
      <c r="B1824" t="s">
        <v>38</v>
      </c>
      <c r="C1824" t="s">
        <v>38</v>
      </c>
      <c r="D1824">
        <v>2743.7</v>
      </c>
      <c r="E1824">
        <v>1479.8</v>
      </c>
      <c r="F1824">
        <v>3402.47</v>
      </c>
      <c r="G1824">
        <v>2072.1999999999998</v>
      </c>
      <c r="H1824" t="s">
        <v>38</v>
      </c>
      <c r="I1824">
        <v>134.09</v>
      </c>
      <c r="J1824" t="s">
        <v>38</v>
      </c>
      <c r="K1824">
        <v>1714.91</v>
      </c>
      <c r="L1824">
        <v>14749</v>
      </c>
      <c r="M1824">
        <v>5619</v>
      </c>
      <c r="N1824" t="s">
        <v>38</v>
      </c>
    </row>
    <row r="1825" spans="1:14" x14ac:dyDescent="0.25">
      <c r="A1825" s="2">
        <v>34694</v>
      </c>
      <c r="B1825" t="s">
        <v>38</v>
      </c>
      <c r="C1825" t="s">
        <v>38</v>
      </c>
      <c r="D1825">
        <v>2743.7</v>
      </c>
      <c r="E1825">
        <v>1483.6</v>
      </c>
      <c r="F1825">
        <v>3402.47</v>
      </c>
      <c r="G1825">
        <v>2072.1999999999998</v>
      </c>
      <c r="H1825" t="s">
        <v>38</v>
      </c>
      <c r="I1825">
        <v>134.09</v>
      </c>
      <c r="J1825" t="s">
        <v>38</v>
      </c>
      <c r="K1825">
        <v>1714.91</v>
      </c>
      <c r="L1825">
        <v>14839</v>
      </c>
      <c r="M1825">
        <v>5619</v>
      </c>
      <c r="N1825" t="s">
        <v>38</v>
      </c>
    </row>
    <row r="1826" spans="1:14" x14ac:dyDescent="0.25">
      <c r="A1826" s="2">
        <v>34695</v>
      </c>
      <c r="B1826" t="s">
        <v>38</v>
      </c>
      <c r="C1826" t="s">
        <v>38</v>
      </c>
      <c r="D1826">
        <v>2743.7</v>
      </c>
      <c r="E1826">
        <v>1476.8</v>
      </c>
      <c r="F1826">
        <v>3418.45</v>
      </c>
      <c r="G1826">
        <v>1991.6</v>
      </c>
      <c r="H1826" t="s">
        <v>38</v>
      </c>
      <c r="I1826">
        <v>134.99</v>
      </c>
      <c r="J1826" t="s">
        <v>38</v>
      </c>
      <c r="K1826">
        <v>1714.91</v>
      </c>
      <c r="L1826">
        <v>14831</v>
      </c>
      <c r="M1826">
        <v>5619</v>
      </c>
      <c r="N1826" t="s">
        <v>38</v>
      </c>
    </row>
    <row r="1827" spans="1:14" x14ac:dyDescent="0.25">
      <c r="A1827" s="2">
        <v>34696</v>
      </c>
      <c r="B1827" t="s">
        <v>38</v>
      </c>
      <c r="C1827" t="s">
        <v>38</v>
      </c>
      <c r="D1827">
        <v>2748.1</v>
      </c>
      <c r="E1827">
        <v>1453.4</v>
      </c>
      <c r="F1827">
        <v>3384.09</v>
      </c>
      <c r="G1827">
        <v>1984.4</v>
      </c>
      <c r="H1827" t="s">
        <v>38</v>
      </c>
      <c r="I1827">
        <v>134.07</v>
      </c>
      <c r="J1827" t="s">
        <v>38</v>
      </c>
      <c r="K1827">
        <v>1714.91</v>
      </c>
      <c r="L1827">
        <v>14756</v>
      </c>
      <c r="M1827">
        <v>5555</v>
      </c>
      <c r="N1827" t="s">
        <v>38</v>
      </c>
    </row>
    <row r="1828" spans="1:14" x14ac:dyDescent="0.25">
      <c r="A1828" s="2">
        <v>34697</v>
      </c>
      <c r="B1828" t="s">
        <v>38</v>
      </c>
      <c r="C1828" t="s">
        <v>38</v>
      </c>
      <c r="D1828">
        <v>2712</v>
      </c>
      <c r="E1828">
        <v>1429.2</v>
      </c>
      <c r="F1828">
        <v>3359.32</v>
      </c>
      <c r="G1828">
        <v>1956.6</v>
      </c>
      <c r="H1828" t="s">
        <v>38</v>
      </c>
      <c r="I1828">
        <v>133.56</v>
      </c>
      <c r="J1828" t="s">
        <v>38</v>
      </c>
      <c r="K1828">
        <v>1714.91</v>
      </c>
      <c r="L1828">
        <v>14861</v>
      </c>
      <c r="M1828">
        <v>5561</v>
      </c>
      <c r="N1828" t="s">
        <v>38</v>
      </c>
    </row>
    <row r="1829" spans="1:14" x14ac:dyDescent="0.25">
      <c r="A1829" s="2">
        <v>34698</v>
      </c>
      <c r="B1829" t="s">
        <v>38</v>
      </c>
      <c r="C1829" t="s">
        <v>38</v>
      </c>
      <c r="D1829">
        <v>2725.2</v>
      </c>
      <c r="E1829">
        <v>1420.2</v>
      </c>
      <c r="F1829">
        <v>3375.3</v>
      </c>
      <c r="G1829">
        <v>1986.7</v>
      </c>
      <c r="H1829" t="s">
        <v>38</v>
      </c>
      <c r="I1829">
        <v>133.56</v>
      </c>
      <c r="J1829" t="s">
        <v>38</v>
      </c>
      <c r="K1829">
        <v>1714.91</v>
      </c>
      <c r="L1829">
        <v>14816</v>
      </c>
      <c r="M1829">
        <v>5501</v>
      </c>
      <c r="N1829" t="s">
        <v>38</v>
      </c>
    </row>
    <row r="1830" spans="1:14" x14ac:dyDescent="0.25">
      <c r="A1830" s="2">
        <v>34701</v>
      </c>
      <c r="B1830" t="s">
        <v>38</v>
      </c>
      <c r="C1830" t="s">
        <v>38</v>
      </c>
      <c r="D1830">
        <v>2725.2</v>
      </c>
      <c r="E1830">
        <v>1420.2</v>
      </c>
      <c r="F1830">
        <v>3356.12</v>
      </c>
      <c r="G1830">
        <v>2003.4</v>
      </c>
      <c r="H1830" t="s">
        <v>38</v>
      </c>
      <c r="I1830">
        <v>134.57</v>
      </c>
      <c r="J1830" t="s">
        <v>38</v>
      </c>
      <c r="K1830">
        <v>1714.91</v>
      </c>
      <c r="L1830">
        <v>14816</v>
      </c>
      <c r="M1830">
        <v>5501</v>
      </c>
      <c r="N1830" t="s">
        <v>38</v>
      </c>
    </row>
    <row r="1831" spans="1:14" x14ac:dyDescent="0.25">
      <c r="A1831" s="2">
        <v>34702</v>
      </c>
      <c r="B1831" t="s">
        <v>38</v>
      </c>
      <c r="C1831" t="s">
        <v>38</v>
      </c>
      <c r="D1831">
        <v>2714.6</v>
      </c>
      <c r="E1831">
        <v>1423.2</v>
      </c>
      <c r="F1831">
        <v>3332.15</v>
      </c>
      <c r="G1831">
        <v>2038.1</v>
      </c>
      <c r="H1831" t="s">
        <v>38</v>
      </c>
      <c r="I1831">
        <v>134.53</v>
      </c>
      <c r="J1831" t="s">
        <v>38</v>
      </c>
      <c r="K1831">
        <v>1714.91</v>
      </c>
      <c r="L1831">
        <v>14816</v>
      </c>
      <c r="M1831">
        <v>5238</v>
      </c>
      <c r="N1831" t="s">
        <v>38</v>
      </c>
    </row>
    <row r="1832" spans="1:14" x14ac:dyDescent="0.25">
      <c r="A1832" s="2">
        <v>34703</v>
      </c>
      <c r="B1832" t="s">
        <v>38</v>
      </c>
      <c r="C1832" t="s">
        <v>38</v>
      </c>
      <c r="D1832">
        <v>2699.6</v>
      </c>
      <c r="E1832">
        <v>1434.5</v>
      </c>
      <c r="F1832">
        <v>3346.53</v>
      </c>
      <c r="G1832">
        <v>2017.8</v>
      </c>
      <c r="H1832" t="s">
        <v>38</v>
      </c>
      <c r="I1832">
        <v>134.83000000000001</v>
      </c>
      <c r="J1832" t="s">
        <v>38</v>
      </c>
      <c r="K1832">
        <v>1714.91</v>
      </c>
      <c r="L1832">
        <v>14786</v>
      </c>
      <c r="M1832">
        <v>5319</v>
      </c>
      <c r="N1832" t="s">
        <v>38</v>
      </c>
    </row>
    <row r="1833" spans="1:14" x14ac:dyDescent="0.25">
      <c r="A1833" s="2">
        <v>34704</v>
      </c>
      <c r="B1833" t="s">
        <v>38</v>
      </c>
      <c r="C1833" t="s">
        <v>38</v>
      </c>
      <c r="D1833">
        <v>2681.1</v>
      </c>
      <c r="E1833">
        <v>1412.7</v>
      </c>
      <c r="F1833">
        <v>3305.78</v>
      </c>
      <c r="G1833">
        <v>1985.4</v>
      </c>
      <c r="H1833" t="s">
        <v>38</v>
      </c>
      <c r="I1833">
        <v>133.80000000000001</v>
      </c>
      <c r="J1833" t="s">
        <v>38</v>
      </c>
      <c r="K1833">
        <v>1714.91</v>
      </c>
      <c r="L1833">
        <v>14764</v>
      </c>
      <c r="M1833">
        <v>5309</v>
      </c>
      <c r="N1833" t="s">
        <v>38</v>
      </c>
    </row>
    <row r="1834" spans="1:14" x14ac:dyDescent="0.25">
      <c r="A1834" s="2">
        <v>34705</v>
      </c>
      <c r="B1834" t="s">
        <v>38</v>
      </c>
      <c r="C1834" t="s">
        <v>38</v>
      </c>
      <c r="D1834">
        <v>2724.3</v>
      </c>
      <c r="E1834">
        <v>1423.2</v>
      </c>
      <c r="F1834">
        <v>3306.58</v>
      </c>
      <c r="G1834">
        <v>1985.4</v>
      </c>
      <c r="H1834" t="s">
        <v>38</v>
      </c>
      <c r="I1834">
        <v>133.94999999999999</v>
      </c>
      <c r="J1834" t="s">
        <v>38</v>
      </c>
      <c r="K1834">
        <v>1714.91</v>
      </c>
      <c r="L1834">
        <v>14674</v>
      </c>
      <c r="M1834">
        <v>5157</v>
      </c>
      <c r="N1834" t="s">
        <v>38</v>
      </c>
    </row>
    <row r="1835" spans="1:14" x14ac:dyDescent="0.25">
      <c r="A1835" s="2">
        <v>34708</v>
      </c>
      <c r="B1835" t="s">
        <v>38</v>
      </c>
      <c r="C1835" t="s">
        <v>38</v>
      </c>
      <c r="D1835">
        <v>2706.7</v>
      </c>
      <c r="E1835">
        <v>1405.9</v>
      </c>
      <c r="F1835">
        <v>3305.78</v>
      </c>
      <c r="G1835">
        <v>1954.3</v>
      </c>
      <c r="H1835" t="s">
        <v>38</v>
      </c>
      <c r="I1835">
        <v>133.53</v>
      </c>
      <c r="J1835" t="s">
        <v>38</v>
      </c>
      <c r="K1835">
        <v>1714.91</v>
      </c>
      <c r="L1835">
        <v>14652</v>
      </c>
      <c r="M1835">
        <v>5106</v>
      </c>
      <c r="N1835" t="s">
        <v>38</v>
      </c>
    </row>
    <row r="1836" spans="1:14" x14ac:dyDescent="0.25">
      <c r="A1836" s="2">
        <v>34709</v>
      </c>
      <c r="B1836" t="s">
        <v>38</v>
      </c>
      <c r="C1836" t="s">
        <v>38</v>
      </c>
      <c r="D1836">
        <v>2719.9</v>
      </c>
      <c r="E1836">
        <v>1403.7</v>
      </c>
      <c r="F1836">
        <v>3320.16</v>
      </c>
      <c r="G1836">
        <v>1958.5</v>
      </c>
      <c r="H1836" t="s">
        <v>38</v>
      </c>
      <c r="I1836">
        <v>133.19</v>
      </c>
      <c r="J1836" t="s">
        <v>38</v>
      </c>
      <c r="K1836">
        <v>1714.91</v>
      </c>
      <c r="L1836">
        <v>14689</v>
      </c>
      <c r="M1836">
        <v>5143</v>
      </c>
      <c r="N1836" t="s">
        <v>38</v>
      </c>
    </row>
    <row r="1837" spans="1:14" x14ac:dyDescent="0.25">
      <c r="A1837" s="2">
        <v>34710</v>
      </c>
      <c r="B1837" t="s">
        <v>38</v>
      </c>
      <c r="C1837" t="s">
        <v>38</v>
      </c>
      <c r="D1837">
        <v>2700.5</v>
      </c>
      <c r="E1837">
        <v>1393.9</v>
      </c>
      <c r="F1837">
        <v>3327.36</v>
      </c>
      <c r="G1837">
        <v>1923.2</v>
      </c>
      <c r="H1837" t="s">
        <v>38</v>
      </c>
      <c r="I1837">
        <v>132.84</v>
      </c>
      <c r="J1837" t="s">
        <v>38</v>
      </c>
      <c r="K1837">
        <v>1714.91</v>
      </c>
      <c r="L1837">
        <v>14704</v>
      </c>
      <c r="M1837">
        <v>4975</v>
      </c>
      <c r="N1837" t="s">
        <v>38</v>
      </c>
    </row>
    <row r="1838" spans="1:14" x14ac:dyDescent="0.25">
      <c r="A1838" s="2">
        <v>34711</v>
      </c>
      <c r="B1838" t="s">
        <v>38</v>
      </c>
      <c r="C1838" t="s">
        <v>38</v>
      </c>
      <c r="D1838">
        <v>2683.8</v>
      </c>
      <c r="E1838">
        <v>1392.4</v>
      </c>
      <c r="F1838">
        <v>3311.37</v>
      </c>
      <c r="G1838">
        <v>1948.4</v>
      </c>
      <c r="H1838" t="s">
        <v>38</v>
      </c>
      <c r="I1838">
        <v>132.44999999999999</v>
      </c>
      <c r="J1838" t="s">
        <v>38</v>
      </c>
      <c r="K1838">
        <v>1714.91</v>
      </c>
      <c r="L1838">
        <v>14614</v>
      </c>
      <c r="M1838">
        <v>5015</v>
      </c>
      <c r="N1838" t="s">
        <v>38</v>
      </c>
    </row>
    <row r="1839" spans="1:14" x14ac:dyDescent="0.25">
      <c r="A1839" s="2">
        <v>34712</v>
      </c>
      <c r="B1839" t="s">
        <v>38</v>
      </c>
      <c r="C1839" t="s">
        <v>38</v>
      </c>
      <c r="D1839">
        <v>2704</v>
      </c>
      <c r="E1839">
        <v>1399.9</v>
      </c>
      <c r="F1839">
        <v>3329.75</v>
      </c>
      <c r="G1839">
        <v>1967.7</v>
      </c>
      <c r="H1839" t="s">
        <v>38</v>
      </c>
      <c r="I1839">
        <v>132.93</v>
      </c>
      <c r="J1839" t="s">
        <v>38</v>
      </c>
      <c r="K1839">
        <v>1714.91</v>
      </c>
      <c r="L1839">
        <v>14532</v>
      </c>
      <c r="M1839">
        <v>4917</v>
      </c>
      <c r="N1839" t="s">
        <v>38</v>
      </c>
    </row>
    <row r="1840" spans="1:14" x14ac:dyDescent="0.25">
      <c r="A1840" s="2">
        <v>34715</v>
      </c>
      <c r="B1840" t="s">
        <v>38</v>
      </c>
      <c r="C1840" t="s">
        <v>38</v>
      </c>
      <c r="D1840">
        <v>2732.2</v>
      </c>
      <c r="E1840">
        <v>1413.4</v>
      </c>
      <c r="F1840">
        <v>3365.71</v>
      </c>
      <c r="G1840">
        <v>1978.2</v>
      </c>
      <c r="H1840" t="s">
        <v>38</v>
      </c>
      <c r="I1840">
        <v>133.93</v>
      </c>
      <c r="J1840" t="s">
        <v>38</v>
      </c>
      <c r="K1840">
        <v>1714.91</v>
      </c>
      <c r="L1840">
        <v>14532</v>
      </c>
      <c r="M1840">
        <v>5113</v>
      </c>
      <c r="N1840" t="s">
        <v>38</v>
      </c>
    </row>
    <row r="1841" spans="1:14" x14ac:dyDescent="0.25">
      <c r="A1841" s="2">
        <v>34716</v>
      </c>
      <c r="B1841" t="s">
        <v>38</v>
      </c>
      <c r="C1841" t="s">
        <v>38</v>
      </c>
      <c r="D1841">
        <v>2701.4</v>
      </c>
      <c r="E1841">
        <v>1399.9</v>
      </c>
      <c r="F1841">
        <v>3340.94</v>
      </c>
      <c r="G1841">
        <v>1974.6</v>
      </c>
      <c r="H1841" t="s">
        <v>38</v>
      </c>
      <c r="I1841">
        <v>133.38</v>
      </c>
      <c r="J1841" t="s">
        <v>38</v>
      </c>
      <c r="K1841">
        <v>1714.91</v>
      </c>
      <c r="L1841">
        <v>14480</v>
      </c>
      <c r="M1841">
        <v>5174</v>
      </c>
      <c r="N1841" t="s">
        <v>38</v>
      </c>
    </row>
    <row r="1842" spans="1:14" x14ac:dyDescent="0.25">
      <c r="A1842" s="2">
        <v>34717</v>
      </c>
      <c r="B1842" t="s">
        <v>38</v>
      </c>
      <c r="C1842" t="s">
        <v>38</v>
      </c>
      <c r="D1842">
        <v>2699.6</v>
      </c>
      <c r="E1842">
        <v>1402.9</v>
      </c>
      <c r="F1842">
        <v>3354.52</v>
      </c>
      <c r="G1842">
        <v>1990.3</v>
      </c>
      <c r="H1842" t="s">
        <v>38</v>
      </c>
      <c r="I1842">
        <v>133.58000000000001</v>
      </c>
      <c r="J1842" t="s">
        <v>38</v>
      </c>
      <c r="K1842">
        <v>1714.91</v>
      </c>
      <c r="L1842">
        <v>14487</v>
      </c>
      <c r="M1842">
        <v>5170</v>
      </c>
      <c r="N1842" t="s">
        <v>38</v>
      </c>
    </row>
    <row r="1843" spans="1:14" x14ac:dyDescent="0.25">
      <c r="A1843" s="2">
        <v>34718</v>
      </c>
      <c r="B1843" t="s">
        <v>38</v>
      </c>
      <c r="C1843" t="s">
        <v>38</v>
      </c>
      <c r="D1843">
        <v>2670.5</v>
      </c>
      <c r="E1843">
        <v>1385.6</v>
      </c>
      <c r="F1843">
        <v>3342.54</v>
      </c>
      <c r="G1843">
        <v>1988.7</v>
      </c>
      <c r="H1843" t="s">
        <v>38</v>
      </c>
      <c r="I1843">
        <v>133.22</v>
      </c>
      <c r="J1843" t="s">
        <v>38</v>
      </c>
      <c r="K1843">
        <v>1714.91</v>
      </c>
      <c r="L1843">
        <v>14345</v>
      </c>
      <c r="M1843">
        <v>5002</v>
      </c>
      <c r="N1843" t="s">
        <v>38</v>
      </c>
    </row>
    <row r="1844" spans="1:14" x14ac:dyDescent="0.25">
      <c r="A1844" s="2">
        <v>34719</v>
      </c>
      <c r="B1844" t="s">
        <v>38</v>
      </c>
      <c r="C1844" t="s">
        <v>38</v>
      </c>
      <c r="D1844">
        <v>2640.6</v>
      </c>
      <c r="E1844">
        <v>1365.3</v>
      </c>
      <c r="F1844">
        <v>3316.97</v>
      </c>
      <c r="G1844">
        <v>1974.6</v>
      </c>
      <c r="H1844" t="s">
        <v>38</v>
      </c>
      <c r="I1844">
        <v>132.18</v>
      </c>
      <c r="J1844" t="s">
        <v>38</v>
      </c>
      <c r="K1844">
        <v>1714.91</v>
      </c>
      <c r="L1844">
        <v>14180</v>
      </c>
      <c r="M1844">
        <v>4931</v>
      </c>
      <c r="N1844" t="s">
        <v>38</v>
      </c>
    </row>
    <row r="1845" spans="1:14" x14ac:dyDescent="0.25">
      <c r="A1845" s="2">
        <v>34722</v>
      </c>
      <c r="B1845" t="s">
        <v>38</v>
      </c>
      <c r="C1845" t="s">
        <v>38</v>
      </c>
      <c r="D1845">
        <v>2598.3000000000002</v>
      </c>
      <c r="E1845">
        <v>1336</v>
      </c>
      <c r="F1845">
        <v>3227.47</v>
      </c>
      <c r="G1845">
        <v>1932.1</v>
      </c>
      <c r="H1845" t="s">
        <v>38</v>
      </c>
      <c r="I1845">
        <v>130.24</v>
      </c>
      <c r="J1845" t="s">
        <v>38</v>
      </c>
      <c r="K1845">
        <v>1714.91</v>
      </c>
      <c r="L1845">
        <v>13432</v>
      </c>
      <c r="M1845">
        <v>4654</v>
      </c>
      <c r="N1845" t="s">
        <v>38</v>
      </c>
    </row>
    <row r="1846" spans="1:14" x14ac:dyDescent="0.25">
      <c r="A1846" s="2">
        <v>34723</v>
      </c>
      <c r="B1846" t="s">
        <v>38</v>
      </c>
      <c r="C1846" t="s">
        <v>38</v>
      </c>
      <c r="D1846">
        <v>2619.4</v>
      </c>
      <c r="E1846">
        <v>1343.5</v>
      </c>
      <c r="F1846">
        <v>3267.43</v>
      </c>
      <c r="G1846">
        <v>1957.6</v>
      </c>
      <c r="H1846" t="s">
        <v>38</v>
      </c>
      <c r="I1846">
        <v>130.97999999999999</v>
      </c>
      <c r="J1846" t="s">
        <v>38</v>
      </c>
      <c r="K1846">
        <v>1714.91</v>
      </c>
      <c r="L1846">
        <v>13589</v>
      </c>
      <c r="M1846">
        <v>4725</v>
      </c>
      <c r="N1846" t="s">
        <v>38</v>
      </c>
    </row>
    <row r="1847" spans="1:14" x14ac:dyDescent="0.25">
      <c r="A1847" s="2">
        <v>34724</v>
      </c>
      <c r="B1847" t="s">
        <v>38</v>
      </c>
      <c r="C1847" t="s">
        <v>38</v>
      </c>
      <c r="D1847">
        <v>2637.9</v>
      </c>
      <c r="E1847">
        <v>1351.8</v>
      </c>
      <c r="F1847">
        <v>3241.06</v>
      </c>
      <c r="G1847">
        <v>1970</v>
      </c>
      <c r="H1847" t="s">
        <v>38</v>
      </c>
      <c r="I1847">
        <v>130.88999999999999</v>
      </c>
      <c r="J1847" t="s">
        <v>38</v>
      </c>
      <c r="K1847">
        <v>1714.91</v>
      </c>
      <c r="L1847">
        <v>13627</v>
      </c>
      <c r="M1847">
        <v>4894</v>
      </c>
      <c r="N1847" t="s">
        <v>38</v>
      </c>
    </row>
    <row r="1848" spans="1:14" x14ac:dyDescent="0.25">
      <c r="A1848" s="2">
        <v>34725</v>
      </c>
      <c r="B1848" t="s">
        <v>38</v>
      </c>
      <c r="C1848" t="s">
        <v>38</v>
      </c>
      <c r="D1848">
        <v>2664.4</v>
      </c>
      <c r="E1848">
        <v>1371.3</v>
      </c>
      <c r="F1848">
        <v>3277.01</v>
      </c>
      <c r="G1848">
        <v>1986.4</v>
      </c>
      <c r="H1848" t="s">
        <v>38</v>
      </c>
      <c r="I1848">
        <v>132.24</v>
      </c>
      <c r="J1848" t="s">
        <v>38</v>
      </c>
      <c r="K1848">
        <v>1714.91</v>
      </c>
      <c r="L1848">
        <v>13604</v>
      </c>
      <c r="M1848">
        <v>4904</v>
      </c>
      <c r="N1848" t="s">
        <v>38</v>
      </c>
    </row>
    <row r="1849" spans="1:14" x14ac:dyDescent="0.25">
      <c r="A1849" s="2">
        <v>34726</v>
      </c>
      <c r="B1849" t="s">
        <v>38</v>
      </c>
      <c r="C1849" t="s">
        <v>38</v>
      </c>
      <c r="D1849">
        <v>2669.7</v>
      </c>
      <c r="E1849">
        <v>1361.6</v>
      </c>
      <c r="F1849">
        <v>3272.22</v>
      </c>
      <c r="G1849">
        <v>1988</v>
      </c>
      <c r="H1849" t="s">
        <v>38</v>
      </c>
      <c r="I1849">
        <v>132.65</v>
      </c>
      <c r="J1849" t="s">
        <v>38</v>
      </c>
      <c r="K1849">
        <v>1714.91</v>
      </c>
      <c r="L1849">
        <v>13574</v>
      </c>
      <c r="M1849">
        <v>4937</v>
      </c>
      <c r="N1849" t="s">
        <v>38</v>
      </c>
    </row>
    <row r="1850" spans="1:14" x14ac:dyDescent="0.25">
      <c r="A1850" s="2">
        <v>34729</v>
      </c>
      <c r="B1850" t="s">
        <v>38</v>
      </c>
      <c r="C1850" t="s">
        <v>38</v>
      </c>
      <c r="D1850">
        <v>2636.2</v>
      </c>
      <c r="E1850">
        <v>1363.1</v>
      </c>
      <c r="F1850">
        <v>3263.43</v>
      </c>
      <c r="G1850">
        <v>1979.8</v>
      </c>
      <c r="H1850" t="s">
        <v>38</v>
      </c>
      <c r="I1850">
        <v>132.30000000000001</v>
      </c>
      <c r="J1850" t="s">
        <v>38</v>
      </c>
      <c r="K1850">
        <v>1714.91</v>
      </c>
      <c r="L1850">
        <v>14105</v>
      </c>
      <c r="M1850">
        <v>4968</v>
      </c>
      <c r="N1850" t="s">
        <v>38</v>
      </c>
    </row>
    <row r="1851" spans="1:14" x14ac:dyDescent="0.25">
      <c r="A1851" s="2">
        <v>34730</v>
      </c>
      <c r="B1851" t="s">
        <v>38</v>
      </c>
      <c r="C1851" t="s">
        <v>38</v>
      </c>
      <c r="D1851">
        <v>2638.4</v>
      </c>
      <c r="E1851">
        <v>1343.2</v>
      </c>
      <c r="F1851">
        <v>3251.44</v>
      </c>
      <c r="G1851">
        <v>2000.1</v>
      </c>
      <c r="H1851" t="s">
        <v>38</v>
      </c>
      <c r="I1851">
        <v>130.97999999999999</v>
      </c>
      <c r="J1851" t="s">
        <v>38</v>
      </c>
      <c r="K1851">
        <v>1714.91</v>
      </c>
      <c r="L1851">
        <v>14031</v>
      </c>
      <c r="M1851">
        <v>4968</v>
      </c>
      <c r="N1851" t="s">
        <v>38</v>
      </c>
    </row>
    <row r="1852" spans="1:14" x14ac:dyDescent="0.25">
      <c r="A1852" s="2">
        <v>34731</v>
      </c>
      <c r="B1852" t="s">
        <v>38</v>
      </c>
      <c r="C1852" t="s">
        <v>38</v>
      </c>
      <c r="D1852">
        <v>2663.5</v>
      </c>
      <c r="E1852">
        <v>1372.4</v>
      </c>
      <c r="F1852">
        <v>3290.6</v>
      </c>
      <c r="G1852">
        <v>2006.7</v>
      </c>
      <c r="H1852" t="s">
        <v>38</v>
      </c>
      <c r="I1852">
        <v>131.96</v>
      </c>
      <c r="J1852" t="s">
        <v>38</v>
      </c>
      <c r="K1852">
        <v>1714.91</v>
      </c>
      <c r="L1852">
        <v>14076</v>
      </c>
      <c r="M1852">
        <v>4968</v>
      </c>
      <c r="N1852" t="s">
        <v>38</v>
      </c>
    </row>
    <row r="1853" spans="1:14" x14ac:dyDescent="0.25">
      <c r="A1853" s="2">
        <v>34732</v>
      </c>
      <c r="B1853" t="s">
        <v>38</v>
      </c>
      <c r="C1853" t="s">
        <v>38</v>
      </c>
      <c r="D1853">
        <v>2678.5</v>
      </c>
      <c r="E1853">
        <v>1364.2</v>
      </c>
      <c r="F1853">
        <v>3281.01</v>
      </c>
      <c r="G1853">
        <v>2021.4</v>
      </c>
      <c r="H1853" t="s">
        <v>38</v>
      </c>
      <c r="I1853">
        <v>131.65</v>
      </c>
      <c r="J1853" t="s">
        <v>38</v>
      </c>
      <c r="K1853">
        <v>1714.91</v>
      </c>
      <c r="L1853">
        <v>13986</v>
      </c>
      <c r="M1853">
        <v>4968</v>
      </c>
      <c r="N1853" t="s">
        <v>38</v>
      </c>
    </row>
    <row r="1854" spans="1:14" x14ac:dyDescent="0.25">
      <c r="A1854" s="2">
        <v>34733</v>
      </c>
      <c r="B1854" t="s">
        <v>38</v>
      </c>
      <c r="C1854" t="s">
        <v>38</v>
      </c>
      <c r="D1854">
        <v>2700.5</v>
      </c>
      <c r="E1854">
        <v>1388.1</v>
      </c>
      <c r="F1854">
        <v>3339.34</v>
      </c>
      <c r="G1854">
        <v>2059.3000000000002</v>
      </c>
      <c r="H1854" t="s">
        <v>38</v>
      </c>
      <c r="I1854">
        <v>132.57</v>
      </c>
      <c r="J1854" t="s">
        <v>38</v>
      </c>
      <c r="K1854">
        <v>1714.91</v>
      </c>
      <c r="L1854">
        <v>13926</v>
      </c>
      <c r="M1854">
        <v>5042</v>
      </c>
      <c r="N1854" t="s">
        <v>38</v>
      </c>
    </row>
    <row r="1855" spans="1:14" x14ac:dyDescent="0.25">
      <c r="A1855" s="2">
        <v>34736</v>
      </c>
      <c r="B1855" t="s">
        <v>38</v>
      </c>
      <c r="C1855" t="s">
        <v>38</v>
      </c>
      <c r="D1855">
        <v>2704.9</v>
      </c>
      <c r="E1855">
        <v>1405.3</v>
      </c>
      <c r="F1855">
        <v>3356.92</v>
      </c>
      <c r="G1855">
        <v>2054.1</v>
      </c>
      <c r="H1855" t="s">
        <v>38</v>
      </c>
      <c r="I1855">
        <v>132.85</v>
      </c>
      <c r="J1855" t="s">
        <v>38</v>
      </c>
      <c r="K1855">
        <v>1714.91</v>
      </c>
      <c r="L1855">
        <v>14016</v>
      </c>
      <c r="M1855">
        <v>5384</v>
      </c>
      <c r="N1855" t="s">
        <v>38</v>
      </c>
    </row>
    <row r="1856" spans="1:14" x14ac:dyDescent="0.25">
      <c r="A1856" s="2">
        <v>34737</v>
      </c>
      <c r="B1856" t="s">
        <v>38</v>
      </c>
      <c r="C1856" t="s">
        <v>38</v>
      </c>
      <c r="D1856">
        <v>2712</v>
      </c>
      <c r="E1856">
        <v>1403.8</v>
      </c>
      <c r="F1856">
        <v>3364.11</v>
      </c>
      <c r="G1856">
        <v>2045.6</v>
      </c>
      <c r="H1856" t="s">
        <v>38</v>
      </c>
      <c r="I1856">
        <v>132.74</v>
      </c>
      <c r="J1856" t="s">
        <v>38</v>
      </c>
      <c r="K1856">
        <v>1714.91</v>
      </c>
      <c r="L1856">
        <v>13926</v>
      </c>
      <c r="M1856">
        <v>5401</v>
      </c>
      <c r="N1856" t="s">
        <v>38</v>
      </c>
    </row>
    <row r="1857" spans="1:14" x14ac:dyDescent="0.25">
      <c r="A1857" s="2">
        <v>34738</v>
      </c>
      <c r="B1857" t="s">
        <v>38</v>
      </c>
      <c r="C1857" t="s">
        <v>38</v>
      </c>
      <c r="D1857">
        <v>2714.6</v>
      </c>
      <c r="E1857">
        <v>1393.4</v>
      </c>
      <c r="F1857">
        <v>3356.12</v>
      </c>
      <c r="G1857">
        <v>2046.9</v>
      </c>
      <c r="H1857" t="s">
        <v>38</v>
      </c>
      <c r="I1857">
        <v>132.46</v>
      </c>
      <c r="J1857" t="s">
        <v>38</v>
      </c>
      <c r="K1857">
        <v>1714.91</v>
      </c>
      <c r="L1857">
        <v>13731</v>
      </c>
      <c r="M1857">
        <v>5331</v>
      </c>
      <c r="N1857" t="s">
        <v>38</v>
      </c>
    </row>
    <row r="1858" spans="1:14" x14ac:dyDescent="0.25">
      <c r="A1858" s="2">
        <v>34739</v>
      </c>
      <c r="B1858" t="s">
        <v>38</v>
      </c>
      <c r="C1858" t="s">
        <v>38</v>
      </c>
      <c r="D1858">
        <v>2742.8</v>
      </c>
      <c r="E1858">
        <v>1409.5</v>
      </c>
      <c r="F1858">
        <v>3416.05</v>
      </c>
      <c r="G1858">
        <v>2058</v>
      </c>
      <c r="H1858" t="s">
        <v>38</v>
      </c>
      <c r="I1858">
        <v>132.88999999999999</v>
      </c>
      <c r="J1858" t="s">
        <v>38</v>
      </c>
      <c r="K1858">
        <v>1714.91</v>
      </c>
      <c r="L1858">
        <v>13649</v>
      </c>
      <c r="M1858">
        <v>5431</v>
      </c>
      <c r="N1858" t="s">
        <v>38</v>
      </c>
    </row>
    <row r="1859" spans="1:14" x14ac:dyDescent="0.25">
      <c r="A1859" s="2">
        <v>34740</v>
      </c>
      <c r="B1859" t="s">
        <v>38</v>
      </c>
      <c r="C1859" t="s">
        <v>38</v>
      </c>
      <c r="D1859">
        <v>2752.5</v>
      </c>
      <c r="E1859">
        <v>1404.6</v>
      </c>
      <c r="F1859">
        <v>3413.66</v>
      </c>
      <c r="G1859">
        <v>2055.4</v>
      </c>
      <c r="H1859" t="s">
        <v>38</v>
      </c>
      <c r="I1859">
        <v>133.19999999999999</v>
      </c>
      <c r="J1859" t="s">
        <v>38</v>
      </c>
      <c r="K1859">
        <v>1714.91</v>
      </c>
      <c r="L1859">
        <v>13731</v>
      </c>
      <c r="M1859">
        <v>5358</v>
      </c>
      <c r="N1859" t="s">
        <v>38</v>
      </c>
    </row>
    <row r="1860" spans="1:14" x14ac:dyDescent="0.25">
      <c r="A1860" s="2">
        <v>34743</v>
      </c>
      <c r="B1860" t="s">
        <v>38</v>
      </c>
      <c r="C1860" t="s">
        <v>38</v>
      </c>
      <c r="D1860">
        <v>2716.4</v>
      </c>
      <c r="E1860">
        <v>1389.6</v>
      </c>
      <c r="F1860">
        <v>3411.26</v>
      </c>
      <c r="G1860">
        <v>2036.1</v>
      </c>
      <c r="H1860" t="s">
        <v>38</v>
      </c>
      <c r="I1860">
        <v>132.86000000000001</v>
      </c>
      <c r="J1860" t="s">
        <v>38</v>
      </c>
      <c r="K1860">
        <v>1714.91</v>
      </c>
      <c r="L1860">
        <v>13784</v>
      </c>
      <c r="M1860">
        <v>5368</v>
      </c>
      <c r="N1860" t="s">
        <v>38</v>
      </c>
    </row>
    <row r="1861" spans="1:14" x14ac:dyDescent="0.25">
      <c r="A1861" s="2">
        <v>34744</v>
      </c>
      <c r="B1861" t="s">
        <v>38</v>
      </c>
      <c r="C1861" t="s">
        <v>38</v>
      </c>
      <c r="D1861">
        <v>2706.7</v>
      </c>
      <c r="E1861">
        <v>1396.4</v>
      </c>
      <c r="F1861">
        <v>3416.85</v>
      </c>
      <c r="G1861">
        <v>2054.1</v>
      </c>
      <c r="H1861" t="s">
        <v>38</v>
      </c>
      <c r="I1861">
        <v>132.6</v>
      </c>
      <c r="J1861" t="s">
        <v>38</v>
      </c>
      <c r="K1861">
        <v>1714.91</v>
      </c>
      <c r="L1861">
        <v>13634</v>
      </c>
      <c r="M1861">
        <v>5314</v>
      </c>
      <c r="N1861" t="s">
        <v>38</v>
      </c>
    </row>
    <row r="1862" spans="1:14" x14ac:dyDescent="0.25">
      <c r="A1862" s="2">
        <v>34745</v>
      </c>
      <c r="B1862" t="s">
        <v>38</v>
      </c>
      <c r="C1862" t="s">
        <v>38</v>
      </c>
      <c r="D1862">
        <v>2710.2</v>
      </c>
      <c r="E1862">
        <v>1401.6</v>
      </c>
      <c r="F1862">
        <v>3422.45</v>
      </c>
      <c r="G1862">
        <v>2058.3000000000002</v>
      </c>
      <c r="H1862" t="s">
        <v>38</v>
      </c>
      <c r="I1862">
        <v>132.44999999999999</v>
      </c>
      <c r="J1862" t="s">
        <v>38</v>
      </c>
      <c r="K1862">
        <v>1714.91</v>
      </c>
      <c r="L1862">
        <v>13484</v>
      </c>
      <c r="M1862">
        <v>5499</v>
      </c>
      <c r="N1862" t="s">
        <v>38</v>
      </c>
    </row>
    <row r="1863" spans="1:14" x14ac:dyDescent="0.25">
      <c r="A1863" s="2">
        <v>34746</v>
      </c>
      <c r="B1863" t="s">
        <v>38</v>
      </c>
      <c r="C1863" t="s">
        <v>38</v>
      </c>
      <c r="D1863">
        <v>2683.3</v>
      </c>
      <c r="E1863">
        <v>1379.1</v>
      </c>
      <c r="F1863">
        <v>3399.27</v>
      </c>
      <c r="G1863">
        <v>2026.3</v>
      </c>
      <c r="H1863" t="s">
        <v>38</v>
      </c>
      <c r="I1863">
        <v>131.49</v>
      </c>
      <c r="J1863" t="s">
        <v>38</v>
      </c>
      <c r="K1863">
        <v>1714.91</v>
      </c>
      <c r="L1863">
        <v>13395</v>
      </c>
      <c r="M1863">
        <v>5411</v>
      </c>
      <c r="N1863" t="s">
        <v>38</v>
      </c>
    </row>
    <row r="1864" spans="1:14" x14ac:dyDescent="0.25">
      <c r="A1864" s="2">
        <v>34747</v>
      </c>
      <c r="B1864" t="s">
        <v>38</v>
      </c>
      <c r="C1864" t="s">
        <v>38</v>
      </c>
      <c r="D1864">
        <v>2682.9</v>
      </c>
      <c r="E1864">
        <v>1370.9</v>
      </c>
      <c r="F1864">
        <v>3394.48</v>
      </c>
      <c r="G1864">
        <v>2022.1</v>
      </c>
      <c r="H1864" t="s">
        <v>38</v>
      </c>
      <c r="I1864">
        <v>132.05000000000001</v>
      </c>
      <c r="J1864" t="s">
        <v>38</v>
      </c>
      <c r="K1864">
        <v>1714.91</v>
      </c>
      <c r="L1864">
        <v>13529</v>
      </c>
      <c r="M1864">
        <v>5405</v>
      </c>
      <c r="N1864" t="s">
        <v>38</v>
      </c>
    </row>
    <row r="1865" spans="1:14" x14ac:dyDescent="0.25">
      <c r="A1865" s="2">
        <v>34750</v>
      </c>
      <c r="B1865" t="s">
        <v>38</v>
      </c>
      <c r="C1865" t="s">
        <v>38</v>
      </c>
      <c r="D1865">
        <v>2654.7</v>
      </c>
      <c r="E1865">
        <v>1353</v>
      </c>
      <c r="F1865">
        <v>3373.7</v>
      </c>
      <c r="G1865">
        <v>1994.1</v>
      </c>
      <c r="H1865" t="s">
        <v>38</v>
      </c>
      <c r="I1865">
        <v>131.56</v>
      </c>
      <c r="J1865" t="s">
        <v>38</v>
      </c>
      <c r="K1865">
        <v>1714.91</v>
      </c>
      <c r="L1865">
        <v>13477</v>
      </c>
      <c r="M1865">
        <v>5327</v>
      </c>
      <c r="N1865" t="s">
        <v>38</v>
      </c>
    </row>
    <row r="1866" spans="1:14" x14ac:dyDescent="0.25">
      <c r="A1866" s="2">
        <v>34751</v>
      </c>
      <c r="B1866" t="s">
        <v>38</v>
      </c>
      <c r="C1866" t="s">
        <v>38</v>
      </c>
      <c r="D1866">
        <v>2667.9</v>
      </c>
      <c r="E1866">
        <v>1358.2</v>
      </c>
      <c r="F1866">
        <v>3368.91</v>
      </c>
      <c r="G1866">
        <v>2003.2</v>
      </c>
      <c r="H1866" t="s">
        <v>38</v>
      </c>
      <c r="I1866">
        <v>131.56</v>
      </c>
      <c r="J1866" t="s">
        <v>38</v>
      </c>
      <c r="K1866">
        <v>1714.91</v>
      </c>
      <c r="L1866">
        <v>13604</v>
      </c>
      <c r="M1866">
        <v>5435</v>
      </c>
      <c r="N1866" t="s">
        <v>38</v>
      </c>
    </row>
    <row r="1867" spans="1:14" x14ac:dyDescent="0.25">
      <c r="A1867" s="2">
        <v>34752</v>
      </c>
      <c r="B1867" t="s">
        <v>38</v>
      </c>
      <c r="C1867" t="s">
        <v>38</v>
      </c>
      <c r="D1867">
        <v>2659.1</v>
      </c>
      <c r="E1867">
        <v>1348.5</v>
      </c>
      <c r="F1867">
        <v>3352.93</v>
      </c>
      <c r="G1867">
        <v>1981.1</v>
      </c>
      <c r="H1867" t="s">
        <v>38</v>
      </c>
      <c r="I1867">
        <v>131.13</v>
      </c>
      <c r="J1867" t="s">
        <v>38</v>
      </c>
      <c r="K1867">
        <v>1714.91</v>
      </c>
      <c r="L1867">
        <v>13604</v>
      </c>
      <c r="M1867">
        <v>5274</v>
      </c>
      <c r="N1867" t="s">
        <v>38</v>
      </c>
    </row>
    <row r="1868" spans="1:14" x14ac:dyDescent="0.25">
      <c r="A1868" s="2">
        <v>34753</v>
      </c>
      <c r="B1868" t="s">
        <v>38</v>
      </c>
      <c r="C1868" t="s">
        <v>38</v>
      </c>
      <c r="D1868">
        <v>2689.9</v>
      </c>
      <c r="E1868">
        <v>1367.2</v>
      </c>
      <c r="F1868">
        <v>3407.26</v>
      </c>
      <c r="G1868">
        <v>2023.4</v>
      </c>
      <c r="H1868" t="s">
        <v>38</v>
      </c>
      <c r="I1868">
        <v>132.04</v>
      </c>
      <c r="J1868" t="s">
        <v>38</v>
      </c>
      <c r="K1868">
        <v>1714.91</v>
      </c>
      <c r="L1868">
        <v>13342</v>
      </c>
      <c r="M1868">
        <v>5374</v>
      </c>
      <c r="N1868" t="s">
        <v>38</v>
      </c>
    </row>
    <row r="1869" spans="1:14" x14ac:dyDescent="0.25">
      <c r="A1869" s="2">
        <v>34754</v>
      </c>
      <c r="B1869" t="s">
        <v>38</v>
      </c>
      <c r="C1869" t="s">
        <v>38</v>
      </c>
      <c r="D1869">
        <v>2667.9</v>
      </c>
      <c r="E1869">
        <v>1349.2</v>
      </c>
      <c r="F1869">
        <v>3396.88</v>
      </c>
      <c r="G1869">
        <v>1985.9</v>
      </c>
      <c r="H1869" t="s">
        <v>38</v>
      </c>
      <c r="I1869">
        <v>131.69</v>
      </c>
      <c r="J1869" t="s">
        <v>38</v>
      </c>
      <c r="K1869">
        <v>1714.91</v>
      </c>
      <c r="L1869">
        <v>13155</v>
      </c>
      <c r="M1869">
        <v>5549</v>
      </c>
      <c r="N1869" t="s">
        <v>38</v>
      </c>
    </row>
    <row r="1870" spans="1:14" x14ac:dyDescent="0.25">
      <c r="A1870" s="2">
        <v>34757</v>
      </c>
      <c r="B1870" t="s">
        <v>38</v>
      </c>
      <c r="C1870" t="s">
        <v>38</v>
      </c>
      <c r="D1870">
        <v>2658.2</v>
      </c>
      <c r="E1870">
        <v>1347.7</v>
      </c>
      <c r="F1870">
        <v>3367.31</v>
      </c>
      <c r="G1870">
        <v>1961.5</v>
      </c>
      <c r="H1870" t="s">
        <v>38</v>
      </c>
      <c r="I1870">
        <v>131.22</v>
      </c>
      <c r="J1870" t="s">
        <v>38</v>
      </c>
      <c r="K1870">
        <v>1714.91</v>
      </c>
      <c r="L1870">
        <v>12639</v>
      </c>
      <c r="M1870">
        <v>5429</v>
      </c>
      <c r="N1870" t="s">
        <v>38</v>
      </c>
    </row>
    <row r="1871" spans="1:14" x14ac:dyDescent="0.25">
      <c r="A1871" s="2">
        <v>34758</v>
      </c>
      <c r="B1871" t="s">
        <v>38</v>
      </c>
      <c r="C1871" t="s">
        <v>38</v>
      </c>
      <c r="D1871">
        <v>2653.8</v>
      </c>
      <c r="E1871">
        <v>1326.5</v>
      </c>
      <c r="F1871">
        <v>3366.51</v>
      </c>
      <c r="G1871">
        <v>1963.5</v>
      </c>
      <c r="H1871" t="s">
        <v>38</v>
      </c>
      <c r="I1871">
        <v>130.62</v>
      </c>
      <c r="J1871" t="s">
        <v>38</v>
      </c>
      <c r="K1871">
        <v>1714.91</v>
      </c>
      <c r="L1871">
        <v>12721</v>
      </c>
      <c r="M1871">
        <v>5532</v>
      </c>
      <c r="N1871" t="s">
        <v>38</v>
      </c>
    </row>
    <row r="1872" spans="1:14" x14ac:dyDescent="0.25">
      <c r="A1872" s="2">
        <v>34759</v>
      </c>
      <c r="B1872" t="s">
        <v>38</v>
      </c>
      <c r="C1872" t="s">
        <v>38</v>
      </c>
      <c r="D1872">
        <v>2680.2</v>
      </c>
      <c r="E1872">
        <v>1356.3</v>
      </c>
      <c r="F1872">
        <v>3403.27</v>
      </c>
      <c r="G1872">
        <v>1986.6</v>
      </c>
      <c r="H1872" t="s">
        <v>38</v>
      </c>
      <c r="I1872">
        <v>131.07</v>
      </c>
      <c r="J1872" t="s">
        <v>38</v>
      </c>
      <c r="K1872">
        <v>1714.91</v>
      </c>
      <c r="L1872">
        <v>12429</v>
      </c>
      <c r="M1872">
        <v>5539</v>
      </c>
      <c r="N1872" t="s">
        <v>38</v>
      </c>
    </row>
    <row r="1873" spans="1:14" x14ac:dyDescent="0.25">
      <c r="A1873" s="2">
        <v>34760</v>
      </c>
      <c r="B1873" t="s">
        <v>38</v>
      </c>
      <c r="C1873" t="s">
        <v>38</v>
      </c>
      <c r="D1873">
        <v>2674.1</v>
      </c>
      <c r="E1873">
        <v>1351.8</v>
      </c>
      <c r="F1873">
        <v>3392.88</v>
      </c>
      <c r="G1873">
        <v>2016.9</v>
      </c>
      <c r="H1873" t="s">
        <v>38</v>
      </c>
      <c r="I1873">
        <v>131.13999999999999</v>
      </c>
      <c r="J1873" t="s">
        <v>38</v>
      </c>
      <c r="K1873">
        <v>1714.91</v>
      </c>
      <c r="L1873">
        <v>12729</v>
      </c>
      <c r="M1873">
        <v>5516</v>
      </c>
      <c r="N1873" t="s">
        <v>38</v>
      </c>
    </row>
    <row r="1874" spans="1:14" x14ac:dyDescent="0.25">
      <c r="A1874" s="2">
        <v>34761</v>
      </c>
      <c r="B1874" t="s">
        <v>38</v>
      </c>
      <c r="C1874" t="s">
        <v>38</v>
      </c>
      <c r="D1874">
        <v>2666.1</v>
      </c>
      <c r="E1874">
        <v>1344.4</v>
      </c>
      <c r="F1874">
        <v>3356.12</v>
      </c>
      <c r="G1874">
        <v>2014.9</v>
      </c>
      <c r="H1874" t="s">
        <v>38</v>
      </c>
      <c r="I1874">
        <v>129.57</v>
      </c>
      <c r="J1874" t="s">
        <v>38</v>
      </c>
      <c r="K1874">
        <v>1714.91</v>
      </c>
      <c r="L1874">
        <v>12781</v>
      </c>
      <c r="M1874">
        <v>5465</v>
      </c>
      <c r="N1874" t="s">
        <v>38</v>
      </c>
    </row>
    <row r="1875" spans="1:14" x14ac:dyDescent="0.25">
      <c r="A1875" s="2">
        <v>34764</v>
      </c>
      <c r="B1875" t="s">
        <v>38</v>
      </c>
      <c r="C1875" t="s">
        <v>38</v>
      </c>
      <c r="D1875">
        <v>2641.4</v>
      </c>
      <c r="E1875">
        <v>1322.8</v>
      </c>
      <c r="F1875">
        <v>3300.99</v>
      </c>
      <c r="G1875">
        <v>1994.7</v>
      </c>
      <c r="H1875" t="s">
        <v>38</v>
      </c>
      <c r="I1875">
        <v>128.66</v>
      </c>
      <c r="J1875" t="s">
        <v>38</v>
      </c>
      <c r="K1875">
        <v>1714.91</v>
      </c>
      <c r="L1875">
        <v>12766</v>
      </c>
      <c r="M1875">
        <v>5415</v>
      </c>
      <c r="N1875" t="s">
        <v>38</v>
      </c>
    </row>
    <row r="1876" spans="1:14" x14ac:dyDescent="0.25">
      <c r="A1876" s="2">
        <v>34765</v>
      </c>
      <c r="B1876" t="s">
        <v>38</v>
      </c>
      <c r="C1876" t="s">
        <v>38</v>
      </c>
      <c r="D1876">
        <v>2620.3000000000002</v>
      </c>
      <c r="E1876">
        <v>1308.5999999999999</v>
      </c>
      <c r="F1876">
        <v>3269.82</v>
      </c>
      <c r="G1876">
        <v>1937.1</v>
      </c>
      <c r="H1876" t="s">
        <v>38</v>
      </c>
      <c r="I1876">
        <v>127.01</v>
      </c>
      <c r="J1876" t="s">
        <v>38</v>
      </c>
      <c r="K1876">
        <v>1714.91</v>
      </c>
      <c r="L1876">
        <v>12714</v>
      </c>
      <c r="M1876">
        <v>5439</v>
      </c>
      <c r="N1876" t="s">
        <v>38</v>
      </c>
    </row>
    <row r="1877" spans="1:14" x14ac:dyDescent="0.25">
      <c r="A1877" s="2">
        <v>34766</v>
      </c>
      <c r="B1877" t="s">
        <v>38</v>
      </c>
      <c r="C1877" t="s">
        <v>38</v>
      </c>
      <c r="D1877">
        <v>2641.4</v>
      </c>
      <c r="E1877">
        <v>1316</v>
      </c>
      <c r="F1877">
        <v>3247.45</v>
      </c>
      <c r="G1877">
        <v>1905.9</v>
      </c>
      <c r="H1877" t="s">
        <v>38</v>
      </c>
      <c r="I1877">
        <v>126.56</v>
      </c>
      <c r="J1877" t="s">
        <v>38</v>
      </c>
      <c r="K1877">
        <v>1714.91</v>
      </c>
      <c r="L1877">
        <v>12437</v>
      </c>
      <c r="M1877">
        <v>5285</v>
      </c>
      <c r="N1877" t="s">
        <v>38</v>
      </c>
    </row>
    <row r="1878" spans="1:14" x14ac:dyDescent="0.25">
      <c r="A1878" s="2">
        <v>34767</v>
      </c>
      <c r="B1878" t="s">
        <v>38</v>
      </c>
      <c r="C1878" t="s">
        <v>38</v>
      </c>
      <c r="D1878">
        <v>2631.8</v>
      </c>
      <c r="E1878">
        <v>1292.2</v>
      </c>
      <c r="F1878">
        <v>3172.34</v>
      </c>
      <c r="G1878">
        <v>1858.4</v>
      </c>
      <c r="H1878" t="s">
        <v>38</v>
      </c>
      <c r="I1878">
        <v>125.32</v>
      </c>
      <c r="J1878" t="s">
        <v>38</v>
      </c>
      <c r="K1878">
        <v>1714.91</v>
      </c>
      <c r="L1878">
        <v>12496</v>
      </c>
      <c r="M1878">
        <v>5395</v>
      </c>
      <c r="N1878" t="s">
        <v>38</v>
      </c>
    </row>
    <row r="1879" spans="1:14" x14ac:dyDescent="0.25">
      <c r="A1879" s="2">
        <v>34768</v>
      </c>
      <c r="B1879" t="s">
        <v>38</v>
      </c>
      <c r="C1879" t="s">
        <v>38</v>
      </c>
      <c r="D1879">
        <v>2667</v>
      </c>
      <c r="E1879">
        <v>1304.9000000000001</v>
      </c>
      <c r="F1879">
        <v>3202.7</v>
      </c>
      <c r="G1879">
        <v>1892.2</v>
      </c>
      <c r="H1879" t="s">
        <v>38</v>
      </c>
      <c r="I1879">
        <v>125.66</v>
      </c>
      <c r="J1879" t="s">
        <v>38</v>
      </c>
      <c r="K1879">
        <v>1714.91</v>
      </c>
      <c r="L1879">
        <v>12191</v>
      </c>
      <c r="M1879">
        <v>5285</v>
      </c>
      <c r="N1879" t="s">
        <v>38</v>
      </c>
    </row>
    <row r="1880" spans="1:14" x14ac:dyDescent="0.25">
      <c r="A1880" s="2">
        <v>34771</v>
      </c>
      <c r="B1880" t="s">
        <v>38</v>
      </c>
      <c r="C1880" t="s">
        <v>38</v>
      </c>
      <c r="D1880">
        <v>2651.1</v>
      </c>
      <c r="E1880">
        <v>1286.2</v>
      </c>
      <c r="F1880">
        <v>3176.33</v>
      </c>
      <c r="G1880">
        <v>1873.6</v>
      </c>
      <c r="H1880" t="s">
        <v>38</v>
      </c>
      <c r="I1880">
        <v>125.29</v>
      </c>
      <c r="J1880" t="s">
        <v>38</v>
      </c>
      <c r="K1880">
        <v>1714.91</v>
      </c>
      <c r="L1880">
        <v>12258</v>
      </c>
      <c r="M1880">
        <v>5408</v>
      </c>
      <c r="N1880" t="s">
        <v>38</v>
      </c>
    </row>
    <row r="1881" spans="1:14" x14ac:dyDescent="0.25">
      <c r="A1881" s="2">
        <v>34772</v>
      </c>
      <c r="B1881" t="s">
        <v>38</v>
      </c>
      <c r="C1881" t="s">
        <v>38</v>
      </c>
      <c r="D1881">
        <v>2694.3</v>
      </c>
      <c r="E1881">
        <v>1326.5</v>
      </c>
      <c r="F1881">
        <v>3225.87</v>
      </c>
      <c r="G1881">
        <v>1906.2</v>
      </c>
      <c r="H1881" t="s">
        <v>38</v>
      </c>
      <c r="I1881">
        <v>126.15</v>
      </c>
      <c r="J1881" t="s">
        <v>38</v>
      </c>
      <c r="K1881">
        <v>1714.91</v>
      </c>
      <c r="L1881">
        <v>12124</v>
      </c>
      <c r="M1881">
        <v>5425</v>
      </c>
      <c r="N1881" t="s">
        <v>38</v>
      </c>
    </row>
    <row r="1882" spans="1:14" x14ac:dyDescent="0.25">
      <c r="A1882" s="2">
        <v>34773</v>
      </c>
      <c r="B1882" t="s">
        <v>38</v>
      </c>
      <c r="C1882" t="s">
        <v>38</v>
      </c>
      <c r="D1882">
        <v>2683.8</v>
      </c>
      <c r="E1882">
        <v>1300.4000000000001</v>
      </c>
      <c r="F1882">
        <v>3205.1</v>
      </c>
      <c r="G1882">
        <v>1866.2</v>
      </c>
      <c r="H1882" t="s">
        <v>38</v>
      </c>
      <c r="I1882">
        <v>125.84</v>
      </c>
      <c r="J1882" t="s">
        <v>38</v>
      </c>
      <c r="K1882">
        <v>1714.91</v>
      </c>
      <c r="L1882">
        <v>12452</v>
      </c>
      <c r="M1882">
        <v>5646</v>
      </c>
      <c r="N1882" t="s">
        <v>38</v>
      </c>
    </row>
    <row r="1883" spans="1:14" x14ac:dyDescent="0.25">
      <c r="A1883" s="2">
        <v>34774</v>
      </c>
      <c r="B1883" t="s">
        <v>38</v>
      </c>
      <c r="C1883" t="s">
        <v>38</v>
      </c>
      <c r="D1883">
        <v>2726.1</v>
      </c>
      <c r="E1883">
        <v>1339.9</v>
      </c>
      <c r="F1883">
        <v>3195.59</v>
      </c>
      <c r="G1883">
        <v>1902</v>
      </c>
      <c r="H1883" t="s">
        <v>38</v>
      </c>
      <c r="I1883">
        <v>125.58</v>
      </c>
      <c r="J1883" t="s">
        <v>38</v>
      </c>
      <c r="K1883">
        <v>1714.91</v>
      </c>
      <c r="L1883">
        <v>12258</v>
      </c>
      <c r="M1883">
        <v>5613</v>
      </c>
      <c r="N1883" t="s">
        <v>38</v>
      </c>
    </row>
    <row r="1884" spans="1:14" x14ac:dyDescent="0.25">
      <c r="A1884" s="2">
        <v>34775</v>
      </c>
      <c r="B1884" t="s">
        <v>38</v>
      </c>
      <c r="C1884" t="s">
        <v>38</v>
      </c>
      <c r="D1884">
        <v>2717.7</v>
      </c>
      <c r="E1884">
        <v>1341.4</v>
      </c>
      <c r="F1884">
        <v>3140.92</v>
      </c>
      <c r="G1884">
        <v>1876.4</v>
      </c>
      <c r="H1884" t="s">
        <v>38</v>
      </c>
      <c r="I1884">
        <v>125.27</v>
      </c>
      <c r="J1884" t="s">
        <v>38</v>
      </c>
      <c r="K1884">
        <v>1714.91</v>
      </c>
      <c r="L1884">
        <v>12101</v>
      </c>
      <c r="M1884">
        <v>5717</v>
      </c>
      <c r="N1884" t="s">
        <v>38</v>
      </c>
    </row>
    <row r="1885" spans="1:14" x14ac:dyDescent="0.25">
      <c r="A1885" s="2">
        <v>34778</v>
      </c>
      <c r="B1885" t="s">
        <v>38</v>
      </c>
      <c r="C1885" t="s">
        <v>38</v>
      </c>
      <c r="D1885">
        <v>2763.4</v>
      </c>
      <c r="E1885">
        <v>1358.5</v>
      </c>
      <c r="F1885">
        <v>3174.99</v>
      </c>
      <c r="G1885">
        <v>1876.4</v>
      </c>
      <c r="H1885" t="s">
        <v>38</v>
      </c>
      <c r="I1885">
        <v>126.02</v>
      </c>
      <c r="J1885" t="s">
        <v>38</v>
      </c>
      <c r="K1885">
        <v>1714.91</v>
      </c>
      <c r="L1885">
        <v>12057</v>
      </c>
      <c r="M1885">
        <v>5793</v>
      </c>
      <c r="N1885" t="s">
        <v>38</v>
      </c>
    </row>
    <row r="1886" spans="1:14" x14ac:dyDescent="0.25">
      <c r="A1886" s="2">
        <v>34779</v>
      </c>
      <c r="B1886" t="s">
        <v>38</v>
      </c>
      <c r="C1886" t="s">
        <v>38</v>
      </c>
      <c r="D1886">
        <v>2777.5</v>
      </c>
      <c r="E1886">
        <v>1359.3</v>
      </c>
      <c r="F1886">
        <v>3156.76</v>
      </c>
      <c r="G1886">
        <v>1897.4</v>
      </c>
      <c r="H1886" t="s">
        <v>38</v>
      </c>
      <c r="I1886">
        <v>125.64</v>
      </c>
      <c r="J1886" t="s">
        <v>38</v>
      </c>
      <c r="K1886">
        <v>1714.91</v>
      </c>
      <c r="L1886">
        <v>12057</v>
      </c>
      <c r="M1886">
        <v>5767</v>
      </c>
      <c r="N1886" t="s">
        <v>38</v>
      </c>
    </row>
    <row r="1887" spans="1:14" x14ac:dyDescent="0.25">
      <c r="A1887" s="2">
        <v>34780</v>
      </c>
      <c r="B1887" t="s">
        <v>38</v>
      </c>
      <c r="C1887" t="s">
        <v>38</v>
      </c>
      <c r="D1887">
        <v>2778.4</v>
      </c>
      <c r="E1887">
        <v>1360</v>
      </c>
      <c r="F1887">
        <v>3153.59</v>
      </c>
      <c r="G1887">
        <v>1872.8</v>
      </c>
      <c r="H1887" t="s">
        <v>38</v>
      </c>
      <c r="I1887">
        <v>124.99</v>
      </c>
      <c r="J1887" t="s">
        <v>38</v>
      </c>
      <c r="K1887">
        <v>1714.91</v>
      </c>
      <c r="L1887">
        <v>11975</v>
      </c>
      <c r="M1887">
        <v>5703</v>
      </c>
      <c r="N1887" t="s">
        <v>38</v>
      </c>
    </row>
    <row r="1888" spans="1:14" x14ac:dyDescent="0.25">
      <c r="A1888" s="2">
        <v>34781</v>
      </c>
      <c r="B1888" t="s">
        <v>38</v>
      </c>
      <c r="C1888" t="s">
        <v>38</v>
      </c>
      <c r="D1888">
        <v>2773.1</v>
      </c>
      <c r="E1888">
        <v>1347.3</v>
      </c>
      <c r="F1888">
        <v>3062.47</v>
      </c>
      <c r="G1888">
        <v>1854.7</v>
      </c>
      <c r="H1888" t="s">
        <v>38</v>
      </c>
      <c r="I1888">
        <v>123.42</v>
      </c>
      <c r="J1888" t="s">
        <v>38</v>
      </c>
      <c r="K1888">
        <v>1714.91</v>
      </c>
      <c r="L1888">
        <v>11766</v>
      </c>
      <c r="M1888">
        <v>5694</v>
      </c>
      <c r="N1888" t="s">
        <v>38</v>
      </c>
    </row>
    <row r="1889" spans="1:14" x14ac:dyDescent="0.25">
      <c r="A1889" s="2">
        <v>34782</v>
      </c>
      <c r="B1889" t="s">
        <v>38</v>
      </c>
      <c r="C1889" t="s">
        <v>38</v>
      </c>
      <c r="D1889">
        <v>2788.9</v>
      </c>
      <c r="E1889">
        <v>1361.5</v>
      </c>
      <c r="F1889">
        <v>3079.9</v>
      </c>
      <c r="G1889">
        <v>1880.9</v>
      </c>
      <c r="H1889" t="s">
        <v>38</v>
      </c>
      <c r="I1889">
        <v>124.42</v>
      </c>
      <c r="J1889" t="s">
        <v>38</v>
      </c>
      <c r="K1889">
        <v>1714.91</v>
      </c>
      <c r="L1889">
        <v>11766</v>
      </c>
      <c r="M1889">
        <v>5703</v>
      </c>
      <c r="N1889" t="s">
        <v>38</v>
      </c>
    </row>
    <row r="1890" spans="1:14" x14ac:dyDescent="0.25">
      <c r="A1890" s="2">
        <v>34785</v>
      </c>
      <c r="B1890" t="s">
        <v>38</v>
      </c>
      <c r="C1890" t="s">
        <v>38</v>
      </c>
      <c r="D1890">
        <v>2795.1</v>
      </c>
      <c r="E1890">
        <v>1368.6</v>
      </c>
      <c r="F1890">
        <v>3084.66</v>
      </c>
      <c r="G1890">
        <v>1887.7</v>
      </c>
      <c r="H1890" t="s">
        <v>38</v>
      </c>
      <c r="I1890">
        <v>124.82</v>
      </c>
      <c r="J1890" t="s">
        <v>38</v>
      </c>
      <c r="K1890">
        <v>1714.91</v>
      </c>
      <c r="L1890">
        <v>11975</v>
      </c>
      <c r="M1890">
        <v>5857</v>
      </c>
      <c r="N1890" t="s">
        <v>38</v>
      </c>
    </row>
    <row r="1891" spans="1:14" x14ac:dyDescent="0.25">
      <c r="A1891" s="2">
        <v>34786</v>
      </c>
      <c r="B1891" t="s">
        <v>38</v>
      </c>
      <c r="C1891" t="s">
        <v>38</v>
      </c>
      <c r="D1891">
        <v>2767.8</v>
      </c>
      <c r="E1891">
        <v>1369.7</v>
      </c>
      <c r="F1891">
        <v>3047.42</v>
      </c>
      <c r="G1891">
        <v>1875.4</v>
      </c>
      <c r="H1891" t="s">
        <v>38</v>
      </c>
      <c r="I1891">
        <v>124.46</v>
      </c>
      <c r="J1891" t="s">
        <v>38</v>
      </c>
      <c r="K1891">
        <v>1714.91</v>
      </c>
      <c r="L1891">
        <v>12429</v>
      </c>
      <c r="M1891">
        <v>5881</v>
      </c>
      <c r="N1891" t="s">
        <v>38</v>
      </c>
    </row>
    <row r="1892" spans="1:14" x14ac:dyDescent="0.25">
      <c r="A1892" s="2">
        <v>34787</v>
      </c>
      <c r="B1892" t="s">
        <v>38</v>
      </c>
      <c r="C1892" t="s">
        <v>38</v>
      </c>
      <c r="D1892">
        <v>2790.7</v>
      </c>
      <c r="E1892">
        <v>1380.9</v>
      </c>
      <c r="F1892">
        <v>3058.51</v>
      </c>
      <c r="G1892">
        <v>1882.9</v>
      </c>
      <c r="H1892" t="s">
        <v>38</v>
      </c>
      <c r="I1892">
        <v>124.75</v>
      </c>
      <c r="J1892" t="s">
        <v>38</v>
      </c>
      <c r="K1892">
        <v>1714.91</v>
      </c>
      <c r="L1892">
        <v>12303</v>
      </c>
      <c r="M1892">
        <v>5842</v>
      </c>
      <c r="N1892" t="s">
        <v>38</v>
      </c>
    </row>
    <row r="1893" spans="1:14" x14ac:dyDescent="0.25">
      <c r="A1893" s="2">
        <v>34788</v>
      </c>
      <c r="B1893" t="s">
        <v>38</v>
      </c>
      <c r="C1893" t="s">
        <v>38</v>
      </c>
      <c r="D1893">
        <v>2821.5</v>
      </c>
      <c r="E1893">
        <v>1409.9</v>
      </c>
      <c r="F1893">
        <v>3119.52</v>
      </c>
      <c r="G1893">
        <v>1927.5</v>
      </c>
      <c r="H1893" t="s">
        <v>38</v>
      </c>
      <c r="I1893">
        <v>127.12</v>
      </c>
      <c r="J1893" t="s">
        <v>38</v>
      </c>
      <c r="K1893">
        <v>1714.91</v>
      </c>
      <c r="L1893">
        <v>12332</v>
      </c>
      <c r="M1893">
        <v>5802</v>
      </c>
      <c r="N1893" t="s">
        <v>38</v>
      </c>
    </row>
    <row r="1894" spans="1:14" x14ac:dyDescent="0.25">
      <c r="A1894" s="2">
        <v>34789</v>
      </c>
      <c r="B1894" t="s">
        <v>38</v>
      </c>
      <c r="C1894" t="s">
        <v>38</v>
      </c>
      <c r="D1894">
        <v>2775.8</v>
      </c>
      <c r="E1894">
        <v>1380.3</v>
      </c>
      <c r="F1894">
        <v>3074.36</v>
      </c>
      <c r="G1894">
        <v>1897.1</v>
      </c>
      <c r="H1894" t="s">
        <v>38</v>
      </c>
      <c r="I1894">
        <v>124.74</v>
      </c>
      <c r="J1894" t="s">
        <v>38</v>
      </c>
      <c r="K1894">
        <v>1714.91</v>
      </c>
      <c r="L1894">
        <v>12012</v>
      </c>
      <c r="M1894">
        <v>5732</v>
      </c>
      <c r="N1894" t="s">
        <v>38</v>
      </c>
    </row>
    <row r="1895" spans="1:14" x14ac:dyDescent="0.25">
      <c r="A1895" s="2">
        <v>34792</v>
      </c>
      <c r="B1895" t="s">
        <v>38</v>
      </c>
      <c r="C1895" t="s">
        <v>38</v>
      </c>
      <c r="D1895">
        <v>2787.2</v>
      </c>
      <c r="E1895">
        <v>1387.7</v>
      </c>
      <c r="F1895">
        <v>3079.11</v>
      </c>
      <c r="G1895">
        <v>1904.2</v>
      </c>
      <c r="H1895" t="s">
        <v>38</v>
      </c>
      <c r="I1895">
        <v>125.25</v>
      </c>
      <c r="J1895" t="s">
        <v>38</v>
      </c>
      <c r="K1895">
        <v>1714.91</v>
      </c>
      <c r="L1895">
        <v>11498</v>
      </c>
      <c r="M1895">
        <v>5620</v>
      </c>
      <c r="N1895" t="s">
        <v>38</v>
      </c>
    </row>
    <row r="1896" spans="1:14" x14ac:dyDescent="0.25">
      <c r="A1896" s="2">
        <v>34793</v>
      </c>
      <c r="B1896" t="s">
        <v>38</v>
      </c>
      <c r="C1896" t="s">
        <v>38</v>
      </c>
      <c r="D1896">
        <v>2824.1</v>
      </c>
      <c r="E1896">
        <v>1401.8</v>
      </c>
      <c r="F1896">
        <v>3135.37</v>
      </c>
      <c r="G1896">
        <v>1944.1</v>
      </c>
      <c r="H1896" t="s">
        <v>38</v>
      </c>
      <c r="I1896">
        <v>125.94</v>
      </c>
      <c r="J1896" t="s">
        <v>38</v>
      </c>
      <c r="K1896">
        <v>1714.91</v>
      </c>
      <c r="L1896">
        <v>11692</v>
      </c>
      <c r="M1896">
        <v>5687</v>
      </c>
      <c r="N1896" t="s">
        <v>38</v>
      </c>
    </row>
    <row r="1897" spans="1:14" x14ac:dyDescent="0.25">
      <c r="A1897" s="2">
        <v>34794</v>
      </c>
      <c r="B1897" t="s">
        <v>38</v>
      </c>
      <c r="C1897" t="s">
        <v>38</v>
      </c>
      <c r="D1897">
        <v>2826.8</v>
      </c>
      <c r="E1897">
        <v>1394.4</v>
      </c>
      <c r="F1897">
        <v>3130.62</v>
      </c>
      <c r="G1897">
        <v>1945.7</v>
      </c>
      <c r="H1897" t="s">
        <v>38</v>
      </c>
      <c r="I1897">
        <v>126.3</v>
      </c>
      <c r="J1897" t="s">
        <v>38</v>
      </c>
      <c r="K1897">
        <v>1714.91</v>
      </c>
      <c r="L1897">
        <v>11878</v>
      </c>
      <c r="M1897">
        <v>5687</v>
      </c>
      <c r="N1897" t="s">
        <v>38</v>
      </c>
    </row>
    <row r="1898" spans="1:14" x14ac:dyDescent="0.25">
      <c r="A1898" s="2">
        <v>34795</v>
      </c>
      <c r="B1898" t="s">
        <v>38</v>
      </c>
      <c r="C1898" t="s">
        <v>38</v>
      </c>
      <c r="D1898">
        <v>2840.8</v>
      </c>
      <c r="E1898">
        <v>1409.2</v>
      </c>
      <c r="F1898">
        <v>3153.59</v>
      </c>
      <c r="G1898">
        <v>1931.8</v>
      </c>
      <c r="H1898" t="s">
        <v>38</v>
      </c>
      <c r="I1898">
        <v>126.91</v>
      </c>
      <c r="J1898" t="s">
        <v>38</v>
      </c>
      <c r="K1898">
        <v>1714.91</v>
      </c>
      <c r="L1898">
        <v>11774</v>
      </c>
      <c r="M1898">
        <v>5623</v>
      </c>
      <c r="N1898" t="s">
        <v>38</v>
      </c>
    </row>
    <row r="1899" spans="1:14" x14ac:dyDescent="0.25">
      <c r="A1899" s="2">
        <v>34796</v>
      </c>
      <c r="B1899" t="s">
        <v>38</v>
      </c>
      <c r="C1899" t="s">
        <v>38</v>
      </c>
      <c r="D1899">
        <v>2845.2</v>
      </c>
      <c r="E1899">
        <v>1416.6</v>
      </c>
      <c r="F1899">
        <v>3145.67</v>
      </c>
      <c r="G1899">
        <v>1951.5</v>
      </c>
      <c r="H1899" t="s">
        <v>38</v>
      </c>
      <c r="I1899">
        <v>128.19</v>
      </c>
      <c r="J1899" t="s">
        <v>38</v>
      </c>
      <c r="K1899">
        <v>1714.91</v>
      </c>
      <c r="L1899">
        <v>11751</v>
      </c>
      <c r="M1899">
        <v>5705</v>
      </c>
      <c r="N1899" t="s">
        <v>38</v>
      </c>
    </row>
    <row r="1900" spans="1:14" x14ac:dyDescent="0.25">
      <c r="A1900" s="2">
        <v>34799</v>
      </c>
      <c r="B1900" t="s">
        <v>38</v>
      </c>
      <c r="C1900" t="s">
        <v>38</v>
      </c>
      <c r="D1900">
        <v>2840.8</v>
      </c>
      <c r="E1900">
        <v>1401.1</v>
      </c>
      <c r="F1900">
        <v>3150.42</v>
      </c>
      <c r="G1900">
        <v>1964.1</v>
      </c>
      <c r="H1900" t="s">
        <v>38</v>
      </c>
      <c r="I1900">
        <v>128.19</v>
      </c>
      <c r="J1900" t="s">
        <v>38</v>
      </c>
      <c r="K1900">
        <v>1714.91</v>
      </c>
      <c r="L1900">
        <v>12116</v>
      </c>
      <c r="M1900">
        <v>5655</v>
      </c>
      <c r="N1900" t="s">
        <v>38</v>
      </c>
    </row>
    <row r="1901" spans="1:14" x14ac:dyDescent="0.25">
      <c r="A1901" s="2">
        <v>34800</v>
      </c>
      <c r="B1901" t="s">
        <v>38</v>
      </c>
      <c r="C1901" t="s">
        <v>38</v>
      </c>
      <c r="D1901">
        <v>2823.2</v>
      </c>
      <c r="E1901">
        <v>1391.4</v>
      </c>
      <c r="F1901">
        <v>3155.18</v>
      </c>
      <c r="G1901">
        <v>1946.3</v>
      </c>
      <c r="H1901" t="s">
        <v>38</v>
      </c>
      <c r="I1901">
        <v>128.11000000000001</v>
      </c>
      <c r="J1901" t="s">
        <v>38</v>
      </c>
      <c r="K1901">
        <v>1714.91</v>
      </c>
      <c r="L1901">
        <v>12161</v>
      </c>
      <c r="M1901">
        <v>5712</v>
      </c>
      <c r="N1901" t="s">
        <v>38</v>
      </c>
    </row>
    <row r="1902" spans="1:14" x14ac:dyDescent="0.25">
      <c r="A1902" s="2">
        <v>34801</v>
      </c>
      <c r="B1902" t="s">
        <v>38</v>
      </c>
      <c r="C1902" t="s">
        <v>38</v>
      </c>
      <c r="D1902">
        <v>2845.2</v>
      </c>
      <c r="E1902">
        <v>1395.9</v>
      </c>
      <c r="F1902">
        <v>3155.18</v>
      </c>
      <c r="G1902">
        <v>1959.6</v>
      </c>
      <c r="H1902" t="s">
        <v>38</v>
      </c>
      <c r="I1902">
        <v>128.41999999999999</v>
      </c>
      <c r="J1902" t="s">
        <v>38</v>
      </c>
      <c r="K1902">
        <v>1714.91</v>
      </c>
      <c r="L1902">
        <v>12221</v>
      </c>
      <c r="M1902">
        <v>5735</v>
      </c>
      <c r="N1902" t="s">
        <v>38</v>
      </c>
    </row>
    <row r="1903" spans="1:14" x14ac:dyDescent="0.25">
      <c r="A1903" s="2">
        <v>34802</v>
      </c>
      <c r="B1903" t="s">
        <v>38</v>
      </c>
      <c r="C1903" t="s">
        <v>38</v>
      </c>
      <c r="D1903">
        <v>2848.8</v>
      </c>
      <c r="E1903">
        <v>1403.3</v>
      </c>
      <c r="F1903">
        <v>3153.59</v>
      </c>
      <c r="G1903">
        <v>1959.6</v>
      </c>
      <c r="H1903" t="s">
        <v>38</v>
      </c>
      <c r="I1903">
        <v>128.86000000000001</v>
      </c>
      <c r="J1903" t="s">
        <v>38</v>
      </c>
      <c r="K1903">
        <v>1714.91</v>
      </c>
      <c r="L1903">
        <v>12273</v>
      </c>
      <c r="M1903">
        <v>5822</v>
      </c>
      <c r="N1903" t="s">
        <v>38</v>
      </c>
    </row>
    <row r="1904" spans="1:14" x14ac:dyDescent="0.25">
      <c r="A1904" s="2">
        <v>34803</v>
      </c>
      <c r="B1904" t="s">
        <v>38</v>
      </c>
      <c r="C1904" t="s">
        <v>38</v>
      </c>
      <c r="D1904">
        <v>2848.8</v>
      </c>
      <c r="E1904">
        <v>1403.3</v>
      </c>
      <c r="F1904">
        <v>3153.59</v>
      </c>
      <c r="G1904">
        <v>1959.6</v>
      </c>
      <c r="H1904" t="s">
        <v>38</v>
      </c>
      <c r="I1904">
        <v>128.86000000000001</v>
      </c>
      <c r="J1904" t="s">
        <v>38</v>
      </c>
      <c r="K1904">
        <v>1714.91</v>
      </c>
      <c r="L1904">
        <v>11997</v>
      </c>
      <c r="M1904">
        <v>5822</v>
      </c>
      <c r="N1904" t="s">
        <v>38</v>
      </c>
    </row>
    <row r="1905" spans="1:14" x14ac:dyDescent="0.25">
      <c r="A1905" s="2">
        <v>34806</v>
      </c>
      <c r="B1905" t="s">
        <v>38</v>
      </c>
      <c r="C1905" t="s">
        <v>38</v>
      </c>
      <c r="D1905">
        <v>2848.8</v>
      </c>
      <c r="E1905">
        <v>1403.3</v>
      </c>
      <c r="F1905">
        <v>3153.59</v>
      </c>
      <c r="G1905">
        <v>1967.7</v>
      </c>
      <c r="H1905" t="s">
        <v>38</v>
      </c>
      <c r="I1905">
        <v>128.86000000000001</v>
      </c>
      <c r="J1905" t="s">
        <v>38</v>
      </c>
      <c r="K1905">
        <v>1714.91</v>
      </c>
      <c r="L1905">
        <v>12183</v>
      </c>
      <c r="M1905">
        <v>5822</v>
      </c>
      <c r="N1905" t="s">
        <v>38</v>
      </c>
    </row>
    <row r="1906" spans="1:14" x14ac:dyDescent="0.25">
      <c r="A1906" s="2">
        <v>34807</v>
      </c>
      <c r="B1906" t="s">
        <v>38</v>
      </c>
      <c r="C1906" t="s">
        <v>38</v>
      </c>
      <c r="D1906">
        <v>2830.7</v>
      </c>
      <c r="E1906">
        <v>1381.8</v>
      </c>
      <c r="F1906">
        <v>3107.64</v>
      </c>
      <c r="G1906">
        <v>1952.5</v>
      </c>
      <c r="H1906" t="s">
        <v>38</v>
      </c>
      <c r="I1906">
        <v>128.57</v>
      </c>
      <c r="J1906" t="s">
        <v>38</v>
      </c>
      <c r="K1906">
        <v>1714.91</v>
      </c>
      <c r="L1906">
        <v>12094</v>
      </c>
      <c r="M1906">
        <v>5792</v>
      </c>
      <c r="N1906" t="s">
        <v>38</v>
      </c>
    </row>
    <row r="1907" spans="1:14" x14ac:dyDescent="0.25">
      <c r="A1907" s="2">
        <v>34808</v>
      </c>
      <c r="B1907" t="s">
        <v>38</v>
      </c>
      <c r="C1907" t="s">
        <v>38</v>
      </c>
      <c r="D1907">
        <v>2796.9</v>
      </c>
      <c r="E1907">
        <v>1398.8</v>
      </c>
      <c r="F1907">
        <v>3093.37</v>
      </c>
      <c r="G1907">
        <v>1931.1</v>
      </c>
      <c r="H1907" t="s">
        <v>38</v>
      </c>
      <c r="I1907">
        <v>128.29</v>
      </c>
      <c r="J1907" t="s">
        <v>38</v>
      </c>
      <c r="K1907">
        <v>1714.91</v>
      </c>
      <c r="L1907">
        <v>12236</v>
      </c>
      <c r="M1907">
        <v>5796</v>
      </c>
      <c r="N1907" t="s">
        <v>38</v>
      </c>
    </row>
    <row r="1908" spans="1:14" x14ac:dyDescent="0.25">
      <c r="A1908" s="2">
        <v>34809</v>
      </c>
      <c r="B1908" t="s">
        <v>38</v>
      </c>
      <c r="C1908" t="s">
        <v>38</v>
      </c>
      <c r="D1908">
        <v>2803.9</v>
      </c>
      <c r="E1908">
        <v>1404.8</v>
      </c>
      <c r="F1908">
        <v>3105.26</v>
      </c>
      <c r="G1908">
        <v>1937.9</v>
      </c>
      <c r="H1908" t="s">
        <v>38</v>
      </c>
      <c r="I1908">
        <v>128.91999999999999</v>
      </c>
      <c r="J1908" t="s">
        <v>38</v>
      </c>
      <c r="K1908">
        <v>1714.91</v>
      </c>
      <c r="L1908">
        <v>12437</v>
      </c>
      <c r="M1908">
        <v>5759</v>
      </c>
      <c r="N1908" t="s">
        <v>38</v>
      </c>
    </row>
    <row r="1909" spans="1:14" x14ac:dyDescent="0.25">
      <c r="A1909" s="2">
        <v>34810</v>
      </c>
      <c r="B1909" t="s">
        <v>38</v>
      </c>
      <c r="C1909" t="s">
        <v>38</v>
      </c>
      <c r="D1909">
        <v>2826.8</v>
      </c>
      <c r="E1909">
        <v>1439.6</v>
      </c>
      <c r="F1909">
        <v>3153.59</v>
      </c>
      <c r="G1909">
        <v>1945.6</v>
      </c>
      <c r="H1909" t="s">
        <v>38</v>
      </c>
      <c r="I1909">
        <v>129.62</v>
      </c>
      <c r="J1909" t="s">
        <v>38</v>
      </c>
      <c r="K1909">
        <v>1714.91</v>
      </c>
      <c r="L1909">
        <v>12668</v>
      </c>
      <c r="M1909">
        <v>5809</v>
      </c>
      <c r="N1909" t="s">
        <v>38</v>
      </c>
    </row>
    <row r="1910" spans="1:14" x14ac:dyDescent="0.25">
      <c r="A1910" s="2">
        <v>34813</v>
      </c>
      <c r="B1910" t="s">
        <v>38</v>
      </c>
      <c r="C1910" t="s">
        <v>38</v>
      </c>
      <c r="D1910">
        <v>2829.4</v>
      </c>
      <c r="E1910">
        <v>1422.5</v>
      </c>
      <c r="F1910">
        <v>3136.16</v>
      </c>
      <c r="G1910">
        <v>1953.4</v>
      </c>
      <c r="H1910" t="s">
        <v>38</v>
      </c>
      <c r="I1910">
        <v>129.91</v>
      </c>
      <c r="J1910" t="s">
        <v>38</v>
      </c>
      <c r="K1910">
        <v>1714.91</v>
      </c>
      <c r="L1910">
        <v>12556</v>
      </c>
      <c r="M1910">
        <v>5765</v>
      </c>
      <c r="N1910" t="s">
        <v>38</v>
      </c>
    </row>
    <row r="1911" spans="1:14" x14ac:dyDescent="0.25">
      <c r="A1911" s="2">
        <v>34814</v>
      </c>
      <c r="B1911" t="s">
        <v>38</v>
      </c>
      <c r="C1911" t="s">
        <v>38</v>
      </c>
      <c r="D1911">
        <v>2836.4</v>
      </c>
      <c r="E1911">
        <v>1444</v>
      </c>
      <c r="F1911">
        <v>3188.46</v>
      </c>
      <c r="G1911">
        <v>1950.8</v>
      </c>
      <c r="H1911" t="s">
        <v>38</v>
      </c>
      <c r="I1911">
        <v>129.88</v>
      </c>
      <c r="J1911" t="s">
        <v>38</v>
      </c>
      <c r="K1911">
        <v>1714.91</v>
      </c>
      <c r="L1911">
        <v>12593</v>
      </c>
      <c r="M1911">
        <v>5715</v>
      </c>
      <c r="N1911" t="s">
        <v>38</v>
      </c>
    </row>
    <row r="1912" spans="1:14" x14ac:dyDescent="0.25">
      <c r="A1912" s="2">
        <v>34815</v>
      </c>
      <c r="B1912" t="s">
        <v>38</v>
      </c>
      <c r="C1912" t="s">
        <v>38</v>
      </c>
      <c r="D1912">
        <v>2842.6</v>
      </c>
      <c r="E1912">
        <v>1438.1</v>
      </c>
      <c r="F1912">
        <v>3208.27</v>
      </c>
      <c r="G1912">
        <v>1961.8</v>
      </c>
      <c r="H1912" t="s">
        <v>38</v>
      </c>
      <c r="I1912">
        <v>131.37</v>
      </c>
      <c r="J1912" t="s">
        <v>38</v>
      </c>
      <c r="K1912">
        <v>1714.91</v>
      </c>
      <c r="L1912">
        <v>12578</v>
      </c>
      <c r="M1912">
        <v>5554</v>
      </c>
      <c r="N1912" t="s">
        <v>38</v>
      </c>
    </row>
    <row r="1913" spans="1:14" x14ac:dyDescent="0.25">
      <c r="A1913" s="2">
        <v>34816</v>
      </c>
      <c r="B1913" t="s">
        <v>38</v>
      </c>
      <c r="C1913" t="s">
        <v>38</v>
      </c>
      <c r="D1913">
        <v>2832.9</v>
      </c>
      <c r="E1913">
        <v>1429.2</v>
      </c>
      <c r="F1913">
        <v>3209.85</v>
      </c>
      <c r="G1913">
        <v>1982.7</v>
      </c>
      <c r="H1913" t="s">
        <v>38</v>
      </c>
      <c r="I1913">
        <v>131.66999999999999</v>
      </c>
      <c r="J1913" t="s">
        <v>38</v>
      </c>
      <c r="K1913">
        <v>1714.91</v>
      </c>
      <c r="L1913">
        <v>12631</v>
      </c>
      <c r="M1913">
        <v>5583</v>
      </c>
      <c r="N1913" t="s">
        <v>38</v>
      </c>
    </row>
    <row r="1914" spans="1:14" x14ac:dyDescent="0.25">
      <c r="A1914" s="2">
        <v>34817</v>
      </c>
      <c r="B1914" t="s">
        <v>38</v>
      </c>
      <c r="C1914" t="s">
        <v>38</v>
      </c>
      <c r="D1914">
        <v>2832.9</v>
      </c>
      <c r="E1914">
        <v>1415.1</v>
      </c>
      <c r="F1914">
        <v>3213.81</v>
      </c>
      <c r="G1914">
        <v>1993.7</v>
      </c>
      <c r="H1914" t="s">
        <v>38</v>
      </c>
      <c r="I1914">
        <v>132.51</v>
      </c>
      <c r="J1914" t="s">
        <v>38</v>
      </c>
      <c r="K1914">
        <v>1714.91</v>
      </c>
      <c r="L1914">
        <v>12534</v>
      </c>
      <c r="M1914">
        <v>5568</v>
      </c>
      <c r="N1914" t="s">
        <v>38</v>
      </c>
    </row>
    <row r="1915" spans="1:14" x14ac:dyDescent="0.25">
      <c r="A1915" s="2">
        <v>34820</v>
      </c>
      <c r="B1915" t="s">
        <v>38</v>
      </c>
      <c r="C1915" t="s">
        <v>38</v>
      </c>
      <c r="D1915">
        <v>2840</v>
      </c>
      <c r="E1915">
        <v>1415.1</v>
      </c>
      <c r="F1915">
        <v>3213.81</v>
      </c>
      <c r="G1915">
        <v>1993.7</v>
      </c>
      <c r="H1915" t="s">
        <v>38</v>
      </c>
      <c r="I1915">
        <v>133.79</v>
      </c>
      <c r="J1915" t="s">
        <v>38</v>
      </c>
      <c r="K1915">
        <v>1714.91</v>
      </c>
      <c r="L1915">
        <v>12549</v>
      </c>
      <c r="M1915">
        <v>5501</v>
      </c>
      <c r="N1915" t="s">
        <v>38</v>
      </c>
    </row>
    <row r="1916" spans="1:14" x14ac:dyDescent="0.25">
      <c r="A1916" s="2">
        <v>34821</v>
      </c>
      <c r="B1916" t="s">
        <v>38</v>
      </c>
      <c r="C1916" t="s">
        <v>38</v>
      </c>
      <c r="D1916">
        <v>2865.5</v>
      </c>
      <c r="E1916">
        <v>1438.1</v>
      </c>
      <c r="F1916">
        <v>3232.83</v>
      </c>
      <c r="G1916">
        <v>1993.7</v>
      </c>
      <c r="H1916" t="s">
        <v>38</v>
      </c>
      <c r="I1916">
        <v>134.46</v>
      </c>
      <c r="J1916" t="s">
        <v>38</v>
      </c>
      <c r="K1916">
        <v>1714.91</v>
      </c>
      <c r="L1916">
        <v>12757</v>
      </c>
      <c r="M1916">
        <v>5472</v>
      </c>
      <c r="N1916" t="s">
        <v>38</v>
      </c>
    </row>
    <row r="1917" spans="1:14" x14ac:dyDescent="0.25">
      <c r="A1917" s="2">
        <v>34822</v>
      </c>
      <c r="B1917" t="s">
        <v>38</v>
      </c>
      <c r="C1917" t="s">
        <v>38</v>
      </c>
      <c r="D1917">
        <v>2883.9</v>
      </c>
      <c r="E1917">
        <v>1461.8</v>
      </c>
      <c r="F1917">
        <v>3223.32</v>
      </c>
      <c r="G1917">
        <v>2042.4</v>
      </c>
      <c r="H1917" t="s">
        <v>38</v>
      </c>
      <c r="I1917">
        <v>135.01</v>
      </c>
      <c r="J1917" t="s">
        <v>38</v>
      </c>
      <c r="K1917">
        <v>1714.91</v>
      </c>
      <c r="L1917">
        <v>12757</v>
      </c>
      <c r="M1917">
        <v>5526</v>
      </c>
      <c r="N1917" t="s">
        <v>38</v>
      </c>
    </row>
    <row r="1918" spans="1:14" x14ac:dyDescent="0.25">
      <c r="A1918" s="2">
        <v>34823</v>
      </c>
      <c r="B1918" t="s">
        <v>38</v>
      </c>
      <c r="C1918" t="s">
        <v>38</v>
      </c>
      <c r="D1918">
        <v>2880.4</v>
      </c>
      <c r="E1918">
        <v>1443.3</v>
      </c>
      <c r="F1918">
        <v>3225.7</v>
      </c>
      <c r="G1918">
        <v>2070.1</v>
      </c>
      <c r="H1918" t="s">
        <v>38</v>
      </c>
      <c r="I1918">
        <v>136.04</v>
      </c>
      <c r="J1918" t="s">
        <v>38</v>
      </c>
      <c r="K1918">
        <v>1714.91</v>
      </c>
      <c r="L1918">
        <v>12757</v>
      </c>
      <c r="M1918">
        <v>5531</v>
      </c>
      <c r="N1918" t="s">
        <v>38</v>
      </c>
    </row>
    <row r="1919" spans="1:14" x14ac:dyDescent="0.25">
      <c r="A1919" s="2">
        <v>34824</v>
      </c>
      <c r="B1919" t="s">
        <v>38</v>
      </c>
      <c r="C1919" t="s">
        <v>38</v>
      </c>
      <c r="D1919">
        <v>2869.9</v>
      </c>
      <c r="E1919">
        <v>1430.7</v>
      </c>
      <c r="F1919">
        <v>3212.23</v>
      </c>
      <c r="G1919">
        <v>2073.3000000000002</v>
      </c>
      <c r="H1919" t="s">
        <v>38</v>
      </c>
      <c r="I1919">
        <v>136.04</v>
      </c>
      <c r="J1919" t="s">
        <v>38</v>
      </c>
      <c r="K1919">
        <v>1714.91</v>
      </c>
      <c r="L1919">
        <v>12757</v>
      </c>
      <c r="M1919">
        <v>5551</v>
      </c>
      <c r="N1919" t="s">
        <v>38</v>
      </c>
    </row>
    <row r="1920" spans="1:14" x14ac:dyDescent="0.25">
      <c r="A1920" s="2">
        <v>34827</v>
      </c>
      <c r="B1920" t="s">
        <v>38</v>
      </c>
      <c r="C1920" t="s">
        <v>38</v>
      </c>
      <c r="D1920">
        <v>2869.9</v>
      </c>
      <c r="E1920">
        <v>1430.7</v>
      </c>
      <c r="F1920">
        <v>3216.98</v>
      </c>
      <c r="G1920">
        <v>2105.9</v>
      </c>
      <c r="H1920" t="s">
        <v>38</v>
      </c>
      <c r="I1920">
        <v>135.87</v>
      </c>
      <c r="J1920" t="s">
        <v>38</v>
      </c>
      <c r="K1920">
        <v>1714.91</v>
      </c>
      <c r="L1920">
        <v>12787</v>
      </c>
      <c r="M1920">
        <v>5698</v>
      </c>
      <c r="N1920" t="s">
        <v>38</v>
      </c>
    </row>
    <row r="1921" spans="1:14" x14ac:dyDescent="0.25">
      <c r="A1921" s="2">
        <v>34828</v>
      </c>
      <c r="B1921" t="s">
        <v>38</v>
      </c>
      <c r="C1921" t="s">
        <v>38</v>
      </c>
      <c r="D1921">
        <v>2876.9</v>
      </c>
      <c r="E1921">
        <v>1473.7</v>
      </c>
      <c r="F1921">
        <v>3251.85</v>
      </c>
      <c r="G1921">
        <v>2113.6</v>
      </c>
      <c r="H1921" t="s">
        <v>38</v>
      </c>
      <c r="I1921">
        <v>136.18</v>
      </c>
      <c r="J1921" t="s">
        <v>38</v>
      </c>
      <c r="K1921">
        <v>1714.91</v>
      </c>
      <c r="L1921">
        <v>12690</v>
      </c>
      <c r="M1921">
        <v>5775</v>
      </c>
      <c r="N1921" t="s">
        <v>38</v>
      </c>
    </row>
    <row r="1922" spans="1:14" x14ac:dyDescent="0.25">
      <c r="A1922" s="2">
        <v>34829</v>
      </c>
      <c r="B1922" t="s">
        <v>38</v>
      </c>
      <c r="C1922" t="s">
        <v>38</v>
      </c>
      <c r="D1922">
        <v>2909.4</v>
      </c>
      <c r="E1922">
        <v>1480.4</v>
      </c>
      <c r="F1922">
        <v>3277.99</v>
      </c>
      <c r="G1922">
        <v>2117.8000000000002</v>
      </c>
      <c r="H1922" t="s">
        <v>38</v>
      </c>
      <c r="I1922">
        <v>137.24</v>
      </c>
      <c r="J1922" t="s">
        <v>38</v>
      </c>
      <c r="K1922">
        <v>1714.91</v>
      </c>
      <c r="L1922">
        <v>12601</v>
      </c>
      <c r="M1922">
        <v>5949</v>
      </c>
      <c r="N1922" t="s">
        <v>38</v>
      </c>
    </row>
    <row r="1923" spans="1:14" x14ac:dyDescent="0.25">
      <c r="A1923" s="2">
        <v>34830</v>
      </c>
      <c r="B1923" t="s">
        <v>38</v>
      </c>
      <c r="C1923" t="s">
        <v>38</v>
      </c>
      <c r="D1923">
        <v>2930.5</v>
      </c>
      <c r="E1923">
        <v>1488.5</v>
      </c>
      <c r="F1923">
        <v>3302.56</v>
      </c>
      <c r="G1923">
        <v>2123.3000000000002</v>
      </c>
      <c r="H1923" t="s">
        <v>38</v>
      </c>
      <c r="I1923">
        <v>138.03</v>
      </c>
      <c r="J1923" t="s">
        <v>38</v>
      </c>
      <c r="K1923">
        <v>1714.91</v>
      </c>
      <c r="L1923">
        <v>12332</v>
      </c>
      <c r="M1923">
        <v>6086</v>
      </c>
      <c r="N1923" t="s">
        <v>38</v>
      </c>
    </row>
    <row r="1924" spans="1:14" x14ac:dyDescent="0.25">
      <c r="A1924" s="2">
        <v>34831</v>
      </c>
      <c r="B1924" t="s">
        <v>38</v>
      </c>
      <c r="C1924" t="s">
        <v>38</v>
      </c>
      <c r="D1924">
        <v>2921.8</v>
      </c>
      <c r="E1924">
        <v>1498.9</v>
      </c>
      <c r="F1924">
        <v>3331.87</v>
      </c>
      <c r="G1924">
        <v>2104.6</v>
      </c>
      <c r="H1924" t="s">
        <v>38</v>
      </c>
      <c r="I1924">
        <v>138.35</v>
      </c>
      <c r="J1924" t="s">
        <v>38</v>
      </c>
      <c r="K1924">
        <v>1714.91</v>
      </c>
      <c r="L1924">
        <v>12273</v>
      </c>
      <c r="M1924">
        <v>6233</v>
      </c>
      <c r="N1924" t="s">
        <v>38</v>
      </c>
    </row>
    <row r="1925" spans="1:14" x14ac:dyDescent="0.25">
      <c r="A1925" s="2">
        <v>34834</v>
      </c>
      <c r="B1925" t="s">
        <v>38</v>
      </c>
      <c r="C1925" t="s">
        <v>38</v>
      </c>
      <c r="D1925">
        <v>2920</v>
      </c>
      <c r="E1925">
        <v>1481.8</v>
      </c>
      <c r="F1925">
        <v>3318.4</v>
      </c>
      <c r="G1925">
        <v>2104.6</v>
      </c>
      <c r="H1925" t="s">
        <v>38</v>
      </c>
      <c r="I1925">
        <v>138.21</v>
      </c>
      <c r="J1925" t="s">
        <v>38</v>
      </c>
      <c r="K1925">
        <v>1714.91</v>
      </c>
      <c r="L1925">
        <v>12407</v>
      </c>
      <c r="M1925">
        <v>6190</v>
      </c>
      <c r="N1925" t="s">
        <v>38</v>
      </c>
    </row>
    <row r="1926" spans="1:14" x14ac:dyDescent="0.25">
      <c r="A1926" s="2">
        <v>34835</v>
      </c>
      <c r="B1926" t="s">
        <v>38</v>
      </c>
      <c r="C1926" t="s">
        <v>38</v>
      </c>
      <c r="D1926">
        <v>2917.4</v>
      </c>
      <c r="E1926">
        <v>1487.8</v>
      </c>
      <c r="F1926">
        <v>3346.93</v>
      </c>
      <c r="G1926">
        <v>2093</v>
      </c>
      <c r="H1926" t="s">
        <v>38</v>
      </c>
      <c r="I1926">
        <v>138</v>
      </c>
      <c r="J1926" t="s">
        <v>38</v>
      </c>
      <c r="K1926">
        <v>1714.91</v>
      </c>
      <c r="L1926">
        <v>12221</v>
      </c>
      <c r="M1926">
        <v>6120</v>
      </c>
      <c r="N1926" t="s">
        <v>38</v>
      </c>
    </row>
    <row r="1927" spans="1:14" x14ac:dyDescent="0.25">
      <c r="A1927" s="2">
        <v>34836</v>
      </c>
      <c r="B1927" t="s">
        <v>38</v>
      </c>
      <c r="C1927" t="s">
        <v>38</v>
      </c>
      <c r="D1927">
        <v>2912.1</v>
      </c>
      <c r="E1927">
        <v>1489.3</v>
      </c>
      <c r="F1927">
        <v>3319.99</v>
      </c>
      <c r="G1927">
        <v>2084.6</v>
      </c>
      <c r="H1927" t="s">
        <v>38</v>
      </c>
      <c r="I1927">
        <v>136.88999999999999</v>
      </c>
      <c r="J1927" t="s">
        <v>38</v>
      </c>
      <c r="K1927">
        <v>1714.91</v>
      </c>
      <c r="L1927">
        <v>12295</v>
      </c>
      <c r="M1927">
        <v>6180</v>
      </c>
      <c r="N1927" t="s">
        <v>38</v>
      </c>
    </row>
    <row r="1928" spans="1:14" x14ac:dyDescent="0.25">
      <c r="A1928" s="2">
        <v>34837</v>
      </c>
      <c r="B1928" t="s">
        <v>38</v>
      </c>
      <c r="C1928" t="s">
        <v>38</v>
      </c>
      <c r="D1928">
        <v>2896.2</v>
      </c>
      <c r="E1928">
        <v>1477.4</v>
      </c>
      <c r="F1928">
        <v>3318.4</v>
      </c>
      <c r="G1928">
        <v>2077.5</v>
      </c>
      <c r="H1928" t="s">
        <v>38</v>
      </c>
      <c r="I1928">
        <v>136.74</v>
      </c>
      <c r="J1928" t="s">
        <v>38</v>
      </c>
      <c r="K1928">
        <v>1714.91</v>
      </c>
      <c r="L1928">
        <v>12176</v>
      </c>
      <c r="M1928">
        <v>6109</v>
      </c>
      <c r="N1928" t="s">
        <v>38</v>
      </c>
    </row>
    <row r="1929" spans="1:14" x14ac:dyDescent="0.25">
      <c r="A1929" s="2">
        <v>34838</v>
      </c>
      <c r="B1929" t="s">
        <v>38</v>
      </c>
      <c r="C1929" t="s">
        <v>38</v>
      </c>
      <c r="D1929">
        <v>2870.7</v>
      </c>
      <c r="E1929">
        <v>1459.6</v>
      </c>
      <c r="F1929">
        <v>3270.07</v>
      </c>
      <c r="G1929">
        <v>2066</v>
      </c>
      <c r="H1929" t="s">
        <v>38</v>
      </c>
      <c r="I1929">
        <v>135.35</v>
      </c>
      <c r="J1929" t="s">
        <v>38</v>
      </c>
      <c r="K1929">
        <v>1714.91</v>
      </c>
      <c r="L1929">
        <v>11982</v>
      </c>
      <c r="M1929">
        <v>6026</v>
      </c>
      <c r="N1929" t="s">
        <v>38</v>
      </c>
    </row>
    <row r="1930" spans="1:14" x14ac:dyDescent="0.25">
      <c r="A1930" s="2">
        <v>34841</v>
      </c>
      <c r="B1930" t="s">
        <v>38</v>
      </c>
      <c r="C1930" t="s">
        <v>38</v>
      </c>
      <c r="D1930">
        <v>2900.6</v>
      </c>
      <c r="E1930">
        <v>1474.4</v>
      </c>
      <c r="F1930">
        <v>3331.87</v>
      </c>
      <c r="G1930">
        <v>2117.9</v>
      </c>
      <c r="H1930" t="s">
        <v>38</v>
      </c>
      <c r="I1930">
        <v>137.61000000000001</v>
      </c>
      <c r="J1930" t="s">
        <v>38</v>
      </c>
      <c r="K1930">
        <v>1714.91</v>
      </c>
      <c r="L1930">
        <v>11811</v>
      </c>
      <c r="M1930">
        <v>6046</v>
      </c>
      <c r="N1930" t="s">
        <v>38</v>
      </c>
    </row>
    <row r="1931" spans="1:14" x14ac:dyDescent="0.25">
      <c r="A1931" s="2">
        <v>34842</v>
      </c>
      <c r="B1931" t="s">
        <v>38</v>
      </c>
      <c r="C1931" t="s">
        <v>38</v>
      </c>
      <c r="D1931">
        <v>2907.7</v>
      </c>
      <c r="E1931">
        <v>1460.3</v>
      </c>
      <c r="F1931">
        <v>3312.07</v>
      </c>
      <c r="G1931">
        <v>2123.4</v>
      </c>
      <c r="H1931" t="s">
        <v>38</v>
      </c>
      <c r="I1931">
        <v>137.72999999999999</v>
      </c>
      <c r="J1931" t="s">
        <v>38</v>
      </c>
      <c r="K1931">
        <v>1714.91</v>
      </c>
      <c r="L1931">
        <v>11885</v>
      </c>
      <c r="M1931">
        <v>6260</v>
      </c>
      <c r="N1931" t="s">
        <v>38</v>
      </c>
    </row>
    <row r="1932" spans="1:14" x14ac:dyDescent="0.25">
      <c r="A1932" s="2">
        <v>34843</v>
      </c>
      <c r="B1932" t="s">
        <v>38</v>
      </c>
      <c r="C1932" t="s">
        <v>38</v>
      </c>
      <c r="D1932">
        <v>2938.5</v>
      </c>
      <c r="E1932">
        <v>1455.2</v>
      </c>
      <c r="F1932">
        <v>3350.1</v>
      </c>
      <c r="G1932">
        <v>2137.1999999999998</v>
      </c>
      <c r="H1932" t="s">
        <v>38</v>
      </c>
      <c r="I1932">
        <v>138.68</v>
      </c>
      <c r="J1932" t="s">
        <v>38</v>
      </c>
      <c r="K1932">
        <v>1714.91</v>
      </c>
      <c r="L1932">
        <v>11923</v>
      </c>
      <c r="M1932">
        <v>6176</v>
      </c>
      <c r="N1932" t="s">
        <v>38</v>
      </c>
    </row>
    <row r="1933" spans="1:14" x14ac:dyDescent="0.25">
      <c r="A1933" s="2">
        <v>34844</v>
      </c>
      <c r="B1933" t="s">
        <v>38</v>
      </c>
      <c r="C1933" t="s">
        <v>38</v>
      </c>
      <c r="D1933">
        <v>2934.1</v>
      </c>
      <c r="E1933">
        <v>1455.2</v>
      </c>
      <c r="F1933">
        <v>3350.1</v>
      </c>
      <c r="G1933">
        <v>2089.6999999999998</v>
      </c>
      <c r="H1933" t="s">
        <v>38</v>
      </c>
      <c r="I1933">
        <v>138.68</v>
      </c>
      <c r="J1933" t="s">
        <v>38</v>
      </c>
      <c r="K1933">
        <v>1714.91</v>
      </c>
      <c r="L1933">
        <v>11617</v>
      </c>
      <c r="M1933">
        <v>6303</v>
      </c>
      <c r="N1933" t="s">
        <v>38</v>
      </c>
    </row>
    <row r="1934" spans="1:14" x14ac:dyDescent="0.25">
      <c r="A1934" s="2">
        <v>34845</v>
      </c>
      <c r="B1934" t="s">
        <v>38</v>
      </c>
      <c r="C1934" t="s">
        <v>38</v>
      </c>
      <c r="D1934">
        <v>2916.5</v>
      </c>
      <c r="E1934">
        <v>1419.6</v>
      </c>
      <c r="F1934">
        <v>3274.83</v>
      </c>
      <c r="G1934">
        <v>2082.6</v>
      </c>
      <c r="H1934" t="s">
        <v>38</v>
      </c>
      <c r="I1934">
        <v>137.36000000000001</v>
      </c>
      <c r="J1934" t="s">
        <v>38</v>
      </c>
      <c r="K1934">
        <v>1714.91</v>
      </c>
      <c r="L1934">
        <v>11662</v>
      </c>
      <c r="M1934">
        <v>6237</v>
      </c>
      <c r="N1934" t="s">
        <v>38</v>
      </c>
    </row>
    <row r="1935" spans="1:14" x14ac:dyDescent="0.25">
      <c r="A1935" s="2">
        <v>34848</v>
      </c>
      <c r="B1935" t="s">
        <v>38</v>
      </c>
      <c r="C1935" t="s">
        <v>38</v>
      </c>
      <c r="D1935">
        <v>2916.5</v>
      </c>
      <c r="E1935">
        <v>1429.2</v>
      </c>
      <c r="F1935">
        <v>3289.09</v>
      </c>
      <c r="G1935">
        <v>2072.6999999999998</v>
      </c>
      <c r="H1935" t="s">
        <v>38</v>
      </c>
      <c r="I1935">
        <v>137.38999999999999</v>
      </c>
      <c r="J1935" t="s">
        <v>38</v>
      </c>
      <c r="K1935">
        <v>1714.91</v>
      </c>
      <c r="L1935">
        <v>11639</v>
      </c>
      <c r="M1935">
        <v>6210</v>
      </c>
      <c r="N1935" t="s">
        <v>38</v>
      </c>
    </row>
    <row r="1936" spans="1:14" x14ac:dyDescent="0.25">
      <c r="A1936" s="2">
        <v>34849</v>
      </c>
      <c r="B1936" t="s">
        <v>38</v>
      </c>
      <c r="C1936" t="s">
        <v>38</v>
      </c>
      <c r="D1936">
        <v>2912.1</v>
      </c>
      <c r="E1936">
        <v>1425.5</v>
      </c>
      <c r="F1936">
        <v>3305.73</v>
      </c>
      <c r="G1936">
        <v>2070.1</v>
      </c>
      <c r="H1936" t="s">
        <v>38</v>
      </c>
      <c r="I1936">
        <v>137.97</v>
      </c>
      <c r="J1936" t="s">
        <v>38</v>
      </c>
      <c r="K1936">
        <v>1714.91</v>
      </c>
      <c r="L1936">
        <v>11766</v>
      </c>
      <c r="M1936">
        <v>6178</v>
      </c>
      <c r="N1936" t="s">
        <v>38</v>
      </c>
    </row>
    <row r="1937" spans="1:14" x14ac:dyDescent="0.25">
      <c r="A1937" s="2">
        <v>34850</v>
      </c>
      <c r="B1937" t="s">
        <v>38</v>
      </c>
      <c r="C1937" t="s">
        <v>38</v>
      </c>
      <c r="D1937">
        <v>2924.4</v>
      </c>
      <c r="E1937">
        <v>1441.9</v>
      </c>
      <c r="F1937">
        <v>3346.93</v>
      </c>
      <c r="G1937">
        <v>2077.1999999999998</v>
      </c>
      <c r="H1937" t="s">
        <v>38</v>
      </c>
      <c r="I1937">
        <v>139.04</v>
      </c>
      <c r="J1937" t="s">
        <v>38</v>
      </c>
      <c r="K1937">
        <v>1714.91</v>
      </c>
      <c r="L1937">
        <v>11476</v>
      </c>
      <c r="M1937">
        <v>6313</v>
      </c>
      <c r="N1937" t="s">
        <v>38</v>
      </c>
    </row>
    <row r="1938" spans="1:14" x14ac:dyDescent="0.25">
      <c r="A1938" s="2">
        <v>34851</v>
      </c>
      <c r="B1938" t="s">
        <v>38</v>
      </c>
      <c r="C1938" t="s">
        <v>38</v>
      </c>
      <c r="D1938">
        <v>2942.9</v>
      </c>
      <c r="E1938">
        <v>1454.7</v>
      </c>
      <c r="F1938">
        <v>3362.78</v>
      </c>
      <c r="G1938">
        <v>2084.9</v>
      </c>
      <c r="H1938" t="s">
        <v>38</v>
      </c>
      <c r="I1938">
        <v>139.91</v>
      </c>
      <c r="J1938" t="s">
        <v>38</v>
      </c>
      <c r="K1938">
        <v>1714.91</v>
      </c>
      <c r="L1938">
        <v>11692</v>
      </c>
      <c r="M1938">
        <v>6433</v>
      </c>
      <c r="N1938" t="s">
        <v>38</v>
      </c>
    </row>
    <row r="1939" spans="1:14" x14ac:dyDescent="0.25">
      <c r="A1939" s="2">
        <v>34852</v>
      </c>
      <c r="B1939" t="s">
        <v>38</v>
      </c>
      <c r="C1939" t="s">
        <v>38</v>
      </c>
      <c r="D1939">
        <v>2947.3</v>
      </c>
      <c r="E1939">
        <v>1464.4</v>
      </c>
      <c r="F1939">
        <v>3388.13</v>
      </c>
      <c r="G1939">
        <v>2091.3000000000002</v>
      </c>
      <c r="H1939" t="s">
        <v>38</v>
      </c>
      <c r="I1939">
        <v>139.49</v>
      </c>
      <c r="J1939" t="s">
        <v>38</v>
      </c>
      <c r="K1939">
        <v>1714.91</v>
      </c>
      <c r="L1939">
        <v>11870</v>
      </c>
      <c r="M1939">
        <v>6433</v>
      </c>
      <c r="N1939" t="s">
        <v>38</v>
      </c>
    </row>
    <row r="1940" spans="1:14" x14ac:dyDescent="0.25">
      <c r="A1940" s="2">
        <v>34855</v>
      </c>
      <c r="B1940" t="s">
        <v>38</v>
      </c>
      <c r="C1940" t="s">
        <v>38</v>
      </c>
      <c r="D1940">
        <v>2973.6</v>
      </c>
      <c r="E1940">
        <v>1464.4</v>
      </c>
      <c r="F1940">
        <v>3388.13</v>
      </c>
      <c r="G1940">
        <v>2095.1999999999998</v>
      </c>
      <c r="H1940" t="s">
        <v>38</v>
      </c>
      <c r="I1940">
        <v>139.49</v>
      </c>
      <c r="J1940" t="s">
        <v>38</v>
      </c>
      <c r="K1940">
        <v>1714.91</v>
      </c>
      <c r="L1940">
        <v>11885</v>
      </c>
      <c r="M1940">
        <v>6380</v>
      </c>
      <c r="N1940" t="s">
        <v>38</v>
      </c>
    </row>
    <row r="1941" spans="1:14" x14ac:dyDescent="0.25">
      <c r="A1941" s="2">
        <v>34856</v>
      </c>
      <c r="B1941" t="s">
        <v>38</v>
      </c>
      <c r="C1941" t="s">
        <v>38</v>
      </c>
      <c r="D1941">
        <v>2979.8</v>
      </c>
      <c r="E1941">
        <v>1469.6</v>
      </c>
      <c r="F1941">
        <v>3419.03</v>
      </c>
      <c r="G1941">
        <v>2100.9</v>
      </c>
      <c r="H1941" t="s">
        <v>38</v>
      </c>
      <c r="I1941">
        <v>140.35</v>
      </c>
      <c r="J1941" t="s">
        <v>38</v>
      </c>
      <c r="K1941">
        <v>1714.91</v>
      </c>
      <c r="L1941">
        <v>11684</v>
      </c>
      <c r="M1941">
        <v>6316</v>
      </c>
      <c r="N1941" t="s">
        <v>38</v>
      </c>
    </row>
    <row r="1942" spans="1:14" x14ac:dyDescent="0.25">
      <c r="A1942" s="2">
        <v>34857</v>
      </c>
      <c r="B1942" t="s">
        <v>38</v>
      </c>
      <c r="C1942" t="s">
        <v>38</v>
      </c>
      <c r="D1942">
        <v>2972.8</v>
      </c>
      <c r="E1942">
        <v>1473.3</v>
      </c>
      <c r="F1942">
        <v>3386.55</v>
      </c>
      <c r="G1942">
        <v>2085.8000000000002</v>
      </c>
      <c r="H1942" t="s">
        <v>38</v>
      </c>
      <c r="I1942">
        <v>140.11000000000001</v>
      </c>
      <c r="J1942" t="s">
        <v>38</v>
      </c>
      <c r="K1942">
        <v>1714.91</v>
      </c>
      <c r="L1942">
        <v>11692</v>
      </c>
      <c r="M1942">
        <v>6240</v>
      </c>
      <c r="N1942" t="s">
        <v>38</v>
      </c>
    </row>
    <row r="1943" spans="1:14" x14ac:dyDescent="0.25">
      <c r="A1943" s="2">
        <v>34858</v>
      </c>
      <c r="B1943" t="s">
        <v>38</v>
      </c>
      <c r="C1943" t="s">
        <v>38</v>
      </c>
      <c r="D1943">
        <v>2974.5</v>
      </c>
      <c r="E1943">
        <v>1453.2</v>
      </c>
      <c r="F1943">
        <v>3390.51</v>
      </c>
      <c r="G1943">
        <v>2102.9</v>
      </c>
      <c r="H1943" t="s">
        <v>38</v>
      </c>
      <c r="I1943">
        <v>140.12</v>
      </c>
      <c r="J1943" t="s">
        <v>38</v>
      </c>
      <c r="K1943">
        <v>1714.91</v>
      </c>
      <c r="L1943">
        <v>11543</v>
      </c>
      <c r="M1943">
        <v>6226</v>
      </c>
      <c r="N1943" t="s">
        <v>38</v>
      </c>
    </row>
    <row r="1944" spans="1:14" x14ac:dyDescent="0.25">
      <c r="A1944" s="2">
        <v>34859</v>
      </c>
      <c r="B1944" t="s">
        <v>38</v>
      </c>
      <c r="C1944" t="s">
        <v>38</v>
      </c>
      <c r="D1944">
        <v>2937.6</v>
      </c>
      <c r="E1944">
        <v>1412</v>
      </c>
      <c r="F1944">
        <v>3339.01</v>
      </c>
      <c r="G1944">
        <v>2068.5</v>
      </c>
      <c r="H1944" t="s">
        <v>38</v>
      </c>
      <c r="I1944">
        <v>139.08000000000001</v>
      </c>
      <c r="J1944" t="s">
        <v>38</v>
      </c>
      <c r="K1944">
        <v>1714.91</v>
      </c>
      <c r="L1944">
        <v>11253</v>
      </c>
      <c r="M1944">
        <v>6183</v>
      </c>
      <c r="N1944" t="s">
        <v>38</v>
      </c>
    </row>
    <row r="1945" spans="1:14" x14ac:dyDescent="0.25">
      <c r="A1945" s="2">
        <v>34862</v>
      </c>
      <c r="B1945" t="s">
        <v>38</v>
      </c>
      <c r="C1945" t="s">
        <v>38</v>
      </c>
      <c r="D1945">
        <v>2943.7</v>
      </c>
      <c r="E1945">
        <v>1426.3</v>
      </c>
      <c r="F1945">
        <v>3379.42</v>
      </c>
      <c r="G1945">
        <v>2062.1</v>
      </c>
      <c r="H1945" t="s">
        <v>38</v>
      </c>
      <c r="I1945">
        <v>139.05000000000001</v>
      </c>
      <c r="J1945" t="s">
        <v>38</v>
      </c>
      <c r="K1945">
        <v>1714.91</v>
      </c>
      <c r="L1945">
        <v>11052</v>
      </c>
      <c r="M1945">
        <v>6090</v>
      </c>
      <c r="N1945" t="s">
        <v>38</v>
      </c>
    </row>
    <row r="1946" spans="1:14" x14ac:dyDescent="0.25">
      <c r="A1946" s="2">
        <v>34863</v>
      </c>
      <c r="B1946" t="s">
        <v>38</v>
      </c>
      <c r="C1946" t="s">
        <v>38</v>
      </c>
      <c r="D1946">
        <v>2941.1</v>
      </c>
      <c r="E1946">
        <v>1435.2</v>
      </c>
      <c r="F1946">
        <v>3369.12</v>
      </c>
      <c r="G1946">
        <v>2077.8000000000002</v>
      </c>
      <c r="H1946" t="s">
        <v>38</v>
      </c>
      <c r="I1946">
        <v>139.06</v>
      </c>
      <c r="J1946" t="s">
        <v>38</v>
      </c>
      <c r="K1946">
        <v>1714.91</v>
      </c>
      <c r="L1946">
        <v>10889</v>
      </c>
      <c r="M1946">
        <v>6083</v>
      </c>
      <c r="N1946" t="s">
        <v>38</v>
      </c>
    </row>
    <row r="1947" spans="1:14" x14ac:dyDescent="0.25">
      <c r="A1947" s="2">
        <v>34864</v>
      </c>
      <c r="B1947" t="s">
        <v>38</v>
      </c>
      <c r="C1947" t="s">
        <v>38</v>
      </c>
      <c r="D1947">
        <v>2934.9</v>
      </c>
      <c r="E1947">
        <v>1412.8</v>
      </c>
      <c r="F1947">
        <v>3371.47</v>
      </c>
      <c r="G1947">
        <v>2068.8000000000002</v>
      </c>
      <c r="H1947" t="s">
        <v>38</v>
      </c>
      <c r="I1947">
        <v>138.72999999999999</v>
      </c>
      <c r="J1947" t="s">
        <v>38</v>
      </c>
      <c r="K1947">
        <v>1714.91</v>
      </c>
      <c r="L1947">
        <v>10926</v>
      </c>
      <c r="M1947">
        <v>6300</v>
      </c>
      <c r="N1947" t="s">
        <v>38</v>
      </c>
    </row>
    <row r="1948" spans="1:14" x14ac:dyDescent="0.25">
      <c r="A1948" s="2">
        <v>34865</v>
      </c>
      <c r="B1948" t="s">
        <v>38</v>
      </c>
      <c r="C1948" t="s">
        <v>38</v>
      </c>
      <c r="D1948">
        <v>2964</v>
      </c>
      <c r="E1948">
        <v>1434.5</v>
      </c>
      <c r="F1948">
        <v>3371.47</v>
      </c>
      <c r="G1948">
        <v>2071.6999999999998</v>
      </c>
      <c r="H1948" t="s">
        <v>38</v>
      </c>
      <c r="I1948">
        <v>139.44</v>
      </c>
      <c r="J1948" t="s">
        <v>38</v>
      </c>
      <c r="K1948">
        <v>1714.91</v>
      </c>
      <c r="L1948">
        <v>11038</v>
      </c>
      <c r="M1948">
        <v>6193</v>
      </c>
      <c r="N1948" t="s">
        <v>38</v>
      </c>
    </row>
    <row r="1949" spans="1:14" x14ac:dyDescent="0.25">
      <c r="A1949" s="2">
        <v>34866</v>
      </c>
      <c r="B1949" t="s">
        <v>38</v>
      </c>
      <c r="C1949" t="s">
        <v>38</v>
      </c>
      <c r="D1949">
        <v>2952.6</v>
      </c>
      <c r="E1949">
        <v>1421.8</v>
      </c>
      <c r="F1949">
        <v>3382.46</v>
      </c>
      <c r="G1949">
        <v>2071.6999999999998</v>
      </c>
      <c r="H1949" t="s">
        <v>38</v>
      </c>
      <c r="I1949">
        <v>138.54</v>
      </c>
      <c r="J1949" t="s">
        <v>38</v>
      </c>
      <c r="K1949">
        <v>1714.91</v>
      </c>
      <c r="L1949">
        <v>10941</v>
      </c>
      <c r="M1949">
        <v>6236</v>
      </c>
      <c r="N1949" t="s">
        <v>38</v>
      </c>
    </row>
    <row r="1950" spans="1:14" x14ac:dyDescent="0.25">
      <c r="A1950" s="2">
        <v>34869</v>
      </c>
      <c r="B1950" t="s">
        <v>38</v>
      </c>
      <c r="C1950" t="s">
        <v>38</v>
      </c>
      <c r="D1950">
        <v>2980.5</v>
      </c>
      <c r="E1950">
        <v>1433</v>
      </c>
      <c r="F1950">
        <v>3413.85</v>
      </c>
      <c r="G1950">
        <v>2074.6</v>
      </c>
      <c r="H1950" t="s">
        <v>38</v>
      </c>
      <c r="I1950">
        <v>139.41999999999999</v>
      </c>
      <c r="J1950" t="s">
        <v>38</v>
      </c>
      <c r="K1950">
        <v>1714.91</v>
      </c>
      <c r="L1950">
        <v>10978</v>
      </c>
      <c r="M1950">
        <v>6236</v>
      </c>
      <c r="N1950" t="s">
        <v>38</v>
      </c>
    </row>
    <row r="1951" spans="1:14" x14ac:dyDescent="0.25">
      <c r="A1951" s="2">
        <v>34870</v>
      </c>
      <c r="B1951" t="s">
        <v>38</v>
      </c>
      <c r="C1951" t="s">
        <v>38</v>
      </c>
      <c r="D1951">
        <v>2969.2</v>
      </c>
      <c r="E1951">
        <v>1418</v>
      </c>
      <c r="F1951">
        <v>3391.09</v>
      </c>
      <c r="G1951">
        <v>2061.5</v>
      </c>
      <c r="H1951" t="s">
        <v>38</v>
      </c>
      <c r="I1951">
        <v>139.72</v>
      </c>
      <c r="J1951" t="s">
        <v>38</v>
      </c>
      <c r="K1951">
        <v>1714.91</v>
      </c>
      <c r="L1951">
        <v>10911</v>
      </c>
      <c r="M1951">
        <v>6173</v>
      </c>
      <c r="N1951" t="s">
        <v>38</v>
      </c>
    </row>
    <row r="1952" spans="1:14" x14ac:dyDescent="0.25">
      <c r="A1952" s="2">
        <v>34871</v>
      </c>
      <c r="B1952" t="s">
        <v>38</v>
      </c>
      <c r="C1952" t="s">
        <v>38</v>
      </c>
      <c r="D1952">
        <v>2963.1</v>
      </c>
      <c r="E1952">
        <v>1421.8</v>
      </c>
      <c r="F1952">
        <v>3402.86</v>
      </c>
      <c r="G1952">
        <v>2055.6999999999998</v>
      </c>
      <c r="H1952" t="s">
        <v>38</v>
      </c>
      <c r="I1952">
        <v>139.29</v>
      </c>
      <c r="J1952" t="s">
        <v>38</v>
      </c>
      <c r="K1952">
        <v>1714.91</v>
      </c>
      <c r="L1952">
        <v>11112</v>
      </c>
      <c r="M1952">
        <v>6190</v>
      </c>
      <c r="N1952" t="s">
        <v>38</v>
      </c>
    </row>
    <row r="1953" spans="1:14" x14ac:dyDescent="0.25">
      <c r="A1953" s="2">
        <v>34872</v>
      </c>
      <c r="B1953" t="s">
        <v>38</v>
      </c>
      <c r="C1953" t="s">
        <v>38</v>
      </c>
      <c r="D1953">
        <v>2993.6</v>
      </c>
      <c r="E1953">
        <v>1439</v>
      </c>
      <c r="F1953">
        <v>3424.05</v>
      </c>
      <c r="G1953">
        <v>2077.5</v>
      </c>
      <c r="H1953" t="s">
        <v>38</v>
      </c>
      <c r="I1953">
        <v>139.93</v>
      </c>
      <c r="J1953" t="s">
        <v>38</v>
      </c>
      <c r="K1953">
        <v>1714.91</v>
      </c>
      <c r="L1953">
        <v>11119</v>
      </c>
      <c r="M1953">
        <v>6105</v>
      </c>
      <c r="N1953" t="s">
        <v>38</v>
      </c>
    </row>
    <row r="1954" spans="1:14" x14ac:dyDescent="0.25">
      <c r="A1954" s="2">
        <v>34873</v>
      </c>
      <c r="B1954" t="s">
        <v>38</v>
      </c>
      <c r="C1954" t="s">
        <v>38</v>
      </c>
      <c r="D1954">
        <v>2955.2</v>
      </c>
      <c r="E1954">
        <v>1415</v>
      </c>
      <c r="F1954">
        <v>3388.74</v>
      </c>
      <c r="G1954">
        <v>2094.8000000000002</v>
      </c>
      <c r="H1954" t="s">
        <v>38</v>
      </c>
      <c r="I1954">
        <v>139.69999999999999</v>
      </c>
      <c r="J1954" t="s">
        <v>38</v>
      </c>
      <c r="K1954">
        <v>1714.91</v>
      </c>
      <c r="L1954">
        <v>11320</v>
      </c>
      <c r="M1954">
        <v>6163</v>
      </c>
      <c r="N1954" t="s">
        <v>38</v>
      </c>
    </row>
    <row r="1955" spans="1:14" x14ac:dyDescent="0.25">
      <c r="A1955" s="2">
        <v>34876</v>
      </c>
      <c r="B1955" t="s">
        <v>38</v>
      </c>
      <c r="C1955" t="s">
        <v>38</v>
      </c>
      <c r="D1955">
        <v>2887.2</v>
      </c>
      <c r="E1955">
        <v>1416.5</v>
      </c>
      <c r="F1955">
        <v>3391.09</v>
      </c>
      <c r="G1955">
        <v>2083.3000000000002</v>
      </c>
      <c r="H1955" t="s">
        <v>38</v>
      </c>
      <c r="I1955">
        <v>140.30000000000001</v>
      </c>
      <c r="J1955" t="s">
        <v>38</v>
      </c>
      <c r="K1955">
        <v>1714.91</v>
      </c>
      <c r="L1955">
        <v>11275</v>
      </c>
      <c r="M1955">
        <v>6170</v>
      </c>
      <c r="N1955" t="s">
        <v>38</v>
      </c>
    </row>
    <row r="1956" spans="1:14" x14ac:dyDescent="0.25">
      <c r="A1956" s="2">
        <v>34877</v>
      </c>
      <c r="B1956" t="s">
        <v>38</v>
      </c>
      <c r="C1956" t="s">
        <v>38</v>
      </c>
      <c r="D1956">
        <v>2898.5</v>
      </c>
      <c r="E1956">
        <v>1396.4</v>
      </c>
      <c r="F1956">
        <v>3369.12</v>
      </c>
      <c r="G1956">
        <v>2089.6999999999998</v>
      </c>
      <c r="H1956" t="s">
        <v>38</v>
      </c>
      <c r="I1956">
        <v>140.35</v>
      </c>
      <c r="J1956" t="s">
        <v>38</v>
      </c>
      <c r="K1956">
        <v>1714.91</v>
      </c>
      <c r="L1956">
        <v>10971</v>
      </c>
      <c r="M1956">
        <v>6123</v>
      </c>
      <c r="N1956" t="s">
        <v>38</v>
      </c>
    </row>
    <row r="1957" spans="1:14" x14ac:dyDescent="0.25">
      <c r="A1957" s="2">
        <v>34878</v>
      </c>
      <c r="B1957" t="s">
        <v>38</v>
      </c>
      <c r="C1957" t="s">
        <v>38</v>
      </c>
      <c r="D1957">
        <v>2869.7</v>
      </c>
      <c r="E1957">
        <v>1390</v>
      </c>
      <c r="F1957">
        <v>3314.18</v>
      </c>
      <c r="G1957">
        <v>2064.6999999999998</v>
      </c>
      <c r="H1957" t="s">
        <v>38</v>
      </c>
      <c r="I1957">
        <v>139</v>
      </c>
      <c r="J1957" t="s">
        <v>38</v>
      </c>
      <c r="K1957">
        <v>1714.91</v>
      </c>
      <c r="L1957">
        <v>10926</v>
      </c>
      <c r="M1957">
        <v>6115</v>
      </c>
      <c r="N1957" t="s">
        <v>38</v>
      </c>
    </row>
    <row r="1958" spans="1:14" x14ac:dyDescent="0.25">
      <c r="A1958" s="2">
        <v>34879</v>
      </c>
      <c r="B1958" t="s">
        <v>38</v>
      </c>
      <c r="C1958" t="s">
        <v>38</v>
      </c>
      <c r="D1958">
        <v>2887.2</v>
      </c>
      <c r="E1958">
        <v>1392.6</v>
      </c>
      <c r="F1958">
        <v>3314.97</v>
      </c>
      <c r="G1958">
        <v>2058.3000000000002</v>
      </c>
      <c r="H1958" t="s">
        <v>38</v>
      </c>
      <c r="I1958">
        <v>139.04</v>
      </c>
      <c r="J1958" t="s">
        <v>38</v>
      </c>
      <c r="K1958">
        <v>1714.91</v>
      </c>
      <c r="L1958">
        <v>10792</v>
      </c>
      <c r="M1958">
        <v>6157</v>
      </c>
      <c r="N1958" t="s">
        <v>38</v>
      </c>
    </row>
    <row r="1959" spans="1:14" x14ac:dyDescent="0.25">
      <c r="A1959" s="2">
        <v>34880</v>
      </c>
      <c r="B1959" t="s">
        <v>38</v>
      </c>
      <c r="C1959" t="s">
        <v>38</v>
      </c>
      <c r="D1959">
        <v>2898.5</v>
      </c>
      <c r="E1959">
        <v>1387.8</v>
      </c>
      <c r="F1959">
        <v>3305.55</v>
      </c>
      <c r="G1959">
        <v>2046.7</v>
      </c>
      <c r="H1959" t="s">
        <v>38</v>
      </c>
      <c r="I1959">
        <v>138.62</v>
      </c>
      <c r="J1959" t="s">
        <v>38</v>
      </c>
      <c r="K1959">
        <v>1714.91</v>
      </c>
      <c r="L1959">
        <v>10815</v>
      </c>
      <c r="M1959">
        <v>6134</v>
      </c>
      <c r="N1959" t="s">
        <v>38</v>
      </c>
    </row>
    <row r="1960" spans="1:14" x14ac:dyDescent="0.25">
      <c r="A1960" s="2">
        <v>34883</v>
      </c>
      <c r="B1960" t="s">
        <v>38</v>
      </c>
      <c r="C1960" t="s">
        <v>38</v>
      </c>
      <c r="D1960">
        <v>2915.1</v>
      </c>
      <c r="E1960">
        <v>1409.4</v>
      </c>
      <c r="F1960">
        <v>3322.81</v>
      </c>
      <c r="G1960">
        <v>2065.3000000000002</v>
      </c>
      <c r="H1960" t="s">
        <v>38</v>
      </c>
      <c r="I1960">
        <v>139.41</v>
      </c>
      <c r="J1960" t="s">
        <v>38</v>
      </c>
      <c r="K1960">
        <v>1714.91</v>
      </c>
      <c r="L1960">
        <v>10770</v>
      </c>
      <c r="M1960">
        <v>6071</v>
      </c>
      <c r="N1960" t="s">
        <v>38</v>
      </c>
    </row>
    <row r="1961" spans="1:14" x14ac:dyDescent="0.25">
      <c r="A1961" s="2">
        <v>34884</v>
      </c>
      <c r="B1961" t="s">
        <v>38</v>
      </c>
      <c r="C1961" t="s">
        <v>38</v>
      </c>
      <c r="D1961">
        <v>2936</v>
      </c>
      <c r="E1961">
        <v>1414.6</v>
      </c>
      <c r="F1961">
        <v>3336.94</v>
      </c>
      <c r="G1961">
        <v>2072.4</v>
      </c>
      <c r="H1961" t="s">
        <v>38</v>
      </c>
      <c r="I1961">
        <v>140.13</v>
      </c>
      <c r="J1961" t="s">
        <v>38</v>
      </c>
      <c r="K1961">
        <v>1714.91</v>
      </c>
      <c r="L1961">
        <v>11023</v>
      </c>
      <c r="M1961">
        <v>6113</v>
      </c>
      <c r="N1961" t="s">
        <v>38</v>
      </c>
    </row>
    <row r="1962" spans="1:14" x14ac:dyDescent="0.25">
      <c r="A1962" s="2">
        <v>34885</v>
      </c>
      <c r="B1962" t="s">
        <v>38</v>
      </c>
      <c r="C1962" t="s">
        <v>38</v>
      </c>
      <c r="D1962">
        <v>2988.4</v>
      </c>
      <c r="E1962">
        <v>1432.9</v>
      </c>
      <c r="F1962">
        <v>3357.34</v>
      </c>
      <c r="G1962">
        <v>2076.9</v>
      </c>
      <c r="H1962" t="s">
        <v>38</v>
      </c>
      <c r="I1962">
        <v>140.5</v>
      </c>
      <c r="J1962" t="s">
        <v>38</v>
      </c>
      <c r="K1962">
        <v>1714.91</v>
      </c>
      <c r="L1962">
        <v>11023</v>
      </c>
      <c r="M1962">
        <v>6256</v>
      </c>
      <c r="N1962" t="s">
        <v>38</v>
      </c>
    </row>
    <row r="1963" spans="1:14" x14ac:dyDescent="0.25">
      <c r="A1963" s="2">
        <v>34886</v>
      </c>
      <c r="B1963" t="s">
        <v>38</v>
      </c>
      <c r="C1963" t="s">
        <v>38</v>
      </c>
      <c r="D1963">
        <v>2981.4</v>
      </c>
      <c r="E1963">
        <v>1416.9</v>
      </c>
      <c r="F1963">
        <v>3336.94</v>
      </c>
      <c r="G1963">
        <v>2064</v>
      </c>
      <c r="H1963" t="s">
        <v>38</v>
      </c>
      <c r="I1963">
        <v>140.83000000000001</v>
      </c>
      <c r="J1963" t="s">
        <v>38</v>
      </c>
      <c r="K1963">
        <v>1714.91</v>
      </c>
      <c r="L1963">
        <v>11379</v>
      </c>
      <c r="M1963">
        <v>6213</v>
      </c>
      <c r="N1963" t="s">
        <v>38</v>
      </c>
    </row>
    <row r="1964" spans="1:14" x14ac:dyDescent="0.25">
      <c r="A1964" s="2">
        <v>34887</v>
      </c>
      <c r="B1964" t="s">
        <v>38</v>
      </c>
      <c r="C1964" t="s">
        <v>38</v>
      </c>
      <c r="D1964">
        <v>3046</v>
      </c>
      <c r="E1964">
        <v>1464.7</v>
      </c>
      <c r="F1964">
        <v>3427.98</v>
      </c>
      <c r="G1964">
        <v>2142.3000000000002</v>
      </c>
      <c r="H1964" t="s">
        <v>38</v>
      </c>
      <c r="I1964">
        <v>143.43</v>
      </c>
      <c r="J1964" t="s">
        <v>38</v>
      </c>
      <c r="K1964">
        <v>1714.91</v>
      </c>
      <c r="L1964">
        <v>12093</v>
      </c>
      <c r="M1964">
        <v>6459</v>
      </c>
      <c r="N1964" t="s">
        <v>38</v>
      </c>
    </row>
    <row r="1965" spans="1:14" x14ac:dyDescent="0.25">
      <c r="A1965" s="2">
        <v>34890</v>
      </c>
      <c r="B1965" t="s">
        <v>38</v>
      </c>
      <c r="C1965" t="s">
        <v>38</v>
      </c>
      <c r="D1965">
        <v>3038.1</v>
      </c>
      <c r="E1965">
        <v>1465.4</v>
      </c>
      <c r="F1965">
        <v>3459.37</v>
      </c>
      <c r="G1965">
        <v>2152.6</v>
      </c>
      <c r="H1965" t="s">
        <v>38</v>
      </c>
      <c r="I1965">
        <v>146.59</v>
      </c>
      <c r="J1965" t="s">
        <v>38</v>
      </c>
      <c r="K1965">
        <v>1714.91</v>
      </c>
      <c r="L1965">
        <v>12071</v>
      </c>
      <c r="M1965">
        <v>6489</v>
      </c>
      <c r="N1965" t="s">
        <v>38</v>
      </c>
    </row>
    <row r="1966" spans="1:14" x14ac:dyDescent="0.25">
      <c r="A1966" s="2">
        <v>34891</v>
      </c>
      <c r="B1966" t="s">
        <v>38</v>
      </c>
      <c r="C1966" t="s">
        <v>38</v>
      </c>
      <c r="D1966">
        <v>3043.4</v>
      </c>
      <c r="E1966">
        <v>1473.3</v>
      </c>
      <c r="F1966">
        <v>3471.92</v>
      </c>
      <c r="G1966">
        <v>2169.9</v>
      </c>
      <c r="H1966" t="s">
        <v>38</v>
      </c>
      <c r="I1966">
        <v>145.69999999999999</v>
      </c>
      <c r="J1966" t="s">
        <v>38</v>
      </c>
      <c r="K1966">
        <v>1714.91</v>
      </c>
      <c r="L1966">
        <v>12361</v>
      </c>
      <c r="M1966">
        <v>6442</v>
      </c>
      <c r="N1966" t="s">
        <v>38</v>
      </c>
    </row>
    <row r="1967" spans="1:14" x14ac:dyDescent="0.25">
      <c r="A1967" s="2">
        <v>34892</v>
      </c>
      <c r="B1967" t="s">
        <v>38</v>
      </c>
      <c r="C1967" t="s">
        <v>38</v>
      </c>
      <c r="D1967">
        <v>3031.2</v>
      </c>
      <c r="E1967">
        <v>1471.4</v>
      </c>
      <c r="F1967">
        <v>3478.2</v>
      </c>
      <c r="G1967">
        <v>2162.5</v>
      </c>
      <c r="H1967" t="s">
        <v>38</v>
      </c>
      <c r="I1967">
        <v>146.85</v>
      </c>
      <c r="J1967" t="s">
        <v>38</v>
      </c>
      <c r="K1967">
        <v>1714.91</v>
      </c>
      <c r="L1967">
        <v>12338</v>
      </c>
      <c r="M1967">
        <v>6459</v>
      </c>
      <c r="N1967" t="s">
        <v>38</v>
      </c>
    </row>
    <row r="1968" spans="1:14" x14ac:dyDescent="0.25">
      <c r="A1968" s="2">
        <v>34893</v>
      </c>
      <c r="B1968" t="s">
        <v>38</v>
      </c>
      <c r="C1968" t="s">
        <v>38</v>
      </c>
      <c r="D1968">
        <v>3018.1</v>
      </c>
      <c r="E1968">
        <v>1462.4</v>
      </c>
      <c r="F1968">
        <v>3464.08</v>
      </c>
      <c r="G1968">
        <v>2137.8000000000002</v>
      </c>
      <c r="H1968" t="s">
        <v>38</v>
      </c>
      <c r="I1968">
        <v>147.28</v>
      </c>
      <c r="J1968" t="s">
        <v>38</v>
      </c>
      <c r="K1968">
        <v>1714.91</v>
      </c>
      <c r="L1968">
        <v>12286</v>
      </c>
      <c r="M1968">
        <v>6492</v>
      </c>
      <c r="N1968" t="s">
        <v>38</v>
      </c>
    </row>
    <row r="1969" spans="1:14" x14ac:dyDescent="0.25">
      <c r="A1969" s="2">
        <v>34894</v>
      </c>
      <c r="B1969" t="s">
        <v>38</v>
      </c>
      <c r="C1969" t="s">
        <v>38</v>
      </c>
      <c r="D1969">
        <v>3000.6</v>
      </c>
      <c r="E1969">
        <v>1462.4</v>
      </c>
      <c r="F1969">
        <v>3470.35</v>
      </c>
      <c r="G1969">
        <v>2139.1</v>
      </c>
      <c r="H1969" t="s">
        <v>38</v>
      </c>
      <c r="I1969">
        <v>146.47</v>
      </c>
      <c r="J1969" t="s">
        <v>38</v>
      </c>
      <c r="K1969">
        <v>1714.91</v>
      </c>
      <c r="L1969">
        <v>12316</v>
      </c>
      <c r="M1969">
        <v>6475</v>
      </c>
      <c r="N1969" t="s">
        <v>38</v>
      </c>
    </row>
    <row r="1970" spans="1:14" x14ac:dyDescent="0.25">
      <c r="A1970" s="2">
        <v>34897</v>
      </c>
      <c r="B1970" t="s">
        <v>38</v>
      </c>
      <c r="C1970" t="s">
        <v>38</v>
      </c>
      <c r="D1970">
        <v>3018.9</v>
      </c>
      <c r="E1970">
        <v>1466.2</v>
      </c>
      <c r="F1970">
        <v>3484.48</v>
      </c>
      <c r="G1970">
        <v>2154.1999999999998</v>
      </c>
      <c r="H1970" t="s">
        <v>38</v>
      </c>
      <c r="I1970">
        <v>147.86000000000001</v>
      </c>
      <c r="J1970" t="s">
        <v>38</v>
      </c>
      <c r="K1970">
        <v>1714.91</v>
      </c>
      <c r="L1970">
        <v>12576</v>
      </c>
      <c r="M1970">
        <v>6396</v>
      </c>
      <c r="N1970" t="s">
        <v>38</v>
      </c>
    </row>
    <row r="1971" spans="1:14" x14ac:dyDescent="0.25">
      <c r="A1971" s="2">
        <v>34898</v>
      </c>
      <c r="B1971" t="s">
        <v>38</v>
      </c>
      <c r="C1971" t="s">
        <v>38</v>
      </c>
      <c r="D1971">
        <v>2998.9</v>
      </c>
      <c r="E1971">
        <v>1446.8</v>
      </c>
      <c r="F1971">
        <v>3457.01</v>
      </c>
      <c r="G1971">
        <v>2129.5</v>
      </c>
      <c r="H1971" t="s">
        <v>38</v>
      </c>
      <c r="I1971">
        <v>146.91</v>
      </c>
      <c r="J1971" t="s">
        <v>38</v>
      </c>
      <c r="K1971">
        <v>1714.91</v>
      </c>
      <c r="L1971">
        <v>12375</v>
      </c>
      <c r="M1971">
        <v>6366</v>
      </c>
      <c r="N1971" t="s">
        <v>38</v>
      </c>
    </row>
    <row r="1972" spans="1:14" x14ac:dyDescent="0.25">
      <c r="A1972" s="2">
        <v>34899</v>
      </c>
      <c r="B1972" t="s">
        <v>38</v>
      </c>
      <c r="C1972" t="s">
        <v>38</v>
      </c>
      <c r="D1972">
        <v>2984.9</v>
      </c>
      <c r="E1972">
        <v>1453.5</v>
      </c>
      <c r="F1972">
        <v>3476.63</v>
      </c>
      <c r="G1972">
        <v>2124.3000000000002</v>
      </c>
      <c r="H1972" t="s">
        <v>38</v>
      </c>
      <c r="I1972">
        <v>145.65</v>
      </c>
      <c r="J1972" t="s">
        <v>38</v>
      </c>
      <c r="K1972">
        <v>1714.91</v>
      </c>
      <c r="L1972">
        <v>12227</v>
      </c>
      <c r="M1972">
        <v>6227</v>
      </c>
      <c r="N1972" t="s">
        <v>38</v>
      </c>
    </row>
    <row r="1973" spans="1:14" x14ac:dyDescent="0.25">
      <c r="A1973" s="2">
        <v>34900</v>
      </c>
      <c r="B1973" t="s">
        <v>38</v>
      </c>
      <c r="C1973" t="s">
        <v>38</v>
      </c>
      <c r="D1973">
        <v>2977.9</v>
      </c>
      <c r="E1973">
        <v>1430.3</v>
      </c>
      <c r="F1973">
        <v>3449.95</v>
      </c>
      <c r="G1973">
        <v>2098.6999999999998</v>
      </c>
      <c r="H1973" t="s">
        <v>38</v>
      </c>
      <c r="I1973">
        <v>145.18</v>
      </c>
      <c r="J1973" t="s">
        <v>38</v>
      </c>
      <c r="K1973">
        <v>1714.91</v>
      </c>
      <c r="L1973">
        <v>12249</v>
      </c>
      <c r="M1973">
        <v>6265</v>
      </c>
      <c r="N1973" t="s">
        <v>38</v>
      </c>
    </row>
    <row r="1974" spans="1:14" x14ac:dyDescent="0.25">
      <c r="A1974" s="2">
        <v>34901</v>
      </c>
      <c r="B1974" t="s">
        <v>38</v>
      </c>
      <c r="C1974" t="s">
        <v>38</v>
      </c>
      <c r="D1974">
        <v>2985.8</v>
      </c>
      <c r="E1974">
        <v>1431.1</v>
      </c>
      <c r="F1974">
        <v>3475.85</v>
      </c>
      <c r="G1974">
        <v>2108.6</v>
      </c>
      <c r="H1974" t="s">
        <v>38</v>
      </c>
      <c r="I1974">
        <v>146.08000000000001</v>
      </c>
      <c r="J1974" t="s">
        <v>38</v>
      </c>
      <c r="K1974">
        <v>1714.91</v>
      </c>
      <c r="L1974">
        <v>12413</v>
      </c>
      <c r="M1974">
        <v>6253</v>
      </c>
      <c r="N1974" t="s">
        <v>38</v>
      </c>
    </row>
    <row r="1975" spans="1:14" x14ac:dyDescent="0.25">
      <c r="A1975" s="2">
        <v>34904</v>
      </c>
      <c r="B1975" t="s">
        <v>38</v>
      </c>
      <c r="C1975" t="s">
        <v>38</v>
      </c>
      <c r="D1975">
        <v>3011.1</v>
      </c>
      <c r="E1975">
        <v>1451.6</v>
      </c>
      <c r="F1975">
        <v>3529.21</v>
      </c>
      <c r="G1975">
        <v>2138</v>
      </c>
      <c r="H1975" t="s">
        <v>38</v>
      </c>
      <c r="I1975">
        <v>147.74</v>
      </c>
      <c r="J1975" t="s">
        <v>38</v>
      </c>
      <c r="K1975">
        <v>1714.91</v>
      </c>
      <c r="L1975">
        <v>12338</v>
      </c>
      <c r="M1975">
        <v>6140</v>
      </c>
      <c r="N1975" t="s">
        <v>38</v>
      </c>
    </row>
    <row r="1976" spans="1:14" x14ac:dyDescent="0.25">
      <c r="A1976" s="2">
        <v>34905</v>
      </c>
      <c r="B1976" t="s">
        <v>38</v>
      </c>
      <c r="C1976" t="s">
        <v>38</v>
      </c>
      <c r="D1976">
        <v>3000.6</v>
      </c>
      <c r="E1976">
        <v>1452</v>
      </c>
      <c r="F1976">
        <v>3530</v>
      </c>
      <c r="G1976">
        <v>2147.1999999999998</v>
      </c>
      <c r="H1976" t="s">
        <v>38</v>
      </c>
      <c r="I1976">
        <v>147.6</v>
      </c>
      <c r="J1976" t="s">
        <v>38</v>
      </c>
      <c r="K1976">
        <v>1714.91</v>
      </c>
      <c r="L1976">
        <v>12019</v>
      </c>
      <c r="M1976">
        <v>6217</v>
      </c>
      <c r="N1976" t="s">
        <v>38</v>
      </c>
    </row>
    <row r="1977" spans="1:14" x14ac:dyDescent="0.25">
      <c r="A1977" s="2">
        <v>34906</v>
      </c>
      <c r="B1977" t="s">
        <v>38</v>
      </c>
      <c r="C1977" t="s">
        <v>38</v>
      </c>
      <c r="D1977">
        <v>3023.3</v>
      </c>
      <c r="E1977">
        <v>1452.7</v>
      </c>
      <c r="F1977">
        <v>3535.49</v>
      </c>
      <c r="G1977">
        <v>2161.6</v>
      </c>
      <c r="H1977" t="s">
        <v>38</v>
      </c>
      <c r="I1977">
        <v>148.03</v>
      </c>
      <c r="J1977" t="s">
        <v>38</v>
      </c>
      <c r="K1977">
        <v>1714.91</v>
      </c>
      <c r="L1977">
        <v>12227</v>
      </c>
      <c r="M1977">
        <v>6207</v>
      </c>
      <c r="N1977" t="s">
        <v>38</v>
      </c>
    </row>
    <row r="1978" spans="1:14" x14ac:dyDescent="0.25">
      <c r="A1978" s="2">
        <v>34907</v>
      </c>
      <c r="B1978" t="s">
        <v>38</v>
      </c>
      <c r="C1978" t="s">
        <v>38</v>
      </c>
      <c r="D1978">
        <v>3022.4</v>
      </c>
      <c r="E1978">
        <v>1453.5</v>
      </c>
      <c r="F1978">
        <v>3535.49</v>
      </c>
      <c r="G1978">
        <v>2155.1999999999998</v>
      </c>
      <c r="H1978" t="s">
        <v>38</v>
      </c>
      <c r="I1978">
        <v>147.71</v>
      </c>
      <c r="J1978" t="s">
        <v>38</v>
      </c>
      <c r="K1978">
        <v>1714.91</v>
      </c>
      <c r="L1978">
        <v>12361</v>
      </c>
      <c r="M1978">
        <v>6233</v>
      </c>
      <c r="N1978" t="s">
        <v>38</v>
      </c>
    </row>
    <row r="1979" spans="1:14" x14ac:dyDescent="0.25">
      <c r="A1979" s="2">
        <v>34908</v>
      </c>
      <c r="B1979" t="s">
        <v>38</v>
      </c>
      <c r="C1979" t="s">
        <v>38</v>
      </c>
      <c r="D1979">
        <v>3029.4</v>
      </c>
      <c r="E1979">
        <v>1442.7</v>
      </c>
      <c r="F1979">
        <v>3498.61</v>
      </c>
      <c r="G1979">
        <v>2152</v>
      </c>
      <c r="H1979" t="s">
        <v>38</v>
      </c>
      <c r="I1979">
        <v>146.57</v>
      </c>
      <c r="J1979" t="s">
        <v>38</v>
      </c>
      <c r="K1979">
        <v>1714.91</v>
      </c>
      <c r="L1979">
        <v>12427</v>
      </c>
      <c r="M1979">
        <v>6265</v>
      </c>
      <c r="N1979" t="s">
        <v>38</v>
      </c>
    </row>
    <row r="1980" spans="1:14" x14ac:dyDescent="0.25">
      <c r="A1980" s="2">
        <v>34911</v>
      </c>
      <c r="B1980" t="s">
        <v>38</v>
      </c>
      <c r="C1980" t="s">
        <v>38</v>
      </c>
      <c r="D1980">
        <v>3032</v>
      </c>
      <c r="E1980">
        <v>1433</v>
      </c>
      <c r="F1980">
        <v>3511.95</v>
      </c>
      <c r="G1980">
        <v>2161.9</v>
      </c>
      <c r="H1980" t="s">
        <v>38</v>
      </c>
      <c r="I1980">
        <v>146.38</v>
      </c>
      <c r="J1980" t="s">
        <v>38</v>
      </c>
      <c r="K1980">
        <v>1714.91</v>
      </c>
      <c r="L1980">
        <v>12375</v>
      </c>
      <c r="M1980">
        <v>6248</v>
      </c>
      <c r="N1980" t="s">
        <v>38</v>
      </c>
    </row>
    <row r="1981" spans="1:14" x14ac:dyDescent="0.25">
      <c r="A1981" s="2">
        <v>34912</v>
      </c>
      <c r="B1981" t="s">
        <v>38</v>
      </c>
      <c r="C1981" t="s">
        <v>38</v>
      </c>
      <c r="D1981">
        <v>3018.1</v>
      </c>
      <c r="E1981">
        <v>1432.2</v>
      </c>
      <c r="F1981">
        <v>3487.62</v>
      </c>
      <c r="G1981">
        <v>2172.5</v>
      </c>
      <c r="H1981" t="s">
        <v>38</v>
      </c>
      <c r="I1981">
        <v>146.69</v>
      </c>
      <c r="J1981" t="s">
        <v>38</v>
      </c>
      <c r="K1981">
        <v>1714.91</v>
      </c>
      <c r="L1981">
        <v>12160</v>
      </c>
      <c r="M1981">
        <v>6194</v>
      </c>
      <c r="N1981" t="s">
        <v>38</v>
      </c>
    </row>
    <row r="1982" spans="1:14" x14ac:dyDescent="0.25">
      <c r="A1982" s="2">
        <v>34913</v>
      </c>
      <c r="B1982" t="s">
        <v>38</v>
      </c>
      <c r="C1982" t="s">
        <v>38</v>
      </c>
      <c r="D1982">
        <v>3061.7</v>
      </c>
      <c r="E1982">
        <v>1465</v>
      </c>
      <c r="F1982">
        <v>3547.26</v>
      </c>
      <c r="G1982">
        <v>2224.9</v>
      </c>
      <c r="H1982" t="s">
        <v>38</v>
      </c>
      <c r="I1982">
        <v>148.46</v>
      </c>
      <c r="J1982" t="s">
        <v>38</v>
      </c>
      <c r="K1982">
        <v>1714.91</v>
      </c>
      <c r="L1982">
        <v>12457</v>
      </c>
      <c r="M1982">
        <v>6256</v>
      </c>
      <c r="N1982" t="s">
        <v>38</v>
      </c>
    </row>
    <row r="1983" spans="1:14" x14ac:dyDescent="0.25">
      <c r="A1983" s="2">
        <v>34914</v>
      </c>
      <c r="B1983" t="s">
        <v>38</v>
      </c>
      <c r="C1983" t="s">
        <v>38</v>
      </c>
      <c r="D1983">
        <v>3039</v>
      </c>
      <c r="E1983">
        <v>1456.8</v>
      </c>
      <c r="F1983">
        <v>3527.64</v>
      </c>
      <c r="G1983">
        <v>2215.3000000000002</v>
      </c>
      <c r="H1983" t="s">
        <v>38</v>
      </c>
      <c r="I1983">
        <v>146.5</v>
      </c>
      <c r="J1983" t="s">
        <v>38</v>
      </c>
      <c r="K1983">
        <v>1714.91</v>
      </c>
      <c r="L1983">
        <v>12584</v>
      </c>
      <c r="M1983">
        <v>6200</v>
      </c>
      <c r="N1983" t="s">
        <v>38</v>
      </c>
    </row>
    <row r="1984" spans="1:14" x14ac:dyDescent="0.25">
      <c r="A1984" s="2">
        <v>34915</v>
      </c>
      <c r="B1984" t="s">
        <v>38</v>
      </c>
      <c r="C1984" t="s">
        <v>38</v>
      </c>
      <c r="D1984">
        <v>3050.3</v>
      </c>
      <c r="E1984">
        <v>1461.2</v>
      </c>
      <c r="F1984">
        <v>3525.29</v>
      </c>
      <c r="G1984">
        <v>2234.4</v>
      </c>
      <c r="H1984" t="s">
        <v>38</v>
      </c>
      <c r="I1984">
        <v>146.74</v>
      </c>
      <c r="J1984" t="s">
        <v>38</v>
      </c>
      <c r="K1984">
        <v>1714.91</v>
      </c>
      <c r="L1984">
        <v>12479</v>
      </c>
      <c r="M1984">
        <v>6197</v>
      </c>
      <c r="N1984" t="s">
        <v>38</v>
      </c>
    </row>
    <row r="1985" spans="1:14" x14ac:dyDescent="0.25">
      <c r="A1985" s="2">
        <v>34918</v>
      </c>
      <c r="B1985" t="s">
        <v>38</v>
      </c>
      <c r="C1985" t="s">
        <v>38</v>
      </c>
      <c r="D1985">
        <v>3049.5</v>
      </c>
      <c r="E1985">
        <v>1456.8</v>
      </c>
      <c r="F1985">
        <v>3538.63</v>
      </c>
      <c r="G1985">
        <v>2234.4</v>
      </c>
      <c r="H1985" t="s">
        <v>38</v>
      </c>
      <c r="I1985">
        <v>147.03</v>
      </c>
      <c r="J1985" t="s">
        <v>38</v>
      </c>
      <c r="K1985">
        <v>1714.91</v>
      </c>
      <c r="L1985">
        <v>12390</v>
      </c>
      <c r="M1985">
        <v>6184</v>
      </c>
      <c r="N1985" t="s">
        <v>38</v>
      </c>
    </row>
    <row r="1986" spans="1:14" x14ac:dyDescent="0.25">
      <c r="A1986" s="2">
        <v>34919</v>
      </c>
      <c r="B1986" t="s">
        <v>38</v>
      </c>
      <c r="C1986" t="s">
        <v>38</v>
      </c>
      <c r="D1986">
        <v>3035.5</v>
      </c>
      <c r="E1986">
        <v>1460.5</v>
      </c>
      <c r="F1986">
        <v>3526.07</v>
      </c>
      <c r="G1986">
        <v>2219.6999999999998</v>
      </c>
      <c r="H1986" t="s">
        <v>38</v>
      </c>
      <c r="I1986">
        <v>147.43</v>
      </c>
      <c r="J1986" t="s">
        <v>38</v>
      </c>
      <c r="K1986">
        <v>1714.91</v>
      </c>
      <c r="L1986">
        <v>12561</v>
      </c>
      <c r="M1986">
        <v>6161</v>
      </c>
      <c r="N1986" t="s">
        <v>38</v>
      </c>
    </row>
    <row r="1987" spans="1:14" x14ac:dyDescent="0.25">
      <c r="A1987" s="2">
        <v>34920</v>
      </c>
      <c r="B1987" t="s">
        <v>38</v>
      </c>
      <c r="C1987" t="s">
        <v>38</v>
      </c>
      <c r="D1987">
        <v>3033.8</v>
      </c>
      <c r="E1987">
        <v>1453.4</v>
      </c>
      <c r="F1987">
        <v>3506.45</v>
      </c>
      <c r="G1987">
        <v>2214</v>
      </c>
      <c r="H1987" t="s">
        <v>38</v>
      </c>
      <c r="I1987">
        <v>146.97</v>
      </c>
      <c r="J1987" t="s">
        <v>38</v>
      </c>
      <c r="K1987">
        <v>1714.91</v>
      </c>
      <c r="L1987">
        <v>12479</v>
      </c>
      <c r="M1987">
        <v>6167</v>
      </c>
      <c r="N1987" t="s">
        <v>38</v>
      </c>
    </row>
    <row r="1988" spans="1:14" x14ac:dyDescent="0.25">
      <c r="A1988" s="2">
        <v>34921</v>
      </c>
      <c r="B1988" t="s">
        <v>38</v>
      </c>
      <c r="C1988" t="s">
        <v>38</v>
      </c>
      <c r="D1988">
        <v>3044.2</v>
      </c>
      <c r="E1988">
        <v>1458.3</v>
      </c>
      <c r="F1988">
        <v>3526.86</v>
      </c>
      <c r="G1988">
        <v>2228.4</v>
      </c>
      <c r="H1988" t="s">
        <v>38</v>
      </c>
      <c r="I1988">
        <v>146.81</v>
      </c>
      <c r="J1988" t="s">
        <v>38</v>
      </c>
      <c r="K1988">
        <v>1714.91</v>
      </c>
      <c r="L1988">
        <v>12472</v>
      </c>
      <c r="M1988">
        <v>5999</v>
      </c>
      <c r="N1988" t="s">
        <v>38</v>
      </c>
    </row>
    <row r="1989" spans="1:14" x14ac:dyDescent="0.25">
      <c r="A1989" s="2">
        <v>34922</v>
      </c>
      <c r="B1989" t="s">
        <v>38</v>
      </c>
      <c r="C1989" t="s">
        <v>38</v>
      </c>
      <c r="D1989">
        <v>3034.6</v>
      </c>
      <c r="E1989">
        <v>1453.1</v>
      </c>
      <c r="F1989">
        <v>3514.3</v>
      </c>
      <c r="G1989">
        <v>2251</v>
      </c>
      <c r="H1989" t="s">
        <v>38</v>
      </c>
      <c r="I1989">
        <v>146.85</v>
      </c>
      <c r="J1989" t="s">
        <v>38</v>
      </c>
      <c r="K1989">
        <v>1714.91</v>
      </c>
      <c r="L1989">
        <v>12524</v>
      </c>
      <c r="M1989">
        <v>5933</v>
      </c>
      <c r="N1989" t="s">
        <v>38</v>
      </c>
    </row>
    <row r="1990" spans="1:14" x14ac:dyDescent="0.25">
      <c r="A1990" s="2">
        <v>34925</v>
      </c>
      <c r="B1990" t="s">
        <v>38</v>
      </c>
      <c r="C1990" t="s">
        <v>38</v>
      </c>
      <c r="D1990">
        <v>3005.8</v>
      </c>
      <c r="E1990">
        <v>1453.1</v>
      </c>
      <c r="F1990">
        <v>3478.99</v>
      </c>
      <c r="G1990">
        <v>2234.4</v>
      </c>
      <c r="H1990" t="s">
        <v>38</v>
      </c>
      <c r="I1990">
        <v>146.56</v>
      </c>
      <c r="J1990" t="s">
        <v>38</v>
      </c>
      <c r="K1990">
        <v>1714.91</v>
      </c>
      <c r="L1990">
        <v>12539</v>
      </c>
      <c r="M1990">
        <v>5926</v>
      </c>
      <c r="N1990" t="s">
        <v>38</v>
      </c>
    </row>
    <row r="1991" spans="1:14" x14ac:dyDescent="0.25">
      <c r="A1991" s="2">
        <v>34926</v>
      </c>
      <c r="B1991" t="s">
        <v>38</v>
      </c>
      <c r="C1991" t="s">
        <v>38</v>
      </c>
      <c r="D1991">
        <v>3010.2</v>
      </c>
      <c r="E1991">
        <v>1453.1</v>
      </c>
      <c r="F1991">
        <v>3525.29</v>
      </c>
      <c r="G1991">
        <v>2234.4</v>
      </c>
      <c r="H1991" t="s">
        <v>38</v>
      </c>
      <c r="I1991">
        <v>148.11000000000001</v>
      </c>
      <c r="J1991" t="s">
        <v>38</v>
      </c>
      <c r="K1991">
        <v>1714.91</v>
      </c>
      <c r="L1991">
        <v>13000</v>
      </c>
      <c r="M1991">
        <v>5903</v>
      </c>
      <c r="N1991" t="s">
        <v>38</v>
      </c>
    </row>
    <row r="1992" spans="1:14" x14ac:dyDescent="0.25">
      <c r="A1992" s="2">
        <v>34927</v>
      </c>
      <c r="B1992" t="s">
        <v>38</v>
      </c>
      <c r="C1992" t="s">
        <v>38</v>
      </c>
      <c r="D1992">
        <v>3038.1</v>
      </c>
      <c r="E1992">
        <v>1472.4</v>
      </c>
      <c r="F1992">
        <v>3553.54</v>
      </c>
      <c r="G1992">
        <v>2258.1</v>
      </c>
      <c r="H1992" t="s">
        <v>38</v>
      </c>
      <c r="I1992">
        <v>147.34</v>
      </c>
      <c r="J1992" t="s">
        <v>38</v>
      </c>
      <c r="K1992">
        <v>1714.91</v>
      </c>
      <c r="L1992">
        <v>13557</v>
      </c>
      <c r="M1992">
        <v>5943</v>
      </c>
      <c r="N1992" t="s">
        <v>38</v>
      </c>
    </row>
    <row r="1993" spans="1:14" x14ac:dyDescent="0.25">
      <c r="A1993" s="2">
        <v>34928</v>
      </c>
      <c r="B1993" t="s">
        <v>38</v>
      </c>
      <c r="C1993" t="s">
        <v>38</v>
      </c>
      <c r="D1993">
        <v>3041.6</v>
      </c>
      <c r="E1993">
        <v>1471.6</v>
      </c>
      <c r="F1993">
        <v>3550.4</v>
      </c>
      <c r="G1993">
        <v>2240.1999999999998</v>
      </c>
      <c r="H1993" t="s">
        <v>38</v>
      </c>
      <c r="I1993">
        <v>146.88</v>
      </c>
      <c r="J1993" t="s">
        <v>38</v>
      </c>
      <c r="K1993">
        <v>1714.91</v>
      </c>
      <c r="L1993">
        <v>13550</v>
      </c>
      <c r="M1993">
        <v>5853</v>
      </c>
      <c r="N1993" t="s">
        <v>38</v>
      </c>
    </row>
    <row r="1994" spans="1:14" x14ac:dyDescent="0.25">
      <c r="A1994" s="2">
        <v>34929</v>
      </c>
      <c r="B1994" t="s">
        <v>38</v>
      </c>
      <c r="C1994" t="s">
        <v>38</v>
      </c>
      <c r="D1994">
        <v>3077.4</v>
      </c>
      <c r="E1994">
        <v>1473.9</v>
      </c>
      <c r="F1994">
        <v>3570.81</v>
      </c>
      <c r="G1994">
        <v>2243.4</v>
      </c>
      <c r="H1994" t="s">
        <v>38</v>
      </c>
      <c r="I1994">
        <v>147.49</v>
      </c>
      <c r="J1994" t="s">
        <v>38</v>
      </c>
      <c r="K1994">
        <v>1714.91</v>
      </c>
      <c r="L1994">
        <v>13431</v>
      </c>
      <c r="M1994">
        <v>5873</v>
      </c>
      <c r="N1994" t="s">
        <v>38</v>
      </c>
    </row>
    <row r="1995" spans="1:14" x14ac:dyDescent="0.25">
      <c r="A1995" s="2">
        <v>34932</v>
      </c>
      <c r="B1995" t="s">
        <v>38</v>
      </c>
      <c r="C1995" t="s">
        <v>38</v>
      </c>
      <c r="D1995">
        <v>3098.3</v>
      </c>
      <c r="E1995">
        <v>1483.5</v>
      </c>
      <c r="F1995">
        <v>3571.59</v>
      </c>
      <c r="G1995">
        <v>2244.9</v>
      </c>
      <c r="H1995" t="s">
        <v>38</v>
      </c>
      <c r="I1995">
        <v>148.15</v>
      </c>
      <c r="J1995" t="s">
        <v>38</v>
      </c>
      <c r="K1995">
        <v>1714.91</v>
      </c>
      <c r="L1995">
        <v>13342</v>
      </c>
      <c r="M1995">
        <v>5900</v>
      </c>
      <c r="N1995" t="s">
        <v>38</v>
      </c>
    </row>
    <row r="1996" spans="1:14" x14ac:dyDescent="0.25">
      <c r="A1996" s="2">
        <v>34933</v>
      </c>
      <c r="B1996" t="s">
        <v>38</v>
      </c>
      <c r="C1996" t="s">
        <v>38</v>
      </c>
      <c r="D1996">
        <v>3097.5</v>
      </c>
      <c r="E1996">
        <v>1466.4</v>
      </c>
      <c r="F1996">
        <v>3555.9</v>
      </c>
      <c r="G1996">
        <v>2231.6</v>
      </c>
      <c r="H1996" t="s">
        <v>38</v>
      </c>
      <c r="I1996">
        <v>148.34</v>
      </c>
      <c r="J1996" t="s">
        <v>38</v>
      </c>
      <c r="K1996">
        <v>1714.91</v>
      </c>
      <c r="L1996">
        <v>13334</v>
      </c>
      <c r="M1996">
        <v>5913</v>
      </c>
      <c r="N1996" t="s">
        <v>38</v>
      </c>
    </row>
    <row r="1997" spans="1:14" x14ac:dyDescent="0.25">
      <c r="A1997" s="2">
        <v>34934</v>
      </c>
      <c r="B1997" t="s">
        <v>38</v>
      </c>
      <c r="C1997" t="s">
        <v>38</v>
      </c>
      <c r="D1997">
        <v>3080.9</v>
      </c>
      <c r="E1997">
        <v>1462.4</v>
      </c>
      <c r="F1997">
        <v>3562.96</v>
      </c>
      <c r="G1997">
        <v>2231.9</v>
      </c>
      <c r="H1997" t="s">
        <v>38</v>
      </c>
      <c r="I1997">
        <v>148.24</v>
      </c>
      <c r="J1997" t="s">
        <v>38</v>
      </c>
      <c r="K1997">
        <v>1714.91</v>
      </c>
      <c r="L1997">
        <v>13200</v>
      </c>
      <c r="M1997">
        <v>6047</v>
      </c>
      <c r="N1997" t="s">
        <v>38</v>
      </c>
    </row>
    <row r="1998" spans="1:14" x14ac:dyDescent="0.25">
      <c r="A1998" s="2">
        <v>34935</v>
      </c>
      <c r="B1998" t="s">
        <v>38</v>
      </c>
      <c r="C1998" t="s">
        <v>38</v>
      </c>
      <c r="D1998">
        <v>3080</v>
      </c>
      <c r="E1998">
        <v>1446.4</v>
      </c>
      <c r="F1998">
        <v>3548.83</v>
      </c>
      <c r="G1998">
        <v>2239.9</v>
      </c>
      <c r="H1998" t="s">
        <v>38</v>
      </c>
      <c r="I1998">
        <v>148.26</v>
      </c>
      <c r="J1998" t="s">
        <v>38</v>
      </c>
      <c r="K1998">
        <v>1714.91</v>
      </c>
      <c r="L1998">
        <v>13379</v>
      </c>
      <c r="M1998">
        <v>5956</v>
      </c>
      <c r="N1998" t="s">
        <v>38</v>
      </c>
    </row>
    <row r="1999" spans="1:14" x14ac:dyDescent="0.25">
      <c r="A1999" s="2">
        <v>34936</v>
      </c>
      <c r="B1999" t="s">
        <v>38</v>
      </c>
      <c r="C1999" t="s">
        <v>38</v>
      </c>
      <c r="D1999">
        <v>3090.5</v>
      </c>
      <c r="E1999">
        <v>1436.7</v>
      </c>
      <c r="F1999">
        <v>3553.54</v>
      </c>
      <c r="G1999">
        <v>2244.9</v>
      </c>
      <c r="H1999" t="s">
        <v>38</v>
      </c>
      <c r="I1999">
        <v>148.22999999999999</v>
      </c>
      <c r="J1999" t="s">
        <v>38</v>
      </c>
      <c r="K1999">
        <v>1714.91</v>
      </c>
      <c r="L1999">
        <v>13178</v>
      </c>
      <c r="M1999">
        <v>5999</v>
      </c>
      <c r="N1999" t="s">
        <v>38</v>
      </c>
    </row>
    <row r="2000" spans="1:14" x14ac:dyDescent="0.25">
      <c r="A2000" s="2">
        <v>34939</v>
      </c>
      <c r="B2000" t="s">
        <v>38</v>
      </c>
      <c r="C2000" t="s">
        <v>38</v>
      </c>
      <c r="D2000">
        <v>3090.5</v>
      </c>
      <c r="E2000">
        <v>1402.5</v>
      </c>
      <c r="F2000">
        <v>3525.29</v>
      </c>
      <c r="G2000">
        <v>2225.9</v>
      </c>
      <c r="H2000" t="s">
        <v>38</v>
      </c>
      <c r="I2000">
        <v>148</v>
      </c>
      <c r="J2000" t="s">
        <v>38</v>
      </c>
      <c r="K2000">
        <v>1714.91</v>
      </c>
      <c r="L2000">
        <v>13312</v>
      </c>
      <c r="M2000">
        <v>5999</v>
      </c>
      <c r="N2000" t="s">
        <v>38</v>
      </c>
    </row>
    <row r="2001" spans="1:14" x14ac:dyDescent="0.25">
      <c r="A2001" s="2">
        <v>34940</v>
      </c>
      <c r="B2001" t="s">
        <v>38</v>
      </c>
      <c r="C2001" t="s">
        <v>38</v>
      </c>
      <c r="D2001">
        <v>3064.3</v>
      </c>
      <c r="E2001">
        <v>1410.7</v>
      </c>
      <c r="F2001">
        <v>3509.59</v>
      </c>
      <c r="G2001">
        <v>2215.1</v>
      </c>
      <c r="H2001" t="s">
        <v>38</v>
      </c>
      <c r="I2001">
        <v>146.86000000000001</v>
      </c>
      <c r="J2001" t="s">
        <v>38</v>
      </c>
      <c r="K2001">
        <v>1714.91</v>
      </c>
      <c r="L2001">
        <v>13498</v>
      </c>
      <c r="M2001">
        <v>6066</v>
      </c>
      <c r="N2001" t="s">
        <v>38</v>
      </c>
    </row>
    <row r="2002" spans="1:14" x14ac:dyDescent="0.25">
      <c r="A2002" s="2">
        <v>34941</v>
      </c>
      <c r="B2002" t="s">
        <v>38</v>
      </c>
      <c r="C2002" t="s">
        <v>38</v>
      </c>
      <c r="D2002">
        <v>3060.8</v>
      </c>
      <c r="E2002">
        <v>1428.5</v>
      </c>
      <c r="F2002">
        <v>3546.48</v>
      </c>
      <c r="G2002">
        <v>2215.1</v>
      </c>
      <c r="H2002" t="s">
        <v>38</v>
      </c>
      <c r="I2002">
        <v>147.52000000000001</v>
      </c>
      <c r="J2002" t="s">
        <v>38</v>
      </c>
      <c r="K2002">
        <v>1714.91</v>
      </c>
      <c r="L2002">
        <v>13349</v>
      </c>
      <c r="M2002">
        <v>6081</v>
      </c>
      <c r="N2002" t="s">
        <v>38</v>
      </c>
    </row>
    <row r="2003" spans="1:14" x14ac:dyDescent="0.25">
      <c r="A2003" s="2">
        <v>34942</v>
      </c>
      <c r="B2003" t="s">
        <v>38</v>
      </c>
      <c r="C2003" t="s">
        <v>38</v>
      </c>
      <c r="D2003">
        <v>3030.3</v>
      </c>
      <c r="E2003">
        <v>1397.5</v>
      </c>
      <c r="F2003">
        <v>3516.66</v>
      </c>
      <c r="G2003">
        <v>2183.4</v>
      </c>
      <c r="H2003" t="s">
        <v>38</v>
      </c>
      <c r="I2003">
        <v>146.61000000000001</v>
      </c>
      <c r="J2003" t="s">
        <v>38</v>
      </c>
      <c r="K2003">
        <v>1714.91</v>
      </c>
      <c r="L2003">
        <v>13409</v>
      </c>
      <c r="M2003">
        <v>6013</v>
      </c>
      <c r="N2003" t="s">
        <v>38</v>
      </c>
    </row>
    <row r="2004" spans="1:14" x14ac:dyDescent="0.25">
      <c r="A2004" s="2">
        <v>34943</v>
      </c>
      <c r="B2004" t="s">
        <v>38</v>
      </c>
      <c r="C2004" t="s">
        <v>38</v>
      </c>
      <c r="D2004">
        <v>3068.7</v>
      </c>
      <c r="E2004">
        <v>1400.8</v>
      </c>
      <c r="F2004">
        <v>3526.07</v>
      </c>
      <c r="G2004">
        <v>2202.5</v>
      </c>
      <c r="H2004" t="s">
        <v>38</v>
      </c>
      <c r="I2004">
        <v>147.65</v>
      </c>
      <c r="J2004" t="s">
        <v>38</v>
      </c>
      <c r="K2004">
        <v>1714.91</v>
      </c>
      <c r="L2004">
        <v>13483</v>
      </c>
      <c r="M2004">
        <v>6033</v>
      </c>
      <c r="N2004" t="s">
        <v>38</v>
      </c>
    </row>
    <row r="2005" spans="1:14" x14ac:dyDescent="0.25">
      <c r="A2005" s="2">
        <v>34946</v>
      </c>
      <c r="B2005" t="s">
        <v>38</v>
      </c>
      <c r="C2005" t="s">
        <v>38</v>
      </c>
      <c r="D2005">
        <v>3076.5</v>
      </c>
      <c r="E2005">
        <v>1412.3</v>
      </c>
      <c r="F2005">
        <v>3556.68</v>
      </c>
      <c r="G2005">
        <v>2192.6</v>
      </c>
      <c r="H2005" t="s">
        <v>38</v>
      </c>
      <c r="I2005">
        <v>148.66999999999999</v>
      </c>
      <c r="J2005" t="s">
        <v>38</v>
      </c>
      <c r="K2005">
        <v>1714.91</v>
      </c>
      <c r="L2005">
        <v>13178</v>
      </c>
      <c r="M2005">
        <v>6069</v>
      </c>
      <c r="N2005" t="s">
        <v>38</v>
      </c>
    </row>
    <row r="2006" spans="1:14" x14ac:dyDescent="0.25">
      <c r="A2006" s="2">
        <v>34947</v>
      </c>
      <c r="B2006" t="s">
        <v>38</v>
      </c>
      <c r="C2006" t="s">
        <v>38</v>
      </c>
      <c r="D2006">
        <v>3092.2</v>
      </c>
      <c r="E2006">
        <v>1413.7</v>
      </c>
      <c r="F2006">
        <v>3561.39</v>
      </c>
      <c r="G2006">
        <v>2195.8000000000002</v>
      </c>
      <c r="H2006" t="s">
        <v>38</v>
      </c>
      <c r="I2006">
        <v>148.94</v>
      </c>
      <c r="J2006" t="s">
        <v>38</v>
      </c>
      <c r="K2006">
        <v>1714.91</v>
      </c>
      <c r="L2006">
        <v>13290</v>
      </c>
      <c r="M2006">
        <v>6086</v>
      </c>
      <c r="N2006" t="s">
        <v>38</v>
      </c>
    </row>
    <row r="2007" spans="1:14" x14ac:dyDescent="0.25">
      <c r="A2007" s="2">
        <v>34948</v>
      </c>
      <c r="B2007" t="s">
        <v>38</v>
      </c>
      <c r="C2007" t="s">
        <v>38</v>
      </c>
      <c r="D2007">
        <v>3113.2</v>
      </c>
      <c r="E2007">
        <v>1399.7</v>
      </c>
      <c r="F2007">
        <v>3558.25</v>
      </c>
      <c r="G2007">
        <v>2209.4</v>
      </c>
      <c r="H2007" t="s">
        <v>38</v>
      </c>
      <c r="I2007">
        <v>150.06</v>
      </c>
      <c r="J2007" t="s">
        <v>38</v>
      </c>
      <c r="K2007">
        <v>1714.91</v>
      </c>
      <c r="L2007">
        <v>13126</v>
      </c>
      <c r="M2007">
        <v>6036</v>
      </c>
      <c r="N2007" t="s">
        <v>38</v>
      </c>
    </row>
    <row r="2008" spans="1:14" x14ac:dyDescent="0.25">
      <c r="A2008" s="2">
        <v>34949</v>
      </c>
      <c r="B2008" t="s">
        <v>38</v>
      </c>
      <c r="C2008" t="s">
        <v>38</v>
      </c>
      <c r="D2008">
        <v>3103.6</v>
      </c>
      <c r="E2008">
        <v>1380.5</v>
      </c>
      <c r="F2008">
        <v>3568.45</v>
      </c>
      <c r="G2008">
        <v>2196.8000000000002</v>
      </c>
      <c r="H2008" t="s">
        <v>38</v>
      </c>
      <c r="I2008">
        <v>149.44</v>
      </c>
      <c r="J2008" t="s">
        <v>38</v>
      </c>
      <c r="K2008">
        <v>1714.91</v>
      </c>
      <c r="L2008">
        <v>13178</v>
      </c>
      <c r="M2008">
        <v>6109</v>
      </c>
      <c r="N2008" t="s">
        <v>38</v>
      </c>
    </row>
    <row r="2009" spans="1:14" x14ac:dyDescent="0.25">
      <c r="A2009" s="2">
        <v>34950</v>
      </c>
      <c r="B2009" t="s">
        <v>38</v>
      </c>
      <c r="C2009" t="s">
        <v>38</v>
      </c>
      <c r="D2009">
        <v>3107.9</v>
      </c>
      <c r="E2009">
        <v>1377.5</v>
      </c>
      <c r="F2009">
        <v>3559.04</v>
      </c>
      <c r="G2009">
        <v>2223.4</v>
      </c>
      <c r="H2009" t="s">
        <v>38</v>
      </c>
      <c r="I2009">
        <v>149.72999999999999</v>
      </c>
      <c r="J2009" t="s">
        <v>38</v>
      </c>
      <c r="K2009">
        <v>1714.91</v>
      </c>
      <c r="L2009">
        <v>13534</v>
      </c>
      <c r="M2009">
        <v>6208</v>
      </c>
      <c r="N2009" t="s">
        <v>38</v>
      </c>
    </row>
    <row r="2010" spans="1:14" x14ac:dyDescent="0.25">
      <c r="A2010" s="2">
        <v>34953</v>
      </c>
      <c r="B2010" t="s">
        <v>38</v>
      </c>
      <c r="C2010" t="s">
        <v>38</v>
      </c>
      <c r="D2010">
        <v>3101</v>
      </c>
      <c r="E2010">
        <v>1390.1</v>
      </c>
      <c r="F2010">
        <v>3565.31</v>
      </c>
      <c r="G2010">
        <v>2238</v>
      </c>
      <c r="H2010" t="s">
        <v>38</v>
      </c>
      <c r="I2010">
        <v>149.86000000000001</v>
      </c>
      <c r="J2010" t="s">
        <v>38</v>
      </c>
      <c r="K2010">
        <v>1714.91</v>
      </c>
      <c r="L2010">
        <v>13712</v>
      </c>
      <c r="M2010">
        <v>6208</v>
      </c>
      <c r="N2010" t="s">
        <v>38</v>
      </c>
    </row>
    <row r="2011" spans="1:14" x14ac:dyDescent="0.25">
      <c r="A2011" s="2">
        <v>34954</v>
      </c>
      <c r="B2011" t="s">
        <v>38</v>
      </c>
      <c r="C2011" t="s">
        <v>38</v>
      </c>
      <c r="D2011">
        <v>3081.8</v>
      </c>
      <c r="E2011">
        <v>1393</v>
      </c>
      <c r="F2011">
        <v>3555.9</v>
      </c>
      <c r="G2011">
        <v>2238.6</v>
      </c>
      <c r="H2011" t="s">
        <v>38</v>
      </c>
      <c r="I2011">
        <v>149.94999999999999</v>
      </c>
      <c r="J2011" t="s">
        <v>38</v>
      </c>
      <c r="K2011">
        <v>1714.91</v>
      </c>
      <c r="L2011">
        <v>13675</v>
      </c>
      <c r="M2011">
        <v>6217</v>
      </c>
      <c r="N2011" t="s">
        <v>38</v>
      </c>
    </row>
    <row r="2012" spans="1:14" x14ac:dyDescent="0.25">
      <c r="A2012" s="2">
        <v>34955</v>
      </c>
      <c r="B2012" t="s">
        <v>38</v>
      </c>
      <c r="C2012" t="s">
        <v>38</v>
      </c>
      <c r="D2012">
        <v>3121</v>
      </c>
      <c r="E2012">
        <v>1411.5</v>
      </c>
      <c r="F2012">
        <v>3617.11</v>
      </c>
      <c r="G2012">
        <v>2250.3000000000002</v>
      </c>
      <c r="H2012" t="s">
        <v>38</v>
      </c>
      <c r="I2012">
        <v>151.04</v>
      </c>
      <c r="J2012" t="s">
        <v>38</v>
      </c>
      <c r="K2012">
        <v>1714.91</v>
      </c>
      <c r="L2012">
        <v>13852</v>
      </c>
      <c r="M2012">
        <v>6310</v>
      </c>
      <c r="N2012" t="s">
        <v>38</v>
      </c>
    </row>
    <row r="2013" spans="1:14" x14ac:dyDescent="0.25">
      <c r="A2013" s="2">
        <v>34956</v>
      </c>
      <c r="B2013" t="s">
        <v>38</v>
      </c>
      <c r="C2013" t="s">
        <v>38</v>
      </c>
      <c r="D2013">
        <v>3107.1</v>
      </c>
      <c r="E2013">
        <v>1404.9</v>
      </c>
      <c r="F2013">
        <v>3608.56</v>
      </c>
      <c r="G2013">
        <v>2239.1999999999998</v>
      </c>
      <c r="H2013" t="s">
        <v>38</v>
      </c>
      <c r="I2013">
        <v>151.35</v>
      </c>
      <c r="J2013" t="s">
        <v>38</v>
      </c>
      <c r="K2013">
        <v>1714.91</v>
      </c>
      <c r="L2013">
        <v>13867</v>
      </c>
      <c r="M2013">
        <v>6369</v>
      </c>
      <c r="N2013" t="s">
        <v>38</v>
      </c>
    </row>
    <row r="2014" spans="1:14" x14ac:dyDescent="0.25">
      <c r="A2014" s="2">
        <v>34957</v>
      </c>
      <c r="B2014" t="s">
        <v>38</v>
      </c>
      <c r="C2014" t="s">
        <v>38</v>
      </c>
      <c r="D2014">
        <v>3104</v>
      </c>
      <c r="E2014">
        <v>1396</v>
      </c>
      <c r="F2014">
        <v>3615.56</v>
      </c>
      <c r="G2014">
        <v>2225.6999999999998</v>
      </c>
      <c r="H2014" t="s">
        <v>38</v>
      </c>
      <c r="I2014">
        <v>151.21</v>
      </c>
      <c r="J2014" t="s">
        <v>38</v>
      </c>
      <c r="K2014">
        <v>1714.91</v>
      </c>
      <c r="L2014">
        <v>13867</v>
      </c>
      <c r="M2014">
        <v>6491</v>
      </c>
      <c r="N2014" t="s">
        <v>38</v>
      </c>
    </row>
    <row r="2015" spans="1:14" x14ac:dyDescent="0.25">
      <c r="A2015" s="2">
        <v>34960</v>
      </c>
      <c r="B2015" t="s">
        <v>38</v>
      </c>
      <c r="C2015" t="s">
        <v>38</v>
      </c>
      <c r="D2015">
        <v>3090.2</v>
      </c>
      <c r="E2015">
        <v>1390.8</v>
      </c>
      <c r="F2015">
        <v>3594.58</v>
      </c>
      <c r="G2015">
        <v>2218.1</v>
      </c>
      <c r="H2015" t="s">
        <v>38</v>
      </c>
      <c r="I2015">
        <v>150.81</v>
      </c>
      <c r="J2015" t="s">
        <v>38</v>
      </c>
      <c r="K2015">
        <v>1714.91</v>
      </c>
      <c r="L2015">
        <v>13571</v>
      </c>
      <c r="M2015">
        <v>6418</v>
      </c>
      <c r="N2015" t="s">
        <v>38</v>
      </c>
    </row>
    <row r="2016" spans="1:14" x14ac:dyDescent="0.25">
      <c r="A2016" s="2">
        <v>34961</v>
      </c>
      <c r="B2016" t="s">
        <v>38</v>
      </c>
      <c r="C2016" t="s">
        <v>38</v>
      </c>
      <c r="D2016">
        <v>3088.4</v>
      </c>
      <c r="E2016">
        <v>1399</v>
      </c>
      <c r="F2016">
        <v>3620.22</v>
      </c>
      <c r="G2016">
        <v>2227.9</v>
      </c>
      <c r="H2016" t="s">
        <v>38</v>
      </c>
      <c r="I2016">
        <v>151.81</v>
      </c>
      <c r="J2016" t="s">
        <v>38</v>
      </c>
      <c r="K2016">
        <v>1714.91</v>
      </c>
      <c r="L2016">
        <v>13704</v>
      </c>
      <c r="M2016">
        <v>6339</v>
      </c>
      <c r="N2016" t="s">
        <v>38</v>
      </c>
    </row>
    <row r="2017" spans="1:14" x14ac:dyDescent="0.25">
      <c r="A2017" s="2">
        <v>34962</v>
      </c>
      <c r="B2017" t="s">
        <v>38</v>
      </c>
      <c r="C2017" t="s">
        <v>38</v>
      </c>
      <c r="D2017">
        <v>3108.4</v>
      </c>
      <c r="E2017">
        <v>1384.9</v>
      </c>
      <c r="F2017">
        <v>3597.69</v>
      </c>
      <c r="G2017">
        <v>2222.6</v>
      </c>
      <c r="H2017" t="s">
        <v>38</v>
      </c>
      <c r="I2017">
        <v>151.53</v>
      </c>
      <c r="J2017" t="s">
        <v>38</v>
      </c>
      <c r="K2017">
        <v>1714.91</v>
      </c>
      <c r="L2017">
        <v>13437</v>
      </c>
      <c r="M2017">
        <v>6362</v>
      </c>
      <c r="N2017" t="s">
        <v>38</v>
      </c>
    </row>
    <row r="2018" spans="1:14" x14ac:dyDescent="0.25">
      <c r="A2018" s="2">
        <v>34963</v>
      </c>
      <c r="B2018" t="s">
        <v>38</v>
      </c>
      <c r="C2018" t="s">
        <v>38</v>
      </c>
      <c r="D2018">
        <v>3103.2</v>
      </c>
      <c r="E2018">
        <v>1379</v>
      </c>
      <c r="F2018">
        <v>3567.39</v>
      </c>
      <c r="G2018">
        <v>2206.8000000000002</v>
      </c>
      <c r="H2018" t="s">
        <v>38</v>
      </c>
      <c r="I2018">
        <v>151.41999999999999</v>
      </c>
      <c r="J2018" t="s">
        <v>38</v>
      </c>
      <c r="K2018">
        <v>1714.91</v>
      </c>
      <c r="L2018">
        <v>13378</v>
      </c>
      <c r="M2018">
        <v>6257</v>
      </c>
      <c r="N2018" t="s">
        <v>38</v>
      </c>
    </row>
    <row r="2019" spans="1:14" x14ac:dyDescent="0.25">
      <c r="A2019" s="2">
        <v>34964</v>
      </c>
      <c r="B2019" t="s">
        <v>38</v>
      </c>
      <c r="C2019" t="s">
        <v>38</v>
      </c>
      <c r="D2019">
        <v>3049.5</v>
      </c>
      <c r="E2019">
        <v>1330.2</v>
      </c>
      <c r="F2019">
        <v>3446.2</v>
      </c>
      <c r="G2019">
        <v>2164.6</v>
      </c>
      <c r="H2019" t="s">
        <v>38</v>
      </c>
      <c r="I2019">
        <v>149.19999999999999</v>
      </c>
      <c r="J2019" t="s">
        <v>38</v>
      </c>
      <c r="K2019">
        <v>1714.91</v>
      </c>
      <c r="L2019">
        <v>13171</v>
      </c>
      <c r="M2019">
        <v>6277</v>
      </c>
      <c r="N2019" t="s">
        <v>38</v>
      </c>
    </row>
    <row r="2020" spans="1:14" x14ac:dyDescent="0.25">
      <c r="A2020" s="2">
        <v>34967</v>
      </c>
      <c r="B2020" t="s">
        <v>38</v>
      </c>
      <c r="C2020" t="s">
        <v>38</v>
      </c>
      <c r="D2020">
        <v>3056.4</v>
      </c>
      <c r="E2020">
        <v>1333.9</v>
      </c>
      <c r="F2020">
        <v>3464.07</v>
      </c>
      <c r="G2020">
        <v>2131.3000000000002</v>
      </c>
      <c r="H2020" t="s">
        <v>38</v>
      </c>
      <c r="I2020">
        <v>149.55000000000001</v>
      </c>
      <c r="J2020" t="s">
        <v>38</v>
      </c>
      <c r="K2020">
        <v>1714.91</v>
      </c>
      <c r="L2020">
        <v>13111</v>
      </c>
      <c r="M2020">
        <v>6239</v>
      </c>
      <c r="N2020" t="s">
        <v>38</v>
      </c>
    </row>
    <row r="2021" spans="1:14" x14ac:dyDescent="0.25">
      <c r="A2021" s="2">
        <v>34968</v>
      </c>
      <c r="B2021" t="s">
        <v>38</v>
      </c>
      <c r="C2021" t="s">
        <v>38</v>
      </c>
      <c r="D2021">
        <v>3078.9</v>
      </c>
      <c r="E2021">
        <v>1340.9</v>
      </c>
      <c r="F2021">
        <v>3492.81</v>
      </c>
      <c r="G2021">
        <v>2147</v>
      </c>
      <c r="H2021" t="s">
        <v>38</v>
      </c>
      <c r="I2021">
        <v>150.78</v>
      </c>
      <c r="J2021" t="s">
        <v>38</v>
      </c>
      <c r="K2021">
        <v>1714.91</v>
      </c>
      <c r="L2021">
        <v>13252</v>
      </c>
      <c r="M2021">
        <v>6287</v>
      </c>
      <c r="N2021" t="s">
        <v>38</v>
      </c>
    </row>
    <row r="2022" spans="1:14" x14ac:dyDescent="0.25">
      <c r="A2022" s="2">
        <v>34969</v>
      </c>
      <c r="B2022" t="s">
        <v>38</v>
      </c>
      <c r="C2022" t="s">
        <v>38</v>
      </c>
      <c r="D2022">
        <v>3032.1</v>
      </c>
      <c r="E2022">
        <v>1325.4</v>
      </c>
      <c r="F2022">
        <v>3429.88</v>
      </c>
      <c r="G2022">
        <v>2119.9</v>
      </c>
      <c r="H2022" t="s">
        <v>38</v>
      </c>
      <c r="I2022">
        <v>149.35</v>
      </c>
      <c r="J2022" t="s">
        <v>38</v>
      </c>
      <c r="K2022">
        <v>1714.91</v>
      </c>
      <c r="L2022">
        <v>13563</v>
      </c>
      <c r="M2022">
        <v>6336</v>
      </c>
      <c r="N2022" t="s">
        <v>38</v>
      </c>
    </row>
    <row r="2023" spans="1:14" x14ac:dyDescent="0.25">
      <c r="A2023" s="2">
        <v>34970</v>
      </c>
      <c r="B2023" t="s">
        <v>38</v>
      </c>
      <c r="C2023" t="s">
        <v>38</v>
      </c>
      <c r="D2023">
        <v>3033</v>
      </c>
      <c r="E2023">
        <v>1305.0999999999999</v>
      </c>
      <c r="F2023">
        <v>3422.89</v>
      </c>
      <c r="G2023">
        <v>2116.1999999999998</v>
      </c>
      <c r="H2023" t="s">
        <v>38</v>
      </c>
      <c r="I2023">
        <v>148.44</v>
      </c>
      <c r="J2023" t="s">
        <v>38</v>
      </c>
      <c r="K2023">
        <v>1714.91</v>
      </c>
      <c r="L2023">
        <v>13415</v>
      </c>
      <c r="M2023">
        <v>6288</v>
      </c>
      <c r="N2023" t="s">
        <v>38</v>
      </c>
    </row>
    <row r="2024" spans="1:14" x14ac:dyDescent="0.25">
      <c r="A2024" s="2">
        <v>34971</v>
      </c>
      <c r="B2024" t="s">
        <v>38</v>
      </c>
      <c r="C2024" t="s">
        <v>38</v>
      </c>
      <c r="D2024">
        <v>3063.3</v>
      </c>
      <c r="E2024">
        <v>1319</v>
      </c>
      <c r="F2024">
        <v>3444.65</v>
      </c>
      <c r="G2024">
        <v>2123.6999999999998</v>
      </c>
      <c r="H2024" t="s">
        <v>38</v>
      </c>
      <c r="I2024">
        <v>149.32</v>
      </c>
      <c r="J2024" t="s">
        <v>38</v>
      </c>
      <c r="K2024">
        <v>1714.91</v>
      </c>
      <c r="L2024">
        <v>13245</v>
      </c>
      <c r="M2024">
        <v>6318</v>
      </c>
      <c r="N2024" t="s">
        <v>38</v>
      </c>
    </row>
    <row r="2025" spans="1:14" x14ac:dyDescent="0.25">
      <c r="A2025" s="2">
        <v>34974</v>
      </c>
      <c r="B2025" t="s">
        <v>38</v>
      </c>
      <c r="C2025" t="s">
        <v>38</v>
      </c>
      <c r="D2025">
        <v>3082.4</v>
      </c>
      <c r="E2025">
        <v>1315.4</v>
      </c>
      <c r="F2025">
        <v>3441.54</v>
      </c>
      <c r="G2025">
        <v>2110.8000000000002</v>
      </c>
      <c r="H2025" t="s">
        <v>38</v>
      </c>
      <c r="I2025">
        <v>149.12</v>
      </c>
      <c r="J2025" t="s">
        <v>38</v>
      </c>
      <c r="K2025">
        <v>1714.91</v>
      </c>
      <c r="L2025">
        <v>13119</v>
      </c>
      <c r="M2025">
        <v>6395</v>
      </c>
      <c r="N2025" t="s">
        <v>38</v>
      </c>
    </row>
    <row r="2026" spans="1:14" x14ac:dyDescent="0.25">
      <c r="A2026" s="2">
        <v>34975</v>
      </c>
      <c r="B2026" t="s">
        <v>38</v>
      </c>
      <c r="C2026" t="s">
        <v>38</v>
      </c>
      <c r="D2026">
        <v>3071.1</v>
      </c>
      <c r="E2026">
        <v>1332.3</v>
      </c>
      <c r="F2026">
        <v>3441.54</v>
      </c>
      <c r="G2026">
        <v>2095.4</v>
      </c>
      <c r="H2026" t="s">
        <v>38</v>
      </c>
      <c r="I2026">
        <v>148.79</v>
      </c>
      <c r="J2026" t="s">
        <v>38</v>
      </c>
      <c r="K2026">
        <v>1714.91</v>
      </c>
      <c r="L2026">
        <v>13474</v>
      </c>
      <c r="M2026">
        <v>6421</v>
      </c>
      <c r="N2026" t="s">
        <v>38</v>
      </c>
    </row>
    <row r="2027" spans="1:14" x14ac:dyDescent="0.25">
      <c r="A2027" s="2">
        <v>34976</v>
      </c>
      <c r="B2027" t="s">
        <v>38</v>
      </c>
      <c r="C2027" t="s">
        <v>38</v>
      </c>
      <c r="D2027">
        <v>3097.1</v>
      </c>
      <c r="E2027">
        <v>1334.5</v>
      </c>
      <c r="F2027">
        <v>3458.63</v>
      </c>
      <c r="G2027">
        <v>2103.6</v>
      </c>
      <c r="H2027" t="s">
        <v>38</v>
      </c>
      <c r="I2027">
        <v>148.80000000000001</v>
      </c>
      <c r="J2027" t="s">
        <v>38</v>
      </c>
      <c r="K2027">
        <v>1714.91</v>
      </c>
      <c r="L2027">
        <v>13474</v>
      </c>
      <c r="M2027">
        <v>6522</v>
      </c>
      <c r="N2027" t="s">
        <v>38</v>
      </c>
    </row>
    <row r="2028" spans="1:14" x14ac:dyDescent="0.25">
      <c r="A2028" s="2">
        <v>34977</v>
      </c>
      <c r="B2028" t="s">
        <v>38</v>
      </c>
      <c r="C2028" t="s">
        <v>38</v>
      </c>
      <c r="D2028">
        <v>3092.8</v>
      </c>
      <c r="E2028">
        <v>1326.4</v>
      </c>
      <c r="F2028">
        <v>3426</v>
      </c>
      <c r="G2028">
        <v>2084.6999999999998</v>
      </c>
      <c r="H2028" t="s">
        <v>38</v>
      </c>
      <c r="I2028">
        <v>148.29</v>
      </c>
      <c r="J2028" t="s">
        <v>38</v>
      </c>
      <c r="K2028">
        <v>1714.91</v>
      </c>
      <c r="L2028">
        <v>13526</v>
      </c>
      <c r="M2028">
        <v>6457</v>
      </c>
      <c r="N2028" t="s">
        <v>38</v>
      </c>
    </row>
    <row r="2029" spans="1:14" x14ac:dyDescent="0.25">
      <c r="A2029" s="2">
        <v>34978</v>
      </c>
      <c r="B2029" t="s">
        <v>38</v>
      </c>
      <c r="C2029" t="s">
        <v>38</v>
      </c>
      <c r="D2029">
        <v>3076.3</v>
      </c>
      <c r="E2029">
        <v>1337.4</v>
      </c>
      <c r="F2029">
        <v>3402.69</v>
      </c>
      <c r="G2029">
        <v>2051.6</v>
      </c>
      <c r="H2029" t="s">
        <v>38</v>
      </c>
      <c r="I2029">
        <v>148.09</v>
      </c>
      <c r="J2029" t="s">
        <v>38</v>
      </c>
      <c r="K2029">
        <v>1714.91</v>
      </c>
      <c r="L2029">
        <v>13726</v>
      </c>
      <c r="M2029">
        <v>6483</v>
      </c>
      <c r="N2029" t="s">
        <v>38</v>
      </c>
    </row>
    <row r="2030" spans="1:14" x14ac:dyDescent="0.25">
      <c r="A2030" s="2">
        <v>34981</v>
      </c>
      <c r="B2030" t="s">
        <v>38</v>
      </c>
      <c r="C2030" t="s">
        <v>38</v>
      </c>
      <c r="D2030">
        <v>3052</v>
      </c>
      <c r="E2030">
        <v>1321.2</v>
      </c>
      <c r="F2030">
        <v>3373.17</v>
      </c>
      <c r="G2030">
        <v>2023.9</v>
      </c>
      <c r="H2030" t="s">
        <v>38</v>
      </c>
      <c r="I2030">
        <v>147.05000000000001</v>
      </c>
      <c r="J2030" t="s">
        <v>38</v>
      </c>
      <c r="K2030">
        <v>1714.91</v>
      </c>
      <c r="L2030">
        <v>13571</v>
      </c>
      <c r="M2030">
        <v>6466</v>
      </c>
      <c r="N2030" t="s">
        <v>38</v>
      </c>
    </row>
    <row r="2031" spans="1:14" x14ac:dyDescent="0.25">
      <c r="A2031" s="2">
        <v>34982</v>
      </c>
      <c r="B2031" t="s">
        <v>38</v>
      </c>
      <c r="C2031" t="s">
        <v>38</v>
      </c>
      <c r="D2031">
        <v>2994.9</v>
      </c>
      <c r="E2031">
        <v>1314.6</v>
      </c>
      <c r="F2031">
        <v>3339.77</v>
      </c>
      <c r="G2031">
        <v>2045.7</v>
      </c>
      <c r="H2031" t="s">
        <v>38</v>
      </c>
      <c r="I2031">
        <v>146.06</v>
      </c>
      <c r="J2031" t="s">
        <v>38</v>
      </c>
      <c r="K2031">
        <v>1714.91</v>
      </c>
      <c r="L2031">
        <v>13571</v>
      </c>
      <c r="M2031">
        <v>6362</v>
      </c>
      <c r="N2031" t="s">
        <v>38</v>
      </c>
    </row>
    <row r="2032" spans="1:14" x14ac:dyDescent="0.25">
      <c r="A2032" s="2">
        <v>34983</v>
      </c>
      <c r="B2032" t="s">
        <v>38</v>
      </c>
      <c r="C2032" t="s">
        <v>38</v>
      </c>
      <c r="D2032">
        <v>3020</v>
      </c>
      <c r="E2032">
        <v>1328.6</v>
      </c>
      <c r="F2032">
        <v>3367.73</v>
      </c>
      <c r="G2032">
        <v>2069.6</v>
      </c>
      <c r="H2032" t="s">
        <v>38</v>
      </c>
      <c r="I2032">
        <v>146.88999999999999</v>
      </c>
      <c r="J2032" t="s">
        <v>38</v>
      </c>
      <c r="K2032">
        <v>1714.91</v>
      </c>
      <c r="L2032">
        <v>13282</v>
      </c>
      <c r="M2032">
        <v>6320</v>
      </c>
      <c r="N2032" t="s">
        <v>38</v>
      </c>
    </row>
    <row r="2033" spans="1:14" x14ac:dyDescent="0.25">
      <c r="A2033" s="2">
        <v>34984</v>
      </c>
      <c r="B2033" t="s">
        <v>38</v>
      </c>
      <c r="C2033" t="s">
        <v>38</v>
      </c>
      <c r="D2033">
        <v>3079.3</v>
      </c>
      <c r="E2033">
        <v>1334.8</v>
      </c>
      <c r="F2033">
        <v>3379.39</v>
      </c>
      <c r="G2033">
        <v>2069.6</v>
      </c>
      <c r="H2033" t="s">
        <v>38</v>
      </c>
      <c r="I2033">
        <v>147.15</v>
      </c>
      <c r="J2033" t="s">
        <v>38</v>
      </c>
      <c r="K2033">
        <v>1714.91</v>
      </c>
      <c r="L2033">
        <v>13341</v>
      </c>
      <c r="M2033">
        <v>6352</v>
      </c>
      <c r="N2033" t="s">
        <v>38</v>
      </c>
    </row>
    <row r="2034" spans="1:14" x14ac:dyDescent="0.25">
      <c r="A2034" s="2">
        <v>34985</v>
      </c>
      <c r="B2034" t="s">
        <v>38</v>
      </c>
      <c r="C2034" t="s">
        <v>38</v>
      </c>
      <c r="D2034">
        <v>3111.8</v>
      </c>
      <c r="E2034">
        <v>1344</v>
      </c>
      <c r="F2034">
        <v>3451.64</v>
      </c>
      <c r="G2034">
        <v>2107</v>
      </c>
      <c r="H2034" t="s">
        <v>38</v>
      </c>
      <c r="I2034">
        <v>147.85</v>
      </c>
      <c r="J2034" t="s">
        <v>38</v>
      </c>
      <c r="K2034">
        <v>1714.91</v>
      </c>
      <c r="L2034">
        <v>13274</v>
      </c>
      <c r="M2034">
        <v>6493</v>
      </c>
      <c r="N2034" t="s">
        <v>38</v>
      </c>
    </row>
    <row r="2035" spans="1:14" x14ac:dyDescent="0.25">
      <c r="A2035" s="2">
        <v>34988</v>
      </c>
      <c r="B2035" t="s">
        <v>38</v>
      </c>
      <c r="C2035" t="s">
        <v>38</v>
      </c>
      <c r="D2035">
        <v>3108.4</v>
      </c>
      <c r="E2035">
        <v>1322.7</v>
      </c>
      <c r="F2035">
        <v>3427.55</v>
      </c>
      <c r="G2035">
        <v>2087.8000000000002</v>
      </c>
      <c r="H2035" t="s">
        <v>38</v>
      </c>
      <c r="I2035">
        <v>147.31</v>
      </c>
      <c r="J2035" t="s">
        <v>38</v>
      </c>
      <c r="K2035">
        <v>1714.91</v>
      </c>
      <c r="L2035">
        <v>13437</v>
      </c>
      <c r="M2035">
        <v>6562</v>
      </c>
      <c r="N2035" t="s">
        <v>38</v>
      </c>
    </row>
    <row r="2036" spans="1:14" x14ac:dyDescent="0.25">
      <c r="A2036" s="2">
        <v>34989</v>
      </c>
      <c r="B2036" t="s">
        <v>38</v>
      </c>
      <c r="C2036" t="s">
        <v>38</v>
      </c>
      <c r="D2036">
        <v>3103.6</v>
      </c>
      <c r="E2036">
        <v>1315.4</v>
      </c>
      <c r="F2036">
        <v>3409.69</v>
      </c>
      <c r="G2036">
        <v>2076.5</v>
      </c>
      <c r="H2036" t="s">
        <v>38</v>
      </c>
      <c r="I2036">
        <v>146.4</v>
      </c>
      <c r="J2036" t="s">
        <v>38</v>
      </c>
      <c r="K2036">
        <v>1714.91</v>
      </c>
      <c r="L2036">
        <v>13260</v>
      </c>
      <c r="M2036">
        <v>6591</v>
      </c>
      <c r="N2036" t="s">
        <v>38</v>
      </c>
    </row>
    <row r="2037" spans="1:14" x14ac:dyDescent="0.25">
      <c r="A2037" s="2">
        <v>34990</v>
      </c>
      <c r="B2037" t="s">
        <v>38</v>
      </c>
      <c r="C2037" t="s">
        <v>38</v>
      </c>
      <c r="D2037">
        <v>3143</v>
      </c>
      <c r="E2037">
        <v>1309.5</v>
      </c>
      <c r="F2037">
        <v>3436.1</v>
      </c>
      <c r="G2037">
        <v>2096</v>
      </c>
      <c r="H2037" t="s">
        <v>38</v>
      </c>
      <c r="I2037">
        <v>146.63999999999999</v>
      </c>
      <c r="J2037" t="s">
        <v>38</v>
      </c>
      <c r="K2037">
        <v>1714.91</v>
      </c>
      <c r="L2037">
        <v>13319</v>
      </c>
      <c r="M2037">
        <v>6519</v>
      </c>
      <c r="N2037" t="s">
        <v>38</v>
      </c>
    </row>
    <row r="2038" spans="1:14" x14ac:dyDescent="0.25">
      <c r="A2038" s="2">
        <v>34991</v>
      </c>
      <c r="B2038" t="s">
        <v>38</v>
      </c>
      <c r="C2038" t="s">
        <v>38</v>
      </c>
      <c r="D2038">
        <v>3125.7</v>
      </c>
      <c r="E2038">
        <v>1298.8</v>
      </c>
      <c r="F2038">
        <v>3401.14</v>
      </c>
      <c r="G2038">
        <v>2082.1999999999998</v>
      </c>
      <c r="H2038" t="s">
        <v>38</v>
      </c>
      <c r="I2038">
        <v>146.29</v>
      </c>
      <c r="J2038" t="s">
        <v>38</v>
      </c>
      <c r="K2038">
        <v>1714.91</v>
      </c>
      <c r="L2038">
        <v>13348</v>
      </c>
      <c r="M2038">
        <v>6545</v>
      </c>
      <c r="N2038" t="s">
        <v>38</v>
      </c>
    </row>
    <row r="2039" spans="1:14" x14ac:dyDescent="0.25">
      <c r="A2039" s="2">
        <v>34992</v>
      </c>
      <c r="B2039" t="s">
        <v>38</v>
      </c>
      <c r="C2039" t="s">
        <v>38</v>
      </c>
      <c r="D2039">
        <v>3092.8</v>
      </c>
      <c r="E2039">
        <v>1285.2</v>
      </c>
      <c r="F2039">
        <v>3351.42</v>
      </c>
      <c r="G2039">
        <v>2054.6</v>
      </c>
      <c r="H2039" t="s">
        <v>38</v>
      </c>
      <c r="I2039">
        <v>145.85</v>
      </c>
      <c r="J2039" t="s">
        <v>38</v>
      </c>
      <c r="K2039">
        <v>1714.91</v>
      </c>
      <c r="L2039">
        <v>13489</v>
      </c>
      <c r="M2039">
        <v>6447</v>
      </c>
      <c r="N2039" t="s">
        <v>38</v>
      </c>
    </row>
    <row r="2040" spans="1:14" x14ac:dyDescent="0.25">
      <c r="A2040" s="2">
        <v>34995</v>
      </c>
      <c r="B2040" t="s">
        <v>38</v>
      </c>
      <c r="C2040" t="s">
        <v>38</v>
      </c>
      <c r="D2040">
        <v>3075.4</v>
      </c>
      <c r="E2040">
        <v>1273.0999999999999</v>
      </c>
      <c r="F2040">
        <v>3302.48</v>
      </c>
      <c r="G2040">
        <v>1998.5</v>
      </c>
      <c r="H2040" t="s">
        <v>38</v>
      </c>
      <c r="I2040">
        <v>144.01</v>
      </c>
      <c r="J2040" t="s">
        <v>38</v>
      </c>
      <c r="K2040">
        <v>1714.91</v>
      </c>
      <c r="L2040">
        <v>13482</v>
      </c>
      <c r="M2040">
        <v>6457</v>
      </c>
      <c r="N2040" t="s">
        <v>38</v>
      </c>
    </row>
    <row r="2041" spans="1:14" x14ac:dyDescent="0.25">
      <c r="A2041" s="2">
        <v>34996</v>
      </c>
      <c r="B2041" t="s">
        <v>38</v>
      </c>
      <c r="C2041" t="s">
        <v>38</v>
      </c>
      <c r="D2041">
        <v>3072.8</v>
      </c>
      <c r="E2041">
        <v>1275.3</v>
      </c>
      <c r="F2041">
        <v>3303.25</v>
      </c>
      <c r="G2041">
        <v>2016.1</v>
      </c>
      <c r="H2041" t="s">
        <v>38</v>
      </c>
      <c r="I2041">
        <v>145.01</v>
      </c>
      <c r="J2041" t="s">
        <v>38</v>
      </c>
      <c r="K2041">
        <v>1714.91</v>
      </c>
      <c r="L2041">
        <v>13348</v>
      </c>
      <c r="M2041">
        <v>6395</v>
      </c>
      <c r="N2041" t="s">
        <v>38</v>
      </c>
    </row>
    <row r="2042" spans="1:14" x14ac:dyDescent="0.25">
      <c r="A2042" s="2">
        <v>34997</v>
      </c>
      <c r="B2042" t="s">
        <v>38</v>
      </c>
      <c r="C2042" t="s">
        <v>38</v>
      </c>
      <c r="D2042">
        <v>3084.1</v>
      </c>
      <c r="E2042">
        <v>1297.7</v>
      </c>
      <c r="F2042">
        <v>3343.65</v>
      </c>
      <c r="G2042">
        <v>2055.1999999999998</v>
      </c>
      <c r="H2042" t="s">
        <v>38</v>
      </c>
      <c r="I2042">
        <v>145.99</v>
      </c>
      <c r="J2042" t="s">
        <v>38</v>
      </c>
      <c r="K2042">
        <v>1714.91</v>
      </c>
      <c r="L2042">
        <v>13363</v>
      </c>
      <c r="M2042">
        <v>6450</v>
      </c>
      <c r="N2042" t="s">
        <v>38</v>
      </c>
    </row>
    <row r="2043" spans="1:14" x14ac:dyDescent="0.25">
      <c r="A2043" s="2">
        <v>34998</v>
      </c>
      <c r="B2043" t="s">
        <v>38</v>
      </c>
      <c r="C2043" t="s">
        <v>38</v>
      </c>
      <c r="D2043">
        <v>3060.7</v>
      </c>
      <c r="E2043">
        <v>1290.7</v>
      </c>
      <c r="F2043">
        <v>3347.54</v>
      </c>
      <c r="G2043">
        <v>2035.5</v>
      </c>
      <c r="H2043" t="s">
        <v>38</v>
      </c>
      <c r="I2043">
        <v>143.76</v>
      </c>
      <c r="J2043" t="s">
        <v>38</v>
      </c>
      <c r="K2043">
        <v>1714.91</v>
      </c>
      <c r="L2043">
        <v>13171</v>
      </c>
      <c r="M2043">
        <v>6401</v>
      </c>
      <c r="N2043" t="s">
        <v>38</v>
      </c>
    </row>
    <row r="2044" spans="1:14" x14ac:dyDescent="0.25">
      <c r="A2044" s="2">
        <v>34999</v>
      </c>
      <c r="B2044" t="s">
        <v>38</v>
      </c>
      <c r="C2044" t="s">
        <v>38</v>
      </c>
      <c r="D2044">
        <v>3044.3</v>
      </c>
      <c r="E2044">
        <v>1281.9000000000001</v>
      </c>
      <c r="F2044">
        <v>3297.04</v>
      </c>
      <c r="G2044">
        <v>2033</v>
      </c>
      <c r="H2044" t="s">
        <v>38</v>
      </c>
      <c r="I2044">
        <v>142.41999999999999</v>
      </c>
      <c r="J2044" t="s">
        <v>38</v>
      </c>
      <c r="K2044">
        <v>1714.91</v>
      </c>
      <c r="L2044">
        <v>12874</v>
      </c>
      <c r="M2044">
        <v>6323</v>
      </c>
      <c r="N2044" t="s">
        <v>38</v>
      </c>
    </row>
    <row r="2045" spans="1:14" x14ac:dyDescent="0.25">
      <c r="A2045" s="2">
        <v>35002</v>
      </c>
      <c r="B2045" t="s">
        <v>38</v>
      </c>
      <c r="C2045" t="s">
        <v>38</v>
      </c>
      <c r="D2045">
        <v>3052.9</v>
      </c>
      <c r="E2045">
        <v>1324.2</v>
      </c>
      <c r="F2045">
        <v>3357.64</v>
      </c>
      <c r="G2045">
        <v>2045.2</v>
      </c>
      <c r="H2045" t="s">
        <v>38</v>
      </c>
      <c r="I2045">
        <v>143.35</v>
      </c>
      <c r="J2045" t="s">
        <v>38</v>
      </c>
      <c r="K2045">
        <v>1714.91</v>
      </c>
      <c r="L2045">
        <v>13008</v>
      </c>
      <c r="M2045">
        <v>6356</v>
      </c>
      <c r="N2045" t="s">
        <v>38</v>
      </c>
    </row>
    <row r="2046" spans="1:14" x14ac:dyDescent="0.25">
      <c r="A2046" s="2">
        <v>35003</v>
      </c>
      <c r="B2046" t="s">
        <v>38</v>
      </c>
      <c r="C2046" t="s">
        <v>38</v>
      </c>
      <c r="D2046">
        <v>3067.6</v>
      </c>
      <c r="E2046">
        <v>1336.3</v>
      </c>
      <c r="F2046">
        <v>3381.72</v>
      </c>
      <c r="G2046">
        <v>2062.6999999999998</v>
      </c>
      <c r="H2046" t="s">
        <v>38</v>
      </c>
      <c r="I2046">
        <v>144.80000000000001</v>
      </c>
      <c r="J2046" t="s">
        <v>38</v>
      </c>
      <c r="K2046">
        <v>1714.91</v>
      </c>
      <c r="L2046">
        <v>13096</v>
      </c>
      <c r="M2046">
        <v>6418</v>
      </c>
      <c r="N2046" t="s">
        <v>38</v>
      </c>
    </row>
    <row r="2047" spans="1:14" x14ac:dyDescent="0.25">
      <c r="A2047" s="2">
        <v>35004</v>
      </c>
      <c r="B2047" t="s">
        <v>38</v>
      </c>
      <c r="C2047" t="s">
        <v>38</v>
      </c>
      <c r="D2047">
        <v>3065.9</v>
      </c>
      <c r="E2047">
        <v>1336.3</v>
      </c>
      <c r="F2047">
        <v>3408.13</v>
      </c>
      <c r="G2047">
        <v>2062.6999999999998</v>
      </c>
      <c r="H2047" t="s">
        <v>38</v>
      </c>
      <c r="I2047">
        <v>145.88</v>
      </c>
      <c r="J2047" t="s">
        <v>38</v>
      </c>
      <c r="K2047">
        <v>1714.91</v>
      </c>
      <c r="L2047">
        <v>12963</v>
      </c>
      <c r="M2047">
        <v>6418</v>
      </c>
      <c r="N2047" t="s">
        <v>38</v>
      </c>
    </row>
    <row r="2048" spans="1:14" x14ac:dyDescent="0.25">
      <c r="A2048" s="2">
        <v>35005</v>
      </c>
      <c r="B2048" t="s">
        <v>38</v>
      </c>
      <c r="C2048" t="s">
        <v>38</v>
      </c>
      <c r="D2048">
        <v>3063.3</v>
      </c>
      <c r="E2048">
        <v>1346.5</v>
      </c>
      <c r="F2048">
        <v>3404.25</v>
      </c>
      <c r="G2048">
        <v>2072.1</v>
      </c>
      <c r="H2048" t="s">
        <v>38</v>
      </c>
      <c r="I2048">
        <v>145.43</v>
      </c>
      <c r="J2048" t="s">
        <v>38</v>
      </c>
      <c r="K2048">
        <v>1714.91</v>
      </c>
      <c r="L2048">
        <v>13415</v>
      </c>
      <c r="M2048">
        <v>6373</v>
      </c>
      <c r="N2048" t="s">
        <v>38</v>
      </c>
    </row>
    <row r="2049" spans="1:14" x14ac:dyDescent="0.25">
      <c r="A2049" s="2">
        <v>35006</v>
      </c>
      <c r="B2049" t="s">
        <v>38</v>
      </c>
      <c r="C2049" t="s">
        <v>38</v>
      </c>
      <c r="D2049">
        <v>3040.8</v>
      </c>
      <c r="E2049">
        <v>1348.7</v>
      </c>
      <c r="F2049">
        <v>3385.6</v>
      </c>
      <c r="G2049">
        <v>2052.1</v>
      </c>
      <c r="H2049" t="s">
        <v>38</v>
      </c>
      <c r="I2049">
        <v>145.65</v>
      </c>
      <c r="J2049" t="s">
        <v>38</v>
      </c>
      <c r="K2049">
        <v>1714.91</v>
      </c>
      <c r="L2049">
        <v>13415</v>
      </c>
      <c r="M2049">
        <v>6457</v>
      </c>
      <c r="N2049" t="s">
        <v>38</v>
      </c>
    </row>
    <row r="2050" spans="1:14" x14ac:dyDescent="0.25">
      <c r="A2050" s="2">
        <v>35009</v>
      </c>
      <c r="B2050" t="s">
        <v>38</v>
      </c>
      <c r="C2050" t="s">
        <v>38</v>
      </c>
      <c r="D2050">
        <v>3064.2</v>
      </c>
      <c r="E2050">
        <v>1343.6</v>
      </c>
      <c r="F2050">
        <v>3383.27</v>
      </c>
      <c r="G2050">
        <v>2062.6999999999998</v>
      </c>
      <c r="H2050" t="s">
        <v>38</v>
      </c>
      <c r="I2050">
        <v>145.13999999999999</v>
      </c>
      <c r="J2050" t="s">
        <v>38</v>
      </c>
      <c r="K2050">
        <v>1714.91</v>
      </c>
      <c r="L2050">
        <v>13341</v>
      </c>
      <c r="M2050">
        <v>6356</v>
      </c>
      <c r="N2050" t="s">
        <v>38</v>
      </c>
    </row>
    <row r="2051" spans="1:14" x14ac:dyDescent="0.25">
      <c r="A2051" s="2">
        <v>35010</v>
      </c>
      <c r="B2051" t="s">
        <v>38</v>
      </c>
      <c r="C2051" t="s">
        <v>38</v>
      </c>
      <c r="D2051">
        <v>3058.1</v>
      </c>
      <c r="E2051">
        <v>1368.5</v>
      </c>
      <c r="F2051">
        <v>3393.37</v>
      </c>
      <c r="G2051">
        <v>2080</v>
      </c>
      <c r="H2051" t="s">
        <v>38</v>
      </c>
      <c r="I2051">
        <v>144.69999999999999</v>
      </c>
      <c r="J2051" t="s">
        <v>38</v>
      </c>
      <c r="K2051">
        <v>1714.91</v>
      </c>
      <c r="L2051">
        <v>13371</v>
      </c>
      <c r="M2051">
        <v>6377</v>
      </c>
      <c r="N2051" t="s">
        <v>38</v>
      </c>
    </row>
    <row r="2052" spans="1:14" x14ac:dyDescent="0.25">
      <c r="A2052" s="2">
        <v>35011</v>
      </c>
      <c r="B2052" t="s">
        <v>38</v>
      </c>
      <c r="C2052" t="s">
        <v>38</v>
      </c>
      <c r="D2052">
        <v>3082.4</v>
      </c>
      <c r="E2052">
        <v>1374.3</v>
      </c>
      <c r="F2052">
        <v>3408.13</v>
      </c>
      <c r="G2052">
        <v>2089.6999999999998</v>
      </c>
      <c r="H2052" t="s">
        <v>38</v>
      </c>
      <c r="I2052">
        <v>144.46</v>
      </c>
      <c r="J2052" t="s">
        <v>38</v>
      </c>
      <c r="K2052">
        <v>1714.91</v>
      </c>
      <c r="L2052">
        <v>13245</v>
      </c>
      <c r="M2052">
        <v>6248</v>
      </c>
      <c r="N2052" t="s">
        <v>38</v>
      </c>
    </row>
    <row r="2053" spans="1:14" x14ac:dyDescent="0.25">
      <c r="A2053" s="2">
        <v>35012</v>
      </c>
      <c r="B2053" t="s">
        <v>38</v>
      </c>
      <c r="C2053" t="s">
        <v>38</v>
      </c>
      <c r="D2053">
        <v>3074.6</v>
      </c>
      <c r="E2053">
        <v>1367</v>
      </c>
      <c r="F2053">
        <v>3401.14</v>
      </c>
      <c r="G2053">
        <v>2089.6999999999998</v>
      </c>
      <c r="H2053" t="s">
        <v>38</v>
      </c>
      <c r="I2053">
        <v>144.96</v>
      </c>
      <c r="J2053" t="s">
        <v>38</v>
      </c>
      <c r="K2053">
        <v>1714.91</v>
      </c>
      <c r="L2053">
        <v>13200</v>
      </c>
      <c r="M2053">
        <v>6169</v>
      </c>
      <c r="N2053" t="s">
        <v>38</v>
      </c>
    </row>
    <row r="2054" spans="1:14" x14ac:dyDescent="0.25">
      <c r="A2054" s="2">
        <v>35013</v>
      </c>
      <c r="B2054" t="s">
        <v>38</v>
      </c>
      <c r="C2054" t="s">
        <v>38</v>
      </c>
      <c r="D2054">
        <v>3059.8</v>
      </c>
      <c r="E2054">
        <v>1356</v>
      </c>
      <c r="F2054">
        <v>3392.59</v>
      </c>
      <c r="G2054">
        <v>2067.8000000000002</v>
      </c>
      <c r="H2054" t="s">
        <v>38</v>
      </c>
      <c r="I2054">
        <v>145.44999999999999</v>
      </c>
      <c r="J2054" t="s">
        <v>38</v>
      </c>
      <c r="K2054">
        <v>1714.91</v>
      </c>
      <c r="L2054">
        <v>13237</v>
      </c>
      <c r="M2054">
        <v>6153</v>
      </c>
      <c r="N2054" t="s">
        <v>38</v>
      </c>
    </row>
    <row r="2055" spans="1:14" x14ac:dyDescent="0.25">
      <c r="A2055" s="2">
        <v>35016</v>
      </c>
      <c r="B2055" t="s">
        <v>38</v>
      </c>
      <c r="C2055" t="s">
        <v>38</v>
      </c>
      <c r="D2055">
        <v>3069.4</v>
      </c>
      <c r="E2055">
        <v>1353.1</v>
      </c>
      <c r="F2055">
        <v>3422.12</v>
      </c>
      <c r="G2055">
        <v>2084</v>
      </c>
      <c r="H2055" t="s">
        <v>38</v>
      </c>
      <c r="I2055">
        <v>146.38</v>
      </c>
      <c r="J2055" t="s">
        <v>38</v>
      </c>
      <c r="K2055">
        <v>1714.91</v>
      </c>
      <c r="L2055">
        <v>13156</v>
      </c>
      <c r="M2055">
        <v>6146</v>
      </c>
      <c r="N2055" t="s">
        <v>38</v>
      </c>
    </row>
    <row r="2056" spans="1:14" x14ac:dyDescent="0.25">
      <c r="A2056" s="2">
        <v>35017</v>
      </c>
      <c r="B2056" t="s">
        <v>38</v>
      </c>
      <c r="C2056" t="s">
        <v>38</v>
      </c>
      <c r="D2056">
        <v>3078.9</v>
      </c>
      <c r="E2056">
        <v>1351.6</v>
      </c>
      <c r="F2056">
        <v>3420.56</v>
      </c>
      <c r="G2056">
        <v>2089.6999999999998</v>
      </c>
      <c r="H2056" t="s">
        <v>38</v>
      </c>
      <c r="I2056">
        <v>146.93</v>
      </c>
      <c r="J2056" t="s">
        <v>38</v>
      </c>
      <c r="K2056">
        <v>1714.91</v>
      </c>
      <c r="L2056">
        <v>13245</v>
      </c>
      <c r="M2056">
        <v>6164</v>
      </c>
      <c r="N2056" t="s">
        <v>38</v>
      </c>
    </row>
    <row r="2057" spans="1:14" x14ac:dyDescent="0.25">
      <c r="A2057" s="2">
        <v>35018</v>
      </c>
      <c r="B2057" t="s">
        <v>38</v>
      </c>
      <c r="C2057" t="s">
        <v>38</v>
      </c>
      <c r="D2057">
        <v>3110.1</v>
      </c>
      <c r="E2057">
        <v>1379.5</v>
      </c>
      <c r="F2057">
        <v>3421.34</v>
      </c>
      <c r="G2057">
        <v>2090.9</v>
      </c>
      <c r="H2057" t="s">
        <v>38</v>
      </c>
      <c r="I2057">
        <v>146.78</v>
      </c>
      <c r="J2057" t="s">
        <v>38</v>
      </c>
      <c r="K2057">
        <v>1714.91</v>
      </c>
      <c r="L2057">
        <v>13134</v>
      </c>
      <c r="M2057">
        <v>6176</v>
      </c>
      <c r="N2057" t="s">
        <v>38</v>
      </c>
    </row>
    <row r="2058" spans="1:14" x14ac:dyDescent="0.25">
      <c r="A2058" s="2">
        <v>35019</v>
      </c>
      <c r="B2058" t="s">
        <v>38</v>
      </c>
      <c r="C2058" t="s">
        <v>38</v>
      </c>
      <c r="D2058">
        <v>3136.1</v>
      </c>
      <c r="E2058">
        <v>1401.4</v>
      </c>
      <c r="F2058">
        <v>3432.22</v>
      </c>
      <c r="G2058">
        <v>2107.5</v>
      </c>
      <c r="H2058" t="s">
        <v>38</v>
      </c>
      <c r="I2058">
        <v>146.94999999999999</v>
      </c>
      <c r="J2058" t="s">
        <v>38</v>
      </c>
      <c r="K2058">
        <v>1714.91</v>
      </c>
      <c r="L2058">
        <v>13334</v>
      </c>
      <c r="M2058">
        <v>6120</v>
      </c>
      <c r="N2058" t="s">
        <v>38</v>
      </c>
    </row>
    <row r="2059" spans="1:14" x14ac:dyDescent="0.25">
      <c r="A2059" s="2">
        <v>35020</v>
      </c>
      <c r="B2059" t="s">
        <v>38</v>
      </c>
      <c r="C2059" t="s">
        <v>38</v>
      </c>
      <c r="D2059">
        <v>3138.7</v>
      </c>
      <c r="E2059">
        <v>1393.4</v>
      </c>
      <c r="F2059">
        <v>3418.23</v>
      </c>
      <c r="G2059">
        <v>2097.3000000000002</v>
      </c>
      <c r="H2059" t="s">
        <v>38</v>
      </c>
      <c r="I2059">
        <v>147.01</v>
      </c>
      <c r="J2059" t="s">
        <v>38</v>
      </c>
      <c r="K2059">
        <v>1714.91</v>
      </c>
      <c r="L2059">
        <v>13452</v>
      </c>
      <c r="M2059">
        <v>6067</v>
      </c>
      <c r="N2059" t="s">
        <v>38</v>
      </c>
    </row>
    <row r="2060" spans="1:14" x14ac:dyDescent="0.25">
      <c r="A2060" s="2">
        <v>35023</v>
      </c>
      <c r="B2060" t="s">
        <v>38</v>
      </c>
      <c r="C2060" t="s">
        <v>38</v>
      </c>
      <c r="D2060">
        <v>3143.9</v>
      </c>
      <c r="E2060">
        <v>1380.2</v>
      </c>
      <c r="F2060">
        <v>3428.33</v>
      </c>
      <c r="G2060">
        <v>2115.3000000000002</v>
      </c>
      <c r="H2060" t="s">
        <v>38</v>
      </c>
      <c r="I2060">
        <v>148.25</v>
      </c>
      <c r="J2060" t="s">
        <v>38</v>
      </c>
      <c r="K2060">
        <v>1714.91</v>
      </c>
      <c r="L2060">
        <v>13638</v>
      </c>
      <c r="M2060">
        <v>6149</v>
      </c>
      <c r="N2060" t="s">
        <v>38</v>
      </c>
    </row>
    <row r="2061" spans="1:14" x14ac:dyDescent="0.25">
      <c r="A2061" s="2">
        <v>35024</v>
      </c>
      <c r="B2061" t="s">
        <v>38</v>
      </c>
      <c r="C2061" t="s">
        <v>38</v>
      </c>
      <c r="D2061">
        <v>3131.8</v>
      </c>
      <c r="E2061">
        <v>1376.5</v>
      </c>
      <c r="F2061">
        <v>3429.11</v>
      </c>
      <c r="G2061">
        <v>2125.3000000000002</v>
      </c>
      <c r="H2061" t="s">
        <v>38</v>
      </c>
      <c r="I2061">
        <v>147.47999999999999</v>
      </c>
      <c r="J2061" t="s">
        <v>38</v>
      </c>
      <c r="K2061">
        <v>1714.91</v>
      </c>
      <c r="L2061">
        <v>13600</v>
      </c>
      <c r="M2061">
        <v>6195</v>
      </c>
      <c r="N2061" t="s">
        <v>38</v>
      </c>
    </row>
    <row r="2062" spans="1:14" x14ac:dyDescent="0.25">
      <c r="A2062" s="2">
        <v>35025</v>
      </c>
      <c r="B2062" t="s">
        <v>38</v>
      </c>
      <c r="C2062" t="s">
        <v>38</v>
      </c>
      <c r="D2062">
        <v>3156.9</v>
      </c>
      <c r="E2062">
        <v>1382</v>
      </c>
      <c r="F2062">
        <v>3412.02</v>
      </c>
      <c r="G2062">
        <v>2163.5</v>
      </c>
      <c r="H2062" t="s">
        <v>38</v>
      </c>
      <c r="I2062">
        <v>147.63999999999999</v>
      </c>
      <c r="J2062" t="s">
        <v>38</v>
      </c>
      <c r="K2062">
        <v>1714.91</v>
      </c>
      <c r="L2062">
        <v>13526</v>
      </c>
      <c r="M2062">
        <v>6205</v>
      </c>
      <c r="N2062" t="s">
        <v>38</v>
      </c>
    </row>
    <row r="2063" spans="1:14" x14ac:dyDescent="0.25">
      <c r="A2063" s="2">
        <v>35026</v>
      </c>
      <c r="B2063" t="s">
        <v>38</v>
      </c>
      <c r="C2063" t="s">
        <v>38</v>
      </c>
      <c r="D2063">
        <v>3127.4</v>
      </c>
      <c r="E2063">
        <v>1372.9</v>
      </c>
      <c r="F2063">
        <v>3422.12</v>
      </c>
      <c r="G2063">
        <v>2166</v>
      </c>
      <c r="H2063" t="s">
        <v>38</v>
      </c>
      <c r="I2063">
        <v>148.22999999999999</v>
      </c>
      <c r="J2063" t="s">
        <v>38</v>
      </c>
      <c r="K2063">
        <v>1714.91</v>
      </c>
      <c r="L2063">
        <v>13526</v>
      </c>
      <c r="M2063">
        <v>6200</v>
      </c>
      <c r="N2063" t="s">
        <v>38</v>
      </c>
    </row>
    <row r="2064" spans="1:14" x14ac:dyDescent="0.25">
      <c r="A2064" s="2">
        <v>35027</v>
      </c>
      <c r="B2064" t="s">
        <v>38</v>
      </c>
      <c r="C2064" t="s">
        <v>38</v>
      </c>
      <c r="D2064">
        <v>3142.1</v>
      </c>
      <c r="E2064">
        <v>1384.6</v>
      </c>
      <c r="F2064">
        <v>3443.09</v>
      </c>
      <c r="G2064">
        <v>2197.6999999999998</v>
      </c>
      <c r="H2064" t="s">
        <v>38</v>
      </c>
      <c r="I2064">
        <v>149.24</v>
      </c>
      <c r="J2064" t="s">
        <v>38</v>
      </c>
      <c r="K2064">
        <v>1714.91</v>
      </c>
      <c r="L2064">
        <v>13512</v>
      </c>
      <c r="M2064">
        <v>6185</v>
      </c>
      <c r="N2064" t="s">
        <v>38</v>
      </c>
    </row>
    <row r="2065" spans="1:14" x14ac:dyDescent="0.25">
      <c r="A2065" s="2">
        <v>35030</v>
      </c>
      <c r="B2065" t="s">
        <v>38</v>
      </c>
      <c r="C2065" t="s">
        <v>38</v>
      </c>
      <c r="D2065">
        <v>3176.8</v>
      </c>
      <c r="E2065">
        <v>1384.6</v>
      </c>
      <c r="F2065">
        <v>3500.58</v>
      </c>
      <c r="G2065">
        <v>2193.4</v>
      </c>
      <c r="H2065" t="s">
        <v>38</v>
      </c>
      <c r="I2065">
        <v>151.61000000000001</v>
      </c>
      <c r="J2065" t="s">
        <v>38</v>
      </c>
      <c r="K2065">
        <v>1714.91</v>
      </c>
      <c r="L2065">
        <v>13786</v>
      </c>
      <c r="M2065">
        <v>6254</v>
      </c>
      <c r="N2065" t="s">
        <v>38</v>
      </c>
    </row>
    <row r="2066" spans="1:14" x14ac:dyDescent="0.25">
      <c r="A2066" s="2">
        <v>35031</v>
      </c>
      <c r="B2066" t="s">
        <v>38</v>
      </c>
      <c r="C2066" t="s">
        <v>38</v>
      </c>
      <c r="D2066">
        <v>3163.8</v>
      </c>
      <c r="E2066">
        <v>1368.1</v>
      </c>
      <c r="F2066">
        <v>3492.03</v>
      </c>
      <c r="G2066">
        <v>2179.6999999999998</v>
      </c>
      <c r="H2066" t="s">
        <v>38</v>
      </c>
      <c r="I2066">
        <v>151.15</v>
      </c>
      <c r="J2066" t="s">
        <v>38</v>
      </c>
      <c r="K2066">
        <v>1714.91</v>
      </c>
      <c r="L2066">
        <v>13860</v>
      </c>
      <c r="M2066">
        <v>6303</v>
      </c>
      <c r="N2066" t="s">
        <v>38</v>
      </c>
    </row>
    <row r="2067" spans="1:14" x14ac:dyDescent="0.25">
      <c r="A2067" s="2">
        <v>35032</v>
      </c>
      <c r="B2067" t="s">
        <v>38</v>
      </c>
      <c r="C2067" t="s">
        <v>38</v>
      </c>
      <c r="D2067">
        <v>3166.4</v>
      </c>
      <c r="E2067">
        <v>1357.9</v>
      </c>
      <c r="F2067">
        <v>3502.91</v>
      </c>
      <c r="G2067">
        <v>2185.9</v>
      </c>
      <c r="H2067" t="s">
        <v>38</v>
      </c>
      <c r="I2067">
        <v>152.25</v>
      </c>
      <c r="J2067" t="s">
        <v>38</v>
      </c>
      <c r="K2067">
        <v>1714.91</v>
      </c>
      <c r="L2067">
        <v>13734</v>
      </c>
      <c r="M2067">
        <v>6287</v>
      </c>
      <c r="N2067" t="s">
        <v>38</v>
      </c>
    </row>
    <row r="2068" spans="1:14" x14ac:dyDescent="0.25">
      <c r="A2068" s="2">
        <v>35033</v>
      </c>
      <c r="B2068" t="s">
        <v>38</v>
      </c>
      <c r="C2068" t="s">
        <v>38</v>
      </c>
      <c r="D2068">
        <v>3177.7</v>
      </c>
      <c r="E2068">
        <v>1335.3</v>
      </c>
      <c r="F2068">
        <v>3508.35</v>
      </c>
      <c r="G2068">
        <v>2197.1</v>
      </c>
      <c r="H2068" t="s">
        <v>38</v>
      </c>
      <c r="I2068">
        <v>152.59</v>
      </c>
      <c r="J2068" t="s">
        <v>38</v>
      </c>
      <c r="K2068">
        <v>1714.91</v>
      </c>
      <c r="L2068">
        <v>13919</v>
      </c>
      <c r="M2068">
        <v>6440</v>
      </c>
      <c r="N2068" t="s">
        <v>38</v>
      </c>
    </row>
    <row r="2069" spans="1:14" x14ac:dyDescent="0.25">
      <c r="A2069" s="2">
        <v>35034</v>
      </c>
      <c r="B2069" t="s">
        <v>38</v>
      </c>
      <c r="C2069" t="s">
        <v>38</v>
      </c>
      <c r="D2069">
        <v>3188.1</v>
      </c>
      <c r="E2069">
        <v>1328.7</v>
      </c>
      <c r="F2069">
        <v>3523.11</v>
      </c>
      <c r="G2069">
        <v>2221.3000000000002</v>
      </c>
      <c r="H2069" t="s">
        <v>38</v>
      </c>
      <c r="I2069">
        <v>152.38999999999999</v>
      </c>
      <c r="J2069" t="s">
        <v>38</v>
      </c>
      <c r="K2069">
        <v>1714.91</v>
      </c>
      <c r="L2069">
        <v>14067</v>
      </c>
      <c r="M2069">
        <v>6443</v>
      </c>
      <c r="N2069" t="s">
        <v>38</v>
      </c>
    </row>
    <row r="2070" spans="1:14" x14ac:dyDescent="0.25">
      <c r="A2070" s="2">
        <v>35037</v>
      </c>
      <c r="B2070" t="s">
        <v>38</v>
      </c>
      <c r="C2070" t="s">
        <v>38</v>
      </c>
      <c r="D2070">
        <v>3185.5</v>
      </c>
      <c r="E2070">
        <v>1297.4000000000001</v>
      </c>
      <c r="F2070">
        <v>3517.67</v>
      </c>
      <c r="G2070">
        <v>2201.4</v>
      </c>
      <c r="H2070" t="s">
        <v>38</v>
      </c>
      <c r="I2070">
        <v>152.69999999999999</v>
      </c>
      <c r="J2070" t="s">
        <v>38</v>
      </c>
      <c r="K2070">
        <v>1714.91</v>
      </c>
      <c r="L2070">
        <v>14008</v>
      </c>
      <c r="M2070">
        <v>6479</v>
      </c>
      <c r="N2070" t="s">
        <v>38</v>
      </c>
    </row>
    <row r="2071" spans="1:14" x14ac:dyDescent="0.25">
      <c r="A2071" s="2">
        <v>35038</v>
      </c>
      <c r="B2071" t="s">
        <v>38</v>
      </c>
      <c r="C2071" t="s">
        <v>38</v>
      </c>
      <c r="D2071">
        <v>3183.7</v>
      </c>
      <c r="E2071">
        <v>1328.7</v>
      </c>
      <c r="F2071">
        <v>3530.1</v>
      </c>
      <c r="G2071">
        <v>2203.6</v>
      </c>
      <c r="H2071" t="s">
        <v>38</v>
      </c>
      <c r="I2071">
        <v>153.51</v>
      </c>
      <c r="J2071" t="s">
        <v>38</v>
      </c>
      <c r="K2071">
        <v>1714.91</v>
      </c>
      <c r="L2071">
        <v>14023</v>
      </c>
      <c r="M2071">
        <v>6515</v>
      </c>
      <c r="N2071" t="s">
        <v>38</v>
      </c>
    </row>
    <row r="2072" spans="1:14" x14ac:dyDescent="0.25">
      <c r="A2072" s="2">
        <v>35039</v>
      </c>
      <c r="B2072" t="s">
        <v>38</v>
      </c>
      <c r="C2072" t="s">
        <v>38</v>
      </c>
      <c r="D2072">
        <v>3181.6</v>
      </c>
      <c r="E2072">
        <v>1345.5</v>
      </c>
      <c r="F2072">
        <v>3537.09</v>
      </c>
      <c r="G2072">
        <v>2203.6</v>
      </c>
      <c r="H2072" t="s">
        <v>38</v>
      </c>
      <c r="I2072">
        <v>153.47999999999999</v>
      </c>
      <c r="J2072" t="s">
        <v>38</v>
      </c>
      <c r="K2072">
        <v>1714.91</v>
      </c>
      <c r="L2072">
        <v>14104</v>
      </c>
      <c r="M2072">
        <v>6453</v>
      </c>
      <c r="N2072" t="s">
        <v>38</v>
      </c>
    </row>
    <row r="2073" spans="1:14" x14ac:dyDescent="0.25">
      <c r="A2073" s="2">
        <v>35040</v>
      </c>
      <c r="B2073" t="s">
        <v>38</v>
      </c>
      <c r="C2073" t="s">
        <v>38</v>
      </c>
      <c r="D2073">
        <v>3158.2</v>
      </c>
      <c r="E2073">
        <v>1352.4</v>
      </c>
      <c r="F2073">
        <v>3518.45</v>
      </c>
      <c r="G2073">
        <v>2199.6</v>
      </c>
      <c r="H2073" t="s">
        <v>38</v>
      </c>
      <c r="I2073">
        <v>152.08000000000001</v>
      </c>
      <c r="J2073" t="s">
        <v>38</v>
      </c>
      <c r="K2073">
        <v>1714.91</v>
      </c>
      <c r="L2073">
        <v>14400</v>
      </c>
      <c r="M2073">
        <v>6466</v>
      </c>
      <c r="N2073" t="s">
        <v>38</v>
      </c>
    </row>
    <row r="2074" spans="1:14" x14ac:dyDescent="0.25">
      <c r="A2074" s="2">
        <v>35041</v>
      </c>
      <c r="B2074" t="s">
        <v>38</v>
      </c>
      <c r="C2074" t="s">
        <v>38</v>
      </c>
      <c r="D2074">
        <v>3148.2</v>
      </c>
      <c r="E2074">
        <v>1358.6</v>
      </c>
      <c r="F2074">
        <v>3539.42</v>
      </c>
      <c r="G2074">
        <v>2199.6</v>
      </c>
      <c r="H2074" t="s">
        <v>38</v>
      </c>
      <c r="I2074">
        <v>152.71</v>
      </c>
      <c r="J2074" t="s">
        <v>38</v>
      </c>
      <c r="K2074">
        <v>1714.91</v>
      </c>
      <c r="L2074">
        <v>14274</v>
      </c>
      <c r="M2074">
        <v>6460</v>
      </c>
      <c r="N2074" t="s">
        <v>38</v>
      </c>
    </row>
    <row r="2075" spans="1:14" x14ac:dyDescent="0.25">
      <c r="A2075" s="2">
        <v>35044</v>
      </c>
      <c r="B2075" t="s">
        <v>38</v>
      </c>
      <c r="C2075" t="s">
        <v>38</v>
      </c>
      <c r="D2075">
        <v>3168.1</v>
      </c>
      <c r="E2075">
        <v>1354.2</v>
      </c>
      <c r="F2075">
        <v>3542.53</v>
      </c>
      <c r="G2075">
        <v>2215.1</v>
      </c>
      <c r="H2075" t="s">
        <v>38</v>
      </c>
      <c r="I2075">
        <v>152.77000000000001</v>
      </c>
      <c r="J2075" t="s">
        <v>38</v>
      </c>
      <c r="K2075">
        <v>1714.91</v>
      </c>
      <c r="L2075">
        <v>14252</v>
      </c>
      <c r="M2075">
        <v>6440</v>
      </c>
      <c r="N2075" t="s">
        <v>38</v>
      </c>
    </row>
    <row r="2076" spans="1:14" x14ac:dyDescent="0.25">
      <c r="A2076" s="2">
        <v>35045</v>
      </c>
      <c r="B2076" t="s">
        <v>38</v>
      </c>
      <c r="C2076" t="s">
        <v>38</v>
      </c>
      <c r="D2076">
        <v>3163.8</v>
      </c>
      <c r="E2076">
        <v>1352</v>
      </c>
      <c r="F2076">
        <v>3536.32</v>
      </c>
      <c r="G2076">
        <v>2202.1</v>
      </c>
      <c r="H2076" t="s">
        <v>38</v>
      </c>
      <c r="I2076">
        <v>152.52000000000001</v>
      </c>
      <c r="J2076" t="s">
        <v>38</v>
      </c>
      <c r="K2076">
        <v>1714.91</v>
      </c>
      <c r="L2076">
        <v>14341</v>
      </c>
      <c r="M2076">
        <v>6505</v>
      </c>
      <c r="N2076" t="s">
        <v>38</v>
      </c>
    </row>
    <row r="2077" spans="1:14" x14ac:dyDescent="0.25">
      <c r="A2077" s="2">
        <v>35046</v>
      </c>
      <c r="B2077" t="s">
        <v>38</v>
      </c>
      <c r="C2077" t="s">
        <v>38</v>
      </c>
      <c r="D2077">
        <v>3171.2</v>
      </c>
      <c r="E2077">
        <v>1340.4</v>
      </c>
      <c r="F2077">
        <v>3549.52</v>
      </c>
      <c r="G2077">
        <v>2200.1999999999998</v>
      </c>
      <c r="H2077" t="s">
        <v>38</v>
      </c>
      <c r="I2077">
        <v>152.19999999999999</v>
      </c>
      <c r="J2077" t="s">
        <v>38</v>
      </c>
      <c r="K2077">
        <v>1714.91</v>
      </c>
      <c r="L2077">
        <v>14289</v>
      </c>
      <c r="M2077">
        <v>6466</v>
      </c>
      <c r="N2077" t="s">
        <v>38</v>
      </c>
    </row>
    <row r="2078" spans="1:14" x14ac:dyDescent="0.25">
      <c r="A2078" s="2">
        <v>35047</v>
      </c>
      <c r="B2078" t="s">
        <v>38</v>
      </c>
      <c r="C2078" t="s">
        <v>38</v>
      </c>
      <c r="D2078">
        <v>3183.7</v>
      </c>
      <c r="E2078">
        <v>1371.7</v>
      </c>
      <c r="F2078">
        <v>3551.06</v>
      </c>
      <c r="G2078">
        <v>2207.6999999999998</v>
      </c>
      <c r="H2078" t="s">
        <v>38</v>
      </c>
      <c r="I2078">
        <v>152.38999999999999</v>
      </c>
      <c r="J2078" t="s">
        <v>38</v>
      </c>
      <c r="K2078">
        <v>1714.91</v>
      </c>
      <c r="L2078">
        <v>14481</v>
      </c>
      <c r="M2078">
        <v>6502</v>
      </c>
      <c r="N2078" t="s">
        <v>38</v>
      </c>
    </row>
    <row r="2079" spans="1:14" x14ac:dyDescent="0.25">
      <c r="A2079" s="2">
        <v>35048</v>
      </c>
      <c r="B2079" t="s">
        <v>38</v>
      </c>
      <c r="C2079" t="s">
        <v>38</v>
      </c>
      <c r="D2079">
        <v>3145.9</v>
      </c>
      <c r="E2079">
        <v>1362.2</v>
      </c>
      <c r="F2079">
        <v>3548.75</v>
      </c>
      <c r="G2079">
        <v>2226.3000000000002</v>
      </c>
      <c r="H2079" t="s">
        <v>38</v>
      </c>
      <c r="I2079">
        <v>151.77000000000001</v>
      </c>
      <c r="J2079" t="s">
        <v>38</v>
      </c>
      <c r="K2079">
        <v>1714.91</v>
      </c>
      <c r="L2079">
        <v>14297</v>
      </c>
      <c r="M2079">
        <v>6424</v>
      </c>
      <c r="N2079" t="s">
        <v>38</v>
      </c>
    </row>
    <row r="2080" spans="1:14" x14ac:dyDescent="0.25">
      <c r="A2080" s="2">
        <v>35051</v>
      </c>
      <c r="B2080" t="s">
        <v>38</v>
      </c>
      <c r="C2080" t="s">
        <v>38</v>
      </c>
      <c r="D2080">
        <v>3094.3</v>
      </c>
      <c r="E2080">
        <v>1330.2</v>
      </c>
      <c r="F2080">
        <v>3484.9</v>
      </c>
      <c r="G2080">
        <v>2201.8000000000002</v>
      </c>
      <c r="H2080" t="s">
        <v>38</v>
      </c>
      <c r="I2080">
        <v>150.69</v>
      </c>
      <c r="J2080" t="s">
        <v>38</v>
      </c>
      <c r="K2080">
        <v>1714.91</v>
      </c>
      <c r="L2080">
        <v>14334</v>
      </c>
      <c r="M2080">
        <v>6394</v>
      </c>
      <c r="N2080" t="s">
        <v>38</v>
      </c>
    </row>
    <row r="2081" spans="1:14" x14ac:dyDescent="0.25">
      <c r="A2081" s="2">
        <v>35052</v>
      </c>
      <c r="B2081" t="s">
        <v>38</v>
      </c>
      <c r="C2081" t="s">
        <v>38</v>
      </c>
      <c r="D2081">
        <v>3083.1</v>
      </c>
      <c r="E2081">
        <v>1323.6</v>
      </c>
      <c r="F2081">
        <v>3482.59</v>
      </c>
      <c r="G2081">
        <v>2191.5</v>
      </c>
      <c r="H2081" t="s">
        <v>38</v>
      </c>
      <c r="I2081">
        <v>150.55000000000001</v>
      </c>
      <c r="J2081" t="s">
        <v>38</v>
      </c>
      <c r="K2081">
        <v>1714.91</v>
      </c>
      <c r="L2081">
        <v>14193</v>
      </c>
      <c r="M2081">
        <v>6315</v>
      </c>
      <c r="N2081" t="s">
        <v>38</v>
      </c>
    </row>
    <row r="2082" spans="1:14" x14ac:dyDescent="0.25">
      <c r="A2082" s="2">
        <v>35053</v>
      </c>
      <c r="B2082" t="s">
        <v>38</v>
      </c>
      <c r="C2082" t="s">
        <v>38</v>
      </c>
      <c r="D2082">
        <v>3120.1</v>
      </c>
      <c r="E2082">
        <v>1341.8</v>
      </c>
      <c r="F2082">
        <v>3525.67</v>
      </c>
      <c r="G2082">
        <v>2237.4</v>
      </c>
      <c r="H2082" t="s">
        <v>38</v>
      </c>
      <c r="I2082">
        <v>152.94</v>
      </c>
      <c r="J2082" t="s">
        <v>38</v>
      </c>
      <c r="K2082">
        <v>1714.91</v>
      </c>
      <c r="L2082">
        <v>14444</v>
      </c>
      <c r="M2082">
        <v>6465</v>
      </c>
      <c r="N2082" t="s">
        <v>38</v>
      </c>
    </row>
    <row r="2083" spans="1:14" x14ac:dyDescent="0.25">
      <c r="A2083" s="2">
        <v>35054</v>
      </c>
      <c r="B2083" t="s">
        <v>38</v>
      </c>
      <c r="C2083" t="s">
        <v>38</v>
      </c>
      <c r="D2083">
        <v>3135.6</v>
      </c>
      <c r="E2083">
        <v>1343.3</v>
      </c>
      <c r="F2083">
        <v>3520.29</v>
      </c>
      <c r="G2083">
        <v>2239.9</v>
      </c>
      <c r="H2083" t="s">
        <v>38</v>
      </c>
      <c r="I2083">
        <v>152.72999999999999</v>
      </c>
      <c r="J2083" t="s">
        <v>38</v>
      </c>
      <c r="K2083">
        <v>1714.91</v>
      </c>
      <c r="L2083">
        <v>14585</v>
      </c>
      <c r="M2083">
        <v>6437</v>
      </c>
      <c r="N2083" t="s">
        <v>38</v>
      </c>
    </row>
    <row r="2084" spans="1:14" x14ac:dyDescent="0.25">
      <c r="A2084" s="2">
        <v>35055</v>
      </c>
      <c r="B2084" t="s">
        <v>38</v>
      </c>
      <c r="C2084" t="s">
        <v>38</v>
      </c>
      <c r="D2084">
        <v>3152.8</v>
      </c>
      <c r="E2084">
        <v>1365.1</v>
      </c>
      <c r="F2084">
        <v>3535.68</v>
      </c>
      <c r="G2084">
        <v>2249.9</v>
      </c>
      <c r="H2084" t="s">
        <v>38</v>
      </c>
      <c r="I2084">
        <v>153.21</v>
      </c>
      <c r="J2084" t="s">
        <v>38</v>
      </c>
      <c r="K2084">
        <v>1714.91</v>
      </c>
      <c r="L2084">
        <v>14629</v>
      </c>
      <c r="M2084">
        <v>6473</v>
      </c>
      <c r="N2084" t="s">
        <v>38</v>
      </c>
    </row>
    <row r="2085" spans="1:14" x14ac:dyDescent="0.25">
      <c r="A2085" s="2">
        <v>35058</v>
      </c>
      <c r="B2085" t="s">
        <v>38</v>
      </c>
      <c r="C2085" t="s">
        <v>38</v>
      </c>
      <c r="D2085">
        <v>3152.8</v>
      </c>
      <c r="E2085">
        <v>1365.1</v>
      </c>
      <c r="F2085">
        <v>3535.68</v>
      </c>
      <c r="G2085">
        <v>2249.9</v>
      </c>
      <c r="H2085" t="s">
        <v>38</v>
      </c>
      <c r="I2085">
        <v>153.21</v>
      </c>
      <c r="J2085" t="s">
        <v>38</v>
      </c>
      <c r="K2085">
        <v>1714.91</v>
      </c>
      <c r="L2085">
        <v>14681</v>
      </c>
      <c r="M2085">
        <v>6473</v>
      </c>
      <c r="N2085" t="s">
        <v>38</v>
      </c>
    </row>
    <row r="2086" spans="1:14" x14ac:dyDescent="0.25">
      <c r="A2086" s="2">
        <v>35059</v>
      </c>
      <c r="B2086" t="s">
        <v>38</v>
      </c>
      <c r="C2086" t="s">
        <v>38</v>
      </c>
      <c r="D2086">
        <v>3152.8</v>
      </c>
      <c r="E2086">
        <v>1360</v>
      </c>
      <c r="F2086">
        <v>3535.68</v>
      </c>
      <c r="G2086">
        <v>2250.1999999999998</v>
      </c>
      <c r="H2086" t="s">
        <v>38</v>
      </c>
      <c r="I2086">
        <v>153.21</v>
      </c>
      <c r="J2086" t="s">
        <v>38</v>
      </c>
      <c r="K2086">
        <v>1714.91</v>
      </c>
      <c r="L2086">
        <v>14762</v>
      </c>
      <c r="M2086">
        <v>6473</v>
      </c>
      <c r="N2086" t="s">
        <v>38</v>
      </c>
    </row>
    <row r="2087" spans="1:14" x14ac:dyDescent="0.25">
      <c r="A2087" s="2">
        <v>35060</v>
      </c>
      <c r="B2087" t="s">
        <v>38</v>
      </c>
      <c r="C2087" t="s">
        <v>38</v>
      </c>
      <c r="D2087">
        <v>3177.7</v>
      </c>
      <c r="E2087">
        <v>1372.4</v>
      </c>
      <c r="F2087">
        <v>3537.21</v>
      </c>
      <c r="G2087">
        <v>2229.4</v>
      </c>
      <c r="H2087" t="s">
        <v>38</v>
      </c>
      <c r="I2087">
        <v>154.07</v>
      </c>
      <c r="J2087" t="s">
        <v>38</v>
      </c>
      <c r="K2087">
        <v>1714.91</v>
      </c>
      <c r="L2087">
        <v>14799</v>
      </c>
      <c r="M2087">
        <v>6486</v>
      </c>
      <c r="N2087" t="s">
        <v>38</v>
      </c>
    </row>
    <row r="2088" spans="1:14" x14ac:dyDescent="0.25">
      <c r="A2088" s="2">
        <v>35061</v>
      </c>
      <c r="B2088" t="s">
        <v>38</v>
      </c>
      <c r="C2088" t="s">
        <v>38</v>
      </c>
      <c r="D2088">
        <v>3175.1</v>
      </c>
      <c r="E2088">
        <v>1365.9</v>
      </c>
      <c r="F2088">
        <v>3523.37</v>
      </c>
      <c r="G2088">
        <v>2232.5</v>
      </c>
      <c r="H2088" t="s">
        <v>38</v>
      </c>
      <c r="I2088">
        <v>153.93</v>
      </c>
      <c r="J2088" t="s">
        <v>38</v>
      </c>
      <c r="K2088">
        <v>1714.91</v>
      </c>
      <c r="L2088">
        <v>14711</v>
      </c>
      <c r="M2088">
        <v>6504</v>
      </c>
      <c r="N2088" t="s">
        <v>38</v>
      </c>
    </row>
    <row r="2089" spans="1:14" x14ac:dyDescent="0.25">
      <c r="A2089" s="2">
        <v>35062</v>
      </c>
      <c r="B2089" t="s">
        <v>38</v>
      </c>
      <c r="C2089" t="s">
        <v>38</v>
      </c>
      <c r="D2089">
        <v>3185.5</v>
      </c>
      <c r="E2089">
        <v>1359.7</v>
      </c>
      <c r="F2089">
        <v>3505.67</v>
      </c>
      <c r="G2089">
        <v>2260.1</v>
      </c>
      <c r="H2089" t="s">
        <v>38</v>
      </c>
      <c r="I2089">
        <v>153.93</v>
      </c>
      <c r="J2089" t="s">
        <v>38</v>
      </c>
      <c r="K2089">
        <v>1714.91</v>
      </c>
      <c r="L2089">
        <v>14681</v>
      </c>
      <c r="M2089">
        <v>6537</v>
      </c>
      <c r="N2089" t="s">
        <v>38</v>
      </c>
    </row>
    <row r="2090" spans="1:14" x14ac:dyDescent="0.25">
      <c r="A2090" s="2">
        <v>35065</v>
      </c>
      <c r="B2090" t="s">
        <v>38</v>
      </c>
      <c r="C2090" t="s">
        <v>38</v>
      </c>
      <c r="D2090">
        <v>3185.5</v>
      </c>
      <c r="E2090">
        <v>1359.7</v>
      </c>
      <c r="F2090">
        <v>3505.67</v>
      </c>
      <c r="G2090">
        <v>2260.1</v>
      </c>
      <c r="H2090" t="s">
        <v>38</v>
      </c>
      <c r="I2090">
        <v>153.93</v>
      </c>
      <c r="J2090" t="s">
        <v>38</v>
      </c>
      <c r="K2090">
        <v>1714.91</v>
      </c>
      <c r="L2090">
        <v>14681</v>
      </c>
      <c r="M2090">
        <v>6537</v>
      </c>
      <c r="N2090" t="s">
        <v>38</v>
      </c>
    </row>
    <row r="2091" spans="1:14" x14ac:dyDescent="0.25">
      <c r="A2091" s="2">
        <v>35066</v>
      </c>
      <c r="B2091" t="s">
        <v>38</v>
      </c>
      <c r="C2091" t="s">
        <v>38</v>
      </c>
      <c r="D2091">
        <v>3197.5</v>
      </c>
      <c r="E2091">
        <v>1390.5</v>
      </c>
      <c r="F2091">
        <v>3578.76</v>
      </c>
      <c r="G2091">
        <v>2293.9</v>
      </c>
      <c r="H2091" t="s">
        <v>38</v>
      </c>
      <c r="I2091">
        <v>156.88999999999999</v>
      </c>
      <c r="J2091" t="s">
        <v>38</v>
      </c>
      <c r="K2091">
        <v>1714.91</v>
      </c>
      <c r="L2091">
        <v>14681</v>
      </c>
      <c r="M2091">
        <v>6652</v>
      </c>
      <c r="N2091" t="s">
        <v>38</v>
      </c>
    </row>
    <row r="2092" spans="1:14" x14ac:dyDescent="0.25">
      <c r="A2092" s="2">
        <v>35067</v>
      </c>
      <c r="B2092" t="s">
        <v>38</v>
      </c>
      <c r="C2092" t="s">
        <v>38</v>
      </c>
      <c r="D2092">
        <v>3223.3</v>
      </c>
      <c r="E2092">
        <v>1416.3</v>
      </c>
      <c r="F2092">
        <v>3604.91</v>
      </c>
      <c r="G2092">
        <v>2303.1999999999998</v>
      </c>
      <c r="H2092" t="s">
        <v>38</v>
      </c>
      <c r="I2092">
        <v>158.54</v>
      </c>
      <c r="J2092" t="s">
        <v>38</v>
      </c>
      <c r="K2092">
        <v>1714.91</v>
      </c>
      <c r="L2092">
        <v>14681</v>
      </c>
      <c r="M2092">
        <v>6769</v>
      </c>
      <c r="N2092" t="s">
        <v>38</v>
      </c>
    </row>
    <row r="2093" spans="1:14" x14ac:dyDescent="0.25">
      <c r="A2093" s="2">
        <v>35068</v>
      </c>
      <c r="B2093" t="s">
        <v>38</v>
      </c>
      <c r="C2093" t="s">
        <v>38</v>
      </c>
      <c r="D2093">
        <v>3219</v>
      </c>
      <c r="E2093">
        <v>1403.9</v>
      </c>
      <c r="F2093">
        <v>3615.68</v>
      </c>
      <c r="G2093">
        <v>2300.1</v>
      </c>
      <c r="H2093" t="s">
        <v>38</v>
      </c>
      <c r="I2093">
        <v>159.07</v>
      </c>
      <c r="J2093" t="s">
        <v>38</v>
      </c>
      <c r="K2093">
        <v>1714.91</v>
      </c>
      <c r="L2093">
        <v>15228</v>
      </c>
      <c r="M2093">
        <v>6818</v>
      </c>
      <c r="N2093" t="s">
        <v>38</v>
      </c>
    </row>
    <row r="2094" spans="1:14" x14ac:dyDescent="0.25">
      <c r="A2094" s="2">
        <v>35069</v>
      </c>
      <c r="B2094" t="s">
        <v>38</v>
      </c>
      <c r="C2094" t="s">
        <v>38</v>
      </c>
      <c r="D2094">
        <v>3209.5</v>
      </c>
      <c r="E2094">
        <v>1394.5</v>
      </c>
      <c r="F2094">
        <v>3584.91</v>
      </c>
      <c r="G2094">
        <v>2290.5</v>
      </c>
      <c r="H2094" t="s">
        <v>38</v>
      </c>
      <c r="I2094">
        <v>158.13999999999999</v>
      </c>
      <c r="J2094" t="s">
        <v>38</v>
      </c>
      <c r="K2094">
        <v>1714.91</v>
      </c>
      <c r="L2094">
        <v>15302</v>
      </c>
      <c r="M2094">
        <v>6821</v>
      </c>
      <c r="N2094" t="s">
        <v>38</v>
      </c>
    </row>
    <row r="2095" spans="1:14" x14ac:dyDescent="0.25">
      <c r="A2095" s="2">
        <v>35072</v>
      </c>
      <c r="B2095" t="s">
        <v>38</v>
      </c>
      <c r="C2095" t="s">
        <v>38</v>
      </c>
      <c r="D2095">
        <v>3226.3</v>
      </c>
      <c r="E2095">
        <v>1393.8</v>
      </c>
      <c r="F2095">
        <v>3622.61</v>
      </c>
      <c r="G2095">
        <v>2296.4</v>
      </c>
      <c r="H2095" t="s">
        <v>38</v>
      </c>
      <c r="I2095">
        <v>160.04</v>
      </c>
      <c r="J2095" t="s">
        <v>38</v>
      </c>
      <c r="K2095">
        <v>1714.91</v>
      </c>
      <c r="L2095">
        <v>15258</v>
      </c>
      <c r="M2095">
        <v>6745</v>
      </c>
      <c r="N2095" t="s">
        <v>38</v>
      </c>
    </row>
    <row r="2096" spans="1:14" x14ac:dyDescent="0.25">
      <c r="A2096" s="2">
        <v>35073</v>
      </c>
      <c r="B2096" t="s">
        <v>38</v>
      </c>
      <c r="C2096" t="s">
        <v>38</v>
      </c>
      <c r="D2096">
        <v>3209.5</v>
      </c>
      <c r="E2096">
        <v>1394.5</v>
      </c>
      <c r="F2096">
        <v>3645.68</v>
      </c>
      <c r="G2096">
        <v>2287.1</v>
      </c>
      <c r="H2096" t="s">
        <v>38</v>
      </c>
      <c r="I2096">
        <v>159.13999999999999</v>
      </c>
      <c r="J2096" t="s">
        <v>38</v>
      </c>
      <c r="K2096">
        <v>1714.91</v>
      </c>
      <c r="L2096">
        <v>15302</v>
      </c>
      <c r="M2096">
        <v>6776</v>
      </c>
      <c r="N2096" t="s">
        <v>38</v>
      </c>
    </row>
    <row r="2097" spans="1:14" x14ac:dyDescent="0.25">
      <c r="A2097" s="2">
        <v>35074</v>
      </c>
      <c r="B2097" t="s">
        <v>38</v>
      </c>
      <c r="C2097" t="s">
        <v>38</v>
      </c>
      <c r="D2097">
        <v>3176</v>
      </c>
      <c r="E2097">
        <v>1391.6</v>
      </c>
      <c r="F2097">
        <v>3625.68</v>
      </c>
      <c r="G2097">
        <v>2270.3000000000002</v>
      </c>
      <c r="H2097" t="s">
        <v>38</v>
      </c>
      <c r="I2097">
        <v>158.69999999999999</v>
      </c>
      <c r="J2097" t="s">
        <v>38</v>
      </c>
      <c r="K2097">
        <v>1714.91</v>
      </c>
      <c r="L2097">
        <v>15258</v>
      </c>
      <c r="M2097">
        <v>6673</v>
      </c>
      <c r="N2097" t="s">
        <v>38</v>
      </c>
    </row>
    <row r="2098" spans="1:14" x14ac:dyDescent="0.25">
      <c r="A2098" s="2">
        <v>35075</v>
      </c>
      <c r="B2098" t="s">
        <v>38</v>
      </c>
      <c r="C2098" t="s">
        <v>38</v>
      </c>
      <c r="D2098">
        <v>3154.5</v>
      </c>
      <c r="E2098">
        <v>1381.5</v>
      </c>
      <c r="F2098">
        <v>3609.53</v>
      </c>
      <c r="G2098">
        <v>2276.8000000000002</v>
      </c>
      <c r="H2098" t="s">
        <v>38</v>
      </c>
      <c r="I2098">
        <v>158.79</v>
      </c>
      <c r="J2098" t="s">
        <v>38</v>
      </c>
      <c r="K2098">
        <v>1714.91</v>
      </c>
      <c r="L2098">
        <v>15139</v>
      </c>
      <c r="M2098">
        <v>6782</v>
      </c>
      <c r="N2098" t="s">
        <v>38</v>
      </c>
    </row>
    <row r="2099" spans="1:14" x14ac:dyDescent="0.25">
      <c r="A2099" s="2">
        <v>35076</v>
      </c>
      <c r="B2099" t="s">
        <v>38</v>
      </c>
      <c r="C2099" t="s">
        <v>38</v>
      </c>
      <c r="D2099">
        <v>3157.9</v>
      </c>
      <c r="E2099">
        <v>1386.5</v>
      </c>
      <c r="F2099">
        <v>3639.53</v>
      </c>
      <c r="G2099">
        <v>2282.6999999999998</v>
      </c>
      <c r="H2099" t="s">
        <v>38</v>
      </c>
      <c r="I2099">
        <v>159.9</v>
      </c>
      <c r="J2099" t="s">
        <v>38</v>
      </c>
      <c r="K2099">
        <v>1714.91</v>
      </c>
      <c r="L2099">
        <v>14999</v>
      </c>
      <c r="M2099">
        <v>6811</v>
      </c>
      <c r="N2099" t="s">
        <v>38</v>
      </c>
    </row>
    <row r="2100" spans="1:14" x14ac:dyDescent="0.25">
      <c r="A2100" s="2">
        <v>35079</v>
      </c>
      <c r="B2100" t="s">
        <v>38</v>
      </c>
      <c r="C2100" t="s">
        <v>38</v>
      </c>
      <c r="D2100">
        <v>3169.1</v>
      </c>
      <c r="E2100">
        <v>1401.8</v>
      </c>
      <c r="F2100">
        <v>3655.69</v>
      </c>
      <c r="G2100">
        <v>2282.1</v>
      </c>
      <c r="H2100" t="s">
        <v>38</v>
      </c>
      <c r="I2100">
        <v>159.25</v>
      </c>
      <c r="J2100" t="s">
        <v>38</v>
      </c>
      <c r="K2100">
        <v>1714.91</v>
      </c>
      <c r="L2100">
        <v>14999</v>
      </c>
      <c r="M2100">
        <v>6911</v>
      </c>
      <c r="N2100" t="s">
        <v>38</v>
      </c>
    </row>
    <row r="2101" spans="1:14" x14ac:dyDescent="0.25">
      <c r="A2101" s="2">
        <v>35080</v>
      </c>
      <c r="B2101" t="s">
        <v>38</v>
      </c>
      <c r="C2101" t="s">
        <v>38</v>
      </c>
      <c r="D2101">
        <v>3206.1</v>
      </c>
      <c r="E2101">
        <v>1420.6</v>
      </c>
      <c r="F2101">
        <v>3681.07</v>
      </c>
      <c r="G2101">
        <v>2308.1999999999998</v>
      </c>
      <c r="H2101" t="s">
        <v>38</v>
      </c>
      <c r="I2101">
        <v>160.11000000000001</v>
      </c>
      <c r="J2101" t="s">
        <v>38</v>
      </c>
      <c r="K2101">
        <v>1714.91</v>
      </c>
      <c r="L2101">
        <v>15213</v>
      </c>
      <c r="M2101">
        <v>6863</v>
      </c>
      <c r="N2101" t="s">
        <v>38</v>
      </c>
    </row>
    <row r="2102" spans="1:14" x14ac:dyDescent="0.25">
      <c r="A2102" s="2">
        <v>35081</v>
      </c>
      <c r="B2102" t="s">
        <v>38</v>
      </c>
      <c r="C2102" t="s">
        <v>38</v>
      </c>
      <c r="D2102">
        <v>3202.7</v>
      </c>
      <c r="E2102">
        <v>1432.2</v>
      </c>
      <c r="F2102">
        <v>3674.15</v>
      </c>
      <c r="G2102">
        <v>2307.6</v>
      </c>
      <c r="H2102" t="s">
        <v>38</v>
      </c>
      <c r="I2102">
        <v>160.06</v>
      </c>
      <c r="J2102" t="s">
        <v>38</v>
      </c>
      <c r="K2102">
        <v>1714.91</v>
      </c>
      <c r="L2102">
        <v>15250</v>
      </c>
      <c r="M2102">
        <v>6808</v>
      </c>
      <c r="N2102" t="s">
        <v>38</v>
      </c>
    </row>
    <row r="2103" spans="1:14" x14ac:dyDescent="0.25">
      <c r="A2103" s="2">
        <v>35082</v>
      </c>
      <c r="B2103" t="s">
        <v>38</v>
      </c>
      <c r="C2103" t="s">
        <v>38</v>
      </c>
      <c r="D2103">
        <v>3244.8</v>
      </c>
      <c r="E2103">
        <v>1424.3</v>
      </c>
      <c r="F2103">
        <v>3694.92</v>
      </c>
      <c r="G2103">
        <v>2313.8000000000002</v>
      </c>
      <c r="H2103" t="s">
        <v>38</v>
      </c>
      <c r="I2103">
        <v>160.19999999999999</v>
      </c>
      <c r="J2103" t="s">
        <v>38</v>
      </c>
      <c r="K2103">
        <v>1714.91</v>
      </c>
      <c r="L2103">
        <v>15058</v>
      </c>
      <c r="M2103">
        <v>6818</v>
      </c>
      <c r="N2103" t="s">
        <v>38</v>
      </c>
    </row>
    <row r="2104" spans="1:14" x14ac:dyDescent="0.25">
      <c r="A2104" s="2">
        <v>35083</v>
      </c>
      <c r="B2104" t="s">
        <v>38</v>
      </c>
      <c r="C2104" t="s">
        <v>38</v>
      </c>
      <c r="D2104">
        <v>3245.7</v>
      </c>
      <c r="E2104">
        <v>1426.4</v>
      </c>
      <c r="F2104">
        <v>3714.92</v>
      </c>
      <c r="G2104">
        <v>2317.8000000000002</v>
      </c>
      <c r="H2104" t="s">
        <v>38</v>
      </c>
      <c r="I2104">
        <v>161.47</v>
      </c>
      <c r="J2104" t="s">
        <v>38</v>
      </c>
      <c r="K2104">
        <v>1714.91</v>
      </c>
      <c r="L2104">
        <v>15102</v>
      </c>
      <c r="M2104">
        <v>6956</v>
      </c>
      <c r="N2104" t="s">
        <v>38</v>
      </c>
    </row>
    <row r="2105" spans="1:14" x14ac:dyDescent="0.25">
      <c r="A2105" s="2">
        <v>35086</v>
      </c>
      <c r="B2105" t="s">
        <v>38</v>
      </c>
      <c r="C2105" t="s">
        <v>38</v>
      </c>
      <c r="D2105">
        <v>3247</v>
      </c>
      <c r="E2105">
        <v>1422.4</v>
      </c>
      <c r="F2105">
        <v>3695.69</v>
      </c>
      <c r="G2105">
        <v>2317.8000000000002</v>
      </c>
      <c r="H2105" t="s">
        <v>38</v>
      </c>
      <c r="I2105">
        <v>161.07</v>
      </c>
      <c r="J2105" t="s">
        <v>38</v>
      </c>
      <c r="K2105">
        <v>1714.91</v>
      </c>
      <c r="L2105">
        <v>14984</v>
      </c>
      <c r="M2105">
        <v>7075</v>
      </c>
      <c r="N2105" t="s">
        <v>38</v>
      </c>
    </row>
    <row r="2106" spans="1:14" x14ac:dyDescent="0.25">
      <c r="A2106" s="2">
        <v>35087</v>
      </c>
      <c r="B2106" t="s">
        <v>38</v>
      </c>
      <c r="C2106" t="s">
        <v>38</v>
      </c>
      <c r="D2106">
        <v>3230.2</v>
      </c>
      <c r="E2106">
        <v>1408.3</v>
      </c>
      <c r="F2106">
        <v>3700.3</v>
      </c>
      <c r="G2106">
        <v>2303.6</v>
      </c>
      <c r="H2106" t="s">
        <v>38</v>
      </c>
      <c r="I2106">
        <v>160.13</v>
      </c>
      <c r="J2106" t="s">
        <v>38</v>
      </c>
      <c r="K2106">
        <v>1714.91</v>
      </c>
      <c r="L2106">
        <v>14858</v>
      </c>
      <c r="M2106">
        <v>7056</v>
      </c>
      <c r="N2106" t="s">
        <v>38</v>
      </c>
    </row>
    <row r="2107" spans="1:14" x14ac:dyDescent="0.25">
      <c r="A2107" s="2">
        <v>35088</v>
      </c>
      <c r="B2107" t="s">
        <v>38</v>
      </c>
      <c r="C2107" t="s">
        <v>38</v>
      </c>
      <c r="D2107">
        <v>3247.4</v>
      </c>
      <c r="E2107">
        <v>1417</v>
      </c>
      <c r="F2107">
        <v>3763.39</v>
      </c>
      <c r="G2107">
        <v>2333.9</v>
      </c>
      <c r="H2107" t="s">
        <v>38</v>
      </c>
      <c r="I2107">
        <v>161.55000000000001</v>
      </c>
      <c r="J2107" t="s">
        <v>38</v>
      </c>
      <c r="K2107">
        <v>1714.91</v>
      </c>
      <c r="L2107">
        <v>15058</v>
      </c>
      <c r="M2107">
        <v>7075</v>
      </c>
      <c r="N2107" t="s">
        <v>38</v>
      </c>
    </row>
    <row r="2108" spans="1:14" x14ac:dyDescent="0.25">
      <c r="A2108" s="2">
        <v>35089</v>
      </c>
      <c r="B2108" t="s">
        <v>38</v>
      </c>
      <c r="C2108" t="s">
        <v>38</v>
      </c>
      <c r="D2108">
        <v>3222.4</v>
      </c>
      <c r="E2108">
        <v>1413.7</v>
      </c>
      <c r="F2108">
        <v>3775.7</v>
      </c>
      <c r="G2108">
        <v>2328.3000000000002</v>
      </c>
      <c r="H2108" t="s">
        <v>38</v>
      </c>
      <c r="I2108">
        <v>160.97999999999999</v>
      </c>
      <c r="J2108" t="s">
        <v>38</v>
      </c>
      <c r="K2108">
        <v>1714.91</v>
      </c>
      <c r="L2108">
        <v>15139</v>
      </c>
      <c r="M2108">
        <v>7211</v>
      </c>
      <c r="N2108" t="s">
        <v>38</v>
      </c>
    </row>
    <row r="2109" spans="1:14" x14ac:dyDescent="0.25">
      <c r="A2109" s="2">
        <v>35090</v>
      </c>
      <c r="B2109" t="s">
        <v>38</v>
      </c>
      <c r="C2109" t="s">
        <v>38</v>
      </c>
      <c r="D2109">
        <v>3219</v>
      </c>
      <c r="E2109">
        <v>1429.3</v>
      </c>
      <c r="F2109">
        <v>3781.85</v>
      </c>
      <c r="G2109">
        <v>2305.4</v>
      </c>
      <c r="H2109" t="s">
        <v>38</v>
      </c>
      <c r="I2109">
        <v>160.43</v>
      </c>
      <c r="J2109" t="s">
        <v>38</v>
      </c>
      <c r="K2109">
        <v>1714.91</v>
      </c>
      <c r="L2109">
        <v>15339</v>
      </c>
      <c r="M2109">
        <v>7175</v>
      </c>
      <c r="N2109" t="s">
        <v>38</v>
      </c>
    </row>
    <row r="2110" spans="1:14" x14ac:dyDescent="0.25">
      <c r="A2110" s="2">
        <v>35093</v>
      </c>
      <c r="B2110" t="s">
        <v>38</v>
      </c>
      <c r="C2110" t="s">
        <v>38</v>
      </c>
      <c r="D2110">
        <v>3224.2</v>
      </c>
      <c r="E2110">
        <v>1435.9</v>
      </c>
      <c r="F2110">
        <v>3763.39</v>
      </c>
      <c r="G2110">
        <v>2273.3000000000002</v>
      </c>
      <c r="H2110" t="s">
        <v>38</v>
      </c>
      <c r="I2110">
        <v>160.36000000000001</v>
      </c>
      <c r="J2110" t="s">
        <v>38</v>
      </c>
      <c r="K2110">
        <v>1714.91</v>
      </c>
      <c r="L2110">
        <v>15265</v>
      </c>
      <c r="M2110">
        <v>7114</v>
      </c>
      <c r="N2110" t="s">
        <v>38</v>
      </c>
    </row>
    <row r="2111" spans="1:14" x14ac:dyDescent="0.25">
      <c r="A2111" s="2">
        <v>35094</v>
      </c>
      <c r="B2111" t="s">
        <v>38</v>
      </c>
      <c r="C2111" t="s">
        <v>38</v>
      </c>
      <c r="D2111">
        <v>3226.7</v>
      </c>
      <c r="E2111">
        <v>1452.5</v>
      </c>
      <c r="F2111">
        <v>3798</v>
      </c>
      <c r="G2111">
        <v>2303.3000000000002</v>
      </c>
      <c r="H2111" t="s">
        <v>38</v>
      </c>
      <c r="I2111">
        <v>159.38</v>
      </c>
      <c r="J2111" t="s">
        <v>38</v>
      </c>
      <c r="K2111">
        <v>1714.91</v>
      </c>
      <c r="L2111">
        <v>15369</v>
      </c>
      <c r="M2111">
        <v>7261</v>
      </c>
      <c r="N2111" t="s">
        <v>38</v>
      </c>
    </row>
    <row r="2112" spans="1:14" x14ac:dyDescent="0.25">
      <c r="A2112" s="2">
        <v>35095</v>
      </c>
      <c r="B2112" t="s">
        <v>38</v>
      </c>
      <c r="C2112" t="s">
        <v>38</v>
      </c>
      <c r="D2112">
        <v>3235.3</v>
      </c>
      <c r="E2112">
        <v>1464.4</v>
      </c>
      <c r="F2112">
        <v>3806.47</v>
      </c>
      <c r="G2112">
        <v>2309.8000000000002</v>
      </c>
      <c r="H2112" t="s">
        <v>38</v>
      </c>
      <c r="I2112">
        <v>159.46</v>
      </c>
      <c r="J2112" t="s">
        <v>38</v>
      </c>
      <c r="K2112">
        <v>1714.91</v>
      </c>
      <c r="L2112">
        <v>15376</v>
      </c>
      <c r="M2112">
        <v>7320</v>
      </c>
      <c r="N2112" t="s">
        <v>38</v>
      </c>
    </row>
    <row r="2113" spans="1:14" x14ac:dyDescent="0.25">
      <c r="A2113" s="2">
        <v>35096</v>
      </c>
      <c r="B2113" t="s">
        <v>38</v>
      </c>
      <c r="C2113" t="s">
        <v>38</v>
      </c>
      <c r="D2113">
        <v>3242.2</v>
      </c>
      <c r="E2113">
        <v>1468.1</v>
      </c>
      <c r="F2113">
        <v>3818.78</v>
      </c>
      <c r="G2113">
        <v>2331.4</v>
      </c>
      <c r="H2113" t="s">
        <v>38</v>
      </c>
      <c r="I2113">
        <v>160.13999999999999</v>
      </c>
      <c r="J2113" t="s">
        <v>38</v>
      </c>
      <c r="K2113">
        <v>1714.91</v>
      </c>
      <c r="L2113">
        <v>15516</v>
      </c>
      <c r="M2113">
        <v>7316</v>
      </c>
      <c r="N2113" t="s">
        <v>38</v>
      </c>
    </row>
    <row r="2114" spans="1:14" x14ac:dyDescent="0.25">
      <c r="A2114" s="2">
        <v>35097</v>
      </c>
      <c r="B2114" t="s">
        <v>38</v>
      </c>
      <c r="C2114" t="s">
        <v>38</v>
      </c>
      <c r="D2114">
        <v>3270.6</v>
      </c>
      <c r="E2114">
        <v>1467.3</v>
      </c>
      <c r="F2114">
        <v>3798.77</v>
      </c>
      <c r="G2114">
        <v>2305.4</v>
      </c>
      <c r="H2114" t="s">
        <v>38</v>
      </c>
      <c r="I2114">
        <v>160.09</v>
      </c>
      <c r="J2114" t="s">
        <v>38</v>
      </c>
      <c r="K2114">
        <v>1714.91</v>
      </c>
      <c r="L2114">
        <v>15539</v>
      </c>
      <c r="M2114">
        <v>7438</v>
      </c>
      <c r="N2114" t="s">
        <v>38</v>
      </c>
    </row>
    <row r="2115" spans="1:14" x14ac:dyDescent="0.25">
      <c r="A2115" s="2">
        <v>35100</v>
      </c>
      <c r="B2115" t="s">
        <v>38</v>
      </c>
      <c r="C2115" t="s">
        <v>38</v>
      </c>
      <c r="D2115">
        <v>3237.1</v>
      </c>
      <c r="E2115">
        <v>1437</v>
      </c>
      <c r="F2115">
        <v>3729.54</v>
      </c>
      <c r="G2115">
        <v>2272.1</v>
      </c>
      <c r="H2115" t="s">
        <v>38</v>
      </c>
      <c r="I2115">
        <v>158.05000000000001</v>
      </c>
      <c r="J2115" t="s">
        <v>38</v>
      </c>
      <c r="K2115">
        <v>1714.91</v>
      </c>
      <c r="L2115">
        <v>15332</v>
      </c>
      <c r="M2115">
        <v>7410</v>
      </c>
      <c r="N2115" t="s">
        <v>38</v>
      </c>
    </row>
    <row r="2116" spans="1:14" x14ac:dyDescent="0.25">
      <c r="A2116" s="2">
        <v>35101</v>
      </c>
      <c r="B2116" t="s">
        <v>38</v>
      </c>
      <c r="C2116" t="s">
        <v>38</v>
      </c>
      <c r="D2116">
        <v>3235.3</v>
      </c>
      <c r="E2116">
        <v>1441.3</v>
      </c>
      <c r="F2116">
        <v>3766.46</v>
      </c>
      <c r="G2116">
        <v>2285.4</v>
      </c>
      <c r="H2116" t="s">
        <v>38</v>
      </c>
      <c r="I2116">
        <v>159.30000000000001</v>
      </c>
      <c r="J2116" t="s">
        <v>38</v>
      </c>
      <c r="K2116">
        <v>1714.91</v>
      </c>
      <c r="L2116">
        <v>15391</v>
      </c>
      <c r="M2116">
        <v>7345</v>
      </c>
      <c r="N2116" t="s">
        <v>38</v>
      </c>
    </row>
    <row r="2117" spans="1:14" x14ac:dyDescent="0.25">
      <c r="A2117" s="2">
        <v>35102</v>
      </c>
      <c r="B2117" t="s">
        <v>38</v>
      </c>
      <c r="C2117" t="s">
        <v>38</v>
      </c>
      <c r="D2117">
        <v>3210.4</v>
      </c>
      <c r="E2117">
        <v>1437.7</v>
      </c>
      <c r="F2117">
        <v>3764.16</v>
      </c>
      <c r="G2117">
        <v>2277</v>
      </c>
      <c r="H2117" t="s">
        <v>38</v>
      </c>
      <c r="I2117">
        <v>159.83000000000001</v>
      </c>
      <c r="J2117" t="s">
        <v>38</v>
      </c>
      <c r="K2117">
        <v>1714.91</v>
      </c>
      <c r="L2117">
        <v>15524</v>
      </c>
      <c r="M2117">
        <v>7365</v>
      </c>
      <c r="N2117" t="s">
        <v>38</v>
      </c>
    </row>
    <row r="2118" spans="1:14" x14ac:dyDescent="0.25">
      <c r="A2118" s="2">
        <v>35103</v>
      </c>
      <c r="B2118" t="s">
        <v>38</v>
      </c>
      <c r="C2118" t="s">
        <v>38</v>
      </c>
      <c r="D2118">
        <v>3193.2</v>
      </c>
      <c r="E2118">
        <v>1414.6</v>
      </c>
      <c r="F2118">
        <v>3726.46</v>
      </c>
      <c r="G2118">
        <v>2257.9</v>
      </c>
      <c r="H2118" t="s">
        <v>38</v>
      </c>
      <c r="I2118">
        <v>158.94999999999999</v>
      </c>
      <c r="J2118" t="s">
        <v>38</v>
      </c>
      <c r="K2118">
        <v>1714.91</v>
      </c>
      <c r="L2118">
        <v>15590</v>
      </c>
      <c r="M2118">
        <v>7332</v>
      </c>
      <c r="N2118" t="s">
        <v>38</v>
      </c>
    </row>
    <row r="2119" spans="1:14" x14ac:dyDescent="0.25">
      <c r="A2119" s="2">
        <v>35104</v>
      </c>
      <c r="B2119" t="s">
        <v>38</v>
      </c>
      <c r="C2119" t="s">
        <v>38</v>
      </c>
      <c r="D2119">
        <v>3201.8</v>
      </c>
      <c r="E2119">
        <v>1418.2</v>
      </c>
      <c r="F2119">
        <v>3758.77</v>
      </c>
      <c r="G2119">
        <v>2288.1</v>
      </c>
      <c r="H2119" t="s">
        <v>38</v>
      </c>
      <c r="I2119">
        <v>158.9</v>
      </c>
      <c r="J2119" t="s">
        <v>38</v>
      </c>
      <c r="K2119">
        <v>1714.91</v>
      </c>
      <c r="L2119">
        <v>15568</v>
      </c>
      <c r="M2119">
        <v>7297</v>
      </c>
      <c r="N2119" t="s">
        <v>38</v>
      </c>
    </row>
    <row r="2120" spans="1:14" x14ac:dyDescent="0.25">
      <c r="A2120" s="2">
        <v>35107</v>
      </c>
      <c r="B2120" t="s">
        <v>38</v>
      </c>
      <c r="C2120" t="s">
        <v>38</v>
      </c>
      <c r="D2120">
        <v>3211.3</v>
      </c>
      <c r="E2120">
        <v>1426.2</v>
      </c>
      <c r="F2120">
        <v>3743.38</v>
      </c>
      <c r="G2120">
        <v>2284.1</v>
      </c>
      <c r="H2120" t="s">
        <v>38</v>
      </c>
      <c r="I2120">
        <v>159.58000000000001</v>
      </c>
      <c r="J2120" t="s">
        <v>38</v>
      </c>
      <c r="K2120">
        <v>1714.91</v>
      </c>
      <c r="L2120">
        <v>15568</v>
      </c>
      <c r="M2120">
        <v>7281</v>
      </c>
      <c r="N2120" t="s">
        <v>38</v>
      </c>
    </row>
    <row r="2121" spans="1:14" x14ac:dyDescent="0.25">
      <c r="A2121" s="2">
        <v>35108</v>
      </c>
      <c r="B2121" t="s">
        <v>38</v>
      </c>
      <c r="C2121" t="s">
        <v>38</v>
      </c>
      <c r="D2121">
        <v>3228.5</v>
      </c>
      <c r="E2121">
        <v>1438.5</v>
      </c>
      <c r="F2121">
        <v>3760.31</v>
      </c>
      <c r="G2121">
        <v>2307.3000000000002</v>
      </c>
      <c r="H2121" t="s">
        <v>38</v>
      </c>
      <c r="I2121">
        <v>161.84</v>
      </c>
      <c r="J2121" t="s">
        <v>38</v>
      </c>
      <c r="K2121">
        <v>1714.91</v>
      </c>
      <c r="L2121">
        <v>15428</v>
      </c>
      <c r="M2121">
        <v>7230</v>
      </c>
      <c r="N2121" t="s">
        <v>38</v>
      </c>
    </row>
    <row r="2122" spans="1:14" x14ac:dyDescent="0.25">
      <c r="A2122" s="2">
        <v>35109</v>
      </c>
      <c r="B2122" t="s">
        <v>38</v>
      </c>
      <c r="C2122" t="s">
        <v>38</v>
      </c>
      <c r="D2122">
        <v>3222.4</v>
      </c>
      <c r="E2122">
        <v>1416.8</v>
      </c>
      <c r="F2122">
        <v>3736.46</v>
      </c>
      <c r="G2122">
        <v>2294.9</v>
      </c>
      <c r="H2122" t="s">
        <v>38</v>
      </c>
      <c r="I2122">
        <v>161.61000000000001</v>
      </c>
      <c r="J2122" t="s">
        <v>38</v>
      </c>
      <c r="K2122">
        <v>1714.91</v>
      </c>
      <c r="L2122">
        <v>15576</v>
      </c>
      <c r="M2122">
        <v>7361</v>
      </c>
      <c r="N2122" t="s">
        <v>38</v>
      </c>
    </row>
    <row r="2123" spans="1:14" x14ac:dyDescent="0.25">
      <c r="A2123" s="2">
        <v>35110</v>
      </c>
      <c r="B2123" t="s">
        <v>38</v>
      </c>
      <c r="C2123" t="s">
        <v>38</v>
      </c>
      <c r="D2123">
        <v>3255.1</v>
      </c>
      <c r="E2123">
        <v>1415.3</v>
      </c>
      <c r="F2123">
        <v>3737.23</v>
      </c>
      <c r="G2123">
        <v>2349.3000000000002</v>
      </c>
      <c r="H2123" t="s">
        <v>38</v>
      </c>
      <c r="I2123">
        <v>162.15</v>
      </c>
      <c r="J2123" t="s">
        <v>38</v>
      </c>
      <c r="K2123">
        <v>1714.91</v>
      </c>
      <c r="L2123">
        <v>15398</v>
      </c>
      <c r="M2123">
        <v>7426</v>
      </c>
      <c r="N2123" t="s">
        <v>38</v>
      </c>
    </row>
    <row r="2124" spans="1:14" x14ac:dyDescent="0.25">
      <c r="A2124" s="2">
        <v>35111</v>
      </c>
      <c r="B2124" t="s">
        <v>38</v>
      </c>
      <c r="C2124" t="s">
        <v>38</v>
      </c>
      <c r="D2124">
        <v>3243.1</v>
      </c>
      <c r="E2124">
        <v>1412.5</v>
      </c>
      <c r="F2124">
        <v>3734.92</v>
      </c>
      <c r="G2124">
        <v>2341.9</v>
      </c>
      <c r="H2124" t="s">
        <v>38</v>
      </c>
      <c r="I2124">
        <v>161.13999999999999</v>
      </c>
      <c r="J2124" t="s">
        <v>38</v>
      </c>
      <c r="K2124">
        <v>1714.91</v>
      </c>
      <c r="L2124">
        <v>15450</v>
      </c>
      <c r="M2124">
        <v>7493</v>
      </c>
      <c r="N2124" t="s">
        <v>38</v>
      </c>
    </row>
    <row r="2125" spans="1:14" x14ac:dyDescent="0.25">
      <c r="A2125" s="2">
        <v>35114</v>
      </c>
      <c r="B2125" t="s">
        <v>38</v>
      </c>
      <c r="C2125" t="s">
        <v>38</v>
      </c>
      <c r="D2125">
        <v>3221.6</v>
      </c>
      <c r="E2125">
        <v>1405.2</v>
      </c>
      <c r="F2125">
        <v>3678.76</v>
      </c>
      <c r="G2125">
        <v>2338.9</v>
      </c>
      <c r="H2125" t="s">
        <v>38</v>
      </c>
      <c r="I2125">
        <v>159.33000000000001</v>
      </c>
      <c r="J2125" t="s">
        <v>38</v>
      </c>
      <c r="K2125">
        <v>1714.91</v>
      </c>
      <c r="L2125">
        <v>15405</v>
      </c>
      <c r="M2125">
        <v>7493</v>
      </c>
      <c r="N2125" t="s">
        <v>38</v>
      </c>
    </row>
    <row r="2126" spans="1:14" x14ac:dyDescent="0.25">
      <c r="A2126" s="2">
        <v>35115</v>
      </c>
      <c r="B2126" t="s">
        <v>38</v>
      </c>
      <c r="C2126" t="s">
        <v>38</v>
      </c>
      <c r="D2126">
        <v>3194.9</v>
      </c>
      <c r="E2126">
        <v>1399.5</v>
      </c>
      <c r="F2126">
        <v>3654.15</v>
      </c>
      <c r="G2126">
        <v>2338.1999999999998</v>
      </c>
      <c r="H2126" t="s">
        <v>38</v>
      </c>
      <c r="I2126">
        <v>158.27000000000001</v>
      </c>
      <c r="J2126" t="s">
        <v>38</v>
      </c>
      <c r="K2126">
        <v>1714.91</v>
      </c>
      <c r="L2126">
        <v>15287</v>
      </c>
      <c r="M2126">
        <v>7493</v>
      </c>
      <c r="N2126" t="s">
        <v>38</v>
      </c>
    </row>
    <row r="2127" spans="1:14" x14ac:dyDescent="0.25">
      <c r="A2127" s="2">
        <v>35116</v>
      </c>
      <c r="B2127" t="s">
        <v>38</v>
      </c>
      <c r="C2127" t="s">
        <v>38</v>
      </c>
      <c r="D2127">
        <v>3200.9</v>
      </c>
      <c r="E2127">
        <v>1405.2</v>
      </c>
      <c r="F2127">
        <v>3697.23</v>
      </c>
      <c r="G2127">
        <v>2375.1</v>
      </c>
      <c r="H2127" t="s">
        <v>38</v>
      </c>
      <c r="I2127">
        <v>159.38</v>
      </c>
      <c r="J2127" t="s">
        <v>38</v>
      </c>
      <c r="K2127">
        <v>1714.91</v>
      </c>
      <c r="L2127">
        <v>15058</v>
      </c>
      <c r="M2127">
        <v>7493</v>
      </c>
      <c r="N2127" t="s">
        <v>38</v>
      </c>
    </row>
    <row r="2128" spans="1:14" x14ac:dyDescent="0.25">
      <c r="A2128" s="2">
        <v>35117</v>
      </c>
      <c r="B2128" t="s">
        <v>38</v>
      </c>
      <c r="C2128" t="s">
        <v>38</v>
      </c>
      <c r="D2128">
        <v>3216.4</v>
      </c>
      <c r="E2128">
        <v>1417.1</v>
      </c>
      <c r="F2128">
        <v>3732.61</v>
      </c>
      <c r="G2128">
        <v>2378.8000000000002</v>
      </c>
      <c r="H2128" t="s">
        <v>38</v>
      </c>
      <c r="I2128">
        <v>160.47999999999999</v>
      </c>
      <c r="J2128" t="s">
        <v>38</v>
      </c>
      <c r="K2128">
        <v>1714.91</v>
      </c>
      <c r="L2128">
        <v>15088</v>
      </c>
      <c r="M2128">
        <v>7252</v>
      </c>
      <c r="N2128" t="s">
        <v>38</v>
      </c>
    </row>
    <row r="2129" spans="1:14" x14ac:dyDescent="0.25">
      <c r="A2129" s="2">
        <v>35118</v>
      </c>
      <c r="B2129" t="s">
        <v>38</v>
      </c>
      <c r="C2129" t="s">
        <v>38</v>
      </c>
      <c r="D2129">
        <v>3210.4</v>
      </c>
      <c r="E2129">
        <v>1425.1</v>
      </c>
      <c r="F2129">
        <v>3776.46</v>
      </c>
      <c r="G2129">
        <v>2380.3000000000002</v>
      </c>
      <c r="H2129" t="s">
        <v>38</v>
      </c>
      <c r="I2129">
        <v>161.55000000000001</v>
      </c>
      <c r="J2129" t="s">
        <v>38</v>
      </c>
      <c r="K2129">
        <v>1714.91</v>
      </c>
      <c r="L2129">
        <v>15028</v>
      </c>
      <c r="M2129">
        <v>7313</v>
      </c>
      <c r="N2129" t="s">
        <v>38</v>
      </c>
    </row>
    <row r="2130" spans="1:14" x14ac:dyDescent="0.25">
      <c r="A2130" s="2">
        <v>35121</v>
      </c>
      <c r="B2130" t="s">
        <v>38</v>
      </c>
      <c r="C2130" t="s">
        <v>38</v>
      </c>
      <c r="D2130">
        <v>3187.2</v>
      </c>
      <c r="E2130">
        <v>1413.9</v>
      </c>
      <c r="F2130">
        <v>3758.77</v>
      </c>
      <c r="G2130">
        <v>2369.9</v>
      </c>
      <c r="H2130" t="s">
        <v>38</v>
      </c>
      <c r="I2130">
        <v>160.30000000000001</v>
      </c>
      <c r="J2130" t="s">
        <v>38</v>
      </c>
      <c r="K2130">
        <v>1714.91</v>
      </c>
      <c r="L2130">
        <v>15191</v>
      </c>
      <c r="M2130">
        <v>7185</v>
      </c>
      <c r="N2130" t="s">
        <v>38</v>
      </c>
    </row>
    <row r="2131" spans="1:14" x14ac:dyDescent="0.25">
      <c r="A2131" s="2">
        <v>35122</v>
      </c>
      <c r="B2131" t="s">
        <v>38</v>
      </c>
      <c r="C2131" t="s">
        <v>38</v>
      </c>
      <c r="D2131">
        <v>3200.1</v>
      </c>
      <c r="E2131">
        <v>1426.9</v>
      </c>
      <c r="F2131">
        <v>3777.23</v>
      </c>
      <c r="G2131">
        <v>2386.6999999999998</v>
      </c>
      <c r="H2131" t="s">
        <v>38</v>
      </c>
      <c r="I2131">
        <v>160.85</v>
      </c>
      <c r="J2131" t="s">
        <v>38</v>
      </c>
      <c r="K2131">
        <v>1714.91</v>
      </c>
      <c r="L2131">
        <v>14792</v>
      </c>
      <c r="M2131">
        <v>7188</v>
      </c>
      <c r="N2131" t="s">
        <v>38</v>
      </c>
    </row>
    <row r="2132" spans="1:14" x14ac:dyDescent="0.25">
      <c r="A2132" s="2">
        <v>35123</v>
      </c>
      <c r="B2132" t="s">
        <v>38</v>
      </c>
      <c r="C2132" t="s">
        <v>38</v>
      </c>
      <c r="D2132">
        <v>3219</v>
      </c>
      <c r="E2132">
        <v>1444.2</v>
      </c>
      <c r="F2132">
        <v>3835.7</v>
      </c>
      <c r="G2132">
        <v>2415.6</v>
      </c>
      <c r="H2132" t="s">
        <v>38</v>
      </c>
      <c r="I2132">
        <v>162.26</v>
      </c>
      <c r="J2132" t="s">
        <v>38</v>
      </c>
      <c r="K2132">
        <v>1714.91</v>
      </c>
      <c r="L2132">
        <v>14718</v>
      </c>
      <c r="M2132">
        <v>7223</v>
      </c>
      <c r="N2132" t="s">
        <v>38</v>
      </c>
    </row>
    <row r="2133" spans="1:14" x14ac:dyDescent="0.25">
      <c r="A2133" s="2">
        <v>35124</v>
      </c>
      <c r="B2133" t="s">
        <v>38</v>
      </c>
      <c r="C2133" t="s">
        <v>38</v>
      </c>
      <c r="D2133">
        <v>3200.9</v>
      </c>
      <c r="E2133">
        <v>1434.5</v>
      </c>
      <c r="F2133">
        <v>3839.55</v>
      </c>
      <c r="G2133">
        <v>2406.4</v>
      </c>
      <c r="H2133" t="s">
        <v>38</v>
      </c>
      <c r="I2133">
        <v>162.44999999999999</v>
      </c>
      <c r="J2133" t="s">
        <v>38</v>
      </c>
      <c r="K2133">
        <v>1714.91</v>
      </c>
      <c r="L2133">
        <v>14836</v>
      </c>
      <c r="M2133">
        <v>7092</v>
      </c>
      <c r="N2133" t="s">
        <v>38</v>
      </c>
    </row>
    <row r="2134" spans="1:14" x14ac:dyDescent="0.25">
      <c r="A2134" s="2">
        <v>35125</v>
      </c>
      <c r="B2134" t="s">
        <v>38</v>
      </c>
      <c r="C2134" t="s">
        <v>38</v>
      </c>
      <c r="D2134">
        <v>3229.3</v>
      </c>
      <c r="E2134">
        <v>1455.7</v>
      </c>
      <c r="F2134">
        <v>3834.93</v>
      </c>
      <c r="G2134">
        <v>2423.3000000000002</v>
      </c>
      <c r="H2134" t="s">
        <v>38</v>
      </c>
      <c r="I2134">
        <v>163.09</v>
      </c>
      <c r="J2134" t="s">
        <v>38</v>
      </c>
      <c r="K2134">
        <v>1714.91</v>
      </c>
      <c r="L2134">
        <v>14903</v>
      </c>
      <c r="M2134">
        <v>7169</v>
      </c>
      <c r="N2134" t="s">
        <v>38</v>
      </c>
    </row>
    <row r="2135" spans="1:14" x14ac:dyDescent="0.25">
      <c r="A2135" s="2">
        <v>35128</v>
      </c>
      <c r="B2135" t="s">
        <v>38</v>
      </c>
      <c r="C2135" t="s">
        <v>38</v>
      </c>
      <c r="D2135">
        <v>3250.4</v>
      </c>
      <c r="E2135">
        <v>1454.7</v>
      </c>
      <c r="F2135">
        <v>3831.08</v>
      </c>
      <c r="G2135">
        <v>2257.8000000000002</v>
      </c>
      <c r="H2135" t="s">
        <v>38</v>
      </c>
      <c r="I2135">
        <v>164.16</v>
      </c>
      <c r="J2135" t="s">
        <v>38</v>
      </c>
      <c r="K2135">
        <v>1714.91</v>
      </c>
      <c r="L2135">
        <v>14910</v>
      </c>
      <c r="M2135">
        <v>7207</v>
      </c>
      <c r="N2135" t="s">
        <v>38</v>
      </c>
    </row>
    <row r="2136" spans="1:14" x14ac:dyDescent="0.25">
      <c r="A2136" s="2">
        <v>35129</v>
      </c>
      <c r="B2136" t="s">
        <v>38</v>
      </c>
      <c r="C2136" t="s">
        <v>38</v>
      </c>
      <c r="D2136">
        <v>3249.1</v>
      </c>
      <c r="E2136">
        <v>1446</v>
      </c>
      <c r="F2136">
        <v>3811.08</v>
      </c>
      <c r="G2136">
        <v>2237.9</v>
      </c>
      <c r="H2136" t="s">
        <v>38</v>
      </c>
      <c r="I2136">
        <v>164.02</v>
      </c>
      <c r="J2136" t="s">
        <v>38</v>
      </c>
      <c r="K2136">
        <v>1714.91</v>
      </c>
      <c r="L2136">
        <v>14977</v>
      </c>
      <c r="M2136">
        <v>7361</v>
      </c>
      <c r="N2136" t="s">
        <v>38</v>
      </c>
    </row>
    <row r="2137" spans="1:14" x14ac:dyDescent="0.25">
      <c r="A2137" s="2">
        <v>35130</v>
      </c>
      <c r="B2137" t="s">
        <v>38</v>
      </c>
      <c r="C2137" t="s">
        <v>38</v>
      </c>
      <c r="D2137">
        <v>3237.1</v>
      </c>
      <c r="E2137">
        <v>1451.8</v>
      </c>
      <c r="F2137">
        <v>3806.47</v>
      </c>
      <c r="G2137">
        <v>2284.8000000000002</v>
      </c>
      <c r="H2137" t="s">
        <v>38</v>
      </c>
      <c r="I2137">
        <v>163.88</v>
      </c>
      <c r="J2137" t="s">
        <v>38</v>
      </c>
      <c r="K2137">
        <v>1714.91</v>
      </c>
      <c r="L2137">
        <v>14984</v>
      </c>
      <c r="M2137">
        <v>7284</v>
      </c>
      <c r="N2137" t="s">
        <v>38</v>
      </c>
    </row>
    <row r="2138" spans="1:14" x14ac:dyDescent="0.25">
      <c r="A2138" s="2">
        <v>35131</v>
      </c>
      <c r="B2138" t="s">
        <v>38</v>
      </c>
      <c r="C2138" t="s">
        <v>38</v>
      </c>
      <c r="D2138">
        <v>3239.6</v>
      </c>
      <c r="E2138">
        <v>1447.5</v>
      </c>
      <c r="F2138">
        <v>3814.16</v>
      </c>
      <c r="G2138">
        <v>2313.4</v>
      </c>
      <c r="H2138" t="s">
        <v>38</v>
      </c>
      <c r="I2138">
        <v>164.31</v>
      </c>
      <c r="J2138" t="s">
        <v>38</v>
      </c>
      <c r="K2138">
        <v>1714.91</v>
      </c>
      <c r="L2138">
        <v>14734</v>
      </c>
      <c r="M2138">
        <v>7137</v>
      </c>
      <c r="N2138" t="s">
        <v>38</v>
      </c>
    </row>
    <row r="2139" spans="1:14" x14ac:dyDescent="0.25">
      <c r="A2139" s="2">
        <v>35132</v>
      </c>
      <c r="B2139" t="s">
        <v>38</v>
      </c>
      <c r="C2139" t="s">
        <v>38</v>
      </c>
      <c r="D2139">
        <v>3182</v>
      </c>
      <c r="E2139">
        <v>1421.6</v>
      </c>
      <c r="F2139">
        <v>3768</v>
      </c>
      <c r="G2139">
        <v>2306.9</v>
      </c>
      <c r="H2139" t="s">
        <v>38</v>
      </c>
      <c r="I2139">
        <v>162.68</v>
      </c>
      <c r="J2139" t="s">
        <v>38</v>
      </c>
      <c r="K2139">
        <v>1714.91</v>
      </c>
      <c r="L2139">
        <v>14866</v>
      </c>
      <c r="M2139">
        <v>7166</v>
      </c>
      <c r="N2139" t="s">
        <v>38</v>
      </c>
    </row>
    <row r="2140" spans="1:14" x14ac:dyDescent="0.25">
      <c r="A2140" s="2">
        <v>35135</v>
      </c>
      <c r="B2140" t="s">
        <v>38</v>
      </c>
      <c r="C2140" t="s">
        <v>38</v>
      </c>
      <c r="D2140">
        <v>3160.5</v>
      </c>
      <c r="E2140">
        <v>1403.9</v>
      </c>
      <c r="F2140">
        <v>3728</v>
      </c>
      <c r="G2140">
        <v>2278.4</v>
      </c>
      <c r="H2140" t="s">
        <v>38</v>
      </c>
      <c r="I2140">
        <v>160.6</v>
      </c>
      <c r="J2140" t="s">
        <v>38</v>
      </c>
      <c r="K2140">
        <v>1714.91</v>
      </c>
      <c r="L2140">
        <v>14557</v>
      </c>
      <c r="M2140">
        <v>6631</v>
      </c>
      <c r="N2140" t="s">
        <v>38</v>
      </c>
    </row>
    <row r="2141" spans="1:14" x14ac:dyDescent="0.25">
      <c r="A2141" s="2">
        <v>35136</v>
      </c>
      <c r="B2141" t="s">
        <v>38</v>
      </c>
      <c r="C2141" t="s">
        <v>38</v>
      </c>
      <c r="D2141">
        <v>3120.9</v>
      </c>
      <c r="E2141">
        <v>1392.8</v>
      </c>
      <c r="F2141">
        <v>3712.61</v>
      </c>
      <c r="G2141">
        <v>2269.1999999999998</v>
      </c>
      <c r="H2141" t="s">
        <v>38</v>
      </c>
      <c r="I2141">
        <v>161.41</v>
      </c>
      <c r="J2141" t="s">
        <v>38</v>
      </c>
      <c r="K2141">
        <v>1714.91</v>
      </c>
      <c r="L2141">
        <v>14682</v>
      </c>
      <c r="M2141">
        <v>6759</v>
      </c>
      <c r="N2141" t="s">
        <v>38</v>
      </c>
    </row>
    <row r="2142" spans="1:14" x14ac:dyDescent="0.25">
      <c r="A2142" s="2">
        <v>35137</v>
      </c>
      <c r="B2142" t="s">
        <v>38</v>
      </c>
      <c r="C2142" t="s">
        <v>38</v>
      </c>
      <c r="D2142">
        <v>3121.8</v>
      </c>
      <c r="E2142">
        <v>1399.3</v>
      </c>
      <c r="F2142">
        <v>3717.23</v>
      </c>
      <c r="G2142">
        <v>2254.1999999999998</v>
      </c>
      <c r="H2142" t="s">
        <v>38</v>
      </c>
      <c r="I2142">
        <v>162.54</v>
      </c>
      <c r="J2142" t="s">
        <v>38</v>
      </c>
      <c r="K2142">
        <v>1714.91</v>
      </c>
      <c r="L2142">
        <v>14557</v>
      </c>
      <c r="M2142">
        <v>6548</v>
      </c>
      <c r="N2142" t="s">
        <v>38</v>
      </c>
    </row>
    <row r="2143" spans="1:14" x14ac:dyDescent="0.25">
      <c r="A2143" s="2">
        <v>35138</v>
      </c>
      <c r="B2143" t="s">
        <v>38</v>
      </c>
      <c r="C2143" t="s">
        <v>38</v>
      </c>
      <c r="D2143">
        <v>3157.1</v>
      </c>
      <c r="E2143">
        <v>1412.9</v>
      </c>
      <c r="F2143">
        <v>3744</v>
      </c>
      <c r="G2143">
        <v>2277.5</v>
      </c>
      <c r="H2143" t="s">
        <v>38</v>
      </c>
      <c r="I2143">
        <v>164.1</v>
      </c>
      <c r="J2143" t="s">
        <v>38</v>
      </c>
      <c r="K2143">
        <v>1714.91</v>
      </c>
      <c r="L2143">
        <v>14689</v>
      </c>
      <c r="M2143">
        <v>6657</v>
      </c>
      <c r="N2143" t="s">
        <v>38</v>
      </c>
    </row>
    <row r="2144" spans="1:14" x14ac:dyDescent="0.25">
      <c r="A2144" s="2">
        <v>35139</v>
      </c>
      <c r="B2144" t="s">
        <v>38</v>
      </c>
      <c r="C2144" t="s">
        <v>38</v>
      </c>
      <c r="D2144">
        <v>3126.1</v>
      </c>
      <c r="E2144">
        <v>1404.3</v>
      </c>
      <c r="F2144">
        <v>3771.55</v>
      </c>
      <c r="G2144">
        <v>2252.1</v>
      </c>
      <c r="H2144" t="s">
        <v>38</v>
      </c>
      <c r="I2144">
        <v>163.82</v>
      </c>
      <c r="J2144" t="s">
        <v>38</v>
      </c>
      <c r="K2144">
        <v>1714.91</v>
      </c>
      <c r="L2144">
        <v>14881</v>
      </c>
      <c r="M2144">
        <v>6759</v>
      </c>
      <c r="N2144" t="s">
        <v>38</v>
      </c>
    </row>
    <row r="2145" spans="1:14" x14ac:dyDescent="0.25">
      <c r="A2145" s="2">
        <v>35142</v>
      </c>
      <c r="B2145" t="s">
        <v>38</v>
      </c>
      <c r="C2145" t="s">
        <v>38</v>
      </c>
      <c r="D2145">
        <v>3154.5</v>
      </c>
      <c r="E2145">
        <v>1419.4</v>
      </c>
      <c r="F2145">
        <v>3799.85</v>
      </c>
      <c r="G2145">
        <v>2284.5</v>
      </c>
      <c r="H2145" t="s">
        <v>38</v>
      </c>
      <c r="I2145">
        <v>165.73</v>
      </c>
      <c r="J2145" t="s">
        <v>38</v>
      </c>
      <c r="K2145">
        <v>1714.91</v>
      </c>
      <c r="L2145">
        <v>15021</v>
      </c>
      <c r="M2145">
        <v>6769</v>
      </c>
      <c r="N2145" t="s">
        <v>38</v>
      </c>
    </row>
    <row r="2146" spans="1:14" x14ac:dyDescent="0.25">
      <c r="A2146" s="2">
        <v>35143</v>
      </c>
      <c r="B2146" t="s">
        <v>38</v>
      </c>
      <c r="C2146" t="s">
        <v>38</v>
      </c>
      <c r="D2146">
        <v>3176.9</v>
      </c>
      <c r="E2146">
        <v>1420.8</v>
      </c>
      <c r="F2146">
        <v>3815.15</v>
      </c>
      <c r="G2146">
        <v>2284.5</v>
      </c>
      <c r="H2146" t="s">
        <v>38</v>
      </c>
      <c r="I2146">
        <v>166.41</v>
      </c>
      <c r="J2146" t="s">
        <v>38</v>
      </c>
      <c r="K2146">
        <v>1714.91</v>
      </c>
      <c r="L2146">
        <v>15146</v>
      </c>
      <c r="M2146">
        <v>6922</v>
      </c>
      <c r="N2146" t="s">
        <v>38</v>
      </c>
    </row>
    <row r="2147" spans="1:14" x14ac:dyDescent="0.25">
      <c r="A2147" s="2">
        <v>35144</v>
      </c>
      <c r="B2147" t="s">
        <v>38</v>
      </c>
      <c r="C2147" t="s">
        <v>38</v>
      </c>
      <c r="D2147">
        <v>3174.3</v>
      </c>
      <c r="E2147">
        <v>1421.6</v>
      </c>
      <c r="F2147">
        <v>3820.51</v>
      </c>
      <c r="G2147">
        <v>2312</v>
      </c>
      <c r="H2147" t="s">
        <v>38</v>
      </c>
      <c r="I2147">
        <v>166.44</v>
      </c>
      <c r="J2147" t="s">
        <v>38</v>
      </c>
      <c r="K2147">
        <v>1714.91</v>
      </c>
      <c r="L2147">
        <v>15146</v>
      </c>
      <c r="M2147">
        <v>6897</v>
      </c>
      <c r="N2147" t="s">
        <v>38</v>
      </c>
    </row>
    <row r="2148" spans="1:14" x14ac:dyDescent="0.25">
      <c r="A2148" s="2">
        <v>35145</v>
      </c>
      <c r="B2148" t="s">
        <v>38</v>
      </c>
      <c r="C2148" t="s">
        <v>38</v>
      </c>
      <c r="D2148">
        <v>3183.8</v>
      </c>
      <c r="E2148">
        <v>1425.9</v>
      </c>
      <c r="F2148">
        <v>3844.99</v>
      </c>
      <c r="G2148">
        <v>2337</v>
      </c>
      <c r="H2148" t="s">
        <v>38</v>
      </c>
      <c r="I2148">
        <v>166.16</v>
      </c>
      <c r="J2148" t="s">
        <v>38</v>
      </c>
      <c r="K2148">
        <v>1714.91</v>
      </c>
      <c r="L2148">
        <v>15308</v>
      </c>
      <c r="M2148">
        <v>7025</v>
      </c>
      <c r="N2148" t="s">
        <v>38</v>
      </c>
    </row>
    <row r="2149" spans="1:14" x14ac:dyDescent="0.25">
      <c r="A2149" s="2">
        <v>35146</v>
      </c>
      <c r="B2149" t="s">
        <v>38</v>
      </c>
      <c r="C2149" t="s">
        <v>38</v>
      </c>
      <c r="D2149">
        <v>3188.1</v>
      </c>
      <c r="E2149">
        <v>1422.3</v>
      </c>
      <c r="F2149">
        <v>3805.97</v>
      </c>
      <c r="G2149">
        <v>2325.4</v>
      </c>
      <c r="H2149" t="s">
        <v>38</v>
      </c>
      <c r="I2149">
        <v>166.78</v>
      </c>
      <c r="J2149" t="s">
        <v>38</v>
      </c>
      <c r="K2149">
        <v>1714.91</v>
      </c>
      <c r="L2149">
        <v>15308</v>
      </c>
      <c r="M2149">
        <v>7022</v>
      </c>
      <c r="N2149" t="s">
        <v>38</v>
      </c>
    </row>
    <row r="2150" spans="1:14" x14ac:dyDescent="0.25">
      <c r="A2150" s="2">
        <v>35149</v>
      </c>
      <c r="B2150" t="s">
        <v>38</v>
      </c>
      <c r="C2150" t="s">
        <v>38</v>
      </c>
      <c r="D2150">
        <v>3167</v>
      </c>
      <c r="E2150">
        <v>1443.1</v>
      </c>
      <c r="F2150">
        <v>3861.82</v>
      </c>
      <c r="G2150">
        <v>2360.3000000000002</v>
      </c>
      <c r="H2150" t="s">
        <v>38</v>
      </c>
      <c r="I2150">
        <v>166.4</v>
      </c>
      <c r="J2150" t="s">
        <v>38</v>
      </c>
      <c r="K2150">
        <v>1714.91</v>
      </c>
      <c r="L2150">
        <v>15456</v>
      </c>
      <c r="M2150">
        <v>7130</v>
      </c>
      <c r="N2150" t="s">
        <v>38</v>
      </c>
    </row>
    <row r="2151" spans="1:14" x14ac:dyDescent="0.25">
      <c r="A2151" s="2">
        <v>35150</v>
      </c>
      <c r="B2151" t="s">
        <v>38</v>
      </c>
      <c r="C2151" t="s">
        <v>38</v>
      </c>
      <c r="D2151">
        <v>3148</v>
      </c>
      <c r="E2151">
        <v>1446.4</v>
      </c>
      <c r="F2151">
        <v>3847.28</v>
      </c>
      <c r="G2151">
        <v>2344.4</v>
      </c>
      <c r="H2151" t="s">
        <v>38</v>
      </c>
      <c r="I2151">
        <v>166.31</v>
      </c>
      <c r="J2151" t="s">
        <v>38</v>
      </c>
      <c r="K2151">
        <v>1714.91</v>
      </c>
      <c r="L2151">
        <v>15603</v>
      </c>
      <c r="M2151">
        <v>7060</v>
      </c>
      <c r="N2151" t="s">
        <v>38</v>
      </c>
    </row>
    <row r="2152" spans="1:14" x14ac:dyDescent="0.25">
      <c r="A2152" s="2">
        <v>35151</v>
      </c>
      <c r="B2152" t="s">
        <v>38</v>
      </c>
      <c r="C2152" t="s">
        <v>38</v>
      </c>
      <c r="D2152">
        <v>3165.7</v>
      </c>
      <c r="E2152">
        <v>1456.1</v>
      </c>
      <c r="F2152">
        <v>3877.88</v>
      </c>
      <c r="G2152">
        <v>2341.3000000000002</v>
      </c>
      <c r="H2152" t="s">
        <v>38</v>
      </c>
      <c r="I2152">
        <v>167.39</v>
      </c>
      <c r="J2152" t="s">
        <v>38</v>
      </c>
      <c r="K2152">
        <v>1714.91</v>
      </c>
      <c r="L2152">
        <v>15736</v>
      </c>
      <c r="M2152">
        <v>7084</v>
      </c>
      <c r="N2152" t="s">
        <v>38</v>
      </c>
    </row>
    <row r="2153" spans="1:14" x14ac:dyDescent="0.25">
      <c r="A2153" s="2">
        <v>35152</v>
      </c>
      <c r="B2153" t="s">
        <v>38</v>
      </c>
      <c r="C2153" t="s">
        <v>38</v>
      </c>
      <c r="D2153">
        <v>3171.7</v>
      </c>
      <c r="E2153">
        <v>1453.9</v>
      </c>
      <c r="F2153">
        <v>3842.69</v>
      </c>
      <c r="G2153">
        <v>2354.8000000000002</v>
      </c>
      <c r="H2153" t="s">
        <v>38</v>
      </c>
      <c r="I2153">
        <v>166.26</v>
      </c>
      <c r="J2153" t="s">
        <v>38</v>
      </c>
      <c r="K2153">
        <v>1714.91</v>
      </c>
      <c r="L2153">
        <v>15691</v>
      </c>
      <c r="M2153">
        <v>7011</v>
      </c>
      <c r="N2153" t="s">
        <v>38</v>
      </c>
    </row>
    <row r="2154" spans="1:14" x14ac:dyDescent="0.25">
      <c r="A2154" s="2">
        <v>35153</v>
      </c>
      <c r="B2154" t="s">
        <v>38</v>
      </c>
      <c r="C2154" t="s">
        <v>38</v>
      </c>
      <c r="D2154">
        <v>3194.1</v>
      </c>
      <c r="E2154">
        <v>1464.7</v>
      </c>
      <c r="F2154">
        <v>3818.21</v>
      </c>
      <c r="G2154">
        <v>2348.6999999999998</v>
      </c>
      <c r="H2154" t="s">
        <v>38</v>
      </c>
      <c r="I2154">
        <v>167.61</v>
      </c>
      <c r="J2154" t="s">
        <v>38</v>
      </c>
      <c r="K2154">
        <v>1714.91</v>
      </c>
      <c r="L2154">
        <v>15817</v>
      </c>
      <c r="M2154">
        <v>6966</v>
      </c>
      <c r="N2154" t="s">
        <v>38</v>
      </c>
    </row>
    <row r="2155" spans="1:14" x14ac:dyDescent="0.25">
      <c r="A2155" s="2">
        <v>35156</v>
      </c>
      <c r="B2155" t="s">
        <v>38</v>
      </c>
      <c r="C2155" t="s">
        <v>38</v>
      </c>
      <c r="D2155">
        <v>3213.1</v>
      </c>
      <c r="E2155">
        <v>1479.8</v>
      </c>
      <c r="F2155">
        <v>3839.63</v>
      </c>
      <c r="G2155">
        <v>2365.5</v>
      </c>
      <c r="H2155" t="s">
        <v>38</v>
      </c>
      <c r="I2155">
        <v>169.42</v>
      </c>
      <c r="J2155" t="s">
        <v>38</v>
      </c>
      <c r="K2155">
        <v>1714.91</v>
      </c>
      <c r="L2155">
        <v>15949</v>
      </c>
      <c r="M2155">
        <v>6973</v>
      </c>
      <c r="N2155" t="s">
        <v>38</v>
      </c>
    </row>
    <row r="2156" spans="1:14" x14ac:dyDescent="0.25">
      <c r="A2156" s="2">
        <v>35157</v>
      </c>
      <c r="B2156" t="s">
        <v>38</v>
      </c>
      <c r="C2156" t="s">
        <v>38</v>
      </c>
      <c r="D2156">
        <v>3218.2</v>
      </c>
      <c r="E2156">
        <v>1489.1</v>
      </c>
      <c r="F2156">
        <v>3849.58</v>
      </c>
      <c r="G2156">
        <v>2375.1999999999998</v>
      </c>
      <c r="H2156" t="s">
        <v>38</v>
      </c>
      <c r="I2156">
        <v>169.87</v>
      </c>
      <c r="J2156" t="s">
        <v>38</v>
      </c>
      <c r="K2156">
        <v>1714.91</v>
      </c>
      <c r="L2156">
        <v>15949</v>
      </c>
      <c r="M2156">
        <v>7110</v>
      </c>
      <c r="N2156" t="s">
        <v>38</v>
      </c>
    </row>
    <row r="2157" spans="1:14" x14ac:dyDescent="0.25">
      <c r="A2157" s="2">
        <v>35158</v>
      </c>
      <c r="B2157" t="s">
        <v>38</v>
      </c>
      <c r="C2157" t="s">
        <v>38</v>
      </c>
      <c r="D2157">
        <v>3213.1</v>
      </c>
      <c r="E2157">
        <v>1484.1</v>
      </c>
      <c r="F2157">
        <v>3816.68</v>
      </c>
      <c r="G2157">
        <v>2381</v>
      </c>
      <c r="H2157" t="s">
        <v>38</v>
      </c>
      <c r="I2157">
        <v>168.93</v>
      </c>
      <c r="J2157" t="s">
        <v>38</v>
      </c>
      <c r="K2157">
        <v>1714.91</v>
      </c>
      <c r="L2157">
        <v>15846</v>
      </c>
      <c r="M2157">
        <v>7145</v>
      </c>
      <c r="N2157" t="s">
        <v>38</v>
      </c>
    </row>
    <row r="2158" spans="1:14" x14ac:dyDescent="0.25">
      <c r="A2158" s="2">
        <v>35159</v>
      </c>
      <c r="B2158" t="s">
        <v>38</v>
      </c>
      <c r="C2158" t="s">
        <v>38</v>
      </c>
      <c r="D2158">
        <v>3248.4</v>
      </c>
      <c r="E2158">
        <v>1493.4</v>
      </c>
      <c r="F2158">
        <v>3828.92</v>
      </c>
      <c r="G2158">
        <v>2381</v>
      </c>
      <c r="H2158" t="s">
        <v>38</v>
      </c>
      <c r="I2158">
        <v>169.58</v>
      </c>
      <c r="J2158" t="s">
        <v>38</v>
      </c>
      <c r="K2158">
        <v>1714.91</v>
      </c>
      <c r="L2158">
        <v>15964</v>
      </c>
      <c r="M2158">
        <v>7145</v>
      </c>
      <c r="N2158" t="s">
        <v>38</v>
      </c>
    </row>
    <row r="2159" spans="1:14" x14ac:dyDescent="0.25">
      <c r="A2159" s="2">
        <v>35160</v>
      </c>
      <c r="B2159" t="s">
        <v>38</v>
      </c>
      <c r="C2159" t="s">
        <v>38</v>
      </c>
      <c r="D2159">
        <v>3248.4</v>
      </c>
      <c r="E2159">
        <v>1493.4</v>
      </c>
      <c r="F2159">
        <v>3828.92</v>
      </c>
      <c r="G2159">
        <v>2381</v>
      </c>
      <c r="H2159" t="s">
        <v>38</v>
      </c>
      <c r="I2159">
        <v>169.58</v>
      </c>
      <c r="J2159" t="s">
        <v>38</v>
      </c>
      <c r="K2159">
        <v>1714.91</v>
      </c>
      <c r="L2159">
        <v>16074</v>
      </c>
      <c r="M2159">
        <v>7145</v>
      </c>
      <c r="N2159" t="s">
        <v>38</v>
      </c>
    </row>
    <row r="2160" spans="1:14" x14ac:dyDescent="0.25">
      <c r="A2160" s="2">
        <v>35163</v>
      </c>
      <c r="B2160" t="s">
        <v>38</v>
      </c>
      <c r="C2160" t="s">
        <v>38</v>
      </c>
      <c r="D2160">
        <v>3248.4</v>
      </c>
      <c r="E2160">
        <v>1493.4</v>
      </c>
      <c r="F2160">
        <v>3828.92</v>
      </c>
      <c r="G2160">
        <v>2346.8000000000002</v>
      </c>
      <c r="H2160" t="s">
        <v>38</v>
      </c>
      <c r="I2160">
        <v>169.58</v>
      </c>
      <c r="J2160" t="s">
        <v>38</v>
      </c>
      <c r="K2160">
        <v>1714.91</v>
      </c>
      <c r="L2160">
        <v>15824</v>
      </c>
      <c r="M2160">
        <v>7145</v>
      </c>
      <c r="N2160" t="s">
        <v>38</v>
      </c>
    </row>
    <row r="2161" spans="1:14" x14ac:dyDescent="0.25">
      <c r="A2161" s="2">
        <v>35164</v>
      </c>
      <c r="B2161" t="s">
        <v>38</v>
      </c>
      <c r="C2161" t="s">
        <v>38</v>
      </c>
      <c r="D2161">
        <v>3238</v>
      </c>
      <c r="E2161">
        <v>1500.6</v>
      </c>
      <c r="F2161">
        <v>3846.52</v>
      </c>
      <c r="G2161">
        <v>2376.1</v>
      </c>
      <c r="H2161" t="s">
        <v>38</v>
      </c>
      <c r="I2161">
        <v>169.87</v>
      </c>
      <c r="J2161" t="s">
        <v>38</v>
      </c>
      <c r="K2161">
        <v>1714.91</v>
      </c>
      <c r="L2161">
        <v>16119</v>
      </c>
      <c r="M2161">
        <v>7132</v>
      </c>
      <c r="N2161" t="s">
        <v>38</v>
      </c>
    </row>
    <row r="2162" spans="1:14" x14ac:dyDescent="0.25">
      <c r="A2162" s="2">
        <v>35165</v>
      </c>
      <c r="B2162" t="s">
        <v>38</v>
      </c>
      <c r="C2162" t="s">
        <v>38</v>
      </c>
      <c r="D2162">
        <v>3251</v>
      </c>
      <c r="E2162">
        <v>1503.5</v>
      </c>
      <c r="F2162">
        <v>3874.06</v>
      </c>
      <c r="G2162">
        <v>2395.1</v>
      </c>
      <c r="H2162" t="s">
        <v>38</v>
      </c>
      <c r="I2162">
        <v>171.92</v>
      </c>
      <c r="J2162" t="s">
        <v>38</v>
      </c>
      <c r="K2162">
        <v>1714.91</v>
      </c>
      <c r="L2162">
        <v>16089</v>
      </c>
      <c r="M2162">
        <v>7078</v>
      </c>
      <c r="N2162" t="s">
        <v>38</v>
      </c>
    </row>
    <row r="2163" spans="1:14" x14ac:dyDescent="0.25">
      <c r="A2163" s="2">
        <v>35166</v>
      </c>
      <c r="B2163" t="s">
        <v>38</v>
      </c>
      <c r="C2163" t="s">
        <v>38</v>
      </c>
      <c r="D2163">
        <v>3221.7</v>
      </c>
      <c r="E2163">
        <v>1488.4</v>
      </c>
      <c r="F2163">
        <v>3844.99</v>
      </c>
      <c r="G2163">
        <v>2373.1</v>
      </c>
      <c r="H2163" t="s">
        <v>38</v>
      </c>
      <c r="I2163">
        <v>171.59</v>
      </c>
      <c r="J2163" t="s">
        <v>38</v>
      </c>
      <c r="K2163">
        <v>1714.91</v>
      </c>
      <c r="L2163">
        <v>16015</v>
      </c>
      <c r="M2163">
        <v>6928</v>
      </c>
      <c r="N2163" t="s">
        <v>38</v>
      </c>
    </row>
    <row r="2164" spans="1:14" x14ac:dyDescent="0.25">
      <c r="A2164" s="2">
        <v>35167</v>
      </c>
      <c r="B2164" t="s">
        <v>38</v>
      </c>
      <c r="C2164" t="s">
        <v>38</v>
      </c>
      <c r="D2164">
        <v>3247.5</v>
      </c>
      <c r="E2164">
        <v>1493.8</v>
      </c>
      <c r="F2164">
        <v>3878.65</v>
      </c>
      <c r="G2164">
        <v>2395.6999999999998</v>
      </c>
      <c r="H2164" t="s">
        <v>38</v>
      </c>
      <c r="I2164">
        <v>171.31</v>
      </c>
      <c r="J2164" t="s">
        <v>38</v>
      </c>
      <c r="K2164">
        <v>1714.91</v>
      </c>
      <c r="L2164">
        <v>16045</v>
      </c>
      <c r="M2164">
        <v>6912</v>
      </c>
      <c r="N2164" t="s">
        <v>38</v>
      </c>
    </row>
    <row r="2165" spans="1:14" x14ac:dyDescent="0.25">
      <c r="A2165" s="2">
        <v>35170</v>
      </c>
      <c r="B2165" t="s">
        <v>38</v>
      </c>
      <c r="C2165" t="s">
        <v>38</v>
      </c>
      <c r="D2165">
        <v>3271.6</v>
      </c>
      <c r="E2165">
        <v>1494.2</v>
      </c>
      <c r="F2165">
        <v>3890.89</v>
      </c>
      <c r="G2165">
        <v>2414</v>
      </c>
      <c r="H2165" t="s">
        <v>38</v>
      </c>
      <c r="I2165">
        <v>173.2</v>
      </c>
      <c r="J2165" t="s">
        <v>38</v>
      </c>
      <c r="K2165">
        <v>1714.91</v>
      </c>
      <c r="L2165">
        <v>16155</v>
      </c>
      <c r="M2165">
        <v>7012</v>
      </c>
      <c r="N2165" t="s">
        <v>38</v>
      </c>
    </row>
    <row r="2166" spans="1:14" x14ac:dyDescent="0.25">
      <c r="A2166" s="2">
        <v>35171</v>
      </c>
      <c r="B2166" t="s">
        <v>38</v>
      </c>
      <c r="C2166" t="s">
        <v>38</v>
      </c>
      <c r="D2166">
        <v>3304.4</v>
      </c>
      <c r="E2166">
        <v>1510</v>
      </c>
      <c r="F2166">
        <v>3904.66</v>
      </c>
      <c r="G2166">
        <v>2417.1</v>
      </c>
      <c r="H2166" t="s">
        <v>38</v>
      </c>
      <c r="I2166">
        <v>173.19</v>
      </c>
      <c r="J2166" t="s">
        <v>38</v>
      </c>
      <c r="K2166">
        <v>1714.91</v>
      </c>
      <c r="L2166">
        <v>16207</v>
      </c>
      <c r="M2166">
        <v>7049</v>
      </c>
      <c r="N2166" t="s">
        <v>38</v>
      </c>
    </row>
    <row r="2167" spans="1:14" x14ac:dyDescent="0.25">
      <c r="A2167" s="2">
        <v>35172</v>
      </c>
      <c r="B2167" t="s">
        <v>38</v>
      </c>
      <c r="C2167" t="s">
        <v>38</v>
      </c>
      <c r="D2167">
        <v>3285.4</v>
      </c>
      <c r="E2167">
        <v>1491.3</v>
      </c>
      <c r="F2167">
        <v>3858.76</v>
      </c>
      <c r="G2167">
        <v>2411.9</v>
      </c>
      <c r="H2167" t="s">
        <v>38</v>
      </c>
      <c r="I2167">
        <v>172.43</v>
      </c>
      <c r="J2167" t="s">
        <v>38</v>
      </c>
      <c r="K2167">
        <v>1714.91</v>
      </c>
      <c r="L2167">
        <v>16141</v>
      </c>
      <c r="M2167">
        <v>6985</v>
      </c>
      <c r="N2167" t="s">
        <v>38</v>
      </c>
    </row>
    <row r="2168" spans="1:14" x14ac:dyDescent="0.25">
      <c r="A2168" s="2">
        <v>35173</v>
      </c>
      <c r="B2168" t="s">
        <v>38</v>
      </c>
      <c r="C2168" t="s">
        <v>38</v>
      </c>
      <c r="D2168">
        <v>3295.7</v>
      </c>
      <c r="E2168">
        <v>1502.8</v>
      </c>
      <c r="F2168">
        <v>3861.82</v>
      </c>
      <c r="G2168">
        <v>2435.4</v>
      </c>
      <c r="H2168" t="s">
        <v>38</v>
      </c>
      <c r="I2168">
        <v>171.9</v>
      </c>
      <c r="J2168" t="s">
        <v>38</v>
      </c>
      <c r="K2168">
        <v>1714.91</v>
      </c>
      <c r="L2168">
        <v>16104</v>
      </c>
      <c r="M2168">
        <v>6938</v>
      </c>
      <c r="N2168" t="s">
        <v>38</v>
      </c>
    </row>
    <row r="2169" spans="1:14" x14ac:dyDescent="0.25">
      <c r="A2169" s="2">
        <v>35174</v>
      </c>
      <c r="B2169" t="s">
        <v>38</v>
      </c>
      <c r="C2169" t="s">
        <v>38</v>
      </c>
      <c r="D2169">
        <v>3327.2</v>
      </c>
      <c r="E2169">
        <v>1507.8</v>
      </c>
      <c r="F2169">
        <v>3884.77</v>
      </c>
      <c r="G2169">
        <v>2472.1999999999998</v>
      </c>
      <c r="H2169" t="s">
        <v>38</v>
      </c>
      <c r="I2169">
        <v>172.45</v>
      </c>
      <c r="J2169" t="s">
        <v>38</v>
      </c>
      <c r="K2169">
        <v>1714.91</v>
      </c>
      <c r="L2169">
        <v>16163</v>
      </c>
      <c r="M2169">
        <v>6909</v>
      </c>
      <c r="N2169" t="s">
        <v>38</v>
      </c>
    </row>
    <row r="2170" spans="1:14" x14ac:dyDescent="0.25">
      <c r="A2170" s="2">
        <v>35177</v>
      </c>
      <c r="B2170" t="s">
        <v>38</v>
      </c>
      <c r="C2170" t="s">
        <v>38</v>
      </c>
      <c r="D2170">
        <v>3328.5</v>
      </c>
      <c r="E2170">
        <v>1523.6</v>
      </c>
      <c r="F2170">
        <v>3898.54</v>
      </c>
      <c r="G2170">
        <v>2479.8000000000002</v>
      </c>
      <c r="H2170" t="s">
        <v>38</v>
      </c>
      <c r="I2170">
        <v>174.46</v>
      </c>
      <c r="J2170" t="s">
        <v>38</v>
      </c>
      <c r="K2170">
        <v>1714.91</v>
      </c>
      <c r="L2170">
        <v>16384</v>
      </c>
      <c r="M2170">
        <v>6985</v>
      </c>
      <c r="N2170" t="s">
        <v>38</v>
      </c>
    </row>
    <row r="2171" spans="1:14" x14ac:dyDescent="0.25">
      <c r="A2171" s="2">
        <v>35178</v>
      </c>
      <c r="B2171" t="s">
        <v>38</v>
      </c>
      <c r="C2171" t="s">
        <v>38</v>
      </c>
      <c r="D2171">
        <v>3310.4</v>
      </c>
      <c r="E2171">
        <v>1517.5</v>
      </c>
      <c r="F2171">
        <v>3905.42</v>
      </c>
      <c r="G2171">
        <v>2479.8000000000002</v>
      </c>
      <c r="H2171" t="s">
        <v>38</v>
      </c>
      <c r="I2171">
        <v>174.29</v>
      </c>
      <c r="J2171" t="s">
        <v>38</v>
      </c>
      <c r="K2171">
        <v>1714.91</v>
      </c>
      <c r="L2171">
        <v>16413</v>
      </c>
      <c r="M2171">
        <v>6941</v>
      </c>
      <c r="N2171" t="s">
        <v>38</v>
      </c>
    </row>
    <row r="2172" spans="1:14" x14ac:dyDescent="0.25">
      <c r="A2172" s="2">
        <v>35179</v>
      </c>
      <c r="B2172" t="s">
        <v>38</v>
      </c>
      <c r="C2172" t="s">
        <v>38</v>
      </c>
      <c r="D2172">
        <v>3300.9</v>
      </c>
      <c r="E2172">
        <v>1523.3</v>
      </c>
      <c r="F2172">
        <v>3863.35</v>
      </c>
      <c r="G2172">
        <v>2478.6</v>
      </c>
      <c r="H2172" t="s">
        <v>38</v>
      </c>
      <c r="I2172">
        <v>174.85</v>
      </c>
      <c r="J2172" t="s">
        <v>38</v>
      </c>
      <c r="K2172">
        <v>1714.91</v>
      </c>
      <c r="L2172">
        <v>16443</v>
      </c>
      <c r="M2172">
        <v>6954</v>
      </c>
      <c r="N2172" t="s">
        <v>38</v>
      </c>
    </row>
    <row r="2173" spans="1:14" x14ac:dyDescent="0.25">
      <c r="A2173" s="2">
        <v>35180</v>
      </c>
      <c r="B2173" t="s">
        <v>38</v>
      </c>
      <c r="C2173" t="s">
        <v>38</v>
      </c>
      <c r="D2173">
        <v>3303.5</v>
      </c>
      <c r="E2173">
        <v>1520</v>
      </c>
      <c r="F2173">
        <v>3885.53</v>
      </c>
      <c r="G2173">
        <v>2492.5</v>
      </c>
      <c r="H2173" t="s">
        <v>38</v>
      </c>
      <c r="I2173">
        <v>174.02</v>
      </c>
      <c r="J2173" t="s">
        <v>38</v>
      </c>
      <c r="K2173">
        <v>1714.91</v>
      </c>
      <c r="L2173">
        <v>16391</v>
      </c>
      <c r="M2173">
        <v>6874</v>
      </c>
      <c r="N2173" t="s">
        <v>38</v>
      </c>
    </row>
    <row r="2174" spans="1:14" x14ac:dyDescent="0.25">
      <c r="A2174" s="2">
        <v>35181</v>
      </c>
      <c r="B2174" t="s">
        <v>38</v>
      </c>
      <c r="C2174" t="s">
        <v>38</v>
      </c>
      <c r="D2174">
        <v>3313</v>
      </c>
      <c r="E2174">
        <v>1539.4</v>
      </c>
      <c r="F2174">
        <v>3892.42</v>
      </c>
      <c r="G2174">
        <v>2516.8000000000002</v>
      </c>
      <c r="H2174" t="s">
        <v>38</v>
      </c>
      <c r="I2174">
        <v>175.07</v>
      </c>
      <c r="J2174" t="s">
        <v>38</v>
      </c>
      <c r="K2174">
        <v>1714.91</v>
      </c>
      <c r="L2174">
        <v>16421</v>
      </c>
      <c r="M2174">
        <v>6887</v>
      </c>
      <c r="N2174" t="s">
        <v>38</v>
      </c>
    </row>
    <row r="2175" spans="1:14" x14ac:dyDescent="0.25">
      <c r="A2175" s="2">
        <v>35184</v>
      </c>
      <c r="B2175" t="s">
        <v>38</v>
      </c>
      <c r="C2175" t="s">
        <v>38</v>
      </c>
      <c r="D2175">
        <v>3287.1</v>
      </c>
      <c r="E2175">
        <v>1528.6</v>
      </c>
      <c r="F2175">
        <v>3832.75</v>
      </c>
      <c r="G2175">
        <v>2498</v>
      </c>
      <c r="H2175" t="s">
        <v>38</v>
      </c>
      <c r="I2175">
        <v>175.69</v>
      </c>
      <c r="J2175" t="s">
        <v>38</v>
      </c>
      <c r="K2175">
        <v>1714.91</v>
      </c>
      <c r="L2175">
        <v>16421</v>
      </c>
      <c r="M2175">
        <v>6938</v>
      </c>
      <c r="N2175" t="s">
        <v>38</v>
      </c>
    </row>
    <row r="2176" spans="1:14" x14ac:dyDescent="0.25">
      <c r="A2176" s="2">
        <v>35185</v>
      </c>
      <c r="B2176" t="s">
        <v>38</v>
      </c>
      <c r="C2176" t="s">
        <v>38</v>
      </c>
      <c r="D2176">
        <v>3291.4</v>
      </c>
      <c r="E2176">
        <v>1543.4</v>
      </c>
      <c r="F2176">
        <v>3811.33</v>
      </c>
      <c r="G2176">
        <v>2481</v>
      </c>
      <c r="H2176" t="s">
        <v>38</v>
      </c>
      <c r="I2176">
        <v>175.69</v>
      </c>
      <c r="J2176" t="s">
        <v>38</v>
      </c>
      <c r="K2176">
        <v>1714.91</v>
      </c>
      <c r="L2176">
        <v>16222</v>
      </c>
      <c r="M2176">
        <v>6991</v>
      </c>
      <c r="N2176" t="s">
        <v>38</v>
      </c>
    </row>
    <row r="2177" spans="1:14" x14ac:dyDescent="0.25">
      <c r="A2177" s="2">
        <v>35186</v>
      </c>
      <c r="B2177" t="s">
        <v>38</v>
      </c>
      <c r="C2177" t="s">
        <v>38</v>
      </c>
      <c r="D2177">
        <v>3288</v>
      </c>
      <c r="E2177">
        <v>1543.4</v>
      </c>
      <c r="F2177">
        <v>3811.33</v>
      </c>
      <c r="G2177">
        <v>2481</v>
      </c>
      <c r="H2177" t="s">
        <v>38</v>
      </c>
      <c r="I2177">
        <v>175.76</v>
      </c>
      <c r="J2177" t="s">
        <v>38</v>
      </c>
      <c r="K2177">
        <v>1714.91</v>
      </c>
      <c r="L2177">
        <v>16052</v>
      </c>
      <c r="M2177">
        <v>6944</v>
      </c>
      <c r="N2177" t="s">
        <v>38</v>
      </c>
    </row>
    <row r="2178" spans="1:14" x14ac:dyDescent="0.25">
      <c r="A2178" s="2">
        <v>35187</v>
      </c>
      <c r="B2178" t="s">
        <v>38</v>
      </c>
      <c r="C2178" t="s">
        <v>38</v>
      </c>
      <c r="D2178">
        <v>3244.9</v>
      </c>
      <c r="E2178">
        <v>1532.6</v>
      </c>
      <c r="F2178">
        <v>3767.72</v>
      </c>
      <c r="G2178">
        <v>2481</v>
      </c>
      <c r="H2178" t="s">
        <v>38</v>
      </c>
      <c r="I2178">
        <v>176.15</v>
      </c>
      <c r="J2178" t="s">
        <v>38</v>
      </c>
      <c r="K2178">
        <v>1714.91</v>
      </c>
      <c r="L2178">
        <v>15942</v>
      </c>
      <c r="M2178">
        <v>6966</v>
      </c>
      <c r="N2178" t="s">
        <v>38</v>
      </c>
    </row>
    <row r="2179" spans="1:14" x14ac:dyDescent="0.25">
      <c r="A2179" s="2">
        <v>35188</v>
      </c>
      <c r="B2179" t="s">
        <v>38</v>
      </c>
      <c r="C2179" t="s">
        <v>38</v>
      </c>
      <c r="D2179">
        <v>3221.7</v>
      </c>
      <c r="E2179">
        <v>1516.7</v>
      </c>
      <c r="F2179">
        <v>3786.85</v>
      </c>
      <c r="G2179">
        <v>2481</v>
      </c>
      <c r="H2179" t="s">
        <v>38</v>
      </c>
      <c r="I2179">
        <v>175.77</v>
      </c>
      <c r="J2179" t="s">
        <v>38</v>
      </c>
      <c r="K2179">
        <v>1714.91</v>
      </c>
      <c r="L2179">
        <v>15942</v>
      </c>
      <c r="M2179">
        <v>6816</v>
      </c>
      <c r="N2179" t="s">
        <v>38</v>
      </c>
    </row>
    <row r="2180" spans="1:14" x14ac:dyDescent="0.25">
      <c r="A2180" s="2">
        <v>35191</v>
      </c>
      <c r="B2180" t="s">
        <v>38</v>
      </c>
      <c r="C2180" t="s">
        <v>38</v>
      </c>
      <c r="D2180">
        <v>3221.7</v>
      </c>
      <c r="E2180">
        <v>1500.1</v>
      </c>
      <c r="F2180">
        <v>3786.85</v>
      </c>
      <c r="G2180">
        <v>2465.8000000000002</v>
      </c>
      <c r="H2180" t="s">
        <v>38</v>
      </c>
      <c r="I2180">
        <v>177.51</v>
      </c>
      <c r="J2180" t="s">
        <v>38</v>
      </c>
      <c r="K2180">
        <v>1714.91</v>
      </c>
      <c r="L2180">
        <v>15942</v>
      </c>
      <c r="M2180">
        <v>6794</v>
      </c>
      <c r="N2180" t="s">
        <v>38</v>
      </c>
    </row>
    <row r="2181" spans="1:14" x14ac:dyDescent="0.25">
      <c r="A2181" s="2">
        <v>35192</v>
      </c>
      <c r="B2181" t="s">
        <v>38</v>
      </c>
      <c r="C2181" t="s">
        <v>38</v>
      </c>
      <c r="D2181">
        <v>3208.7</v>
      </c>
      <c r="E2181">
        <v>1493.7</v>
      </c>
      <c r="F2181">
        <v>3787.61</v>
      </c>
      <c r="G2181">
        <v>2448.1999999999998</v>
      </c>
      <c r="H2181" t="s">
        <v>38</v>
      </c>
      <c r="I2181">
        <v>177.25</v>
      </c>
      <c r="J2181" t="s">
        <v>38</v>
      </c>
      <c r="K2181">
        <v>1714.91</v>
      </c>
      <c r="L2181">
        <v>15861</v>
      </c>
      <c r="M2181">
        <v>6842</v>
      </c>
      <c r="N2181" t="s">
        <v>38</v>
      </c>
    </row>
    <row r="2182" spans="1:14" x14ac:dyDescent="0.25">
      <c r="A2182" s="2">
        <v>35193</v>
      </c>
      <c r="B2182" t="s">
        <v>38</v>
      </c>
      <c r="C2182" t="s">
        <v>38</v>
      </c>
      <c r="D2182">
        <v>3195</v>
      </c>
      <c r="E2182">
        <v>1493.7</v>
      </c>
      <c r="F2182">
        <v>3757.77</v>
      </c>
      <c r="G2182">
        <v>2419.9</v>
      </c>
      <c r="H2182" t="s">
        <v>38</v>
      </c>
      <c r="I2182">
        <v>175.02</v>
      </c>
      <c r="J2182" t="s">
        <v>38</v>
      </c>
      <c r="K2182">
        <v>1714.91</v>
      </c>
      <c r="L2182">
        <v>15971</v>
      </c>
      <c r="M2182">
        <v>6784</v>
      </c>
      <c r="N2182" t="s">
        <v>38</v>
      </c>
    </row>
    <row r="2183" spans="1:14" x14ac:dyDescent="0.25">
      <c r="A2183" s="2">
        <v>35194</v>
      </c>
      <c r="B2183" t="s">
        <v>38</v>
      </c>
      <c r="C2183" t="s">
        <v>38</v>
      </c>
      <c r="D2183">
        <v>3215.6</v>
      </c>
      <c r="E2183">
        <v>1496.5</v>
      </c>
      <c r="F2183">
        <v>3785.32</v>
      </c>
      <c r="G2183">
        <v>2438.6999999999998</v>
      </c>
      <c r="H2183" t="s">
        <v>38</v>
      </c>
      <c r="I2183">
        <v>176.35</v>
      </c>
      <c r="J2183" t="s">
        <v>38</v>
      </c>
      <c r="K2183">
        <v>1714.91</v>
      </c>
      <c r="L2183">
        <v>15691</v>
      </c>
      <c r="M2183">
        <v>6749</v>
      </c>
      <c r="N2183" t="s">
        <v>38</v>
      </c>
    </row>
    <row r="2184" spans="1:14" x14ac:dyDescent="0.25">
      <c r="A2184" s="2">
        <v>35195</v>
      </c>
      <c r="B2184" t="s">
        <v>38</v>
      </c>
      <c r="C2184" t="s">
        <v>38</v>
      </c>
      <c r="D2184">
        <v>3244.1</v>
      </c>
      <c r="E2184">
        <v>1520</v>
      </c>
      <c r="F2184">
        <v>3828.92</v>
      </c>
      <c r="G2184">
        <v>2463.6999999999998</v>
      </c>
      <c r="H2184" t="s">
        <v>38</v>
      </c>
      <c r="I2184">
        <v>176.96</v>
      </c>
      <c r="J2184" t="s">
        <v>38</v>
      </c>
      <c r="K2184">
        <v>1714.91</v>
      </c>
      <c r="L2184">
        <v>15831</v>
      </c>
      <c r="M2184">
        <v>6768</v>
      </c>
      <c r="N2184" t="s">
        <v>38</v>
      </c>
    </row>
    <row r="2185" spans="1:14" x14ac:dyDescent="0.25">
      <c r="A2185" s="2">
        <v>35198</v>
      </c>
      <c r="B2185" t="s">
        <v>38</v>
      </c>
      <c r="C2185" t="s">
        <v>38</v>
      </c>
      <c r="D2185">
        <v>3229.9</v>
      </c>
      <c r="E2185">
        <v>1509.5</v>
      </c>
      <c r="F2185">
        <v>3815.92</v>
      </c>
      <c r="G2185">
        <v>2466.4</v>
      </c>
      <c r="H2185" t="s">
        <v>38</v>
      </c>
      <c r="I2185">
        <v>177.05</v>
      </c>
      <c r="J2185" t="s">
        <v>38</v>
      </c>
      <c r="K2185">
        <v>1714.91</v>
      </c>
      <c r="L2185">
        <v>15610</v>
      </c>
      <c r="M2185">
        <v>6858</v>
      </c>
      <c r="N2185" t="s">
        <v>38</v>
      </c>
    </row>
    <row r="2186" spans="1:14" x14ac:dyDescent="0.25">
      <c r="A2186" s="2">
        <v>35199</v>
      </c>
      <c r="B2186" t="s">
        <v>38</v>
      </c>
      <c r="C2186" t="s">
        <v>38</v>
      </c>
      <c r="D2186">
        <v>3244.1</v>
      </c>
      <c r="E2186">
        <v>1524.3</v>
      </c>
      <c r="F2186">
        <v>3872.53</v>
      </c>
      <c r="G2186">
        <v>2480.6999999999998</v>
      </c>
      <c r="H2186" t="s">
        <v>38</v>
      </c>
      <c r="I2186">
        <v>177.98</v>
      </c>
      <c r="J2186" t="s">
        <v>38</v>
      </c>
      <c r="K2186">
        <v>1714.91</v>
      </c>
      <c r="L2186">
        <v>15669</v>
      </c>
      <c r="M2186">
        <v>6923</v>
      </c>
      <c r="N2186" t="s">
        <v>38</v>
      </c>
    </row>
    <row r="2187" spans="1:14" x14ac:dyDescent="0.25">
      <c r="A2187" s="2">
        <v>35200</v>
      </c>
      <c r="B2187" t="s">
        <v>38</v>
      </c>
      <c r="C2187" t="s">
        <v>38</v>
      </c>
      <c r="D2187">
        <v>3257.8</v>
      </c>
      <c r="E2187">
        <v>1526.8</v>
      </c>
      <c r="F2187">
        <v>3880.94</v>
      </c>
      <c r="G2187">
        <v>2480.6999999999998</v>
      </c>
      <c r="H2187" t="s">
        <v>38</v>
      </c>
      <c r="I2187">
        <v>177.94</v>
      </c>
      <c r="J2187" t="s">
        <v>38</v>
      </c>
      <c r="K2187">
        <v>1714.91</v>
      </c>
      <c r="L2187">
        <v>16259</v>
      </c>
      <c r="M2187">
        <v>6963</v>
      </c>
      <c r="N2187" t="s">
        <v>38</v>
      </c>
    </row>
    <row r="2188" spans="1:14" x14ac:dyDescent="0.25">
      <c r="A2188" s="2">
        <v>35201</v>
      </c>
      <c r="B2188" t="s">
        <v>38</v>
      </c>
      <c r="C2188" t="s">
        <v>38</v>
      </c>
      <c r="D2188">
        <v>3235.5</v>
      </c>
      <c r="E2188">
        <v>1526.8</v>
      </c>
      <c r="F2188">
        <v>3880.94</v>
      </c>
      <c r="G2188">
        <v>2464.6</v>
      </c>
      <c r="H2188" t="s">
        <v>38</v>
      </c>
      <c r="I2188">
        <v>177.94</v>
      </c>
      <c r="J2188" t="s">
        <v>38</v>
      </c>
      <c r="K2188">
        <v>1714.91</v>
      </c>
      <c r="L2188">
        <v>16354</v>
      </c>
      <c r="M2188">
        <v>6946</v>
      </c>
      <c r="N2188" t="s">
        <v>38</v>
      </c>
    </row>
    <row r="2189" spans="1:14" x14ac:dyDescent="0.25">
      <c r="A2189" s="2">
        <v>35202</v>
      </c>
      <c r="B2189" t="s">
        <v>38</v>
      </c>
      <c r="C2189" t="s">
        <v>38</v>
      </c>
      <c r="D2189">
        <v>3272.5</v>
      </c>
      <c r="E2189">
        <v>1537.7</v>
      </c>
      <c r="F2189">
        <v>3908.48</v>
      </c>
      <c r="G2189">
        <v>2492.1</v>
      </c>
      <c r="H2189" t="s">
        <v>38</v>
      </c>
      <c r="I2189">
        <v>177.2</v>
      </c>
      <c r="J2189" t="s">
        <v>38</v>
      </c>
      <c r="K2189">
        <v>1714.91</v>
      </c>
      <c r="L2189">
        <v>16192</v>
      </c>
      <c r="M2189">
        <v>6928</v>
      </c>
      <c r="N2189" t="s">
        <v>38</v>
      </c>
    </row>
    <row r="2190" spans="1:14" x14ac:dyDescent="0.25">
      <c r="A2190" s="2">
        <v>35205</v>
      </c>
      <c r="B2190" t="s">
        <v>38</v>
      </c>
      <c r="C2190" t="s">
        <v>38</v>
      </c>
      <c r="D2190">
        <v>3256.1</v>
      </c>
      <c r="E2190">
        <v>1524</v>
      </c>
      <c r="F2190">
        <v>3895.48</v>
      </c>
      <c r="G2190">
        <v>2510.9</v>
      </c>
      <c r="H2190" t="s">
        <v>38</v>
      </c>
      <c r="I2190">
        <v>178.42</v>
      </c>
      <c r="J2190" t="s">
        <v>38</v>
      </c>
      <c r="K2190">
        <v>1714.91</v>
      </c>
      <c r="L2190">
        <v>16229</v>
      </c>
      <c r="M2190">
        <v>7040</v>
      </c>
      <c r="N2190" t="s">
        <v>38</v>
      </c>
    </row>
    <row r="2191" spans="1:14" x14ac:dyDescent="0.25">
      <c r="A2191" s="2">
        <v>35206</v>
      </c>
      <c r="B2191" t="s">
        <v>38</v>
      </c>
      <c r="C2191" t="s">
        <v>38</v>
      </c>
      <c r="D2191">
        <v>3263</v>
      </c>
      <c r="E2191">
        <v>1531.9</v>
      </c>
      <c r="F2191">
        <v>3926.84</v>
      </c>
      <c r="G2191">
        <v>2517</v>
      </c>
      <c r="H2191" t="s">
        <v>38</v>
      </c>
      <c r="I2191">
        <v>179.36</v>
      </c>
      <c r="J2191" t="s">
        <v>38</v>
      </c>
      <c r="K2191">
        <v>1714.91</v>
      </c>
      <c r="L2191">
        <v>16295</v>
      </c>
      <c r="M2191">
        <v>7072</v>
      </c>
      <c r="N2191" t="s">
        <v>38</v>
      </c>
    </row>
    <row r="2192" spans="1:14" x14ac:dyDescent="0.25">
      <c r="A2192" s="2">
        <v>35207</v>
      </c>
      <c r="B2192" t="s">
        <v>38</v>
      </c>
      <c r="C2192" t="s">
        <v>38</v>
      </c>
      <c r="D2192">
        <v>3241.5</v>
      </c>
      <c r="E2192">
        <v>1511</v>
      </c>
      <c r="F2192">
        <v>3904.66</v>
      </c>
      <c r="G2192">
        <v>2500.6</v>
      </c>
      <c r="H2192" t="s">
        <v>38</v>
      </c>
      <c r="I2192">
        <v>179.22</v>
      </c>
      <c r="J2192" t="s">
        <v>38</v>
      </c>
      <c r="K2192">
        <v>1714.91</v>
      </c>
      <c r="L2192">
        <v>16170</v>
      </c>
      <c r="M2192">
        <v>7102</v>
      </c>
      <c r="N2192" t="s">
        <v>38</v>
      </c>
    </row>
    <row r="2193" spans="1:14" x14ac:dyDescent="0.25">
      <c r="A2193" s="2">
        <v>35208</v>
      </c>
      <c r="B2193" t="s">
        <v>38</v>
      </c>
      <c r="C2193" t="s">
        <v>38</v>
      </c>
      <c r="D2193">
        <v>3223.4</v>
      </c>
      <c r="E2193">
        <v>1521.8</v>
      </c>
      <c r="F2193">
        <v>3897.01</v>
      </c>
      <c r="G2193">
        <v>2507.3000000000002</v>
      </c>
      <c r="H2193" t="s">
        <v>38</v>
      </c>
      <c r="I2193">
        <v>180.17</v>
      </c>
      <c r="J2193" t="s">
        <v>38</v>
      </c>
      <c r="K2193">
        <v>1714.91</v>
      </c>
      <c r="L2193">
        <v>16089</v>
      </c>
      <c r="M2193">
        <v>7059</v>
      </c>
      <c r="N2193" t="s">
        <v>38</v>
      </c>
    </row>
    <row r="2194" spans="1:14" x14ac:dyDescent="0.25">
      <c r="A2194" s="2">
        <v>35209</v>
      </c>
      <c r="B2194" t="s">
        <v>38</v>
      </c>
      <c r="C2194" t="s">
        <v>38</v>
      </c>
      <c r="D2194">
        <v>3234.6</v>
      </c>
      <c r="E2194">
        <v>1529</v>
      </c>
      <c r="F2194">
        <v>3907.72</v>
      </c>
      <c r="G2194">
        <v>2510.6</v>
      </c>
      <c r="H2194" t="s">
        <v>38</v>
      </c>
      <c r="I2194">
        <v>180.24</v>
      </c>
      <c r="J2194" t="s">
        <v>38</v>
      </c>
      <c r="K2194">
        <v>1714.91</v>
      </c>
      <c r="L2194">
        <v>16060</v>
      </c>
      <c r="M2194">
        <v>7049</v>
      </c>
      <c r="N2194" t="s">
        <v>38</v>
      </c>
    </row>
    <row r="2195" spans="1:14" x14ac:dyDescent="0.25">
      <c r="A2195" s="2">
        <v>35212</v>
      </c>
      <c r="B2195" t="s">
        <v>38</v>
      </c>
      <c r="C2195" t="s">
        <v>38</v>
      </c>
      <c r="D2195">
        <v>3234.6</v>
      </c>
      <c r="E2195">
        <v>1529</v>
      </c>
      <c r="F2195">
        <v>3907.72</v>
      </c>
      <c r="G2195">
        <v>2518.1999999999998</v>
      </c>
      <c r="H2195" t="s">
        <v>38</v>
      </c>
      <c r="I2195">
        <v>180.24</v>
      </c>
      <c r="J2195" t="s">
        <v>38</v>
      </c>
      <c r="K2195">
        <v>1714.91</v>
      </c>
      <c r="L2195">
        <v>16052</v>
      </c>
      <c r="M2195">
        <v>7094</v>
      </c>
      <c r="N2195" t="s">
        <v>38</v>
      </c>
    </row>
    <row r="2196" spans="1:14" x14ac:dyDescent="0.25">
      <c r="A2196" s="2">
        <v>35213</v>
      </c>
      <c r="B2196" t="s">
        <v>38</v>
      </c>
      <c r="C2196" t="s">
        <v>38</v>
      </c>
      <c r="D2196">
        <v>3242.3</v>
      </c>
      <c r="E2196">
        <v>1539.5</v>
      </c>
      <c r="F2196">
        <v>3920.72</v>
      </c>
      <c r="G2196">
        <v>2522.8000000000002</v>
      </c>
      <c r="H2196" t="s">
        <v>38</v>
      </c>
      <c r="I2196">
        <v>181.49</v>
      </c>
      <c r="J2196" t="s">
        <v>38</v>
      </c>
      <c r="K2196">
        <v>1714.91</v>
      </c>
      <c r="L2196">
        <v>16244</v>
      </c>
      <c r="M2196">
        <v>7091</v>
      </c>
      <c r="N2196" t="s">
        <v>38</v>
      </c>
    </row>
    <row r="2197" spans="1:14" x14ac:dyDescent="0.25">
      <c r="A2197" s="2">
        <v>35214</v>
      </c>
      <c r="B2197" t="s">
        <v>38</v>
      </c>
      <c r="C2197" t="s">
        <v>38</v>
      </c>
      <c r="D2197">
        <v>3260.4</v>
      </c>
      <c r="E2197">
        <v>1525</v>
      </c>
      <c r="F2197">
        <v>3907.72</v>
      </c>
      <c r="G2197">
        <v>2520</v>
      </c>
      <c r="H2197" t="s">
        <v>38</v>
      </c>
      <c r="I2197">
        <v>181.36</v>
      </c>
      <c r="J2197" t="s">
        <v>38</v>
      </c>
      <c r="K2197">
        <v>1714.91</v>
      </c>
      <c r="L2197">
        <v>16229</v>
      </c>
      <c r="M2197">
        <v>7126</v>
      </c>
      <c r="N2197" t="s">
        <v>38</v>
      </c>
    </row>
    <row r="2198" spans="1:14" x14ac:dyDescent="0.25">
      <c r="A2198" s="2">
        <v>35215</v>
      </c>
      <c r="B2198" t="s">
        <v>38</v>
      </c>
      <c r="C2198" t="s">
        <v>38</v>
      </c>
      <c r="D2198">
        <v>3233.7</v>
      </c>
      <c r="E2198">
        <v>1521.1</v>
      </c>
      <c r="F2198">
        <v>3887.06</v>
      </c>
      <c r="G2198">
        <v>2489.1</v>
      </c>
      <c r="H2198" t="s">
        <v>38</v>
      </c>
      <c r="I2198">
        <v>180.71</v>
      </c>
      <c r="J2198" t="s">
        <v>38</v>
      </c>
      <c r="K2198">
        <v>1714.91</v>
      </c>
      <c r="L2198">
        <v>16126</v>
      </c>
      <c r="M2198">
        <v>7110</v>
      </c>
      <c r="N2198" t="s">
        <v>38</v>
      </c>
    </row>
    <row r="2199" spans="1:14" x14ac:dyDescent="0.25">
      <c r="A2199" s="2">
        <v>35216</v>
      </c>
      <c r="B2199" t="s">
        <v>38</v>
      </c>
      <c r="C2199" t="s">
        <v>38</v>
      </c>
      <c r="D2199">
        <v>3217.4</v>
      </c>
      <c r="E2199">
        <v>1522.2</v>
      </c>
      <c r="F2199">
        <v>3861.05</v>
      </c>
      <c r="G2199">
        <v>2476.1</v>
      </c>
      <c r="H2199" t="s">
        <v>38</v>
      </c>
      <c r="I2199">
        <v>182.13</v>
      </c>
      <c r="J2199" t="s">
        <v>38</v>
      </c>
      <c r="K2199">
        <v>1714.91</v>
      </c>
      <c r="L2199">
        <v>16214</v>
      </c>
      <c r="M2199">
        <v>7186</v>
      </c>
      <c r="N2199" t="s">
        <v>38</v>
      </c>
    </row>
    <row r="2200" spans="1:14" x14ac:dyDescent="0.25">
      <c r="A2200" s="2">
        <v>35219</v>
      </c>
      <c r="B2200" t="s">
        <v>38</v>
      </c>
      <c r="C2200" t="s">
        <v>38</v>
      </c>
      <c r="D2200">
        <v>3217.4</v>
      </c>
      <c r="E2200">
        <v>1530.9</v>
      </c>
      <c r="F2200">
        <v>3895.48</v>
      </c>
      <c r="G2200">
        <v>2479.1</v>
      </c>
      <c r="H2200" t="s">
        <v>38</v>
      </c>
      <c r="I2200">
        <v>182.23</v>
      </c>
      <c r="J2200" t="s">
        <v>38</v>
      </c>
      <c r="K2200">
        <v>1714.91</v>
      </c>
      <c r="L2200">
        <v>15905</v>
      </c>
      <c r="M2200">
        <v>7009</v>
      </c>
      <c r="N2200" t="s">
        <v>38</v>
      </c>
    </row>
    <row r="2201" spans="1:14" x14ac:dyDescent="0.25">
      <c r="A2201" s="2">
        <v>35220</v>
      </c>
      <c r="B2201" t="s">
        <v>38</v>
      </c>
      <c r="C2201" t="s">
        <v>38</v>
      </c>
      <c r="D2201">
        <v>3238.5</v>
      </c>
      <c r="E2201">
        <v>1528</v>
      </c>
      <c r="F2201">
        <v>3907.72</v>
      </c>
      <c r="G2201">
        <v>2503.1</v>
      </c>
      <c r="H2201" t="s">
        <v>38</v>
      </c>
      <c r="I2201">
        <v>181.55</v>
      </c>
      <c r="J2201" t="s">
        <v>38</v>
      </c>
      <c r="K2201">
        <v>1714.91</v>
      </c>
      <c r="L2201">
        <v>16111</v>
      </c>
      <c r="M2201">
        <v>7066</v>
      </c>
      <c r="N2201" t="s">
        <v>38</v>
      </c>
    </row>
    <row r="2202" spans="1:14" x14ac:dyDescent="0.25">
      <c r="A2202" s="2">
        <v>35221</v>
      </c>
      <c r="B2202" t="s">
        <v>38</v>
      </c>
      <c r="C2202" t="s">
        <v>38</v>
      </c>
      <c r="D2202">
        <v>3235.5</v>
      </c>
      <c r="E2202">
        <v>1529.5</v>
      </c>
      <c r="F2202">
        <v>3906.95</v>
      </c>
      <c r="G2202">
        <v>2496.4</v>
      </c>
      <c r="H2202" t="s">
        <v>38</v>
      </c>
      <c r="I2202">
        <v>182.04</v>
      </c>
      <c r="J2202" t="s">
        <v>38</v>
      </c>
      <c r="K2202">
        <v>1714.91</v>
      </c>
      <c r="L2202">
        <v>16097</v>
      </c>
      <c r="M2202">
        <v>7056</v>
      </c>
      <c r="N2202" t="s">
        <v>38</v>
      </c>
    </row>
    <row r="2203" spans="1:14" x14ac:dyDescent="0.25">
      <c r="A2203" s="2">
        <v>35222</v>
      </c>
      <c r="B2203" t="s">
        <v>38</v>
      </c>
      <c r="C2203" t="s">
        <v>38</v>
      </c>
      <c r="D2203">
        <v>3242.3</v>
      </c>
      <c r="E2203">
        <v>1544.8</v>
      </c>
      <c r="F2203">
        <v>3906.95</v>
      </c>
      <c r="G2203">
        <v>2524.3000000000002</v>
      </c>
      <c r="H2203" t="s">
        <v>38</v>
      </c>
      <c r="I2203">
        <v>182.56</v>
      </c>
      <c r="J2203" t="s">
        <v>38</v>
      </c>
      <c r="K2203">
        <v>1714.91</v>
      </c>
      <c r="L2203">
        <v>16097</v>
      </c>
      <c r="M2203">
        <v>7151</v>
      </c>
      <c r="N2203" t="s">
        <v>38</v>
      </c>
    </row>
    <row r="2204" spans="1:14" x14ac:dyDescent="0.25">
      <c r="A2204" s="2">
        <v>35223</v>
      </c>
      <c r="B2204" t="s">
        <v>38</v>
      </c>
      <c r="C2204" t="s">
        <v>38</v>
      </c>
      <c r="D2204">
        <v>3195</v>
      </c>
      <c r="E2204">
        <v>1521.4</v>
      </c>
      <c r="F2204">
        <v>3886.3</v>
      </c>
      <c r="G2204">
        <v>2509.6999999999998</v>
      </c>
      <c r="H2204" t="s">
        <v>38</v>
      </c>
      <c r="I2204">
        <v>180.69</v>
      </c>
      <c r="J2204" t="s">
        <v>38</v>
      </c>
      <c r="K2204">
        <v>1714.91</v>
      </c>
      <c r="L2204">
        <v>16067</v>
      </c>
      <c r="M2204">
        <v>7134</v>
      </c>
      <c r="N2204" t="s">
        <v>38</v>
      </c>
    </row>
    <row r="2205" spans="1:14" x14ac:dyDescent="0.25">
      <c r="A2205" s="2">
        <v>35226</v>
      </c>
      <c r="B2205" t="s">
        <v>38</v>
      </c>
      <c r="C2205" t="s">
        <v>38</v>
      </c>
      <c r="D2205">
        <v>3208.7</v>
      </c>
      <c r="E2205">
        <v>1533.8</v>
      </c>
      <c r="F2205">
        <v>3910.78</v>
      </c>
      <c r="G2205">
        <v>2529.6999999999998</v>
      </c>
      <c r="H2205" t="s">
        <v>38</v>
      </c>
      <c r="I2205">
        <v>181.91</v>
      </c>
      <c r="J2205" t="s">
        <v>38</v>
      </c>
      <c r="K2205">
        <v>1714.91</v>
      </c>
      <c r="L2205">
        <v>15986</v>
      </c>
      <c r="M2205">
        <v>7097</v>
      </c>
      <c r="N2205" t="s">
        <v>38</v>
      </c>
    </row>
    <row r="2206" spans="1:14" x14ac:dyDescent="0.25">
      <c r="A2206" s="2">
        <v>35227</v>
      </c>
      <c r="B2206" t="s">
        <v>38</v>
      </c>
      <c r="C2206" t="s">
        <v>38</v>
      </c>
      <c r="D2206">
        <v>3234.6</v>
      </c>
      <c r="E2206">
        <v>1548.4</v>
      </c>
      <c r="F2206">
        <v>3936.79</v>
      </c>
      <c r="G2206">
        <v>2564.3000000000002</v>
      </c>
      <c r="H2206" t="s">
        <v>38</v>
      </c>
      <c r="I2206">
        <v>182.17</v>
      </c>
      <c r="J2206" t="s">
        <v>38</v>
      </c>
      <c r="K2206">
        <v>1714.91</v>
      </c>
      <c r="L2206">
        <v>16082</v>
      </c>
      <c r="M2206">
        <v>7012</v>
      </c>
      <c r="N2206" t="s">
        <v>38</v>
      </c>
    </row>
    <row r="2207" spans="1:14" x14ac:dyDescent="0.25">
      <c r="A2207" s="2">
        <v>35228</v>
      </c>
      <c r="B2207" t="s">
        <v>38</v>
      </c>
      <c r="C2207" t="s">
        <v>38</v>
      </c>
      <c r="D2207">
        <v>3244.9</v>
      </c>
      <c r="E2207">
        <v>1549.9</v>
      </c>
      <c r="F2207">
        <v>3933.73</v>
      </c>
      <c r="G2207">
        <v>2588.8000000000002</v>
      </c>
      <c r="H2207" t="s">
        <v>38</v>
      </c>
      <c r="I2207">
        <v>181.77</v>
      </c>
      <c r="J2207" t="s">
        <v>38</v>
      </c>
      <c r="K2207">
        <v>1714.91</v>
      </c>
      <c r="L2207">
        <v>16295</v>
      </c>
      <c r="M2207">
        <v>6986</v>
      </c>
      <c r="N2207" t="s">
        <v>38</v>
      </c>
    </row>
    <row r="2208" spans="1:14" x14ac:dyDescent="0.25">
      <c r="A2208" s="2">
        <v>35229</v>
      </c>
      <c r="B2208" t="s">
        <v>38</v>
      </c>
      <c r="C2208" t="s">
        <v>38</v>
      </c>
      <c r="D2208">
        <v>3236.3</v>
      </c>
      <c r="E2208">
        <v>1539.7</v>
      </c>
      <c r="F2208">
        <v>3926.84</v>
      </c>
      <c r="G2208">
        <v>2567.9</v>
      </c>
      <c r="H2208" t="s">
        <v>38</v>
      </c>
      <c r="I2208">
        <v>179.76</v>
      </c>
      <c r="J2208" t="s">
        <v>38</v>
      </c>
      <c r="K2208">
        <v>1714.91</v>
      </c>
      <c r="L2208">
        <v>16273</v>
      </c>
      <c r="M2208">
        <v>6882</v>
      </c>
      <c r="N2208" t="s">
        <v>38</v>
      </c>
    </row>
    <row r="2209" spans="1:14" x14ac:dyDescent="0.25">
      <c r="A2209" s="2">
        <v>35230</v>
      </c>
      <c r="B2209" t="s">
        <v>38</v>
      </c>
      <c r="C2209" t="s">
        <v>38</v>
      </c>
      <c r="D2209">
        <v>3226</v>
      </c>
      <c r="E2209">
        <v>1528.7</v>
      </c>
      <c r="F2209">
        <v>3893.18</v>
      </c>
      <c r="G2209">
        <v>2569.6999999999998</v>
      </c>
      <c r="H2209" t="s">
        <v>38</v>
      </c>
      <c r="I2209">
        <v>178.73</v>
      </c>
      <c r="J2209" t="s">
        <v>38</v>
      </c>
      <c r="K2209">
        <v>1714.91</v>
      </c>
      <c r="L2209">
        <v>16457</v>
      </c>
      <c r="M2209">
        <v>6909</v>
      </c>
      <c r="N2209" t="s">
        <v>38</v>
      </c>
    </row>
    <row r="2210" spans="1:14" x14ac:dyDescent="0.25">
      <c r="A2210" s="2">
        <v>35233</v>
      </c>
      <c r="B2210" t="s">
        <v>38</v>
      </c>
      <c r="C2210" t="s">
        <v>38</v>
      </c>
      <c r="D2210">
        <v>3235.5</v>
      </c>
      <c r="E2210">
        <v>1533.1</v>
      </c>
      <c r="F2210">
        <v>3903.89</v>
      </c>
      <c r="G2210">
        <v>2558.1999999999998</v>
      </c>
      <c r="H2210" t="s">
        <v>38</v>
      </c>
      <c r="I2210">
        <v>179.52</v>
      </c>
      <c r="J2210" t="s">
        <v>38</v>
      </c>
      <c r="K2210">
        <v>1714.91</v>
      </c>
      <c r="L2210">
        <v>16472</v>
      </c>
      <c r="M2210">
        <v>6909</v>
      </c>
      <c r="N2210" t="s">
        <v>38</v>
      </c>
    </row>
    <row r="2211" spans="1:14" x14ac:dyDescent="0.25">
      <c r="A2211" s="2">
        <v>35234</v>
      </c>
      <c r="B2211" t="s">
        <v>38</v>
      </c>
      <c r="C2211" t="s">
        <v>38</v>
      </c>
      <c r="D2211">
        <v>3231.1</v>
      </c>
      <c r="E2211">
        <v>1534.2</v>
      </c>
      <c r="F2211">
        <v>3912.31</v>
      </c>
      <c r="G2211">
        <v>2576.4</v>
      </c>
      <c r="H2211" t="s">
        <v>38</v>
      </c>
      <c r="I2211">
        <v>180.11</v>
      </c>
      <c r="J2211" t="s">
        <v>38</v>
      </c>
      <c r="K2211">
        <v>1714.91</v>
      </c>
      <c r="L2211">
        <v>16508</v>
      </c>
      <c r="M2211">
        <v>6945</v>
      </c>
      <c r="N2211" t="s">
        <v>38</v>
      </c>
    </row>
    <row r="2212" spans="1:14" x14ac:dyDescent="0.25">
      <c r="A2212" s="2">
        <v>35235</v>
      </c>
      <c r="B2212" t="s">
        <v>38</v>
      </c>
      <c r="C2212" t="s">
        <v>38</v>
      </c>
      <c r="D2212">
        <v>3229.4</v>
      </c>
      <c r="E2212">
        <v>1528</v>
      </c>
      <c r="F2212">
        <v>3894.71</v>
      </c>
      <c r="G2212">
        <v>2557</v>
      </c>
      <c r="H2212" t="s">
        <v>38</v>
      </c>
      <c r="I2212">
        <v>178.56</v>
      </c>
      <c r="J2212" t="s">
        <v>38</v>
      </c>
      <c r="K2212">
        <v>1714.91</v>
      </c>
      <c r="L2212">
        <v>16442</v>
      </c>
      <c r="M2212">
        <v>6920</v>
      </c>
      <c r="N2212" t="s">
        <v>38</v>
      </c>
    </row>
    <row r="2213" spans="1:14" x14ac:dyDescent="0.25">
      <c r="A2213" s="2">
        <v>35236</v>
      </c>
      <c r="B2213" t="s">
        <v>38</v>
      </c>
      <c r="C2213" t="s">
        <v>38</v>
      </c>
      <c r="D2213">
        <v>3207</v>
      </c>
      <c r="E2213">
        <v>1507.6</v>
      </c>
      <c r="F2213">
        <v>3875.73</v>
      </c>
      <c r="G2213">
        <v>2545.8000000000002</v>
      </c>
      <c r="H2213" t="s">
        <v>38</v>
      </c>
      <c r="I2213">
        <v>177.22</v>
      </c>
      <c r="J2213" t="s">
        <v>38</v>
      </c>
      <c r="K2213">
        <v>1714.91</v>
      </c>
      <c r="L2213">
        <v>16508</v>
      </c>
      <c r="M2213">
        <v>6920</v>
      </c>
      <c r="N2213" t="s">
        <v>38</v>
      </c>
    </row>
    <row r="2214" spans="1:14" x14ac:dyDescent="0.25">
      <c r="A2214" s="2">
        <v>35237</v>
      </c>
      <c r="B2214" t="s">
        <v>38</v>
      </c>
      <c r="C2214" t="s">
        <v>38</v>
      </c>
      <c r="D2214">
        <v>3208.3</v>
      </c>
      <c r="E2214">
        <v>1514.9</v>
      </c>
      <c r="F2214">
        <v>3901.55</v>
      </c>
      <c r="G2214">
        <v>2567.3000000000002</v>
      </c>
      <c r="H2214" t="s">
        <v>38</v>
      </c>
      <c r="I2214">
        <v>176.81</v>
      </c>
      <c r="J2214" t="s">
        <v>38</v>
      </c>
      <c r="K2214">
        <v>1714.91</v>
      </c>
      <c r="L2214">
        <v>16597</v>
      </c>
      <c r="M2214">
        <v>6869</v>
      </c>
      <c r="N2214" t="s">
        <v>38</v>
      </c>
    </row>
    <row r="2215" spans="1:14" x14ac:dyDescent="0.25">
      <c r="A2215" s="2">
        <v>35240</v>
      </c>
      <c r="B2215" t="s">
        <v>38</v>
      </c>
      <c r="C2215" t="s">
        <v>38</v>
      </c>
      <c r="D2215">
        <v>3196.2</v>
      </c>
      <c r="E2215">
        <v>1523.6</v>
      </c>
      <c r="F2215">
        <v>3923.56</v>
      </c>
      <c r="G2215">
        <v>2581.6</v>
      </c>
      <c r="H2215" t="s">
        <v>38</v>
      </c>
      <c r="I2215">
        <v>176.94</v>
      </c>
      <c r="J2215" t="s">
        <v>38</v>
      </c>
      <c r="K2215">
        <v>1714.91</v>
      </c>
      <c r="L2215">
        <v>16677</v>
      </c>
      <c r="M2215">
        <v>6964</v>
      </c>
      <c r="N2215" t="s">
        <v>38</v>
      </c>
    </row>
    <row r="2216" spans="1:14" x14ac:dyDescent="0.25">
      <c r="A2216" s="2">
        <v>35241</v>
      </c>
      <c r="B2216" t="s">
        <v>38</v>
      </c>
      <c r="C2216" t="s">
        <v>38</v>
      </c>
      <c r="D2216">
        <v>3171.2</v>
      </c>
      <c r="E2216">
        <v>1541.5</v>
      </c>
      <c r="F2216">
        <v>3942.54</v>
      </c>
      <c r="G2216">
        <v>2585.6</v>
      </c>
      <c r="H2216" t="s">
        <v>38</v>
      </c>
      <c r="I2216">
        <v>177.56</v>
      </c>
      <c r="J2216" t="s">
        <v>38</v>
      </c>
      <c r="K2216">
        <v>1714.91</v>
      </c>
      <c r="L2216">
        <v>16633</v>
      </c>
      <c r="M2216">
        <v>6971</v>
      </c>
      <c r="N2216" t="s">
        <v>38</v>
      </c>
    </row>
    <row r="2217" spans="1:14" x14ac:dyDescent="0.25">
      <c r="A2217" s="2">
        <v>35242</v>
      </c>
      <c r="B2217" t="s">
        <v>38</v>
      </c>
      <c r="C2217" t="s">
        <v>38</v>
      </c>
      <c r="D2217">
        <v>3179.8</v>
      </c>
      <c r="E2217">
        <v>1541.8</v>
      </c>
      <c r="F2217">
        <v>3937.99</v>
      </c>
      <c r="G2217">
        <v>2580.4</v>
      </c>
      <c r="H2217" t="s">
        <v>38</v>
      </c>
      <c r="I2217">
        <v>178.47</v>
      </c>
      <c r="J2217" t="s">
        <v>38</v>
      </c>
      <c r="K2217">
        <v>1714.91</v>
      </c>
      <c r="L2217">
        <v>16685</v>
      </c>
      <c r="M2217">
        <v>7018</v>
      </c>
      <c r="N2217" t="s">
        <v>38</v>
      </c>
    </row>
    <row r="2218" spans="1:14" x14ac:dyDescent="0.25">
      <c r="A2218" s="2">
        <v>35243</v>
      </c>
      <c r="B2218" t="s">
        <v>38</v>
      </c>
      <c r="C2218" t="s">
        <v>38</v>
      </c>
      <c r="D2218">
        <v>3168.6</v>
      </c>
      <c r="E2218">
        <v>1537.1</v>
      </c>
      <c r="F2218">
        <v>3903.06</v>
      </c>
      <c r="G2218">
        <v>2561.6</v>
      </c>
      <c r="H2218" t="s">
        <v>38</v>
      </c>
      <c r="I2218">
        <v>177.42</v>
      </c>
      <c r="J2218" t="s">
        <v>38</v>
      </c>
      <c r="K2218">
        <v>1714.91</v>
      </c>
      <c r="L2218">
        <v>16560</v>
      </c>
      <c r="M2218">
        <v>6949</v>
      </c>
      <c r="N2218" t="s">
        <v>38</v>
      </c>
    </row>
    <row r="2219" spans="1:14" x14ac:dyDescent="0.25">
      <c r="A2219" s="2">
        <v>35244</v>
      </c>
      <c r="B2219" t="s">
        <v>38</v>
      </c>
      <c r="C2219" t="s">
        <v>38</v>
      </c>
      <c r="D2219">
        <v>3191.9</v>
      </c>
      <c r="E2219">
        <v>1544.4</v>
      </c>
      <c r="F2219">
        <v>3931.16</v>
      </c>
      <c r="G2219">
        <v>2573.1</v>
      </c>
      <c r="H2219" t="s">
        <v>38</v>
      </c>
      <c r="I2219">
        <v>178.68</v>
      </c>
      <c r="J2219" t="s">
        <v>38</v>
      </c>
      <c r="K2219">
        <v>1714.91</v>
      </c>
      <c r="L2219">
        <v>16553</v>
      </c>
      <c r="M2219">
        <v>6964</v>
      </c>
      <c r="N2219" t="s">
        <v>38</v>
      </c>
    </row>
    <row r="2220" spans="1:14" x14ac:dyDescent="0.25">
      <c r="A2220" s="2">
        <v>35247</v>
      </c>
      <c r="B2220" t="s">
        <v>38</v>
      </c>
      <c r="C2220" t="s">
        <v>38</v>
      </c>
      <c r="D2220">
        <v>3210</v>
      </c>
      <c r="E2220">
        <v>1544.8</v>
      </c>
      <c r="F2220">
        <v>3928.12</v>
      </c>
      <c r="G2220">
        <v>2596.5</v>
      </c>
      <c r="H2220" t="s">
        <v>38</v>
      </c>
      <c r="I2220">
        <v>178.58</v>
      </c>
      <c r="J2220" t="s">
        <v>38</v>
      </c>
      <c r="K2220">
        <v>1714.91</v>
      </c>
      <c r="L2220">
        <v>16545</v>
      </c>
      <c r="M2220">
        <v>6947</v>
      </c>
      <c r="N2220" t="s">
        <v>38</v>
      </c>
    </row>
    <row r="2221" spans="1:14" x14ac:dyDescent="0.25">
      <c r="A2221" s="2">
        <v>35248</v>
      </c>
      <c r="B2221" t="s">
        <v>38</v>
      </c>
      <c r="C2221" t="s">
        <v>38</v>
      </c>
      <c r="D2221">
        <v>3207.5</v>
      </c>
      <c r="E2221">
        <v>1539.3</v>
      </c>
      <c r="F2221">
        <v>3924.32</v>
      </c>
      <c r="G2221">
        <v>2583.1</v>
      </c>
      <c r="H2221" t="s">
        <v>38</v>
      </c>
      <c r="I2221">
        <v>178.4</v>
      </c>
      <c r="J2221" t="s">
        <v>38</v>
      </c>
      <c r="K2221">
        <v>1714.91</v>
      </c>
      <c r="L2221">
        <v>16435</v>
      </c>
      <c r="M2221">
        <v>7019</v>
      </c>
      <c r="N2221" t="s">
        <v>38</v>
      </c>
    </row>
    <row r="2222" spans="1:14" x14ac:dyDescent="0.25">
      <c r="A2222" s="2">
        <v>35249</v>
      </c>
      <c r="B2222" t="s">
        <v>38</v>
      </c>
      <c r="C2222" t="s">
        <v>38</v>
      </c>
      <c r="D2222">
        <v>3196.2</v>
      </c>
      <c r="E2222">
        <v>1542.2</v>
      </c>
      <c r="F2222">
        <v>3925.08</v>
      </c>
      <c r="G2222">
        <v>2566.6999999999998</v>
      </c>
      <c r="H2222" t="s">
        <v>38</v>
      </c>
      <c r="I2222">
        <v>178.78</v>
      </c>
      <c r="J2222" t="s">
        <v>38</v>
      </c>
      <c r="K2222">
        <v>1714.91</v>
      </c>
      <c r="L2222">
        <v>16494</v>
      </c>
      <c r="M2222">
        <v>6988</v>
      </c>
      <c r="N2222" t="s">
        <v>38</v>
      </c>
    </row>
    <row r="2223" spans="1:14" x14ac:dyDescent="0.25">
      <c r="A2223" s="2">
        <v>35250</v>
      </c>
      <c r="B2223" t="s">
        <v>38</v>
      </c>
      <c r="C2223" t="s">
        <v>38</v>
      </c>
      <c r="D2223">
        <v>3257.5</v>
      </c>
      <c r="E2223">
        <v>1554.6</v>
      </c>
      <c r="F2223">
        <v>3943.3</v>
      </c>
      <c r="G2223">
        <v>2578.3000000000002</v>
      </c>
      <c r="H2223" t="s">
        <v>38</v>
      </c>
      <c r="I2223">
        <v>179.63</v>
      </c>
      <c r="J2223" t="s">
        <v>38</v>
      </c>
      <c r="K2223">
        <v>1714.91</v>
      </c>
      <c r="L2223">
        <v>16413</v>
      </c>
      <c r="M2223">
        <v>7060</v>
      </c>
      <c r="N2223" t="s">
        <v>38</v>
      </c>
    </row>
    <row r="2224" spans="1:14" x14ac:dyDescent="0.25">
      <c r="A2224" s="2">
        <v>35251</v>
      </c>
      <c r="B2224" t="s">
        <v>38</v>
      </c>
      <c r="C2224" t="s">
        <v>38</v>
      </c>
      <c r="D2224">
        <v>3225.6</v>
      </c>
      <c r="E2224">
        <v>1530.5</v>
      </c>
      <c r="F2224">
        <v>3928.12</v>
      </c>
      <c r="G2224">
        <v>2545.5</v>
      </c>
      <c r="H2224" t="s">
        <v>38</v>
      </c>
      <c r="I2224">
        <v>178.4</v>
      </c>
      <c r="J2224" t="s">
        <v>38</v>
      </c>
      <c r="K2224">
        <v>1714.91</v>
      </c>
      <c r="L2224">
        <v>16413</v>
      </c>
      <c r="M2224">
        <v>7057</v>
      </c>
      <c r="N2224" t="s">
        <v>38</v>
      </c>
    </row>
    <row r="2225" spans="1:14" x14ac:dyDescent="0.25">
      <c r="A2225" s="2">
        <v>35254</v>
      </c>
      <c r="B2225" t="s">
        <v>38</v>
      </c>
      <c r="C2225" t="s">
        <v>38</v>
      </c>
      <c r="D2225">
        <v>3223</v>
      </c>
      <c r="E2225">
        <v>1518.9</v>
      </c>
      <c r="F2225">
        <v>3906.86</v>
      </c>
      <c r="G2225">
        <v>2543</v>
      </c>
      <c r="H2225" t="s">
        <v>38</v>
      </c>
      <c r="I2225">
        <v>176.78</v>
      </c>
      <c r="J2225" t="s">
        <v>38</v>
      </c>
      <c r="K2225">
        <v>1714.91</v>
      </c>
      <c r="L2225">
        <v>16090</v>
      </c>
      <c r="M2225">
        <v>6862</v>
      </c>
      <c r="N2225" t="s">
        <v>38</v>
      </c>
    </row>
    <row r="2226" spans="1:14" x14ac:dyDescent="0.25">
      <c r="A2226" s="2">
        <v>35255</v>
      </c>
      <c r="B2226" t="s">
        <v>38</v>
      </c>
      <c r="C2226" t="s">
        <v>38</v>
      </c>
      <c r="D2226">
        <v>3236.8</v>
      </c>
      <c r="E2226">
        <v>1516.7</v>
      </c>
      <c r="F2226">
        <v>3912.17</v>
      </c>
      <c r="G2226">
        <v>2561.3000000000002</v>
      </c>
      <c r="H2226" t="s">
        <v>38</v>
      </c>
      <c r="I2226">
        <v>177.71</v>
      </c>
      <c r="J2226" t="s">
        <v>38</v>
      </c>
      <c r="K2226">
        <v>1714.91</v>
      </c>
      <c r="L2226">
        <v>16148</v>
      </c>
      <c r="M2226">
        <v>6894</v>
      </c>
      <c r="N2226" t="s">
        <v>38</v>
      </c>
    </row>
    <row r="2227" spans="1:14" x14ac:dyDescent="0.25">
      <c r="A2227" s="2">
        <v>35256</v>
      </c>
      <c r="B2227" t="s">
        <v>38</v>
      </c>
      <c r="C2227" t="s">
        <v>38</v>
      </c>
      <c r="D2227">
        <v>3248</v>
      </c>
      <c r="E2227">
        <v>1524.3</v>
      </c>
      <c r="F2227">
        <v>3931.16</v>
      </c>
      <c r="G2227">
        <v>2537.3000000000002</v>
      </c>
      <c r="H2227" t="s">
        <v>38</v>
      </c>
      <c r="I2227">
        <v>177.01</v>
      </c>
      <c r="J2227" t="s">
        <v>38</v>
      </c>
      <c r="K2227">
        <v>1714.91</v>
      </c>
      <c r="L2227">
        <v>16024</v>
      </c>
      <c r="M2227">
        <v>6896</v>
      </c>
      <c r="N2227" t="s">
        <v>38</v>
      </c>
    </row>
    <row r="2228" spans="1:14" x14ac:dyDescent="0.25">
      <c r="A2228" s="2">
        <v>35257</v>
      </c>
      <c r="B2228" t="s">
        <v>38</v>
      </c>
      <c r="C2228" t="s">
        <v>38</v>
      </c>
      <c r="D2228">
        <v>3231.6</v>
      </c>
      <c r="E2228">
        <v>1515.2</v>
      </c>
      <c r="F2228">
        <v>3910.66</v>
      </c>
      <c r="G2228">
        <v>2514.1999999999998</v>
      </c>
      <c r="H2228" t="s">
        <v>38</v>
      </c>
      <c r="I2228">
        <v>175.43</v>
      </c>
      <c r="J2228" t="s">
        <v>38</v>
      </c>
      <c r="K2228">
        <v>1714.91</v>
      </c>
      <c r="L2228">
        <v>16148</v>
      </c>
      <c r="M2228">
        <v>6898</v>
      </c>
      <c r="N2228" t="s">
        <v>38</v>
      </c>
    </row>
    <row r="2229" spans="1:14" x14ac:dyDescent="0.25">
      <c r="A2229" s="2">
        <v>35258</v>
      </c>
      <c r="B2229" t="s">
        <v>38</v>
      </c>
      <c r="C2229" t="s">
        <v>38</v>
      </c>
      <c r="D2229">
        <v>3212.6</v>
      </c>
      <c r="E2229">
        <v>1496.3</v>
      </c>
      <c r="F2229">
        <v>3887.12</v>
      </c>
      <c r="G2229">
        <v>2500.5</v>
      </c>
      <c r="H2229" t="s">
        <v>38</v>
      </c>
      <c r="I2229">
        <v>174.82</v>
      </c>
      <c r="J2229" t="s">
        <v>38</v>
      </c>
      <c r="K2229">
        <v>1714.91</v>
      </c>
      <c r="L2229">
        <v>15943</v>
      </c>
      <c r="M2229">
        <v>6816</v>
      </c>
      <c r="N2229" t="s">
        <v>38</v>
      </c>
    </row>
    <row r="2230" spans="1:14" x14ac:dyDescent="0.25">
      <c r="A2230" s="2">
        <v>35261</v>
      </c>
      <c r="B2230" t="s">
        <v>38</v>
      </c>
      <c r="C2230" t="s">
        <v>38</v>
      </c>
      <c r="D2230">
        <v>3185.9</v>
      </c>
      <c r="E2230">
        <v>1482.4</v>
      </c>
      <c r="F2230">
        <v>3862.83</v>
      </c>
      <c r="G2230">
        <v>2458</v>
      </c>
      <c r="H2230" t="s">
        <v>38</v>
      </c>
      <c r="I2230">
        <v>171.78</v>
      </c>
      <c r="J2230" t="s">
        <v>38</v>
      </c>
      <c r="K2230">
        <v>1714.91</v>
      </c>
      <c r="L2230">
        <v>15965</v>
      </c>
      <c r="M2230">
        <v>6798</v>
      </c>
      <c r="N2230" t="s">
        <v>38</v>
      </c>
    </row>
    <row r="2231" spans="1:14" x14ac:dyDescent="0.25">
      <c r="A2231" s="2">
        <v>35262</v>
      </c>
      <c r="B2231" t="s">
        <v>38</v>
      </c>
      <c r="C2231" t="s">
        <v>38</v>
      </c>
      <c r="D2231">
        <v>3133.2</v>
      </c>
      <c r="E2231">
        <v>1450.3</v>
      </c>
      <c r="F2231">
        <v>3780.83</v>
      </c>
      <c r="G2231">
        <v>2425.8000000000002</v>
      </c>
      <c r="H2231" t="s">
        <v>38</v>
      </c>
      <c r="I2231">
        <v>167.91</v>
      </c>
      <c r="J2231" t="s">
        <v>38</v>
      </c>
      <c r="K2231">
        <v>1714.91</v>
      </c>
      <c r="L2231">
        <v>15774</v>
      </c>
      <c r="M2231">
        <v>6710</v>
      </c>
      <c r="N2231" t="s">
        <v>38</v>
      </c>
    </row>
    <row r="2232" spans="1:14" x14ac:dyDescent="0.25">
      <c r="A2232" s="2">
        <v>35263</v>
      </c>
      <c r="B2232" t="s">
        <v>38</v>
      </c>
      <c r="C2232" t="s">
        <v>38</v>
      </c>
      <c r="D2232">
        <v>3160</v>
      </c>
      <c r="E2232">
        <v>1456.1</v>
      </c>
      <c r="F2232">
        <v>3807.4</v>
      </c>
      <c r="G2232">
        <v>2426.1</v>
      </c>
      <c r="H2232" t="s">
        <v>38</v>
      </c>
      <c r="I2232">
        <v>167.94</v>
      </c>
      <c r="J2232" t="s">
        <v>38</v>
      </c>
      <c r="K2232">
        <v>1714.91</v>
      </c>
      <c r="L2232">
        <v>15766</v>
      </c>
      <c r="M2232">
        <v>6701</v>
      </c>
      <c r="N2232" t="s">
        <v>38</v>
      </c>
    </row>
    <row r="2233" spans="1:14" x14ac:dyDescent="0.25">
      <c r="A2233" s="2">
        <v>35264</v>
      </c>
      <c r="B2233" t="s">
        <v>38</v>
      </c>
      <c r="C2233" t="s">
        <v>38</v>
      </c>
      <c r="D2233">
        <v>3184.2</v>
      </c>
      <c r="E2233">
        <v>1465.6</v>
      </c>
      <c r="F2233">
        <v>3824.11</v>
      </c>
      <c r="G2233">
        <v>2457.6999999999998</v>
      </c>
      <c r="H2233" t="s">
        <v>38</v>
      </c>
      <c r="I2233">
        <v>168.85</v>
      </c>
      <c r="J2233" t="s">
        <v>38</v>
      </c>
      <c r="K2233">
        <v>1714.91</v>
      </c>
      <c r="L2233">
        <v>15884</v>
      </c>
      <c r="M2233">
        <v>6770</v>
      </c>
      <c r="N2233" t="s">
        <v>38</v>
      </c>
    </row>
    <row r="2234" spans="1:14" x14ac:dyDescent="0.25">
      <c r="A2234" s="2">
        <v>35265</v>
      </c>
      <c r="B2234" t="s">
        <v>38</v>
      </c>
      <c r="C2234" t="s">
        <v>38</v>
      </c>
      <c r="D2234">
        <v>3199.7</v>
      </c>
      <c r="E2234">
        <v>1454.7</v>
      </c>
      <c r="F2234">
        <v>3807.4</v>
      </c>
      <c r="G2234">
        <v>2452.6</v>
      </c>
      <c r="H2234" t="s">
        <v>38</v>
      </c>
      <c r="I2234">
        <v>170.3</v>
      </c>
      <c r="J2234" t="s">
        <v>38</v>
      </c>
      <c r="K2234">
        <v>1714.91</v>
      </c>
      <c r="L2234">
        <v>15825</v>
      </c>
      <c r="M2234">
        <v>6821</v>
      </c>
      <c r="N2234" t="s">
        <v>38</v>
      </c>
    </row>
    <row r="2235" spans="1:14" x14ac:dyDescent="0.25">
      <c r="A2235" s="2">
        <v>35268</v>
      </c>
      <c r="B2235" t="s">
        <v>38</v>
      </c>
      <c r="C2235" t="s">
        <v>38</v>
      </c>
      <c r="D2235">
        <v>3172.9</v>
      </c>
      <c r="E2235">
        <v>1432.1</v>
      </c>
      <c r="F2235">
        <v>3767.17</v>
      </c>
      <c r="G2235">
        <v>2426</v>
      </c>
      <c r="H2235" t="s">
        <v>38</v>
      </c>
      <c r="I2235">
        <v>166.99</v>
      </c>
      <c r="J2235" t="s">
        <v>38</v>
      </c>
      <c r="K2235">
        <v>1714.91</v>
      </c>
      <c r="L2235">
        <v>15436</v>
      </c>
      <c r="M2235">
        <v>6783</v>
      </c>
      <c r="N2235" t="s">
        <v>38</v>
      </c>
    </row>
    <row r="2236" spans="1:14" x14ac:dyDescent="0.25">
      <c r="A2236" s="2">
        <v>35269</v>
      </c>
      <c r="B2236" t="s">
        <v>38</v>
      </c>
      <c r="C2236" t="s">
        <v>38</v>
      </c>
      <c r="D2236">
        <v>3198.8</v>
      </c>
      <c r="E2236">
        <v>1448.1</v>
      </c>
      <c r="F2236">
        <v>3802.85</v>
      </c>
      <c r="G2236">
        <v>2443.5</v>
      </c>
      <c r="H2236" t="s">
        <v>38</v>
      </c>
      <c r="I2236">
        <v>167.11</v>
      </c>
      <c r="J2236" t="s">
        <v>38</v>
      </c>
      <c r="K2236">
        <v>1714.91</v>
      </c>
      <c r="L2236">
        <v>15524</v>
      </c>
      <c r="M2236">
        <v>6825</v>
      </c>
      <c r="N2236" t="s">
        <v>38</v>
      </c>
    </row>
    <row r="2237" spans="1:14" x14ac:dyDescent="0.25">
      <c r="A2237" s="2">
        <v>35270</v>
      </c>
      <c r="B2237" t="s">
        <v>38</v>
      </c>
      <c r="C2237" t="s">
        <v>38</v>
      </c>
      <c r="D2237">
        <v>3166</v>
      </c>
      <c r="E2237">
        <v>1427</v>
      </c>
      <c r="F2237">
        <v>3748.19</v>
      </c>
      <c r="G2237">
        <v>2409.6</v>
      </c>
      <c r="H2237" t="s">
        <v>38</v>
      </c>
      <c r="I2237">
        <v>163.12</v>
      </c>
      <c r="J2237" t="s">
        <v>38</v>
      </c>
      <c r="K2237">
        <v>1714.91</v>
      </c>
      <c r="L2237">
        <v>15186</v>
      </c>
      <c r="M2237">
        <v>6704</v>
      </c>
      <c r="N2237" t="s">
        <v>38</v>
      </c>
    </row>
    <row r="2238" spans="1:14" x14ac:dyDescent="0.25">
      <c r="A2238" s="2">
        <v>35271</v>
      </c>
      <c r="B2238" t="s">
        <v>38</v>
      </c>
      <c r="C2238" t="s">
        <v>38</v>
      </c>
      <c r="D2238">
        <v>3184.2</v>
      </c>
      <c r="E2238">
        <v>1437.2</v>
      </c>
      <c r="F2238">
        <v>3763.37</v>
      </c>
      <c r="G2238">
        <v>2429.3000000000002</v>
      </c>
      <c r="H2238" t="s">
        <v>38</v>
      </c>
      <c r="I2238">
        <v>166.69</v>
      </c>
      <c r="J2238" t="s">
        <v>38</v>
      </c>
      <c r="K2238">
        <v>1714.91</v>
      </c>
      <c r="L2238">
        <v>15362</v>
      </c>
      <c r="M2238">
        <v>6718</v>
      </c>
      <c r="N2238" t="s">
        <v>38</v>
      </c>
    </row>
    <row r="2239" spans="1:14" x14ac:dyDescent="0.25">
      <c r="A2239" s="2">
        <v>35272</v>
      </c>
      <c r="B2239" t="s">
        <v>38</v>
      </c>
      <c r="C2239" t="s">
        <v>38</v>
      </c>
      <c r="D2239">
        <v>3170.4</v>
      </c>
      <c r="E2239">
        <v>1433.5</v>
      </c>
      <c r="F2239">
        <v>3768.69</v>
      </c>
      <c r="G2239">
        <v>2384.9</v>
      </c>
      <c r="H2239" t="s">
        <v>38</v>
      </c>
      <c r="I2239">
        <v>165.76</v>
      </c>
      <c r="J2239" t="s">
        <v>38</v>
      </c>
      <c r="K2239">
        <v>1714.91</v>
      </c>
      <c r="L2239">
        <v>15487</v>
      </c>
      <c r="M2239">
        <v>6726</v>
      </c>
      <c r="N2239" t="s">
        <v>38</v>
      </c>
    </row>
    <row r="2240" spans="1:14" x14ac:dyDescent="0.25">
      <c r="A2240" s="2">
        <v>35275</v>
      </c>
      <c r="B2240" t="s">
        <v>38</v>
      </c>
      <c r="C2240" t="s">
        <v>38</v>
      </c>
      <c r="D2240">
        <v>3170.4</v>
      </c>
      <c r="E2240">
        <v>1428.4</v>
      </c>
      <c r="F2240">
        <v>3770.2</v>
      </c>
      <c r="G2240">
        <v>2377</v>
      </c>
      <c r="H2240" t="s">
        <v>38</v>
      </c>
      <c r="I2240">
        <v>167.53</v>
      </c>
      <c r="J2240" t="s">
        <v>38</v>
      </c>
      <c r="K2240">
        <v>1714.91</v>
      </c>
      <c r="L2240">
        <v>15406</v>
      </c>
      <c r="M2240">
        <v>6707</v>
      </c>
      <c r="N2240" t="s">
        <v>38</v>
      </c>
    </row>
    <row r="2241" spans="1:14" x14ac:dyDescent="0.25">
      <c r="A2241" s="2">
        <v>35276</v>
      </c>
      <c r="B2241" t="s">
        <v>38</v>
      </c>
      <c r="C2241" t="s">
        <v>38</v>
      </c>
      <c r="D2241">
        <v>3164.3</v>
      </c>
      <c r="E2241">
        <v>1435</v>
      </c>
      <c r="F2241">
        <v>3764.89</v>
      </c>
      <c r="G2241">
        <v>2382.6999999999998</v>
      </c>
      <c r="H2241" t="s">
        <v>38</v>
      </c>
      <c r="I2241">
        <v>167.77</v>
      </c>
      <c r="J2241" t="s">
        <v>38</v>
      </c>
      <c r="K2241">
        <v>1714.91</v>
      </c>
      <c r="L2241">
        <v>15355</v>
      </c>
      <c r="M2241">
        <v>6666</v>
      </c>
      <c r="N2241" t="s">
        <v>38</v>
      </c>
    </row>
    <row r="2242" spans="1:14" x14ac:dyDescent="0.25">
      <c r="A2242" s="2">
        <v>35277</v>
      </c>
      <c r="B2242" t="s">
        <v>38</v>
      </c>
      <c r="C2242" t="s">
        <v>38</v>
      </c>
      <c r="D2242">
        <v>3198</v>
      </c>
      <c r="E2242">
        <v>1460.4</v>
      </c>
      <c r="F2242">
        <v>3801.33</v>
      </c>
      <c r="G2242">
        <v>2421.1</v>
      </c>
      <c r="H2242" t="s">
        <v>38</v>
      </c>
      <c r="I2242">
        <v>170.76</v>
      </c>
      <c r="J2242" t="s">
        <v>38</v>
      </c>
      <c r="K2242">
        <v>1714.91</v>
      </c>
      <c r="L2242">
        <v>15193</v>
      </c>
      <c r="M2242">
        <v>6699</v>
      </c>
      <c r="N2242" t="s">
        <v>38</v>
      </c>
    </row>
    <row r="2243" spans="1:14" x14ac:dyDescent="0.25">
      <c r="A2243" s="2">
        <v>35278</v>
      </c>
      <c r="B2243" t="s">
        <v>38</v>
      </c>
      <c r="C2243" t="s">
        <v>38</v>
      </c>
      <c r="D2243">
        <v>3227.3</v>
      </c>
      <c r="E2243">
        <v>1464.1</v>
      </c>
      <c r="F2243">
        <v>3820.31</v>
      </c>
      <c r="G2243">
        <v>2455.3000000000002</v>
      </c>
      <c r="H2243" t="s">
        <v>38</v>
      </c>
      <c r="I2243">
        <v>172.07</v>
      </c>
      <c r="J2243" t="s">
        <v>38</v>
      </c>
      <c r="K2243">
        <v>1714.91</v>
      </c>
      <c r="L2243">
        <v>15451</v>
      </c>
      <c r="M2243">
        <v>6792</v>
      </c>
      <c r="N2243" t="s">
        <v>38</v>
      </c>
    </row>
    <row r="2244" spans="1:14" x14ac:dyDescent="0.25">
      <c r="A2244" s="2">
        <v>35279</v>
      </c>
      <c r="B2244" t="s">
        <v>38</v>
      </c>
      <c r="C2244" t="s">
        <v>38</v>
      </c>
      <c r="D2244">
        <v>3263.1</v>
      </c>
      <c r="E2244">
        <v>1474.3</v>
      </c>
      <c r="F2244">
        <v>3840.81</v>
      </c>
      <c r="G2244">
        <v>2510.9</v>
      </c>
      <c r="H2244" t="s">
        <v>38</v>
      </c>
      <c r="I2244">
        <v>175.94</v>
      </c>
      <c r="J2244" t="s">
        <v>38</v>
      </c>
      <c r="K2244">
        <v>1714.91</v>
      </c>
      <c r="L2244">
        <v>15428</v>
      </c>
      <c r="M2244">
        <v>6915</v>
      </c>
      <c r="N2244" t="s">
        <v>38</v>
      </c>
    </row>
    <row r="2245" spans="1:14" x14ac:dyDescent="0.25">
      <c r="A2245" s="2">
        <v>35282</v>
      </c>
      <c r="B2245" t="s">
        <v>38</v>
      </c>
      <c r="C2245" t="s">
        <v>38</v>
      </c>
      <c r="D2245">
        <v>3278.2</v>
      </c>
      <c r="E2245">
        <v>1467.4</v>
      </c>
      <c r="F2245">
        <v>3844.61</v>
      </c>
      <c r="G2245">
        <v>2500.3000000000002</v>
      </c>
      <c r="H2245" t="s">
        <v>38</v>
      </c>
      <c r="I2245">
        <v>175.58</v>
      </c>
      <c r="J2245" t="s">
        <v>38</v>
      </c>
      <c r="K2245">
        <v>1714.91</v>
      </c>
      <c r="L2245">
        <v>15502</v>
      </c>
      <c r="M2245">
        <v>6985</v>
      </c>
      <c r="N2245" t="s">
        <v>38</v>
      </c>
    </row>
    <row r="2246" spans="1:14" x14ac:dyDescent="0.25">
      <c r="A2246" s="2">
        <v>35283</v>
      </c>
      <c r="B2246" t="s">
        <v>38</v>
      </c>
      <c r="C2246" t="s">
        <v>38</v>
      </c>
      <c r="D2246">
        <v>3275.6</v>
      </c>
      <c r="E2246">
        <v>1457.2</v>
      </c>
      <c r="F2246">
        <v>3850.68</v>
      </c>
      <c r="G2246">
        <v>2479.1999999999998</v>
      </c>
      <c r="H2246" t="s">
        <v>38</v>
      </c>
      <c r="I2246">
        <v>174.53</v>
      </c>
      <c r="J2246" t="s">
        <v>38</v>
      </c>
      <c r="K2246">
        <v>1714.91</v>
      </c>
      <c r="L2246">
        <v>15260</v>
      </c>
      <c r="M2246">
        <v>7003</v>
      </c>
      <c r="N2246" t="s">
        <v>38</v>
      </c>
    </row>
    <row r="2247" spans="1:14" x14ac:dyDescent="0.25">
      <c r="A2247" s="2">
        <v>35284</v>
      </c>
      <c r="B2247" t="s">
        <v>38</v>
      </c>
      <c r="C2247" t="s">
        <v>38</v>
      </c>
      <c r="D2247">
        <v>3295.5</v>
      </c>
      <c r="E2247">
        <v>1454.6</v>
      </c>
      <c r="F2247">
        <v>3873.46</v>
      </c>
      <c r="G2247">
        <v>2459.1999999999998</v>
      </c>
      <c r="H2247" t="s">
        <v>38</v>
      </c>
      <c r="I2247">
        <v>176.38</v>
      </c>
      <c r="J2247" t="s">
        <v>38</v>
      </c>
      <c r="K2247">
        <v>1714.91</v>
      </c>
      <c r="L2247">
        <v>15076</v>
      </c>
      <c r="M2247">
        <v>7034</v>
      </c>
      <c r="N2247" t="s">
        <v>38</v>
      </c>
    </row>
    <row r="2248" spans="1:14" x14ac:dyDescent="0.25">
      <c r="A2248" s="2">
        <v>35285</v>
      </c>
      <c r="B2248" t="s">
        <v>38</v>
      </c>
      <c r="C2248" t="s">
        <v>38</v>
      </c>
      <c r="D2248">
        <v>3294.6</v>
      </c>
      <c r="E2248">
        <v>1455</v>
      </c>
      <c r="F2248">
        <v>3866.62</v>
      </c>
      <c r="G2248">
        <v>2456.1999999999998</v>
      </c>
      <c r="H2248" t="s">
        <v>38</v>
      </c>
      <c r="I2248">
        <v>174.92</v>
      </c>
      <c r="J2248" t="s">
        <v>38</v>
      </c>
      <c r="K2248">
        <v>1714.91</v>
      </c>
      <c r="L2248">
        <v>15237</v>
      </c>
      <c r="M2248">
        <v>7032</v>
      </c>
      <c r="N2248" t="s">
        <v>38</v>
      </c>
    </row>
    <row r="2249" spans="1:14" x14ac:dyDescent="0.25">
      <c r="A2249" s="2">
        <v>35286</v>
      </c>
      <c r="B2249" t="s">
        <v>38</v>
      </c>
      <c r="C2249" t="s">
        <v>38</v>
      </c>
      <c r="D2249">
        <v>3288.6</v>
      </c>
      <c r="E2249">
        <v>1445.9</v>
      </c>
      <c r="F2249">
        <v>3861.31</v>
      </c>
      <c r="G2249">
        <v>2428.4</v>
      </c>
      <c r="H2249" t="s">
        <v>38</v>
      </c>
      <c r="I2249">
        <v>175.53</v>
      </c>
      <c r="J2249" t="s">
        <v>38</v>
      </c>
      <c r="K2249">
        <v>1714.91</v>
      </c>
      <c r="L2249">
        <v>15164</v>
      </c>
      <c r="M2249">
        <v>6978</v>
      </c>
      <c r="N2249" t="s">
        <v>38</v>
      </c>
    </row>
    <row r="2250" spans="1:14" x14ac:dyDescent="0.25">
      <c r="A2250" s="2">
        <v>35289</v>
      </c>
      <c r="B2250" t="s">
        <v>38</v>
      </c>
      <c r="C2250" t="s">
        <v>38</v>
      </c>
      <c r="D2250">
        <v>3288.6</v>
      </c>
      <c r="E2250">
        <v>1441.2</v>
      </c>
      <c r="F2250">
        <v>3852.96</v>
      </c>
      <c r="G2250">
        <v>2427.8000000000002</v>
      </c>
      <c r="H2250" t="s">
        <v>38</v>
      </c>
      <c r="I2250">
        <v>174.46</v>
      </c>
      <c r="J2250" t="s">
        <v>38</v>
      </c>
      <c r="K2250">
        <v>1714.91</v>
      </c>
      <c r="L2250">
        <v>15201</v>
      </c>
      <c r="M2250">
        <v>7044</v>
      </c>
      <c r="N2250" t="s">
        <v>38</v>
      </c>
    </row>
    <row r="2251" spans="1:14" x14ac:dyDescent="0.25">
      <c r="A2251" s="2">
        <v>35290</v>
      </c>
      <c r="B2251" t="s">
        <v>38</v>
      </c>
      <c r="C2251" t="s">
        <v>38</v>
      </c>
      <c r="D2251">
        <v>3310.1</v>
      </c>
      <c r="E2251">
        <v>1443.7</v>
      </c>
      <c r="F2251">
        <v>3881.05</v>
      </c>
      <c r="G2251">
        <v>2438.1</v>
      </c>
      <c r="H2251" t="s">
        <v>38</v>
      </c>
      <c r="I2251">
        <v>175.14</v>
      </c>
      <c r="J2251" t="s">
        <v>38</v>
      </c>
      <c r="K2251">
        <v>1714.91</v>
      </c>
      <c r="L2251">
        <v>15304</v>
      </c>
      <c r="M2251">
        <v>7041</v>
      </c>
      <c r="N2251" t="s">
        <v>38</v>
      </c>
    </row>
    <row r="2252" spans="1:14" x14ac:dyDescent="0.25">
      <c r="A2252" s="2">
        <v>35291</v>
      </c>
      <c r="B2252" t="s">
        <v>38</v>
      </c>
      <c r="C2252" t="s">
        <v>38</v>
      </c>
      <c r="D2252">
        <v>3310.1</v>
      </c>
      <c r="E2252">
        <v>1443</v>
      </c>
      <c r="F2252">
        <v>3874.21</v>
      </c>
      <c r="G2252">
        <v>2433.8000000000002</v>
      </c>
      <c r="H2252" t="s">
        <v>38</v>
      </c>
      <c r="I2252">
        <v>175.2</v>
      </c>
      <c r="J2252" t="s">
        <v>38</v>
      </c>
      <c r="K2252">
        <v>1714.91</v>
      </c>
      <c r="L2252">
        <v>15399</v>
      </c>
      <c r="M2252">
        <v>7016</v>
      </c>
      <c r="N2252" t="s">
        <v>38</v>
      </c>
    </row>
    <row r="2253" spans="1:14" x14ac:dyDescent="0.25">
      <c r="A2253" s="2">
        <v>35292</v>
      </c>
      <c r="B2253" t="s">
        <v>38</v>
      </c>
      <c r="C2253" t="s">
        <v>38</v>
      </c>
      <c r="D2253">
        <v>3317.9</v>
      </c>
      <c r="E2253">
        <v>1443</v>
      </c>
      <c r="F2253">
        <v>3871.18</v>
      </c>
      <c r="G2253">
        <v>2433.8000000000002</v>
      </c>
      <c r="H2253" t="s">
        <v>38</v>
      </c>
      <c r="I2253">
        <v>176.33</v>
      </c>
      <c r="J2253" t="s">
        <v>38</v>
      </c>
      <c r="K2253">
        <v>1714.91</v>
      </c>
      <c r="L2253">
        <v>15421</v>
      </c>
      <c r="M2253">
        <v>6991</v>
      </c>
      <c r="N2253" t="s">
        <v>38</v>
      </c>
    </row>
    <row r="2254" spans="1:14" x14ac:dyDescent="0.25">
      <c r="A2254" s="2">
        <v>35293</v>
      </c>
      <c r="B2254" t="s">
        <v>38</v>
      </c>
      <c r="C2254" t="s">
        <v>38</v>
      </c>
      <c r="D2254">
        <v>3349.8</v>
      </c>
      <c r="E2254">
        <v>1443</v>
      </c>
      <c r="F2254">
        <v>3908.38</v>
      </c>
      <c r="G2254">
        <v>2444.3000000000002</v>
      </c>
      <c r="H2254" t="s">
        <v>38</v>
      </c>
      <c r="I2254">
        <v>177.59</v>
      </c>
      <c r="J2254" t="s">
        <v>38</v>
      </c>
      <c r="K2254">
        <v>1714.91</v>
      </c>
      <c r="L2254">
        <v>15333</v>
      </c>
      <c r="M2254">
        <v>7029</v>
      </c>
      <c r="N2254" t="s">
        <v>38</v>
      </c>
    </row>
    <row r="2255" spans="1:14" x14ac:dyDescent="0.25">
      <c r="A2255" s="2">
        <v>35296</v>
      </c>
      <c r="B2255" t="s">
        <v>38</v>
      </c>
      <c r="C2255" t="s">
        <v>38</v>
      </c>
      <c r="D2255">
        <v>3347.2</v>
      </c>
      <c r="E2255">
        <v>1450.3</v>
      </c>
      <c r="F2255">
        <v>3891.68</v>
      </c>
      <c r="G2255">
        <v>2415.1999999999998</v>
      </c>
      <c r="H2255" t="s">
        <v>38</v>
      </c>
      <c r="I2255">
        <v>178.74</v>
      </c>
      <c r="J2255" t="s">
        <v>38</v>
      </c>
      <c r="K2255">
        <v>1714.91</v>
      </c>
      <c r="L2255">
        <v>15553</v>
      </c>
      <c r="M2255">
        <v>7120</v>
      </c>
      <c r="N2255" t="s">
        <v>38</v>
      </c>
    </row>
    <row r="2256" spans="1:14" x14ac:dyDescent="0.25">
      <c r="A2256" s="2">
        <v>35297</v>
      </c>
      <c r="B2256" t="s">
        <v>38</v>
      </c>
      <c r="C2256" t="s">
        <v>38</v>
      </c>
      <c r="D2256">
        <v>3361.9</v>
      </c>
      <c r="E2256">
        <v>1474.6</v>
      </c>
      <c r="F2256">
        <v>3904.58</v>
      </c>
      <c r="G2256">
        <v>2428.6999999999998</v>
      </c>
      <c r="H2256" t="s">
        <v>38</v>
      </c>
      <c r="I2256">
        <v>180.66</v>
      </c>
      <c r="J2256" t="s">
        <v>38</v>
      </c>
      <c r="K2256">
        <v>1714.91</v>
      </c>
      <c r="L2256">
        <v>15561</v>
      </c>
      <c r="M2256">
        <v>7136</v>
      </c>
      <c r="N2256" t="s">
        <v>38</v>
      </c>
    </row>
    <row r="2257" spans="1:14" x14ac:dyDescent="0.25">
      <c r="A2257" s="2">
        <v>35298</v>
      </c>
      <c r="B2257" t="s">
        <v>38</v>
      </c>
      <c r="C2257" t="s">
        <v>38</v>
      </c>
      <c r="D2257">
        <v>3346.4</v>
      </c>
      <c r="E2257">
        <v>1457.9</v>
      </c>
      <c r="F2257">
        <v>3860.55</v>
      </c>
      <c r="G2257">
        <v>2409.1999999999998</v>
      </c>
      <c r="H2257" t="s">
        <v>38</v>
      </c>
      <c r="I2257">
        <v>178.61</v>
      </c>
      <c r="J2257" t="s">
        <v>38</v>
      </c>
      <c r="K2257">
        <v>1714.91</v>
      </c>
      <c r="L2257">
        <v>15620</v>
      </c>
      <c r="M2257">
        <v>7190</v>
      </c>
      <c r="N2257" t="s">
        <v>38</v>
      </c>
    </row>
    <row r="2258" spans="1:14" x14ac:dyDescent="0.25">
      <c r="A2258" s="2">
        <v>35299</v>
      </c>
      <c r="B2258" t="s">
        <v>38</v>
      </c>
      <c r="C2258" t="s">
        <v>38</v>
      </c>
      <c r="D2258">
        <v>3368.8</v>
      </c>
      <c r="E2258">
        <v>1473.2</v>
      </c>
      <c r="F2258">
        <v>3891.68</v>
      </c>
      <c r="G2258">
        <v>2456.3000000000002</v>
      </c>
      <c r="H2258" t="s">
        <v>38</v>
      </c>
      <c r="I2258">
        <v>180.06</v>
      </c>
      <c r="J2258" t="s">
        <v>38</v>
      </c>
      <c r="K2258">
        <v>1714.91</v>
      </c>
      <c r="L2258">
        <v>15708</v>
      </c>
      <c r="M2258">
        <v>7202</v>
      </c>
      <c r="N2258" t="s">
        <v>38</v>
      </c>
    </row>
    <row r="2259" spans="1:14" x14ac:dyDescent="0.25">
      <c r="A2259" s="2">
        <v>35300</v>
      </c>
      <c r="B2259" t="s">
        <v>38</v>
      </c>
      <c r="C2259" t="s">
        <v>38</v>
      </c>
      <c r="D2259">
        <v>3388.7</v>
      </c>
      <c r="E2259">
        <v>1472.8</v>
      </c>
      <c r="F2259">
        <v>3900.03</v>
      </c>
      <c r="G2259">
        <v>2457.5</v>
      </c>
      <c r="H2259" t="s">
        <v>38</v>
      </c>
      <c r="I2259">
        <v>179.17</v>
      </c>
      <c r="J2259" t="s">
        <v>38</v>
      </c>
      <c r="K2259">
        <v>1714.91</v>
      </c>
      <c r="L2259">
        <v>15583</v>
      </c>
      <c r="M2259">
        <v>7179</v>
      </c>
      <c r="N2259" t="s">
        <v>38</v>
      </c>
    </row>
    <row r="2260" spans="1:14" x14ac:dyDescent="0.25">
      <c r="A2260" s="2">
        <v>35303</v>
      </c>
      <c r="B2260" t="s">
        <v>38</v>
      </c>
      <c r="C2260" t="s">
        <v>38</v>
      </c>
      <c r="D2260">
        <v>3388.7</v>
      </c>
      <c r="E2260">
        <v>1469.5</v>
      </c>
      <c r="F2260">
        <v>3887.12</v>
      </c>
      <c r="G2260">
        <v>2435.3000000000002</v>
      </c>
      <c r="H2260" t="s">
        <v>38</v>
      </c>
      <c r="I2260">
        <v>177.73</v>
      </c>
      <c r="J2260" t="s">
        <v>38</v>
      </c>
      <c r="K2260">
        <v>1714.91</v>
      </c>
      <c r="L2260">
        <v>15362</v>
      </c>
      <c r="M2260">
        <v>7179</v>
      </c>
      <c r="N2260" t="s">
        <v>38</v>
      </c>
    </row>
    <row r="2261" spans="1:14" x14ac:dyDescent="0.25">
      <c r="A2261" s="2">
        <v>35304</v>
      </c>
      <c r="B2261" t="s">
        <v>38</v>
      </c>
      <c r="C2261" t="s">
        <v>38</v>
      </c>
      <c r="D2261">
        <v>3385.6</v>
      </c>
      <c r="E2261">
        <v>1470.3</v>
      </c>
      <c r="F2261">
        <v>3900.03</v>
      </c>
      <c r="G2261">
        <v>2459.9</v>
      </c>
      <c r="H2261" t="s">
        <v>38</v>
      </c>
      <c r="I2261">
        <v>178.88</v>
      </c>
      <c r="J2261" t="s">
        <v>38</v>
      </c>
      <c r="K2261">
        <v>1714.91</v>
      </c>
      <c r="L2261">
        <v>15392</v>
      </c>
      <c r="M2261">
        <v>7120</v>
      </c>
      <c r="N2261" t="s">
        <v>38</v>
      </c>
    </row>
    <row r="2262" spans="1:14" x14ac:dyDescent="0.25">
      <c r="A2262" s="2">
        <v>35305</v>
      </c>
      <c r="B2262" t="s">
        <v>38</v>
      </c>
      <c r="C2262" t="s">
        <v>38</v>
      </c>
      <c r="D2262">
        <v>3400.7</v>
      </c>
      <c r="E2262">
        <v>1456.4</v>
      </c>
      <c r="F2262">
        <v>3892.44</v>
      </c>
      <c r="G2262">
        <v>2462.9</v>
      </c>
      <c r="H2262" t="s">
        <v>38</v>
      </c>
      <c r="I2262">
        <v>179.8</v>
      </c>
      <c r="J2262" t="s">
        <v>38</v>
      </c>
      <c r="K2262">
        <v>1714.91</v>
      </c>
      <c r="L2262">
        <v>15223</v>
      </c>
      <c r="M2262">
        <v>7161</v>
      </c>
      <c r="N2262" t="s">
        <v>38</v>
      </c>
    </row>
    <row r="2263" spans="1:14" x14ac:dyDescent="0.25">
      <c r="A2263" s="2">
        <v>35306</v>
      </c>
      <c r="B2263" t="s">
        <v>38</v>
      </c>
      <c r="C2263" t="s">
        <v>38</v>
      </c>
      <c r="D2263">
        <v>3360.2</v>
      </c>
      <c r="E2263">
        <v>1437.5</v>
      </c>
      <c r="F2263">
        <v>3874.97</v>
      </c>
      <c r="G2263">
        <v>2439.8000000000002</v>
      </c>
      <c r="H2263" t="s">
        <v>38</v>
      </c>
      <c r="I2263">
        <v>177.92</v>
      </c>
      <c r="J2263" t="s">
        <v>38</v>
      </c>
      <c r="K2263">
        <v>1714.91</v>
      </c>
      <c r="L2263">
        <v>15127</v>
      </c>
      <c r="M2263">
        <v>7190</v>
      </c>
      <c r="N2263" t="s">
        <v>38</v>
      </c>
    </row>
    <row r="2264" spans="1:14" x14ac:dyDescent="0.25">
      <c r="A2264" s="2">
        <v>35307</v>
      </c>
      <c r="B2264" t="s">
        <v>38</v>
      </c>
      <c r="C2264" t="s">
        <v>38</v>
      </c>
      <c r="D2264">
        <v>3348.1</v>
      </c>
      <c r="E2264">
        <v>1431.7</v>
      </c>
      <c r="F2264">
        <v>3855.23</v>
      </c>
      <c r="G2264">
        <v>2431.1</v>
      </c>
      <c r="H2264" t="s">
        <v>38</v>
      </c>
      <c r="I2264">
        <v>175.74</v>
      </c>
      <c r="J2264" t="s">
        <v>38</v>
      </c>
      <c r="K2264">
        <v>1714.91</v>
      </c>
      <c r="L2264">
        <v>14819</v>
      </c>
      <c r="M2264">
        <v>7000</v>
      </c>
      <c r="N2264" t="s">
        <v>38</v>
      </c>
    </row>
    <row r="2265" spans="1:14" x14ac:dyDescent="0.25">
      <c r="A2265" s="2">
        <v>35310</v>
      </c>
      <c r="B2265" t="s">
        <v>38</v>
      </c>
      <c r="C2265" t="s">
        <v>38</v>
      </c>
      <c r="D2265">
        <v>3360.2</v>
      </c>
      <c r="E2265">
        <v>1437.5</v>
      </c>
      <c r="F2265">
        <v>3861.31</v>
      </c>
      <c r="G2265">
        <v>2424.5</v>
      </c>
      <c r="H2265" t="s">
        <v>38</v>
      </c>
      <c r="I2265">
        <v>176.95</v>
      </c>
      <c r="J2265" t="s">
        <v>38</v>
      </c>
      <c r="K2265">
        <v>1714.91</v>
      </c>
      <c r="L2265">
        <v>14804</v>
      </c>
      <c r="M2265">
        <v>6991</v>
      </c>
      <c r="N2265" t="s">
        <v>38</v>
      </c>
    </row>
    <row r="2266" spans="1:14" x14ac:dyDescent="0.25">
      <c r="A2266" s="2">
        <v>35311</v>
      </c>
      <c r="B2266" t="s">
        <v>38</v>
      </c>
      <c r="C2266" t="s">
        <v>38</v>
      </c>
      <c r="D2266">
        <v>3339.5</v>
      </c>
      <c r="E2266">
        <v>1434.6</v>
      </c>
      <c r="F2266">
        <v>3845.37</v>
      </c>
      <c r="G2266">
        <v>2411.3000000000002</v>
      </c>
      <c r="H2266" t="s">
        <v>38</v>
      </c>
      <c r="I2266">
        <v>176.09</v>
      </c>
      <c r="J2266" t="s">
        <v>38</v>
      </c>
      <c r="K2266">
        <v>1714.91</v>
      </c>
      <c r="L2266">
        <v>14877</v>
      </c>
      <c r="M2266">
        <v>6871</v>
      </c>
      <c r="N2266" t="s">
        <v>38</v>
      </c>
    </row>
    <row r="2267" spans="1:14" x14ac:dyDescent="0.25">
      <c r="A2267" s="2">
        <v>35312</v>
      </c>
      <c r="B2267" t="s">
        <v>38</v>
      </c>
      <c r="C2267" t="s">
        <v>38</v>
      </c>
      <c r="D2267">
        <v>3352.4</v>
      </c>
      <c r="E2267">
        <v>1445.5</v>
      </c>
      <c r="F2267">
        <v>3840.81</v>
      </c>
      <c r="G2267">
        <v>2384.3000000000002</v>
      </c>
      <c r="H2267" t="s">
        <v>38</v>
      </c>
      <c r="I2267">
        <v>176.7</v>
      </c>
      <c r="J2267" t="s">
        <v>38</v>
      </c>
      <c r="K2267">
        <v>1714.91</v>
      </c>
      <c r="L2267">
        <v>14833</v>
      </c>
      <c r="M2267">
        <v>6959</v>
      </c>
      <c r="N2267" t="s">
        <v>38</v>
      </c>
    </row>
    <row r="2268" spans="1:14" x14ac:dyDescent="0.25">
      <c r="A2268" s="2">
        <v>35313</v>
      </c>
      <c r="B2268" t="s">
        <v>38</v>
      </c>
      <c r="C2268" t="s">
        <v>38</v>
      </c>
      <c r="D2268">
        <v>3356.7</v>
      </c>
      <c r="E2268">
        <v>1453.5</v>
      </c>
      <c r="F2268">
        <v>3849.16</v>
      </c>
      <c r="G2268">
        <v>2371.6999999999998</v>
      </c>
      <c r="H2268" t="s">
        <v>38</v>
      </c>
      <c r="I2268">
        <v>176.4</v>
      </c>
      <c r="J2268" t="s">
        <v>38</v>
      </c>
      <c r="K2268">
        <v>1714.91</v>
      </c>
      <c r="L2268">
        <v>14995</v>
      </c>
      <c r="M2268">
        <v>6950</v>
      </c>
      <c r="N2268" t="s">
        <v>38</v>
      </c>
    </row>
    <row r="2269" spans="1:14" x14ac:dyDescent="0.25">
      <c r="A2269" s="2">
        <v>35314</v>
      </c>
      <c r="B2269" t="s">
        <v>38</v>
      </c>
      <c r="C2269" t="s">
        <v>38</v>
      </c>
      <c r="D2269">
        <v>3369.7</v>
      </c>
      <c r="E2269">
        <v>1463.3</v>
      </c>
      <c r="F2269">
        <v>3867.38</v>
      </c>
      <c r="G2269">
        <v>2377.1</v>
      </c>
      <c r="H2269" t="s">
        <v>38</v>
      </c>
      <c r="I2269">
        <v>177</v>
      </c>
      <c r="J2269" t="s">
        <v>38</v>
      </c>
      <c r="K2269">
        <v>1714.91</v>
      </c>
      <c r="L2269">
        <v>14877</v>
      </c>
      <c r="M2269">
        <v>6940</v>
      </c>
      <c r="N2269" t="s">
        <v>38</v>
      </c>
    </row>
    <row r="2270" spans="1:14" x14ac:dyDescent="0.25">
      <c r="A2270" s="2">
        <v>35317</v>
      </c>
      <c r="B2270" t="s">
        <v>38</v>
      </c>
      <c r="C2270" t="s">
        <v>38</v>
      </c>
      <c r="D2270">
        <v>3381.8</v>
      </c>
      <c r="E2270">
        <v>1468.7</v>
      </c>
      <c r="F2270">
        <v>3876.49</v>
      </c>
      <c r="G2270">
        <v>2391.5</v>
      </c>
      <c r="H2270" t="s">
        <v>38</v>
      </c>
      <c r="I2270">
        <v>179.17</v>
      </c>
      <c r="J2270" t="s">
        <v>38</v>
      </c>
      <c r="K2270">
        <v>1714.91</v>
      </c>
      <c r="L2270">
        <v>14863</v>
      </c>
      <c r="M2270">
        <v>7076</v>
      </c>
      <c r="N2270" t="s">
        <v>38</v>
      </c>
    </row>
    <row r="2271" spans="1:14" x14ac:dyDescent="0.25">
      <c r="A2271" s="2">
        <v>35318</v>
      </c>
      <c r="B2271" t="s">
        <v>38</v>
      </c>
      <c r="C2271" t="s">
        <v>38</v>
      </c>
      <c r="D2271">
        <v>3382.6</v>
      </c>
      <c r="E2271">
        <v>1485.4</v>
      </c>
      <c r="F2271">
        <v>3906.86</v>
      </c>
      <c r="G2271">
        <v>2408.9</v>
      </c>
      <c r="H2271" t="s">
        <v>38</v>
      </c>
      <c r="I2271">
        <v>179.51</v>
      </c>
      <c r="J2271" t="s">
        <v>38</v>
      </c>
      <c r="K2271">
        <v>1714.91</v>
      </c>
      <c r="L2271">
        <v>15120</v>
      </c>
      <c r="M2271">
        <v>7048</v>
      </c>
      <c r="N2271" t="s">
        <v>38</v>
      </c>
    </row>
    <row r="2272" spans="1:14" x14ac:dyDescent="0.25">
      <c r="A2272" s="2">
        <v>35319</v>
      </c>
      <c r="B2272" t="s">
        <v>38</v>
      </c>
      <c r="C2272" t="s">
        <v>38</v>
      </c>
      <c r="D2272">
        <v>3373.6</v>
      </c>
      <c r="E2272">
        <v>1484</v>
      </c>
      <c r="F2272">
        <v>3901.55</v>
      </c>
      <c r="G2272">
        <v>2405.3000000000002</v>
      </c>
      <c r="H2272" t="s">
        <v>38</v>
      </c>
      <c r="I2272">
        <v>179.51</v>
      </c>
      <c r="J2272" t="s">
        <v>38</v>
      </c>
      <c r="K2272">
        <v>1714.91</v>
      </c>
      <c r="L2272">
        <v>15120</v>
      </c>
      <c r="M2272">
        <v>7089</v>
      </c>
      <c r="N2272" t="s">
        <v>38</v>
      </c>
    </row>
    <row r="2273" spans="1:14" x14ac:dyDescent="0.25">
      <c r="A2273" s="2">
        <v>35320</v>
      </c>
      <c r="B2273" t="s">
        <v>38</v>
      </c>
      <c r="C2273" t="s">
        <v>38</v>
      </c>
      <c r="D2273">
        <v>3395.6</v>
      </c>
      <c r="E2273">
        <v>1502.1</v>
      </c>
      <c r="F2273">
        <v>3934.95</v>
      </c>
      <c r="G2273">
        <v>2427.5</v>
      </c>
      <c r="H2273" t="s">
        <v>38</v>
      </c>
      <c r="I2273">
        <v>180.05</v>
      </c>
      <c r="J2273" t="s">
        <v>38</v>
      </c>
      <c r="K2273">
        <v>1714.91</v>
      </c>
      <c r="L2273">
        <v>15127</v>
      </c>
      <c r="M2273">
        <v>7097</v>
      </c>
      <c r="N2273" t="s">
        <v>38</v>
      </c>
    </row>
    <row r="2274" spans="1:14" x14ac:dyDescent="0.25">
      <c r="A2274" s="2">
        <v>35321</v>
      </c>
      <c r="B2274" t="s">
        <v>38</v>
      </c>
      <c r="C2274" t="s">
        <v>38</v>
      </c>
      <c r="D2274">
        <v>3429.2</v>
      </c>
      <c r="E2274">
        <v>1513.4</v>
      </c>
      <c r="F2274">
        <v>3970.63</v>
      </c>
      <c r="G2274">
        <v>2454.5</v>
      </c>
      <c r="H2274" t="s">
        <v>38</v>
      </c>
      <c r="I2274">
        <v>180.74</v>
      </c>
      <c r="J2274" t="s">
        <v>38</v>
      </c>
      <c r="K2274">
        <v>1714.91</v>
      </c>
      <c r="L2274">
        <v>15326</v>
      </c>
      <c r="M2274">
        <v>7193</v>
      </c>
      <c r="N2274" t="s">
        <v>38</v>
      </c>
    </row>
    <row r="2275" spans="1:14" x14ac:dyDescent="0.25">
      <c r="A2275" s="2">
        <v>35324</v>
      </c>
      <c r="B2275" t="s">
        <v>38</v>
      </c>
      <c r="C2275" t="s">
        <v>38</v>
      </c>
      <c r="D2275">
        <v>3438.7</v>
      </c>
      <c r="E2275">
        <v>1519.2</v>
      </c>
      <c r="F2275">
        <v>3994.93</v>
      </c>
      <c r="G2275">
        <v>2457.8000000000002</v>
      </c>
      <c r="H2275" t="s">
        <v>38</v>
      </c>
      <c r="I2275">
        <v>181.72</v>
      </c>
      <c r="J2275" t="s">
        <v>38</v>
      </c>
      <c r="K2275">
        <v>1714.91</v>
      </c>
      <c r="L2275">
        <v>15326</v>
      </c>
      <c r="M2275">
        <v>7309</v>
      </c>
      <c r="N2275" t="s">
        <v>38</v>
      </c>
    </row>
    <row r="2276" spans="1:14" x14ac:dyDescent="0.25">
      <c r="A2276" s="2">
        <v>35325</v>
      </c>
      <c r="B2276" t="s">
        <v>38</v>
      </c>
      <c r="C2276" t="s">
        <v>38</v>
      </c>
      <c r="D2276">
        <v>3433.5</v>
      </c>
      <c r="E2276">
        <v>1514.4</v>
      </c>
      <c r="F2276">
        <v>3993.41</v>
      </c>
      <c r="G2276">
        <v>2447</v>
      </c>
      <c r="H2276" t="s">
        <v>38</v>
      </c>
      <c r="I2276">
        <v>180.51</v>
      </c>
      <c r="J2276" t="s">
        <v>38</v>
      </c>
      <c r="K2276">
        <v>1714.91</v>
      </c>
      <c r="L2276">
        <v>15671</v>
      </c>
      <c r="M2276">
        <v>7316</v>
      </c>
      <c r="N2276" t="s">
        <v>38</v>
      </c>
    </row>
    <row r="2277" spans="1:14" x14ac:dyDescent="0.25">
      <c r="A2277" s="2">
        <v>35326</v>
      </c>
      <c r="B2277" t="s">
        <v>38</v>
      </c>
      <c r="C2277" t="s">
        <v>38</v>
      </c>
      <c r="D2277">
        <v>3419.7</v>
      </c>
      <c r="E2277">
        <v>1506.1</v>
      </c>
      <c r="F2277">
        <v>3981.26</v>
      </c>
      <c r="G2277">
        <v>2446.4</v>
      </c>
      <c r="H2277" t="s">
        <v>38</v>
      </c>
      <c r="I2277">
        <v>180.05</v>
      </c>
      <c r="J2277" t="s">
        <v>38</v>
      </c>
      <c r="K2277">
        <v>1714.91</v>
      </c>
      <c r="L2277">
        <v>15568</v>
      </c>
      <c r="M2277">
        <v>7309</v>
      </c>
      <c r="N2277" t="s">
        <v>38</v>
      </c>
    </row>
    <row r="2278" spans="1:14" x14ac:dyDescent="0.25">
      <c r="A2278" s="2">
        <v>35327</v>
      </c>
      <c r="B2278" t="s">
        <v>38</v>
      </c>
      <c r="C2278" t="s">
        <v>38</v>
      </c>
      <c r="D2278">
        <v>3437.9</v>
      </c>
      <c r="E2278">
        <v>1515.9</v>
      </c>
      <c r="F2278">
        <v>3988.05</v>
      </c>
      <c r="G2278">
        <v>2454.5</v>
      </c>
      <c r="H2278" t="s">
        <v>38</v>
      </c>
      <c r="I2278">
        <v>180.36</v>
      </c>
      <c r="J2278" t="s">
        <v>38</v>
      </c>
      <c r="K2278">
        <v>1714.91</v>
      </c>
      <c r="L2278">
        <v>15656</v>
      </c>
      <c r="M2278">
        <v>7316</v>
      </c>
      <c r="N2278" t="s">
        <v>38</v>
      </c>
    </row>
    <row r="2279" spans="1:14" x14ac:dyDescent="0.25">
      <c r="A2279" s="2">
        <v>35328</v>
      </c>
      <c r="B2279" t="s">
        <v>38</v>
      </c>
      <c r="C2279" t="s">
        <v>38</v>
      </c>
      <c r="D2279">
        <v>3425</v>
      </c>
      <c r="E2279">
        <v>1511.2</v>
      </c>
      <c r="F2279">
        <v>4014.45</v>
      </c>
      <c r="G2279">
        <v>2463.5</v>
      </c>
      <c r="H2279" t="s">
        <v>38</v>
      </c>
      <c r="I2279">
        <v>181.22</v>
      </c>
      <c r="J2279" t="s">
        <v>38</v>
      </c>
      <c r="K2279">
        <v>1714.91</v>
      </c>
      <c r="L2279">
        <v>15553</v>
      </c>
      <c r="M2279">
        <v>7300</v>
      </c>
      <c r="N2279" t="s">
        <v>38</v>
      </c>
    </row>
    <row r="2280" spans="1:14" x14ac:dyDescent="0.25">
      <c r="A2280" s="2">
        <v>35331</v>
      </c>
      <c r="B2280" t="s">
        <v>38</v>
      </c>
      <c r="C2280" t="s">
        <v>38</v>
      </c>
      <c r="D2280">
        <v>3379.6</v>
      </c>
      <c r="E2280">
        <v>1503.2</v>
      </c>
      <c r="F2280">
        <v>3985.03</v>
      </c>
      <c r="G2280">
        <v>2461.4</v>
      </c>
      <c r="H2280" t="s">
        <v>38</v>
      </c>
      <c r="I2280">
        <v>179.8</v>
      </c>
      <c r="J2280" t="s">
        <v>38</v>
      </c>
      <c r="K2280">
        <v>1714.91</v>
      </c>
      <c r="L2280">
        <v>15553</v>
      </c>
      <c r="M2280">
        <v>7322</v>
      </c>
      <c r="N2280" t="s">
        <v>38</v>
      </c>
    </row>
    <row r="2281" spans="1:14" x14ac:dyDescent="0.25">
      <c r="A2281" s="2">
        <v>35332</v>
      </c>
      <c r="B2281" t="s">
        <v>38</v>
      </c>
      <c r="C2281" t="s">
        <v>38</v>
      </c>
      <c r="D2281">
        <v>3381.3</v>
      </c>
      <c r="E2281">
        <v>1513.7</v>
      </c>
      <c r="F2281">
        <v>4013.69</v>
      </c>
      <c r="G2281">
        <v>2478.1</v>
      </c>
      <c r="H2281" t="s">
        <v>38</v>
      </c>
      <c r="I2281">
        <v>180.42</v>
      </c>
      <c r="J2281" t="s">
        <v>38</v>
      </c>
      <c r="K2281">
        <v>1714.91</v>
      </c>
      <c r="L2281">
        <v>15538</v>
      </c>
      <c r="M2281">
        <v>7309</v>
      </c>
      <c r="N2281" t="s">
        <v>38</v>
      </c>
    </row>
    <row r="2282" spans="1:14" x14ac:dyDescent="0.25">
      <c r="A2282" s="2">
        <v>35333</v>
      </c>
      <c r="B2282" t="s">
        <v>38</v>
      </c>
      <c r="C2282" t="s">
        <v>38</v>
      </c>
      <c r="D2282">
        <v>3405.3</v>
      </c>
      <c r="E2282">
        <v>1527.5</v>
      </c>
      <c r="F2282">
        <v>4040.09</v>
      </c>
      <c r="G2282">
        <v>2507.4</v>
      </c>
      <c r="H2282" t="s">
        <v>38</v>
      </c>
      <c r="I2282">
        <v>182.26</v>
      </c>
      <c r="J2282" t="s">
        <v>38</v>
      </c>
      <c r="K2282">
        <v>1714.91</v>
      </c>
      <c r="L2282">
        <v>15693</v>
      </c>
      <c r="M2282">
        <v>7306</v>
      </c>
      <c r="N2282" t="s">
        <v>38</v>
      </c>
    </row>
    <row r="2283" spans="1:14" x14ac:dyDescent="0.25">
      <c r="A2283" s="2">
        <v>35334</v>
      </c>
      <c r="B2283" t="s">
        <v>38</v>
      </c>
      <c r="C2283" t="s">
        <v>38</v>
      </c>
      <c r="D2283">
        <v>3401</v>
      </c>
      <c r="E2283">
        <v>1527.5</v>
      </c>
      <c r="F2283">
        <v>4047.63</v>
      </c>
      <c r="G2283">
        <v>2528.3000000000002</v>
      </c>
      <c r="H2283" t="s">
        <v>38</v>
      </c>
      <c r="I2283">
        <v>183.16</v>
      </c>
      <c r="J2283" t="s">
        <v>38</v>
      </c>
      <c r="K2283">
        <v>1714.91</v>
      </c>
      <c r="L2283">
        <v>15825</v>
      </c>
      <c r="M2283">
        <v>7330</v>
      </c>
      <c r="N2283" t="s">
        <v>38</v>
      </c>
    </row>
    <row r="2284" spans="1:14" x14ac:dyDescent="0.25">
      <c r="A2284" s="2">
        <v>35335</v>
      </c>
      <c r="B2284" t="s">
        <v>38</v>
      </c>
      <c r="C2284" t="s">
        <v>38</v>
      </c>
      <c r="D2284">
        <v>3413</v>
      </c>
      <c r="E2284">
        <v>1530.8</v>
      </c>
      <c r="F2284">
        <v>4037.83</v>
      </c>
      <c r="G2284">
        <v>2512.8000000000002</v>
      </c>
      <c r="H2284" t="s">
        <v>38</v>
      </c>
      <c r="I2284">
        <v>183.26</v>
      </c>
      <c r="J2284" t="s">
        <v>38</v>
      </c>
      <c r="K2284">
        <v>1714.91</v>
      </c>
      <c r="L2284">
        <v>15788</v>
      </c>
      <c r="M2284">
        <v>7448</v>
      </c>
      <c r="N2284" t="s">
        <v>38</v>
      </c>
    </row>
    <row r="2285" spans="1:14" x14ac:dyDescent="0.25">
      <c r="A2285" s="2">
        <v>35338</v>
      </c>
      <c r="B2285" t="s">
        <v>38</v>
      </c>
      <c r="C2285" t="s">
        <v>38</v>
      </c>
      <c r="D2285">
        <v>3417.3</v>
      </c>
      <c r="E2285">
        <v>1544.9</v>
      </c>
      <c r="F2285">
        <v>4029.53</v>
      </c>
      <c r="G2285">
        <v>2526.5</v>
      </c>
      <c r="H2285" t="s">
        <v>38</v>
      </c>
      <c r="I2285">
        <v>184.23</v>
      </c>
      <c r="J2285" t="s">
        <v>38</v>
      </c>
      <c r="K2285">
        <v>1714.91</v>
      </c>
      <c r="L2285">
        <v>15840</v>
      </c>
      <c r="M2285">
        <v>7470</v>
      </c>
      <c r="N2285" t="s">
        <v>38</v>
      </c>
    </row>
    <row r="2286" spans="1:14" x14ac:dyDescent="0.25">
      <c r="A2286" s="2">
        <v>35339</v>
      </c>
      <c r="B2286" t="s">
        <v>38</v>
      </c>
      <c r="C2286" t="s">
        <v>38</v>
      </c>
      <c r="D2286">
        <v>3452.4</v>
      </c>
      <c r="E2286">
        <v>1540.2</v>
      </c>
      <c r="F2286">
        <v>4025.76</v>
      </c>
      <c r="G2286">
        <v>2541.1999999999998</v>
      </c>
      <c r="H2286" t="s">
        <v>38</v>
      </c>
      <c r="I2286">
        <v>184.61</v>
      </c>
      <c r="J2286" t="s">
        <v>38</v>
      </c>
      <c r="K2286">
        <v>1714.91</v>
      </c>
      <c r="L2286">
        <v>15788</v>
      </c>
      <c r="M2286">
        <v>7492</v>
      </c>
      <c r="N2286" t="s">
        <v>38</v>
      </c>
    </row>
    <row r="2287" spans="1:14" x14ac:dyDescent="0.25">
      <c r="A2287" s="2">
        <v>35340</v>
      </c>
      <c r="B2287" t="s">
        <v>38</v>
      </c>
      <c r="C2287" t="s">
        <v>38</v>
      </c>
      <c r="D2287">
        <v>3467.9</v>
      </c>
      <c r="E2287">
        <v>1555.7</v>
      </c>
      <c r="F2287">
        <v>4071.01</v>
      </c>
      <c r="G2287">
        <v>2551.6</v>
      </c>
      <c r="H2287" t="s">
        <v>38</v>
      </c>
      <c r="I2287">
        <v>185.93</v>
      </c>
      <c r="J2287" t="s">
        <v>38</v>
      </c>
      <c r="K2287">
        <v>1714.91</v>
      </c>
      <c r="L2287">
        <v>15796</v>
      </c>
      <c r="M2287">
        <v>7509</v>
      </c>
      <c r="N2287" t="s">
        <v>38</v>
      </c>
    </row>
    <row r="2288" spans="1:14" x14ac:dyDescent="0.25">
      <c r="A2288" s="2">
        <v>35341</v>
      </c>
      <c r="B2288" t="s">
        <v>38</v>
      </c>
      <c r="C2288" t="s">
        <v>38</v>
      </c>
      <c r="D2288">
        <v>3456.7</v>
      </c>
      <c r="E2288">
        <v>1548.5</v>
      </c>
      <c r="F2288">
        <v>4071.01</v>
      </c>
      <c r="G2288">
        <v>2532.1999999999998</v>
      </c>
      <c r="H2288" t="s">
        <v>38</v>
      </c>
      <c r="I2288">
        <v>185.98</v>
      </c>
      <c r="J2288" t="s">
        <v>38</v>
      </c>
      <c r="K2288">
        <v>1714.91</v>
      </c>
      <c r="L2288">
        <v>15649</v>
      </c>
      <c r="M2288">
        <v>7540</v>
      </c>
      <c r="N2288" t="s">
        <v>38</v>
      </c>
    </row>
    <row r="2289" spans="1:14" x14ac:dyDescent="0.25">
      <c r="A2289" s="2">
        <v>35342</v>
      </c>
      <c r="B2289" t="s">
        <v>38</v>
      </c>
      <c r="C2289" t="s">
        <v>38</v>
      </c>
      <c r="D2289">
        <v>3481.6</v>
      </c>
      <c r="E2289">
        <v>1563</v>
      </c>
      <c r="F2289">
        <v>4104.95</v>
      </c>
      <c r="G2289">
        <v>2560</v>
      </c>
      <c r="H2289" t="s">
        <v>38</v>
      </c>
      <c r="I2289">
        <v>187.06</v>
      </c>
      <c r="J2289" t="s">
        <v>38</v>
      </c>
      <c r="K2289">
        <v>1714.91</v>
      </c>
      <c r="L2289">
        <v>15546</v>
      </c>
      <c r="M2289">
        <v>7486</v>
      </c>
      <c r="N2289" t="s">
        <v>38</v>
      </c>
    </row>
    <row r="2290" spans="1:14" x14ac:dyDescent="0.25">
      <c r="A2290" s="2">
        <v>35345</v>
      </c>
      <c r="B2290" t="s">
        <v>38</v>
      </c>
      <c r="C2290" t="s">
        <v>38</v>
      </c>
      <c r="D2290">
        <v>3487.6</v>
      </c>
      <c r="E2290">
        <v>1561.9</v>
      </c>
      <c r="F2290">
        <v>4104.1899999999996</v>
      </c>
      <c r="G2290">
        <v>2547.5</v>
      </c>
      <c r="H2290" t="s">
        <v>38</v>
      </c>
      <c r="I2290">
        <v>187.57</v>
      </c>
      <c r="J2290" t="s">
        <v>38</v>
      </c>
      <c r="K2290">
        <v>1714.91</v>
      </c>
      <c r="L2290">
        <v>15568</v>
      </c>
      <c r="M2290">
        <v>7685</v>
      </c>
      <c r="N2290" t="s">
        <v>38</v>
      </c>
    </row>
    <row r="2291" spans="1:14" x14ac:dyDescent="0.25">
      <c r="A2291" s="2">
        <v>35346</v>
      </c>
      <c r="B2291" t="s">
        <v>38</v>
      </c>
      <c r="C2291" t="s">
        <v>38</v>
      </c>
      <c r="D2291">
        <v>3494.4</v>
      </c>
      <c r="E2291">
        <v>1569.9</v>
      </c>
      <c r="F2291">
        <v>4103.4399999999996</v>
      </c>
      <c r="G2291">
        <v>2560.6</v>
      </c>
      <c r="H2291" t="s">
        <v>38</v>
      </c>
      <c r="I2291">
        <v>188.26</v>
      </c>
      <c r="J2291" t="s">
        <v>38</v>
      </c>
      <c r="K2291">
        <v>1714.91</v>
      </c>
      <c r="L2291">
        <v>15443</v>
      </c>
      <c r="M2291">
        <v>7656</v>
      </c>
      <c r="N2291" t="s">
        <v>38</v>
      </c>
    </row>
    <row r="2292" spans="1:14" x14ac:dyDescent="0.25">
      <c r="A2292" s="2">
        <v>35347</v>
      </c>
      <c r="B2292" t="s">
        <v>38</v>
      </c>
      <c r="C2292" t="s">
        <v>38</v>
      </c>
      <c r="D2292">
        <v>3466.1</v>
      </c>
      <c r="E2292">
        <v>1555</v>
      </c>
      <c r="F2292">
        <v>4074.78</v>
      </c>
      <c r="G2292">
        <v>2545.4</v>
      </c>
      <c r="H2292" t="s">
        <v>38</v>
      </c>
      <c r="I2292">
        <v>187.59</v>
      </c>
      <c r="J2292" t="s">
        <v>38</v>
      </c>
      <c r="K2292">
        <v>1714.91</v>
      </c>
      <c r="L2292">
        <v>15355</v>
      </c>
      <c r="M2292">
        <v>7739</v>
      </c>
      <c r="N2292" t="s">
        <v>38</v>
      </c>
    </row>
    <row r="2293" spans="1:14" x14ac:dyDescent="0.25">
      <c r="A2293" s="2">
        <v>35348</v>
      </c>
      <c r="B2293" t="s">
        <v>38</v>
      </c>
      <c r="C2293" t="s">
        <v>38</v>
      </c>
      <c r="D2293">
        <v>3450.7</v>
      </c>
      <c r="E2293">
        <v>1547.8</v>
      </c>
      <c r="F2293">
        <v>4067.99</v>
      </c>
      <c r="G2293">
        <v>2547.5</v>
      </c>
      <c r="H2293" t="s">
        <v>38</v>
      </c>
      <c r="I2293">
        <v>186.8</v>
      </c>
      <c r="J2293" t="s">
        <v>38</v>
      </c>
      <c r="K2293">
        <v>1714.91</v>
      </c>
      <c r="L2293">
        <v>15355</v>
      </c>
      <c r="M2293">
        <v>7735</v>
      </c>
      <c r="N2293" t="s">
        <v>38</v>
      </c>
    </row>
    <row r="2294" spans="1:14" x14ac:dyDescent="0.25">
      <c r="A2294" s="2">
        <v>35349</v>
      </c>
      <c r="B2294" t="s">
        <v>38</v>
      </c>
      <c r="C2294" t="s">
        <v>38</v>
      </c>
      <c r="D2294">
        <v>3479.9</v>
      </c>
      <c r="E2294">
        <v>1558.3</v>
      </c>
      <c r="F2294">
        <v>4082.32</v>
      </c>
      <c r="G2294">
        <v>2539.1</v>
      </c>
      <c r="H2294" t="s">
        <v>38</v>
      </c>
      <c r="I2294">
        <v>187.77</v>
      </c>
      <c r="J2294" t="s">
        <v>38</v>
      </c>
      <c r="K2294">
        <v>1714.91</v>
      </c>
      <c r="L2294">
        <v>15450</v>
      </c>
      <c r="M2294">
        <v>7728</v>
      </c>
      <c r="N2294" t="s">
        <v>38</v>
      </c>
    </row>
    <row r="2295" spans="1:14" x14ac:dyDescent="0.25">
      <c r="A2295" s="2">
        <v>35352</v>
      </c>
      <c r="B2295" t="s">
        <v>38</v>
      </c>
      <c r="C2295" t="s">
        <v>38</v>
      </c>
      <c r="D2295">
        <v>3491</v>
      </c>
      <c r="E2295">
        <v>1555.7</v>
      </c>
      <c r="F2295">
        <v>4096.6499999999996</v>
      </c>
      <c r="G2295">
        <v>2549.3000000000002</v>
      </c>
      <c r="H2295" t="s">
        <v>38</v>
      </c>
      <c r="I2295">
        <v>188.56</v>
      </c>
      <c r="J2295" t="s">
        <v>38</v>
      </c>
      <c r="K2295">
        <v>1714.91</v>
      </c>
      <c r="L2295">
        <v>15516</v>
      </c>
      <c r="M2295">
        <v>7772</v>
      </c>
      <c r="N2295" t="s">
        <v>38</v>
      </c>
    </row>
    <row r="2296" spans="1:14" x14ac:dyDescent="0.25">
      <c r="A2296" s="2">
        <v>35353</v>
      </c>
      <c r="B2296" t="s">
        <v>38</v>
      </c>
      <c r="C2296" t="s">
        <v>38</v>
      </c>
      <c r="D2296">
        <v>3495.3</v>
      </c>
      <c r="E2296">
        <v>1572.4</v>
      </c>
      <c r="F2296">
        <v>4121.54</v>
      </c>
      <c r="G2296">
        <v>2581.5</v>
      </c>
      <c r="H2296" t="s">
        <v>38</v>
      </c>
      <c r="I2296">
        <v>189.39</v>
      </c>
      <c r="J2296" t="s">
        <v>38</v>
      </c>
      <c r="K2296">
        <v>1714.91</v>
      </c>
      <c r="L2296">
        <v>15781</v>
      </c>
      <c r="M2296">
        <v>7898</v>
      </c>
      <c r="N2296" t="s">
        <v>38</v>
      </c>
    </row>
    <row r="2297" spans="1:14" x14ac:dyDescent="0.25">
      <c r="A2297" s="2">
        <v>35354</v>
      </c>
      <c r="B2297" t="s">
        <v>38</v>
      </c>
      <c r="C2297" t="s">
        <v>38</v>
      </c>
      <c r="D2297">
        <v>3475.6</v>
      </c>
      <c r="E2297">
        <v>1562.3</v>
      </c>
      <c r="F2297">
        <v>4104.1899999999996</v>
      </c>
      <c r="G2297">
        <v>2564.1999999999998</v>
      </c>
      <c r="H2297" t="s">
        <v>38</v>
      </c>
      <c r="I2297">
        <v>188.59</v>
      </c>
      <c r="J2297" t="s">
        <v>38</v>
      </c>
      <c r="K2297">
        <v>1714.91</v>
      </c>
      <c r="L2297">
        <v>15737</v>
      </c>
      <c r="M2297">
        <v>7833</v>
      </c>
      <c r="N2297" t="s">
        <v>38</v>
      </c>
    </row>
    <row r="2298" spans="1:14" x14ac:dyDescent="0.25">
      <c r="A2298" s="2">
        <v>35355</v>
      </c>
      <c r="B2298" t="s">
        <v>38</v>
      </c>
      <c r="C2298" t="s">
        <v>38</v>
      </c>
      <c r="D2298">
        <v>3486.7</v>
      </c>
      <c r="E2298">
        <v>1568.8</v>
      </c>
      <c r="F2298">
        <v>4118.5200000000004</v>
      </c>
      <c r="G2298">
        <v>2580.3000000000002</v>
      </c>
      <c r="H2298" t="s">
        <v>38</v>
      </c>
      <c r="I2298">
        <v>188.57</v>
      </c>
      <c r="J2298" t="s">
        <v>38</v>
      </c>
      <c r="K2298">
        <v>1714.91</v>
      </c>
      <c r="L2298">
        <v>15788</v>
      </c>
      <c r="M2298">
        <v>7879</v>
      </c>
      <c r="N2298" t="s">
        <v>38</v>
      </c>
    </row>
    <row r="2299" spans="1:14" x14ac:dyDescent="0.25">
      <c r="A2299" s="2">
        <v>35356</v>
      </c>
      <c r="B2299" t="s">
        <v>38</v>
      </c>
      <c r="C2299" t="s">
        <v>38</v>
      </c>
      <c r="D2299">
        <v>3493.6</v>
      </c>
      <c r="E2299">
        <v>1585.4</v>
      </c>
      <c r="F2299">
        <v>4132.8500000000004</v>
      </c>
      <c r="G2299">
        <v>2618.5</v>
      </c>
      <c r="H2299" t="s">
        <v>38</v>
      </c>
      <c r="I2299">
        <v>190.04</v>
      </c>
      <c r="J2299" t="s">
        <v>38</v>
      </c>
      <c r="K2299">
        <v>1714.91</v>
      </c>
      <c r="L2299">
        <v>15935</v>
      </c>
      <c r="M2299">
        <v>7934</v>
      </c>
      <c r="N2299" t="s">
        <v>38</v>
      </c>
    </row>
    <row r="2300" spans="1:14" x14ac:dyDescent="0.25">
      <c r="A2300" s="2">
        <v>35359</v>
      </c>
      <c r="B2300" t="s">
        <v>38</v>
      </c>
      <c r="C2300" t="s">
        <v>38</v>
      </c>
      <c r="D2300">
        <v>3515</v>
      </c>
      <c r="E2300">
        <v>1583.3</v>
      </c>
      <c r="F2300">
        <v>4143.41</v>
      </c>
      <c r="G2300">
        <v>2639.3</v>
      </c>
      <c r="H2300" t="s">
        <v>38</v>
      </c>
      <c r="I2300">
        <v>189.39</v>
      </c>
      <c r="J2300" t="s">
        <v>38</v>
      </c>
      <c r="K2300">
        <v>1714.91</v>
      </c>
      <c r="L2300">
        <v>15649</v>
      </c>
      <c r="M2300">
        <v>7934</v>
      </c>
      <c r="N2300" t="s">
        <v>38</v>
      </c>
    </row>
    <row r="2301" spans="1:14" x14ac:dyDescent="0.25">
      <c r="A2301" s="2">
        <v>35360</v>
      </c>
      <c r="B2301" t="s">
        <v>38</v>
      </c>
      <c r="C2301" t="s">
        <v>38</v>
      </c>
      <c r="D2301">
        <v>3505.6</v>
      </c>
      <c r="E2301">
        <v>1579.6</v>
      </c>
      <c r="F2301">
        <v>4129.08</v>
      </c>
      <c r="G2301">
        <v>2628</v>
      </c>
      <c r="H2301" t="s">
        <v>38</v>
      </c>
      <c r="I2301">
        <v>189.1</v>
      </c>
      <c r="J2301" t="s">
        <v>38</v>
      </c>
      <c r="K2301">
        <v>1714.91</v>
      </c>
      <c r="L2301">
        <v>15546</v>
      </c>
      <c r="M2301">
        <v>7846</v>
      </c>
      <c r="N2301" t="s">
        <v>38</v>
      </c>
    </row>
    <row r="2302" spans="1:14" x14ac:dyDescent="0.25">
      <c r="A2302" s="2">
        <v>35361</v>
      </c>
      <c r="B2302" t="s">
        <v>38</v>
      </c>
      <c r="C2302" t="s">
        <v>38</v>
      </c>
      <c r="D2302">
        <v>3467.9</v>
      </c>
      <c r="E2302">
        <v>1559.4</v>
      </c>
      <c r="F2302">
        <v>4058.19</v>
      </c>
      <c r="G2302">
        <v>2618.5</v>
      </c>
      <c r="H2302" t="s">
        <v>38</v>
      </c>
      <c r="I2302">
        <v>185.89</v>
      </c>
      <c r="J2302" t="s">
        <v>38</v>
      </c>
      <c r="K2302">
        <v>1714.91</v>
      </c>
      <c r="L2302">
        <v>15494</v>
      </c>
      <c r="M2302">
        <v>7887</v>
      </c>
      <c r="N2302" t="s">
        <v>38</v>
      </c>
    </row>
    <row r="2303" spans="1:14" x14ac:dyDescent="0.25">
      <c r="A2303" s="2">
        <v>35362</v>
      </c>
      <c r="B2303" t="s">
        <v>38</v>
      </c>
      <c r="C2303" t="s">
        <v>38</v>
      </c>
      <c r="D2303">
        <v>3449.9</v>
      </c>
      <c r="E2303">
        <v>1561.5</v>
      </c>
      <c r="F2303">
        <v>4061.2</v>
      </c>
      <c r="G2303">
        <v>2630.7</v>
      </c>
      <c r="H2303" t="s">
        <v>38</v>
      </c>
      <c r="I2303">
        <v>186.63</v>
      </c>
      <c r="J2303" t="s">
        <v>38</v>
      </c>
      <c r="K2303">
        <v>1714.91</v>
      </c>
      <c r="L2303">
        <v>15487</v>
      </c>
      <c r="M2303">
        <v>7863</v>
      </c>
      <c r="N2303" t="s">
        <v>38</v>
      </c>
    </row>
    <row r="2304" spans="1:14" x14ac:dyDescent="0.25">
      <c r="A2304" s="2">
        <v>35363</v>
      </c>
      <c r="B2304" t="s">
        <v>38</v>
      </c>
      <c r="C2304" t="s">
        <v>38</v>
      </c>
      <c r="D2304">
        <v>3474.7</v>
      </c>
      <c r="E2304">
        <v>1565.5</v>
      </c>
      <c r="F2304">
        <v>4075.53</v>
      </c>
      <c r="G2304">
        <v>2624.4</v>
      </c>
      <c r="H2304" t="s">
        <v>38</v>
      </c>
      <c r="I2304">
        <v>188.54</v>
      </c>
      <c r="J2304" t="s">
        <v>38</v>
      </c>
      <c r="K2304">
        <v>1714.91</v>
      </c>
      <c r="L2304">
        <v>15252</v>
      </c>
      <c r="M2304">
        <v>7811</v>
      </c>
      <c r="N2304" t="s">
        <v>38</v>
      </c>
    </row>
    <row r="2305" spans="1:14" x14ac:dyDescent="0.25">
      <c r="A2305" s="2">
        <v>35366</v>
      </c>
      <c r="B2305" t="s">
        <v>38</v>
      </c>
      <c r="C2305" t="s">
        <v>38</v>
      </c>
      <c r="D2305">
        <v>3473</v>
      </c>
      <c r="E2305">
        <v>1555.4</v>
      </c>
      <c r="F2305">
        <v>4096.6499999999996</v>
      </c>
      <c r="G2305">
        <v>2615.1999999999998</v>
      </c>
      <c r="H2305" t="s">
        <v>38</v>
      </c>
      <c r="I2305">
        <v>188.87</v>
      </c>
      <c r="J2305" t="s">
        <v>38</v>
      </c>
      <c r="K2305">
        <v>1714.91</v>
      </c>
      <c r="L2305">
        <v>15399</v>
      </c>
      <c r="M2305">
        <v>7753</v>
      </c>
      <c r="N2305" t="s">
        <v>38</v>
      </c>
    </row>
    <row r="2306" spans="1:14" x14ac:dyDescent="0.25">
      <c r="A2306" s="2">
        <v>35367</v>
      </c>
      <c r="B2306" t="s">
        <v>38</v>
      </c>
      <c r="C2306" t="s">
        <v>38</v>
      </c>
      <c r="D2306">
        <v>3442.1</v>
      </c>
      <c r="E2306">
        <v>1534</v>
      </c>
      <c r="F2306">
        <v>4048.38</v>
      </c>
      <c r="G2306">
        <v>2592.8000000000002</v>
      </c>
      <c r="H2306" t="s">
        <v>38</v>
      </c>
      <c r="I2306">
        <v>185.61</v>
      </c>
      <c r="J2306" t="s">
        <v>38</v>
      </c>
      <c r="K2306">
        <v>1714.91</v>
      </c>
      <c r="L2306">
        <v>15377</v>
      </c>
      <c r="M2306">
        <v>7716</v>
      </c>
      <c r="N2306" t="s">
        <v>38</v>
      </c>
    </row>
    <row r="2307" spans="1:14" x14ac:dyDescent="0.25">
      <c r="A2307" s="2">
        <v>35368</v>
      </c>
      <c r="B2307" t="s">
        <v>38</v>
      </c>
      <c r="C2307" t="s">
        <v>38</v>
      </c>
      <c r="D2307">
        <v>3413.9</v>
      </c>
      <c r="E2307">
        <v>1537.6</v>
      </c>
      <c r="F2307">
        <v>4035.56</v>
      </c>
      <c r="G2307">
        <v>2573.5</v>
      </c>
      <c r="H2307" t="s">
        <v>38</v>
      </c>
      <c r="I2307">
        <v>184.14</v>
      </c>
      <c r="J2307" t="s">
        <v>38</v>
      </c>
      <c r="K2307">
        <v>1714.91</v>
      </c>
      <c r="L2307">
        <v>15193</v>
      </c>
      <c r="M2307">
        <v>7849</v>
      </c>
      <c r="N2307" t="s">
        <v>38</v>
      </c>
    </row>
    <row r="2308" spans="1:14" x14ac:dyDescent="0.25">
      <c r="A2308" s="2">
        <v>35369</v>
      </c>
      <c r="B2308" t="s">
        <v>38</v>
      </c>
      <c r="C2308" t="s">
        <v>38</v>
      </c>
      <c r="D2308">
        <v>3431</v>
      </c>
      <c r="E2308">
        <v>1547.4</v>
      </c>
      <c r="F2308">
        <v>4046.12</v>
      </c>
      <c r="G2308">
        <v>2569.9</v>
      </c>
      <c r="H2308" t="s">
        <v>38</v>
      </c>
      <c r="I2308">
        <v>184.47</v>
      </c>
      <c r="J2308" t="s">
        <v>38</v>
      </c>
      <c r="K2308">
        <v>1714.91</v>
      </c>
      <c r="L2308">
        <v>15024</v>
      </c>
      <c r="M2308">
        <v>7872</v>
      </c>
      <c r="N2308" t="s">
        <v>38</v>
      </c>
    </row>
    <row r="2309" spans="1:14" x14ac:dyDescent="0.25">
      <c r="A2309" s="2">
        <v>35370</v>
      </c>
      <c r="B2309" t="s">
        <v>38</v>
      </c>
      <c r="C2309" t="s">
        <v>38</v>
      </c>
      <c r="D2309">
        <v>3403.6</v>
      </c>
      <c r="E2309">
        <v>1547.4</v>
      </c>
      <c r="F2309">
        <v>4043.86</v>
      </c>
      <c r="G2309">
        <v>2569.9</v>
      </c>
      <c r="H2309" t="s">
        <v>38</v>
      </c>
      <c r="I2309">
        <v>185.92</v>
      </c>
      <c r="J2309" t="s">
        <v>38</v>
      </c>
      <c r="K2309">
        <v>1714.91</v>
      </c>
      <c r="L2309">
        <v>15157</v>
      </c>
      <c r="M2309">
        <v>7919</v>
      </c>
      <c r="N2309" t="s">
        <v>38</v>
      </c>
    </row>
    <row r="2310" spans="1:14" x14ac:dyDescent="0.25">
      <c r="A2310" s="2">
        <v>35373</v>
      </c>
      <c r="B2310" t="s">
        <v>38</v>
      </c>
      <c r="C2310" t="s">
        <v>38</v>
      </c>
      <c r="D2310">
        <v>3383.9</v>
      </c>
      <c r="E2310">
        <v>1551</v>
      </c>
      <c r="F2310">
        <v>4055.17</v>
      </c>
      <c r="G2310">
        <v>2568.4</v>
      </c>
      <c r="H2310" t="s">
        <v>38</v>
      </c>
      <c r="I2310">
        <v>185.75</v>
      </c>
      <c r="J2310" t="s">
        <v>38</v>
      </c>
      <c r="K2310">
        <v>1714.91</v>
      </c>
      <c r="L2310">
        <v>15157</v>
      </c>
      <c r="M2310">
        <v>7897</v>
      </c>
      <c r="N2310" t="s">
        <v>38</v>
      </c>
    </row>
    <row r="2311" spans="1:14" x14ac:dyDescent="0.25">
      <c r="A2311" s="2">
        <v>35374</v>
      </c>
      <c r="B2311" t="s">
        <v>38</v>
      </c>
      <c r="C2311" t="s">
        <v>38</v>
      </c>
      <c r="D2311">
        <v>3365.4</v>
      </c>
      <c r="E2311">
        <v>1584.2</v>
      </c>
      <c r="F2311">
        <v>4112.49</v>
      </c>
      <c r="G2311">
        <v>2606.8000000000002</v>
      </c>
      <c r="H2311" t="s">
        <v>38</v>
      </c>
      <c r="I2311">
        <v>186.94</v>
      </c>
      <c r="J2311" t="s">
        <v>38</v>
      </c>
      <c r="K2311">
        <v>1714.91</v>
      </c>
      <c r="L2311">
        <v>15142</v>
      </c>
      <c r="M2311">
        <v>7872</v>
      </c>
      <c r="N2311" t="s">
        <v>38</v>
      </c>
    </row>
    <row r="2312" spans="1:14" x14ac:dyDescent="0.25">
      <c r="A2312" s="2">
        <v>35375</v>
      </c>
      <c r="B2312" t="s">
        <v>38</v>
      </c>
      <c r="C2312" t="s">
        <v>38</v>
      </c>
      <c r="D2312">
        <v>3381.3</v>
      </c>
      <c r="E2312">
        <v>1602.3</v>
      </c>
      <c r="F2312">
        <v>4140.3900000000003</v>
      </c>
      <c r="G2312">
        <v>2642.9</v>
      </c>
      <c r="H2312" t="s">
        <v>38</v>
      </c>
      <c r="I2312">
        <v>188.28</v>
      </c>
      <c r="J2312" t="s">
        <v>38</v>
      </c>
      <c r="K2312">
        <v>1714.91</v>
      </c>
      <c r="L2312">
        <v>15494</v>
      </c>
      <c r="M2312">
        <v>8064</v>
      </c>
      <c r="N2312" t="s">
        <v>38</v>
      </c>
    </row>
    <row r="2313" spans="1:14" x14ac:dyDescent="0.25">
      <c r="A2313" s="2">
        <v>35376</v>
      </c>
      <c r="B2313" t="s">
        <v>38</v>
      </c>
      <c r="C2313" t="s">
        <v>38</v>
      </c>
      <c r="D2313">
        <v>3344.4</v>
      </c>
      <c r="E2313">
        <v>1598.7</v>
      </c>
      <c r="F2313">
        <v>4120.78</v>
      </c>
      <c r="G2313">
        <v>2637.5</v>
      </c>
      <c r="H2313" t="s">
        <v>38</v>
      </c>
      <c r="I2313">
        <v>187.96</v>
      </c>
      <c r="J2313" t="s">
        <v>38</v>
      </c>
      <c r="K2313">
        <v>1714.91</v>
      </c>
      <c r="L2313">
        <v>15311</v>
      </c>
      <c r="M2313">
        <v>8030</v>
      </c>
      <c r="N2313" t="s">
        <v>38</v>
      </c>
    </row>
    <row r="2314" spans="1:14" x14ac:dyDescent="0.25">
      <c r="A2314" s="2">
        <v>35377</v>
      </c>
      <c r="B2314" t="s">
        <v>38</v>
      </c>
      <c r="C2314" t="s">
        <v>38</v>
      </c>
      <c r="D2314">
        <v>3359</v>
      </c>
      <c r="E2314">
        <v>1595.8</v>
      </c>
      <c r="F2314">
        <v>4138.13</v>
      </c>
      <c r="G2314">
        <v>2635.7</v>
      </c>
      <c r="H2314" t="s">
        <v>38</v>
      </c>
      <c r="I2314">
        <v>188.95</v>
      </c>
      <c r="J2314" t="s">
        <v>38</v>
      </c>
      <c r="K2314">
        <v>1714.91</v>
      </c>
      <c r="L2314">
        <v>15568</v>
      </c>
      <c r="M2314">
        <v>8049</v>
      </c>
      <c r="N2314" t="s">
        <v>38</v>
      </c>
    </row>
    <row r="2315" spans="1:14" x14ac:dyDescent="0.25">
      <c r="A2315" s="2">
        <v>35380</v>
      </c>
      <c r="B2315" t="s">
        <v>38</v>
      </c>
      <c r="C2315" t="s">
        <v>38</v>
      </c>
      <c r="D2315">
        <v>3361.6</v>
      </c>
      <c r="E2315">
        <v>1595.8</v>
      </c>
      <c r="F2315">
        <v>4132.8500000000004</v>
      </c>
      <c r="G2315">
        <v>2635.7</v>
      </c>
      <c r="H2315" t="s">
        <v>38</v>
      </c>
      <c r="I2315">
        <v>190.13</v>
      </c>
      <c r="J2315" t="s">
        <v>38</v>
      </c>
      <c r="K2315">
        <v>1714.91</v>
      </c>
      <c r="L2315">
        <v>15494</v>
      </c>
      <c r="M2315">
        <v>8049</v>
      </c>
      <c r="N2315" t="s">
        <v>38</v>
      </c>
    </row>
    <row r="2316" spans="1:14" x14ac:dyDescent="0.25">
      <c r="A2316" s="2">
        <v>35381</v>
      </c>
      <c r="B2316" t="s">
        <v>38</v>
      </c>
      <c r="C2316" t="s">
        <v>38</v>
      </c>
      <c r="D2316">
        <v>3378.7</v>
      </c>
      <c r="E2316">
        <v>1620.4</v>
      </c>
      <c r="F2316">
        <v>4178.1000000000004</v>
      </c>
      <c r="G2316">
        <v>2657.8</v>
      </c>
      <c r="H2316" t="s">
        <v>38</v>
      </c>
      <c r="I2316">
        <v>190.57</v>
      </c>
      <c r="J2316" t="s">
        <v>38</v>
      </c>
      <c r="K2316">
        <v>1714.91</v>
      </c>
      <c r="L2316">
        <v>15568</v>
      </c>
      <c r="M2316">
        <v>8051</v>
      </c>
      <c r="N2316" t="s">
        <v>38</v>
      </c>
    </row>
    <row r="2317" spans="1:14" x14ac:dyDescent="0.25">
      <c r="A2317" s="2">
        <v>35382</v>
      </c>
      <c r="B2317" t="s">
        <v>38</v>
      </c>
      <c r="C2317" t="s">
        <v>38</v>
      </c>
      <c r="D2317">
        <v>3377.9</v>
      </c>
      <c r="E2317">
        <v>1613.1</v>
      </c>
      <c r="F2317">
        <v>4188.66</v>
      </c>
      <c r="G2317">
        <v>2663.1</v>
      </c>
      <c r="H2317" t="s">
        <v>38</v>
      </c>
      <c r="I2317">
        <v>191.85</v>
      </c>
      <c r="J2317" t="s">
        <v>38</v>
      </c>
      <c r="K2317">
        <v>1714.91</v>
      </c>
      <c r="L2317">
        <v>15465</v>
      </c>
      <c r="M2317">
        <v>8156</v>
      </c>
      <c r="N2317" t="s">
        <v>38</v>
      </c>
    </row>
    <row r="2318" spans="1:14" x14ac:dyDescent="0.25">
      <c r="A2318" s="2">
        <v>35383</v>
      </c>
      <c r="B2318" t="s">
        <v>38</v>
      </c>
      <c r="C2318" t="s">
        <v>38</v>
      </c>
      <c r="D2318">
        <v>3372.7</v>
      </c>
      <c r="E2318">
        <v>1608.1</v>
      </c>
      <c r="F2318">
        <v>4215.0600000000004</v>
      </c>
      <c r="G2318">
        <v>2678.6</v>
      </c>
      <c r="H2318" t="s">
        <v>38</v>
      </c>
      <c r="I2318">
        <v>192.87</v>
      </c>
      <c r="J2318" t="s">
        <v>38</v>
      </c>
      <c r="K2318">
        <v>1714.91</v>
      </c>
      <c r="L2318">
        <v>15487</v>
      </c>
      <c r="M2318">
        <v>8167</v>
      </c>
      <c r="N2318" t="s">
        <v>38</v>
      </c>
    </row>
    <row r="2319" spans="1:14" x14ac:dyDescent="0.25">
      <c r="A2319" s="2">
        <v>35384</v>
      </c>
      <c r="B2319" t="s">
        <v>38</v>
      </c>
      <c r="C2319" t="s">
        <v>38</v>
      </c>
      <c r="D2319">
        <v>3413</v>
      </c>
      <c r="E2319">
        <v>1624.7</v>
      </c>
      <c r="F2319">
        <v>4237.68</v>
      </c>
      <c r="G2319">
        <v>2674.2</v>
      </c>
      <c r="H2319" t="s">
        <v>38</v>
      </c>
      <c r="I2319">
        <v>193.84</v>
      </c>
      <c r="J2319" t="s">
        <v>38</v>
      </c>
      <c r="K2319">
        <v>1714.91</v>
      </c>
      <c r="L2319">
        <v>15399</v>
      </c>
      <c r="M2319">
        <v>8115</v>
      </c>
      <c r="N2319" t="s">
        <v>38</v>
      </c>
    </row>
    <row r="2320" spans="1:14" x14ac:dyDescent="0.25">
      <c r="A2320" s="2">
        <v>35387</v>
      </c>
      <c r="B2320" t="s">
        <v>38</v>
      </c>
      <c r="C2320" t="s">
        <v>38</v>
      </c>
      <c r="D2320">
        <v>3402.7</v>
      </c>
      <c r="E2320">
        <v>1611.7</v>
      </c>
      <c r="F2320">
        <v>4185.6400000000003</v>
      </c>
      <c r="G2320">
        <v>2655.2</v>
      </c>
      <c r="H2320" t="s">
        <v>38</v>
      </c>
      <c r="I2320">
        <v>194.72</v>
      </c>
      <c r="J2320" t="s">
        <v>38</v>
      </c>
      <c r="K2320">
        <v>1714.91</v>
      </c>
      <c r="L2320">
        <v>15274</v>
      </c>
      <c r="M2320">
        <v>8209</v>
      </c>
      <c r="N2320" t="s">
        <v>38</v>
      </c>
    </row>
    <row r="2321" spans="1:14" x14ac:dyDescent="0.25">
      <c r="A2321" s="2">
        <v>35388</v>
      </c>
      <c r="B2321" t="s">
        <v>38</v>
      </c>
      <c r="C2321" t="s">
        <v>38</v>
      </c>
      <c r="D2321">
        <v>3425.9</v>
      </c>
      <c r="E2321">
        <v>1621.1</v>
      </c>
      <c r="F2321">
        <v>4206.76</v>
      </c>
      <c r="G2321">
        <v>2692.5</v>
      </c>
      <c r="H2321" t="s">
        <v>38</v>
      </c>
      <c r="I2321">
        <v>194.47</v>
      </c>
      <c r="J2321" t="s">
        <v>38</v>
      </c>
      <c r="K2321">
        <v>1714.91</v>
      </c>
      <c r="L2321">
        <v>15414</v>
      </c>
      <c r="M2321">
        <v>8232</v>
      </c>
      <c r="N2321" t="s">
        <v>38</v>
      </c>
    </row>
    <row r="2322" spans="1:14" x14ac:dyDescent="0.25">
      <c r="A2322" s="2">
        <v>35389</v>
      </c>
      <c r="B2322" t="s">
        <v>38</v>
      </c>
      <c r="C2322" t="s">
        <v>38</v>
      </c>
      <c r="D2322">
        <v>3414.7</v>
      </c>
      <c r="E2322">
        <v>1614.9</v>
      </c>
      <c r="F2322">
        <v>4178.1000000000004</v>
      </c>
      <c r="G2322">
        <v>2679.5</v>
      </c>
      <c r="H2322" t="s">
        <v>38</v>
      </c>
      <c r="I2322">
        <v>193.6</v>
      </c>
      <c r="J2322" t="s">
        <v>38</v>
      </c>
      <c r="K2322">
        <v>1714.91</v>
      </c>
      <c r="L2322">
        <v>15583</v>
      </c>
      <c r="M2322">
        <v>8320</v>
      </c>
      <c r="N2322" t="s">
        <v>38</v>
      </c>
    </row>
    <row r="2323" spans="1:14" x14ac:dyDescent="0.25">
      <c r="A2323" s="2">
        <v>35390</v>
      </c>
      <c r="B2323" t="s">
        <v>38</v>
      </c>
      <c r="C2323" t="s">
        <v>38</v>
      </c>
      <c r="D2323">
        <v>3406.1</v>
      </c>
      <c r="E2323">
        <v>1617.1</v>
      </c>
      <c r="F2323">
        <v>4177.3500000000004</v>
      </c>
      <c r="G2323">
        <v>2684.2</v>
      </c>
      <c r="H2323" t="s">
        <v>38</v>
      </c>
      <c r="I2323">
        <v>194.08</v>
      </c>
      <c r="J2323" t="s">
        <v>38</v>
      </c>
      <c r="K2323">
        <v>1714.91</v>
      </c>
      <c r="L2323">
        <v>15546</v>
      </c>
      <c r="M2323">
        <v>8254</v>
      </c>
      <c r="N2323" t="s">
        <v>38</v>
      </c>
    </row>
    <row r="2324" spans="1:14" x14ac:dyDescent="0.25">
      <c r="A2324" s="2">
        <v>35391</v>
      </c>
      <c r="B2324" t="s">
        <v>38</v>
      </c>
      <c r="C2324" t="s">
        <v>38</v>
      </c>
      <c r="D2324">
        <v>3455.9</v>
      </c>
      <c r="E2324">
        <v>1631.9</v>
      </c>
      <c r="F2324">
        <v>4185.6400000000003</v>
      </c>
      <c r="G2324">
        <v>2702</v>
      </c>
      <c r="H2324" t="s">
        <v>38</v>
      </c>
      <c r="I2324">
        <v>196.41</v>
      </c>
      <c r="J2324" t="s">
        <v>38</v>
      </c>
      <c r="K2324">
        <v>1714.91</v>
      </c>
      <c r="L2324">
        <v>15605</v>
      </c>
      <c r="M2324">
        <v>8241</v>
      </c>
      <c r="N2324" t="s">
        <v>38</v>
      </c>
    </row>
    <row r="2325" spans="1:14" x14ac:dyDescent="0.25">
      <c r="A2325" s="2">
        <v>35394</v>
      </c>
      <c r="B2325" t="s">
        <v>38</v>
      </c>
      <c r="C2325" t="s">
        <v>38</v>
      </c>
      <c r="D2325">
        <v>3485</v>
      </c>
      <c r="E2325">
        <v>1644.9</v>
      </c>
      <c r="F2325">
        <v>4232.3999999999996</v>
      </c>
      <c r="G2325">
        <v>2735.1</v>
      </c>
      <c r="H2325" t="s">
        <v>38</v>
      </c>
      <c r="I2325">
        <v>198.87</v>
      </c>
      <c r="J2325" t="s">
        <v>38</v>
      </c>
      <c r="K2325">
        <v>1714.91</v>
      </c>
      <c r="L2325">
        <v>15641</v>
      </c>
      <c r="M2325">
        <v>8370</v>
      </c>
      <c r="N2325" t="s">
        <v>38</v>
      </c>
    </row>
    <row r="2326" spans="1:14" x14ac:dyDescent="0.25">
      <c r="A2326" s="2">
        <v>35395</v>
      </c>
      <c r="B2326" t="s">
        <v>38</v>
      </c>
      <c r="C2326" t="s">
        <v>38</v>
      </c>
      <c r="D2326">
        <v>3512.4</v>
      </c>
      <c r="E2326">
        <v>1643.5</v>
      </c>
      <c r="F2326">
        <v>4243.71</v>
      </c>
      <c r="G2326">
        <v>2723.6</v>
      </c>
      <c r="H2326" t="s">
        <v>38</v>
      </c>
      <c r="I2326">
        <v>200.15</v>
      </c>
      <c r="J2326" t="s">
        <v>38</v>
      </c>
      <c r="K2326">
        <v>1714.91</v>
      </c>
      <c r="L2326">
        <v>15685</v>
      </c>
      <c r="M2326">
        <v>8541</v>
      </c>
      <c r="N2326" t="s">
        <v>38</v>
      </c>
    </row>
    <row r="2327" spans="1:14" x14ac:dyDescent="0.25">
      <c r="A2327" s="2">
        <v>35396</v>
      </c>
      <c r="B2327" t="s">
        <v>38</v>
      </c>
      <c r="C2327" t="s">
        <v>38</v>
      </c>
      <c r="D2327">
        <v>3482.4</v>
      </c>
      <c r="E2327">
        <v>1642.8</v>
      </c>
      <c r="F2327">
        <v>4233.16</v>
      </c>
      <c r="G2327">
        <v>2714.4</v>
      </c>
      <c r="H2327" t="s">
        <v>38</v>
      </c>
      <c r="I2327">
        <v>196.97</v>
      </c>
      <c r="J2327" t="s">
        <v>38</v>
      </c>
      <c r="K2327">
        <v>1714.91</v>
      </c>
      <c r="L2327">
        <v>15656</v>
      </c>
      <c r="M2327">
        <v>8600</v>
      </c>
      <c r="N2327" t="s">
        <v>38</v>
      </c>
    </row>
    <row r="2328" spans="1:14" x14ac:dyDescent="0.25">
      <c r="A2328" s="2">
        <v>35397</v>
      </c>
      <c r="B2328" t="s">
        <v>38</v>
      </c>
      <c r="C2328" t="s">
        <v>38</v>
      </c>
      <c r="D2328">
        <v>3483.3</v>
      </c>
      <c r="E2328">
        <v>1655.8</v>
      </c>
      <c r="F2328">
        <v>4274.63</v>
      </c>
      <c r="G2328">
        <v>2746.4</v>
      </c>
      <c r="H2328" t="s">
        <v>38</v>
      </c>
      <c r="I2328">
        <v>198.99</v>
      </c>
      <c r="J2328" t="s">
        <v>38</v>
      </c>
      <c r="K2328">
        <v>1714.91</v>
      </c>
      <c r="L2328">
        <v>15509</v>
      </c>
      <c r="M2328">
        <v>8427</v>
      </c>
      <c r="N2328" t="s">
        <v>38</v>
      </c>
    </row>
    <row r="2329" spans="1:14" x14ac:dyDescent="0.25">
      <c r="A2329" s="2">
        <v>35398</v>
      </c>
      <c r="B2329" t="s">
        <v>38</v>
      </c>
      <c r="C2329" t="s">
        <v>38</v>
      </c>
      <c r="D2329">
        <v>3487.6</v>
      </c>
      <c r="E2329">
        <v>1672</v>
      </c>
      <c r="F2329">
        <v>4301.78</v>
      </c>
      <c r="G2329">
        <v>2772.4</v>
      </c>
      <c r="H2329" t="s">
        <v>38</v>
      </c>
      <c r="I2329">
        <v>201</v>
      </c>
      <c r="J2329" t="s">
        <v>38</v>
      </c>
      <c r="K2329">
        <v>1714.91</v>
      </c>
      <c r="L2329">
        <v>15494</v>
      </c>
      <c r="M2329">
        <v>8471</v>
      </c>
      <c r="N2329" t="s">
        <v>38</v>
      </c>
    </row>
    <row r="2330" spans="1:14" x14ac:dyDescent="0.25">
      <c r="A2330" s="2">
        <v>35401</v>
      </c>
      <c r="B2330" t="s">
        <v>38</v>
      </c>
      <c r="C2330" t="s">
        <v>38</v>
      </c>
      <c r="D2330">
        <v>3473.9</v>
      </c>
      <c r="E2330">
        <v>1673.8</v>
      </c>
      <c r="F2330">
        <v>4312.34</v>
      </c>
      <c r="G2330">
        <v>2789.6</v>
      </c>
      <c r="H2330" t="s">
        <v>38</v>
      </c>
      <c r="I2330">
        <v>200.07</v>
      </c>
      <c r="J2330" t="s">
        <v>38</v>
      </c>
      <c r="K2330">
        <v>1714.91</v>
      </c>
      <c r="L2330">
        <v>15186</v>
      </c>
      <c r="M2330">
        <v>8556</v>
      </c>
      <c r="N2330" t="s">
        <v>38</v>
      </c>
    </row>
    <row r="2331" spans="1:14" x14ac:dyDescent="0.25">
      <c r="A2331" s="2">
        <v>35402</v>
      </c>
      <c r="B2331" t="s">
        <v>38</v>
      </c>
      <c r="C2331" t="s">
        <v>38</v>
      </c>
      <c r="D2331">
        <v>3488.4</v>
      </c>
      <c r="E2331">
        <v>1695.8</v>
      </c>
      <c r="F2331">
        <v>4380.22</v>
      </c>
      <c r="G2331">
        <v>2827.4</v>
      </c>
      <c r="H2331" t="s">
        <v>38</v>
      </c>
      <c r="I2331">
        <v>202.8</v>
      </c>
      <c r="J2331" t="s">
        <v>38</v>
      </c>
      <c r="K2331">
        <v>1714.91</v>
      </c>
      <c r="L2331">
        <v>15171</v>
      </c>
      <c r="M2331">
        <v>8541</v>
      </c>
      <c r="N2331" t="s">
        <v>38</v>
      </c>
    </row>
    <row r="2332" spans="1:14" x14ac:dyDescent="0.25">
      <c r="A2332" s="2">
        <v>35403</v>
      </c>
      <c r="B2332" t="s">
        <v>38</v>
      </c>
      <c r="C2332" t="s">
        <v>38</v>
      </c>
      <c r="D2332">
        <v>3474.7</v>
      </c>
      <c r="E2332">
        <v>1665.5</v>
      </c>
      <c r="F2332">
        <v>4351.5600000000004</v>
      </c>
      <c r="G2332">
        <v>2801.7</v>
      </c>
      <c r="H2332" t="s">
        <v>38</v>
      </c>
      <c r="I2332">
        <v>201.37</v>
      </c>
      <c r="J2332" t="s">
        <v>38</v>
      </c>
      <c r="K2332">
        <v>1714.91</v>
      </c>
      <c r="L2332">
        <v>15164</v>
      </c>
      <c r="M2332">
        <v>8487</v>
      </c>
      <c r="N2332" t="s">
        <v>38</v>
      </c>
    </row>
    <row r="2333" spans="1:14" x14ac:dyDescent="0.25">
      <c r="A2333" s="2">
        <v>35404</v>
      </c>
      <c r="B2333" t="s">
        <v>38</v>
      </c>
      <c r="C2333" t="s">
        <v>38</v>
      </c>
      <c r="D2333">
        <v>3474.7</v>
      </c>
      <c r="E2333">
        <v>1654.7</v>
      </c>
      <c r="F2333">
        <v>4365.8900000000003</v>
      </c>
      <c r="G2333">
        <v>2791.9</v>
      </c>
      <c r="H2333" t="s">
        <v>38</v>
      </c>
      <c r="I2333">
        <v>200.56</v>
      </c>
      <c r="J2333" t="s">
        <v>38</v>
      </c>
      <c r="K2333">
        <v>1714.91</v>
      </c>
      <c r="L2333">
        <v>15377</v>
      </c>
      <c r="M2333">
        <v>8519</v>
      </c>
      <c r="N2333" t="s">
        <v>38</v>
      </c>
    </row>
    <row r="2334" spans="1:14" x14ac:dyDescent="0.25">
      <c r="A2334" s="2">
        <v>35405</v>
      </c>
      <c r="B2334" t="s">
        <v>38</v>
      </c>
      <c r="C2334" t="s">
        <v>38</v>
      </c>
      <c r="D2334">
        <v>3389.9</v>
      </c>
      <c r="E2334">
        <v>1615</v>
      </c>
      <c r="F2334">
        <v>4276.1400000000003</v>
      </c>
      <c r="G2334">
        <v>2791.9</v>
      </c>
      <c r="H2334" t="s">
        <v>38</v>
      </c>
      <c r="I2334">
        <v>196.86</v>
      </c>
      <c r="J2334" t="s">
        <v>38</v>
      </c>
      <c r="K2334">
        <v>1714.91</v>
      </c>
      <c r="L2334">
        <v>14841</v>
      </c>
      <c r="M2334">
        <v>8226</v>
      </c>
      <c r="N2334" t="s">
        <v>38</v>
      </c>
    </row>
    <row r="2335" spans="1:14" x14ac:dyDescent="0.25">
      <c r="A2335" s="2">
        <v>35408</v>
      </c>
      <c r="B2335" t="s">
        <v>38</v>
      </c>
      <c r="C2335" t="s">
        <v>38</v>
      </c>
      <c r="D2335">
        <v>3449</v>
      </c>
      <c r="E2335">
        <v>1629.4</v>
      </c>
      <c r="F2335">
        <v>4327.43</v>
      </c>
      <c r="G2335">
        <v>2793.7</v>
      </c>
      <c r="H2335" t="s">
        <v>38</v>
      </c>
      <c r="I2335">
        <v>198.8</v>
      </c>
      <c r="J2335" t="s">
        <v>38</v>
      </c>
      <c r="K2335">
        <v>1714.91</v>
      </c>
      <c r="L2335">
        <v>15179</v>
      </c>
      <c r="M2335">
        <v>8292</v>
      </c>
      <c r="N2335" t="s">
        <v>38</v>
      </c>
    </row>
    <row r="2336" spans="1:14" x14ac:dyDescent="0.25">
      <c r="A2336" s="2">
        <v>35409</v>
      </c>
      <c r="B2336" t="s">
        <v>38</v>
      </c>
      <c r="C2336" t="s">
        <v>38</v>
      </c>
      <c r="D2336">
        <v>3466.1</v>
      </c>
      <c r="E2336">
        <v>1627.3</v>
      </c>
      <c r="F2336">
        <v>4358.3500000000004</v>
      </c>
      <c r="G2336">
        <v>2821.5</v>
      </c>
      <c r="H2336" t="s">
        <v>38</v>
      </c>
      <c r="I2336">
        <v>197.99</v>
      </c>
      <c r="J2336" t="s">
        <v>38</v>
      </c>
      <c r="K2336">
        <v>1714.91</v>
      </c>
      <c r="L2336">
        <v>15267</v>
      </c>
      <c r="M2336">
        <v>8440</v>
      </c>
      <c r="N2336" t="s">
        <v>38</v>
      </c>
    </row>
    <row r="2337" spans="1:14" x14ac:dyDescent="0.25">
      <c r="A2337" s="2">
        <v>35410</v>
      </c>
      <c r="B2337" t="s">
        <v>38</v>
      </c>
      <c r="C2337" t="s">
        <v>38</v>
      </c>
      <c r="D2337">
        <v>3405.3</v>
      </c>
      <c r="E2337">
        <v>1597</v>
      </c>
      <c r="F2337">
        <v>4277.6499999999996</v>
      </c>
      <c r="G2337">
        <v>2760.6</v>
      </c>
      <c r="H2337" t="s">
        <v>38</v>
      </c>
      <c r="I2337">
        <v>192.73</v>
      </c>
      <c r="J2337" t="s">
        <v>38</v>
      </c>
      <c r="K2337">
        <v>1714.91</v>
      </c>
      <c r="L2337">
        <v>15105</v>
      </c>
      <c r="M2337">
        <v>8270</v>
      </c>
      <c r="N2337" t="s">
        <v>38</v>
      </c>
    </row>
    <row r="2338" spans="1:14" x14ac:dyDescent="0.25">
      <c r="A2338" s="2">
        <v>35411</v>
      </c>
      <c r="B2338" t="s">
        <v>38</v>
      </c>
      <c r="C2338" t="s">
        <v>38</v>
      </c>
      <c r="D2338">
        <v>3413</v>
      </c>
      <c r="E2338">
        <v>1597</v>
      </c>
      <c r="F2338">
        <v>4298.7700000000004</v>
      </c>
      <c r="G2338">
        <v>2759.1</v>
      </c>
      <c r="H2338" t="s">
        <v>38</v>
      </c>
      <c r="I2338">
        <v>194.56</v>
      </c>
      <c r="J2338" t="s">
        <v>38</v>
      </c>
      <c r="K2338">
        <v>1714.91</v>
      </c>
      <c r="L2338">
        <v>15047</v>
      </c>
      <c r="M2338">
        <v>8258</v>
      </c>
      <c r="N2338" t="s">
        <v>38</v>
      </c>
    </row>
    <row r="2339" spans="1:14" x14ac:dyDescent="0.25">
      <c r="A2339" s="2">
        <v>35412</v>
      </c>
      <c r="B2339" t="s">
        <v>38</v>
      </c>
      <c r="C2339" t="s">
        <v>38</v>
      </c>
      <c r="D2339">
        <v>3392.4</v>
      </c>
      <c r="E2339">
        <v>1593</v>
      </c>
      <c r="F2339">
        <v>4253.5200000000004</v>
      </c>
      <c r="G2339">
        <v>2773</v>
      </c>
      <c r="H2339" t="s">
        <v>38</v>
      </c>
      <c r="I2339">
        <v>193.28</v>
      </c>
      <c r="J2339" t="s">
        <v>38</v>
      </c>
      <c r="K2339">
        <v>1714.91</v>
      </c>
      <c r="L2339">
        <v>14878</v>
      </c>
      <c r="M2339">
        <v>8025</v>
      </c>
      <c r="N2339" t="s">
        <v>38</v>
      </c>
    </row>
    <row r="2340" spans="1:14" x14ac:dyDescent="0.25">
      <c r="A2340" s="2">
        <v>35415</v>
      </c>
      <c r="B2340" t="s">
        <v>38</v>
      </c>
      <c r="C2340" t="s">
        <v>38</v>
      </c>
      <c r="D2340">
        <v>3419</v>
      </c>
      <c r="E2340">
        <v>1606</v>
      </c>
      <c r="F2340">
        <v>4280.67</v>
      </c>
      <c r="G2340">
        <v>2810.3</v>
      </c>
      <c r="H2340" t="s">
        <v>38</v>
      </c>
      <c r="I2340">
        <v>196.21</v>
      </c>
      <c r="J2340" t="s">
        <v>38</v>
      </c>
      <c r="K2340">
        <v>1714.91</v>
      </c>
      <c r="L2340">
        <v>14959</v>
      </c>
      <c r="M2340">
        <v>8160</v>
      </c>
      <c r="N2340" t="s">
        <v>38</v>
      </c>
    </row>
    <row r="2341" spans="1:14" x14ac:dyDescent="0.25">
      <c r="A2341" s="2">
        <v>35416</v>
      </c>
      <c r="B2341" t="s">
        <v>38</v>
      </c>
      <c r="C2341" t="s">
        <v>38</v>
      </c>
      <c r="D2341">
        <v>3404.4</v>
      </c>
      <c r="E2341">
        <v>1582.9</v>
      </c>
      <c r="F2341">
        <v>4238.43</v>
      </c>
      <c r="G2341">
        <v>2797.9</v>
      </c>
      <c r="H2341" t="s">
        <v>38</v>
      </c>
      <c r="I2341">
        <v>195.08</v>
      </c>
      <c r="J2341" t="s">
        <v>38</v>
      </c>
      <c r="K2341">
        <v>1714.91</v>
      </c>
      <c r="L2341">
        <v>14951</v>
      </c>
      <c r="M2341">
        <v>8069</v>
      </c>
      <c r="N2341" t="s">
        <v>38</v>
      </c>
    </row>
    <row r="2342" spans="1:14" x14ac:dyDescent="0.25">
      <c r="A2342" s="2">
        <v>35417</v>
      </c>
      <c r="B2342" t="s">
        <v>38</v>
      </c>
      <c r="C2342" t="s">
        <v>38</v>
      </c>
      <c r="D2342">
        <v>3442.1</v>
      </c>
      <c r="E2342">
        <v>1601.3</v>
      </c>
      <c r="F2342">
        <v>4244.47</v>
      </c>
      <c r="G2342">
        <v>2856.7</v>
      </c>
      <c r="H2342" t="s">
        <v>38</v>
      </c>
      <c r="I2342">
        <v>196.98</v>
      </c>
      <c r="J2342" t="s">
        <v>38</v>
      </c>
      <c r="K2342">
        <v>1714.91</v>
      </c>
      <c r="L2342">
        <v>14739</v>
      </c>
      <c r="M2342">
        <v>8063</v>
      </c>
      <c r="N2342" t="s">
        <v>38</v>
      </c>
    </row>
    <row r="2343" spans="1:14" x14ac:dyDescent="0.25">
      <c r="A2343" s="2">
        <v>35418</v>
      </c>
      <c r="B2343" t="s">
        <v>38</v>
      </c>
      <c r="C2343" t="s">
        <v>38</v>
      </c>
      <c r="D2343">
        <v>3471.3</v>
      </c>
      <c r="E2343">
        <v>1625.8</v>
      </c>
      <c r="F2343">
        <v>4263.18</v>
      </c>
      <c r="G2343">
        <v>2906.2</v>
      </c>
      <c r="H2343" t="s">
        <v>38</v>
      </c>
      <c r="I2343">
        <v>199.24</v>
      </c>
      <c r="J2343" t="s">
        <v>38</v>
      </c>
      <c r="K2343">
        <v>1714.91</v>
      </c>
      <c r="L2343">
        <v>14402</v>
      </c>
      <c r="M2343">
        <v>8088</v>
      </c>
      <c r="N2343" t="s">
        <v>38</v>
      </c>
    </row>
    <row r="2344" spans="1:14" x14ac:dyDescent="0.25">
      <c r="A2344" s="2">
        <v>35419</v>
      </c>
      <c r="B2344" t="s">
        <v>38</v>
      </c>
      <c r="C2344" t="s">
        <v>38</v>
      </c>
      <c r="D2344">
        <v>3483.7</v>
      </c>
      <c r="E2344">
        <v>1643.9</v>
      </c>
      <c r="F2344">
        <v>4270.66</v>
      </c>
      <c r="G2344">
        <v>2941.1</v>
      </c>
      <c r="H2344" t="s">
        <v>38</v>
      </c>
      <c r="I2344">
        <v>201.42</v>
      </c>
      <c r="J2344" t="s">
        <v>38</v>
      </c>
      <c r="K2344">
        <v>1714.91</v>
      </c>
      <c r="L2344">
        <v>14351</v>
      </c>
      <c r="M2344">
        <v>8292</v>
      </c>
      <c r="N2344" t="s">
        <v>38</v>
      </c>
    </row>
    <row r="2345" spans="1:14" x14ac:dyDescent="0.25">
      <c r="A2345" s="2">
        <v>35422</v>
      </c>
      <c r="B2345" t="s">
        <v>38</v>
      </c>
      <c r="C2345" t="s">
        <v>38</v>
      </c>
      <c r="D2345">
        <v>3494.8</v>
      </c>
      <c r="E2345">
        <v>1655.4</v>
      </c>
      <c r="F2345">
        <v>4288.63</v>
      </c>
      <c r="G2345">
        <v>2959.8</v>
      </c>
      <c r="H2345" t="s">
        <v>38</v>
      </c>
      <c r="I2345">
        <v>202.27</v>
      </c>
      <c r="J2345" t="s">
        <v>38</v>
      </c>
      <c r="K2345">
        <v>1714.91</v>
      </c>
      <c r="L2345">
        <v>14351</v>
      </c>
      <c r="M2345">
        <v>8459</v>
      </c>
      <c r="N2345" t="s">
        <v>38</v>
      </c>
    </row>
    <row r="2346" spans="1:14" x14ac:dyDescent="0.25">
      <c r="A2346" s="2">
        <v>35423</v>
      </c>
      <c r="B2346" t="s">
        <v>38</v>
      </c>
      <c r="C2346" t="s">
        <v>38</v>
      </c>
      <c r="D2346">
        <v>3487.9</v>
      </c>
      <c r="E2346">
        <v>1648.9</v>
      </c>
      <c r="F2346">
        <v>4288.63</v>
      </c>
      <c r="G2346">
        <v>2959.8</v>
      </c>
      <c r="H2346" t="s">
        <v>38</v>
      </c>
      <c r="I2346">
        <v>202.01</v>
      </c>
      <c r="J2346" t="s">
        <v>38</v>
      </c>
      <c r="K2346">
        <v>1714.91</v>
      </c>
      <c r="L2346">
        <v>14102</v>
      </c>
      <c r="M2346">
        <v>8453</v>
      </c>
      <c r="N2346" t="s">
        <v>38</v>
      </c>
    </row>
    <row r="2347" spans="1:14" x14ac:dyDescent="0.25">
      <c r="A2347" s="2">
        <v>35424</v>
      </c>
      <c r="B2347" t="s">
        <v>38</v>
      </c>
      <c r="C2347" t="s">
        <v>38</v>
      </c>
      <c r="D2347">
        <v>3487.9</v>
      </c>
      <c r="E2347">
        <v>1648.9</v>
      </c>
      <c r="F2347">
        <v>4288.63</v>
      </c>
      <c r="G2347">
        <v>2959.8</v>
      </c>
      <c r="H2347" t="s">
        <v>38</v>
      </c>
      <c r="I2347">
        <v>202.01</v>
      </c>
      <c r="J2347" t="s">
        <v>38</v>
      </c>
      <c r="K2347">
        <v>1714.91</v>
      </c>
      <c r="L2347">
        <v>14307</v>
      </c>
      <c r="M2347">
        <v>8453</v>
      </c>
      <c r="N2347" t="s">
        <v>38</v>
      </c>
    </row>
    <row r="2348" spans="1:14" x14ac:dyDescent="0.25">
      <c r="A2348" s="2">
        <v>35425</v>
      </c>
      <c r="B2348" t="s">
        <v>38</v>
      </c>
      <c r="C2348" t="s">
        <v>38</v>
      </c>
      <c r="D2348">
        <v>3487.9</v>
      </c>
      <c r="E2348">
        <v>1661.2</v>
      </c>
      <c r="F2348">
        <v>4288.63</v>
      </c>
      <c r="G2348">
        <v>3028.3</v>
      </c>
      <c r="H2348" t="s">
        <v>38</v>
      </c>
      <c r="I2348">
        <v>202.01</v>
      </c>
      <c r="J2348" t="s">
        <v>38</v>
      </c>
      <c r="K2348">
        <v>1714.91</v>
      </c>
      <c r="L2348">
        <v>14116</v>
      </c>
      <c r="M2348">
        <v>8453</v>
      </c>
      <c r="N2348" t="s">
        <v>38</v>
      </c>
    </row>
    <row r="2349" spans="1:14" x14ac:dyDescent="0.25">
      <c r="A2349" s="2">
        <v>35426</v>
      </c>
      <c r="B2349" t="s">
        <v>38</v>
      </c>
      <c r="C2349" t="s">
        <v>38</v>
      </c>
      <c r="D2349">
        <v>3501.6</v>
      </c>
      <c r="E2349">
        <v>1662.3</v>
      </c>
      <c r="F2349">
        <v>4312.58</v>
      </c>
      <c r="G2349">
        <v>3016.4</v>
      </c>
      <c r="H2349" t="s">
        <v>38</v>
      </c>
      <c r="I2349">
        <v>203.57</v>
      </c>
      <c r="J2349" t="s">
        <v>38</v>
      </c>
      <c r="K2349">
        <v>1714.91</v>
      </c>
      <c r="L2349">
        <v>14212</v>
      </c>
      <c r="M2349">
        <v>8456</v>
      </c>
      <c r="N2349" t="s">
        <v>38</v>
      </c>
    </row>
    <row r="2350" spans="1:14" x14ac:dyDescent="0.25">
      <c r="A2350" s="2">
        <v>35429</v>
      </c>
      <c r="B2350" t="s">
        <v>38</v>
      </c>
      <c r="C2350" t="s">
        <v>38</v>
      </c>
      <c r="D2350">
        <v>3528.1</v>
      </c>
      <c r="E2350">
        <v>1672</v>
      </c>
      <c r="F2350">
        <v>4347.75</v>
      </c>
      <c r="G2350">
        <v>3043.7</v>
      </c>
      <c r="H2350" t="s">
        <v>38</v>
      </c>
      <c r="I2350">
        <v>205.98</v>
      </c>
      <c r="J2350" t="s">
        <v>38</v>
      </c>
      <c r="K2350">
        <v>1714.91</v>
      </c>
      <c r="L2350">
        <v>14138</v>
      </c>
      <c r="M2350">
        <v>8449</v>
      </c>
      <c r="N2350" t="s">
        <v>38</v>
      </c>
    </row>
    <row r="2351" spans="1:14" x14ac:dyDescent="0.25">
      <c r="A2351" s="2">
        <v>35430</v>
      </c>
      <c r="B2351" t="s">
        <v>38</v>
      </c>
      <c r="C2351" t="s">
        <v>38</v>
      </c>
      <c r="D2351">
        <v>3523</v>
      </c>
      <c r="E2351">
        <v>1669.5</v>
      </c>
      <c r="F2351">
        <v>4347.75</v>
      </c>
      <c r="G2351">
        <v>3049.6</v>
      </c>
      <c r="H2351" t="s">
        <v>38</v>
      </c>
      <c r="I2351">
        <v>205.98</v>
      </c>
      <c r="J2351" t="s">
        <v>38</v>
      </c>
      <c r="K2351">
        <v>1714.91</v>
      </c>
      <c r="L2351">
        <v>14138</v>
      </c>
      <c r="M2351">
        <v>8449</v>
      </c>
      <c r="N2351" t="s">
        <v>38</v>
      </c>
    </row>
    <row r="2352" spans="1:14" x14ac:dyDescent="0.25">
      <c r="A2352" s="2">
        <v>35431</v>
      </c>
      <c r="B2352" t="s">
        <v>38</v>
      </c>
      <c r="C2352" t="s">
        <v>38</v>
      </c>
      <c r="D2352">
        <v>3523</v>
      </c>
      <c r="E2352">
        <v>1669.5</v>
      </c>
      <c r="F2352">
        <v>4347.75</v>
      </c>
      <c r="G2352">
        <v>3049.6</v>
      </c>
      <c r="H2352" t="s">
        <v>38</v>
      </c>
      <c r="I2352">
        <v>205.98</v>
      </c>
      <c r="J2352" t="s">
        <v>38</v>
      </c>
      <c r="K2352">
        <v>1714.91</v>
      </c>
      <c r="L2352">
        <v>14138</v>
      </c>
      <c r="M2352">
        <v>8449</v>
      </c>
      <c r="N2352" t="s">
        <v>38</v>
      </c>
    </row>
    <row r="2353" spans="1:14" x14ac:dyDescent="0.25">
      <c r="A2353" s="2">
        <v>35432</v>
      </c>
      <c r="B2353" t="s">
        <v>38</v>
      </c>
      <c r="C2353" t="s">
        <v>38</v>
      </c>
      <c r="D2353">
        <v>3470</v>
      </c>
      <c r="E2353">
        <v>1623.4</v>
      </c>
      <c r="F2353">
        <v>4244.47</v>
      </c>
      <c r="G2353">
        <v>2953.6</v>
      </c>
      <c r="H2353" t="s">
        <v>38</v>
      </c>
      <c r="I2353">
        <v>201.59</v>
      </c>
      <c r="J2353" t="s">
        <v>38</v>
      </c>
      <c r="K2353">
        <v>1714.91</v>
      </c>
      <c r="L2353">
        <v>14138</v>
      </c>
      <c r="M2353">
        <v>8242</v>
      </c>
      <c r="N2353" t="s">
        <v>38</v>
      </c>
    </row>
    <row r="2354" spans="1:14" x14ac:dyDescent="0.25">
      <c r="A2354" s="2">
        <v>35433</v>
      </c>
      <c r="B2354" t="s">
        <v>38</v>
      </c>
      <c r="C2354" t="s">
        <v>38</v>
      </c>
      <c r="D2354">
        <v>3493.9</v>
      </c>
      <c r="E2354">
        <v>1646.4</v>
      </c>
      <c r="F2354">
        <v>4314.07</v>
      </c>
      <c r="G2354">
        <v>3065.7</v>
      </c>
      <c r="H2354" t="s">
        <v>38</v>
      </c>
      <c r="I2354">
        <v>205.75</v>
      </c>
      <c r="J2354" t="s">
        <v>38</v>
      </c>
      <c r="K2354">
        <v>1714.91</v>
      </c>
      <c r="L2354">
        <v>14138</v>
      </c>
      <c r="M2354">
        <v>8296</v>
      </c>
      <c r="N2354" t="s">
        <v>38</v>
      </c>
    </row>
    <row r="2355" spans="1:14" x14ac:dyDescent="0.25">
      <c r="A2355" s="2">
        <v>35436</v>
      </c>
      <c r="B2355" t="s">
        <v>38</v>
      </c>
      <c r="C2355" t="s">
        <v>38</v>
      </c>
      <c r="D2355">
        <v>3516.1</v>
      </c>
      <c r="E2355">
        <v>1664.4</v>
      </c>
      <c r="F2355">
        <v>4351.5</v>
      </c>
      <c r="G2355">
        <v>3065.7</v>
      </c>
      <c r="H2355" t="s">
        <v>38</v>
      </c>
      <c r="I2355">
        <v>207.61</v>
      </c>
      <c r="J2355" t="s">
        <v>38</v>
      </c>
      <c r="K2355">
        <v>1714.91</v>
      </c>
      <c r="L2355">
        <v>14277</v>
      </c>
      <c r="M2355">
        <v>8456</v>
      </c>
      <c r="N2355" t="s">
        <v>38</v>
      </c>
    </row>
    <row r="2356" spans="1:14" x14ac:dyDescent="0.25">
      <c r="A2356" s="2">
        <v>35437</v>
      </c>
      <c r="B2356" t="s">
        <v>38</v>
      </c>
      <c r="C2356" t="s">
        <v>38</v>
      </c>
      <c r="D2356">
        <v>3487.1</v>
      </c>
      <c r="E2356">
        <v>1658.7</v>
      </c>
      <c r="F2356">
        <v>4327.55</v>
      </c>
      <c r="G2356">
        <v>3051.1</v>
      </c>
      <c r="H2356" t="s">
        <v>38</v>
      </c>
      <c r="I2356">
        <v>206.07</v>
      </c>
      <c r="J2356" t="s">
        <v>38</v>
      </c>
      <c r="K2356">
        <v>1714.91</v>
      </c>
      <c r="L2356">
        <v>13831</v>
      </c>
      <c r="M2356">
        <v>8409</v>
      </c>
      <c r="N2356" t="s">
        <v>38</v>
      </c>
    </row>
    <row r="2357" spans="1:14" x14ac:dyDescent="0.25">
      <c r="A2357" s="2">
        <v>35438</v>
      </c>
      <c r="B2357" t="s">
        <v>38</v>
      </c>
      <c r="C2357" t="s">
        <v>38</v>
      </c>
      <c r="D2357">
        <v>3490.5</v>
      </c>
      <c r="E2357">
        <v>1681</v>
      </c>
      <c r="F2357">
        <v>4368.71</v>
      </c>
      <c r="G2357">
        <v>3100</v>
      </c>
      <c r="H2357" t="s">
        <v>38</v>
      </c>
      <c r="I2357">
        <v>207.2</v>
      </c>
      <c r="J2357" t="s">
        <v>38</v>
      </c>
      <c r="K2357">
        <v>1714.91</v>
      </c>
      <c r="L2357">
        <v>13713</v>
      </c>
      <c r="M2357">
        <v>8406</v>
      </c>
      <c r="N2357" t="s">
        <v>38</v>
      </c>
    </row>
    <row r="2358" spans="1:14" x14ac:dyDescent="0.25">
      <c r="A2358" s="2">
        <v>35439</v>
      </c>
      <c r="B2358" t="s">
        <v>38</v>
      </c>
      <c r="C2358" t="s">
        <v>38</v>
      </c>
      <c r="D2358">
        <v>3490.5</v>
      </c>
      <c r="E2358">
        <v>1691.8</v>
      </c>
      <c r="F2358">
        <v>4418.1099999999997</v>
      </c>
      <c r="G2358">
        <v>3100.3</v>
      </c>
      <c r="H2358" t="s">
        <v>38</v>
      </c>
      <c r="I2358">
        <v>206.42</v>
      </c>
      <c r="J2358" t="s">
        <v>38</v>
      </c>
      <c r="K2358">
        <v>1714.91</v>
      </c>
      <c r="L2358">
        <v>13296</v>
      </c>
      <c r="M2358">
        <v>8239</v>
      </c>
      <c r="N2358" t="s">
        <v>38</v>
      </c>
    </row>
    <row r="2359" spans="1:14" x14ac:dyDescent="0.25">
      <c r="A2359" s="2">
        <v>35440</v>
      </c>
      <c r="B2359" t="s">
        <v>38</v>
      </c>
      <c r="C2359" t="s">
        <v>38</v>
      </c>
      <c r="D2359">
        <v>3462.3</v>
      </c>
      <c r="E2359">
        <v>1677.4</v>
      </c>
      <c r="F2359">
        <v>4384.43</v>
      </c>
      <c r="G2359">
        <v>3119.6</v>
      </c>
      <c r="H2359" t="s">
        <v>38</v>
      </c>
      <c r="I2359">
        <v>205.04</v>
      </c>
      <c r="J2359" t="s">
        <v>38</v>
      </c>
      <c r="K2359">
        <v>1714.91</v>
      </c>
      <c r="L2359">
        <v>12563</v>
      </c>
      <c r="M2359">
        <v>8271</v>
      </c>
      <c r="N2359" t="s">
        <v>38</v>
      </c>
    </row>
    <row r="2360" spans="1:14" x14ac:dyDescent="0.25">
      <c r="A2360" s="2">
        <v>35443</v>
      </c>
      <c r="B2360" t="s">
        <v>38</v>
      </c>
      <c r="C2360" t="s">
        <v>38</v>
      </c>
      <c r="D2360">
        <v>3511.9</v>
      </c>
      <c r="E2360">
        <v>1703.6</v>
      </c>
      <c r="F2360">
        <v>4451.79</v>
      </c>
      <c r="G2360">
        <v>3183.6</v>
      </c>
      <c r="H2360" t="s">
        <v>38</v>
      </c>
      <c r="I2360">
        <v>207.48</v>
      </c>
      <c r="J2360" t="s">
        <v>38</v>
      </c>
      <c r="K2360">
        <v>1714.91</v>
      </c>
      <c r="L2360">
        <v>13281</v>
      </c>
      <c r="M2360">
        <v>8315</v>
      </c>
      <c r="N2360" t="s">
        <v>38</v>
      </c>
    </row>
    <row r="2361" spans="1:14" x14ac:dyDescent="0.25">
      <c r="A2361" s="2">
        <v>35444</v>
      </c>
      <c r="B2361" t="s">
        <v>38</v>
      </c>
      <c r="C2361" t="s">
        <v>38</v>
      </c>
      <c r="D2361">
        <v>3558</v>
      </c>
      <c r="E2361">
        <v>1731.4</v>
      </c>
      <c r="F2361">
        <v>4482.4799999999996</v>
      </c>
      <c r="G2361">
        <v>3185.4</v>
      </c>
      <c r="H2361" t="s">
        <v>38</v>
      </c>
      <c r="I2361">
        <v>209.28</v>
      </c>
      <c r="J2361" t="s">
        <v>38</v>
      </c>
      <c r="K2361">
        <v>1714.91</v>
      </c>
      <c r="L2361">
        <v>13193</v>
      </c>
      <c r="M2361">
        <v>8315</v>
      </c>
      <c r="N2361" t="s">
        <v>38</v>
      </c>
    </row>
    <row r="2362" spans="1:14" x14ac:dyDescent="0.25">
      <c r="A2362" s="2">
        <v>35445</v>
      </c>
      <c r="B2362" t="s">
        <v>38</v>
      </c>
      <c r="C2362" t="s">
        <v>38</v>
      </c>
      <c r="D2362">
        <v>3547.7</v>
      </c>
      <c r="E2362">
        <v>1720.6</v>
      </c>
      <c r="F2362">
        <v>4475.74</v>
      </c>
      <c r="G2362">
        <v>3154.6</v>
      </c>
      <c r="H2362" t="s">
        <v>38</v>
      </c>
      <c r="I2362">
        <v>210.18</v>
      </c>
      <c r="J2362" t="s">
        <v>38</v>
      </c>
      <c r="K2362">
        <v>1714.91</v>
      </c>
      <c r="L2362">
        <v>13193</v>
      </c>
      <c r="M2362">
        <v>8650</v>
      </c>
      <c r="N2362" t="s">
        <v>38</v>
      </c>
    </row>
    <row r="2363" spans="1:14" x14ac:dyDescent="0.25">
      <c r="A2363" s="2">
        <v>35446</v>
      </c>
      <c r="B2363" t="s">
        <v>38</v>
      </c>
      <c r="C2363" t="s">
        <v>38</v>
      </c>
      <c r="D2363">
        <v>3590.5</v>
      </c>
      <c r="E2363">
        <v>1732.8</v>
      </c>
      <c r="F2363">
        <v>4507.92</v>
      </c>
      <c r="G2363">
        <v>3201.7</v>
      </c>
      <c r="H2363" t="s">
        <v>38</v>
      </c>
      <c r="I2363">
        <v>212.62</v>
      </c>
      <c r="J2363" t="s">
        <v>38</v>
      </c>
      <c r="K2363">
        <v>1714.91</v>
      </c>
      <c r="L2363">
        <v>13274</v>
      </c>
      <c r="M2363">
        <v>8644</v>
      </c>
      <c r="N2363" t="s">
        <v>38</v>
      </c>
    </row>
    <row r="2364" spans="1:14" x14ac:dyDescent="0.25">
      <c r="A2364" s="2">
        <v>35447</v>
      </c>
      <c r="B2364" t="s">
        <v>38</v>
      </c>
      <c r="C2364" t="s">
        <v>38</v>
      </c>
      <c r="D2364">
        <v>3593.9</v>
      </c>
      <c r="E2364">
        <v>1747.9</v>
      </c>
      <c r="F2364">
        <v>4528.88</v>
      </c>
      <c r="G2364">
        <v>3247.5</v>
      </c>
      <c r="H2364" t="s">
        <v>38</v>
      </c>
      <c r="I2364">
        <v>212.77</v>
      </c>
      <c r="J2364" t="s">
        <v>38</v>
      </c>
      <c r="K2364">
        <v>1714.91</v>
      </c>
      <c r="L2364">
        <v>13281</v>
      </c>
      <c r="M2364">
        <v>8682</v>
      </c>
      <c r="N2364" t="s">
        <v>38</v>
      </c>
    </row>
    <row r="2365" spans="1:14" x14ac:dyDescent="0.25">
      <c r="A2365" s="2">
        <v>35450</v>
      </c>
      <c r="B2365" t="s">
        <v>38</v>
      </c>
      <c r="C2365" t="s">
        <v>38</v>
      </c>
      <c r="D2365">
        <v>3587.9</v>
      </c>
      <c r="E2365">
        <v>1735.7</v>
      </c>
      <c r="F2365">
        <v>4511.66</v>
      </c>
      <c r="G2365">
        <v>3269.4</v>
      </c>
      <c r="H2365" t="s">
        <v>38</v>
      </c>
      <c r="I2365">
        <v>213.72</v>
      </c>
      <c r="J2365" t="s">
        <v>38</v>
      </c>
      <c r="K2365">
        <v>1714.91</v>
      </c>
      <c r="L2365">
        <v>12790</v>
      </c>
      <c r="M2365">
        <v>8685</v>
      </c>
      <c r="N2365" t="s">
        <v>38</v>
      </c>
    </row>
    <row r="2366" spans="1:14" x14ac:dyDescent="0.25">
      <c r="A2366" s="2">
        <v>35451</v>
      </c>
      <c r="B2366" t="s">
        <v>38</v>
      </c>
      <c r="C2366" t="s">
        <v>38</v>
      </c>
      <c r="D2366">
        <v>3587.9</v>
      </c>
      <c r="E2366">
        <v>1740</v>
      </c>
      <c r="F2366">
        <v>4515.41</v>
      </c>
      <c r="G2366">
        <v>3264.7</v>
      </c>
      <c r="H2366" t="s">
        <v>38</v>
      </c>
      <c r="I2366">
        <v>213.71</v>
      </c>
      <c r="J2366" t="s">
        <v>38</v>
      </c>
      <c r="K2366">
        <v>1714.91</v>
      </c>
      <c r="L2366">
        <v>12695</v>
      </c>
      <c r="M2366">
        <v>8613</v>
      </c>
      <c r="N2366" t="s">
        <v>38</v>
      </c>
    </row>
    <row r="2367" spans="1:14" x14ac:dyDescent="0.25">
      <c r="A2367" s="2">
        <v>35452</v>
      </c>
      <c r="B2367" t="s">
        <v>38</v>
      </c>
      <c r="C2367" t="s">
        <v>38</v>
      </c>
      <c r="D2367">
        <v>3611</v>
      </c>
      <c r="E2367">
        <v>1759.8</v>
      </c>
      <c r="F2367">
        <v>4554.33</v>
      </c>
      <c r="G2367">
        <v>3241</v>
      </c>
      <c r="H2367" t="s">
        <v>38</v>
      </c>
      <c r="I2367">
        <v>216.3</v>
      </c>
      <c r="J2367" t="s">
        <v>38</v>
      </c>
      <c r="K2367">
        <v>1714.91</v>
      </c>
      <c r="L2367">
        <v>13230</v>
      </c>
      <c r="M2367">
        <v>8550</v>
      </c>
      <c r="N2367" t="s">
        <v>38</v>
      </c>
    </row>
    <row r="2368" spans="1:14" x14ac:dyDescent="0.25">
      <c r="A2368" s="2">
        <v>35453</v>
      </c>
      <c r="B2368" t="s">
        <v>38</v>
      </c>
      <c r="C2368" t="s">
        <v>38</v>
      </c>
      <c r="D2368">
        <v>3654.5</v>
      </c>
      <c r="E2368">
        <v>1773.1</v>
      </c>
      <c r="F2368">
        <v>4562.5600000000004</v>
      </c>
      <c r="G2368">
        <v>3238.4</v>
      </c>
      <c r="H2368" t="s">
        <v>38</v>
      </c>
      <c r="I2368">
        <v>217.79</v>
      </c>
      <c r="J2368" t="s">
        <v>38</v>
      </c>
      <c r="K2368">
        <v>1714.91</v>
      </c>
      <c r="L2368">
        <v>13120</v>
      </c>
      <c r="M2368">
        <v>8528</v>
      </c>
      <c r="N2368" t="s">
        <v>38</v>
      </c>
    </row>
    <row r="2369" spans="1:14" x14ac:dyDescent="0.25">
      <c r="A2369" s="2">
        <v>35454</v>
      </c>
      <c r="B2369" t="s">
        <v>38</v>
      </c>
      <c r="C2369" t="s">
        <v>38</v>
      </c>
      <c r="D2369">
        <v>3608.4</v>
      </c>
      <c r="E2369">
        <v>1747.9</v>
      </c>
      <c r="F2369">
        <v>4478.7299999999996</v>
      </c>
      <c r="G2369">
        <v>3147.4</v>
      </c>
      <c r="H2369" t="s">
        <v>38</v>
      </c>
      <c r="I2369">
        <v>215.37</v>
      </c>
      <c r="J2369" t="s">
        <v>38</v>
      </c>
      <c r="K2369">
        <v>1714.91</v>
      </c>
      <c r="L2369">
        <v>12937</v>
      </c>
      <c r="M2369">
        <v>8327</v>
      </c>
      <c r="N2369" t="s">
        <v>38</v>
      </c>
    </row>
    <row r="2370" spans="1:14" x14ac:dyDescent="0.25">
      <c r="A2370" s="2">
        <v>35457</v>
      </c>
      <c r="B2370" t="s">
        <v>38</v>
      </c>
      <c r="C2370" t="s">
        <v>38</v>
      </c>
      <c r="D2370">
        <v>3600.7</v>
      </c>
      <c r="E2370">
        <v>1752.9</v>
      </c>
      <c r="F2370">
        <v>4498.1899999999996</v>
      </c>
      <c r="G2370">
        <v>3116.1</v>
      </c>
      <c r="H2370" t="s">
        <v>38</v>
      </c>
      <c r="I2370">
        <v>216.03</v>
      </c>
      <c r="J2370" t="s">
        <v>38</v>
      </c>
      <c r="K2370">
        <v>1714.91</v>
      </c>
      <c r="L2370">
        <v>12732</v>
      </c>
      <c r="M2370">
        <v>8289</v>
      </c>
      <c r="N2370" t="s">
        <v>38</v>
      </c>
    </row>
    <row r="2371" spans="1:14" x14ac:dyDescent="0.25">
      <c r="A2371" s="2">
        <v>35458</v>
      </c>
      <c r="B2371" t="s">
        <v>38</v>
      </c>
      <c r="C2371" t="s">
        <v>38</v>
      </c>
      <c r="D2371">
        <v>3628.9</v>
      </c>
      <c r="E2371">
        <v>1787.8</v>
      </c>
      <c r="F2371">
        <v>4555.08</v>
      </c>
      <c r="G2371">
        <v>3184.6</v>
      </c>
      <c r="H2371" t="s">
        <v>38</v>
      </c>
      <c r="I2371">
        <v>216.93</v>
      </c>
      <c r="J2371" t="s">
        <v>38</v>
      </c>
      <c r="K2371">
        <v>1714.91</v>
      </c>
      <c r="L2371">
        <v>13032</v>
      </c>
      <c r="M2371">
        <v>8390</v>
      </c>
      <c r="N2371" t="s">
        <v>38</v>
      </c>
    </row>
    <row r="2372" spans="1:14" x14ac:dyDescent="0.25">
      <c r="A2372" s="2">
        <v>35459</v>
      </c>
      <c r="B2372" t="s">
        <v>38</v>
      </c>
      <c r="C2372" t="s">
        <v>38</v>
      </c>
      <c r="D2372">
        <v>3594.7</v>
      </c>
      <c r="E2372">
        <v>1773.8</v>
      </c>
      <c r="F2372">
        <v>4500.4399999999996</v>
      </c>
      <c r="G2372">
        <v>3114.6</v>
      </c>
      <c r="H2372" t="s">
        <v>38</v>
      </c>
      <c r="I2372">
        <v>213.67</v>
      </c>
      <c r="J2372" t="s">
        <v>38</v>
      </c>
      <c r="K2372">
        <v>1714.91</v>
      </c>
      <c r="L2372">
        <v>13457</v>
      </c>
      <c r="M2372">
        <v>8302</v>
      </c>
      <c r="N2372" t="s">
        <v>38</v>
      </c>
    </row>
    <row r="2373" spans="1:14" x14ac:dyDescent="0.25">
      <c r="A2373" s="2">
        <v>35460</v>
      </c>
      <c r="B2373" t="s">
        <v>38</v>
      </c>
      <c r="C2373" t="s">
        <v>38</v>
      </c>
      <c r="D2373">
        <v>3607.5</v>
      </c>
      <c r="E2373">
        <v>1801.2</v>
      </c>
      <c r="F2373">
        <v>4532.62</v>
      </c>
      <c r="G2373">
        <v>3111.9</v>
      </c>
      <c r="H2373" t="s">
        <v>38</v>
      </c>
      <c r="I2373">
        <v>213.64</v>
      </c>
      <c r="J2373" t="s">
        <v>38</v>
      </c>
      <c r="K2373">
        <v>1714.91</v>
      </c>
      <c r="L2373">
        <v>13083</v>
      </c>
      <c r="M2373">
        <v>8330</v>
      </c>
      <c r="N2373" t="s">
        <v>38</v>
      </c>
    </row>
    <row r="2374" spans="1:14" x14ac:dyDescent="0.25">
      <c r="A2374" s="2">
        <v>35461</v>
      </c>
      <c r="B2374" t="s">
        <v>38</v>
      </c>
      <c r="C2374" t="s">
        <v>38</v>
      </c>
      <c r="D2374">
        <v>3641.7</v>
      </c>
      <c r="E2374">
        <v>1807.6</v>
      </c>
      <c r="F2374">
        <v>4564.0600000000004</v>
      </c>
      <c r="G2374">
        <v>3176.6</v>
      </c>
      <c r="H2374" t="s">
        <v>38</v>
      </c>
      <c r="I2374">
        <v>214.31</v>
      </c>
      <c r="J2374" t="s">
        <v>38</v>
      </c>
      <c r="K2374">
        <v>1714.91</v>
      </c>
      <c r="L2374">
        <v>13435</v>
      </c>
      <c r="M2374">
        <v>8330</v>
      </c>
      <c r="N2374" t="s">
        <v>38</v>
      </c>
    </row>
    <row r="2375" spans="1:14" x14ac:dyDescent="0.25">
      <c r="A2375" s="2">
        <v>35464</v>
      </c>
      <c r="B2375" t="s">
        <v>38</v>
      </c>
      <c r="C2375" t="s">
        <v>38</v>
      </c>
      <c r="D2375">
        <v>3638.3</v>
      </c>
      <c r="E2375">
        <v>1806.9</v>
      </c>
      <c r="F2375">
        <v>4600.7299999999996</v>
      </c>
      <c r="G2375">
        <v>3132.6</v>
      </c>
      <c r="H2375" t="s">
        <v>38</v>
      </c>
      <c r="I2375">
        <v>213.96</v>
      </c>
      <c r="J2375" t="s">
        <v>38</v>
      </c>
      <c r="K2375">
        <v>1714.91</v>
      </c>
      <c r="L2375">
        <v>13289</v>
      </c>
      <c r="M2375">
        <v>8396</v>
      </c>
      <c r="N2375" t="s">
        <v>38</v>
      </c>
    </row>
    <row r="2376" spans="1:14" x14ac:dyDescent="0.25">
      <c r="A2376" s="2">
        <v>35465</v>
      </c>
      <c r="B2376" t="s">
        <v>38</v>
      </c>
      <c r="C2376" t="s">
        <v>38</v>
      </c>
      <c r="D2376">
        <v>3634.9</v>
      </c>
      <c r="E2376">
        <v>1801.9</v>
      </c>
      <c r="F2376">
        <v>4607.47</v>
      </c>
      <c r="G2376">
        <v>3144.1</v>
      </c>
      <c r="H2376" t="s">
        <v>38</v>
      </c>
      <c r="I2376">
        <v>216.17</v>
      </c>
      <c r="J2376" t="s">
        <v>38</v>
      </c>
      <c r="K2376">
        <v>1714.91</v>
      </c>
      <c r="L2376">
        <v>13435</v>
      </c>
      <c r="M2376">
        <v>8474</v>
      </c>
      <c r="N2376" t="s">
        <v>38</v>
      </c>
    </row>
    <row r="2377" spans="1:14" x14ac:dyDescent="0.25">
      <c r="A2377" s="2">
        <v>35466</v>
      </c>
      <c r="B2377" t="s">
        <v>38</v>
      </c>
      <c r="C2377" t="s">
        <v>38</v>
      </c>
      <c r="D2377">
        <v>3653.7</v>
      </c>
      <c r="E2377">
        <v>1828.8</v>
      </c>
      <c r="F2377">
        <v>4673.33</v>
      </c>
      <c r="G2377">
        <v>3186.1</v>
      </c>
      <c r="H2377" t="s">
        <v>38</v>
      </c>
      <c r="I2377">
        <v>218.87</v>
      </c>
      <c r="J2377" t="s">
        <v>38</v>
      </c>
      <c r="K2377">
        <v>1714.91</v>
      </c>
      <c r="L2377">
        <v>13318</v>
      </c>
      <c r="M2377">
        <v>8537</v>
      </c>
      <c r="N2377" t="s">
        <v>38</v>
      </c>
    </row>
    <row r="2378" spans="1:14" x14ac:dyDescent="0.25">
      <c r="A2378" s="2">
        <v>35467</v>
      </c>
      <c r="B2378" t="s">
        <v>38</v>
      </c>
      <c r="C2378" t="s">
        <v>38</v>
      </c>
      <c r="D2378">
        <v>3646</v>
      </c>
      <c r="E2378">
        <v>1842.1</v>
      </c>
      <c r="F2378">
        <v>4691.29</v>
      </c>
      <c r="G2378">
        <v>3205</v>
      </c>
      <c r="H2378" t="s">
        <v>38</v>
      </c>
      <c r="I2378">
        <v>218.45</v>
      </c>
      <c r="J2378" t="s">
        <v>38</v>
      </c>
      <c r="K2378">
        <v>1714.91</v>
      </c>
      <c r="L2378">
        <v>13208</v>
      </c>
      <c r="M2378">
        <v>8537</v>
      </c>
      <c r="N2378" t="s">
        <v>38</v>
      </c>
    </row>
    <row r="2379" spans="1:14" x14ac:dyDescent="0.25">
      <c r="A2379" s="2">
        <v>35468</v>
      </c>
      <c r="B2379" t="s">
        <v>38</v>
      </c>
      <c r="C2379" t="s">
        <v>38</v>
      </c>
      <c r="D2379">
        <v>3672.5</v>
      </c>
      <c r="E2379">
        <v>1867.9</v>
      </c>
      <c r="F2379">
        <v>4748.92</v>
      </c>
      <c r="G2379">
        <v>3223.6</v>
      </c>
      <c r="H2379" t="s">
        <v>38</v>
      </c>
      <c r="I2379">
        <v>219.87</v>
      </c>
      <c r="J2379" t="s">
        <v>38</v>
      </c>
      <c r="K2379">
        <v>1714.91</v>
      </c>
      <c r="L2379">
        <v>13083</v>
      </c>
      <c r="M2379">
        <v>8537</v>
      </c>
      <c r="N2379" t="s">
        <v>38</v>
      </c>
    </row>
    <row r="2380" spans="1:14" x14ac:dyDescent="0.25">
      <c r="A2380" s="2">
        <v>35471</v>
      </c>
      <c r="B2380" t="s">
        <v>38</v>
      </c>
      <c r="C2380" t="s">
        <v>38</v>
      </c>
      <c r="D2380">
        <v>3679.3</v>
      </c>
      <c r="E2380">
        <v>1869.4</v>
      </c>
      <c r="F2380">
        <v>4779.6099999999997</v>
      </c>
      <c r="G2380">
        <v>3223.9</v>
      </c>
      <c r="H2380" t="s">
        <v>38</v>
      </c>
      <c r="I2380">
        <v>220.55</v>
      </c>
      <c r="J2380" t="s">
        <v>38</v>
      </c>
      <c r="K2380">
        <v>1714.91</v>
      </c>
      <c r="L2380">
        <v>13332</v>
      </c>
      <c r="M2380">
        <v>8499</v>
      </c>
      <c r="N2380" t="s">
        <v>38</v>
      </c>
    </row>
    <row r="2381" spans="1:14" x14ac:dyDescent="0.25">
      <c r="A2381" s="2">
        <v>35472</v>
      </c>
      <c r="B2381" t="s">
        <v>38</v>
      </c>
      <c r="C2381" t="s">
        <v>38</v>
      </c>
      <c r="D2381">
        <v>3674.2</v>
      </c>
      <c r="E2381">
        <v>1860.8</v>
      </c>
      <c r="F2381">
        <v>4796.82</v>
      </c>
      <c r="G2381">
        <v>3211.5</v>
      </c>
      <c r="H2381" t="s">
        <v>38</v>
      </c>
      <c r="I2381">
        <v>221.48</v>
      </c>
      <c r="J2381" t="s">
        <v>38</v>
      </c>
      <c r="K2381">
        <v>1714.91</v>
      </c>
      <c r="L2381">
        <v>13332</v>
      </c>
      <c r="M2381">
        <v>8387</v>
      </c>
      <c r="N2381" t="s">
        <v>38</v>
      </c>
    </row>
    <row r="2382" spans="1:14" x14ac:dyDescent="0.25">
      <c r="A2382" s="2">
        <v>35473</v>
      </c>
      <c r="B2382" t="s">
        <v>38</v>
      </c>
      <c r="C2382" t="s">
        <v>38</v>
      </c>
      <c r="D2382">
        <v>3672.5</v>
      </c>
      <c r="E2382">
        <v>1870.8</v>
      </c>
      <c r="F2382">
        <v>4826.01</v>
      </c>
      <c r="G2382">
        <v>3217.7</v>
      </c>
      <c r="H2382" t="s">
        <v>38</v>
      </c>
      <c r="I2382">
        <v>223.68</v>
      </c>
      <c r="J2382" t="s">
        <v>38</v>
      </c>
      <c r="K2382">
        <v>1714.91</v>
      </c>
      <c r="L2382">
        <v>13472</v>
      </c>
      <c r="M2382">
        <v>8412</v>
      </c>
      <c r="N2382" t="s">
        <v>38</v>
      </c>
    </row>
    <row r="2383" spans="1:14" x14ac:dyDescent="0.25">
      <c r="A2383" s="2">
        <v>35474</v>
      </c>
      <c r="B2383" t="s">
        <v>38</v>
      </c>
      <c r="C2383" t="s">
        <v>38</v>
      </c>
      <c r="D2383">
        <v>3687</v>
      </c>
      <c r="E2383">
        <v>1892</v>
      </c>
      <c r="F2383">
        <v>4897.87</v>
      </c>
      <c r="G2383">
        <v>3229.2</v>
      </c>
      <c r="H2383" t="s">
        <v>38</v>
      </c>
      <c r="I2383">
        <v>226</v>
      </c>
      <c r="J2383" t="s">
        <v>38</v>
      </c>
      <c r="K2383">
        <v>1714.91</v>
      </c>
      <c r="L2383">
        <v>13721</v>
      </c>
      <c r="M2383">
        <v>8224</v>
      </c>
      <c r="N2383" t="s">
        <v>38</v>
      </c>
    </row>
    <row r="2384" spans="1:14" x14ac:dyDescent="0.25">
      <c r="A2384" s="2">
        <v>35475</v>
      </c>
      <c r="B2384" t="s">
        <v>38</v>
      </c>
      <c r="C2384" t="s">
        <v>38</v>
      </c>
      <c r="D2384">
        <v>3700.7</v>
      </c>
      <c r="E2384">
        <v>1889.5</v>
      </c>
      <c r="F2384">
        <v>4882.8999999999996</v>
      </c>
      <c r="G2384">
        <v>3249.3</v>
      </c>
      <c r="H2384" t="s">
        <v>38</v>
      </c>
      <c r="I2384">
        <v>227.91</v>
      </c>
      <c r="J2384" t="s">
        <v>38</v>
      </c>
      <c r="K2384">
        <v>1714.91</v>
      </c>
      <c r="L2384">
        <v>13713</v>
      </c>
      <c r="M2384">
        <v>8236</v>
      </c>
      <c r="N2384" t="s">
        <v>38</v>
      </c>
    </row>
    <row r="2385" spans="1:14" x14ac:dyDescent="0.25">
      <c r="A2385" s="2">
        <v>35478</v>
      </c>
      <c r="B2385" t="s">
        <v>38</v>
      </c>
      <c r="C2385" t="s">
        <v>38</v>
      </c>
      <c r="D2385">
        <v>3694.7</v>
      </c>
      <c r="E2385">
        <v>1897.4</v>
      </c>
      <c r="F2385">
        <v>4898.6099999999997</v>
      </c>
      <c r="G2385">
        <v>3260.5</v>
      </c>
      <c r="H2385" t="s">
        <v>38</v>
      </c>
      <c r="I2385">
        <v>232.51</v>
      </c>
      <c r="J2385" t="s">
        <v>38</v>
      </c>
      <c r="K2385">
        <v>1714.91</v>
      </c>
      <c r="L2385">
        <v>13713</v>
      </c>
      <c r="M2385">
        <v>8277</v>
      </c>
      <c r="N2385" t="s">
        <v>38</v>
      </c>
    </row>
    <row r="2386" spans="1:14" x14ac:dyDescent="0.25">
      <c r="A2386" s="2">
        <v>35479</v>
      </c>
      <c r="B2386" t="s">
        <v>38</v>
      </c>
      <c r="C2386" t="s">
        <v>38</v>
      </c>
      <c r="D2386">
        <v>3698.1</v>
      </c>
      <c r="E2386">
        <v>1880.9</v>
      </c>
      <c r="F2386">
        <v>4846.22</v>
      </c>
      <c r="G2386">
        <v>3236.3</v>
      </c>
      <c r="H2386" t="s">
        <v>38</v>
      </c>
      <c r="I2386">
        <v>233.6</v>
      </c>
      <c r="J2386" t="s">
        <v>38</v>
      </c>
      <c r="K2386">
        <v>1714.91</v>
      </c>
      <c r="L2386">
        <v>13552</v>
      </c>
      <c r="M2386">
        <v>8224</v>
      </c>
      <c r="N2386" t="s">
        <v>38</v>
      </c>
    </row>
    <row r="2387" spans="1:14" x14ac:dyDescent="0.25">
      <c r="A2387" s="2">
        <v>35480</v>
      </c>
      <c r="B2387" t="s">
        <v>38</v>
      </c>
      <c r="C2387" t="s">
        <v>38</v>
      </c>
      <c r="D2387">
        <v>3708.3</v>
      </c>
      <c r="E2387">
        <v>1866.5</v>
      </c>
      <c r="F2387">
        <v>4802.8100000000004</v>
      </c>
      <c r="G2387">
        <v>3228.6</v>
      </c>
      <c r="H2387" t="s">
        <v>38</v>
      </c>
      <c r="I2387">
        <v>234.21</v>
      </c>
      <c r="J2387" t="s">
        <v>38</v>
      </c>
      <c r="K2387">
        <v>1714.91</v>
      </c>
      <c r="L2387">
        <v>13662</v>
      </c>
      <c r="M2387">
        <v>8199</v>
      </c>
      <c r="N2387" t="s">
        <v>38</v>
      </c>
    </row>
    <row r="2388" spans="1:14" x14ac:dyDescent="0.25">
      <c r="A2388" s="2">
        <v>35481</v>
      </c>
      <c r="B2388" t="s">
        <v>38</v>
      </c>
      <c r="C2388" t="s">
        <v>38</v>
      </c>
      <c r="D2388">
        <v>3710</v>
      </c>
      <c r="E2388">
        <v>1854.3</v>
      </c>
      <c r="F2388">
        <v>4797.57</v>
      </c>
      <c r="G2388">
        <v>3206.8</v>
      </c>
      <c r="H2388" t="s">
        <v>38</v>
      </c>
      <c r="I2388">
        <v>233.05</v>
      </c>
      <c r="J2388" t="s">
        <v>38</v>
      </c>
      <c r="K2388">
        <v>1714.91</v>
      </c>
      <c r="L2388">
        <v>13970</v>
      </c>
      <c r="M2388">
        <v>8452</v>
      </c>
      <c r="N2388" t="s">
        <v>38</v>
      </c>
    </row>
    <row r="2389" spans="1:14" x14ac:dyDescent="0.25">
      <c r="A2389" s="2">
        <v>35482</v>
      </c>
      <c r="B2389" t="s">
        <v>38</v>
      </c>
      <c r="C2389" t="s">
        <v>38</v>
      </c>
      <c r="D2389">
        <v>3693.8</v>
      </c>
      <c r="E2389">
        <v>1850.7</v>
      </c>
      <c r="F2389">
        <v>4811.79</v>
      </c>
      <c r="G2389">
        <v>3164.1</v>
      </c>
      <c r="H2389" t="s">
        <v>38</v>
      </c>
      <c r="I2389">
        <v>231.06</v>
      </c>
      <c r="J2389" t="s">
        <v>38</v>
      </c>
      <c r="K2389">
        <v>1714.91</v>
      </c>
      <c r="L2389">
        <v>13940</v>
      </c>
      <c r="M2389">
        <v>8415</v>
      </c>
      <c r="N2389" t="s">
        <v>38</v>
      </c>
    </row>
    <row r="2390" spans="1:14" x14ac:dyDescent="0.25">
      <c r="A2390" s="2">
        <v>35485</v>
      </c>
      <c r="B2390" t="s">
        <v>38</v>
      </c>
      <c r="C2390" t="s">
        <v>38</v>
      </c>
      <c r="D2390">
        <v>3697.2</v>
      </c>
      <c r="E2390">
        <v>1845.3</v>
      </c>
      <c r="F2390">
        <v>4779.6099999999997</v>
      </c>
      <c r="G2390">
        <v>3128.8</v>
      </c>
      <c r="H2390" t="s">
        <v>38</v>
      </c>
      <c r="I2390">
        <v>233.36</v>
      </c>
      <c r="J2390" t="s">
        <v>38</v>
      </c>
      <c r="K2390">
        <v>1714.91</v>
      </c>
      <c r="L2390">
        <v>13816</v>
      </c>
      <c r="M2390">
        <v>8387</v>
      </c>
      <c r="N2390" t="s">
        <v>38</v>
      </c>
    </row>
    <row r="2391" spans="1:14" x14ac:dyDescent="0.25">
      <c r="A2391" s="2">
        <v>35486</v>
      </c>
      <c r="B2391" t="s">
        <v>38</v>
      </c>
      <c r="C2391" t="s">
        <v>38</v>
      </c>
      <c r="D2391">
        <v>3698.9</v>
      </c>
      <c r="E2391">
        <v>1872.3</v>
      </c>
      <c r="F2391">
        <v>4859.6899999999996</v>
      </c>
      <c r="G2391">
        <v>3149.4</v>
      </c>
      <c r="H2391" t="s">
        <v>38</v>
      </c>
      <c r="I2391">
        <v>237.4</v>
      </c>
      <c r="J2391" t="s">
        <v>38</v>
      </c>
      <c r="K2391">
        <v>1714.91</v>
      </c>
      <c r="L2391">
        <v>14006</v>
      </c>
      <c r="M2391">
        <v>8484</v>
      </c>
      <c r="N2391" t="s">
        <v>38</v>
      </c>
    </row>
    <row r="2392" spans="1:14" x14ac:dyDescent="0.25">
      <c r="A2392" s="2">
        <v>35487</v>
      </c>
      <c r="B2392" t="s">
        <v>38</v>
      </c>
      <c r="C2392" t="s">
        <v>38</v>
      </c>
      <c r="D2392">
        <v>3690.4</v>
      </c>
      <c r="E2392">
        <v>1869.4</v>
      </c>
      <c r="F2392">
        <v>4870.92</v>
      </c>
      <c r="G2392">
        <v>3141.1</v>
      </c>
      <c r="H2392" t="s">
        <v>38</v>
      </c>
      <c r="I2392">
        <v>237.62</v>
      </c>
      <c r="J2392" t="s">
        <v>38</v>
      </c>
      <c r="K2392">
        <v>1714.91</v>
      </c>
      <c r="L2392">
        <v>13940</v>
      </c>
      <c r="M2392">
        <v>8496</v>
      </c>
      <c r="N2392" t="s">
        <v>38</v>
      </c>
    </row>
    <row r="2393" spans="1:14" x14ac:dyDescent="0.25">
      <c r="A2393" s="2">
        <v>35488</v>
      </c>
      <c r="B2393" t="s">
        <v>38</v>
      </c>
      <c r="C2393" t="s">
        <v>38</v>
      </c>
      <c r="D2393">
        <v>3698.9</v>
      </c>
      <c r="E2393">
        <v>1890.9</v>
      </c>
      <c r="F2393">
        <v>4909.84</v>
      </c>
      <c r="G2393">
        <v>3169.1</v>
      </c>
      <c r="H2393" t="s">
        <v>38</v>
      </c>
      <c r="I2393">
        <v>237.18</v>
      </c>
      <c r="J2393" t="s">
        <v>38</v>
      </c>
      <c r="K2393">
        <v>1714.91</v>
      </c>
      <c r="L2393">
        <v>13911</v>
      </c>
      <c r="M2393">
        <v>8452</v>
      </c>
      <c r="N2393" t="s">
        <v>38</v>
      </c>
    </row>
    <row r="2394" spans="1:14" x14ac:dyDescent="0.25">
      <c r="A2394" s="2">
        <v>35489</v>
      </c>
      <c r="B2394" t="s">
        <v>38</v>
      </c>
      <c r="C2394" t="s">
        <v>38</v>
      </c>
      <c r="D2394">
        <v>3660.5</v>
      </c>
      <c r="E2394">
        <v>1879.5</v>
      </c>
      <c r="F2394">
        <v>4881.3999999999996</v>
      </c>
      <c r="G2394">
        <v>3107.3</v>
      </c>
      <c r="H2394" t="s">
        <v>38</v>
      </c>
      <c r="I2394">
        <v>234.14</v>
      </c>
      <c r="J2394" t="s">
        <v>38</v>
      </c>
      <c r="K2394">
        <v>1714.91</v>
      </c>
      <c r="L2394">
        <v>13604</v>
      </c>
      <c r="M2394">
        <v>8312</v>
      </c>
      <c r="N2394" t="s">
        <v>38</v>
      </c>
    </row>
    <row r="2395" spans="1:14" x14ac:dyDescent="0.25">
      <c r="A2395" s="2">
        <v>35492</v>
      </c>
      <c r="B2395" t="s">
        <v>38</v>
      </c>
      <c r="C2395" t="s">
        <v>38</v>
      </c>
      <c r="D2395">
        <v>3665.6</v>
      </c>
      <c r="E2395">
        <v>1866.6</v>
      </c>
      <c r="F2395">
        <v>4879.8999999999996</v>
      </c>
      <c r="G2395">
        <v>3113.2</v>
      </c>
      <c r="H2395" t="s">
        <v>38</v>
      </c>
      <c r="I2395">
        <v>233.73</v>
      </c>
      <c r="J2395" t="s">
        <v>38</v>
      </c>
      <c r="K2395">
        <v>1714.91</v>
      </c>
      <c r="L2395">
        <v>13494</v>
      </c>
      <c r="M2395">
        <v>8446</v>
      </c>
      <c r="N2395" t="s">
        <v>38</v>
      </c>
    </row>
    <row r="2396" spans="1:14" x14ac:dyDescent="0.25">
      <c r="A2396" s="2">
        <v>35493</v>
      </c>
      <c r="B2396" t="s">
        <v>38</v>
      </c>
      <c r="C2396" t="s">
        <v>38</v>
      </c>
      <c r="D2396">
        <v>3709.2</v>
      </c>
      <c r="E2396">
        <v>1906</v>
      </c>
      <c r="F2396">
        <v>5017.62</v>
      </c>
      <c r="G2396">
        <v>3152.9</v>
      </c>
      <c r="H2396" t="s">
        <v>38</v>
      </c>
      <c r="I2396">
        <v>239.03</v>
      </c>
      <c r="J2396" t="s">
        <v>38</v>
      </c>
      <c r="K2396">
        <v>1714.91</v>
      </c>
      <c r="L2396">
        <v>13611</v>
      </c>
      <c r="M2396">
        <v>8412</v>
      </c>
      <c r="N2396" t="s">
        <v>38</v>
      </c>
    </row>
    <row r="2397" spans="1:14" x14ac:dyDescent="0.25">
      <c r="A2397" s="2">
        <v>35494</v>
      </c>
      <c r="B2397" t="s">
        <v>38</v>
      </c>
      <c r="C2397" t="s">
        <v>38</v>
      </c>
      <c r="D2397">
        <v>3714.3</v>
      </c>
      <c r="E2397">
        <v>1914.6</v>
      </c>
      <c r="F2397">
        <v>5058.03</v>
      </c>
      <c r="G2397">
        <v>3140.3</v>
      </c>
      <c r="H2397" t="s">
        <v>38</v>
      </c>
      <c r="I2397">
        <v>239.08</v>
      </c>
      <c r="J2397" t="s">
        <v>38</v>
      </c>
      <c r="K2397">
        <v>1714.91</v>
      </c>
      <c r="L2397">
        <v>13406</v>
      </c>
      <c r="M2397">
        <v>8393</v>
      </c>
      <c r="N2397" t="s">
        <v>38</v>
      </c>
    </row>
    <row r="2398" spans="1:14" x14ac:dyDescent="0.25">
      <c r="A2398" s="2">
        <v>35495</v>
      </c>
      <c r="B2398" t="s">
        <v>38</v>
      </c>
      <c r="C2398" t="s">
        <v>38</v>
      </c>
      <c r="D2398">
        <v>3740.8</v>
      </c>
      <c r="E2398">
        <v>1936.8</v>
      </c>
      <c r="F2398">
        <v>5089.47</v>
      </c>
      <c r="G2398">
        <v>3201.8</v>
      </c>
      <c r="H2398" t="s">
        <v>38</v>
      </c>
      <c r="I2398">
        <v>242.06</v>
      </c>
      <c r="J2398" t="s">
        <v>38</v>
      </c>
      <c r="K2398">
        <v>1714.91</v>
      </c>
      <c r="L2398">
        <v>13201</v>
      </c>
      <c r="M2398">
        <v>8418</v>
      </c>
      <c r="N2398" t="s">
        <v>38</v>
      </c>
    </row>
    <row r="2399" spans="1:14" x14ac:dyDescent="0.25">
      <c r="A2399" s="2">
        <v>35496</v>
      </c>
      <c r="B2399" t="s">
        <v>38</v>
      </c>
      <c r="C2399" t="s">
        <v>38</v>
      </c>
      <c r="D2399">
        <v>3759.6</v>
      </c>
      <c r="E2399">
        <v>1946.1</v>
      </c>
      <c r="F2399">
        <v>5124.6499999999996</v>
      </c>
      <c r="G2399">
        <v>3248.5</v>
      </c>
      <c r="H2399" t="s">
        <v>38</v>
      </c>
      <c r="I2399">
        <v>242.11</v>
      </c>
      <c r="J2399" t="s">
        <v>38</v>
      </c>
      <c r="K2399">
        <v>1714.91</v>
      </c>
      <c r="L2399">
        <v>13347</v>
      </c>
      <c r="M2399">
        <v>8348</v>
      </c>
      <c r="N2399" t="s">
        <v>38</v>
      </c>
    </row>
    <row r="2400" spans="1:14" x14ac:dyDescent="0.25">
      <c r="A2400" s="2">
        <v>35499</v>
      </c>
      <c r="B2400" t="s">
        <v>38</v>
      </c>
      <c r="C2400" t="s">
        <v>38</v>
      </c>
      <c r="D2400">
        <v>3775.8</v>
      </c>
      <c r="E2400">
        <v>1944.6</v>
      </c>
      <c r="F2400">
        <v>5130.63</v>
      </c>
      <c r="G2400">
        <v>3311.5</v>
      </c>
      <c r="H2400" t="s">
        <v>38</v>
      </c>
      <c r="I2400">
        <v>244.33</v>
      </c>
      <c r="J2400" t="s">
        <v>38</v>
      </c>
      <c r="K2400">
        <v>1714.91</v>
      </c>
      <c r="L2400">
        <v>13245</v>
      </c>
      <c r="M2400">
        <v>8283</v>
      </c>
      <c r="N2400" t="s">
        <v>38</v>
      </c>
    </row>
    <row r="2401" spans="1:14" x14ac:dyDescent="0.25">
      <c r="A2401" s="2">
        <v>35500</v>
      </c>
      <c r="B2401" t="s">
        <v>38</v>
      </c>
      <c r="C2401" t="s">
        <v>38</v>
      </c>
      <c r="D2401">
        <v>3785.2</v>
      </c>
      <c r="E2401">
        <v>1930.3</v>
      </c>
      <c r="F2401">
        <v>5134.38</v>
      </c>
      <c r="G2401">
        <v>3302.1</v>
      </c>
      <c r="H2401" t="s">
        <v>38</v>
      </c>
      <c r="I2401">
        <v>245.31</v>
      </c>
      <c r="J2401" t="s">
        <v>38</v>
      </c>
      <c r="K2401">
        <v>1714.91</v>
      </c>
      <c r="L2401">
        <v>13340</v>
      </c>
      <c r="M2401">
        <v>8280</v>
      </c>
      <c r="N2401" t="s">
        <v>38</v>
      </c>
    </row>
    <row r="2402" spans="1:14" x14ac:dyDescent="0.25">
      <c r="A2402" s="2">
        <v>35501</v>
      </c>
      <c r="B2402" t="s">
        <v>38</v>
      </c>
      <c r="C2402" t="s">
        <v>38</v>
      </c>
      <c r="D2402">
        <v>3763.9</v>
      </c>
      <c r="E2402">
        <v>1902.7</v>
      </c>
      <c r="F2402">
        <v>5072.25</v>
      </c>
      <c r="G2402">
        <v>3265.9</v>
      </c>
      <c r="H2402" t="s">
        <v>38</v>
      </c>
      <c r="I2402">
        <v>241.16</v>
      </c>
      <c r="J2402" t="s">
        <v>38</v>
      </c>
      <c r="K2402">
        <v>1714.91</v>
      </c>
      <c r="L2402">
        <v>13281</v>
      </c>
      <c r="M2402">
        <v>8224</v>
      </c>
      <c r="N2402" t="s">
        <v>38</v>
      </c>
    </row>
    <row r="2403" spans="1:14" x14ac:dyDescent="0.25">
      <c r="A2403" s="2">
        <v>35502</v>
      </c>
      <c r="B2403" t="s">
        <v>38</v>
      </c>
      <c r="C2403" t="s">
        <v>38</v>
      </c>
      <c r="D2403">
        <v>3747.6</v>
      </c>
      <c r="E2403">
        <v>1885.2</v>
      </c>
      <c r="F2403">
        <v>5043.07</v>
      </c>
      <c r="G2403">
        <v>3276.2</v>
      </c>
      <c r="H2403" t="s">
        <v>38</v>
      </c>
      <c r="I2403">
        <v>240.25</v>
      </c>
      <c r="J2403" t="s">
        <v>38</v>
      </c>
      <c r="K2403">
        <v>1714.91</v>
      </c>
      <c r="L2403">
        <v>13097</v>
      </c>
      <c r="M2403">
        <v>8045</v>
      </c>
      <c r="N2403" t="s">
        <v>38</v>
      </c>
    </row>
    <row r="2404" spans="1:14" x14ac:dyDescent="0.25">
      <c r="A2404" s="2">
        <v>35503</v>
      </c>
      <c r="B2404" t="s">
        <v>38</v>
      </c>
      <c r="C2404" t="s">
        <v>38</v>
      </c>
      <c r="D2404">
        <v>3762.2</v>
      </c>
      <c r="E2404">
        <v>1890.9</v>
      </c>
      <c r="F2404">
        <v>5096.21</v>
      </c>
      <c r="G2404">
        <v>3278.2</v>
      </c>
      <c r="H2404" t="s">
        <v>38</v>
      </c>
      <c r="I2404">
        <v>242.72</v>
      </c>
      <c r="J2404" t="s">
        <v>38</v>
      </c>
      <c r="K2404">
        <v>1714.91</v>
      </c>
      <c r="L2404">
        <v>13119</v>
      </c>
      <c r="M2404">
        <v>7948</v>
      </c>
      <c r="N2404" t="s">
        <v>38</v>
      </c>
    </row>
    <row r="2405" spans="1:14" x14ac:dyDescent="0.25">
      <c r="A2405" s="2">
        <v>35506</v>
      </c>
      <c r="B2405" t="s">
        <v>38</v>
      </c>
      <c r="C2405" t="s">
        <v>38</v>
      </c>
      <c r="D2405">
        <v>3729.7</v>
      </c>
      <c r="E2405">
        <v>1858.7</v>
      </c>
      <c r="F2405">
        <v>4986.18</v>
      </c>
      <c r="G2405">
        <v>3201.8</v>
      </c>
      <c r="H2405" t="s">
        <v>38</v>
      </c>
      <c r="I2405">
        <v>238.6</v>
      </c>
      <c r="J2405" t="s">
        <v>38</v>
      </c>
      <c r="K2405">
        <v>1714.91</v>
      </c>
      <c r="L2405">
        <v>13289</v>
      </c>
      <c r="M2405">
        <v>8042</v>
      </c>
      <c r="N2405" t="s">
        <v>38</v>
      </c>
    </row>
    <row r="2406" spans="1:14" x14ac:dyDescent="0.25">
      <c r="A2406" s="2">
        <v>35507</v>
      </c>
      <c r="B2406" t="s">
        <v>38</v>
      </c>
      <c r="C2406" t="s">
        <v>38</v>
      </c>
      <c r="D2406">
        <v>3725.4</v>
      </c>
      <c r="E2406">
        <v>1845.1</v>
      </c>
      <c r="F2406">
        <v>4933.04</v>
      </c>
      <c r="G2406">
        <v>3181.5</v>
      </c>
      <c r="H2406" t="s">
        <v>38</v>
      </c>
      <c r="I2406">
        <v>234.57</v>
      </c>
      <c r="J2406" t="s">
        <v>38</v>
      </c>
      <c r="K2406">
        <v>1714.91</v>
      </c>
      <c r="L2406">
        <v>13539</v>
      </c>
      <c r="M2406">
        <v>7945</v>
      </c>
      <c r="N2406" t="s">
        <v>38</v>
      </c>
    </row>
    <row r="2407" spans="1:14" x14ac:dyDescent="0.25">
      <c r="A2407" s="2">
        <v>35508</v>
      </c>
      <c r="B2407" t="s">
        <v>38</v>
      </c>
      <c r="C2407" t="s">
        <v>38</v>
      </c>
      <c r="D2407">
        <v>3699.8</v>
      </c>
      <c r="E2407">
        <v>1862.3</v>
      </c>
      <c r="F2407">
        <v>4953.25</v>
      </c>
      <c r="G2407">
        <v>3191.2</v>
      </c>
      <c r="H2407" t="s">
        <v>38</v>
      </c>
      <c r="I2407">
        <v>232.77</v>
      </c>
      <c r="J2407" t="s">
        <v>38</v>
      </c>
      <c r="K2407">
        <v>1714.91</v>
      </c>
      <c r="L2407">
        <v>13561</v>
      </c>
      <c r="M2407">
        <v>7936</v>
      </c>
      <c r="N2407" t="s">
        <v>38</v>
      </c>
    </row>
    <row r="2408" spans="1:14" x14ac:dyDescent="0.25">
      <c r="A2408" s="2">
        <v>35509</v>
      </c>
      <c r="B2408" t="s">
        <v>38</v>
      </c>
      <c r="C2408" t="s">
        <v>38</v>
      </c>
      <c r="D2408">
        <v>3639.1</v>
      </c>
      <c r="E2408">
        <v>1831.5</v>
      </c>
      <c r="F2408">
        <v>4851.3100000000004</v>
      </c>
      <c r="G2408">
        <v>3138.5</v>
      </c>
      <c r="H2408" t="s">
        <v>38</v>
      </c>
      <c r="I2408">
        <v>220.94</v>
      </c>
      <c r="J2408" t="s">
        <v>38</v>
      </c>
      <c r="K2408">
        <v>1714.91</v>
      </c>
      <c r="L2408">
        <v>13561</v>
      </c>
      <c r="M2408">
        <v>7767</v>
      </c>
      <c r="N2408" t="s">
        <v>38</v>
      </c>
    </row>
    <row r="2409" spans="1:14" x14ac:dyDescent="0.25">
      <c r="A2409" s="2">
        <v>35510</v>
      </c>
      <c r="B2409" t="s">
        <v>38</v>
      </c>
      <c r="C2409" t="s">
        <v>38</v>
      </c>
      <c r="D2409">
        <v>3629.8</v>
      </c>
      <c r="E2409">
        <v>1853.7</v>
      </c>
      <c r="F2409">
        <v>4918.28</v>
      </c>
      <c r="G2409">
        <v>3149.1</v>
      </c>
      <c r="H2409" t="s">
        <v>38</v>
      </c>
      <c r="I2409">
        <v>230.87</v>
      </c>
      <c r="J2409" t="s">
        <v>38</v>
      </c>
      <c r="K2409">
        <v>1714.91</v>
      </c>
      <c r="L2409">
        <v>13679</v>
      </c>
      <c r="M2409">
        <v>7798</v>
      </c>
      <c r="N2409" t="s">
        <v>38</v>
      </c>
    </row>
    <row r="2410" spans="1:14" x14ac:dyDescent="0.25">
      <c r="A2410" s="2">
        <v>35513</v>
      </c>
      <c r="B2410" t="s">
        <v>38</v>
      </c>
      <c r="C2410" t="s">
        <v>38</v>
      </c>
      <c r="D2410">
        <v>3606</v>
      </c>
      <c r="E2410">
        <v>1847.2</v>
      </c>
      <c r="F2410">
        <v>4935.3900000000003</v>
      </c>
      <c r="G2410">
        <v>3146.4</v>
      </c>
      <c r="H2410" t="s">
        <v>38</v>
      </c>
      <c r="I2410">
        <v>228.33</v>
      </c>
      <c r="J2410" t="s">
        <v>38</v>
      </c>
      <c r="K2410">
        <v>1714.91</v>
      </c>
      <c r="L2410">
        <v>13311</v>
      </c>
      <c r="M2410">
        <v>7964</v>
      </c>
      <c r="N2410" t="s">
        <v>38</v>
      </c>
    </row>
    <row r="2411" spans="1:14" x14ac:dyDescent="0.25">
      <c r="A2411" s="2">
        <v>35514</v>
      </c>
      <c r="B2411" t="s">
        <v>38</v>
      </c>
      <c r="C2411" t="s">
        <v>38</v>
      </c>
      <c r="D2411">
        <v>3652.8</v>
      </c>
      <c r="E2411">
        <v>1881.6</v>
      </c>
      <c r="F2411">
        <v>5050.72</v>
      </c>
      <c r="G2411">
        <v>3201.3</v>
      </c>
      <c r="H2411" t="s">
        <v>38</v>
      </c>
      <c r="I2411">
        <v>232.49</v>
      </c>
      <c r="J2411" t="s">
        <v>38</v>
      </c>
      <c r="K2411">
        <v>1714.91</v>
      </c>
      <c r="L2411">
        <v>13568</v>
      </c>
      <c r="M2411">
        <v>7989</v>
      </c>
      <c r="N2411" t="s">
        <v>38</v>
      </c>
    </row>
    <row r="2412" spans="1:14" x14ac:dyDescent="0.25">
      <c r="A2412" s="2">
        <v>35515</v>
      </c>
      <c r="B2412" t="s">
        <v>38</v>
      </c>
      <c r="C2412" t="s">
        <v>38</v>
      </c>
      <c r="D2412">
        <v>3671.5</v>
      </c>
      <c r="E2412">
        <v>1897.4</v>
      </c>
      <c r="F2412">
        <v>5141.5</v>
      </c>
      <c r="G2412">
        <v>3265.2</v>
      </c>
      <c r="H2412" t="s">
        <v>38</v>
      </c>
      <c r="I2412">
        <v>234.03</v>
      </c>
      <c r="J2412" t="s">
        <v>38</v>
      </c>
      <c r="K2412">
        <v>1714.91</v>
      </c>
      <c r="L2412">
        <v>13568</v>
      </c>
      <c r="M2412">
        <v>7945</v>
      </c>
      <c r="N2412" t="s">
        <v>38</v>
      </c>
    </row>
    <row r="2413" spans="1:14" x14ac:dyDescent="0.25">
      <c r="A2413" s="2">
        <v>35516</v>
      </c>
      <c r="B2413" t="s">
        <v>38</v>
      </c>
      <c r="C2413" t="s">
        <v>38</v>
      </c>
      <c r="D2413">
        <v>3669.8</v>
      </c>
      <c r="E2413">
        <v>1903.1</v>
      </c>
      <c r="F2413">
        <v>5095.37</v>
      </c>
      <c r="G2413">
        <v>3265.2</v>
      </c>
      <c r="H2413" t="s">
        <v>38</v>
      </c>
      <c r="I2413">
        <v>236.17</v>
      </c>
      <c r="J2413" t="s">
        <v>38</v>
      </c>
      <c r="K2413">
        <v>1714.91</v>
      </c>
      <c r="L2413">
        <v>13384</v>
      </c>
      <c r="M2413">
        <v>7794</v>
      </c>
      <c r="N2413" t="s">
        <v>38</v>
      </c>
    </row>
    <row r="2414" spans="1:14" x14ac:dyDescent="0.25">
      <c r="A2414" s="2">
        <v>35517</v>
      </c>
      <c r="B2414" t="s">
        <v>38</v>
      </c>
      <c r="C2414" t="s">
        <v>38</v>
      </c>
      <c r="D2414">
        <v>3669.8</v>
      </c>
      <c r="E2414">
        <v>1903.1</v>
      </c>
      <c r="F2414">
        <v>5095.37</v>
      </c>
      <c r="G2414">
        <v>3265.2</v>
      </c>
      <c r="H2414" t="s">
        <v>38</v>
      </c>
      <c r="I2414">
        <v>236.17</v>
      </c>
      <c r="J2414" t="s">
        <v>38</v>
      </c>
      <c r="K2414">
        <v>1714.91</v>
      </c>
      <c r="L2414">
        <v>13399</v>
      </c>
      <c r="M2414">
        <v>7794</v>
      </c>
      <c r="N2414" t="s">
        <v>38</v>
      </c>
    </row>
    <row r="2415" spans="1:14" x14ac:dyDescent="0.25">
      <c r="A2415" s="2">
        <v>35520</v>
      </c>
      <c r="B2415" t="s">
        <v>38</v>
      </c>
      <c r="C2415" t="s">
        <v>38</v>
      </c>
      <c r="D2415">
        <v>3669.8</v>
      </c>
      <c r="E2415">
        <v>1903.1</v>
      </c>
      <c r="F2415">
        <v>5095.37</v>
      </c>
      <c r="G2415">
        <v>3178.1</v>
      </c>
      <c r="H2415" t="s">
        <v>38</v>
      </c>
      <c r="I2415">
        <v>236.17</v>
      </c>
      <c r="J2415" t="s">
        <v>38</v>
      </c>
      <c r="K2415">
        <v>1714.91</v>
      </c>
      <c r="L2415">
        <v>13134</v>
      </c>
      <c r="M2415">
        <v>7794</v>
      </c>
      <c r="N2415" t="s">
        <v>38</v>
      </c>
    </row>
    <row r="2416" spans="1:14" x14ac:dyDescent="0.25">
      <c r="A2416" s="2">
        <v>35521</v>
      </c>
      <c r="B2416" t="s">
        <v>38</v>
      </c>
      <c r="C2416" t="s">
        <v>38</v>
      </c>
      <c r="D2416">
        <v>3628.9</v>
      </c>
      <c r="E2416">
        <v>1845.1</v>
      </c>
      <c r="F2416">
        <v>4901.91</v>
      </c>
      <c r="G2416">
        <v>3132.9</v>
      </c>
      <c r="H2416" t="s">
        <v>38</v>
      </c>
      <c r="I2416">
        <v>225.73</v>
      </c>
      <c r="J2416" t="s">
        <v>38</v>
      </c>
      <c r="K2416">
        <v>1714.91</v>
      </c>
      <c r="L2416">
        <v>13134</v>
      </c>
      <c r="M2416">
        <v>7488</v>
      </c>
      <c r="N2416" t="s">
        <v>38</v>
      </c>
    </row>
    <row r="2417" spans="1:14" x14ac:dyDescent="0.25">
      <c r="A2417" s="2">
        <v>35522</v>
      </c>
      <c r="B2417" t="s">
        <v>38</v>
      </c>
      <c r="C2417" t="s">
        <v>38</v>
      </c>
      <c r="D2417">
        <v>3618.7</v>
      </c>
      <c r="E2417">
        <v>1809.3</v>
      </c>
      <c r="F2417">
        <v>4784.3500000000004</v>
      </c>
      <c r="G2417">
        <v>3103.3</v>
      </c>
      <c r="H2417" t="s">
        <v>38</v>
      </c>
      <c r="I2417">
        <v>225.36</v>
      </c>
      <c r="J2417" t="s">
        <v>38</v>
      </c>
      <c r="K2417">
        <v>1714.91</v>
      </c>
      <c r="L2417">
        <v>13281</v>
      </c>
      <c r="M2417">
        <v>7529</v>
      </c>
      <c r="N2417" t="s">
        <v>38</v>
      </c>
    </row>
    <row r="2418" spans="1:14" x14ac:dyDescent="0.25">
      <c r="A2418" s="2">
        <v>35523</v>
      </c>
      <c r="B2418" t="s">
        <v>38</v>
      </c>
      <c r="C2418" t="s">
        <v>38</v>
      </c>
      <c r="D2418">
        <v>3605.1</v>
      </c>
      <c r="E2418">
        <v>1801.4</v>
      </c>
      <c r="F2418">
        <v>4797.74</v>
      </c>
      <c r="G2418">
        <v>3089.5</v>
      </c>
      <c r="H2418" t="s">
        <v>38</v>
      </c>
      <c r="I2418">
        <v>223.53</v>
      </c>
      <c r="J2418" t="s">
        <v>38</v>
      </c>
      <c r="K2418">
        <v>1714.91</v>
      </c>
      <c r="L2418">
        <v>13303</v>
      </c>
      <c r="M2418">
        <v>7513</v>
      </c>
      <c r="N2418" t="s">
        <v>38</v>
      </c>
    </row>
    <row r="2419" spans="1:14" x14ac:dyDescent="0.25">
      <c r="A2419" s="2">
        <v>35524</v>
      </c>
      <c r="B2419" t="s">
        <v>38</v>
      </c>
      <c r="C2419" t="s">
        <v>38</v>
      </c>
      <c r="D2419">
        <v>3618.7</v>
      </c>
      <c r="E2419">
        <v>1801.4</v>
      </c>
      <c r="F2419">
        <v>4842.3900000000003</v>
      </c>
      <c r="G2419">
        <v>3143.8</v>
      </c>
      <c r="H2419" t="s">
        <v>38</v>
      </c>
      <c r="I2419">
        <v>226.5</v>
      </c>
      <c r="J2419" t="s">
        <v>38</v>
      </c>
      <c r="K2419">
        <v>1714.91</v>
      </c>
      <c r="L2419">
        <v>13134</v>
      </c>
      <c r="M2419">
        <v>7620</v>
      </c>
      <c r="N2419" t="s">
        <v>38</v>
      </c>
    </row>
    <row r="2420" spans="1:14" x14ac:dyDescent="0.25">
      <c r="A2420" s="2">
        <v>35527</v>
      </c>
      <c r="B2420" t="s">
        <v>38</v>
      </c>
      <c r="C2420" t="s">
        <v>38</v>
      </c>
      <c r="D2420">
        <v>3654.5</v>
      </c>
      <c r="E2420">
        <v>1849.4</v>
      </c>
      <c r="F2420">
        <v>4991.9399999999996</v>
      </c>
      <c r="G2420">
        <v>3226.2</v>
      </c>
      <c r="H2420" t="s">
        <v>38</v>
      </c>
      <c r="I2420">
        <v>232.56</v>
      </c>
      <c r="J2420" t="s">
        <v>38</v>
      </c>
      <c r="K2420">
        <v>1714.91</v>
      </c>
      <c r="L2420">
        <v>12987</v>
      </c>
      <c r="M2420">
        <v>7673</v>
      </c>
      <c r="N2420" t="s">
        <v>38</v>
      </c>
    </row>
    <row r="2421" spans="1:14" x14ac:dyDescent="0.25">
      <c r="A2421" s="2">
        <v>35528</v>
      </c>
      <c r="B2421" t="s">
        <v>38</v>
      </c>
      <c r="C2421" t="s">
        <v>38</v>
      </c>
      <c r="D2421">
        <v>3643.4</v>
      </c>
      <c r="E2421">
        <v>1848.7</v>
      </c>
      <c r="F2421">
        <v>4967.3900000000003</v>
      </c>
      <c r="G2421">
        <v>3215.9</v>
      </c>
      <c r="H2421" t="s">
        <v>38</v>
      </c>
      <c r="I2421">
        <v>231.81</v>
      </c>
      <c r="J2421" t="s">
        <v>38</v>
      </c>
      <c r="K2421">
        <v>1714.91</v>
      </c>
      <c r="L2421">
        <v>13274</v>
      </c>
      <c r="M2421">
        <v>7729</v>
      </c>
      <c r="N2421" t="s">
        <v>38</v>
      </c>
    </row>
    <row r="2422" spans="1:14" x14ac:dyDescent="0.25">
      <c r="A2422" s="2">
        <v>35529</v>
      </c>
      <c r="B2422" t="s">
        <v>38</v>
      </c>
      <c r="C2422" t="s">
        <v>38</v>
      </c>
      <c r="D2422">
        <v>3661.3</v>
      </c>
      <c r="E2422">
        <v>1875.9</v>
      </c>
      <c r="F2422">
        <v>5029.1499999999996</v>
      </c>
      <c r="G2422">
        <v>3243.8</v>
      </c>
      <c r="H2422" t="s">
        <v>38</v>
      </c>
      <c r="I2422">
        <v>235.61</v>
      </c>
      <c r="J2422" t="s">
        <v>38</v>
      </c>
      <c r="K2422">
        <v>1714.91</v>
      </c>
      <c r="L2422">
        <v>13031</v>
      </c>
      <c r="M2422">
        <v>7739</v>
      </c>
      <c r="N2422" t="s">
        <v>38</v>
      </c>
    </row>
    <row r="2423" spans="1:14" x14ac:dyDescent="0.25">
      <c r="A2423" s="2">
        <v>35530</v>
      </c>
      <c r="B2423" t="s">
        <v>38</v>
      </c>
      <c r="C2423" t="s">
        <v>38</v>
      </c>
      <c r="D2423">
        <v>3678.3</v>
      </c>
      <c r="E2423">
        <v>1865.9</v>
      </c>
      <c r="F2423">
        <v>5003.8500000000004</v>
      </c>
      <c r="G2423">
        <v>3228.5</v>
      </c>
      <c r="H2423" t="s">
        <v>38</v>
      </c>
      <c r="I2423">
        <v>234.18</v>
      </c>
      <c r="J2423" t="s">
        <v>38</v>
      </c>
      <c r="K2423">
        <v>1714.91</v>
      </c>
      <c r="L2423">
        <v>12869</v>
      </c>
      <c r="M2423">
        <v>7701</v>
      </c>
      <c r="N2423" t="s">
        <v>38</v>
      </c>
    </row>
    <row r="2424" spans="1:14" x14ac:dyDescent="0.25">
      <c r="A2424" s="2">
        <v>35531</v>
      </c>
      <c r="B2424" t="s">
        <v>38</v>
      </c>
      <c r="C2424" t="s">
        <v>38</v>
      </c>
      <c r="D2424">
        <v>3635.7</v>
      </c>
      <c r="E2424">
        <v>1837.2</v>
      </c>
      <c r="F2424">
        <v>4936.88</v>
      </c>
      <c r="G2424">
        <v>3187.2</v>
      </c>
      <c r="H2424" t="s">
        <v>38</v>
      </c>
      <c r="I2424">
        <v>230.96</v>
      </c>
      <c r="J2424" t="s">
        <v>38</v>
      </c>
      <c r="K2424">
        <v>1714.91</v>
      </c>
      <c r="L2424">
        <v>13119</v>
      </c>
      <c r="M2424">
        <v>7814</v>
      </c>
      <c r="N2424" t="s">
        <v>38</v>
      </c>
    </row>
    <row r="2425" spans="1:14" x14ac:dyDescent="0.25">
      <c r="A2425" s="2">
        <v>35534</v>
      </c>
      <c r="B2425" t="s">
        <v>38</v>
      </c>
      <c r="C2425" t="s">
        <v>38</v>
      </c>
      <c r="D2425">
        <v>3635.7</v>
      </c>
      <c r="E2425">
        <v>1835.1</v>
      </c>
      <c r="F2425">
        <v>4922.74</v>
      </c>
      <c r="G2425">
        <v>3207.7</v>
      </c>
      <c r="H2425" t="s">
        <v>38</v>
      </c>
      <c r="I2425">
        <v>228.87</v>
      </c>
      <c r="J2425" t="s">
        <v>38</v>
      </c>
      <c r="K2425">
        <v>1714.91</v>
      </c>
      <c r="L2425">
        <v>12980</v>
      </c>
      <c r="M2425">
        <v>7648</v>
      </c>
      <c r="N2425" t="s">
        <v>38</v>
      </c>
    </row>
    <row r="2426" spans="1:14" x14ac:dyDescent="0.25">
      <c r="A2426" s="2">
        <v>35535</v>
      </c>
      <c r="B2426" t="s">
        <v>38</v>
      </c>
      <c r="C2426" t="s">
        <v>38</v>
      </c>
      <c r="D2426">
        <v>3670.6</v>
      </c>
      <c r="E2426">
        <v>1880.2</v>
      </c>
      <c r="F2426">
        <v>5019.47</v>
      </c>
      <c r="G2426">
        <v>3285.4</v>
      </c>
      <c r="H2426" t="s">
        <v>38</v>
      </c>
      <c r="I2426">
        <v>235.24</v>
      </c>
      <c r="J2426" t="s">
        <v>38</v>
      </c>
      <c r="K2426">
        <v>1714.91</v>
      </c>
      <c r="L2426">
        <v>13215</v>
      </c>
      <c r="M2426">
        <v>7692</v>
      </c>
      <c r="N2426" t="s">
        <v>38</v>
      </c>
    </row>
    <row r="2427" spans="1:14" x14ac:dyDescent="0.25">
      <c r="A2427" s="2">
        <v>35536</v>
      </c>
      <c r="B2427" t="s">
        <v>38</v>
      </c>
      <c r="C2427" t="s">
        <v>38</v>
      </c>
      <c r="D2427">
        <v>3668.1</v>
      </c>
      <c r="E2427">
        <v>1874.5</v>
      </c>
      <c r="F2427">
        <v>4995.66</v>
      </c>
      <c r="G2427">
        <v>3278.7</v>
      </c>
      <c r="H2427" t="s">
        <v>38</v>
      </c>
      <c r="I2427">
        <v>233.29</v>
      </c>
      <c r="J2427" t="s">
        <v>38</v>
      </c>
      <c r="K2427">
        <v>1714.91</v>
      </c>
      <c r="L2427">
        <v>13274</v>
      </c>
      <c r="M2427">
        <v>7867</v>
      </c>
      <c r="N2427" t="s">
        <v>38</v>
      </c>
    </row>
    <row r="2428" spans="1:14" x14ac:dyDescent="0.25">
      <c r="A2428" s="2">
        <v>35537</v>
      </c>
      <c r="B2428" t="s">
        <v>38</v>
      </c>
      <c r="C2428" t="s">
        <v>38</v>
      </c>
      <c r="D2428">
        <v>3673.2</v>
      </c>
      <c r="E2428">
        <v>1870.9</v>
      </c>
      <c r="F2428">
        <v>5023.9399999999996</v>
      </c>
      <c r="G2428">
        <v>3301.6</v>
      </c>
      <c r="H2428" t="s">
        <v>38</v>
      </c>
      <c r="I2428">
        <v>236.03</v>
      </c>
      <c r="J2428" t="s">
        <v>38</v>
      </c>
      <c r="K2428">
        <v>1714.91</v>
      </c>
      <c r="L2428">
        <v>13303</v>
      </c>
      <c r="M2428">
        <v>7786</v>
      </c>
      <c r="N2428" t="s">
        <v>38</v>
      </c>
    </row>
    <row r="2429" spans="1:14" x14ac:dyDescent="0.25">
      <c r="A2429" s="2">
        <v>35538</v>
      </c>
      <c r="B2429" t="s">
        <v>38</v>
      </c>
      <c r="C2429" t="s">
        <v>38</v>
      </c>
      <c r="D2429">
        <v>3671.5</v>
      </c>
      <c r="E2429">
        <v>1821.5</v>
      </c>
      <c r="F2429">
        <v>5017.99</v>
      </c>
      <c r="G2429">
        <v>3304.2</v>
      </c>
      <c r="H2429" t="s">
        <v>38</v>
      </c>
      <c r="I2429">
        <v>237.11</v>
      </c>
      <c r="J2429" t="s">
        <v>38</v>
      </c>
      <c r="K2429">
        <v>1714.91</v>
      </c>
      <c r="L2429">
        <v>13539</v>
      </c>
      <c r="M2429">
        <v>7842</v>
      </c>
      <c r="N2429" t="s">
        <v>38</v>
      </c>
    </row>
    <row r="2430" spans="1:14" x14ac:dyDescent="0.25">
      <c r="A2430" s="2">
        <v>35541</v>
      </c>
      <c r="B2430" t="s">
        <v>38</v>
      </c>
      <c r="C2430" t="s">
        <v>38</v>
      </c>
      <c r="D2430">
        <v>3696.2</v>
      </c>
      <c r="E2430">
        <v>1805.7</v>
      </c>
      <c r="F2430">
        <v>4967.3900000000003</v>
      </c>
      <c r="G2430">
        <v>3320</v>
      </c>
      <c r="H2430" t="s">
        <v>38</v>
      </c>
      <c r="I2430">
        <v>238.38</v>
      </c>
      <c r="J2430" t="s">
        <v>38</v>
      </c>
      <c r="K2430">
        <v>1714.91</v>
      </c>
      <c r="L2430">
        <v>13671</v>
      </c>
      <c r="M2430">
        <v>7898</v>
      </c>
      <c r="N2430" t="s">
        <v>38</v>
      </c>
    </row>
    <row r="2431" spans="1:14" x14ac:dyDescent="0.25">
      <c r="A2431" s="2">
        <v>35542</v>
      </c>
      <c r="B2431" t="s">
        <v>38</v>
      </c>
      <c r="C2431" t="s">
        <v>38</v>
      </c>
      <c r="D2431">
        <v>3712.3</v>
      </c>
      <c r="E2431">
        <v>1800.7</v>
      </c>
      <c r="F2431">
        <v>5003.1000000000004</v>
      </c>
      <c r="G2431">
        <v>3347.2</v>
      </c>
      <c r="H2431" t="s">
        <v>38</v>
      </c>
      <c r="I2431">
        <v>239.47</v>
      </c>
      <c r="J2431" t="s">
        <v>38</v>
      </c>
      <c r="K2431">
        <v>1714.91</v>
      </c>
      <c r="L2431">
        <v>13649</v>
      </c>
      <c r="M2431">
        <v>7864</v>
      </c>
      <c r="N2431" t="s">
        <v>38</v>
      </c>
    </row>
    <row r="2432" spans="1:14" x14ac:dyDescent="0.25">
      <c r="A2432" s="2">
        <v>35543</v>
      </c>
      <c r="B2432" t="s">
        <v>38</v>
      </c>
      <c r="C2432" t="s">
        <v>38</v>
      </c>
      <c r="D2432">
        <v>3750.6</v>
      </c>
      <c r="E2432">
        <v>1815.7</v>
      </c>
      <c r="F2432">
        <v>5015.01</v>
      </c>
      <c r="G2432">
        <v>3396.5</v>
      </c>
      <c r="H2432" t="s">
        <v>38</v>
      </c>
      <c r="I2432">
        <v>243.15</v>
      </c>
      <c r="J2432" t="s">
        <v>38</v>
      </c>
      <c r="K2432">
        <v>1714.91</v>
      </c>
      <c r="L2432">
        <v>13811</v>
      </c>
      <c r="M2432">
        <v>7926</v>
      </c>
      <c r="N2432" t="s">
        <v>38</v>
      </c>
    </row>
    <row r="2433" spans="1:14" x14ac:dyDescent="0.25">
      <c r="A2433" s="2">
        <v>35544</v>
      </c>
      <c r="B2433" t="s">
        <v>38</v>
      </c>
      <c r="C2433" t="s">
        <v>38</v>
      </c>
      <c r="D2433">
        <v>3754</v>
      </c>
      <c r="E2433">
        <v>1817.2</v>
      </c>
      <c r="F2433">
        <v>5065.6099999999997</v>
      </c>
      <c r="G2433">
        <v>3364.4</v>
      </c>
      <c r="H2433" t="s">
        <v>38</v>
      </c>
      <c r="I2433">
        <v>244.01</v>
      </c>
      <c r="J2433" t="s">
        <v>38</v>
      </c>
      <c r="K2433">
        <v>1714.91</v>
      </c>
      <c r="L2433">
        <v>13759</v>
      </c>
      <c r="M2433">
        <v>7961</v>
      </c>
      <c r="N2433" t="s">
        <v>38</v>
      </c>
    </row>
    <row r="2434" spans="1:14" x14ac:dyDescent="0.25">
      <c r="A2434" s="2">
        <v>35545</v>
      </c>
      <c r="B2434" t="s">
        <v>38</v>
      </c>
      <c r="C2434" t="s">
        <v>38</v>
      </c>
      <c r="D2434">
        <v>3738.7</v>
      </c>
      <c r="E2434">
        <v>1815</v>
      </c>
      <c r="F2434">
        <v>4999.38</v>
      </c>
      <c r="G2434">
        <v>3353.9</v>
      </c>
      <c r="H2434" t="s">
        <v>38</v>
      </c>
      <c r="I2434">
        <v>240.75</v>
      </c>
      <c r="J2434" t="s">
        <v>38</v>
      </c>
      <c r="K2434">
        <v>1714.91</v>
      </c>
      <c r="L2434">
        <v>13708</v>
      </c>
      <c r="M2434">
        <v>7911</v>
      </c>
      <c r="N2434" t="s">
        <v>38</v>
      </c>
    </row>
    <row r="2435" spans="1:14" x14ac:dyDescent="0.25">
      <c r="A2435" s="2">
        <v>35548</v>
      </c>
      <c r="B2435" t="s">
        <v>38</v>
      </c>
      <c r="C2435" t="s">
        <v>38</v>
      </c>
      <c r="D2435">
        <v>3748.1</v>
      </c>
      <c r="E2435">
        <v>1829.3</v>
      </c>
      <c r="F2435">
        <v>5035.84</v>
      </c>
      <c r="G2435">
        <v>3384</v>
      </c>
      <c r="H2435" t="s">
        <v>38</v>
      </c>
      <c r="I2435">
        <v>240.38</v>
      </c>
      <c r="J2435" t="s">
        <v>38</v>
      </c>
      <c r="K2435">
        <v>1714.91</v>
      </c>
      <c r="L2435">
        <v>13723</v>
      </c>
      <c r="M2435">
        <v>7851</v>
      </c>
      <c r="N2435" t="s">
        <v>38</v>
      </c>
    </row>
    <row r="2436" spans="1:14" x14ac:dyDescent="0.25">
      <c r="A2436" s="2">
        <v>35549</v>
      </c>
      <c r="B2436" t="s">
        <v>38</v>
      </c>
      <c r="C2436" t="s">
        <v>38</v>
      </c>
      <c r="D2436">
        <v>3794.9</v>
      </c>
      <c r="E2436">
        <v>1865.1</v>
      </c>
      <c r="F2436">
        <v>5105.78</v>
      </c>
      <c r="G2436">
        <v>3418.7</v>
      </c>
      <c r="H2436" t="s">
        <v>38</v>
      </c>
      <c r="I2436">
        <v>244.56</v>
      </c>
      <c r="J2436" t="s">
        <v>38</v>
      </c>
      <c r="K2436">
        <v>1714.91</v>
      </c>
      <c r="L2436">
        <v>13723</v>
      </c>
      <c r="M2436">
        <v>7876</v>
      </c>
      <c r="N2436" t="s">
        <v>38</v>
      </c>
    </row>
    <row r="2437" spans="1:14" x14ac:dyDescent="0.25">
      <c r="A2437" s="2">
        <v>35550</v>
      </c>
      <c r="B2437" t="s">
        <v>38</v>
      </c>
      <c r="C2437" t="s">
        <v>38</v>
      </c>
      <c r="D2437">
        <v>3788</v>
      </c>
      <c r="E2437">
        <v>1888.9</v>
      </c>
      <c r="F2437">
        <v>5138.5200000000004</v>
      </c>
      <c r="G2437">
        <v>3462.3</v>
      </c>
      <c r="H2437" t="s">
        <v>38</v>
      </c>
      <c r="I2437">
        <v>244.56</v>
      </c>
      <c r="J2437" t="s">
        <v>38</v>
      </c>
      <c r="K2437">
        <v>1714.91</v>
      </c>
      <c r="L2437">
        <v>14164</v>
      </c>
      <c r="M2437">
        <v>8052</v>
      </c>
      <c r="N2437" t="s">
        <v>38</v>
      </c>
    </row>
    <row r="2438" spans="1:14" x14ac:dyDescent="0.25">
      <c r="A2438" s="2">
        <v>35551</v>
      </c>
      <c r="B2438" t="s">
        <v>38</v>
      </c>
      <c r="C2438" t="s">
        <v>38</v>
      </c>
      <c r="D2438">
        <v>3787.2</v>
      </c>
      <c r="E2438">
        <v>1888.9</v>
      </c>
      <c r="F2438">
        <v>5138.5200000000004</v>
      </c>
      <c r="G2438">
        <v>3462.3</v>
      </c>
      <c r="H2438" t="s">
        <v>38</v>
      </c>
      <c r="I2438">
        <v>247.31</v>
      </c>
      <c r="J2438" t="s">
        <v>38</v>
      </c>
      <c r="K2438">
        <v>1714.91</v>
      </c>
      <c r="L2438">
        <v>14201</v>
      </c>
      <c r="M2438">
        <v>8147</v>
      </c>
      <c r="N2438" t="s">
        <v>38</v>
      </c>
    </row>
    <row r="2439" spans="1:14" x14ac:dyDescent="0.25">
      <c r="A2439" s="2">
        <v>35552</v>
      </c>
      <c r="B2439" t="s">
        <v>38</v>
      </c>
      <c r="C2439" t="s">
        <v>38</v>
      </c>
      <c r="D2439">
        <v>3793.2</v>
      </c>
      <c r="E2439">
        <v>1899.7</v>
      </c>
      <c r="F2439">
        <v>5217.3900000000003</v>
      </c>
      <c r="G2439">
        <v>3462.3</v>
      </c>
      <c r="H2439" t="s">
        <v>38</v>
      </c>
      <c r="I2439">
        <v>246.89</v>
      </c>
      <c r="J2439" t="s">
        <v>38</v>
      </c>
      <c r="K2439">
        <v>1714.91</v>
      </c>
      <c r="L2439">
        <v>14370</v>
      </c>
      <c r="M2439">
        <v>8203</v>
      </c>
      <c r="N2439" t="s">
        <v>38</v>
      </c>
    </row>
    <row r="2440" spans="1:14" x14ac:dyDescent="0.25">
      <c r="A2440" s="2">
        <v>35555</v>
      </c>
      <c r="B2440" t="s">
        <v>38</v>
      </c>
      <c r="C2440" t="s">
        <v>38</v>
      </c>
      <c r="D2440">
        <v>3793.2</v>
      </c>
      <c r="E2440">
        <v>1917</v>
      </c>
      <c r="F2440">
        <v>5320.82</v>
      </c>
      <c r="G2440">
        <v>3550.8</v>
      </c>
      <c r="H2440" t="s">
        <v>38</v>
      </c>
      <c r="I2440">
        <v>249.35</v>
      </c>
      <c r="J2440" t="s">
        <v>38</v>
      </c>
      <c r="K2440">
        <v>1714.91</v>
      </c>
      <c r="L2440">
        <v>14370</v>
      </c>
      <c r="M2440">
        <v>8417</v>
      </c>
      <c r="N2440" t="s">
        <v>38</v>
      </c>
    </row>
    <row r="2441" spans="1:14" x14ac:dyDescent="0.25">
      <c r="A2441" s="2">
        <v>35556</v>
      </c>
      <c r="B2441" t="s">
        <v>38</v>
      </c>
      <c r="C2441" t="s">
        <v>38</v>
      </c>
      <c r="D2441">
        <v>3860.4</v>
      </c>
      <c r="E2441">
        <v>1904.8</v>
      </c>
      <c r="F2441">
        <v>5290.31</v>
      </c>
      <c r="G2441">
        <v>3546.4</v>
      </c>
      <c r="H2441" t="s">
        <v>38</v>
      </c>
      <c r="I2441">
        <v>249.91</v>
      </c>
      <c r="J2441" t="s">
        <v>38</v>
      </c>
      <c r="K2441">
        <v>1714.91</v>
      </c>
      <c r="L2441">
        <v>14856</v>
      </c>
      <c r="M2441">
        <v>8555</v>
      </c>
      <c r="N2441" t="s">
        <v>38</v>
      </c>
    </row>
    <row r="2442" spans="1:14" x14ac:dyDescent="0.25">
      <c r="A2442" s="2">
        <v>35557</v>
      </c>
      <c r="B2442" t="s">
        <v>38</v>
      </c>
      <c r="C2442" t="s">
        <v>38</v>
      </c>
      <c r="D2442">
        <v>3874</v>
      </c>
      <c r="E2442">
        <v>1894</v>
      </c>
      <c r="F2442">
        <v>5263.53</v>
      </c>
      <c r="G2442">
        <v>3534.2</v>
      </c>
      <c r="H2442" t="s">
        <v>38</v>
      </c>
      <c r="I2442">
        <v>249.12</v>
      </c>
      <c r="J2442" t="s">
        <v>38</v>
      </c>
      <c r="K2442">
        <v>1714.91</v>
      </c>
      <c r="L2442">
        <v>14775</v>
      </c>
      <c r="M2442">
        <v>8555</v>
      </c>
      <c r="N2442" t="s">
        <v>38</v>
      </c>
    </row>
    <row r="2443" spans="1:14" x14ac:dyDescent="0.25">
      <c r="A2443" s="2">
        <v>35558</v>
      </c>
      <c r="B2443" t="s">
        <v>38</v>
      </c>
      <c r="C2443" t="s">
        <v>38</v>
      </c>
      <c r="D2443">
        <v>3900.4</v>
      </c>
      <c r="E2443">
        <v>1894</v>
      </c>
      <c r="F2443">
        <v>5263.53</v>
      </c>
      <c r="G2443">
        <v>3556.9</v>
      </c>
      <c r="H2443" t="s">
        <v>38</v>
      </c>
      <c r="I2443">
        <v>249.12</v>
      </c>
      <c r="J2443" t="s">
        <v>38</v>
      </c>
      <c r="K2443">
        <v>1714.91</v>
      </c>
      <c r="L2443">
        <v>14760</v>
      </c>
      <c r="M2443">
        <v>8596</v>
      </c>
      <c r="N2443" t="s">
        <v>38</v>
      </c>
    </row>
    <row r="2444" spans="1:14" x14ac:dyDescent="0.25">
      <c r="A2444" s="2">
        <v>35559</v>
      </c>
      <c r="B2444" t="s">
        <v>38</v>
      </c>
      <c r="C2444" t="s">
        <v>38</v>
      </c>
      <c r="D2444">
        <v>3957.4</v>
      </c>
      <c r="E2444">
        <v>1883.2</v>
      </c>
      <c r="F2444">
        <v>5265.76</v>
      </c>
      <c r="G2444">
        <v>3590.5</v>
      </c>
      <c r="H2444" t="s">
        <v>38</v>
      </c>
      <c r="I2444">
        <v>251.62</v>
      </c>
      <c r="J2444" t="s">
        <v>38</v>
      </c>
      <c r="K2444">
        <v>1714.91</v>
      </c>
      <c r="L2444">
        <v>14591</v>
      </c>
      <c r="M2444">
        <v>8740</v>
      </c>
      <c r="N2444" t="s">
        <v>38</v>
      </c>
    </row>
    <row r="2445" spans="1:14" x14ac:dyDescent="0.25">
      <c r="A2445" s="2">
        <v>35562</v>
      </c>
      <c r="B2445" t="s">
        <v>38</v>
      </c>
      <c r="C2445" t="s">
        <v>38</v>
      </c>
      <c r="D2445">
        <v>3985.4</v>
      </c>
      <c r="E2445">
        <v>1932.8</v>
      </c>
      <c r="F2445">
        <v>5347.61</v>
      </c>
      <c r="G2445">
        <v>3691.3</v>
      </c>
      <c r="H2445" t="s">
        <v>38</v>
      </c>
      <c r="I2445">
        <v>253.45</v>
      </c>
      <c r="J2445" t="s">
        <v>38</v>
      </c>
      <c r="K2445">
        <v>1714.91</v>
      </c>
      <c r="L2445">
        <v>14856</v>
      </c>
      <c r="M2445">
        <v>8734</v>
      </c>
      <c r="N2445" t="s">
        <v>38</v>
      </c>
    </row>
    <row r="2446" spans="1:14" x14ac:dyDescent="0.25">
      <c r="A2446" s="2">
        <v>35563</v>
      </c>
      <c r="B2446" t="s">
        <v>38</v>
      </c>
      <c r="C2446" t="s">
        <v>38</v>
      </c>
      <c r="D2446">
        <v>4003.3</v>
      </c>
      <c r="E2446">
        <v>1950.8</v>
      </c>
      <c r="F2446">
        <v>5303.71</v>
      </c>
      <c r="G2446">
        <v>3691.1</v>
      </c>
      <c r="H2446" t="s">
        <v>38</v>
      </c>
      <c r="I2446">
        <v>252.68</v>
      </c>
      <c r="J2446" t="s">
        <v>38</v>
      </c>
      <c r="K2446">
        <v>1714.91</v>
      </c>
      <c r="L2446">
        <v>14848</v>
      </c>
      <c r="M2446">
        <v>8750</v>
      </c>
      <c r="N2446" t="s">
        <v>38</v>
      </c>
    </row>
    <row r="2447" spans="1:14" x14ac:dyDescent="0.25">
      <c r="A2447" s="2">
        <v>35564</v>
      </c>
      <c r="B2447" t="s">
        <v>38</v>
      </c>
      <c r="C2447" t="s">
        <v>38</v>
      </c>
      <c r="D2447">
        <v>4005</v>
      </c>
      <c r="E2447">
        <v>1990.5</v>
      </c>
      <c r="F2447">
        <v>5346.86</v>
      </c>
      <c r="G2447">
        <v>3677</v>
      </c>
      <c r="H2447" t="s">
        <v>38</v>
      </c>
      <c r="I2447">
        <v>256.58999999999997</v>
      </c>
      <c r="J2447" t="s">
        <v>38</v>
      </c>
      <c r="K2447">
        <v>1714.91</v>
      </c>
      <c r="L2447">
        <v>14893</v>
      </c>
      <c r="M2447">
        <v>8913</v>
      </c>
      <c r="N2447" t="s">
        <v>38</v>
      </c>
    </row>
    <row r="2448" spans="1:14" x14ac:dyDescent="0.25">
      <c r="A2448" s="2">
        <v>35565</v>
      </c>
      <c r="B2448" t="s">
        <v>38</v>
      </c>
      <c r="C2448" t="s">
        <v>38</v>
      </c>
      <c r="D2448">
        <v>3994.8</v>
      </c>
      <c r="E2448">
        <v>1994.1</v>
      </c>
      <c r="F2448">
        <v>5314.12</v>
      </c>
      <c r="G2448">
        <v>3677</v>
      </c>
      <c r="H2448" t="s">
        <v>38</v>
      </c>
      <c r="I2448">
        <v>256.49</v>
      </c>
      <c r="J2448" t="s">
        <v>38</v>
      </c>
      <c r="K2448">
        <v>1714.91</v>
      </c>
      <c r="L2448">
        <v>14760</v>
      </c>
      <c r="M2448">
        <v>8768</v>
      </c>
      <c r="N2448" t="s">
        <v>38</v>
      </c>
    </row>
    <row r="2449" spans="1:14" x14ac:dyDescent="0.25">
      <c r="A2449" s="2">
        <v>35566</v>
      </c>
      <c r="B2449" t="s">
        <v>38</v>
      </c>
      <c r="C2449" t="s">
        <v>38</v>
      </c>
      <c r="D2449">
        <v>4000.8</v>
      </c>
      <c r="E2449">
        <v>2002</v>
      </c>
      <c r="F2449">
        <v>5311.15</v>
      </c>
      <c r="G2449">
        <v>3677</v>
      </c>
      <c r="H2449" t="s">
        <v>38</v>
      </c>
      <c r="I2449">
        <v>256.2</v>
      </c>
      <c r="J2449" t="s">
        <v>38</v>
      </c>
      <c r="K2449">
        <v>1714.91</v>
      </c>
      <c r="L2449">
        <v>14988</v>
      </c>
      <c r="M2449">
        <v>8819</v>
      </c>
      <c r="N2449" t="s">
        <v>38</v>
      </c>
    </row>
    <row r="2450" spans="1:14" x14ac:dyDescent="0.25">
      <c r="A2450" s="2">
        <v>35569</v>
      </c>
      <c r="B2450" t="s">
        <v>38</v>
      </c>
      <c r="C2450" t="s">
        <v>38</v>
      </c>
      <c r="D2450">
        <v>3962.5</v>
      </c>
      <c r="E2450">
        <v>2002</v>
      </c>
      <c r="F2450">
        <v>5311.15</v>
      </c>
      <c r="G2450">
        <v>3682</v>
      </c>
      <c r="H2450" t="s">
        <v>38</v>
      </c>
      <c r="I2450">
        <v>256.2</v>
      </c>
      <c r="J2450" t="s">
        <v>38</v>
      </c>
      <c r="K2450">
        <v>1714.91</v>
      </c>
      <c r="L2450">
        <v>15121</v>
      </c>
      <c r="M2450">
        <v>8869</v>
      </c>
      <c r="N2450" t="s">
        <v>38</v>
      </c>
    </row>
    <row r="2451" spans="1:14" x14ac:dyDescent="0.25">
      <c r="A2451" s="2">
        <v>35570</v>
      </c>
      <c r="B2451" t="s">
        <v>38</v>
      </c>
      <c r="C2451" t="s">
        <v>38</v>
      </c>
      <c r="D2451">
        <v>3922.5</v>
      </c>
      <c r="E2451">
        <v>1975.3</v>
      </c>
      <c r="F2451">
        <v>5247.16</v>
      </c>
      <c r="G2451">
        <v>3719.4</v>
      </c>
      <c r="H2451" t="s">
        <v>38</v>
      </c>
      <c r="I2451">
        <v>253.3</v>
      </c>
      <c r="J2451" t="s">
        <v>38</v>
      </c>
      <c r="K2451">
        <v>1714.91</v>
      </c>
      <c r="L2451">
        <v>14966</v>
      </c>
      <c r="M2451">
        <v>8950</v>
      </c>
      <c r="N2451" t="s">
        <v>38</v>
      </c>
    </row>
    <row r="2452" spans="1:14" x14ac:dyDescent="0.25">
      <c r="A2452" s="2">
        <v>35571</v>
      </c>
      <c r="B2452" t="s">
        <v>38</v>
      </c>
      <c r="C2452" t="s">
        <v>38</v>
      </c>
      <c r="D2452">
        <v>3962.5</v>
      </c>
      <c r="E2452">
        <v>2002</v>
      </c>
      <c r="F2452">
        <v>5371.42</v>
      </c>
      <c r="G2452">
        <v>3800.5</v>
      </c>
      <c r="H2452" t="s">
        <v>38</v>
      </c>
      <c r="I2452">
        <v>259.69</v>
      </c>
      <c r="J2452" t="s">
        <v>38</v>
      </c>
      <c r="K2452">
        <v>1714.91</v>
      </c>
      <c r="L2452">
        <v>14584</v>
      </c>
      <c r="M2452">
        <v>8929</v>
      </c>
      <c r="N2452" t="s">
        <v>38</v>
      </c>
    </row>
    <row r="2453" spans="1:14" x14ac:dyDescent="0.25">
      <c r="A2453" s="2">
        <v>35572</v>
      </c>
      <c r="B2453" t="s">
        <v>38</v>
      </c>
      <c r="C2453" t="s">
        <v>38</v>
      </c>
      <c r="D2453">
        <v>3969.3</v>
      </c>
      <c r="E2453">
        <v>1968.8</v>
      </c>
      <c r="F2453">
        <v>5327.52</v>
      </c>
      <c r="G2453">
        <v>3772.9</v>
      </c>
      <c r="H2453" t="s">
        <v>38</v>
      </c>
      <c r="I2453">
        <v>258.68</v>
      </c>
      <c r="J2453" t="s">
        <v>38</v>
      </c>
      <c r="K2453">
        <v>1714.91</v>
      </c>
      <c r="L2453">
        <v>14606</v>
      </c>
      <c r="M2453">
        <v>8954</v>
      </c>
      <c r="N2453" t="s">
        <v>38</v>
      </c>
    </row>
    <row r="2454" spans="1:14" x14ac:dyDescent="0.25">
      <c r="A2454" s="2">
        <v>35573</v>
      </c>
      <c r="B2454" t="s">
        <v>38</v>
      </c>
      <c r="C2454" t="s">
        <v>38</v>
      </c>
      <c r="D2454">
        <v>3974.4</v>
      </c>
      <c r="E2454">
        <v>1989</v>
      </c>
      <c r="F2454">
        <v>5406.39</v>
      </c>
      <c r="G2454">
        <v>3813.2</v>
      </c>
      <c r="H2454" t="s">
        <v>38</v>
      </c>
      <c r="I2454">
        <v>259.7</v>
      </c>
      <c r="J2454" t="s">
        <v>38</v>
      </c>
      <c r="K2454">
        <v>1714.91</v>
      </c>
      <c r="L2454">
        <v>14738</v>
      </c>
      <c r="M2454">
        <v>9006</v>
      </c>
      <c r="N2454" t="s">
        <v>38</v>
      </c>
    </row>
    <row r="2455" spans="1:14" x14ac:dyDescent="0.25">
      <c r="A2455" s="2">
        <v>35576</v>
      </c>
      <c r="B2455" t="s">
        <v>38</v>
      </c>
      <c r="C2455" t="s">
        <v>38</v>
      </c>
      <c r="D2455">
        <v>3974.4</v>
      </c>
      <c r="E2455">
        <v>1912.7</v>
      </c>
      <c r="F2455">
        <v>5476.33</v>
      </c>
      <c r="G2455">
        <v>3902.9</v>
      </c>
      <c r="H2455" t="s">
        <v>38</v>
      </c>
      <c r="I2455">
        <v>262.33999999999997</v>
      </c>
      <c r="J2455" t="s">
        <v>38</v>
      </c>
      <c r="K2455">
        <v>1714.91</v>
      </c>
      <c r="L2455">
        <v>14826</v>
      </c>
      <c r="M2455">
        <v>9183</v>
      </c>
      <c r="N2455" t="s">
        <v>38</v>
      </c>
    </row>
    <row r="2456" spans="1:14" x14ac:dyDescent="0.25">
      <c r="A2456" s="2">
        <v>35577</v>
      </c>
      <c r="B2456" t="s">
        <v>38</v>
      </c>
      <c r="C2456" t="s">
        <v>38</v>
      </c>
      <c r="D2456">
        <v>3988</v>
      </c>
      <c r="E2456">
        <v>1928.5</v>
      </c>
      <c r="F2456">
        <v>5467.4</v>
      </c>
      <c r="G2456">
        <v>3935.2</v>
      </c>
      <c r="H2456" t="s">
        <v>38</v>
      </c>
      <c r="I2456">
        <v>260.81</v>
      </c>
      <c r="J2456" t="s">
        <v>38</v>
      </c>
      <c r="K2456">
        <v>1714.91</v>
      </c>
      <c r="L2456">
        <v>14613</v>
      </c>
      <c r="M2456">
        <v>9151</v>
      </c>
      <c r="N2456" t="s">
        <v>38</v>
      </c>
    </row>
    <row r="2457" spans="1:14" x14ac:dyDescent="0.25">
      <c r="A2457" s="2">
        <v>35578</v>
      </c>
      <c r="B2457" t="s">
        <v>38</v>
      </c>
      <c r="C2457" t="s">
        <v>38</v>
      </c>
      <c r="D2457">
        <v>3988.8</v>
      </c>
      <c r="E2457">
        <v>1857.2</v>
      </c>
      <c r="F2457">
        <v>5413.83</v>
      </c>
      <c r="G2457">
        <v>3844.1</v>
      </c>
      <c r="H2457" t="s">
        <v>38</v>
      </c>
      <c r="I2457">
        <v>260.12</v>
      </c>
      <c r="J2457" t="s">
        <v>38</v>
      </c>
      <c r="K2457">
        <v>1714.91</v>
      </c>
      <c r="L2457">
        <v>15010</v>
      </c>
      <c r="M2457">
        <v>9142</v>
      </c>
      <c r="N2457" t="s">
        <v>38</v>
      </c>
    </row>
    <row r="2458" spans="1:14" x14ac:dyDescent="0.25">
      <c r="A2458" s="2">
        <v>35579</v>
      </c>
      <c r="B2458" t="s">
        <v>38</v>
      </c>
      <c r="C2458" t="s">
        <v>38</v>
      </c>
      <c r="D2458">
        <v>3982</v>
      </c>
      <c r="E2458">
        <v>1854.3</v>
      </c>
      <c r="F2458">
        <v>5413.83</v>
      </c>
      <c r="G2458">
        <v>3754.4</v>
      </c>
      <c r="H2458" t="s">
        <v>38</v>
      </c>
      <c r="I2458">
        <v>259.64</v>
      </c>
      <c r="J2458" t="s">
        <v>38</v>
      </c>
      <c r="K2458">
        <v>1714.91</v>
      </c>
      <c r="L2458">
        <v>14944</v>
      </c>
      <c r="M2458">
        <v>9064</v>
      </c>
      <c r="N2458" t="s">
        <v>38</v>
      </c>
    </row>
    <row r="2459" spans="1:14" x14ac:dyDescent="0.25">
      <c r="A2459" s="2">
        <v>35580</v>
      </c>
      <c r="B2459" t="s">
        <v>38</v>
      </c>
      <c r="C2459" t="s">
        <v>38</v>
      </c>
      <c r="D2459">
        <v>3931.8</v>
      </c>
      <c r="E2459">
        <v>1866.7</v>
      </c>
      <c r="F2459">
        <v>5302.22</v>
      </c>
      <c r="G2459">
        <v>3723.5</v>
      </c>
      <c r="H2459" t="s">
        <v>38</v>
      </c>
      <c r="I2459">
        <v>256.08</v>
      </c>
      <c r="J2459" t="s">
        <v>38</v>
      </c>
      <c r="K2459">
        <v>1714.91</v>
      </c>
      <c r="L2459">
        <v>14819</v>
      </c>
      <c r="M2459">
        <v>9302</v>
      </c>
      <c r="N2459" t="s">
        <v>38</v>
      </c>
    </row>
    <row r="2460" spans="1:14" x14ac:dyDescent="0.25">
      <c r="A2460" s="2">
        <v>35583</v>
      </c>
      <c r="B2460" t="s">
        <v>38</v>
      </c>
      <c r="C2460" t="s">
        <v>38</v>
      </c>
      <c r="D2460">
        <v>3871.4</v>
      </c>
      <c r="E2460">
        <v>1869.6</v>
      </c>
      <c r="F2460">
        <v>5367.7</v>
      </c>
      <c r="G2460">
        <v>3720.8</v>
      </c>
      <c r="H2460" t="s">
        <v>38</v>
      </c>
      <c r="I2460">
        <v>260.06</v>
      </c>
      <c r="J2460" t="s">
        <v>38</v>
      </c>
      <c r="K2460">
        <v>1714.91</v>
      </c>
      <c r="L2460">
        <v>15040</v>
      </c>
      <c r="M2460">
        <v>9380</v>
      </c>
      <c r="N2460" t="s">
        <v>38</v>
      </c>
    </row>
    <row r="2461" spans="1:14" x14ac:dyDescent="0.25">
      <c r="A2461" s="2">
        <v>35584</v>
      </c>
      <c r="B2461" t="s">
        <v>38</v>
      </c>
      <c r="C2461" t="s">
        <v>38</v>
      </c>
      <c r="D2461">
        <v>3874</v>
      </c>
      <c r="E2461">
        <v>1893.6</v>
      </c>
      <c r="F2461">
        <v>5450.29</v>
      </c>
      <c r="G2461">
        <v>3780.8</v>
      </c>
      <c r="H2461" t="s">
        <v>38</v>
      </c>
      <c r="I2461">
        <v>261.83999999999997</v>
      </c>
      <c r="J2461" t="s">
        <v>38</v>
      </c>
      <c r="K2461">
        <v>1714.91</v>
      </c>
      <c r="L2461">
        <v>15128</v>
      </c>
      <c r="M2461">
        <v>9289</v>
      </c>
      <c r="N2461" t="s">
        <v>38</v>
      </c>
    </row>
    <row r="2462" spans="1:14" x14ac:dyDescent="0.25">
      <c r="A2462" s="2">
        <v>35585</v>
      </c>
      <c r="B2462" t="s">
        <v>38</v>
      </c>
      <c r="C2462" t="s">
        <v>38</v>
      </c>
      <c r="D2462">
        <v>3873.1</v>
      </c>
      <c r="E2462">
        <v>1900.9</v>
      </c>
      <c r="F2462">
        <v>5447.31</v>
      </c>
      <c r="G2462">
        <v>3769.7</v>
      </c>
      <c r="H2462" t="s">
        <v>38</v>
      </c>
      <c r="I2462">
        <v>263.43</v>
      </c>
      <c r="J2462" t="s">
        <v>38</v>
      </c>
      <c r="K2462">
        <v>1714.91</v>
      </c>
      <c r="L2462">
        <v>15121</v>
      </c>
      <c r="M2462">
        <v>9289</v>
      </c>
      <c r="N2462" t="s">
        <v>38</v>
      </c>
    </row>
    <row r="2463" spans="1:14" x14ac:dyDescent="0.25">
      <c r="A2463" s="2">
        <v>35586</v>
      </c>
      <c r="B2463" t="s">
        <v>38</v>
      </c>
      <c r="C2463" t="s">
        <v>38</v>
      </c>
      <c r="D2463">
        <v>3893.6</v>
      </c>
      <c r="E2463">
        <v>1951.8</v>
      </c>
      <c r="F2463">
        <v>5475.59</v>
      </c>
      <c r="G2463">
        <v>3852.9</v>
      </c>
      <c r="H2463" t="s">
        <v>38</v>
      </c>
      <c r="I2463">
        <v>264.86</v>
      </c>
      <c r="J2463" t="s">
        <v>38</v>
      </c>
      <c r="K2463">
        <v>1714.91</v>
      </c>
      <c r="L2463">
        <v>15062</v>
      </c>
      <c r="M2463">
        <v>9277</v>
      </c>
      <c r="N2463" t="s">
        <v>38</v>
      </c>
    </row>
    <row r="2464" spans="1:14" x14ac:dyDescent="0.25">
      <c r="A2464" s="2">
        <v>35587</v>
      </c>
      <c r="B2464" t="s">
        <v>38</v>
      </c>
      <c r="C2464" t="s">
        <v>38</v>
      </c>
      <c r="D2464">
        <v>3961.6</v>
      </c>
      <c r="E2464">
        <v>1963.4</v>
      </c>
      <c r="F2464">
        <v>5516.51</v>
      </c>
      <c r="G2464">
        <v>3905.5</v>
      </c>
      <c r="H2464" t="s">
        <v>38</v>
      </c>
      <c r="I2464">
        <v>266.14999999999998</v>
      </c>
      <c r="J2464" t="s">
        <v>38</v>
      </c>
      <c r="K2464">
        <v>1714.91</v>
      </c>
      <c r="L2464">
        <v>15084</v>
      </c>
      <c r="M2464">
        <v>9114</v>
      </c>
      <c r="N2464" t="s">
        <v>38</v>
      </c>
    </row>
    <row r="2465" spans="1:14" x14ac:dyDescent="0.25">
      <c r="A2465" s="2">
        <v>35590</v>
      </c>
      <c r="B2465" t="s">
        <v>38</v>
      </c>
      <c r="C2465" t="s">
        <v>38</v>
      </c>
      <c r="D2465">
        <v>4006.7</v>
      </c>
      <c r="E2465">
        <v>1940.2</v>
      </c>
      <c r="F2465">
        <v>5461.45</v>
      </c>
      <c r="G2465">
        <v>3808.5</v>
      </c>
      <c r="H2465" t="s">
        <v>38</v>
      </c>
      <c r="I2465">
        <v>268.11</v>
      </c>
      <c r="J2465" t="s">
        <v>38</v>
      </c>
      <c r="K2465">
        <v>1714.91</v>
      </c>
      <c r="L2465">
        <v>14915</v>
      </c>
      <c r="M2465">
        <v>9114</v>
      </c>
      <c r="N2465" t="s">
        <v>38</v>
      </c>
    </row>
    <row r="2466" spans="1:14" x14ac:dyDescent="0.25">
      <c r="A2466" s="2">
        <v>35591</v>
      </c>
      <c r="B2466" t="s">
        <v>38</v>
      </c>
      <c r="C2466" t="s">
        <v>38</v>
      </c>
      <c r="D2466">
        <v>4038.2</v>
      </c>
      <c r="E2466">
        <v>1924.2</v>
      </c>
      <c r="F2466">
        <v>5465.91</v>
      </c>
      <c r="G2466">
        <v>3862.9</v>
      </c>
      <c r="H2466" t="s">
        <v>38</v>
      </c>
      <c r="I2466">
        <v>267.8</v>
      </c>
      <c r="J2466" t="s">
        <v>38</v>
      </c>
      <c r="K2466">
        <v>1714.91</v>
      </c>
      <c r="L2466">
        <v>15157</v>
      </c>
      <c r="M2466">
        <v>9061</v>
      </c>
      <c r="N2466" t="s">
        <v>38</v>
      </c>
    </row>
    <row r="2467" spans="1:14" x14ac:dyDescent="0.25">
      <c r="A2467" s="2">
        <v>35592</v>
      </c>
      <c r="B2467" t="s">
        <v>38</v>
      </c>
      <c r="C2467" t="s">
        <v>38</v>
      </c>
      <c r="D2467">
        <v>4033.1</v>
      </c>
      <c r="E2467">
        <v>1954.7</v>
      </c>
      <c r="F2467">
        <v>5474.84</v>
      </c>
      <c r="G2467">
        <v>3874.9</v>
      </c>
      <c r="H2467" t="s">
        <v>38</v>
      </c>
      <c r="I2467">
        <v>266.39999999999998</v>
      </c>
      <c r="J2467" t="s">
        <v>38</v>
      </c>
      <c r="K2467">
        <v>1714.91</v>
      </c>
      <c r="L2467">
        <v>14944</v>
      </c>
      <c r="M2467">
        <v>9045</v>
      </c>
      <c r="N2467" t="s">
        <v>38</v>
      </c>
    </row>
    <row r="2468" spans="1:14" x14ac:dyDescent="0.25">
      <c r="A2468" s="2">
        <v>35593</v>
      </c>
      <c r="B2468" t="s">
        <v>38</v>
      </c>
      <c r="C2468" t="s">
        <v>38</v>
      </c>
      <c r="D2468">
        <v>4059.5</v>
      </c>
      <c r="E2468">
        <v>1996.9</v>
      </c>
      <c r="F2468">
        <v>5561.9</v>
      </c>
      <c r="G2468">
        <v>3948.7</v>
      </c>
      <c r="H2468" t="s">
        <v>38</v>
      </c>
      <c r="I2468">
        <v>270.87</v>
      </c>
      <c r="J2468" t="s">
        <v>38</v>
      </c>
      <c r="K2468">
        <v>1714.91</v>
      </c>
      <c r="L2468">
        <v>15113</v>
      </c>
      <c r="M2468">
        <v>8701</v>
      </c>
      <c r="N2468" t="s">
        <v>38</v>
      </c>
    </row>
    <row r="2469" spans="1:14" x14ac:dyDescent="0.25">
      <c r="A2469" s="2">
        <v>35594</v>
      </c>
      <c r="B2469" t="s">
        <v>38</v>
      </c>
      <c r="C2469" t="s">
        <v>38</v>
      </c>
      <c r="D2469">
        <v>4085</v>
      </c>
      <c r="E2469">
        <v>2031.1</v>
      </c>
      <c r="F2469">
        <v>5579.01</v>
      </c>
      <c r="G2469">
        <v>3933.2</v>
      </c>
      <c r="H2469" t="s">
        <v>38</v>
      </c>
      <c r="I2469">
        <v>272.62</v>
      </c>
      <c r="J2469" t="s">
        <v>38</v>
      </c>
      <c r="K2469">
        <v>1714.91</v>
      </c>
      <c r="L2469">
        <v>15113</v>
      </c>
      <c r="M2469">
        <v>8851</v>
      </c>
      <c r="N2469" t="s">
        <v>38</v>
      </c>
    </row>
    <row r="2470" spans="1:14" x14ac:dyDescent="0.25">
      <c r="A2470" s="2">
        <v>35597</v>
      </c>
      <c r="B2470" t="s">
        <v>38</v>
      </c>
      <c r="C2470" t="s">
        <v>38</v>
      </c>
      <c r="D2470">
        <v>4041.6</v>
      </c>
      <c r="E2470">
        <v>2025.2</v>
      </c>
      <c r="F2470">
        <v>5577.52</v>
      </c>
      <c r="G2470">
        <v>3900.2</v>
      </c>
      <c r="H2470" t="s">
        <v>38</v>
      </c>
      <c r="I2470">
        <v>273.52</v>
      </c>
      <c r="J2470" t="s">
        <v>38</v>
      </c>
      <c r="K2470">
        <v>1714.91</v>
      </c>
      <c r="L2470">
        <v>15282</v>
      </c>
      <c r="M2470">
        <v>9017</v>
      </c>
      <c r="N2470" t="s">
        <v>38</v>
      </c>
    </row>
    <row r="2471" spans="1:14" x14ac:dyDescent="0.25">
      <c r="A2471" s="2">
        <v>35598</v>
      </c>
      <c r="B2471" t="s">
        <v>38</v>
      </c>
      <c r="C2471" t="s">
        <v>38</v>
      </c>
      <c r="D2471">
        <v>3982.9</v>
      </c>
      <c r="E2471">
        <v>2000.5</v>
      </c>
      <c r="F2471">
        <v>5534.37</v>
      </c>
      <c r="G2471">
        <v>3849.6</v>
      </c>
      <c r="H2471" t="s">
        <v>38</v>
      </c>
      <c r="I2471">
        <v>272.29000000000002</v>
      </c>
      <c r="J2471" t="s">
        <v>38</v>
      </c>
      <c r="K2471">
        <v>1714.91</v>
      </c>
      <c r="L2471">
        <v>15120</v>
      </c>
      <c r="M2471">
        <v>8914</v>
      </c>
      <c r="N2471" t="s">
        <v>38</v>
      </c>
    </row>
    <row r="2472" spans="1:14" x14ac:dyDescent="0.25">
      <c r="A2472" s="2">
        <v>35599</v>
      </c>
      <c r="B2472" t="s">
        <v>38</v>
      </c>
      <c r="C2472" t="s">
        <v>38</v>
      </c>
      <c r="D2472">
        <v>3958.2</v>
      </c>
      <c r="E2472">
        <v>1998.3</v>
      </c>
      <c r="F2472">
        <v>5545.53</v>
      </c>
      <c r="G2472">
        <v>3901.4</v>
      </c>
      <c r="H2472" t="s">
        <v>38</v>
      </c>
      <c r="I2472">
        <v>273.27</v>
      </c>
      <c r="J2472" t="s">
        <v>38</v>
      </c>
      <c r="K2472">
        <v>1714.91</v>
      </c>
      <c r="L2472">
        <v>15106</v>
      </c>
      <c r="M2472">
        <v>8873</v>
      </c>
      <c r="N2472" t="s">
        <v>38</v>
      </c>
    </row>
    <row r="2473" spans="1:14" x14ac:dyDescent="0.25">
      <c r="A2473" s="2">
        <v>35600</v>
      </c>
      <c r="B2473" t="s">
        <v>38</v>
      </c>
      <c r="C2473" t="s">
        <v>38</v>
      </c>
      <c r="D2473">
        <v>3959.1</v>
      </c>
      <c r="E2473">
        <v>1985.2</v>
      </c>
      <c r="F2473">
        <v>5621.6</v>
      </c>
      <c r="G2473">
        <v>3917.9</v>
      </c>
      <c r="H2473" t="s">
        <v>38</v>
      </c>
      <c r="I2473">
        <v>276.48</v>
      </c>
      <c r="J2473" t="s">
        <v>38</v>
      </c>
      <c r="K2473">
        <v>1714.91</v>
      </c>
      <c r="L2473">
        <v>15003</v>
      </c>
      <c r="M2473">
        <v>9114</v>
      </c>
      <c r="N2473" t="s">
        <v>38</v>
      </c>
    </row>
    <row r="2474" spans="1:14" x14ac:dyDescent="0.25">
      <c r="A2474" s="2">
        <v>35601</v>
      </c>
      <c r="B2474" t="s">
        <v>38</v>
      </c>
      <c r="C2474" t="s">
        <v>38</v>
      </c>
      <c r="D2474">
        <v>3894.8</v>
      </c>
      <c r="E2474">
        <v>2003.4</v>
      </c>
      <c r="F2474">
        <v>5639.32</v>
      </c>
      <c r="G2474">
        <v>4000.3</v>
      </c>
      <c r="H2474" t="s">
        <v>38</v>
      </c>
      <c r="I2474">
        <v>277.64999999999998</v>
      </c>
      <c r="J2474" t="s">
        <v>38</v>
      </c>
      <c r="K2474">
        <v>1714.91</v>
      </c>
      <c r="L2474">
        <v>15025</v>
      </c>
      <c r="M2474">
        <v>9558</v>
      </c>
      <c r="N2474" t="s">
        <v>38</v>
      </c>
    </row>
    <row r="2475" spans="1:14" x14ac:dyDescent="0.25">
      <c r="A2475" s="2">
        <v>35604</v>
      </c>
      <c r="B2475" t="s">
        <v>38</v>
      </c>
      <c r="C2475" t="s">
        <v>38</v>
      </c>
      <c r="D2475">
        <v>3874.5</v>
      </c>
      <c r="E2475">
        <v>2006.3</v>
      </c>
      <c r="F2475">
        <v>5581.72</v>
      </c>
      <c r="G2475">
        <v>4004.5</v>
      </c>
      <c r="H2475" t="s">
        <v>38</v>
      </c>
      <c r="I2475">
        <v>277.69</v>
      </c>
      <c r="J2475" t="s">
        <v>38</v>
      </c>
      <c r="K2475">
        <v>1714.91</v>
      </c>
      <c r="L2475">
        <v>14981</v>
      </c>
      <c r="M2475">
        <v>9452</v>
      </c>
      <c r="N2475" t="s">
        <v>38</v>
      </c>
    </row>
    <row r="2476" spans="1:14" x14ac:dyDescent="0.25">
      <c r="A2476" s="2">
        <v>35605</v>
      </c>
      <c r="B2476" t="s">
        <v>38</v>
      </c>
      <c r="C2476" t="s">
        <v>38</v>
      </c>
      <c r="D2476">
        <v>3915.1</v>
      </c>
      <c r="E2476">
        <v>2018.7</v>
      </c>
      <c r="F2476">
        <v>5583.19</v>
      </c>
      <c r="G2476">
        <v>3995.3</v>
      </c>
      <c r="H2476" t="s">
        <v>38</v>
      </c>
      <c r="I2476">
        <v>277.25</v>
      </c>
      <c r="J2476" t="s">
        <v>38</v>
      </c>
      <c r="K2476">
        <v>1714.91</v>
      </c>
      <c r="L2476">
        <v>14951</v>
      </c>
      <c r="M2476">
        <v>9364</v>
      </c>
      <c r="N2476" t="s">
        <v>38</v>
      </c>
    </row>
    <row r="2477" spans="1:14" x14ac:dyDescent="0.25">
      <c r="A2477" s="2">
        <v>35606</v>
      </c>
      <c r="B2477" t="s">
        <v>38</v>
      </c>
      <c r="C2477" t="s">
        <v>38</v>
      </c>
      <c r="D2477">
        <v>3945.5</v>
      </c>
      <c r="E2477">
        <v>2082</v>
      </c>
      <c r="F2477">
        <v>5671.81</v>
      </c>
      <c r="G2477">
        <v>4074.6</v>
      </c>
      <c r="H2477" t="s">
        <v>38</v>
      </c>
      <c r="I2477">
        <v>280.58999999999997</v>
      </c>
      <c r="J2477" t="s">
        <v>38</v>
      </c>
      <c r="K2477">
        <v>1714.91</v>
      </c>
      <c r="L2477">
        <v>15238</v>
      </c>
      <c r="M2477">
        <v>9427</v>
      </c>
      <c r="N2477" t="s">
        <v>38</v>
      </c>
    </row>
    <row r="2478" spans="1:14" x14ac:dyDescent="0.25">
      <c r="A2478" s="2">
        <v>35607</v>
      </c>
      <c r="B2478" t="s">
        <v>38</v>
      </c>
      <c r="C2478" t="s">
        <v>38</v>
      </c>
      <c r="D2478">
        <v>3964.1</v>
      </c>
      <c r="E2478">
        <v>2104.5</v>
      </c>
      <c r="F2478">
        <v>5682.15</v>
      </c>
      <c r="G2478">
        <v>4073.1</v>
      </c>
      <c r="H2478" t="s">
        <v>38</v>
      </c>
      <c r="I2478">
        <v>279.98</v>
      </c>
      <c r="J2478" t="s">
        <v>38</v>
      </c>
      <c r="K2478">
        <v>1714.91</v>
      </c>
      <c r="L2478">
        <v>15194</v>
      </c>
      <c r="M2478">
        <v>9477</v>
      </c>
      <c r="N2478" t="s">
        <v>38</v>
      </c>
    </row>
    <row r="2479" spans="1:14" x14ac:dyDescent="0.25">
      <c r="A2479" s="2">
        <v>35608</v>
      </c>
      <c r="B2479" t="s">
        <v>38</v>
      </c>
      <c r="C2479" t="s">
        <v>38</v>
      </c>
      <c r="D2479">
        <v>3943</v>
      </c>
      <c r="E2479">
        <v>2099.4</v>
      </c>
      <c r="F2479">
        <v>5661.48</v>
      </c>
      <c r="G2479">
        <v>4092</v>
      </c>
      <c r="H2479" t="s">
        <v>38</v>
      </c>
      <c r="I2479">
        <v>280.19</v>
      </c>
      <c r="J2479" t="s">
        <v>38</v>
      </c>
      <c r="K2479">
        <v>1714.91</v>
      </c>
      <c r="L2479">
        <v>15098</v>
      </c>
      <c r="M2479">
        <v>9480</v>
      </c>
      <c r="N2479" t="s">
        <v>38</v>
      </c>
    </row>
    <row r="2480" spans="1:14" x14ac:dyDescent="0.25">
      <c r="A2480" s="2">
        <v>35611</v>
      </c>
      <c r="B2480" t="s">
        <v>38</v>
      </c>
      <c r="C2480" t="s">
        <v>38</v>
      </c>
      <c r="D2480">
        <v>3896.5</v>
      </c>
      <c r="E2480">
        <v>2090.3000000000002</v>
      </c>
      <c r="F2480">
        <v>5603.87</v>
      </c>
      <c r="G2480">
        <v>4040.4</v>
      </c>
      <c r="H2480" t="s">
        <v>38</v>
      </c>
      <c r="I2480">
        <v>278.26</v>
      </c>
      <c r="J2480" t="s">
        <v>38</v>
      </c>
      <c r="K2480">
        <v>1714.91</v>
      </c>
      <c r="L2480">
        <v>15098</v>
      </c>
      <c r="M2480">
        <v>9480</v>
      </c>
      <c r="N2480" t="s">
        <v>38</v>
      </c>
    </row>
    <row r="2481" spans="1:14" x14ac:dyDescent="0.25">
      <c r="A2481" s="2">
        <v>35612</v>
      </c>
      <c r="B2481" t="s">
        <v>38</v>
      </c>
      <c r="C2481" t="s">
        <v>38</v>
      </c>
      <c r="D2481">
        <v>4051.3</v>
      </c>
      <c r="E2481">
        <v>2142.6999999999998</v>
      </c>
      <c r="F2481">
        <v>5707.26</v>
      </c>
      <c r="G2481">
        <v>4107.3</v>
      </c>
      <c r="H2481" t="s">
        <v>38</v>
      </c>
      <c r="I2481">
        <v>281.05</v>
      </c>
      <c r="J2481" t="s">
        <v>38</v>
      </c>
      <c r="K2481">
        <v>1714.91</v>
      </c>
      <c r="L2481">
        <v>14753</v>
      </c>
      <c r="M2481">
        <v>9480</v>
      </c>
      <c r="N2481" t="s">
        <v>38</v>
      </c>
    </row>
    <row r="2482" spans="1:14" x14ac:dyDescent="0.25">
      <c r="A2482" s="2">
        <v>35613</v>
      </c>
      <c r="B2482" t="s">
        <v>38</v>
      </c>
      <c r="C2482" t="s">
        <v>38</v>
      </c>
      <c r="D2482">
        <v>4079.2</v>
      </c>
      <c r="E2482">
        <v>2122.3000000000002</v>
      </c>
      <c r="F2482">
        <v>5736.8</v>
      </c>
      <c r="G2482">
        <v>4164.7</v>
      </c>
      <c r="H2482" t="s">
        <v>38</v>
      </c>
      <c r="I2482">
        <v>282.52999999999997</v>
      </c>
      <c r="J2482" t="s">
        <v>38</v>
      </c>
      <c r="K2482">
        <v>1714.91</v>
      </c>
      <c r="L2482">
        <v>14841</v>
      </c>
      <c r="M2482">
        <v>9480</v>
      </c>
      <c r="N2482" t="s">
        <v>38</v>
      </c>
    </row>
    <row r="2483" spans="1:14" x14ac:dyDescent="0.25">
      <c r="A2483" s="2">
        <v>35614</v>
      </c>
      <c r="B2483" t="s">
        <v>38</v>
      </c>
      <c r="C2483" t="s">
        <v>38</v>
      </c>
      <c r="D2483">
        <v>4124.8999999999996</v>
      </c>
      <c r="E2483">
        <v>2139.1</v>
      </c>
      <c r="F2483">
        <v>5849.06</v>
      </c>
      <c r="G2483">
        <v>4223.6000000000004</v>
      </c>
      <c r="H2483" t="s">
        <v>38</v>
      </c>
      <c r="I2483">
        <v>289.13</v>
      </c>
      <c r="J2483" t="s">
        <v>38</v>
      </c>
      <c r="K2483">
        <v>1714.91</v>
      </c>
      <c r="L2483">
        <v>14805</v>
      </c>
      <c r="M2483">
        <v>9259</v>
      </c>
      <c r="N2483" t="s">
        <v>38</v>
      </c>
    </row>
    <row r="2484" spans="1:14" x14ac:dyDescent="0.25">
      <c r="A2484" s="2">
        <v>35615</v>
      </c>
      <c r="B2484" t="s">
        <v>38</v>
      </c>
      <c r="C2484" t="s">
        <v>38</v>
      </c>
      <c r="D2484">
        <v>4080</v>
      </c>
      <c r="E2484">
        <v>2137.6</v>
      </c>
      <c r="F2484">
        <v>5863.83</v>
      </c>
      <c r="G2484">
        <v>4224.2</v>
      </c>
      <c r="H2484" t="s">
        <v>38</v>
      </c>
      <c r="I2484">
        <v>292.62</v>
      </c>
      <c r="J2484" t="s">
        <v>38</v>
      </c>
      <c r="K2484">
        <v>1714.91</v>
      </c>
      <c r="L2484">
        <v>14614</v>
      </c>
      <c r="M2484">
        <v>9216</v>
      </c>
      <c r="N2484" t="s">
        <v>38</v>
      </c>
    </row>
    <row r="2485" spans="1:14" x14ac:dyDescent="0.25">
      <c r="A2485" s="2">
        <v>35618</v>
      </c>
      <c r="B2485" t="s">
        <v>38</v>
      </c>
      <c r="C2485" t="s">
        <v>38</v>
      </c>
      <c r="D2485">
        <v>4085.1</v>
      </c>
      <c r="E2485">
        <v>2150</v>
      </c>
      <c r="F2485">
        <v>5937.68</v>
      </c>
      <c r="G2485">
        <v>4234.5</v>
      </c>
      <c r="H2485" t="s">
        <v>38</v>
      </c>
      <c r="I2485">
        <v>296.10000000000002</v>
      </c>
      <c r="J2485" t="s">
        <v>38</v>
      </c>
      <c r="K2485">
        <v>1714.91</v>
      </c>
      <c r="L2485">
        <v>14511</v>
      </c>
      <c r="M2485">
        <v>9234</v>
      </c>
      <c r="N2485" t="s">
        <v>38</v>
      </c>
    </row>
    <row r="2486" spans="1:14" x14ac:dyDescent="0.25">
      <c r="A2486" s="2">
        <v>35619</v>
      </c>
      <c r="B2486" t="s">
        <v>38</v>
      </c>
      <c r="C2486" t="s">
        <v>38</v>
      </c>
      <c r="D2486">
        <v>4037.7</v>
      </c>
      <c r="E2486">
        <v>2136.9</v>
      </c>
      <c r="F2486">
        <v>5981.99</v>
      </c>
      <c r="G2486">
        <v>4212.3999999999996</v>
      </c>
      <c r="H2486" t="s">
        <v>38</v>
      </c>
      <c r="I2486">
        <v>295.61</v>
      </c>
      <c r="J2486" t="s">
        <v>38</v>
      </c>
      <c r="K2486">
        <v>1714.91</v>
      </c>
      <c r="L2486">
        <v>14621</v>
      </c>
      <c r="M2486">
        <v>9206</v>
      </c>
      <c r="N2486" t="s">
        <v>38</v>
      </c>
    </row>
    <row r="2487" spans="1:14" x14ac:dyDescent="0.25">
      <c r="A2487" s="2">
        <v>35620</v>
      </c>
      <c r="B2487" t="s">
        <v>38</v>
      </c>
      <c r="C2487" t="s">
        <v>38</v>
      </c>
      <c r="D2487">
        <v>4037.7</v>
      </c>
      <c r="E2487">
        <v>2147.8000000000002</v>
      </c>
      <c r="F2487">
        <v>5976.08</v>
      </c>
      <c r="G2487">
        <v>4230.1000000000004</v>
      </c>
      <c r="H2487" t="s">
        <v>38</v>
      </c>
      <c r="I2487">
        <v>300.51</v>
      </c>
      <c r="J2487" t="s">
        <v>38</v>
      </c>
      <c r="K2487">
        <v>1714.91</v>
      </c>
      <c r="L2487">
        <v>14460</v>
      </c>
      <c r="M2487">
        <v>9150</v>
      </c>
      <c r="N2487" t="s">
        <v>38</v>
      </c>
    </row>
    <row r="2488" spans="1:14" x14ac:dyDescent="0.25">
      <c r="A2488" s="2">
        <v>35621</v>
      </c>
      <c r="B2488" t="s">
        <v>38</v>
      </c>
      <c r="C2488" t="s">
        <v>38</v>
      </c>
      <c r="D2488">
        <v>4042</v>
      </c>
      <c r="E2488">
        <v>2132.5</v>
      </c>
      <c r="F2488">
        <v>5947.28</v>
      </c>
      <c r="G2488">
        <v>4171.8</v>
      </c>
      <c r="H2488" t="s">
        <v>38</v>
      </c>
      <c r="I2488">
        <v>297.45999999999998</v>
      </c>
      <c r="J2488" t="s">
        <v>38</v>
      </c>
      <c r="K2488">
        <v>1714.91</v>
      </c>
      <c r="L2488">
        <v>14518</v>
      </c>
      <c r="M2488">
        <v>9253</v>
      </c>
      <c r="N2488" t="s">
        <v>38</v>
      </c>
    </row>
    <row r="2489" spans="1:14" x14ac:dyDescent="0.25">
      <c r="A2489" s="2">
        <v>35622</v>
      </c>
      <c r="B2489" t="s">
        <v>38</v>
      </c>
      <c r="C2489" t="s">
        <v>38</v>
      </c>
      <c r="D2489">
        <v>4087.7</v>
      </c>
      <c r="E2489">
        <v>2146.3000000000002</v>
      </c>
      <c r="F2489">
        <v>6045.5</v>
      </c>
      <c r="G2489">
        <v>4205.6000000000004</v>
      </c>
      <c r="H2489" t="s">
        <v>38</v>
      </c>
      <c r="I2489">
        <v>301.43</v>
      </c>
      <c r="J2489" t="s">
        <v>38</v>
      </c>
      <c r="K2489">
        <v>1714.91</v>
      </c>
      <c r="L2489">
        <v>14562</v>
      </c>
      <c r="M2489">
        <v>9529</v>
      </c>
      <c r="N2489" t="s">
        <v>38</v>
      </c>
    </row>
    <row r="2490" spans="1:14" x14ac:dyDescent="0.25">
      <c r="A2490" s="2">
        <v>35625</v>
      </c>
      <c r="B2490" t="s">
        <v>38</v>
      </c>
      <c r="C2490" t="s">
        <v>38</v>
      </c>
      <c r="D2490">
        <v>4128.3</v>
      </c>
      <c r="E2490">
        <v>2146.3000000000002</v>
      </c>
      <c r="F2490">
        <v>6162.19</v>
      </c>
      <c r="G2490">
        <v>4228</v>
      </c>
      <c r="H2490" t="s">
        <v>38</v>
      </c>
      <c r="I2490">
        <v>305.2</v>
      </c>
      <c r="J2490" t="s">
        <v>38</v>
      </c>
      <c r="K2490">
        <v>1714.91</v>
      </c>
      <c r="L2490">
        <v>14856</v>
      </c>
      <c r="M2490">
        <v>9573</v>
      </c>
      <c r="N2490" t="s">
        <v>38</v>
      </c>
    </row>
    <row r="2491" spans="1:14" x14ac:dyDescent="0.25">
      <c r="A2491" s="2">
        <v>35626</v>
      </c>
      <c r="B2491" t="s">
        <v>38</v>
      </c>
      <c r="C2491" t="s">
        <v>38</v>
      </c>
      <c r="D2491">
        <v>4172.2</v>
      </c>
      <c r="E2491">
        <v>2152.1999999999998</v>
      </c>
      <c r="F2491">
        <v>6147.42</v>
      </c>
      <c r="G2491">
        <v>4155.3</v>
      </c>
      <c r="H2491" t="s">
        <v>38</v>
      </c>
      <c r="I2491">
        <v>305.10000000000002</v>
      </c>
      <c r="J2491" t="s">
        <v>38</v>
      </c>
      <c r="K2491">
        <v>1714.91</v>
      </c>
      <c r="L2491">
        <v>14731</v>
      </c>
      <c r="M2491">
        <v>9632</v>
      </c>
      <c r="N2491" t="s">
        <v>38</v>
      </c>
    </row>
    <row r="2492" spans="1:14" x14ac:dyDescent="0.25">
      <c r="A2492" s="2">
        <v>35627</v>
      </c>
      <c r="B2492" t="s">
        <v>38</v>
      </c>
      <c r="C2492" t="s">
        <v>38</v>
      </c>
      <c r="D2492">
        <v>4243.3</v>
      </c>
      <c r="E2492">
        <v>2182</v>
      </c>
      <c r="F2492">
        <v>6272.97</v>
      </c>
      <c r="G2492">
        <v>4199.8</v>
      </c>
      <c r="H2492" t="s">
        <v>38</v>
      </c>
      <c r="I2492">
        <v>310.62</v>
      </c>
      <c r="J2492" t="s">
        <v>38</v>
      </c>
      <c r="K2492">
        <v>1714.91</v>
      </c>
      <c r="L2492">
        <v>14995</v>
      </c>
      <c r="M2492">
        <v>9582</v>
      </c>
      <c r="N2492" t="s">
        <v>38</v>
      </c>
    </row>
    <row r="2493" spans="1:14" x14ac:dyDescent="0.25">
      <c r="A2493" s="2">
        <v>35628</v>
      </c>
      <c r="B2493" t="s">
        <v>38</v>
      </c>
      <c r="C2493" t="s">
        <v>38</v>
      </c>
      <c r="D2493">
        <v>4212.8999999999996</v>
      </c>
      <c r="E2493">
        <v>2158</v>
      </c>
      <c r="F2493">
        <v>6238.26</v>
      </c>
      <c r="G2493">
        <v>4156.8</v>
      </c>
      <c r="H2493" t="s">
        <v>38</v>
      </c>
      <c r="I2493">
        <v>306.14</v>
      </c>
      <c r="J2493" t="s">
        <v>38</v>
      </c>
      <c r="K2493">
        <v>1714.91</v>
      </c>
      <c r="L2493">
        <v>15084</v>
      </c>
      <c r="M2493">
        <v>9812</v>
      </c>
      <c r="N2493" t="s">
        <v>38</v>
      </c>
    </row>
    <row r="2494" spans="1:14" x14ac:dyDescent="0.25">
      <c r="A2494" s="2">
        <v>35629</v>
      </c>
      <c r="B2494" t="s">
        <v>38</v>
      </c>
      <c r="C2494" t="s">
        <v>38</v>
      </c>
      <c r="D2494">
        <v>4115.6000000000004</v>
      </c>
      <c r="E2494">
        <v>2079.4</v>
      </c>
      <c r="F2494">
        <v>6126.74</v>
      </c>
      <c r="G2494">
        <v>4000.6</v>
      </c>
      <c r="H2494" t="s">
        <v>38</v>
      </c>
      <c r="I2494">
        <v>303.14</v>
      </c>
      <c r="J2494" t="s">
        <v>38</v>
      </c>
      <c r="K2494">
        <v>1714.91</v>
      </c>
      <c r="L2494">
        <v>14885</v>
      </c>
      <c r="M2494">
        <v>9728</v>
      </c>
      <c r="N2494" t="s">
        <v>38</v>
      </c>
    </row>
    <row r="2495" spans="1:14" x14ac:dyDescent="0.25">
      <c r="A2495" s="2">
        <v>35632</v>
      </c>
      <c r="B2495" t="s">
        <v>38</v>
      </c>
      <c r="C2495" t="s">
        <v>38</v>
      </c>
      <c r="D2495">
        <v>4061.4</v>
      </c>
      <c r="E2495">
        <v>2099</v>
      </c>
      <c r="F2495">
        <v>6150.37</v>
      </c>
      <c r="G2495">
        <v>3985.4</v>
      </c>
      <c r="H2495" t="s">
        <v>38</v>
      </c>
      <c r="I2495">
        <v>300.26</v>
      </c>
      <c r="J2495" t="s">
        <v>38</v>
      </c>
      <c r="K2495">
        <v>1714.91</v>
      </c>
      <c r="L2495">
        <v>14885</v>
      </c>
      <c r="M2495">
        <v>9700</v>
      </c>
      <c r="N2495" t="s">
        <v>38</v>
      </c>
    </row>
    <row r="2496" spans="1:14" x14ac:dyDescent="0.25">
      <c r="A2496" s="2">
        <v>35633</v>
      </c>
      <c r="B2496" t="s">
        <v>38</v>
      </c>
      <c r="C2496" t="s">
        <v>38</v>
      </c>
      <c r="D2496">
        <v>4126.6000000000004</v>
      </c>
      <c r="E2496">
        <v>2132.5</v>
      </c>
      <c r="F2496">
        <v>6393.35</v>
      </c>
      <c r="G2496">
        <v>4108.3</v>
      </c>
      <c r="H2496" t="s">
        <v>38</v>
      </c>
      <c r="I2496">
        <v>309.56</v>
      </c>
      <c r="J2496" t="s">
        <v>38</v>
      </c>
      <c r="K2496">
        <v>1714.91</v>
      </c>
      <c r="L2496">
        <v>14812</v>
      </c>
      <c r="M2496">
        <v>9604</v>
      </c>
      <c r="N2496" t="s">
        <v>38</v>
      </c>
    </row>
    <row r="2497" spans="1:14" x14ac:dyDescent="0.25">
      <c r="A2497" s="2">
        <v>35634</v>
      </c>
      <c r="B2497" t="s">
        <v>38</v>
      </c>
      <c r="C2497" t="s">
        <v>38</v>
      </c>
      <c r="D2497">
        <v>4134.2</v>
      </c>
      <c r="E2497">
        <v>2190.6999999999998</v>
      </c>
      <c r="F2497">
        <v>6528.5</v>
      </c>
      <c r="G2497">
        <v>4075.5</v>
      </c>
      <c r="H2497" t="s">
        <v>38</v>
      </c>
      <c r="I2497">
        <v>317.58</v>
      </c>
      <c r="J2497" t="s">
        <v>38</v>
      </c>
      <c r="K2497">
        <v>1714.91</v>
      </c>
      <c r="L2497">
        <v>14775</v>
      </c>
      <c r="M2497">
        <v>9766</v>
      </c>
      <c r="N2497" t="s">
        <v>38</v>
      </c>
    </row>
    <row r="2498" spans="1:14" x14ac:dyDescent="0.25">
      <c r="A2498" s="2">
        <v>35635</v>
      </c>
      <c r="B2498" t="s">
        <v>38</v>
      </c>
      <c r="C2498" t="s">
        <v>38</v>
      </c>
      <c r="D2498">
        <v>4126.6000000000004</v>
      </c>
      <c r="E2498">
        <v>2167.4</v>
      </c>
      <c r="F2498">
        <v>6399.99</v>
      </c>
      <c r="G2498">
        <v>3955.2</v>
      </c>
      <c r="H2498" t="s">
        <v>38</v>
      </c>
      <c r="I2498">
        <v>315.51</v>
      </c>
      <c r="J2498" t="s">
        <v>38</v>
      </c>
      <c r="K2498">
        <v>1714.91</v>
      </c>
      <c r="L2498">
        <v>14922</v>
      </c>
      <c r="M2498">
        <v>9759</v>
      </c>
      <c r="N2498" t="s">
        <v>38</v>
      </c>
    </row>
    <row r="2499" spans="1:14" x14ac:dyDescent="0.25">
      <c r="A2499" s="2">
        <v>35636</v>
      </c>
      <c r="B2499" t="s">
        <v>38</v>
      </c>
      <c r="C2499" t="s">
        <v>38</v>
      </c>
      <c r="D2499">
        <v>4126.6000000000004</v>
      </c>
      <c r="E2499">
        <v>2203.1</v>
      </c>
      <c r="F2499">
        <v>6496</v>
      </c>
      <c r="G2499">
        <v>3955.2</v>
      </c>
      <c r="H2499" t="s">
        <v>38</v>
      </c>
      <c r="I2499">
        <v>317.86</v>
      </c>
      <c r="J2499" t="s">
        <v>38</v>
      </c>
      <c r="K2499">
        <v>1714.91</v>
      </c>
      <c r="L2499">
        <v>14988</v>
      </c>
      <c r="M2499">
        <v>9744</v>
      </c>
      <c r="N2499" t="s">
        <v>38</v>
      </c>
    </row>
    <row r="2500" spans="1:14" x14ac:dyDescent="0.25">
      <c r="A2500" s="2">
        <v>35639</v>
      </c>
      <c r="B2500" t="s">
        <v>38</v>
      </c>
      <c r="C2500" t="s">
        <v>38</v>
      </c>
      <c r="D2500">
        <v>4124.8999999999996</v>
      </c>
      <c r="E2500">
        <v>2200.9</v>
      </c>
      <c r="F2500">
        <v>6527.02</v>
      </c>
      <c r="G2500">
        <v>3991.3</v>
      </c>
      <c r="H2500" t="s">
        <v>38</v>
      </c>
      <c r="I2500">
        <v>319.44</v>
      </c>
      <c r="J2500" t="s">
        <v>38</v>
      </c>
      <c r="K2500">
        <v>1714.91</v>
      </c>
      <c r="L2500">
        <v>15106</v>
      </c>
      <c r="M2500">
        <v>9744</v>
      </c>
      <c r="N2500" t="s">
        <v>38</v>
      </c>
    </row>
    <row r="2501" spans="1:14" x14ac:dyDescent="0.25">
      <c r="A2501" s="2">
        <v>35640</v>
      </c>
      <c r="B2501" t="s">
        <v>38</v>
      </c>
      <c r="C2501" t="s">
        <v>38</v>
      </c>
      <c r="D2501">
        <v>4143.5</v>
      </c>
      <c r="E2501">
        <v>2200.9</v>
      </c>
      <c r="F2501">
        <v>6502.65</v>
      </c>
      <c r="G2501">
        <v>3940.2</v>
      </c>
      <c r="H2501" t="s">
        <v>38</v>
      </c>
      <c r="I2501">
        <v>313.31</v>
      </c>
      <c r="J2501" t="s">
        <v>38</v>
      </c>
      <c r="K2501">
        <v>1714.91</v>
      </c>
      <c r="L2501">
        <v>14973</v>
      </c>
      <c r="M2501">
        <v>9787</v>
      </c>
      <c r="N2501" t="s">
        <v>38</v>
      </c>
    </row>
    <row r="2502" spans="1:14" x14ac:dyDescent="0.25">
      <c r="A2502" s="2">
        <v>35641</v>
      </c>
      <c r="B2502" t="s">
        <v>38</v>
      </c>
      <c r="C2502" t="s">
        <v>38</v>
      </c>
      <c r="D2502">
        <v>4181.6000000000004</v>
      </c>
      <c r="E2502">
        <v>2235.8000000000002</v>
      </c>
      <c r="F2502">
        <v>6603.09</v>
      </c>
      <c r="G2502">
        <v>4060.5</v>
      </c>
      <c r="H2502" t="s">
        <v>38</v>
      </c>
      <c r="I2502">
        <v>313.20999999999998</v>
      </c>
      <c r="J2502" t="s">
        <v>38</v>
      </c>
      <c r="K2502">
        <v>1714.91</v>
      </c>
      <c r="L2502">
        <v>14841</v>
      </c>
      <c r="M2502">
        <v>9979</v>
      </c>
      <c r="N2502" t="s">
        <v>38</v>
      </c>
    </row>
    <row r="2503" spans="1:14" x14ac:dyDescent="0.25">
      <c r="A2503" s="2">
        <v>35642</v>
      </c>
      <c r="B2503" t="s">
        <v>38</v>
      </c>
      <c r="C2503" t="s">
        <v>38</v>
      </c>
      <c r="D2503">
        <v>4159.6000000000004</v>
      </c>
      <c r="E2503">
        <v>2236.1999999999998</v>
      </c>
      <c r="F2503">
        <v>6528.5</v>
      </c>
      <c r="G2503">
        <v>3988.6</v>
      </c>
      <c r="H2503" t="s">
        <v>38</v>
      </c>
      <c r="I2503">
        <v>316.75</v>
      </c>
      <c r="J2503" t="s">
        <v>38</v>
      </c>
      <c r="K2503">
        <v>1714.91</v>
      </c>
      <c r="L2503">
        <v>14922</v>
      </c>
      <c r="M2503">
        <v>10168</v>
      </c>
      <c r="N2503" t="s">
        <v>38</v>
      </c>
    </row>
    <row r="2504" spans="1:14" x14ac:dyDescent="0.25">
      <c r="A2504" s="2">
        <v>35643</v>
      </c>
      <c r="B2504" t="s">
        <v>38</v>
      </c>
      <c r="C2504" t="s">
        <v>38</v>
      </c>
      <c r="D2504">
        <v>4127.3999999999996</v>
      </c>
      <c r="E2504">
        <v>2215.1999999999998</v>
      </c>
      <c r="F2504">
        <v>6436.92</v>
      </c>
      <c r="G2504">
        <v>3945.8</v>
      </c>
      <c r="H2504" t="s">
        <v>38</v>
      </c>
      <c r="I2504">
        <v>314.77</v>
      </c>
      <c r="J2504" t="s">
        <v>38</v>
      </c>
      <c r="K2504">
        <v>1714.91</v>
      </c>
      <c r="L2504">
        <v>14533</v>
      </c>
      <c r="M2504">
        <v>10146</v>
      </c>
      <c r="N2504" t="s">
        <v>38</v>
      </c>
    </row>
    <row r="2505" spans="1:14" x14ac:dyDescent="0.25">
      <c r="A2505" s="2">
        <v>35646</v>
      </c>
      <c r="B2505" t="s">
        <v>38</v>
      </c>
      <c r="C2505" t="s">
        <v>38</v>
      </c>
      <c r="D2505">
        <v>4145.2</v>
      </c>
      <c r="E2505">
        <v>2174.5</v>
      </c>
      <c r="F2505">
        <v>6388.92</v>
      </c>
      <c r="G2505">
        <v>3910.6</v>
      </c>
      <c r="H2505" t="s">
        <v>38</v>
      </c>
      <c r="I2505">
        <v>314.08999999999997</v>
      </c>
      <c r="J2505" t="s">
        <v>38</v>
      </c>
      <c r="K2505">
        <v>1714.91</v>
      </c>
      <c r="L2505">
        <v>14526</v>
      </c>
      <c r="M2505">
        <v>10029</v>
      </c>
      <c r="N2505" t="s">
        <v>38</v>
      </c>
    </row>
    <row r="2506" spans="1:14" x14ac:dyDescent="0.25">
      <c r="A2506" s="2">
        <v>35647</v>
      </c>
      <c r="B2506" t="s">
        <v>38</v>
      </c>
      <c r="C2506" t="s">
        <v>38</v>
      </c>
      <c r="D2506">
        <v>4186.6000000000004</v>
      </c>
      <c r="E2506">
        <v>2168.6999999999998</v>
      </c>
      <c r="F2506">
        <v>6429.53</v>
      </c>
      <c r="G2506">
        <v>3901.2</v>
      </c>
      <c r="H2506" t="s">
        <v>38</v>
      </c>
      <c r="I2506">
        <v>314.31</v>
      </c>
      <c r="J2506" t="s">
        <v>38</v>
      </c>
      <c r="K2506">
        <v>1714.91</v>
      </c>
      <c r="L2506">
        <v>14269</v>
      </c>
      <c r="M2506">
        <v>10109</v>
      </c>
      <c r="N2506" t="s">
        <v>38</v>
      </c>
    </row>
    <row r="2507" spans="1:14" x14ac:dyDescent="0.25">
      <c r="A2507" s="2">
        <v>35648</v>
      </c>
      <c r="B2507" t="s">
        <v>38</v>
      </c>
      <c r="C2507" t="s">
        <v>38</v>
      </c>
      <c r="D2507">
        <v>4271.2</v>
      </c>
      <c r="E2507">
        <v>2209.3000000000002</v>
      </c>
      <c r="F2507">
        <v>6481.23</v>
      </c>
      <c r="G2507">
        <v>4021.5</v>
      </c>
      <c r="H2507" t="s">
        <v>38</v>
      </c>
      <c r="I2507">
        <v>319.5</v>
      </c>
      <c r="J2507" t="s">
        <v>38</v>
      </c>
      <c r="K2507">
        <v>1714.91</v>
      </c>
      <c r="L2507">
        <v>14496</v>
      </c>
      <c r="M2507">
        <v>10233</v>
      </c>
      <c r="N2507" t="s">
        <v>38</v>
      </c>
    </row>
    <row r="2508" spans="1:14" x14ac:dyDescent="0.25">
      <c r="A2508" s="2">
        <v>35649</v>
      </c>
      <c r="B2508" t="s">
        <v>38</v>
      </c>
      <c r="C2508" t="s">
        <v>38</v>
      </c>
      <c r="D2508">
        <v>4335.5</v>
      </c>
      <c r="E2508">
        <v>2226.8000000000002</v>
      </c>
      <c r="F2508">
        <v>6565.42</v>
      </c>
      <c r="G2508">
        <v>4033.2</v>
      </c>
      <c r="H2508" t="s">
        <v>38</v>
      </c>
      <c r="I2508">
        <v>325.32</v>
      </c>
      <c r="J2508" t="s">
        <v>38</v>
      </c>
      <c r="K2508">
        <v>1714.91</v>
      </c>
      <c r="L2508">
        <v>14217</v>
      </c>
      <c r="M2508">
        <v>10298</v>
      </c>
      <c r="N2508" t="s">
        <v>38</v>
      </c>
    </row>
    <row r="2509" spans="1:14" x14ac:dyDescent="0.25">
      <c r="A2509" s="2">
        <v>35650</v>
      </c>
      <c r="B2509" t="s">
        <v>38</v>
      </c>
      <c r="C2509" t="s">
        <v>38</v>
      </c>
      <c r="D2509">
        <v>4267</v>
      </c>
      <c r="E2509">
        <v>2176</v>
      </c>
      <c r="F2509">
        <v>6417.72</v>
      </c>
      <c r="G2509">
        <v>3962.5</v>
      </c>
      <c r="H2509" t="s">
        <v>38</v>
      </c>
      <c r="I2509">
        <v>318.39999999999998</v>
      </c>
      <c r="J2509" t="s">
        <v>38</v>
      </c>
      <c r="K2509">
        <v>1714.91</v>
      </c>
      <c r="L2509">
        <v>14445</v>
      </c>
      <c r="M2509">
        <v>10344</v>
      </c>
      <c r="N2509" t="s">
        <v>38</v>
      </c>
    </row>
    <row r="2510" spans="1:14" x14ac:dyDescent="0.25">
      <c r="A2510" s="2">
        <v>35653</v>
      </c>
      <c r="B2510" t="s">
        <v>38</v>
      </c>
      <c r="C2510" t="s">
        <v>38</v>
      </c>
      <c r="D2510">
        <v>4282.2</v>
      </c>
      <c r="E2510">
        <v>2165.8000000000002</v>
      </c>
      <c r="F2510">
        <v>6395.56</v>
      </c>
      <c r="G2510">
        <v>3973.4</v>
      </c>
      <c r="H2510" t="s">
        <v>38</v>
      </c>
      <c r="I2510">
        <v>313.44</v>
      </c>
      <c r="J2510" t="s">
        <v>38</v>
      </c>
      <c r="K2510">
        <v>1714.91</v>
      </c>
      <c r="L2510">
        <v>13784</v>
      </c>
      <c r="M2510">
        <v>10109</v>
      </c>
      <c r="N2510" t="s">
        <v>38</v>
      </c>
    </row>
    <row r="2511" spans="1:14" x14ac:dyDescent="0.25">
      <c r="A2511" s="2">
        <v>35654</v>
      </c>
      <c r="B2511" t="s">
        <v>38</v>
      </c>
      <c r="C2511" t="s">
        <v>38</v>
      </c>
      <c r="D2511">
        <v>4327.1000000000004</v>
      </c>
      <c r="E2511">
        <v>2180.3000000000002</v>
      </c>
      <c r="F2511">
        <v>6481.23</v>
      </c>
      <c r="G2511">
        <v>4009.7</v>
      </c>
      <c r="H2511" t="s">
        <v>38</v>
      </c>
      <c r="I2511">
        <v>313.83999999999997</v>
      </c>
      <c r="J2511" t="s">
        <v>38</v>
      </c>
      <c r="K2511">
        <v>1714.91</v>
      </c>
      <c r="L2511">
        <v>14019</v>
      </c>
      <c r="M2511">
        <v>10078</v>
      </c>
      <c r="N2511" t="s">
        <v>38</v>
      </c>
    </row>
    <row r="2512" spans="1:14" x14ac:dyDescent="0.25">
      <c r="A2512" s="2">
        <v>35655</v>
      </c>
      <c r="B2512" t="s">
        <v>38</v>
      </c>
      <c r="C2512" t="s">
        <v>38</v>
      </c>
      <c r="D2512">
        <v>4246.7</v>
      </c>
      <c r="E2512">
        <v>2121.6</v>
      </c>
      <c r="F2512">
        <v>6271.49</v>
      </c>
      <c r="G2512">
        <v>3950.2</v>
      </c>
      <c r="H2512" t="s">
        <v>38</v>
      </c>
      <c r="I2512">
        <v>299.86</v>
      </c>
      <c r="J2512" t="s">
        <v>38</v>
      </c>
      <c r="K2512">
        <v>1714.91</v>
      </c>
      <c r="L2512">
        <v>13968</v>
      </c>
      <c r="M2512">
        <v>10189</v>
      </c>
      <c r="N2512" t="s">
        <v>38</v>
      </c>
    </row>
    <row r="2513" spans="1:14" x14ac:dyDescent="0.25">
      <c r="A2513" s="2">
        <v>35656</v>
      </c>
      <c r="B2513" t="s">
        <v>38</v>
      </c>
      <c r="C2513" t="s">
        <v>38</v>
      </c>
      <c r="D2513">
        <v>4231.5</v>
      </c>
      <c r="E2513">
        <v>2119.4</v>
      </c>
      <c r="F2513">
        <v>6200.59</v>
      </c>
      <c r="G2513">
        <v>3922.5</v>
      </c>
      <c r="H2513" t="s">
        <v>38</v>
      </c>
      <c r="I2513">
        <v>299.89999999999998</v>
      </c>
      <c r="J2513" t="s">
        <v>38</v>
      </c>
      <c r="K2513">
        <v>1714.91</v>
      </c>
      <c r="L2513">
        <v>14151</v>
      </c>
      <c r="M2513">
        <v>10137</v>
      </c>
      <c r="N2513" t="s">
        <v>38</v>
      </c>
    </row>
    <row r="2514" spans="1:14" x14ac:dyDescent="0.25">
      <c r="A2514" s="2">
        <v>35657</v>
      </c>
      <c r="B2514" t="s">
        <v>38</v>
      </c>
      <c r="C2514" t="s">
        <v>38</v>
      </c>
      <c r="D2514">
        <v>4100.3</v>
      </c>
      <c r="E2514">
        <v>2119.4</v>
      </c>
      <c r="F2514">
        <v>6026.3</v>
      </c>
      <c r="G2514">
        <v>3922.5</v>
      </c>
      <c r="H2514" t="s">
        <v>38</v>
      </c>
      <c r="I2514">
        <v>288.98</v>
      </c>
      <c r="J2514" t="s">
        <v>38</v>
      </c>
      <c r="K2514">
        <v>1714.91</v>
      </c>
      <c r="L2514">
        <v>14269</v>
      </c>
      <c r="M2514">
        <v>9855</v>
      </c>
      <c r="N2514" t="s">
        <v>38</v>
      </c>
    </row>
    <row r="2515" spans="1:14" x14ac:dyDescent="0.25">
      <c r="A2515" s="2">
        <v>35660</v>
      </c>
      <c r="B2515" t="s">
        <v>38</v>
      </c>
      <c r="C2515" t="s">
        <v>38</v>
      </c>
      <c r="D2515">
        <v>4097</v>
      </c>
      <c r="E2515">
        <v>2083.1</v>
      </c>
      <c r="F2515">
        <v>6035.9</v>
      </c>
      <c r="G2515">
        <v>3812</v>
      </c>
      <c r="H2515" t="s">
        <v>38</v>
      </c>
      <c r="I2515">
        <v>294.77999999999997</v>
      </c>
      <c r="J2515" t="s">
        <v>38</v>
      </c>
      <c r="K2515">
        <v>1714.91</v>
      </c>
      <c r="L2515">
        <v>13946</v>
      </c>
      <c r="M2515">
        <v>9855</v>
      </c>
      <c r="N2515" t="s">
        <v>38</v>
      </c>
    </row>
    <row r="2516" spans="1:14" x14ac:dyDescent="0.25">
      <c r="A2516" s="2">
        <v>35661</v>
      </c>
      <c r="B2516" t="s">
        <v>38</v>
      </c>
      <c r="C2516" t="s">
        <v>38</v>
      </c>
      <c r="D2516">
        <v>4182.3999999999996</v>
      </c>
      <c r="E2516">
        <v>2135.3000000000002</v>
      </c>
      <c r="F2516">
        <v>6203.55</v>
      </c>
      <c r="G2516">
        <v>3892</v>
      </c>
      <c r="H2516" t="s">
        <v>38</v>
      </c>
      <c r="I2516">
        <v>306.7</v>
      </c>
      <c r="J2516" t="s">
        <v>38</v>
      </c>
      <c r="K2516">
        <v>1714.91</v>
      </c>
      <c r="L2516">
        <v>13894</v>
      </c>
      <c r="M2516">
        <v>9558</v>
      </c>
      <c r="N2516" t="s">
        <v>38</v>
      </c>
    </row>
    <row r="2517" spans="1:14" x14ac:dyDescent="0.25">
      <c r="A2517" s="2">
        <v>35662</v>
      </c>
      <c r="B2517" t="s">
        <v>38</v>
      </c>
      <c r="C2517" t="s">
        <v>38</v>
      </c>
      <c r="D2517">
        <v>4217.8999999999996</v>
      </c>
      <c r="E2517">
        <v>2167.3000000000002</v>
      </c>
      <c r="F2517">
        <v>6302.51</v>
      </c>
      <c r="G2517">
        <v>3955.6</v>
      </c>
      <c r="H2517" t="s">
        <v>38</v>
      </c>
      <c r="I2517">
        <v>309.51</v>
      </c>
      <c r="J2517" t="s">
        <v>38</v>
      </c>
      <c r="K2517">
        <v>1714.91</v>
      </c>
      <c r="L2517">
        <v>14093</v>
      </c>
      <c r="M2517">
        <v>9831</v>
      </c>
      <c r="N2517" t="s">
        <v>38</v>
      </c>
    </row>
    <row r="2518" spans="1:14" x14ac:dyDescent="0.25">
      <c r="A2518" s="2">
        <v>35663</v>
      </c>
      <c r="B2518" t="s">
        <v>38</v>
      </c>
      <c r="C2518" t="s">
        <v>38</v>
      </c>
      <c r="D2518">
        <v>4229.8</v>
      </c>
      <c r="E2518">
        <v>2151.3000000000002</v>
      </c>
      <c r="F2518">
        <v>6228.66</v>
      </c>
      <c r="G2518">
        <v>3919.6</v>
      </c>
      <c r="H2518" t="s">
        <v>38</v>
      </c>
      <c r="I2518">
        <v>304.58</v>
      </c>
      <c r="J2518" t="s">
        <v>38</v>
      </c>
      <c r="K2518">
        <v>1714.91</v>
      </c>
      <c r="L2518">
        <v>14019</v>
      </c>
      <c r="M2518">
        <v>9670</v>
      </c>
      <c r="N2518" t="s">
        <v>38</v>
      </c>
    </row>
    <row r="2519" spans="1:14" x14ac:dyDescent="0.25">
      <c r="A2519" s="2">
        <v>35664</v>
      </c>
      <c r="B2519" t="s">
        <v>38</v>
      </c>
      <c r="C2519" t="s">
        <v>38</v>
      </c>
      <c r="D2519">
        <v>4145.2</v>
      </c>
      <c r="E2519">
        <v>2109.1999999999998</v>
      </c>
      <c r="F2519">
        <v>6047.72</v>
      </c>
      <c r="G2519">
        <v>3862.3</v>
      </c>
      <c r="H2519" t="s">
        <v>38</v>
      </c>
      <c r="I2519">
        <v>293.01</v>
      </c>
      <c r="J2519" t="s">
        <v>38</v>
      </c>
      <c r="K2519">
        <v>1714.91</v>
      </c>
      <c r="L2519">
        <v>13660</v>
      </c>
      <c r="M2519">
        <v>9475</v>
      </c>
      <c r="N2519" t="s">
        <v>38</v>
      </c>
    </row>
    <row r="2520" spans="1:14" x14ac:dyDescent="0.25">
      <c r="A2520" s="2">
        <v>35667</v>
      </c>
      <c r="B2520" t="s">
        <v>38</v>
      </c>
      <c r="C2520" t="s">
        <v>38</v>
      </c>
      <c r="D2520">
        <v>4145.2</v>
      </c>
      <c r="E2520">
        <v>2102.6999999999998</v>
      </c>
      <c r="F2520">
        <v>6028.52</v>
      </c>
      <c r="G2520">
        <v>3896.6</v>
      </c>
      <c r="H2520" t="s">
        <v>38</v>
      </c>
      <c r="I2520">
        <v>296.61</v>
      </c>
      <c r="J2520" t="s">
        <v>38</v>
      </c>
      <c r="K2520">
        <v>1714.91</v>
      </c>
      <c r="L2520">
        <v>13682</v>
      </c>
      <c r="M2520">
        <v>9682</v>
      </c>
      <c r="N2520" t="s">
        <v>38</v>
      </c>
    </row>
    <row r="2521" spans="1:14" x14ac:dyDescent="0.25">
      <c r="A2521" s="2">
        <v>35668</v>
      </c>
      <c r="B2521" t="s">
        <v>38</v>
      </c>
      <c r="C2521" t="s">
        <v>38</v>
      </c>
      <c r="D2521">
        <v>4151.1000000000004</v>
      </c>
      <c r="E2521">
        <v>2075.8000000000002</v>
      </c>
      <c r="F2521">
        <v>5894.85</v>
      </c>
      <c r="G2521">
        <v>3852.1</v>
      </c>
      <c r="H2521" t="s">
        <v>38</v>
      </c>
      <c r="I2521">
        <v>290.24</v>
      </c>
      <c r="J2521" t="s">
        <v>38</v>
      </c>
      <c r="K2521">
        <v>1714.91</v>
      </c>
      <c r="L2521">
        <v>13770</v>
      </c>
      <c r="M2521">
        <v>9568</v>
      </c>
      <c r="N2521" t="s">
        <v>38</v>
      </c>
    </row>
    <row r="2522" spans="1:14" x14ac:dyDescent="0.25">
      <c r="A2522" s="2">
        <v>35669</v>
      </c>
      <c r="B2522" t="s">
        <v>38</v>
      </c>
      <c r="C2522" t="s">
        <v>38</v>
      </c>
      <c r="D2522">
        <v>4161.3</v>
      </c>
      <c r="E2522">
        <v>2080.9</v>
      </c>
      <c r="F2522">
        <v>5900.76</v>
      </c>
      <c r="G2522">
        <v>3837.6</v>
      </c>
      <c r="H2522" t="s">
        <v>38</v>
      </c>
      <c r="I2522">
        <v>290.55</v>
      </c>
      <c r="J2522" t="s">
        <v>38</v>
      </c>
      <c r="K2522">
        <v>1714.91</v>
      </c>
      <c r="L2522">
        <v>13549</v>
      </c>
      <c r="M2522">
        <v>9558</v>
      </c>
      <c r="N2522" t="s">
        <v>38</v>
      </c>
    </row>
    <row r="2523" spans="1:14" x14ac:dyDescent="0.25">
      <c r="A2523" s="2">
        <v>35670</v>
      </c>
      <c r="B2523" t="s">
        <v>38</v>
      </c>
      <c r="C2523" t="s">
        <v>38</v>
      </c>
      <c r="D2523">
        <v>4106.3</v>
      </c>
      <c r="E2523">
        <v>2049</v>
      </c>
      <c r="F2523">
        <v>5739.76</v>
      </c>
      <c r="G2523">
        <v>3805</v>
      </c>
      <c r="H2523" t="s">
        <v>38</v>
      </c>
      <c r="I2523">
        <v>282.49</v>
      </c>
      <c r="J2523" t="s">
        <v>38</v>
      </c>
      <c r="K2523">
        <v>1714.91</v>
      </c>
      <c r="L2523">
        <v>13505</v>
      </c>
      <c r="M2523">
        <v>9133</v>
      </c>
      <c r="N2523" t="s">
        <v>38</v>
      </c>
    </row>
    <row r="2524" spans="1:14" x14ac:dyDescent="0.25">
      <c r="A2524" s="2">
        <v>35671</v>
      </c>
      <c r="B2524" t="s">
        <v>38</v>
      </c>
      <c r="C2524" t="s">
        <v>38</v>
      </c>
      <c r="D2524">
        <v>4080.9</v>
      </c>
      <c r="E2524">
        <v>2005.9</v>
      </c>
      <c r="F2524">
        <v>5797.36</v>
      </c>
      <c r="G2524">
        <v>3801.2</v>
      </c>
      <c r="H2524" t="s">
        <v>38</v>
      </c>
      <c r="I2524">
        <v>278.08</v>
      </c>
      <c r="J2524" t="s">
        <v>38</v>
      </c>
      <c r="K2524">
        <v>1714.91</v>
      </c>
      <c r="L2524">
        <v>13344</v>
      </c>
      <c r="M2524">
        <v>8577</v>
      </c>
      <c r="N2524" t="s">
        <v>38</v>
      </c>
    </row>
    <row r="2525" spans="1:14" x14ac:dyDescent="0.25">
      <c r="A2525" s="2">
        <v>35674</v>
      </c>
      <c r="B2525" t="s">
        <v>38</v>
      </c>
      <c r="C2525" t="s">
        <v>38</v>
      </c>
      <c r="D2525">
        <v>4145.2</v>
      </c>
      <c r="E2525">
        <v>2034.2</v>
      </c>
      <c r="F2525">
        <v>5931.77</v>
      </c>
      <c r="G2525">
        <v>3854.7</v>
      </c>
      <c r="H2525" t="s">
        <v>38</v>
      </c>
      <c r="I2525">
        <v>285.27999999999997</v>
      </c>
      <c r="J2525" t="s">
        <v>38</v>
      </c>
      <c r="K2525">
        <v>1714.91</v>
      </c>
      <c r="L2525">
        <v>13109</v>
      </c>
      <c r="M2525">
        <v>8176</v>
      </c>
      <c r="N2525" t="s">
        <v>38</v>
      </c>
    </row>
    <row r="2526" spans="1:14" x14ac:dyDescent="0.25">
      <c r="A2526" s="2">
        <v>35675</v>
      </c>
      <c r="B2526" t="s">
        <v>38</v>
      </c>
      <c r="C2526" t="s">
        <v>38</v>
      </c>
      <c r="D2526">
        <v>4227.2</v>
      </c>
      <c r="E2526">
        <v>2122.5</v>
      </c>
      <c r="F2526">
        <v>6111.97</v>
      </c>
      <c r="G2526">
        <v>3916.1</v>
      </c>
      <c r="H2526" t="s">
        <v>38</v>
      </c>
      <c r="I2526">
        <v>302.43</v>
      </c>
      <c r="J2526" t="s">
        <v>38</v>
      </c>
      <c r="K2526">
        <v>1714.91</v>
      </c>
      <c r="L2526">
        <v>13351</v>
      </c>
      <c r="M2526">
        <v>8497</v>
      </c>
      <c r="N2526" t="s">
        <v>38</v>
      </c>
    </row>
    <row r="2527" spans="1:14" x14ac:dyDescent="0.25">
      <c r="A2527" s="2">
        <v>35676</v>
      </c>
      <c r="B2527" t="s">
        <v>38</v>
      </c>
      <c r="C2527" t="s">
        <v>38</v>
      </c>
      <c r="D2527">
        <v>4225.5</v>
      </c>
      <c r="E2527">
        <v>2119.6</v>
      </c>
      <c r="F2527">
        <v>5999.72</v>
      </c>
      <c r="G2527">
        <v>3885.3</v>
      </c>
      <c r="H2527" t="s">
        <v>38</v>
      </c>
      <c r="I2527">
        <v>299.73</v>
      </c>
      <c r="J2527" t="s">
        <v>38</v>
      </c>
      <c r="K2527">
        <v>1714.91</v>
      </c>
      <c r="L2527">
        <v>13740</v>
      </c>
      <c r="M2527">
        <v>9126</v>
      </c>
      <c r="N2527" t="s">
        <v>38</v>
      </c>
    </row>
    <row r="2528" spans="1:14" x14ac:dyDescent="0.25">
      <c r="A2528" s="2">
        <v>35677</v>
      </c>
      <c r="B2528" t="s">
        <v>38</v>
      </c>
      <c r="C2528" t="s">
        <v>38</v>
      </c>
      <c r="D2528">
        <v>4240.8</v>
      </c>
      <c r="E2528">
        <v>2126.8000000000002</v>
      </c>
      <c r="F2528">
        <v>6049.2</v>
      </c>
      <c r="G2528">
        <v>3908.8</v>
      </c>
      <c r="H2528" t="s">
        <v>38</v>
      </c>
      <c r="I2528">
        <v>295.33</v>
      </c>
      <c r="J2528" t="s">
        <v>38</v>
      </c>
      <c r="K2528">
        <v>1714.91</v>
      </c>
      <c r="L2528">
        <v>13638</v>
      </c>
      <c r="M2528">
        <v>8799</v>
      </c>
      <c r="N2528" t="s">
        <v>38</v>
      </c>
    </row>
    <row r="2529" spans="1:14" x14ac:dyDescent="0.25">
      <c r="A2529" s="2">
        <v>35678</v>
      </c>
      <c r="B2529" t="s">
        <v>38</v>
      </c>
      <c r="C2529" t="s">
        <v>38</v>
      </c>
      <c r="D2529">
        <v>4232.3</v>
      </c>
      <c r="E2529">
        <v>2118.9</v>
      </c>
      <c r="F2529">
        <v>6023.35</v>
      </c>
      <c r="G2529">
        <v>3921.6</v>
      </c>
      <c r="H2529" t="s">
        <v>38</v>
      </c>
      <c r="I2529">
        <v>294.52</v>
      </c>
      <c r="J2529" t="s">
        <v>38</v>
      </c>
      <c r="K2529">
        <v>1714.91</v>
      </c>
      <c r="L2529">
        <v>13667</v>
      </c>
      <c r="M2529">
        <v>9059</v>
      </c>
      <c r="N2529" t="s">
        <v>38</v>
      </c>
    </row>
    <row r="2530" spans="1:14" x14ac:dyDescent="0.25">
      <c r="A2530" s="2">
        <v>35681</v>
      </c>
      <c r="B2530" t="s">
        <v>38</v>
      </c>
      <c r="C2530" t="s">
        <v>38</v>
      </c>
      <c r="D2530">
        <v>4215.3999999999996</v>
      </c>
      <c r="E2530">
        <v>2136.1999999999998</v>
      </c>
      <c r="F2530">
        <v>6110.49</v>
      </c>
      <c r="G2530">
        <v>3950.7</v>
      </c>
      <c r="H2530" t="s">
        <v>38</v>
      </c>
      <c r="I2530">
        <v>291.37</v>
      </c>
      <c r="J2530" t="s">
        <v>38</v>
      </c>
      <c r="K2530">
        <v>1714.91</v>
      </c>
      <c r="L2530">
        <v>13674</v>
      </c>
      <c r="M2530">
        <v>9188</v>
      </c>
      <c r="N2530" t="s">
        <v>38</v>
      </c>
    </row>
    <row r="2531" spans="1:14" x14ac:dyDescent="0.25">
      <c r="A2531" s="2">
        <v>35682</v>
      </c>
      <c r="B2531" t="s">
        <v>38</v>
      </c>
      <c r="C2531" t="s">
        <v>38</v>
      </c>
      <c r="D2531">
        <v>4189.2</v>
      </c>
      <c r="E2531">
        <v>2116</v>
      </c>
      <c r="F2531">
        <v>6073.57</v>
      </c>
      <c r="G2531">
        <v>3950.7</v>
      </c>
      <c r="H2531" t="s">
        <v>38</v>
      </c>
      <c r="I2531">
        <v>288.02999999999997</v>
      </c>
      <c r="J2531" t="s">
        <v>38</v>
      </c>
      <c r="K2531">
        <v>1714.91</v>
      </c>
      <c r="L2531">
        <v>13748</v>
      </c>
      <c r="M2531">
        <v>9312</v>
      </c>
      <c r="N2531" t="s">
        <v>38</v>
      </c>
    </row>
    <row r="2532" spans="1:14" x14ac:dyDescent="0.25">
      <c r="A2532" s="2">
        <v>35683</v>
      </c>
      <c r="B2532">
        <v>1044.71</v>
      </c>
      <c r="C2532" t="s">
        <v>38</v>
      </c>
      <c r="D2532">
        <v>4146.8999999999996</v>
      </c>
      <c r="E2532">
        <v>2083.4</v>
      </c>
      <c r="F2532">
        <v>5933.99</v>
      </c>
      <c r="G2532">
        <v>3924.5</v>
      </c>
      <c r="H2532" t="s">
        <v>38</v>
      </c>
      <c r="I2532">
        <v>281.89999999999998</v>
      </c>
      <c r="J2532" t="s">
        <v>38</v>
      </c>
      <c r="K2532">
        <v>1714.91</v>
      </c>
      <c r="L2532">
        <v>13755</v>
      </c>
      <c r="M2532">
        <v>9111</v>
      </c>
      <c r="N2532" t="s">
        <v>38</v>
      </c>
    </row>
    <row r="2533" spans="1:14" x14ac:dyDescent="0.25">
      <c r="A2533" s="2">
        <v>35684</v>
      </c>
      <c r="B2533">
        <v>1037</v>
      </c>
      <c r="C2533" t="s">
        <v>38</v>
      </c>
      <c r="D2533">
        <v>4102.8999999999996</v>
      </c>
      <c r="E2533">
        <v>2060.1999999999998</v>
      </c>
      <c r="F2533">
        <v>5735.33</v>
      </c>
      <c r="G2533">
        <v>3886.4</v>
      </c>
      <c r="H2533" t="s">
        <v>38</v>
      </c>
      <c r="I2533">
        <v>274.44</v>
      </c>
      <c r="J2533" t="s">
        <v>38</v>
      </c>
      <c r="K2533">
        <v>1714.91</v>
      </c>
      <c r="L2533">
        <v>13424</v>
      </c>
      <c r="M2533">
        <v>8769</v>
      </c>
      <c r="N2533" t="s">
        <v>38</v>
      </c>
    </row>
    <row r="2534" spans="1:14" x14ac:dyDescent="0.25">
      <c r="A2534" s="2">
        <v>35685</v>
      </c>
      <c r="B2534">
        <v>1054.69</v>
      </c>
      <c r="C2534" t="s">
        <v>38</v>
      </c>
      <c r="D2534">
        <v>4086.8</v>
      </c>
      <c r="E2534">
        <v>2052.3000000000002</v>
      </c>
      <c r="F2534">
        <v>5592.05</v>
      </c>
      <c r="G2534">
        <v>3874.2</v>
      </c>
      <c r="H2534" t="s">
        <v>38</v>
      </c>
      <c r="I2534">
        <v>275.39999999999998</v>
      </c>
      <c r="J2534" t="s">
        <v>38</v>
      </c>
      <c r="K2534">
        <v>1714.91</v>
      </c>
      <c r="L2534">
        <v>13078</v>
      </c>
      <c r="M2534">
        <v>8892</v>
      </c>
      <c r="N2534" t="s">
        <v>38</v>
      </c>
    </row>
    <row r="2535" spans="1:14" x14ac:dyDescent="0.25">
      <c r="A2535" s="2">
        <v>35688</v>
      </c>
      <c r="B2535">
        <v>1052.1199999999999</v>
      </c>
      <c r="C2535" t="s">
        <v>38</v>
      </c>
      <c r="D2535">
        <v>4154.5</v>
      </c>
      <c r="E2535">
        <v>2106.5</v>
      </c>
      <c r="F2535">
        <v>5725.73</v>
      </c>
      <c r="G2535">
        <v>3951.8</v>
      </c>
      <c r="H2535" t="s">
        <v>38</v>
      </c>
      <c r="I2535">
        <v>280.23</v>
      </c>
      <c r="J2535" t="s">
        <v>38</v>
      </c>
      <c r="K2535">
        <v>1714.91</v>
      </c>
      <c r="L2535">
        <v>13078</v>
      </c>
      <c r="M2535">
        <v>9040</v>
      </c>
      <c r="N2535" t="s">
        <v>38</v>
      </c>
    </row>
    <row r="2536" spans="1:14" x14ac:dyDescent="0.25">
      <c r="A2536" s="2">
        <v>35689</v>
      </c>
      <c r="B2536">
        <v>1080.0899999999999</v>
      </c>
      <c r="C2536" t="s">
        <v>38</v>
      </c>
      <c r="D2536">
        <v>4238.2</v>
      </c>
      <c r="E2536">
        <v>2134.8000000000002</v>
      </c>
      <c r="F2536">
        <v>5901.49</v>
      </c>
      <c r="G2536">
        <v>4015.5</v>
      </c>
      <c r="H2536" t="s">
        <v>38</v>
      </c>
      <c r="I2536">
        <v>284.27999999999997</v>
      </c>
      <c r="J2536" t="s">
        <v>38</v>
      </c>
      <c r="K2536">
        <v>1714.91</v>
      </c>
      <c r="L2536">
        <v>13218</v>
      </c>
      <c r="M2536">
        <v>8818</v>
      </c>
      <c r="N2536" t="s">
        <v>38</v>
      </c>
    </row>
    <row r="2537" spans="1:14" x14ac:dyDescent="0.25">
      <c r="A2537" s="2">
        <v>35690</v>
      </c>
      <c r="B2537">
        <v>1079.52</v>
      </c>
      <c r="C2537" t="s">
        <v>38</v>
      </c>
      <c r="D2537">
        <v>4259.3999999999996</v>
      </c>
      <c r="E2537">
        <v>2134.1</v>
      </c>
      <c r="F2537">
        <v>5857.92</v>
      </c>
      <c r="G2537">
        <v>4014.9</v>
      </c>
      <c r="H2537" t="s">
        <v>38</v>
      </c>
      <c r="I2537">
        <v>289.32</v>
      </c>
      <c r="J2537" t="s">
        <v>38</v>
      </c>
      <c r="K2537">
        <v>1714.91</v>
      </c>
      <c r="L2537">
        <v>12960</v>
      </c>
      <c r="M2537">
        <v>8818</v>
      </c>
      <c r="N2537" t="s">
        <v>38</v>
      </c>
    </row>
    <row r="2538" spans="1:14" x14ac:dyDescent="0.25">
      <c r="A2538" s="2">
        <v>35691</v>
      </c>
      <c r="B2538">
        <v>1081.5</v>
      </c>
      <c r="C2538" t="s">
        <v>38</v>
      </c>
      <c r="D2538">
        <v>4287.3</v>
      </c>
      <c r="E2538">
        <v>2161.6</v>
      </c>
      <c r="F2538">
        <v>5910.68</v>
      </c>
      <c r="G2538">
        <v>4064.9</v>
      </c>
      <c r="H2538" t="s">
        <v>38</v>
      </c>
      <c r="I2538">
        <v>290.99</v>
      </c>
      <c r="J2538" t="s">
        <v>38</v>
      </c>
      <c r="K2538">
        <v>1714.91</v>
      </c>
      <c r="L2538">
        <v>13240</v>
      </c>
      <c r="M2538">
        <v>8920</v>
      </c>
      <c r="N2538" t="s">
        <v>38</v>
      </c>
    </row>
    <row r="2539" spans="1:14" x14ac:dyDescent="0.25">
      <c r="A2539" s="2">
        <v>35692</v>
      </c>
      <c r="B2539">
        <v>1085.17</v>
      </c>
      <c r="C2539" t="s">
        <v>38</v>
      </c>
      <c r="D2539">
        <v>4258.8999999999996</v>
      </c>
      <c r="E2539">
        <v>2160.8000000000002</v>
      </c>
      <c r="F2539">
        <v>5874.04</v>
      </c>
      <c r="G2539">
        <v>4061.5</v>
      </c>
      <c r="H2539" t="s">
        <v>38</v>
      </c>
      <c r="I2539">
        <v>288.10000000000002</v>
      </c>
      <c r="J2539" t="s">
        <v>38</v>
      </c>
      <c r="K2539">
        <v>1714.91</v>
      </c>
      <c r="L2539">
        <v>13269</v>
      </c>
      <c r="M2539">
        <v>8812</v>
      </c>
      <c r="N2539" t="s">
        <v>38</v>
      </c>
    </row>
    <row r="2540" spans="1:14" x14ac:dyDescent="0.25">
      <c r="A2540" s="2">
        <v>35695</v>
      </c>
      <c r="B2540">
        <v>1091.0899999999999</v>
      </c>
      <c r="C2540" t="s">
        <v>38</v>
      </c>
      <c r="D2540">
        <v>4314.8999999999996</v>
      </c>
      <c r="E2540">
        <v>2193.4</v>
      </c>
      <c r="F2540">
        <v>6060.17</v>
      </c>
      <c r="G2540">
        <v>4142.3</v>
      </c>
      <c r="H2540" t="s">
        <v>38</v>
      </c>
      <c r="I2540">
        <v>294.07</v>
      </c>
      <c r="J2540" t="s">
        <v>38</v>
      </c>
      <c r="K2540">
        <v>1714.91</v>
      </c>
      <c r="L2540">
        <v>13380</v>
      </c>
      <c r="M2540">
        <v>8620</v>
      </c>
      <c r="N2540" t="s">
        <v>38</v>
      </c>
    </row>
    <row r="2541" spans="1:14" x14ac:dyDescent="0.25">
      <c r="A2541" s="2">
        <v>35696</v>
      </c>
      <c r="B2541">
        <v>1086.29</v>
      </c>
      <c r="C2541" t="s">
        <v>38</v>
      </c>
      <c r="D2541">
        <v>4275.6000000000004</v>
      </c>
      <c r="E2541">
        <v>2176</v>
      </c>
      <c r="F2541">
        <v>6035.26</v>
      </c>
      <c r="G2541">
        <v>4128.3999999999996</v>
      </c>
      <c r="H2541" t="s">
        <v>38</v>
      </c>
      <c r="I2541">
        <v>293.06</v>
      </c>
      <c r="J2541" t="s">
        <v>38</v>
      </c>
      <c r="K2541">
        <v>1714.91</v>
      </c>
      <c r="L2541">
        <v>13380</v>
      </c>
      <c r="M2541">
        <v>8688</v>
      </c>
      <c r="N2541" t="s">
        <v>38</v>
      </c>
    </row>
    <row r="2542" spans="1:14" x14ac:dyDescent="0.25">
      <c r="A2542" s="2">
        <v>35697</v>
      </c>
      <c r="B2542">
        <v>1077.83</v>
      </c>
      <c r="C2542" t="s">
        <v>38</v>
      </c>
      <c r="D2542">
        <v>4318.2</v>
      </c>
      <c r="E2542">
        <v>2189.1</v>
      </c>
      <c r="F2542">
        <v>6140.78</v>
      </c>
      <c r="G2542">
        <v>4185.5</v>
      </c>
      <c r="H2542" t="s">
        <v>38</v>
      </c>
      <c r="I2542">
        <v>291.67</v>
      </c>
      <c r="J2542" t="s">
        <v>38</v>
      </c>
      <c r="K2542">
        <v>1714.91</v>
      </c>
      <c r="L2542">
        <v>13556</v>
      </c>
      <c r="M2542">
        <v>8793</v>
      </c>
      <c r="N2542" t="s">
        <v>38</v>
      </c>
    </row>
    <row r="2543" spans="1:14" x14ac:dyDescent="0.25">
      <c r="A2543" s="2">
        <v>35698</v>
      </c>
      <c r="B2543">
        <v>1068.79</v>
      </c>
      <c r="C2543" t="s">
        <v>38</v>
      </c>
      <c r="D2543">
        <v>4289.8</v>
      </c>
      <c r="E2543">
        <v>2172.4</v>
      </c>
      <c r="F2543">
        <v>6052.84</v>
      </c>
      <c r="G2543">
        <v>4138</v>
      </c>
      <c r="H2543" t="s">
        <v>38</v>
      </c>
      <c r="I2543">
        <v>290.83999999999997</v>
      </c>
      <c r="J2543" t="s">
        <v>38</v>
      </c>
      <c r="K2543">
        <v>1714.91</v>
      </c>
      <c r="L2543">
        <v>13453</v>
      </c>
      <c r="M2543">
        <v>9059</v>
      </c>
      <c r="N2543" t="s">
        <v>38</v>
      </c>
    </row>
    <row r="2544" spans="1:14" x14ac:dyDescent="0.25">
      <c r="A2544" s="2">
        <v>35699</v>
      </c>
      <c r="B2544">
        <v>1076.4100000000001</v>
      </c>
      <c r="C2544" t="s">
        <v>38</v>
      </c>
      <c r="D2544">
        <v>4457.7</v>
      </c>
      <c r="E2544">
        <v>2164.5</v>
      </c>
      <c r="F2544">
        <v>6085.09</v>
      </c>
      <c r="G2544">
        <v>4188.1000000000004</v>
      </c>
      <c r="H2544" t="s">
        <v>38</v>
      </c>
      <c r="I2544">
        <v>292.22000000000003</v>
      </c>
      <c r="J2544" t="s">
        <v>38</v>
      </c>
      <c r="K2544">
        <v>1714.91</v>
      </c>
      <c r="L2544">
        <v>13196</v>
      </c>
      <c r="M2544">
        <v>9022</v>
      </c>
      <c r="N2544" t="s">
        <v>38</v>
      </c>
    </row>
    <row r="2545" spans="1:14" x14ac:dyDescent="0.25">
      <c r="A2545" s="2">
        <v>35702</v>
      </c>
      <c r="B2545">
        <v>1086.01</v>
      </c>
      <c r="C2545" t="s">
        <v>38</v>
      </c>
      <c r="D2545">
        <v>4431</v>
      </c>
      <c r="E2545">
        <v>2164.5</v>
      </c>
      <c r="F2545">
        <v>6082.15</v>
      </c>
      <c r="G2545">
        <v>4184.3</v>
      </c>
      <c r="H2545" t="s">
        <v>38</v>
      </c>
      <c r="I2545">
        <v>291.3</v>
      </c>
      <c r="J2545" t="s">
        <v>38</v>
      </c>
      <c r="K2545">
        <v>1714.91</v>
      </c>
      <c r="L2545">
        <v>13218</v>
      </c>
      <c r="M2545">
        <v>9163</v>
      </c>
      <c r="N2545" t="s">
        <v>38</v>
      </c>
    </row>
    <row r="2546" spans="1:14" x14ac:dyDescent="0.25">
      <c r="A2546" s="2">
        <v>35703</v>
      </c>
      <c r="B2546">
        <v>1077.83</v>
      </c>
      <c r="C2546" t="s">
        <v>38</v>
      </c>
      <c r="D2546">
        <v>4449.3999999999996</v>
      </c>
      <c r="E2546">
        <v>2176.4</v>
      </c>
      <c r="F2546">
        <v>6131.25</v>
      </c>
      <c r="G2546">
        <v>4222</v>
      </c>
      <c r="H2546" t="s">
        <v>38</v>
      </c>
      <c r="I2546">
        <v>295.57</v>
      </c>
      <c r="J2546" t="s">
        <v>38</v>
      </c>
      <c r="K2546">
        <v>1714.91</v>
      </c>
      <c r="L2546">
        <v>13063</v>
      </c>
      <c r="M2546">
        <v>9274</v>
      </c>
      <c r="N2546" t="s">
        <v>38</v>
      </c>
    </row>
    <row r="2547" spans="1:14" x14ac:dyDescent="0.25">
      <c r="A2547" s="2">
        <v>35704</v>
      </c>
      <c r="B2547">
        <v>1087.99</v>
      </c>
      <c r="C2547" t="s">
        <v>38</v>
      </c>
      <c r="D2547">
        <v>4504.5</v>
      </c>
      <c r="E2547">
        <v>2213.9</v>
      </c>
      <c r="F2547">
        <v>6304.92</v>
      </c>
      <c r="G2547">
        <v>4239.7</v>
      </c>
      <c r="H2547" t="s">
        <v>38</v>
      </c>
      <c r="I2547">
        <v>305.07</v>
      </c>
      <c r="J2547" t="s">
        <v>38</v>
      </c>
      <c r="K2547">
        <v>1714.91</v>
      </c>
      <c r="L2547">
        <v>13107</v>
      </c>
      <c r="M2547">
        <v>9274</v>
      </c>
      <c r="N2547" t="s">
        <v>38</v>
      </c>
    </row>
    <row r="2548" spans="1:14" x14ac:dyDescent="0.25">
      <c r="A2548" s="2">
        <v>35705</v>
      </c>
      <c r="B2548">
        <v>1094.2</v>
      </c>
      <c r="C2548" t="s">
        <v>38</v>
      </c>
      <c r="D2548">
        <v>4490.3</v>
      </c>
      <c r="E2548">
        <v>2209.6</v>
      </c>
      <c r="F2548">
        <v>6287.34</v>
      </c>
      <c r="G2548">
        <v>4189.2</v>
      </c>
      <c r="H2548" t="s">
        <v>38</v>
      </c>
      <c r="I2548">
        <v>303.01</v>
      </c>
      <c r="J2548" t="s">
        <v>38</v>
      </c>
      <c r="K2548">
        <v>1714.91</v>
      </c>
      <c r="L2548">
        <v>12879</v>
      </c>
      <c r="M2548">
        <v>9274</v>
      </c>
      <c r="N2548" t="s">
        <v>38</v>
      </c>
    </row>
    <row r="2549" spans="1:14" x14ac:dyDescent="0.25">
      <c r="A2549" s="2">
        <v>35706</v>
      </c>
      <c r="B2549">
        <v>1101.54</v>
      </c>
      <c r="C2549" t="s">
        <v>38</v>
      </c>
      <c r="D2549">
        <v>4507</v>
      </c>
      <c r="E2549">
        <v>2241.4</v>
      </c>
      <c r="F2549">
        <v>6287.34</v>
      </c>
      <c r="G2549">
        <v>4189.2</v>
      </c>
      <c r="H2549" t="s">
        <v>38</v>
      </c>
      <c r="I2549">
        <v>310.69</v>
      </c>
      <c r="J2549" t="s">
        <v>38</v>
      </c>
      <c r="K2549">
        <v>1714.91</v>
      </c>
      <c r="L2549">
        <v>12997</v>
      </c>
      <c r="M2549">
        <v>9277</v>
      </c>
      <c r="N2549" t="s">
        <v>38</v>
      </c>
    </row>
    <row r="2550" spans="1:14" x14ac:dyDescent="0.25">
      <c r="A2550" s="2">
        <v>35709</v>
      </c>
      <c r="B2550">
        <v>1106.9000000000001</v>
      </c>
      <c r="C2550" t="s">
        <v>38</v>
      </c>
      <c r="D2550">
        <v>4487</v>
      </c>
      <c r="E2550">
        <v>2223.3000000000002</v>
      </c>
      <c r="F2550">
        <v>6375.27</v>
      </c>
      <c r="G2550">
        <v>4101.2</v>
      </c>
      <c r="H2550" t="s">
        <v>38</v>
      </c>
      <c r="I2550">
        <v>309.47000000000003</v>
      </c>
      <c r="J2550" t="s">
        <v>38</v>
      </c>
      <c r="K2550">
        <v>1714.91</v>
      </c>
      <c r="L2550">
        <v>13115</v>
      </c>
      <c r="M2550">
        <v>9160</v>
      </c>
      <c r="N2550" t="s">
        <v>38</v>
      </c>
    </row>
    <row r="2551" spans="1:14" x14ac:dyDescent="0.25">
      <c r="A2551" s="2">
        <v>35710</v>
      </c>
      <c r="B2551">
        <v>1117.3499999999999</v>
      </c>
      <c r="C2551" t="s">
        <v>38</v>
      </c>
      <c r="D2551">
        <v>4500.3</v>
      </c>
      <c r="E2551">
        <v>2218.3000000000002</v>
      </c>
      <c r="F2551">
        <v>6357.68</v>
      </c>
      <c r="G2551">
        <v>4096.5</v>
      </c>
      <c r="H2551" t="s">
        <v>38</v>
      </c>
      <c r="I2551">
        <v>304.88</v>
      </c>
      <c r="J2551" t="s">
        <v>38</v>
      </c>
      <c r="K2551">
        <v>1714.91</v>
      </c>
      <c r="L2551">
        <v>12887</v>
      </c>
      <c r="M2551">
        <v>9068</v>
      </c>
      <c r="N2551" t="s">
        <v>38</v>
      </c>
    </row>
    <row r="2552" spans="1:14" x14ac:dyDescent="0.25">
      <c r="A2552" s="2">
        <v>35711</v>
      </c>
      <c r="B2552">
        <v>1109.1600000000001</v>
      </c>
      <c r="C2552" t="s">
        <v>38</v>
      </c>
      <c r="D2552">
        <v>4426.8</v>
      </c>
      <c r="E2552">
        <v>2187.1999999999998</v>
      </c>
      <c r="F2552">
        <v>6275.61</v>
      </c>
      <c r="G2552">
        <v>4019.5</v>
      </c>
      <c r="H2552" t="s">
        <v>38</v>
      </c>
      <c r="I2552">
        <v>302.39999999999998</v>
      </c>
      <c r="J2552" t="s">
        <v>38</v>
      </c>
      <c r="K2552">
        <v>1714.91</v>
      </c>
      <c r="L2552">
        <v>12997</v>
      </c>
      <c r="M2552">
        <v>9166</v>
      </c>
      <c r="N2552" t="s">
        <v>38</v>
      </c>
    </row>
    <row r="2553" spans="1:14" x14ac:dyDescent="0.25">
      <c r="A2553" s="2">
        <v>35712</v>
      </c>
      <c r="B2553">
        <v>1104.3599999999999</v>
      </c>
      <c r="C2553" t="s">
        <v>38</v>
      </c>
      <c r="D2553">
        <v>4397.6000000000004</v>
      </c>
      <c r="E2553">
        <v>2139.5</v>
      </c>
      <c r="F2553">
        <v>6147.37</v>
      </c>
      <c r="G2553">
        <v>3933.7</v>
      </c>
      <c r="H2553" t="s">
        <v>38</v>
      </c>
      <c r="I2553">
        <v>295.33999999999997</v>
      </c>
      <c r="J2553" t="s">
        <v>38</v>
      </c>
      <c r="K2553">
        <v>1714.91</v>
      </c>
      <c r="L2553">
        <v>12835</v>
      </c>
      <c r="M2553">
        <v>8747</v>
      </c>
      <c r="N2553" t="s">
        <v>38</v>
      </c>
    </row>
    <row r="2554" spans="1:14" x14ac:dyDescent="0.25">
      <c r="A2554" s="2">
        <v>35713</v>
      </c>
      <c r="B2554">
        <v>1102.95</v>
      </c>
      <c r="C2554" t="s">
        <v>38</v>
      </c>
      <c r="D2554">
        <v>4432.7</v>
      </c>
      <c r="E2554">
        <v>2133</v>
      </c>
      <c r="F2554">
        <v>6130.52</v>
      </c>
      <c r="G2554">
        <v>3959.2</v>
      </c>
      <c r="H2554" t="s">
        <v>38</v>
      </c>
      <c r="I2554">
        <v>291.32</v>
      </c>
      <c r="J2554" t="s">
        <v>38</v>
      </c>
      <c r="K2554">
        <v>1714.91</v>
      </c>
      <c r="L2554">
        <v>12835</v>
      </c>
      <c r="M2554">
        <v>8747</v>
      </c>
      <c r="N2554" t="s">
        <v>38</v>
      </c>
    </row>
    <row r="2555" spans="1:14" x14ac:dyDescent="0.25">
      <c r="A2555" s="2">
        <v>35716</v>
      </c>
      <c r="B2555">
        <v>1102.3900000000001</v>
      </c>
      <c r="C2555" t="s">
        <v>38</v>
      </c>
      <c r="D2555">
        <v>4469.3999999999996</v>
      </c>
      <c r="E2555">
        <v>2182.1999999999998</v>
      </c>
      <c r="F2555">
        <v>6227.25</v>
      </c>
      <c r="G2555">
        <v>3969</v>
      </c>
      <c r="H2555" t="s">
        <v>38</v>
      </c>
      <c r="I2555">
        <v>301.83999999999997</v>
      </c>
      <c r="J2555" t="s">
        <v>38</v>
      </c>
      <c r="K2555">
        <v>1714.91</v>
      </c>
      <c r="L2555">
        <v>12666</v>
      </c>
      <c r="M2555">
        <v>8698</v>
      </c>
      <c r="N2555" t="s">
        <v>38</v>
      </c>
    </row>
    <row r="2556" spans="1:14" x14ac:dyDescent="0.25">
      <c r="A2556" s="2">
        <v>35717</v>
      </c>
      <c r="B2556">
        <v>1103.8</v>
      </c>
      <c r="C2556" t="s">
        <v>38</v>
      </c>
      <c r="D2556">
        <v>4465.2</v>
      </c>
      <c r="E2556">
        <v>2184.3000000000002</v>
      </c>
      <c r="F2556">
        <v>6214.06</v>
      </c>
      <c r="G2556">
        <v>3955.7</v>
      </c>
      <c r="H2556" t="s">
        <v>38</v>
      </c>
      <c r="I2556">
        <v>300.7</v>
      </c>
      <c r="J2556" t="s">
        <v>38</v>
      </c>
      <c r="K2556">
        <v>1714.91</v>
      </c>
      <c r="L2556">
        <v>12820</v>
      </c>
      <c r="M2556">
        <v>8415</v>
      </c>
      <c r="N2556" t="s">
        <v>38</v>
      </c>
    </row>
    <row r="2557" spans="1:14" x14ac:dyDescent="0.25">
      <c r="A2557" s="2">
        <v>35718</v>
      </c>
      <c r="B2557">
        <v>1099.28</v>
      </c>
      <c r="C2557" t="s">
        <v>38</v>
      </c>
      <c r="D2557">
        <v>4448.8999999999996</v>
      </c>
      <c r="E2557">
        <v>2160.5</v>
      </c>
      <c r="F2557">
        <v>6141.51</v>
      </c>
      <c r="G2557">
        <v>3910.8</v>
      </c>
      <c r="H2557" t="s">
        <v>38</v>
      </c>
      <c r="I2557">
        <v>296.92</v>
      </c>
      <c r="J2557" t="s">
        <v>38</v>
      </c>
      <c r="K2557">
        <v>1714.91</v>
      </c>
      <c r="L2557">
        <v>12673</v>
      </c>
      <c r="M2557">
        <v>8175</v>
      </c>
      <c r="N2557" t="s">
        <v>38</v>
      </c>
    </row>
    <row r="2558" spans="1:14" x14ac:dyDescent="0.25">
      <c r="A2558" s="2">
        <v>35719</v>
      </c>
      <c r="B2558">
        <v>1083.75</v>
      </c>
      <c r="C2558" t="s">
        <v>38</v>
      </c>
      <c r="D2558">
        <v>4498.7</v>
      </c>
      <c r="E2558">
        <v>2173.5</v>
      </c>
      <c r="F2558">
        <v>6107.07</v>
      </c>
      <c r="G2558">
        <v>3918.3</v>
      </c>
      <c r="H2558" t="s">
        <v>38</v>
      </c>
      <c r="I2558">
        <v>293.91000000000003</v>
      </c>
      <c r="J2558" t="s">
        <v>38</v>
      </c>
      <c r="K2558">
        <v>1714.91</v>
      </c>
      <c r="L2558">
        <v>13071</v>
      </c>
      <c r="M2558">
        <v>8421</v>
      </c>
      <c r="N2558" t="s">
        <v>38</v>
      </c>
    </row>
    <row r="2559" spans="1:14" x14ac:dyDescent="0.25">
      <c r="A2559" s="2">
        <v>35720</v>
      </c>
      <c r="B2559">
        <v>1071.33</v>
      </c>
      <c r="C2559" t="s">
        <v>38</v>
      </c>
      <c r="D2559">
        <v>4469.3999999999996</v>
      </c>
      <c r="E2559">
        <v>2146.8000000000002</v>
      </c>
      <c r="F2559">
        <v>5953.18</v>
      </c>
      <c r="G2559">
        <v>3850.5</v>
      </c>
      <c r="H2559" t="s">
        <v>38</v>
      </c>
      <c r="I2559">
        <v>290.23</v>
      </c>
      <c r="J2559" t="s">
        <v>38</v>
      </c>
      <c r="K2559">
        <v>1714.91</v>
      </c>
      <c r="L2559">
        <v>12842</v>
      </c>
      <c r="M2559">
        <v>8332</v>
      </c>
      <c r="N2559" t="s">
        <v>38</v>
      </c>
    </row>
    <row r="2560" spans="1:14" x14ac:dyDescent="0.25">
      <c r="A2560" s="2">
        <v>35723</v>
      </c>
      <c r="B2560">
        <v>1086.58</v>
      </c>
      <c r="C2560" t="s">
        <v>38</v>
      </c>
      <c r="D2560">
        <v>4385</v>
      </c>
      <c r="E2560">
        <v>2133</v>
      </c>
      <c r="F2560">
        <v>5997.15</v>
      </c>
      <c r="G2560">
        <v>3892.1</v>
      </c>
      <c r="H2560" t="s">
        <v>38</v>
      </c>
      <c r="I2560">
        <v>291.49</v>
      </c>
      <c r="J2560" t="s">
        <v>38</v>
      </c>
      <c r="K2560">
        <v>1714.91</v>
      </c>
      <c r="L2560">
        <v>12761</v>
      </c>
      <c r="M2560">
        <v>7922</v>
      </c>
      <c r="N2560" t="s">
        <v>38</v>
      </c>
    </row>
    <row r="2561" spans="1:14" x14ac:dyDescent="0.25">
      <c r="A2561" s="2">
        <v>35724</v>
      </c>
      <c r="B2561">
        <v>1106.06</v>
      </c>
      <c r="C2561" t="s">
        <v>38</v>
      </c>
      <c r="D2561">
        <v>4398.3999999999996</v>
      </c>
      <c r="E2561">
        <v>2164.1</v>
      </c>
      <c r="F2561">
        <v>6156.9</v>
      </c>
      <c r="G2561">
        <v>3953.3</v>
      </c>
      <c r="H2561" t="s">
        <v>38</v>
      </c>
      <c r="I2561">
        <v>296.55</v>
      </c>
      <c r="J2561" t="s">
        <v>38</v>
      </c>
      <c r="K2561">
        <v>1714.91</v>
      </c>
      <c r="L2561">
        <v>12666</v>
      </c>
      <c r="M2561">
        <v>7595</v>
      </c>
      <c r="N2561" t="s">
        <v>38</v>
      </c>
    </row>
    <row r="2562" spans="1:14" x14ac:dyDescent="0.25">
      <c r="A2562" s="2">
        <v>35725</v>
      </c>
      <c r="B2562">
        <v>1100.1300000000001</v>
      </c>
      <c r="C2562" t="s">
        <v>38</v>
      </c>
      <c r="D2562">
        <v>4314</v>
      </c>
      <c r="E2562">
        <v>2141.6999999999998</v>
      </c>
      <c r="F2562">
        <v>6073.36</v>
      </c>
      <c r="G2562">
        <v>3933.4</v>
      </c>
      <c r="H2562" t="s">
        <v>38</v>
      </c>
      <c r="I2562">
        <v>293.68</v>
      </c>
      <c r="J2562" t="s">
        <v>38</v>
      </c>
      <c r="K2562">
        <v>1714.91</v>
      </c>
      <c r="L2562">
        <v>12990</v>
      </c>
      <c r="M2562">
        <v>7207</v>
      </c>
      <c r="N2562" t="s">
        <v>38</v>
      </c>
    </row>
    <row r="2563" spans="1:14" x14ac:dyDescent="0.25">
      <c r="A2563" s="2">
        <v>35726</v>
      </c>
      <c r="B2563">
        <v>1078.95</v>
      </c>
      <c r="C2563" t="s">
        <v>38</v>
      </c>
      <c r="D2563">
        <v>4180.3999999999996</v>
      </c>
      <c r="E2563">
        <v>2065.1</v>
      </c>
      <c r="F2563">
        <v>5836.67</v>
      </c>
      <c r="G2563">
        <v>3822.2</v>
      </c>
      <c r="H2563" t="s">
        <v>38</v>
      </c>
      <c r="I2563">
        <v>284.04000000000002</v>
      </c>
      <c r="J2563" t="s">
        <v>38</v>
      </c>
      <c r="K2563">
        <v>1714.91</v>
      </c>
      <c r="L2563">
        <v>12703</v>
      </c>
      <c r="M2563">
        <v>6530</v>
      </c>
      <c r="N2563" t="s">
        <v>38</v>
      </c>
    </row>
    <row r="2564" spans="1:14" x14ac:dyDescent="0.25">
      <c r="A2564" s="2">
        <v>35727</v>
      </c>
      <c r="B2564">
        <v>1065.97</v>
      </c>
      <c r="C2564" t="s">
        <v>38</v>
      </c>
      <c r="D2564">
        <v>4172.8</v>
      </c>
      <c r="E2564">
        <v>2056.5</v>
      </c>
      <c r="F2564">
        <v>5854.99</v>
      </c>
      <c r="G2564">
        <v>3788.2</v>
      </c>
      <c r="H2564" t="s">
        <v>38</v>
      </c>
      <c r="I2564">
        <v>285.89</v>
      </c>
      <c r="J2564" t="s">
        <v>38</v>
      </c>
      <c r="K2564">
        <v>1714.91</v>
      </c>
      <c r="L2564">
        <v>12806</v>
      </c>
      <c r="M2564">
        <v>6924</v>
      </c>
      <c r="N2564" t="s">
        <v>38</v>
      </c>
    </row>
    <row r="2565" spans="1:14" x14ac:dyDescent="0.25">
      <c r="A2565" s="2">
        <v>35730</v>
      </c>
      <c r="B2565">
        <v>986.92</v>
      </c>
      <c r="C2565" t="s">
        <v>38</v>
      </c>
      <c r="D2565">
        <v>4080.1</v>
      </c>
      <c r="E2565">
        <v>1993.6</v>
      </c>
      <c r="F2565">
        <v>5679.12</v>
      </c>
      <c r="G2565">
        <v>3587.5</v>
      </c>
      <c r="H2565" t="s">
        <v>38</v>
      </c>
      <c r="I2565">
        <v>275.05</v>
      </c>
      <c r="J2565" t="s">
        <v>38</v>
      </c>
      <c r="K2565">
        <v>1714.91</v>
      </c>
      <c r="L2565">
        <v>12548</v>
      </c>
      <c r="M2565">
        <v>6302</v>
      </c>
      <c r="N2565" t="s">
        <v>38</v>
      </c>
    </row>
    <row r="2566" spans="1:14" x14ac:dyDescent="0.25">
      <c r="A2566" s="2">
        <v>35731</v>
      </c>
      <c r="B2566">
        <v>1043.95</v>
      </c>
      <c r="C2566" t="s">
        <v>38</v>
      </c>
      <c r="D2566">
        <v>3972.4</v>
      </c>
      <c r="E2566">
        <v>1899.7</v>
      </c>
      <c r="F2566">
        <v>5366.95</v>
      </c>
      <c r="G2566">
        <v>3495.7</v>
      </c>
      <c r="H2566" t="s">
        <v>38</v>
      </c>
      <c r="I2566">
        <v>264.60000000000002</v>
      </c>
      <c r="J2566" t="s">
        <v>38</v>
      </c>
      <c r="K2566">
        <v>1714.91</v>
      </c>
      <c r="L2566">
        <v>11967</v>
      </c>
      <c r="M2566">
        <v>5365</v>
      </c>
      <c r="N2566" t="s">
        <v>38</v>
      </c>
    </row>
    <row r="2567" spans="1:14" x14ac:dyDescent="0.25">
      <c r="A2567" s="2">
        <v>35732</v>
      </c>
      <c r="B2567">
        <v>1043.67</v>
      </c>
      <c r="C2567" t="s">
        <v>38</v>
      </c>
      <c r="D2567">
        <v>4135.3</v>
      </c>
      <c r="E2567">
        <v>2033.4</v>
      </c>
      <c r="F2567">
        <v>5608.77</v>
      </c>
      <c r="G2567">
        <v>3714.3</v>
      </c>
      <c r="H2567" t="s">
        <v>38</v>
      </c>
      <c r="I2567">
        <v>284.58999999999997</v>
      </c>
      <c r="J2567" t="s">
        <v>38</v>
      </c>
      <c r="K2567">
        <v>1714.91</v>
      </c>
      <c r="L2567">
        <v>12393</v>
      </c>
      <c r="M2567">
        <v>6696</v>
      </c>
      <c r="N2567" t="s">
        <v>38</v>
      </c>
    </row>
    <row r="2568" spans="1:14" x14ac:dyDescent="0.25">
      <c r="A2568" s="2">
        <v>35733</v>
      </c>
      <c r="B2568">
        <v>1019.67</v>
      </c>
      <c r="C2568" t="s">
        <v>38</v>
      </c>
      <c r="D2568">
        <v>4001.6</v>
      </c>
      <c r="E2568">
        <v>1972</v>
      </c>
      <c r="F2568">
        <v>5473.94</v>
      </c>
      <c r="G2568">
        <v>3726.7</v>
      </c>
      <c r="H2568" t="s">
        <v>38</v>
      </c>
      <c r="I2568">
        <v>274.54000000000002</v>
      </c>
      <c r="J2568" t="s">
        <v>38</v>
      </c>
      <c r="K2568">
        <v>1714.91</v>
      </c>
      <c r="L2568">
        <v>12055</v>
      </c>
      <c r="M2568">
        <v>6171</v>
      </c>
      <c r="N2568" t="s">
        <v>38</v>
      </c>
    </row>
    <row r="2569" spans="1:14" x14ac:dyDescent="0.25">
      <c r="A2569" s="2">
        <v>35734</v>
      </c>
      <c r="B2569">
        <v>1043.3800000000001</v>
      </c>
      <c r="C2569" t="s">
        <v>38</v>
      </c>
      <c r="D2569">
        <v>4051.7</v>
      </c>
      <c r="E2569">
        <v>1967.6</v>
      </c>
      <c r="F2569">
        <v>5532.56</v>
      </c>
      <c r="G2569">
        <v>3650.2</v>
      </c>
      <c r="H2569" t="s">
        <v>38</v>
      </c>
      <c r="I2569">
        <v>275</v>
      </c>
      <c r="J2569" t="s">
        <v>38</v>
      </c>
      <c r="K2569">
        <v>1714.91</v>
      </c>
      <c r="L2569">
        <v>12114</v>
      </c>
      <c r="M2569">
        <v>6470</v>
      </c>
      <c r="N2569" t="s">
        <v>38</v>
      </c>
    </row>
    <row r="2570" spans="1:14" x14ac:dyDescent="0.25">
      <c r="A2570" s="2">
        <v>35737</v>
      </c>
      <c r="B2570">
        <v>1067.94</v>
      </c>
      <c r="C2570" t="s">
        <v>38</v>
      </c>
      <c r="D2570">
        <v>4147.8</v>
      </c>
      <c r="E2570">
        <v>2014.5</v>
      </c>
      <c r="F2570">
        <v>5671.79</v>
      </c>
      <c r="G2570">
        <v>3728.7</v>
      </c>
      <c r="H2570" t="s">
        <v>38</v>
      </c>
      <c r="I2570">
        <v>283.29000000000002</v>
      </c>
      <c r="J2570" t="s">
        <v>38</v>
      </c>
      <c r="K2570">
        <v>1714.91</v>
      </c>
      <c r="L2570">
        <v>12114</v>
      </c>
      <c r="M2570">
        <v>6934</v>
      </c>
      <c r="N2570" t="s">
        <v>38</v>
      </c>
    </row>
    <row r="2571" spans="1:14" x14ac:dyDescent="0.25">
      <c r="A2571" s="2">
        <v>35738</v>
      </c>
      <c r="B2571">
        <v>1063.71</v>
      </c>
      <c r="C2571" t="s">
        <v>38</v>
      </c>
      <c r="D2571">
        <v>4105.6000000000004</v>
      </c>
      <c r="E2571">
        <v>2000.8</v>
      </c>
      <c r="F2571">
        <v>5558.94</v>
      </c>
      <c r="G2571">
        <v>3716</v>
      </c>
      <c r="H2571" t="s">
        <v>38</v>
      </c>
      <c r="I2571">
        <v>278.39999999999998</v>
      </c>
      <c r="J2571" t="s">
        <v>38</v>
      </c>
      <c r="K2571">
        <v>1714.91</v>
      </c>
      <c r="L2571">
        <v>12114</v>
      </c>
      <c r="M2571">
        <v>6494</v>
      </c>
      <c r="N2571" t="s">
        <v>38</v>
      </c>
    </row>
    <row r="2572" spans="1:14" x14ac:dyDescent="0.25">
      <c r="A2572" s="2">
        <v>35739</v>
      </c>
      <c r="B2572">
        <v>1069.3599999999999</v>
      </c>
      <c r="C2572" t="s">
        <v>38</v>
      </c>
      <c r="D2572">
        <v>4114.3999999999996</v>
      </c>
      <c r="E2572">
        <v>2036.8</v>
      </c>
      <c r="F2572">
        <v>5654.21</v>
      </c>
      <c r="G2572">
        <v>3787</v>
      </c>
      <c r="H2572" t="s">
        <v>38</v>
      </c>
      <c r="I2572">
        <v>282.3</v>
      </c>
      <c r="J2572" t="s">
        <v>38</v>
      </c>
      <c r="K2572">
        <v>1714.91</v>
      </c>
      <c r="L2572">
        <v>12099</v>
      </c>
      <c r="M2572">
        <v>6525</v>
      </c>
      <c r="N2572" t="s">
        <v>38</v>
      </c>
    </row>
    <row r="2573" spans="1:14" x14ac:dyDescent="0.25">
      <c r="A2573" s="2">
        <v>35740</v>
      </c>
      <c r="B2573">
        <v>1063.99</v>
      </c>
      <c r="C2573" t="s">
        <v>38</v>
      </c>
      <c r="D2573">
        <v>4086</v>
      </c>
      <c r="E2573">
        <v>2010.1</v>
      </c>
      <c r="F2573">
        <v>5605.11</v>
      </c>
      <c r="G2573">
        <v>3740.8</v>
      </c>
      <c r="H2573" t="s">
        <v>38</v>
      </c>
      <c r="I2573">
        <v>279.72000000000003</v>
      </c>
      <c r="J2573" t="s">
        <v>38</v>
      </c>
      <c r="K2573">
        <v>1714.91</v>
      </c>
      <c r="L2573">
        <v>12092</v>
      </c>
      <c r="M2573">
        <v>6354</v>
      </c>
      <c r="N2573" t="s">
        <v>38</v>
      </c>
    </row>
    <row r="2574" spans="1:14" x14ac:dyDescent="0.25">
      <c r="A2574" s="2">
        <v>35741</v>
      </c>
      <c r="B2574">
        <v>1051.57</v>
      </c>
      <c r="C2574" t="s">
        <v>38</v>
      </c>
      <c r="D2574">
        <v>3984</v>
      </c>
      <c r="E2574">
        <v>1942.4</v>
      </c>
      <c r="F2574">
        <v>5479.8</v>
      </c>
      <c r="G2574">
        <v>3613.2</v>
      </c>
      <c r="H2574" t="s">
        <v>38</v>
      </c>
      <c r="I2574">
        <v>273.60000000000002</v>
      </c>
      <c r="J2574" t="s">
        <v>38</v>
      </c>
      <c r="K2574">
        <v>1714.91</v>
      </c>
      <c r="L2574">
        <v>11635</v>
      </c>
      <c r="M2574">
        <v>6042</v>
      </c>
      <c r="N2574" t="s">
        <v>38</v>
      </c>
    </row>
    <row r="2575" spans="1:14" x14ac:dyDescent="0.25">
      <c r="A2575" s="2">
        <v>35744</v>
      </c>
      <c r="B2575">
        <v>1045.93</v>
      </c>
      <c r="C2575" t="s">
        <v>38</v>
      </c>
      <c r="D2575">
        <v>4016.6</v>
      </c>
      <c r="E2575">
        <v>1942.4</v>
      </c>
      <c r="F2575">
        <v>5488.6</v>
      </c>
      <c r="G2575">
        <v>3605.4</v>
      </c>
      <c r="H2575" t="s">
        <v>38</v>
      </c>
      <c r="I2575">
        <v>275.45</v>
      </c>
      <c r="J2575" t="s">
        <v>38</v>
      </c>
      <c r="K2575">
        <v>1714.91</v>
      </c>
      <c r="L2575">
        <v>11577</v>
      </c>
      <c r="M2575">
        <v>6018</v>
      </c>
      <c r="N2575" t="s">
        <v>38</v>
      </c>
    </row>
    <row r="2576" spans="1:14" x14ac:dyDescent="0.25">
      <c r="A2576" s="2">
        <v>35745</v>
      </c>
      <c r="B2576">
        <v>1046.21</v>
      </c>
      <c r="C2576" t="s">
        <v>38</v>
      </c>
      <c r="D2576">
        <v>4028.3</v>
      </c>
      <c r="E2576">
        <v>1942.4</v>
      </c>
      <c r="F2576">
        <v>5482.73</v>
      </c>
      <c r="G2576">
        <v>3573.4</v>
      </c>
      <c r="H2576" t="s">
        <v>38</v>
      </c>
      <c r="I2576">
        <v>275.39</v>
      </c>
      <c r="J2576" t="s">
        <v>38</v>
      </c>
      <c r="K2576">
        <v>1714.91</v>
      </c>
      <c r="L2576">
        <v>11658</v>
      </c>
      <c r="M2576">
        <v>5957</v>
      </c>
      <c r="N2576" t="s">
        <v>38</v>
      </c>
    </row>
    <row r="2577" spans="1:14" x14ac:dyDescent="0.25">
      <c r="A2577" s="2">
        <v>35746</v>
      </c>
      <c r="B2577">
        <v>1025.5999999999999</v>
      </c>
      <c r="C2577" t="s">
        <v>38</v>
      </c>
      <c r="D2577">
        <v>3969</v>
      </c>
      <c r="E2577">
        <v>1947.5</v>
      </c>
      <c r="F2577">
        <v>5435.83</v>
      </c>
      <c r="G2577">
        <v>3559.2</v>
      </c>
      <c r="H2577" t="s">
        <v>38</v>
      </c>
      <c r="I2577">
        <v>272.5</v>
      </c>
      <c r="J2577" t="s">
        <v>38</v>
      </c>
      <c r="K2577">
        <v>1714.91</v>
      </c>
      <c r="L2577">
        <v>11260</v>
      </c>
      <c r="M2577">
        <v>5725</v>
      </c>
      <c r="N2577" t="s">
        <v>38</v>
      </c>
    </row>
    <row r="2578" spans="1:14" x14ac:dyDescent="0.25">
      <c r="A2578" s="2">
        <v>35747</v>
      </c>
      <c r="B2578">
        <v>1038.02</v>
      </c>
      <c r="C2578" t="s">
        <v>38</v>
      </c>
      <c r="D2578">
        <v>3947.3</v>
      </c>
      <c r="E2578">
        <v>1950.3</v>
      </c>
      <c r="F2578">
        <v>5435.83</v>
      </c>
      <c r="G2578">
        <v>3594.2</v>
      </c>
      <c r="H2578" t="s">
        <v>38</v>
      </c>
      <c r="I2578">
        <v>272.29000000000002</v>
      </c>
      <c r="J2578" t="s">
        <v>38</v>
      </c>
      <c r="K2578">
        <v>1714.91</v>
      </c>
      <c r="L2578">
        <v>11385</v>
      </c>
      <c r="M2578">
        <v>5908</v>
      </c>
      <c r="N2578" t="s">
        <v>38</v>
      </c>
    </row>
    <row r="2579" spans="1:14" x14ac:dyDescent="0.25">
      <c r="A2579" s="2">
        <v>35748</v>
      </c>
      <c r="B2579">
        <v>1052.98</v>
      </c>
      <c r="C2579" t="s">
        <v>38</v>
      </c>
      <c r="D2579">
        <v>3979</v>
      </c>
      <c r="E2579">
        <v>1945.3</v>
      </c>
      <c r="F2579">
        <v>5391.87</v>
      </c>
      <c r="G2579">
        <v>3640.4</v>
      </c>
      <c r="H2579" t="s">
        <v>38</v>
      </c>
      <c r="I2579">
        <v>273.69</v>
      </c>
      <c r="J2579" t="s">
        <v>38</v>
      </c>
      <c r="K2579">
        <v>1714.91</v>
      </c>
      <c r="L2579">
        <v>11069</v>
      </c>
      <c r="M2579">
        <v>6055</v>
      </c>
      <c r="N2579" t="s">
        <v>38</v>
      </c>
    </row>
    <row r="2580" spans="1:14" x14ac:dyDescent="0.25">
      <c r="A2580" s="2">
        <v>35751</v>
      </c>
      <c r="B2580">
        <v>1072.74</v>
      </c>
      <c r="C2580" t="s">
        <v>38</v>
      </c>
      <c r="D2580">
        <v>4093.5</v>
      </c>
      <c r="E2580">
        <v>2006.5</v>
      </c>
      <c r="F2580">
        <v>5624.16</v>
      </c>
      <c r="G2580">
        <v>3785</v>
      </c>
      <c r="H2580" t="s">
        <v>38</v>
      </c>
      <c r="I2580">
        <v>282.25</v>
      </c>
      <c r="J2580" t="s">
        <v>38</v>
      </c>
      <c r="K2580">
        <v>1714.91</v>
      </c>
      <c r="L2580">
        <v>11805</v>
      </c>
      <c r="M2580">
        <v>6348</v>
      </c>
      <c r="N2580" t="s">
        <v>38</v>
      </c>
    </row>
    <row r="2581" spans="1:14" x14ac:dyDescent="0.25">
      <c r="A2581" s="2">
        <v>35752</v>
      </c>
      <c r="B2581">
        <v>1064.27</v>
      </c>
      <c r="C2581" t="s">
        <v>38</v>
      </c>
      <c r="D2581">
        <v>4069.3</v>
      </c>
      <c r="E2581">
        <v>2015.9</v>
      </c>
      <c r="F2581">
        <v>5654.21</v>
      </c>
      <c r="G2581">
        <v>3778.3</v>
      </c>
      <c r="H2581" t="s">
        <v>38</v>
      </c>
      <c r="I2581">
        <v>282.37</v>
      </c>
      <c r="J2581" t="s">
        <v>38</v>
      </c>
      <c r="K2581">
        <v>1714.91</v>
      </c>
      <c r="L2581">
        <v>12357</v>
      </c>
      <c r="M2581">
        <v>6201</v>
      </c>
      <c r="N2581" t="s">
        <v>38</v>
      </c>
    </row>
    <row r="2582" spans="1:14" x14ac:dyDescent="0.25">
      <c r="A2582" s="2">
        <v>35753</v>
      </c>
      <c r="B2582">
        <v>1070.2</v>
      </c>
      <c r="C2582" t="s">
        <v>38</v>
      </c>
      <c r="D2582">
        <v>4068.4</v>
      </c>
      <c r="E2582">
        <v>2021</v>
      </c>
      <c r="F2582">
        <v>5698.17</v>
      </c>
      <c r="G2582">
        <v>3818.2</v>
      </c>
      <c r="H2582" t="s">
        <v>38</v>
      </c>
      <c r="I2582">
        <v>279.8</v>
      </c>
      <c r="J2582" t="s">
        <v>38</v>
      </c>
      <c r="K2582">
        <v>1714.91</v>
      </c>
      <c r="L2582">
        <v>11665</v>
      </c>
      <c r="M2582">
        <v>6073</v>
      </c>
      <c r="N2582" t="s">
        <v>38</v>
      </c>
    </row>
    <row r="2583" spans="1:14" x14ac:dyDescent="0.25">
      <c r="A2583" s="2">
        <v>35754</v>
      </c>
      <c r="B2583">
        <v>1087.42</v>
      </c>
      <c r="C2583" t="s">
        <v>38</v>
      </c>
      <c r="D2583">
        <v>4116.8999999999996</v>
      </c>
      <c r="E2583">
        <v>2041.8</v>
      </c>
      <c r="F2583">
        <v>5778.05</v>
      </c>
      <c r="G2583">
        <v>3909.1</v>
      </c>
      <c r="H2583" t="s">
        <v>38</v>
      </c>
      <c r="I2583">
        <v>284.10000000000002</v>
      </c>
      <c r="J2583" t="s">
        <v>38</v>
      </c>
      <c r="K2583">
        <v>1714.91</v>
      </c>
      <c r="L2583">
        <v>12092</v>
      </c>
      <c r="M2583">
        <v>6134</v>
      </c>
      <c r="N2583" t="s">
        <v>38</v>
      </c>
    </row>
    <row r="2584" spans="1:14" x14ac:dyDescent="0.25">
      <c r="A2584" s="2">
        <v>35755</v>
      </c>
      <c r="B2584">
        <v>1094.76</v>
      </c>
      <c r="C2584" t="s">
        <v>38</v>
      </c>
      <c r="D2584">
        <v>4184.5</v>
      </c>
      <c r="E2584">
        <v>2068.5</v>
      </c>
      <c r="F2584">
        <v>5783.18</v>
      </c>
      <c r="G2584">
        <v>3943.3</v>
      </c>
      <c r="H2584" t="s">
        <v>38</v>
      </c>
      <c r="I2584">
        <v>289.63</v>
      </c>
      <c r="J2584" t="s">
        <v>38</v>
      </c>
      <c r="K2584">
        <v>1714.91</v>
      </c>
      <c r="L2584">
        <v>12393</v>
      </c>
      <c r="M2584">
        <v>6507</v>
      </c>
      <c r="N2584" t="s">
        <v>38</v>
      </c>
    </row>
    <row r="2585" spans="1:14" x14ac:dyDescent="0.25">
      <c r="A2585" s="2">
        <v>35758</v>
      </c>
      <c r="B2585">
        <v>1072.46</v>
      </c>
      <c r="C2585" t="s">
        <v>38</v>
      </c>
      <c r="D2585">
        <v>4116.8999999999996</v>
      </c>
      <c r="E2585">
        <v>2018.8</v>
      </c>
      <c r="F2585">
        <v>5633.69</v>
      </c>
      <c r="G2585">
        <v>3855.4</v>
      </c>
      <c r="H2585" t="s">
        <v>38</v>
      </c>
      <c r="I2585">
        <v>280.99</v>
      </c>
      <c r="J2585" t="s">
        <v>38</v>
      </c>
      <c r="K2585">
        <v>1714.91</v>
      </c>
      <c r="L2585">
        <v>12393</v>
      </c>
      <c r="M2585">
        <v>6501</v>
      </c>
      <c r="N2585" t="s">
        <v>38</v>
      </c>
    </row>
    <row r="2586" spans="1:14" x14ac:dyDescent="0.25">
      <c r="A2586" s="2">
        <v>35759</v>
      </c>
      <c r="B2586">
        <v>1074.72</v>
      </c>
      <c r="C2586" t="s">
        <v>38</v>
      </c>
      <c r="D2586">
        <v>4068.4</v>
      </c>
      <c r="E2586">
        <v>2006.5</v>
      </c>
      <c r="F2586">
        <v>5664.46</v>
      </c>
      <c r="G2586">
        <v>3889</v>
      </c>
      <c r="H2586" t="s">
        <v>38</v>
      </c>
      <c r="I2586">
        <v>279.66000000000003</v>
      </c>
      <c r="J2586" t="s">
        <v>38</v>
      </c>
      <c r="K2586">
        <v>1714.91</v>
      </c>
      <c r="L2586">
        <v>11658</v>
      </c>
      <c r="M2586">
        <v>6262</v>
      </c>
      <c r="N2586" t="s">
        <v>38</v>
      </c>
    </row>
    <row r="2587" spans="1:14" x14ac:dyDescent="0.25">
      <c r="A2587" s="2">
        <v>35760</v>
      </c>
      <c r="B2587">
        <v>1078.3900000000001</v>
      </c>
      <c r="C2587" t="s">
        <v>38</v>
      </c>
      <c r="D2587">
        <v>4097.7</v>
      </c>
      <c r="E2587">
        <v>2030.3</v>
      </c>
      <c r="F2587">
        <v>5772.92</v>
      </c>
      <c r="G2587">
        <v>3966.6</v>
      </c>
      <c r="H2587" t="s">
        <v>38</v>
      </c>
      <c r="I2587">
        <v>283.24</v>
      </c>
      <c r="J2587" t="s">
        <v>38</v>
      </c>
      <c r="K2587">
        <v>1714.91</v>
      </c>
      <c r="L2587">
        <v>11856</v>
      </c>
      <c r="M2587">
        <v>6519</v>
      </c>
      <c r="N2587" t="s">
        <v>38</v>
      </c>
    </row>
    <row r="2588" spans="1:14" x14ac:dyDescent="0.25">
      <c r="A2588" s="2">
        <v>35761</v>
      </c>
      <c r="B2588">
        <v>1078.3900000000001</v>
      </c>
      <c r="C2588" t="s">
        <v>38</v>
      </c>
      <c r="D2588">
        <v>4093.5</v>
      </c>
      <c r="E2588">
        <v>2037.5</v>
      </c>
      <c r="F2588">
        <v>5824.95</v>
      </c>
      <c r="G2588">
        <v>3979.2</v>
      </c>
      <c r="H2588" t="s">
        <v>38</v>
      </c>
      <c r="I2588">
        <v>284.42</v>
      </c>
      <c r="J2588" t="s">
        <v>38</v>
      </c>
      <c r="K2588">
        <v>1714.91</v>
      </c>
      <c r="L2588">
        <v>12290</v>
      </c>
      <c r="M2588">
        <v>6488</v>
      </c>
      <c r="N2588" t="s">
        <v>38</v>
      </c>
    </row>
    <row r="2589" spans="1:14" x14ac:dyDescent="0.25">
      <c r="A2589" s="2">
        <v>35762</v>
      </c>
      <c r="B2589">
        <v>1078.3900000000001</v>
      </c>
      <c r="C2589" t="s">
        <v>38</v>
      </c>
      <c r="D2589">
        <v>4064.2</v>
      </c>
      <c r="E2589">
        <v>2058.4</v>
      </c>
      <c r="F2589">
        <v>5843.27</v>
      </c>
      <c r="G2589">
        <v>3991</v>
      </c>
      <c r="H2589" t="s">
        <v>38</v>
      </c>
      <c r="I2589">
        <v>283.87</v>
      </c>
      <c r="J2589" t="s">
        <v>38</v>
      </c>
      <c r="K2589">
        <v>1714.91</v>
      </c>
      <c r="L2589">
        <v>12283</v>
      </c>
      <c r="M2589">
        <v>6415</v>
      </c>
      <c r="N2589" t="s">
        <v>38</v>
      </c>
    </row>
    <row r="2590" spans="1:14" x14ac:dyDescent="0.25">
      <c r="A2590" s="2">
        <v>35765</v>
      </c>
      <c r="B2590">
        <v>1106.06</v>
      </c>
      <c r="C2590" t="s">
        <v>38</v>
      </c>
      <c r="D2590">
        <v>4135.3</v>
      </c>
      <c r="E2590">
        <v>2104.4</v>
      </c>
      <c r="F2590">
        <v>6052.84</v>
      </c>
      <c r="G2590">
        <v>4130.3</v>
      </c>
      <c r="H2590" t="s">
        <v>38</v>
      </c>
      <c r="I2590">
        <v>292.05</v>
      </c>
      <c r="J2590" t="s">
        <v>38</v>
      </c>
      <c r="K2590">
        <v>1714.91</v>
      </c>
      <c r="L2590">
        <v>12511</v>
      </c>
      <c r="M2590">
        <v>6577</v>
      </c>
      <c r="N2590" t="s">
        <v>38</v>
      </c>
    </row>
    <row r="2591" spans="1:14" x14ac:dyDescent="0.25">
      <c r="A2591" s="2">
        <v>35766</v>
      </c>
      <c r="B2591">
        <v>1100.97</v>
      </c>
      <c r="C2591" t="s">
        <v>38</v>
      </c>
      <c r="D2591">
        <v>4185.3999999999996</v>
      </c>
      <c r="E2591">
        <v>2099.4</v>
      </c>
      <c r="F2591">
        <v>6008.88</v>
      </c>
      <c r="G2591">
        <v>4113.1000000000004</v>
      </c>
      <c r="H2591" t="s">
        <v>38</v>
      </c>
      <c r="I2591">
        <v>293.45999999999998</v>
      </c>
      <c r="J2591" t="s">
        <v>38</v>
      </c>
      <c r="K2591">
        <v>1714.91</v>
      </c>
      <c r="L2591">
        <v>12438</v>
      </c>
      <c r="M2591">
        <v>6900</v>
      </c>
      <c r="N2591" t="s">
        <v>38</v>
      </c>
    </row>
    <row r="2592" spans="1:14" x14ac:dyDescent="0.25">
      <c r="A2592" s="2">
        <v>35767</v>
      </c>
      <c r="B2592">
        <v>1103.8</v>
      </c>
      <c r="C2592" t="s">
        <v>38</v>
      </c>
      <c r="D2592">
        <v>4169.5</v>
      </c>
      <c r="E2592">
        <v>2090.6999999999998</v>
      </c>
      <c r="F2592">
        <v>5972.24</v>
      </c>
      <c r="G2592">
        <v>4092.1</v>
      </c>
      <c r="H2592" t="s">
        <v>38</v>
      </c>
      <c r="I2592">
        <v>292.58</v>
      </c>
      <c r="J2592" t="s">
        <v>38</v>
      </c>
      <c r="K2592">
        <v>1714.91</v>
      </c>
      <c r="L2592">
        <v>12246</v>
      </c>
      <c r="M2592">
        <v>6867</v>
      </c>
      <c r="N2592" t="s">
        <v>38</v>
      </c>
    </row>
    <row r="2593" spans="1:14" x14ac:dyDescent="0.25">
      <c r="A2593" s="2">
        <v>35768</v>
      </c>
      <c r="B2593">
        <v>1103.23</v>
      </c>
      <c r="C2593" t="s">
        <v>38</v>
      </c>
      <c r="D2593">
        <v>4259.7</v>
      </c>
      <c r="E2593">
        <v>2102.9</v>
      </c>
      <c r="F2593">
        <v>6101.21</v>
      </c>
      <c r="G2593">
        <v>4145.3</v>
      </c>
      <c r="H2593" t="s">
        <v>38</v>
      </c>
      <c r="I2593">
        <v>294.7</v>
      </c>
      <c r="J2593" t="s">
        <v>38</v>
      </c>
      <c r="K2593">
        <v>1714.91</v>
      </c>
      <c r="L2593">
        <v>12062</v>
      </c>
      <c r="M2593">
        <v>7043</v>
      </c>
      <c r="N2593" t="s">
        <v>38</v>
      </c>
    </row>
    <row r="2594" spans="1:14" x14ac:dyDescent="0.25">
      <c r="A2594" s="2">
        <v>35769</v>
      </c>
      <c r="B2594">
        <v>1113.96</v>
      </c>
      <c r="C2594" t="s">
        <v>38</v>
      </c>
      <c r="D2594">
        <v>4334.8999999999996</v>
      </c>
      <c r="E2594">
        <v>2097.9</v>
      </c>
      <c r="F2594">
        <v>6148.11</v>
      </c>
      <c r="G2594">
        <v>4142.1000000000004</v>
      </c>
      <c r="H2594" t="s">
        <v>38</v>
      </c>
      <c r="I2594">
        <v>295.66000000000003</v>
      </c>
      <c r="J2594" t="s">
        <v>38</v>
      </c>
      <c r="K2594">
        <v>1714.91</v>
      </c>
      <c r="L2594">
        <v>12114</v>
      </c>
      <c r="M2594">
        <v>7025</v>
      </c>
      <c r="N2594" t="s">
        <v>38</v>
      </c>
    </row>
    <row r="2595" spans="1:14" x14ac:dyDescent="0.25">
      <c r="A2595" s="2">
        <v>35772</v>
      </c>
      <c r="B2595">
        <v>1111.7</v>
      </c>
      <c r="C2595" t="s">
        <v>38</v>
      </c>
      <c r="D2595">
        <v>4359.1000000000004</v>
      </c>
      <c r="E2595">
        <v>2115.1999999999998</v>
      </c>
      <c r="F2595">
        <v>6178.88</v>
      </c>
      <c r="G2595">
        <v>4142.1000000000004</v>
      </c>
      <c r="H2595" t="s">
        <v>38</v>
      </c>
      <c r="I2595">
        <v>296.87</v>
      </c>
      <c r="J2595" t="s">
        <v>38</v>
      </c>
      <c r="K2595">
        <v>1714.91</v>
      </c>
      <c r="L2595">
        <v>11849</v>
      </c>
      <c r="M2595">
        <v>7144</v>
      </c>
      <c r="N2595" t="s">
        <v>38</v>
      </c>
    </row>
    <row r="2596" spans="1:14" x14ac:dyDescent="0.25">
      <c r="A2596" s="2">
        <v>35773</v>
      </c>
      <c r="B2596">
        <v>1105.49</v>
      </c>
      <c r="C2596" t="s">
        <v>38</v>
      </c>
      <c r="D2596">
        <v>4325.7</v>
      </c>
      <c r="E2596">
        <v>2133.1</v>
      </c>
      <c r="F2596">
        <v>6148.11</v>
      </c>
      <c r="G2596">
        <v>4183.8</v>
      </c>
      <c r="H2596" t="s">
        <v>38</v>
      </c>
      <c r="I2596">
        <v>296.93</v>
      </c>
      <c r="J2596" t="s">
        <v>38</v>
      </c>
      <c r="K2596">
        <v>1714.91</v>
      </c>
      <c r="L2596">
        <v>12298</v>
      </c>
      <c r="M2596">
        <v>7001</v>
      </c>
      <c r="N2596" t="s">
        <v>38</v>
      </c>
    </row>
    <row r="2597" spans="1:14" x14ac:dyDescent="0.25">
      <c r="A2597" s="2">
        <v>35774</v>
      </c>
      <c r="B2597">
        <v>1095.6099999999999</v>
      </c>
      <c r="C2597" t="s">
        <v>38</v>
      </c>
      <c r="D2597">
        <v>4294</v>
      </c>
      <c r="E2597">
        <v>2110.1</v>
      </c>
      <c r="F2597">
        <v>6026.46</v>
      </c>
      <c r="G2597">
        <v>4097.8999999999996</v>
      </c>
      <c r="H2597" t="s">
        <v>38</v>
      </c>
      <c r="I2597">
        <v>291.97000000000003</v>
      </c>
      <c r="J2597" t="s">
        <v>38</v>
      </c>
      <c r="K2597">
        <v>1714.91</v>
      </c>
      <c r="L2597">
        <v>12158</v>
      </c>
      <c r="M2597">
        <v>6616</v>
      </c>
      <c r="N2597" t="s">
        <v>38</v>
      </c>
    </row>
    <row r="2598" spans="1:14" x14ac:dyDescent="0.25">
      <c r="A2598" s="2">
        <v>35775</v>
      </c>
      <c r="B2598">
        <v>1077.83</v>
      </c>
      <c r="C2598" t="s">
        <v>38</v>
      </c>
      <c r="D2598">
        <v>4210.3999999999996</v>
      </c>
      <c r="E2598">
        <v>2036.1</v>
      </c>
      <c r="F2598">
        <v>5896.03</v>
      </c>
      <c r="G2598">
        <v>4006.8</v>
      </c>
      <c r="H2598" t="s">
        <v>38</v>
      </c>
      <c r="I2598">
        <v>283.10000000000002</v>
      </c>
      <c r="J2598" t="s">
        <v>38</v>
      </c>
      <c r="K2598">
        <v>1714.91</v>
      </c>
      <c r="L2598">
        <v>11870</v>
      </c>
      <c r="M2598">
        <v>6336</v>
      </c>
      <c r="N2598" t="s">
        <v>38</v>
      </c>
    </row>
    <row r="2599" spans="1:14" x14ac:dyDescent="0.25">
      <c r="A2599" s="2">
        <v>35776</v>
      </c>
      <c r="B2599">
        <v>1078.95</v>
      </c>
      <c r="C2599" t="s">
        <v>38</v>
      </c>
      <c r="D2599">
        <v>4218</v>
      </c>
      <c r="E2599">
        <v>2036.8</v>
      </c>
      <c r="F2599">
        <v>5960.51</v>
      </c>
      <c r="G2599">
        <v>4061.4</v>
      </c>
      <c r="H2599" t="s">
        <v>38</v>
      </c>
      <c r="I2599">
        <v>284.16000000000003</v>
      </c>
      <c r="J2599" t="s">
        <v>38</v>
      </c>
      <c r="K2599">
        <v>1714.91</v>
      </c>
      <c r="L2599">
        <v>11760</v>
      </c>
      <c r="M2599">
        <v>6470</v>
      </c>
      <c r="N2599" t="s">
        <v>38</v>
      </c>
    </row>
    <row r="2600" spans="1:14" x14ac:dyDescent="0.25">
      <c r="A2600" s="2">
        <v>35779</v>
      </c>
      <c r="B2600">
        <v>1087.71</v>
      </c>
      <c r="C2600" t="s">
        <v>38</v>
      </c>
      <c r="D2600">
        <v>4287.3</v>
      </c>
      <c r="E2600">
        <v>2044</v>
      </c>
      <c r="F2600">
        <v>5910.68</v>
      </c>
      <c r="G2600">
        <v>4097</v>
      </c>
      <c r="H2600" t="s">
        <v>38</v>
      </c>
      <c r="I2600">
        <v>285.66000000000003</v>
      </c>
      <c r="J2600" t="s">
        <v>38</v>
      </c>
      <c r="K2600">
        <v>1714.91</v>
      </c>
      <c r="L2600">
        <v>11760</v>
      </c>
      <c r="M2600">
        <v>6336</v>
      </c>
      <c r="N2600" t="s">
        <v>38</v>
      </c>
    </row>
    <row r="2601" spans="1:14" x14ac:dyDescent="0.25">
      <c r="A2601" s="2">
        <v>35780</v>
      </c>
      <c r="B2601">
        <v>1094.76</v>
      </c>
      <c r="C2601" t="s">
        <v>38</v>
      </c>
      <c r="D2601">
        <v>4359.1000000000004</v>
      </c>
      <c r="E2601">
        <v>2097.9</v>
      </c>
      <c r="F2601">
        <v>6089.48</v>
      </c>
      <c r="G2601">
        <v>4185.5</v>
      </c>
      <c r="H2601" t="s">
        <v>38</v>
      </c>
      <c r="I2601">
        <v>290.35000000000002</v>
      </c>
      <c r="J2601" t="s">
        <v>38</v>
      </c>
      <c r="K2601">
        <v>1714.91</v>
      </c>
      <c r="L2601">
        <v>11775</v>
      </c>
      <c r="M2601">
        <v>6339</v>
      </c>
      <c r="N2601" t="s">
        <v>38</v>
      </c>
    </row>
    <row r="2602" spans="1:14" x14ac:dyDescent="0.25">
      <c r="A2602" s="2">
        <v>35781</v>
      </c>
      <c r="B2602">
        <v>1089.1199999999999</v>
      </c>
      <c r="C2602" t="s">
        <v>38</v>
      </c>
      <c r="D2602">
        <v>4350.8</v>
      </c>
      <c r="E2602">
        <v>2085.6999999999998</v>
      </c>
      <c r="F2602">
        <v>6086.55</v>
      </c>
      <c r="G2602">
        <v>4180</v>
      </c>
      <c r="H2602" t="s">
        <v>38</v>
      </c>
      <c r="I2602">
        <v>292.76</v>
      </c>
      <c r="J2602" t="s">
        <v>38</v>
      </c>
      <c r="K2602">
        <v>1714.91</v>
      </c>
      <c r="L2602">
        <v>12180</v>
      </c>
      <c r="M2602">
        <v>6586</v>
      </c>
      <c r="N2602" t="s">
        <v>38</v>
      </c>
    </row>
    <row r="2603" spans="1:14" x14ac:dyDescent="0.25">
      <c r="A2603" s="2">
        <v>35782</v>
      </c>
      <c r="B2603">
        <v>1077.3900000000001</v>
      </c>
      <c r="C2603" t="s">
        <v>38</v>
      </c>
      <c r="D2603">
        <v>4325.7</v>
      </c>
      <c r="E2603">
        <v>2084.3000000000002</v>
      </c>
      <c r="F2603">
        <v>6101.08</v>
      </c>
      <c r="G2603">
        <v>4152.7</v>
      </c>
      <c r="H2603" t="s">
        <v>38</v>
      </c>
      <c r="I2603">
        <v>290.83</v>
      </c>
      <c r="J2603" t="s">
        <v>38</v>
      </c>
      <c r="K2603">
        <v>1714.91</v>
      </c>
      <c r="L2603">
        <v>11863</v>
      </c>
      <c r="M2603">
        <v>6531</v>
      </c>
      <c r="N2603" t="s">
        <v>38</v>
      </c>
    </row>
    <row r="2604" spans="1:14" x14ac:dyDescent="0.25">
      <c r="A2604" s="2">
        <v>35783</v>
      </c>
      <c r="B2604">
        <v>1069.02</v>
      </c>
      <c r="C2604" t="s">
        <v>38</v>
      </c>
      <c r="D2604">
        <v>4167.3</v>
      </c>
      <c r="E2604">
        <v>2035.4</v>
      </c>
      <c r="F2604">
        <v>5947.11</v>
      </c>
      <c r="G2604">
        <v>3971</v>
      </c>
      <c r="H2604" t="s">
        <v>38</v>
      </c>
      <c r="I2604">
        <v>281.27999999999997</v>
      </c>
      <c r="J2604" t="s">
        <v>38</v>
      </c>
      <c r="K2604">
        <v>1714.91</v>
      </c>
      <c r="L2604">
        <v>11236</v>
      </c>
      <c r="M2604">
        <v>6296</v>
      </c>
      <c r="N2604" t="s">
        <v>38</v>
      </c>
    </row>
    <row r="2605" spans="1:14" x14ac:dyDescent="0.25">
      <c r="A2605" s="2">
        <v>35786</v>
      </c>
      <c r="B2605">
        <v>1074.8800000000001</v>
      </c>
      <c r="C2605" t="s">
        <v>38</v>
      </c>
      <c r="D2605">
        <v>4181.3999999999996</v>
      </c>
      <c r="E2605">
        <v>2067</v>
      </c>
      <c r="F2605">
        <v>6050.97</v>
      </c>
      <c r="G2605">
        <v>4066.8</v>
      </c>
      <c r="H2605" t="s">
        <v>38</v>
      </c>
      <c r="I2605">
        <v>283.36</v>
      </c>
      <c r="J2605" t="s">
        <v>38</v>
      </c>
      <c r="K2605">
        <v>4015.97</v>
      </c>
      <c r="L2605">
        <v>10831</v>
      </c>
      <c r="M2605">
        <v>6119</v>
      </c>
      <c r="N2605" t="s">
        <v>38</v>
      </c>
    </row>
    <row r="2606" spans="1:14" x14ac:dyDescent="0.25">
      <c r="A2606" s="2">
        <v>35787</v>
      </c>
      <c r="B2606">
        <v>1055.07</v>
      </c>
      <c r="C2606" t="s">
        <v>38</v>
      </c>
      <c r="D2606">
        <v>4226.1000000000004</v>
      </c>
      <c r="E2606">
        <v>2058.4</v>
      </c>
      <c r="F2606">
        <v>6056.78</v>
      </c>
      <c r="G2606">
        <v>4048.6</v>
      </c>
      <c r="H2606" t="s">
        <v>38</v>
      </c>
      <c r="I2606">
        <v>280.41000000000003</v>
      </c>
      <c r="J2606" t="s">
        <v>38</v>
      </c>
      <c r="K2606">
        <v>3999.49</v>
      </c>
      <c r="L2606">
        <v>10831</v>
      </c>
      <c r="M2606">
        <v>6366</v>
      </c>
      <c r="N2606" t="s">
        <v>38</v>
      </c>
    </row>
    <row r="2607" spans="1:14" x14ac:dyDescent="0.25">
      <c r="A2607" s="2">
        <v>35788</v>
      </c>
      <c r="B2607">
        <v>1051.44</v>
      </c>
      <c r="C2607" t="s">
        <v>38</v>
      </c>
      <c r="D2607">
        <v>4160.7</v>
      </c>
      <c r="E2607">
        <v>2067.6999999999998</v>
      </c>
      <c r="F2607">
        <v>6056.78</v>
      </c>
      <c r="G2607">
        <v>4048.6</v>
      </c>
      <c r="H2607" t="s">
        <v>38</v>
      </c>
      <c r="I2607">
        <v>282.32</v>
      </c>
      <c r="J2607" t="s">
        <v>38</v>
      </c>
      <c r="K2607">
        <v>4000.15</v>
      </c>
      <c r="L2607">
        <v>11096</v>
      </c>
      <c r="M2607">
        <v>6293</v>
      </c>
      <c r="N2607" t="s">
        <v>38</v>
      </c>
    </row>
    <row r="2608" spans="1:14" x14ac:dyDescent="0.25">
      <c r="A2608" s="2">
        <v>35789</v>
      </c>
      <c r="B2608">
        <v>1051.44</v>
      </c>
      <c r="C2608" t="s">
        <v>38</v>
      </c>
      <c r="D2608">
        <v>4160.7</v>
      </c>
      <c r="E2608">
        <v>2067.6999999999998</v>
      </c>
      <c r="F2608">
        <v>6056.78</v>
      </c>
      <c r="G2608">
        <v>4048.6</v>
      </c>
      <c r="H2608" t="s">
        <v>38</v>
      </c>
      <c r="I2608">
        <v>282.32</v>
      </c>
      <c r="J2608" t="s">
        <v>38</v>
      </c>
      <c r="K2608">
        <v>4000.15</v>
      </c>
      <c r="L2608">
        <v>11281</v>
      </c>
      <c r="M2608">
        <v>6293</v>
      </c>
      <c r="N2608" t="s">
        <v>38</v>
      </c>
    </row>
    <row r="2609" spans="1:14" x14ac:dyDescent="0.25">
      <c r="A2609" s="2">
        <v>35790</v>
      </c>
      <c r="B2609">
        <v>1056.18</v>
      </c>
      <c r="C2609" t="s">
        <v>38</v>
      </c>
      <c r="D2609">
        <v>4160.7</v>
      </c>
      <c r="E2609">
        <v>2064.8000000000002</v>
      </c>
      <c r="F2609">
        <v>6056.78</v>
      </c>
      <c r="G2609">
        <v>4038.9</v>
      </c>
      <c r="H2609" t="s">
        <v>38</v>
      </c>
      <c r="I2609">
        <v>282.32</v>
      </c>
      <c r="J2609" t="s">
        <v>38</v>
      </c>
      <c r="K2609">
        <v>4000.15</v>
      </c>
      <c r="L2609">
        <v>10875</v>
      </c>
      <c r="M2609">
        <v>6293</v>
      </c>
      <c r="N2609" t="s">
        <v>38</v>
      </c>
    </row>
    <row r="2610" spans="1:14" x14ac:dyDescent="0.25">
      <c r="A2610" s="2">
        <v>35793</v>
      </c>
      <c r="B2610">
        <v>1078.23</v>
      </c>
      <c r="C2610" t="s">
        <v>38</v>
      </c>
      <c r="D2610">
        <v>4261.6000000000004</v>
      </c>
      <c r="E2610">
        <v>2119.5</v>
      </c>
      <c r="F2610">
        <v>6260.12</v>
      </c>
      <c r="G2610">
        <v>4191.5</v>
      </c>
      <c r="H2610" t="s">
        <v>38</v>
      </c>
      <c r="I2610">
        <v>291.20999999999998</v>
      </c>
      <c r="J2610" t="s">
        <v>38</v>
      </c>
      <c r="K2610">
        <v>4092.46</v>
      </c>
      <c r="L2610">
        <v>10882</v>
      </c>
      <c r="M2610">
        <v>6409</v>
      </c>
      <c r="N2610" t="s">
        <v>38</v>
      </c>
    </row>
    <row r="2611" spans="1:14" x14ac:dyDescent="0.25">
      <c r="A2611" s="2">
        <v>35794</v>
      </c>
      <c r="B2611">
        <v>1093.3</v>
      </c>
      <c r="C2611" t="s">
        <v>38</v>
      </c>
      <c r="D2611">
        <v>4295.5</v>
      </c>
      <c r="E2611">
        <v>2140.3000000000002</v>
      </c>
      <c r="F2611">
        <v>6214.37</v>
      </c>
      <c r="G2611">
        <v>4214</v>
      </c>
      <c r="H2611" t="s">
        <v>38</v>
      </c>
      <c r="I2611">
        <v>293.25</v>
      </c>
      <c r="J2611" t="s">
        <v>38</v>
      </c>
      <c r="K2611">
        <v>4140.59</v>
      </c>
      <c r="L2611">
        <v>11236</v>
      </c>
      <c r="M2611">
        <v>6600</v>
      </c>
      <c r="N2611" t="s">
        <v>38</v>
      </c>
    </row>
    <row r="2612" spans="1:14" x14ac:dyDescent="0.25">
      <c r="A2612" s="2">
        <v>35795</v>
      </c>
      <c r="B2612">
        <v>1093.03</v>
      </c>
      <c r="C2612" t="s">
        <v>38</v>
      </c>
      <c r="D2612">
        <v>4287.3</v>
      </c>
      <c r="E2612">
        <v>2159.6999999999998</v>
      </c>
      <c r="F2612">
        <v>6214.37</v>
      </c>
      <c r="G2612">
        <v>4178.8999999999996</v>
      </c>
      <c r="H2612" t="s">
        <v>38</v>
      </c>
      <c r="I2612">
        <v>293.25</v>
      </c>
      <c r="J2612" t="s">
        <v>38</v>
      </c>
      <c r="K2612">
        <v>4152.45</v>
      </c>
      <c r="L2612">
        <v>11236</v>
      </c>
      <c r="M2612">
        <v>6509</v>
      </c>
      <c r="N2612" t="s">
        <v>38</v>
      </c>
    </row>
    <row r="2613" spans="1:14" x14ac:dyDescent="0.25">
      <c r="A2613" s="2">
        <v>35796</v>
      </c>
      <c r="B2613">
        <v>1093.03</v>
      </c>
      <c r="C2613" t="s">
        <v>38</v>
      </c>
      <c r="D2613">
        <v>4287.3</v>
      </c>
      <c r="E2613">
        <v>2159.6999999999998</v>
      </c>
      <c r="F2613">
        <v>6214.37</v>
      </c>
      <c r="G2613">
        <v>4178.8999999999996</v>
      </c>
      <c r="H2613" t="s">
        <v>38</v>
      </c>
      <c r="I2613">
        <v>293.25</v>
      </c>
      <c r="J2613" t="s">
        <v>38</v>
      </c>
      <c r="K2613">
        <v>4152.45</v>
      </c>
      <c r="L2613">
        <v>11236</v>
      </c>
      <c r="M2613">
        <v>6509</v>
      </c>
      <c r="N2613" t="s">
        <v>38</v>
      </c>
    </row>
    <row r="2614" spans="1:14" x14ac:dyDescent="0.25">
      <c r="A2614" s="2">
        <v>35797</v>
      </c>
      <c r="B2614">
        <v>1099.44</v>
      </c>
      <c r="C2614" t="s">
        <v>38</v>
      </c>
      <c r="D2614">
        <v>4338.5</v>
      </c>
      <c r="E2614">
        <v>2189.9</v>
      </c>
      <c r="F2614">
        <v>6386.49</v>
      </c>
      <c r="G2614">
        <v>4304.6000000000004</v>
      </c>
      <c r="H2614" t="s">
        <v>38</v>
      </c>
      <c r="I2614">
        <v>297.12</v>
      </c>
      <c r="J2614" t="s">
        <v>38</v>
      </c>
      <c r="K2614">
        <v>4152.45</v>
      </c>
      <c r="L2614">
        <v>11236</v>
      </c>
      <c r="M2614">
        <v>6497</v>
      </c>
      <c r="N2614" t="s">
        <v>38</v>
      </c>
    </row>
    <row r="2615" spans="1:14" x14ac:dyDescent="0.25">
      <c r="A2615" s="2">
        <v>35800</v>
      </c>
      <c r="B2615">
        <v>1101.96</v>
      </c>
      <c r="C2615" t="s">
        <v>38</v>
      </c>
      <c r="D2615">
        <v>4379.1000000000004</v>
      </c>
      <c r="E2615">
        <v>2213.5</v>
      </c>
      <c r="F2615">
        <v>6466.37</v>
      </c>
      <c r="G2615">
        <v>4362.8999999999996</v>
      </c>
      <c r="H2615" t="s">
        <v>38</v>
      </c>
      <c r="I2615">
        <v>301.63</v>
      </c>
      <c r="J2615" t="s">
        <v>38</v>
      </c>
      <c r="K2615">
        <v>4230.26</v>
      </c>
      <c r="L2615">
        <v>11067</v>
      </c>
      <c r="M2615">
        <v>6188</v>
      </c>
      <c r="N2615" t="s">
        <v>38</v>
      </c>
    </row>
    <row r="2616" spans="1:14" x14ac:dyDescent="0.25">
      <c r="A2616" s="2">
        <v>35801</v>
      </c>
      <c r="B2616">
        <v>1084.0899999999999</v>
      </c>
      <c r="C2616" t="s">
        <v>38</v>
      </c>
      <c r="D2616">
        <v>4397.3</v>
      </c>
      <c r="E2616">
        <v>2186.3000000000002</v>
      </c>
      <c r="F2616">
        <v>6377.04</v>
      </c>
      <c r="G2616">
        <v>4362.8999999999996</v>
      </c>
      <c r="H2616" t="s">
        <v>38</v>
      </c>
      <c r="I2616">
        <v>297.67</v>
      </c>
      <c r="J2616" t="s">
        <v>38</v>
      </c>
      <c r="K2616">
        <v>4214.76</v>
      </c>
      <c r="L2616">
        <v>10986</v>
      </c>
      <c r="M2616">
        <v>6096</v>
      </c>
      <c r="N2616" t="s">
        <v>38</v>
      </c>
    </row>
    <row r="2617" spans="1:14" x14ac:dyDescent="0.25">
      <c r="A2617" s="2">
        <v>35802</v>
      </c>
      <c r="B2617">
        <v>1087.44</v>
      </c>
      <c r="C2617" t="s">
        <v>38</v>
      </c>
      <c r="D2617">
        <v>4351.8</v>
      </c>
      <c r="E2617">
        <v>2164.6999999999998</v>
      </c>
      <c r="F2617">
        <v>6344.36</v>
      </c>
      <c r="G2617">
        <v>4315.8</v>
      </c>
      <c r="H2617" t="s">
        <v>38</v>
      </c>
      <c r="I2617">
        <v>298.13</v>
      </c>
      <c r="J2617" t="s">
        <v>38</v>
      </c>
      <c r="K2617">
        <v>4218.26</v>
      </c>
      <c r="L2617">
        <v>11045</v>
      </c>
      <c r="M2617">
        <v>5723</v>
      </c>
      <c r="N2617" t="s">
        <v>38</v>
      </c>
    </row>
    <row r="2618" spans="1:14" x14ac:dyDescent="0.25">
      <c r="A2618" s="2">
        <v>35803</v>
      </c>
      <c r="B2618">
        <v>1073.21</v>
      </c>
      <c r="C2618" t="s">
        <v>38</v>
      </c>
      <c r="D2618">
        <v>4365.8</v>
      </c>
      <c r="E2618">
        <v>2123.1</v>
      </c>
      <c r="F2618">
        <v>6270.29</v>
      </c>
      <c r="G2618">
        <v>4297.8999999999996</v>
      </c>
      <c r="H2618" t="s">
        <v>38</v>
      </c>
      <c r="I2618">
        <v>295.45</v>
      </c>
      <c r="J2618" t="s">
        <v>38</v>
      </c>
      <c r="K2618">
        <v>4188.59</v>
      </c>
      <c r="L2618">
        <v>11059</v>
      </c>
      <c r="M2618">
        <v>5665</v>
      </c>
      <c r="N2618" t="s">
        <v>38</v>
      </c>
    </row>
    <row r="2619" spans="1:14" x14ac:dyDescent="0.25">
      <c r="A2619" s="2">
        <v>35804</v>
      </c>
      <c r="B2619">
        <v>1037.76</v>
      </c>
      <c r="C2619" t="s">
        <v>38</v>
      </c>
      <c r="D2619">
        <v>4270.7</v>
      </c>
      <c r="E2619">
        <v>2098</v>
      </c>
      <c r="F2619">
        <v>6201.3</v>
      </c>
      <c r="G2619">
        <v>4280.1000000000004</v>
      </c>
      <c r="H2619" t="s">
        <v>38</v>
      </c>
      <c r="I2619">
        <v>292.35000000000002</v>
      </c>
      <c r="J2619" t="s">
        <v>38</v>
      </c>
      <c r="K2619">
        <v>4133.99</v>
      </c>
      <c r="L2619">
        <v>11118</v>
      </c>
      <c r="M2619">
        <v>5343</v>
      </c>
      <c r="N2619" t="s">
        <v>38</v>
      </c>
    </row>
    <row r="2620" spans="1:14" x14ac:dyDescent="0.25">
      <c r="A2620" s="2">
        <v>35807</v>
      </c>
      <c r="B2620">
        <v>1055.6199999999999</v>
      </c>
      <c r="C2620" t="s">
        <v>38</v>
      </c>
      <c r="D2620">
        <v>4188.8</v>
      </c>
      <c r="E2620">
        <v>2058.5</v>
      </c>
      <c r="F2620">
        <v>6039.35</v>
      </c>
      <c r="G2620">
        <v>4281.3</v>
      </c>
      <c r="H2620" t="s">
        <v>38</v>
      </c>
      <c r="I2620">
        <v>286.25</v>
      </c>
      <c r="J2620" t="s">
        <v>38</v>
      </c>
      <c r="K2620">
        <v>4009.38</v>
      </c>
      <c r="L2620">
        <v>10860</v>
      </c>
      <c r="M2620">
        <v>5052</v>
      </c>
      <c r="N2620" t="s">
        <v>38</v>
      </c>
    </row>
    <row r="2621" spans="1:14" x14ac:dyDescent="0.25">
      <c r="A2621" s="2">
        <v>35808</v>
      </c>
      <c r="B2621">
        <v>1071.25</v>
      </c>
      <c r="C2621" t="s">
        <v>38</v>
      </c>
      <c r="D2621">
        <v>4227.7</v>
      </c>
      <c r="E2621">
        <v>2085.8000000000002</v>
      </c>
      <c r="F2621">
        <v>6069.85</v>
      </c>
      <c r="G2621">
        <v>4310.6000000000004</v>
      </c>
      <c r="H2621" t="s">
        <v>38</v>
      </c>
      <c r="I2621">
        <v>291.86</v>
      </c>
      <c r="J2621" t="s">
        <v>38</v>
      </c>
      <c r="K2621">
        <v>4075.97</v>
      </c>
      <c r="L2621">
        <v>10905</v>
      </c>
      <c r="M2621">
        <v>5343</v>
      </c>
      <c r="N2621" t="s">
        <v>38</v>
      </c>
    </row>
    <row r="2622" spans="1:14" x14ac:dyDescent="0.25">
      <c r="A2622" s="2">
        <v>35809</v>
      </c>
      <c r="B2622">
        <v>1075.44</v>
      </c>
      <c r="C2622" t="s">
        <v>38</v>
      </c>
      <c r="D2622">
        <v>4245.1000000000004</v>
      </c>
      <c r="E2622">
        <v>2102.3000000000002</v>
      </c>
      <c r="F2622">
        <v>6051.69</v>
      </c>
      <c r="G2622">
        <v>4339.1000000000004</v>
      </c>
      <c r="H2622" t="s">
        <v>38</v>
      </c>
      <c r="I2622">
        <v>294.36</v>
      </c>
      <c r="J2622" t="s">
        <v>38</v>
      </c>
      <c r="K2622">
        <v>4062.79</v>
      </c>
      <c r="L2622">
        <v>11163</v>
      </c>
      <c r="M2622">
        <v>5635</v>
      </c>
      <c r="N2622" t="s">
        <v>38</v>
      </c>
    </row>
    <row r="2623" spans="1:14" x14ac:dyDescent="0.25">
      <c r="A2623" s="2">
        <v>35810</v>
      </c>
      <c r="B2623">
        <v>1066.23</v>
      </c>
      <c r="C2623" t="s">
        <v>38</v>
      </c>
      <c r="D2623">
        <v>4298.8</v>
      </c>
      <c r="E2623">
        <v>2105.9</v>
      </c>
      <c r="F2623">
        <v>6053.87</v>
      </c>
      <c r="G2623">
        <v>4380.8</v>
      </c>
      <c r="H2623" t="s">
        <v>38</v>
      </c>
      <c r="I2623">
        <v>294.81</v>
      </c>
      <c r="J2623" t="s">
        <v>38</v>
      </c>
      <c r="K2623">
        <v>4063.77</v>
      </c>
      <c r="L2623">
        <v>11163</v>
      </c>
      <c r="M2623">
        <v>5289</v>
      </c>
      <c r="N2623" t="s">
        <v>38</v>
      </c>
    </row>
    <row r="2624" spans="1:14" x14ac:dyDescent="0.25">
      <c r="A2624" s="2">
        <v>35811</v>
      </c>
      <c r="B2624">
        <v>1081.3</v>
      </c>
      <c r="C2624" t="s">
        <v>38</v>
      </c>
      <c r="D2624">
        <v>4394</v>
      </c>
      <c r="E2624">
        <v>2142.5</v>
      </c>
      <c r="F2624">
        <v>6170.07</v>
      </c>
      <c r="G2624">
        <v>4461.3</v>
      </c>
      <c r="H2624" t="s">
        <v>38</v>
      </c>
      <c r="I2624">
        <v>299.72000000000003</v>
      </c>
      <c r="J2624" t="s">
        <v>38</v>
      </c>
      <c r="K2624">
        <v>4149.16</v>
      </c>
      <c r="L2624">
        <v>11834</v>
      </c>
      <c r="M2624">
        <v>5495</v>
      </c>
      <c r="N2624" t="s">
        <v>38</v>
      </c>
    </row>
    <row r="2625" spans="1:14" x14ac:dyDescent="0.25">
      <c r="A2625" s="2">
        <v>35814</v>
      </c>
      <c r="B2625">
        <v>1085.49</v>
      </c>
      <c r="C2625" t="s">
        <v>38</v>
      </c>
      <c r="D2625">
        <v>4378.3</v>
      </c>
      <c r="E2625">
        <v>2143.9</v>
      </c>
      <c r="F2625">
        <v>6264.48</v>
      </c>
      <c r="G2625">
        <v>4439.5</v>
      </c>
      <c r="H2625" t="s">
        <v>38</v>
      </c>
      <c r="I2625">
        <v>304.06</v>
      </c>
      <c r="J2625" t="s">
        <v>38</v>
      </c>
      <c r="K2625">
        <v>4188.78</v>
      </c>
      <c r="L2625">
        <v>11959</v>
      </c>
      <c r="M2625">
        <v>5781</v>
      </c>
      <c r="N2625" t="s">
        <v>38</v>
      </c>
    </row>
    <row r="2626" spans="1:14" x14ac:dyDescent="0.25">
      <c r="A2626" s="2">
        <v>35815</v>
      </c>
      <c r="B2626">
        <v>1100</v>
      </c>
      <c r="C2626" t="s">
        <v>38</v>
      </c>
      <c r="D2626">
        <v>4384</v>
      </c>
      <c r="E2626">
        <v>2169</v>
      </c>
      <c r="F2626">
        <v>6294.98</v>
      </c>
      <c r="G2626">
        <v>4496.5</v>
      </c>
      <c r="H2626" t="s">
        <v>38</v>
      </c>
      <c r="I2626">
        <v>304.52</v>
      </c>
      <c r="J2626" t="s">
        <v>38</v>
      </c>
      <c r="K2626">
        <v>4217.7299999999996</v>
      </c>
      <c r="L2626">
        <v>12077</v>
      </c>
      <c r="M2626">
        <v>5769</v>
      </c>
      <c r="N2626" t="s">
        <v>38</v>
      </c>
    </row>
    <row r="2627" spans="1:14" x14ac:dyDescent="0.25">
      <c r="A2627" s="2">
        <v>35816</v>
      </c>
      <c r="B2627">
        <v>1089.1199999999999</v>
      </c>
      <c r="C2627" t="s">
        <v>38</v>
      </c>
      <c r="D2627">
        <v>4381.6000000000004</v>
      </c>
      <c r="E2627">
        <v>2155.4</v>
      </c>
      <c r="F2627">
        <v>6208.56</v>
      </c>
      <c r="G2627">
        <v>4486.2</v>
      </c>
      <c r="H2627" t="s">
        <v>38</v>
      </c>
      <c r="I2627">
        <v>303.58</v>
      </c>
      <c r="J2627" t="s">
        <v>38</v>
      </c>
      <c r="K2627">
        <v>4223.33</v>
      </c>
      <c r="L2627">
        <v>12335</v>
      </c>
      <c r="M2627">
        <v>5605</v>
      </c>
      <c r="N2627" t="s">
        <v>38</v>
      </c>
    </row>
    <row r="2628" spans="1:14" x14ac:dyDescent="0.25">
      <c r="A2628" s="2">
        <v>35817</v>
      </c>
      <c r="B2628">
        <v>1078.79</v>
      </c>
      <c r="C2628" t="s">
        <v>38</v>
      </c>
      <c r="D2628">
        <v>4355.1000000000004</v>
      </c>
      <c r="E2628">
        <v>2146.8000000000002</v>
      </c>
      <c r="F2628">
        <v>6183.87</v>
      </c>
      <c r="G2628">
        <v>4521.5</v>
      </c>
      <c r="H2628" t="s">
        <v>38</v>
      </c>
      <c r="I2628">
        <v>300.77999999999997</v>
      </c>
      <c r="J2628" t="s">
        <v>38</v>
      </c>
      <c r="K2628">
        <v>4190.7</v>
      </c>
      <c r="L2628">
        <v>12180</v>
      </c>
      <c r="M2628">
        <v>5319</v>
      </c>
      <c r="N2628" t="s">
        <v>38</v>
      </c>
    </row>
    <row r="2629" spans="1:14" x14ac:dyDescent="0.25">
      <c r="A2629" s="2">
        <v>35818</v>
      </c>
      <c r="B2629">
        <v>1076.8399999999999</v>
      </c>
      <c r="C2629" t="s">
        <v>38</v>
      </c>
      <c r="D2629">
        <v>4297.2</v>
      </c>
      <c r="E2629">
        <v>2130.3000000000002</v>
      </c>
      <c r="F2629">
        <v>6146.83</v>
      </c>
      <c r="G2629">
        <v>4446.1000000000004</v>
      </c>
      <c r="H2629" t="s">
        <v>38</v>
      </c>
      <c r="I2629">
        <v>298.83</v>
      </c>
      <c r="J2629" t="s">
        <v>38</v>
      </c>
      <c r="K2629">
        <v>4212.45</v>
      </c>
      <c r="L2629">
        <v>12401</v>
      </c>
      <c r="M2629">
        <v>5459</v>
      </c>
      <c r="N2629" t="s">
        <v>38</v>
      </c>
    </row>
    <row r="2630" spans="1:14" x14ac:dyDescent="0.25">
      <c r="A2630" s="2">
        <v>35821</v>
      </c>
      <c r="B2630">
        <v>1075.72</v>
      </c>
      <c r="C2630" t="s">
        <v>38</v>
      </c>
      <c r="D2630">
        <v>4346</v>
      </c>
      <c r="E2630">
        <v>2156.8000000000002</v>
      </c>
      <c r="F2630">
        <v>6225.26</v>
      </c>
      <c r="G2630">
        <v>4509.7</v>
      </c>
      <c r="H2630" t="s">
        <v>38</v>
      </c>
      <c r="I2630">
        <v>299.58999999999997</v>
      </c>
      <c r="J2630" t="s">
        <v>38</v>
      </c>
      <c r="K2630">
        <v>4233.82</v>
      </c>
      <c r="L2630">
        <v>12556</v>
      </c>
      <c r="M2630">
        <v>5500</v>
      </c>
      <c r="N2630" t="s">
        <v>38</v>
      </c>
    </row>
    <row r="2631" spans="1:14" x14ac:dyDescent="0.25">
      <c r="A2631" s="2">
        <v>35822</v>
      </c>
      <c r="B2631">
        <v>1087.1600000000001</v>
      </c>
      <c r="C2631" t="s">
        <v>38</v>
      </c>
      <c r="D2631">
        <v>4432</v>
      </c>
      <c r="E2631">
        <v>2192</v>
      </c>
      <c r="F2631">
        <v>6297.16</v>
      </c>
      <c r="G2631">
        <v>4563.3</v>
      </c>
      <c r="H2631" t="s">
        <v>38</v>
      </c>
      <c r="I2631">
        <v>300.48</v>
      </c>
      <c r="J2631" t="s">
        <v>38</v>
      </c>
      <c r="K2631">
        <v>4237.6400000000003</v>
      </c>
      <c r="L2631">
        <v>12564</v>
      </c>
      <c r="M2631">
        <v>5811</v>
      </c>
      <c r="N2631" t="s">
        <v>38</v>
      </c>
    </row>
    <row r="2632" spans="1:14" x14ac:dyDescent="0.25">
      <c r="A2632" s="2">
        <v>35823</v>
      </c>
      <c r="B2632">
        <v>1096.3699999999999</v>
      </c>
      <c r="C2632" t="s">
        <v>38</v>
      </c>
      <c r="D2632">
        <v>4469.2</v>
      </c>
      <c r="E2632">
        <v>2220.6999999999998</v>
      </c>
      <c r="F2632">
        <v>6405.37</v>
      </c>
      <c r="G2632">
        <v>4555.3</v>
      </c>
      <c r="H2632" t="s">
        <v>38</v>
      </c>
      <c r="I2632">
        <v>303.76</v>
      </c>
      <c r="J2632" t="s">
        <v>38</v>
      </c>
      <c r="K2632">
        <v>4296.72</v>
      </c>
      <c r="L2632">
        <v>12527</v>
      </c>
      <c r="M2632">
        <v>5811</v>
      </c>
      <c r="N2632" t="s">
        <v>38</v>
      </c>
    </row>
    <row r="2633" spans="1:14" x14ac:dyDescent="0.25">
      <c r="A2633" s="2">
        <v>35824</v>
      </c>
      <c r="B2633">
        <v>1101.96</v>
      </c>
      <c r="C2633" t="s">
        <v>38</v>
      </c>
      <c r="D2633">
        <v>4504</v>
      </c>
      <c r="E2633">
        <v>2250.1999999999998</v>
      </c>
      <c r="F2633">
        <v>6484.53</v>
      </c>
      <c r="G2633">
        <v>4570.8</v>
      </c>
      <c r="H2633" t="s">
        <v>38</v>
      </c>
      <c r="I2633">
        <v>304.38</v>
      </c>
      <c r="J2633" t="s">
        <v>38</v>
      </c>
      <c r="K2633">
        <v>4315.3100000000004</v>
      </c>
      <c r="L2633">
        <v>12578</v>
      </c>
      <c r="M2633">
        <v>5811</v>
      </c>
      <c r="N2633" t="s">
        <v>38</v>
      </c>
    </row>
    <row r="2634" spans="1:14" x14ac:dyDescent="0.25">
      <c r="A2634" s="2">
        <v>35825</v>
      </c>
      <c r="B2634">
        <v>1102.79</v>
      </c>
      <c r="C2634" t="s">
        <v>38</v>
      </c>
      <c r="D2634">
        <v>4513.8999999999996</v>
      </c>
      <c r="E2634">
        <v>2278.4</v>
      </c>
      <c r="F2634">
        <v>6475.09</v>
      </c>
      <c r="G2634">
        <v>4575.6000000000004</v>
      </c>
      <c r="H2634" t="s">
        <v>38</v>
      </c>
      <c r="I2634">
        <v>305.35000000000002</v>
      </c>
      <c r="J2634" t="s">
        <v>38</v>
      </c>
      <c r="K2634">
        <v>4350.91</v>
      </c>
      <c r="L2634">
        <v>12283</v>
      </c>
      <c r="M2634">
        <v>5811</v>
      </c>
      <c r="N2634" t="s">
        <v>38</v>
      </c>
    </row>
    <row r="2635" spans="1:14" x14ac:dyDescent="0.25">
      <c r="A2635" s="2">
        <v>35828</v>
      </c>
      <c r="B2635">
        <v>1120.94</v>
      </c>
      <c r="C2635" t="s">
        <v>38</v>
      </c>
      <c r="D2635">
        <v>4653.7</v>
      </c>
      <c r="E2635">
        <v>2284.1999999999998</v>
      </c>
      <c r="F2635">
        <v>6615.97</v>
      </c>
      <c r="G2635">
        <v>4638.1000000000004</v>
      </c>
      <c r="H2635" t="s">
        <v>38</v>
      </c>
      <c r="I2635">
        <v>309.02</v>
      </c>
      <c r="J2635" t="s">
        <v>38</v>
      </c>
      <c r="K2635">
        <v>4414.87</v>
      </c>
      <c r="L2635">
        <v>12416</v>
      </c>
      <c r="M2635">
        <v>6675</v>
      </c>
      <c r="N2635" t="s">
        <v>38</v>
      </c>
    </row>
    <row r="2636" spans="1:14" x14ac:dyDescent="0.25">
      <c r="A2636" s="2">
        <v>35829</v>
      </c>
      <c r="B2636">
        <v>1128.47</v>
      </c>
      <c r="C2636" t="s">
        <v>38</v>
      </c>
      <c r="D2636">
        <v>4654.5</v>
      </c>
      <c r="E2636">
        <v>2281.3000000000002</v>
      </c>
      <c r="F2636">
        <v>6601.45</v>
      </c>
      <c r="G2636">
        <v>4647.6000000000004</v>
      </c>
      <c r="H2636" t="s">
        <v>38</v>
      </c>
      <c r="I2636">
        <v>307.39</v>
      </c>
      <c r="J2636" t="s">
        <v>38</v>
      </c>
      <c r="K2636">
        <v>4431.28</v>
      </c>
      <c r="L2636">
        <v>12571</v>
      </c>
      <c r="M2636">
        <v>6650</v>
      </c>
      <c r="N2636" t="s">
        <v>38</v>
      </c>
    </row>
    <row r="2637" spans="1:14" x14ac:dyDescent="0.25">
      <c r="A2637" s="2">
        <v>35830</v>
      </c>
      <c r="B2637">
        <v>1127.3599999999999</v>
      </c>
      <c r="C2637" t="s">
        <v>38</v>
      </c>
      <c r="D2637">
        <v>4646.3</v>
      </c>
      <c r="E2637">
        <v>2274.8000000000002</v>
      </c>
      <c r="F2637">
        <v>6581.84</v>
      </c>
      <c r="G2637">
        <v>4695.2</v>
      </c>
      <c r="H2637" t="s">
        <v>38</v>
      </c>
      <c r="I2637">
        <v>305.38</v>
      </c>
      <c r="J2637" t="s">
        <v>38</v>
      </c>
      <c r="K2637">
        <v>4426.74</v>
      </c>
      <c r="L2637">
        <v>12512</v>
      </c>
      <c r="M2637">
        <v>6439</v>
      </c>
      <c r="N2637" t="s">
        <v>38</v>
      </c>
    </row>
    <row r="2638" spans="1:14" x14ac:dyDescent="0.25">
      <c r="A2638" s="2">
        <v>35831</v>
      </c>
      <c r="B2638">
        <v>1126.52</v>
      </c>
      <c r="C2638" t="s">
        <v>38</v>
      </c>
      <c r="D2638">
        <v>4624.8</v>
      </c>
      <c r="E2638">
        <v>2287</v>
      </c>
      <c r="F2638">
        <v>6554.25</v>
      </c>
      <c r="G2638">
        <v>4643.3</v>
      </c>
      <c r="H2638" t="s">
        <v>38</v>
      </c>
      <c r="I2638">
        <v>308.55</v>
      </c>
      <c r="J2638" t="s">
        <v>38</v>
      </c>
      <c r="K2638">
        <v>4465.6400000000003</v>
      </c>
      <c r="L2638">
        <v>12600</v>
      </c>
      <c r="M2638">
        <v>6570</v>
      </c>
      <c r="N2638" t="s">
        <v>38</v>
      </c>
    </row>
    <row r="2639" spans="1:14" x14ac:dyDescent="0.25">
      <c r="A2639" s="2">
        <v>35832</v>
      </c>
      <c r="B2639">
        <v>1137.68</v>
      </c>
      <c r="C2639" t="s">
        <v>38</v>
      </c>
      <c r="D2639">
        <v>4649.6000000000004</v>
      </c>
      <c r="E2639">
        <v>2310.6</v>
      </c>
      <c r="F2639">
        <v>6621.06</v>
      </c>
      <c r="G2639">
        <v>4703.2</v>
      </c>
      <c r="H2639" t="s">
        <v>38</v>
      </c>
      <c r="I2639">
        <v>310.43</v>
      </c>
      <c r="J2639" t="s">
        <v>38</v>
      </c>
      <c r="K2639">
        <v>4530.25</v>
      </c>
      <c r="L2639">
        <v>12630</v>
      </c>
      <c r="M2639">
        <v>6510</v>
      </c>
      <c r="N2639" t="s">
        <v>38</v>
      </c>
    </row>
    <row r="2640" spans="1:14" x14ac:dyDescent="0.25">
      <c r="A2640" s="2">
        <v>35835</v>
      </c>
      <c r="B2640">
        <v>1133.22</v>
      </c>
      <c r="C2640" t="s">
        <v>38</v>
      </c>
      <c r="D2640">
        <v>4642.1000000000004</v>
      </c>
      <c r="E2640">
        <v>2310.6</v>
      </c>
      <c r="F2640">
        <v>6584.75</v>
      </c>
      <c r="G2640">
        <v>4626.3999999999996</v>
      </c>
      <c r="H2640" t="s">
        <v>38</v>
      </c>
      <c r="I2640">
        <v>310.94</v>
      </c>
      <c r="J2640" t="s">
        <v>38</v>
      </c>
      <c r="K2640">
        <v>4501.8999999999996</v>
      </c>
      <c r="L2640">
        <v>12674</v>
      </c>
      <c r="M2640">
        <v>6822</v>
      </c>
      <c r="N2640" t="s">
        <v>38</v>
      </c>
    </row>
    <row r="2641" spans="1:14" x14ac:dyDescent="0.25">
      <c r="A2641" s="2">
        <v>35836</v>
      </c>
      <c r="B2641">
        <v>1143.55</v>
      </c>
      <c r="C2641" t="s">
        <v>38</v>
      </c>
      <c r="D2641">
        <v>4663.6000000000004</v>
      </c>
      <c r="E2641">
        <v>2324.1999999999998</v>
      </c>
      <c r="F2641">
        <v>6652.29</v>
      </c>
      <c r="G2641">
        <v>4673.1000000000004</v>
      </c>
      <c r="H2641" t="s">
        <v>38</v>
      </c>
      <c r="I2641">
        <v>309.93</v>
      </c>
      <c r="J2641" t="s">
        <v>38</v>
      </c>
      <c r="K2641">
        <v>4533.4799999999996</v>
      </c>
      <c r="L2641">
        <v>12696</v>
      </c>
      <c r="M2641">
        <v>6781</v>
      </c>
      <c r="N2641" t="s">
        <v>38</v>
      </c>
    </row>
    <row r="2642" spans="1:14" x14ac:dyDescent="0.25">
      <c r="A2642" s="2">
        <v>35837</v>
      </c>
      <c r="B2642">
        <v>1142.99</v>
      </c>
      <c r="C2642" t="s">
        <v>38</v>
      </c>
      <c r="D2642">
        <v>4633</v>
      </c>
      <c r="E2642">
        <v>2324.1999999999998</v>
      </c>
      <c r="F2642">
        <v>6640.67</v>
      </c>
      <c r="G2642">
        <v>4674.2</v>
      </c>
      <c r="H2642" t="s">
        <v>38</v>
      </c>
      <c r="I2642">
        <v>312.81</v>
      </c>
      <c r="J2642" t="s">
        <v>38</v>
      </c>
      <c r="K2642">
        <v>4575.68</v>
      </c>
      <c r="L2642">
        <v>12696</v>
      </c>
      <c r="M2642">
        <v>6719</v>
      </c>
      <c r="N2642" t="s">
        <v>38</v>
      </c>
    </row>
    <row r="2643" spans="1:14" x14ac:dyDescent="0.25">
      <c r="A2643" s="2">
        <v>35838</v>
      </c>
      <c r="B2643">
        <v>1146.3399999999999</v>
      </c>
      <c r="C2643" t="s">
        <v>38</v>
      </c>
      <c r="D2643">
        <v>4590</v>
      </c>
      <c r="E2643">
        <v>2279.1</v>
      </c>
      <c r="F2643">
        <v>6562.96</v>
      </c>
      <c r="G2643">
        <v>4611.8</v>
      </c>
      <c r="H2643" t="s">
        <v>38</v>
      </c>
      <c r="I2643">
        <v>311.51</v>
      </c>
      <c r="J2643" t="s">
        <v>38</v>
      </c>
      <c r="K2643">
        <v>4520.6899999999996</v>
      </c>
      <c r="L2643">
        <v>12630</v>
      </c>
      <c r="M2643">
        <v>6641</v>
      </c>
      <c r="N2643" t="s">
        <v>38</v>
      </c>
    </row>
    <row r="2644" spans="1:14" x14ac:dyDescent="0.25">
      <c r="A2644" s="2">
        <v>35839</v>
      </c>
      <c r="B2644">
        <v>1141.31</v>
      </c>
      <c r="C2644" t="s">
        <v>38</v>
      </c>
      <c r="D2644">
        <v>4610.7</v>
      </c>
      <c r="E2644">
        <v>2294.9</v>
      </c>
      <c r="F2644">
        <v>6584.02</v>
      </c>
      <c r="G2644">
        <v>4655.8999999999996</v>
      </c>
      <c r="H2644" t="s">
        <v>38</v>
      </c>
      <c r="I2644">
        <v>312.72000000000003</v>
      </c>
      <c r="J2644" t="s">
        <v>38</v>
      </c>
      <c r="K2644">
        <v>4546.07</v>
      </c>
      <c r="L2644">
        <v>12328</v>
      </c>
      <c r="M2644">
        <v>6383</v>
      </c>
      <c r="N2644" t="s">
        <v>38</v>
      </c>
    </row>
    <row r="2645" spans="1:14" x14ac:dyDescent="0.25">
      <c r="A2645" s="2">
        <v>35842</v>
      </c>
      <c r="B2645">
        <v>1137.68</v>
      </c>
      <c r="C2645" t="s">
        <v>38</v>
      </c>
      <c r="D2645">
        <v>4657</v>
      </c>
      <c r="E2645">
        <v>2317.1</v>
      </c>
      <c r="F2645">
        <v>6600</v>
      </c>
      <c r="G2645">
        <v>4665.1000000000004</v>
      </c>
      <c r="H2645" t="s">
        <v>38</v>
      </c>
      <c r="I2645">
        <v>315.12</v>
      </c>
      <c r="J2645" t="s">
        <v>38</v>
      </c>
      <c r="K2645">
        <v>4563.28</v>
      </c>
      <c r="L2645">
        <v>12364</v>
      </c>
      <c r="M2645">
        <v>6327</v>
      </c>
      <c r="N2645" t="s">
        <v>38</v>
      </c>
    </row>
    <row r="2646" spans="1:14" x14ac:dyDescent="0.25">
      <c r="A2646" s="2">
        <v>35843</v>
      </c>
      <c r="B2646">
        <v>1147.17</v>
      </c>
      <c r="C2646" t="s">
        <v>38</v>
      </c>
      <c r="D2646">
        <v>4710</v>
      </c>
      <c r="E2646">
        <v>2358.1999999999998</v>
      </c>
      <c r="F2646">
        <v>6735.8</v>
      </c>
      <c r="G2646">
        <v>4763.7</v>
      </c>
      <c r="H2646" t="s">
        <v>38</v>
      </c>
      <c r="I2646">
        <v>321</v>
      </c>
      <c r="J2646" t="s">
        <v>38</v>
      </c>
      <c r="K2646">
        <v>4617.9399999999996</v>
      </c>
      <c r="L2646">
        <v>12409</v>
      </c>
      <c r="M2646">
        <v>6358</v>
      </c>
      <c r="N2646" t="s">
        <v>38</v>
      </c>
    </row>
    <row r="2647" spans="1:14" x14ac:dyDescent="0.25">
      <c r="A2647" s="2">
        <v>35844</v>
      </c>
      <c r="B2647">
        <v>1155.83</v>
      </c>
      <c r="C2647" t="s">
        <v>38</v>
      </c>
      <c r="D2647">
        <v>4746.3</v>
      </c>
      <c r="E2647">
        <v>2353.6</v>
      </c>
      <c r="F2647">
        <v>6711.84</v>
      </c>
      <c r="G2647">
        <v>4752.5</v>
      </c>
      <c r="H2647" t="s">
        <v>38</v>
      </c>
      <c r="I2647">
        <v>324.60000000000002</v>
      </c>
      <c r="J2647" t="s">
        <v>38</v>
      </c>
      <c r="K2647">
        <v>4592.29</v>
      </c>
      <c r="L2647">
        <v>12298</v>
      </c>
      <c r="M2647">
        <v>6657</v>
      </c>
      <c r="N2647" t="s">
        <v>38</v>
      </c>
    </row>
    <row r="2648" spans="1:14" x14ac:dyDescent="0.25">
      <c r="A2648" s="2">
        <v>35845</v>
      </c>
      <c r="B2648">
        <v>1150.8</v>
      </c>
      <c r="C2648" t="s">
        <v>38</v>
      </c>
      <c r="D2648">
        <v>4743</v>
      </c>
      <c r="E2648">
        <v>2330.6999999999998</v>
      </c>
      <c r="F2648">
        <v>6673.35</v>
      </c>
      <c r="G2648">
        <v>4800.8999999999996</v>
      </c>
      <c r="H2648" t="s">
        <v>38</v>
      </c>
      <c r="I2648">
        <v>324.04000000000002</v>
      </c>
      <c r="J2648" t="s">
        <v>38</v>
      </c>
      <c r="K2648">
        <v>4577.0600000000004</v>
      </c>
      <c r="L2648">
        <v>12261</v>
      </c>
      <c r="M2648">
        <v>6563</v>
      </c>
      <c r="N2648" t="s">
        <v>38</v>
      </c>
    </row>
    <row r="2649" spans="1:14" x14ac:dyDescent="0.25">
      <c r="A2649" s="2">
        <v>35846</v>
      </c>
      <c r="B2649">
        <v>1158.3399999999999</v>
      </c>
      <c r="C2649" t="s">
        <v>38</v>
      </c>
      <c r="D2649">
        <v>4745.5</v>
      </c>
      <c r="E2649">
        <v>2337.8000000000002</v>
      </c>
      <c r="F2649">
        <v>6676.98</v>
      </c>
      <c r="G2649">
        <v>4835.1000000000004</v>
      </c>
      <c r="H2649" t="s">
        <v>38</v>
      </c>
      <c r="I2649">
        <v>326.02999999999997</v>
      </c>
      <c r="J2649" t="s">
        <v>38</v>
      </c>
      <c r="K2649">
        <v>4610.6899999999996</v>
      </c>
      <c r="L2649">
        <v>12350</v>
      </c>
      <c r="M2649">
        <v>6619</v>
      </c>
      <c r="N2649" t="s">
        <v>38</v>
      </c>
    </row>
    <row r="2650" spans="1:14" x14ac:dyDescent="0.25">
      <c r="A2650" s="2">
        <v>35849</v>
      </c>
      <c r="B2650">
        <v>1162.53</v>
      </c>
      <c r="C2650" t="s">
        <v>38</v>
      </c>
      <c r="D2650">
        <v>4714.8999999999996</v>
      </c>
      <c r="E2650">
        <v>2341.4</v>
      </c>
      <c r="F2650">
        <v>6717.65</v>
      </c>
      <c r="G2650">
        <v>4861.8999999999996</v>
      </c>
      <c r="H2650" t="s">
        <v>38</v>
      </c>
      <c r="I2650">
        <v>331.11</v>
      </c>
      <c r="J2650" t="s">
        <v>38</v>
      </c>
      <c r="K2650">
        <v>4600.1400000000003</v>
      </c>
      <c r="L2650">
        <v>12232</v>
      </c>
      <c r="M2650">
        <v>6526</v>
      </c>
      <c r="N2650" t="s">
        <v>38</v>
      </c>
    </row>
    <row r="2651" spans="1:14" x14ac:dyDescent="0.25">
      <c r="A2651" s="2">
        <v>35850</v>
      </c>
      <c r="B2651">
        <v>1154.1500000000001</v>
      </c>
      <c r="C2651" t="s">
        <v>38</v>
      </c>
      <c r="D2651">
        <v>4670.2</v>
      </c>
      <c r="E2651">
        <v>2337.8000000000002</v>
      </c>
      <c r="F2651">
        <v>6702.4</v>
      </c>
      <c r="G2651">
        <v>4969.2</v>
      </c>
      <c r="H2651" t="s">
        <v>38</v>
      </c>
      <c r="I2651">
        <v>333.06</v>
      </c>
      <c r="J2651" t="s">
        <v>38</v>
      </c>
      <c r="K2651">
        <v>4570.47</v>
      </c>
      <c r="L2651">
        <v>11915</v>
      </c>
      <c r="M2651">
        <v>6632</v>
      </c>
      <c r="N2651" t="s">
        <v>38</v>
      </c>
    </row>
    <row r="2652" spans="1:14" x14ac:dyDescent="0.25">
      <c r="A2652" s="2">
        <v>35851</v>
      </c>
      <c r="B2652">
        <v>1167.27</v>
      </c>
      <c r="C2652" t="s">
        <v>38</v>
      </c>
      <c r="D2652">
        <v>4738.1000000000004</v>
      </c>
      <c r="E2652">
        <v>2396.5</v>
      </c>
      <c r="F2652">
        <v>6858.54</v>
      </c>
      <c r="G2652">
        <v>5062.1000000000004</v>
      </c>
      <c r="H2652" t="s">
        <v>38</v>
      </c>
      <c r="I2652">
        <v>338.61</v>
      </c>
      <c r="J2652" t="s">
        <v>38</v>
      </c>
      <c r="K2652">
        <v>4677.9399999999996</v>
      </c>
      <c r="L2652">
        <v>12040</v>
      </c>
      <c r="M2652">
        <v>6800</v>
      </c>
      <c r="N2652" t="s">
        <v>38</v>
      </c>
    </row>
    <row r="2653" spans="1:14" x14ac:dyDescent="0.25">
      <c r="A2653" s="2">
        <v>35852</v>
      </c>
      <c r="B2653">
        <v>1174.53</v>
      </c>
      <c r="C2653" t="s">
        <v>38</v>
      </c>
      <c r="D2653">
        <v>4783.6000000000004</v>
      </c>
      <c r="E2653">
        <v>2430.9</v>
      </c>
      <c r="F2653">
        <v>6841.11</v>
      </c>
      <c r="G2653">
        <v>5020.5</v>
      </c>
      <c r="H2653" t="s">
        <v>38</v>
      </c>
      <c r="I2653">
        <v>340.81</v>
      </c>
      <c r="J2653" t="s">
        <v>38</v>
      </c>
      <c r="K2653">
        <v>4693.76</v>
      </c>
      <c r="L2653">
        <v>12173</v>
      </c>
      <c r="M2653">
        <v>7036</v>
      </c>
      <c r="N2653" t="s">
        <v>38</v>
      </c>
    </row>
    <row r="2654" spans="1:14" x14ac:dyDescent="0.25">
      <c r="A2654" s="2">
        <v>35853</v>
      </c>
      <c r="B2654">
        <v>1172.8499999999999</v>
      </c>
      <c r="C2654" t="s">
        <v>38</v>
      </c>
      <c r="D2654">
        <v>4781.8999999999996</v>
      </c>
      <c r="E2654">
        <v>2450.5</v>
      </c>
      <c r="F2654">
        <v>6836.02</v>
      </c>
      <c r="G2654">
        <v>5104.6000000000004</v>
      </c>
      <c r="H2654" t="s">
        <v>38</v>
      </c>
      <c r="I2654">
        <v>341.6</v>
      </c>
      <c r="J2654" t="s">
        <v>38</v>
      </c>
      <c r="K2654">
        <v>4723.1000000000004</v>
      </c>
      <c r="L2654">
        <v>12475</v>
      </c>
      <c r="M2654">
        <v>7185</v>
      </c>
      <c r="N2654" t="s">
        <v>38</v>
      </c>
    </row>
    <row r="2655" spans="1:14" x14ac:dyDescent="0.25">
      <c r="A2655" s="2">
        <v>35856</v>
      </c>
      <c r="B2655">
        <v>1172.29</v>
      </c>
      <c r="C2655" t="s">
        <v>38</v>
      </c>
      <c r="D2655">
        <v>4837.3</v>
      </c>
      <c r="E2655">
        <v>2471.9</v>
      </c>
      <c r="F2655">
        <v>6960.21</v>
      </c>
      <c r="G2655">
        <v>5213.6000000000004</v>
      </c>
      <c r="H2655" t="s">
        <v>38</v>
      </c>
      <c r="I2655">
        <v>347.94</v>
      </c>
      <c r="J2655" t="s">
        <v>38</v>
      </c>
      <c r="K2655">
        <v>4795.96</v>
      </c>
      <c r="L2655">
        <v>12696</v>
      </c>
      <c r="M2655">
        <v>6999</v>
      </c>
      <c r="N2655" t="s">
        <v>38</v>
      </c>
    </row>
    <row r="2656" spans="1:14" x14ac:dyDescent="0.25">
      <c r="A2656" s="2">
        <v>35857</v>
      </c>
      <c r="B2656">
        <v>1178.44</v>
      </c>
      <c r="C2656" t="s">
        <v>38</v>
      </c>
      <c r="D2656">
        <v>4805.8999999999996</v>
      </c>
      <c r="E2656">
        <v>2442</v>
      </c>
      <c r="F2656">
        <v>6923.17</v>
      </c>
      <c r="G2656">
        <v>5214.3999999999996</v>
      </c>
      <c r="H2656" t="s">
        <v>38</v>
      </c>
      <c r="I2656">
        <v>344.49</v>
      </c>
      <c r="J2656" t="s">
        <v>38</v>
      </c>
      <c r="K2656">
        <v>4782.7700000000004</v>
      </c>
      <c r="L2656">
        <v>12615</v>
      </c>
      <c r="M2656">
        <v>7151</v>
      </c>
      <c r="N2656" t="s">
        <v>38</v>
      </c>
    </row>
    <row r="2657" spans="1:14" x14ac:dyDescent="0.25">
      <c r="A2657" s="2">
        <v>35858</v>
      </c>
      <c r="B2657">
        <v>1170.06</v>
      </c>
      <c r="C2657" t="s">
        <v>38</v>
      </c>
      <c r="D2657">
        <v>4732.3</v>
      </c>
      <c r="E2657">
        <v>2417.6999999999998</v>
      </c>
      <c r="F2657">
        <v>6818.59</v>
      </c>
      <c r="G2657">
        <v>5075.3</v>
      </c>
      <c r="H2657" t="s">
        <v>38</v>
      </c>
      <c r="I2657">
        <v>342.42</v>
      </c>
      <c r="J2657" t="s">
        <v>38</v>
      </c>
      <c r="K2657">
        <v>4687.83</v>
      </c>
      <c r="L2657">
        <v>12571</v>
      </c>
      <c r="M2657">
        <v>7073</v>
      </c>
      <c r="N2657" t="s">
        <v>38</v>
      </c>
    </row>
    <row r="2658" spans="1:14" x14ac:dyDescent="0.25">
      <c r="A2658" s="2">
        <v>35859</v>
      </c>
      <c r="B2658">
        <v>1159.46</v>
      </c>
      <c r="C2658" t="s">
        <v>38</v>
      </c>
      <c r="D2658">
        <v>4698.3999999999996</v>
      </c>
      <c r="E2658">
        <v>2431.1999999999998</v>
      </c>
      <c r="F2658">
        <v>6809.15</v>
      </c>
      <c r="G2658">
        <v>5144.3</v>
      </c>
      <c r="H2658" t="s">
        <v>38</v>
      </c>
      <c r="I2658">
        <v>338.59</v>
      </c>
      <c r="J2658" t="s">
        <v>38</v>
      </c>
      <c r="K2658">
        <v>4666.07</v>
      </c>
      <c r="L2658">
        <v>12409</v>
      </c>
      <c r="M2658">
        <v>6657</v>
      </c>
      <c r="N2658" t="s">
        <v>38</v>
      </c>
    </row>
    <row r="2659" spans="1:14" x14ac:dyDescent="0.25">
      <c r="A2659" s="2">
        <v>35860</v>
      </c>
      <c r="B2659">
        <v>1180.67</v>
      </c>
      <c r="C2659" t="s">
        <v>38</v>
      </c>
      <c r="D2659">
        <v>4782.7</v>
      </c>
      <c r="E2659">
        <v>2495.5</v>
      </c>
      <c r="F2659">
        <v>6923.17</v>
      </c>
      <c r="G2659">
        <v>5277.4</v>
      </c>
      <c r="H2659" t="s">
        <v>38</v>
      </c>
      <c r="I2659">
        <v>348.38</v>
      </c>
      <c r="J2659" t="s">
        <v>38</v>
      </c>
      <c r="K2659">
        <v>4761.67</v>
      </c>
      <c r="L2659">
        <v>12659</v>
      </c>
      <c r="M2659">
        <v>6744</v>
      </c>
      <c r="N2659" t="s">
        <v>38</v>
      </c>
    </row>
    <row r="2660" spans="1:14" x14ac:dyDescent="0.25">
      <c r="A2660" s="2">
        <v>35863</v>
      </c>
      <c r="B2660">
        <v>1176.76</v>
      </c>
      <c r="C2660" t="s">
        <v>38</v>
      </c>
      <c r="D2660">
        <v>4813.3</v>
      </c>
      <c r="E2660">
        <v>2531.1999999999998</v>
      </c>
      <c r="F2660">
        <v>7022.66</v>
      </c>
      <c r="G2660">
        <v>5284.3</v>
      </c>
      <c r="H2660" t="s">
        <v>38</v>
      </c>
      <c r="I2660">
        <v>351.57</v>
      </c>
      <c r="J2660" t="s">
        <v>38</v>
      </c>
      <c r="K2660">
        <v>4743.21</v>
      </c>
      <c r="L2660">
        <v>12512</v>
      </c>
      <c r="M2660">
        <v>6874</v>
      </c>
      <c r="N2660" t="s">
        <v>38</v>
      </c>
    </row>
    <row r="2661" spans="1:14" x14ac:dyDescent="0.25">
      <c r="A2661" s="2">
        <v>35864</v>
      </c>
      <c r="B2661">
        <v>1189.04</v>
      </c>
      <c r="C2661" t="s">
        <v>38</v>
      </c>
      <c r="D2661">
        <v>4836.5</v>
      </c>
      <c r="E2661">
        <v>2518.4</v>
      </c>
      <c r="F2661">
        <v>7050.26</v>
      </c>
      <c r="G2661">
        <v>5273.2</v>
      </c>
      <c r="H2661" t="s">
        <v>38</v>
      </c>
      <c r="I2661">
        <v>349.41</v>
      </c>
      <c r="J2661" t="s">
        <v>38</v>
      </c>
      <c r="K2661">
        <v>4786.7299999999996</v>
      </c>
      <c r="L2661">
        <v>12527</v>
      </c>
      <c r="M2661">
        <v>6818</v>
      </c>
      <c r="N2661" t="s">
        <v>38</v>
      </c>
    </row>
    <row r="2662" spans="1:14" x14ac:dyDescent="0.25">
      <c r="A2662" s="2">
        <v>35865</v>
      </c>
      <c r="B2662">
        <v>1192.95</v>
      </c>
      <c r="C2662" t="s">
        <v>38</v>
      </c>
      <c r="D2662">
        <v>4829.1000000000004</v>
      </c>
      <c r="E2662">
        <v>2532.6</v>
      </c>
      <c r="F2662">
        <v>7069.14</v>
      </c>
      <c r="G2662">
        <v>5283.4</v>
      </c>
      <c r="H2662" t="s">
        <v>38</v>
      </c>
      <c r="I2662">
        <v>349.59</v>
      </c>
      <c r="J2662" t="s">
        <v>38</v>
      </c>
      <c r="K2662">
        <v>4799.92</v>
      </c>
      <c r="L2662">
        <v>12372</v>
      </c>
      <c r="M2662">
        <v>6968</v>
      </c>
      <c r="N2662" t="s">
        <v>38</v>
      </c>
    </row>
    <row r="2663" spans="1:14" x14ac:dyDescent="0.25">
      <c r="A2663" s="2">
        <v>35866</v>
      </c>
      <c r="B2663">
        <v>1197.42</v>
      </c>
      <c r="C2663" t="s">
        <v>38</v>
      </c>
      <c r="D2663">
        <v>4782.7</v>
      </c>
      <c r="E2663">
        <v>2526.9</v>
      </c>
      <c r="F2663">
        <v>7010.32</v>
      </c>
      <c r="G2663">
        <v>5344.5</v>
      </c>
      <c r="H2663" t="s">
        <v>38</v>
      </c>
      <c r="I2663">
        <v>347.83</v>
      </c>
      <c r="J2663" t="s">
        <v>38</v>
      </c>
      <c r="K2663">
        <v>4792</v>
      </c>
      <c r="L2663">
        <v>12195</v>
      </c>
      <c r="M2663">
        <v>6769</v>
      </c>
      <c r="N2663" t="s">
        <v>38</v>
      </c>
    </row>
    <row r="2664" spans="1:14" x14ac:dyDescent="0.25">
      <c r="A2664" s="2">
        <v>35867</v>
      </c>
      <c r="B2664">
        <v>1194.07</v>
      </c>
      <c r="C2664" t="s">
        <v>38</v>
      </c>
      <c r="D2664">
        <v>4781.8999999999996</v>
      </c>
      <c r="E2664">
        <v>2539.1</v>
      </c>
      <c r="F2664">
        <v>7085.12</v>
      </c>
      <c r="G2664">
        <v>5397.2</v>
      </c>
      <c r="H2664" t="s">
        <v>38</v>
      </c>
      <c r="I2664">
        <v>353.54</v>
      </c>
      <c r="J2664" t="s">
        <v>38</v>
      </c>
      <c r="K2664">
        <v>4838.16</v>
      </c>
      <c r="L2664">
        <v>12556</v>
      </c>
      <c r="M2664">
        <v>6949</v>
      </c>
      <c r="N2664" t="s">
        <v>38</v>
      </c>
    </row>
    <row r="2665" spans="1:14" x14ac:dyDescent="0.25">
      <c r="A2665" s="2">
        <v>35870</v>
      </c>
      <c r="B2665">
        <v>1205.79</v>
      </c>
      <c r="C2665" t="s">
        <v>38</v>
      </c>
      <c r="D2665">
        <v>4797.6000000000004</v>
      </c>
      <c r="E2665">
        <v>2576.9</v>
      </c>
      <c r="F2665">
        <v>7122.88</v>
      </c>
      <c r="G2665">
        <v>5380.1</v>
      </c>
      <c r="H2665" t="s">
        <v>38</v>
      </c>
      <c r="I2665">
        <v>355.97</v>
      </c>
      <c r="J2665" t="s">
        <v>38</v>
      </c>
      <c r="K2665">
        <v>4781.45</v>
      </c>
      <c r="L2665">
        <v>12409</v>
      </c>
      <c r="M2665">
        <v>6993</v>
      </c>
      <c r="N2665" t="s">
        <v>38</v>
      </c>
    </row>
    <row r="2666" spans="1:14" x14ac:dyDescent="0.25">
      <c r="A2666" s="2">
        <v>35871</v>
      </c>
      <c r="B2666">
        <v>1208.58</v>
      </c>
      <c r="C2666" t="s">
        <v>38</v>
      </c>
      <c r="D2666">
        <v>4839</v>
      </c>
      <c r="E2666">
        <v>2620.5</v>
      </c>
      <c r="F2666">
        <v>7183.16</v>
      </c>
      <c r="G2666">
        <v>5424.3</v>
      </c>
      <c r="H2666" t="s">
        <v>38</v>
      </c>
      <c r="I2666">
        <v>357.19</v>
      </c>
      <c r="J2666" t="s">
        <v>38</v>
      </c>
      <c r="K2666">
        <v>4757.0600000000004</v>
      </c>
      <c r="L2666">
        <v>12512</v>
      </c>
      <c r="M2666">
        <v>6974</v>
      </c>
      <c r="N2666" t="s">
        <v>38</v>
      </c>
    </row>
    <row r="2667" spans="1:14" x14ac:dyDescent="0.25">
      <c r="A2667" s="2">
        <v>35872</v>
      </c>
      <c r="B2667">
        <v>1212.21</v>
      </c>
      <c r="C2667" t="s">
        <v>38</v>
      </c>
      <c r="D2667">
        <v>4871.3</v>
      </c>
      <c r="E2667">
        <v>2614.8000000000002</v>
      </c>
      <c r="F2667">
        <v>7138.86</v>
      </c>
      <c r="G2667">
        <v>5427.4</v>
      </c>
      <c r="H2667" t="s">
        <v>38</v>
      </c>
      <c r="I2667">
        <v>352.31</v>
      </c>
      <c r="J2667" t="s">
        <v>38</v>
      </c>
      <c r="K2667">
        <v>4702.99</v>
      </c>
      <c r="L2667">
        <v>12217</v>
      </c>
      <c r="M2667">
        <v>6918</v>
      </c>
      <c r="N2667" t="s">
        <v>38</v>
      </c>
    </row>
    <row r="2668" spans="1:14" x14ac:dyDescent="0.25">
      <c r="A2668" s="2">
        <v>35873</v>
      </c>
      <c r="B2668">
        <v>1216.67</v>
      </c>
      <c r="C2668" t="s">
        <v>38</v>
      </c>
      <c r="D2668">
        <v>4941.6000000000004</v>
      </c>
      <c r="E2668">
        <v>2644</v>
      </c>
      <c r="F2668">
        <v>7182.11</v>
      </c>
      <c r="G2668">
        <v>5427.4</v>
      </c>
      <c r="H2668" t="s">
        <v>38</v>
      </c>
      <c r="I2668">
        <v>350.57</v>
      </c>
      <c r="J2668" t="s">
        <v>38</v>
      </c>
      <c r="K2668">
        <v>4716.18</v>
      </c>
      <c r="L2668">
        <v>12320</v>
      </c>
      <c r="M2668">
        <v>7151</v>
      </c>
      <c r="N2668" t="s">
        <v>38</v>
      </c>
    </row>
    <row r="2669" spans="1:14" x14ac:dyDescent="0.25">
      <c r="A2669" s="2">
        <v>35874</v>
      </c>
      <c r="B2669">
        <v>1227.17</v>
      </c>
      <c r="C2669" t="s">
        <v>38</v>
      </c>
      <c r="D2669">
        <v>4926.1000000000004</v>
      </c>
      <c r="E2669">
        <v>2640.5</v>
      </c>
      <c r="F2669">
        <v>7321.95</v>
      </c>
      <c r="G2669">
        <v>5631.2</v>
      </c>
      <c r="H2669" t="s">
        <v>38</v>
      </c>
      <c r="I2669">
        <v>357.21</v>
      </c>
      <c r="J2669" t="s">
        <v>38</v>
      </c>
      <c r="K2669">
        <v>4716.18</v>
      </c>
      <c r="L2669">
        <v>12423</v>
      </c>
      <c r="M2669">
        <v>7210</v>
      </c>
      <c r="N2669" t="s">
        <v>38</v>
      </c>
    </row>
    <row r="2670" spans="1:14" x14ac:dyDescent="0.25">
      <c r="A2670" s="2">
        <v>35877</v>
      </c>
      <c r="B2670">
        <v>1223.8499999999999</v>
      </c>
      <c r="C2670" t="s">
        <v>38</v>
      </c>
      <c r="D2670">
        <v>4917.1000000000004</v>
      </c>
      <c r="E2670">
        <v>2639.7</v>
      </c>
      <c r="F2670">
        <v>7285.91</v>
      </c>
      <c r="G2670">
        <v>5660.7</v>
      </c>
      <c r="H2670" t="s">
        <v>38</v>
      </c>
      <c r="I2670">
        <v>358.48</v>
      </c>
      <c r="J2670" t="s">
        <v>38</v>
      </c>
      <c r="K2670">
        <v>4716.18</v>
      </c>
      <c r="L2670">
        <v>12416</v>
      </c>
      <c r="M2670">
        <v>7220</v>
      </c>
      <c r="N2670" t="s">
        <v>38</v>
      </c>
    </row>
    <row r="2671" spans="1:14" x14ac:dyDescent="0.25">
      <c r="A2671" s="2">
        <v>35878</v>
      </c>
      <c r="B2671">
        <v>1233.52</v>
      </c>
      <c r="C2671" t="s">
        <v>38</v>
      </c>
      <c r="D2671">
        <v>4922.8</v>
      </c>
      <c r="E2671">
        <v>2681.2</v>
      </c>
      <c r="F2671">
        <v>7347.17</v>
      </c>
      <c r="G2671">
        <v>5749.7</v>
      </c>
      <c r="H2671" t="s">
        <v>38</v>
      </c>
      <c r="I2671">
        <v>360.73</v>
      </c>
      <c r="J2671" t="s">
        <v>38</v>
      </c>
      <c r="K2671">
        <v>4755.5600000000004</v>
      </c>
      <c r="L2671">
        <v>12246</v>
      </c>
      <c r="M2671">
        <v>7241</v>
      </c>
      <c r="N2671" t="s">
        <v>38</v>
      </c>
    </row>
    <row r="2672" spans="1:14" x14ac:dyDescent="0.25">
      <c r="A2672" s="2">
        <v>35879</v>
      </c>
      <c r="B2672">
        <v>1229.93</v>
      </c>
      <c r="C2672" t="s">
        <v>38</v>
      </c>
      <c r="D2672">
        <v>4926.1000000000004</v>
      </c>
      <c r="E2672">
        <v>2724</v>
      </c>
      <c r="F2672">
        <v>7422.14</v>
      </c>
      <c r="G2672">
        <v>5845.1</v>
      </c>
      <c r="H2672" t="s">
        <v>38</v>
      </c>
      <c r="I2672">
        <v>363.34</v>
      </c>
      <c r="J2672" t="s">
        <v>38</v>
      </c>
      <c r="K2672">
        <v>4780.41</v>
      </c>
      <c r="L2672">
        <v>12150</v>
      </c>
      <c r="M2672">
        <v>7385</v>
      </c>
      <c r="N2672" t="s">
        <v>38</v>
      </c>
    </row>
    <row r="2673" spans="1:14" x14ac:dyDescent="0.25">
      <c r="A2673" s="2">
        <v>35880</v>
      </c>
      <c r="B2673">
        <v>1226.6099999999999</v>
      </c>
      <c r="C2673" t="s">
        <v>38</v>
      </c>
      <c r="D2673">
        <v>4845.3</v>
      </c>
      <c r="E2673">
        <v>2698.3</v>
      </c>
      <c r="F2673">
        <v>7311.13</v>
      </c>
      <c r="G2673">
        <v>5810.8</v>
      </c>
      <c r="H2673" t="s">
        <v>38</v>
      </c>
      <c r="I2673">
        <v>360.51</v>
      </c>
      <c r="J2673" t="s">
        <v>38</v>
      </c>
      <c r="K2673">
        <v>4744.2</v>
      </c>
      <c r="L2673">
        <v>12453</v>
      </c>
      <c r="M2673">
        <v>7316</v>
      </c>
      <c r="N2673" t="s">
        <v>38</v>
      </c>
    </row>
    <row r="2674" spans="1:14" x14ac:dyDescent="0.25">
      <c r="A2674" s="2">
        <v>35881</v>
      </c>
      <c r="B2674">
        <v>1223.02</v>
      </c>
      <c r="C2674" t="s">
        <v>38</v>
      </c>
      <c r="D2674">
        <v>4866.5</v>
      </c>
      <c r="E2674">
        <v>2722.6</v>
      </c>
      <c r="F2674">
        <v>7337.8</v>
      </c>
      <c r="G2674">
        <v>5822.7</v>
      </c>
      <c r="H2674" t="s">
        <v>38</v>
      </c>
      <c r="I2674">
        <v>363.82</v>
      </c>
      <c r="J2674" t="s">
        <v>38</v>
      </c>
      <c r="K2674">
        <v>4818.82</v>
      </c>
      <c r="L2674">
        <v>12446</v>
      </c>
      <c r="M2674">
        <v>7335</v>
      </c>
      <c r="N2674" t="s">
        <v>38</v>
      </c>
    </row>
    <row r="2675" spans="1:14" x14ac:dyDescent="0.25">
      <c r="A2675" s="2">
        <v>35884</v>
      </c>
      <c r="B2675">
        <v>1221.0899999999999</v>
      </c>
      <c r="C2675" t="s">
        <v>38</v>
      </c>
      <c r="D2675">
        <v>4855.8999999999996</v>
      </c>
      <c r="E2675">
        <v>2714.7</v>
      </c>
      <c r="F2675">
        <v>7337.08</v>
      </c>
      <c r="G2675">
        <v>5811</v>
      </c>
      <c r="H2675" t="s">
        <v>38</v>
      </c>
      <c r="I2675">
        <v>360.67</v>
      </c>
      <c r="J2675" t="s">
        <v>38</v>
      </c>
      <c r="K2675">
        <v>4834.96</v>
      </c>
      <c r="L2675">
        <v>11907</v>
      </c>
      <c r="M2675">
        <v>7123</v>
      </c>
      <c r="N2675" t="s">
        <v>38</v>
      </c>
    </row>
    <row r="2676" spans="1:14" x14ac:dyDescent="0.25">
      <c r="A2676" s="2">
        <v>35885</v>
      </c>
      <c r="B2676">
        <v>1226.3399999999999</v>
      </c>
      <c r="C2676" t="s">
        <v>38</v>
      </c>
      <c r="D2676">
        <v>4867.3</v>
      </c>
      <c r="E2676">
        <v>2770.4</v>
      </c>
      <c r="F2676">
        <v>7368.08</v>
      </c>
      <c r="G2676">
        <v>5827.2</v>
      </c>
      <c r="H2676" t="s">
        <v>38</v>
      </c>
      <c r="I2676">
        <v>359.57</v>
      </c>
      <c r="J2676" t="s">
        <v>38</v>
      </c>
      <c r="K2676">
        <v>4864.33</v>
      </c>
      <c r="L2676">
        <v>12032</v>
      </c>
      <c r="M2676">
        <v>7182</v>
      </c>
      <c r="N2676" t="s">
        <v>38</v>
      </c>
    </row>
    <row r="2677" spans="1:14" x14ac:dyDescent="0.25">
      <c r="A2677" s="2">
        <v>35886</v>
      </c>
      <c r="B2677">
        <v>1234.9000000000001</v>
      </c>
      <c r="C2677" t="s">
        <v>38</v>
      </c>
      <c r="D2677">
        <v>4959.5</v>
      </c>
      <c r="E2677">
        <v>2767.5</v>
      </c>
      <c r="F2677">
        <v>7425.74</v>
      </c>
      <c r="G2677">
        <v>5838</v>
      </c>
      <c r="H2677" t="s">
        <v>38</v>
      </c>
      <c r="I2677">
        <v>363.37</v>
      </c>
      <c r="J2677" t="s">
        <v>38</v>
      </c>
      <c r="K2677">
        <v>4883.5</v>
      </c>
      <c r="L2677">
        <v>11966</v>
      </c>
      <c r="M2677">
        <v>7080</v>
      </c>
      <c r="N2677" t="s">
        <v>38</v>
      </c>
    </row>
    <row r="2678" spans="1:14" x14ac:dyDescent="0.25">
      <c r="A2678" s="2">
        <v>35887</v>
      </c>
      <c r="B2678">
        <v>1248.98</v>
      </c>
      <c r="C2678" t="s">
        <v>38</v>
      </c>
      <c r="D2678">
        <v>4982.3</v>
      </c>
      <c r="E2678">
        <v>2820.3</v>
      </c>
      <c r="F2678">
        <v>7513.68</v>
      </c>
      <c r="G2678">
        <v>5938.9</v>
      </c>
      <c r="H2678" t="s">
        <v>38</v>
      </c>
      <c r="I2678">
        <v>366.82</v>
      </c>
      <c r="J2678" t="s">
        <v>38</v>
      </c>
      <c r="K2678">
        <v>4892.41</v>
      </c>
      <c r="L2678">
        <v>11648</v>
      </c>
      <c r="M2678">
        <v>6934</v>
      </c>
      <c r="N2678" t="s">
        <v>38</v>
      </c>
    </row>
    <row r="2679" spans="1:14" x14ac:dyDescent="0.25">
      <c r="A2679" s="2">
        <v>35888</v>
      </c>
      <c r="B2679">
        <v>1253.3900000000001</v>
      </c>
      <c r="C2679" t="s">
        <v>38</v>
      </c>
      <c r="D2679">
        <v>4988.1000000000004</v>
      </c>
      <c r="E2679">
        <v>2813.2</v>
      </c>
      <c r="F2679">
        <v>7613.15</v>
      </c>
      <c r="G2679">
        <v>6034.9</v>
      </c>
      <c r="H2679" t="s">
        <v>38</v>
      </c>
      <c r="I2679">
        <v>369.9</v>
      </c>
      <c r="J2679" t="s">
        <v>38</v>
      </c>
      <c r="K2679">
        <v>4959.54</v>
      </c>
      <c r="L2679">
        <v>11456</v>
      </c>
      <c r="M2679">
        <v>6853</v>
      </c>
      <c r="N2679" t="s">
        <v>38</v>
      </c>
    </row>
    <row r="2680" spans="1:14" x14ac:dyDescent="0.25">
      <c r="A2680" s="2">
        <v>35891</v>
      </c>
      <c r="B2680">
        <v>1244.56</v>
      </c>
      <c r="C2680" t="s">
        <v>38</v>
      </c>
      <c r="D2680">
        <v>5012.5</v>
      </c>
      <c r="E2680">
        <v>2839.6</v>
      </c>
      <c r="F2680">
        <v>7747.22</v>
      </c>
      <c r="G2680">
        <v>6177</v>
      </c>
      <c r="H2680" t="s">
        <v>38</v>
      </c>
      <c r="I2680">
        <v>377.43</v>
      </c>
      <c r="J2680" t="s">
        <v>38</v>
      </c>
      <c r="K2680">
        <v>5021.96</v>
      </c>
      <c r="L2680">
        <v>11626</v>
      </c>
      <c r="M2680">
        <v>6853</v>
      </c>
      <c r="N2680" t="s">
        <v>38</v>
      </c>
    </row>
    <row r="2681" spans="1:14" x14ac:dyDescent="0.25">
      <c r="A2681" s="2">
        <v>35892</v>
      </c>
      <c r="B2681">
        <v>1235.72</v>
      </c>
      <c r="C2681" t="s">
        <v>38</v>
      </c>
      <c r="D2681">
        <v>5005.2</v>
      </c>
      <c r="E2681">
        <v>2783.2</v>
      </c>
      <c r="F2681">
        <v>7678.02</v>
      </c>
      <c r="G2681">
        <v>6038.1</v>
      </c>
      <c r="H2681" t="s">
        <v>38</v>
      </c>
      <c r="I2681">
        <v>372.25</v>
      </c>
      <c r="J2681" t="s">
        <v>38</v>
      </c>
      <c r="K2681">
        <v>4956.7700000000004</v>
      </c>
      <c r="L2681">
        <v>11833</v>
      </c>
      <c r="M2681">
        <v>6834</v>
      </c>
      <c r="N2681" t="s">
        <v>38</v>
      </c>
    </row>
    <row r="2682" spans="1:14" x14ac:dyDescent="0.25">
      <c r="A2682" s="2">
        <v>35893</v>
      </c>
      <c r="B2682">
        <v>1227.72</v>
      </c>
      <c r="C2682" t="s">
        <v>38</v>
      </c>
      <c r="D2682">
        <v>4991.3</v>
      </c>
      <c r="E2682">
        <v>2764.7</v>
      </c>
      <c r="F2682">
        <v>7623.24</v>
      </c>
      <c r="G2682">
        <v>5975.3</v>
      </c>
      <c r="H2682" t="s">
        <v>38</v>
      </c>
      <c r="I2682">
        <v>371.82</v>
      </c>
      <c r="J2682" t="s">
        <v>38</v>
      </c>
      <c r="K2682">
        <v>4867.43</v>
      </c>
      <c r="L2682">
        <v>12091</v>
      </c>
      <c r="M2682">
        <v>7027</v>
      </c>
      <c r="N2682" t="s">
        <v>38</v>
      </c>
    </row>
    <row r="2683" spans="1:14" x14ac:dyDescent="0.25">
      <c r="A2683" s="2">
        <v>35894</v>
      </c>
      <c r="B2683">
        <v>1236.28</v>
      </c>
      <c r="C2683" t="s">
        <v>38</v>
      </c>
      <c r="D2683">
        <v>5015.8</v>
      </c>
      <c r="E2683">
        <v>2781.8</v>
      </c>
      <c r="F2683">
        <v>7672.26</v>
      </c>
      <c r="G2683">
        <v>5975.3</v>
      </c>
      <c r="H2683" t="s">
        <v>38</v>
      </c>
      <c r="I2683">
        <v>373.44</v>
      </c>
      <c r="J2683" t="s">
        <v>38</v>
      </c>
      <c r="K2683">
        <v>4890.47</v>
      </c>
      <c r="L2683">
        <v>12232</v>
      </c>
      <c r="M2683">
        <v>7036</v>
      </c>
      <c r="N2683" t="s">
        <v>38</v>
      </c>
    </row>
    <row r="2684" spans="1:14" x14ac:dyDescent="0.25">
      <c r="A2684" s="2">
        <v>35895</v>
      </c>
      <c r="B2684">
        <v>1236.28</v>
      </c>
      <c r="C2684" t="s">
        <v>38</v>
      </c>
      <c r="D2684">
        <v>5015.8</v>
      </c>
      <c r="E2684">
        <v>2781.8</v>
      </c>
      <c r="F2684">
        <v>7672.26</v>
      </c>
      <c r="G2684">
        <v>5975.3</v>
      </c>
      <c r="H2684" t="s">
        <v>38</v>
      </c>
      <c r="I2684">
        <v>373.44</v>
      </c>
      <c r="J2684" t="s">
        <v>38</v>
      </c>
      <c r="K2684">
        <v>4890.47</v>
      </c>
      <c r="L2684">
        <v>12113</v>
      </c>
      <c r="M2684">
        <v>7036</v>
      </c>
      <c r="N2684" t="s">
        <v>38</v>
      </c>
    </row>
    <row r="2685" spans="1:14" x14ac:dyDescent="0.25">
      <c r="A2685" s="2">
        <v>35898</v>
      </c>
      <c r="B2685">
        <v>1233.79</v>
      </c>
      <c r="C2685" t="s">
        <v>38</v>
      </c>
      <c r="D2685">
        <v>5015.8</v>
      </c>
      <c r="E2685">
        <v>2781.8</v>
      </c>
      <c r="F2685">
        <v>7672.26</v>
      </c>
      <c r="G2685">
        <v>5975.3</v>
      </c>
      <c r="H2685" t="s">
        <v>38</v>
      </c>
      <c r="I2685">
        <v>373.44</v>
      </c>
      <c r="J2685" t="s">
        <v>38</v>
      </c>
      <c r="K2685">
        <v>4890.47</v>
      </c>
      <c r="L2685">
        <v>12054</v>
      </c>
      <c r="M2685">
        <v>7036</v>
      </c>
      <c r="N2685" t="s">
        <v>38</v>
      </c>
    </row>
    <row r="2686" spans="1:14" x14ac:dyDescent="0.25">
      <c r="A2686" s="2">
        <v>35899</v>
      </c>
      <c r="B2686">
        <v>1242.3499999999999</v>
      </c>
      <c r="C2686" t="s">
        <v>38</v>
      </c>
      <c r="D2686">
        <v>5024.8</v>
      </c>
      <c r="E2686">
        <v>2766.8</v>
      </c>
      <c r="F2686">
        <v>7750.83</v>
      </c>
      <c r="G2686">
        <v>5952.8</v>
      </c>
      <c r="H2686" t="s">
        <v>38</v>
      </c>
      <c r="I2686">
        <v>374.7</v>
      </c>
      <c r="J2686" t="s">
        <v>38</v>
      </c>
      <c r="K2686">
        <v>4923.3900000000003</v>
      </c>
      <c r="L2686">
        <v>12032</v>
      </c>
      <c r="M2686">
        <v>7067</v>
      </c>
      <c r="N2686" t="s">
        <v>38</v>
      </c>
    </row>
    <row r="2687" spans="1:14" x14ac:dyDescent="0.25">
      <c r="A2687" s="2">
        <v>35900</v>
      </c>
      <c r="B2687">
        <v>1245.94</v>
      </c>
      <c r="C2687" t="s">
        <v>38</v>
      </c>
      <c r="D2687">
        <v>4998.7</v>
      </c>
      <c r="E2687">
        <v>2772.5</v>
      </c>
      <c r="F2687">
        <v>7732.81</v>
      </c>
      <c r="G2687">
        <v>5842.9</v>
      </c>
      <c r="H2687" t="s">
        <v>38</v>
      </c>
      <c r="I2687">
        <v>374.68</v>
      </c>
      <c r="J2687" t="s">
        <v>38</v>
      </c>
      <c r="K2687">
        <v>4872.3999999999996</v>
      </c>
      <c r="L2687">
        <v>12069</v>
      </c>
      <c r="M2687">
        <v>7036</v>
      </c>
      <c r="N2687" t="s">
        <v>38</v>
      </c>
    </row>
    <row r="2688" spans="1:14" x14ac:dyDescent="0.25">
      <c r="A2688" s="2">
        <v>35901</v>
      </c>
      <c r="B2688">
        <v>1231.8599999999999</v>
      </c>
      <c r="C2688" t="s">
        <v>38</v>
      </c>
      <c r="D2688">
        <v>4917.1000000000004</v>
      </c>
      <c r="E2688">
        <v>2741.8</v>
      </c>
      <c r="F2688">
        <v>7640.54</v>
      </c>
      <c r="G2688">
        <v>5863.9</v>
      </c>
      <c r="H2688" t="s">
        <v>38</v>
      </c>
      <c r="I2688">
        <v>367.93</v>
      </c>
      <c r="J2688" t="s">
        <v>38</v>
      </c>
      <c r="K2688">
        <v>4794.93</v>
      </c>
      <c r="L2688">
        <v>11700</v>
      </c>
      <c r="M2688">
        <v>6893</v>
      </c>
      <c r="N2688" t="s">
        <v>38</v>
      </c>
    </row>
    <row r="2689" spans="1:14" x14ac:dyDescent="0.25">
      <c r="A2689" s="2">
        <v>35902</v>
      </c>
      <c r="B2689">
        <v>1248.42</v>
      </c>
      <c r="C2689" t="s">
        <v>38</v>
      </c>
      <c r="D2689">
        <v>4874.7</v>
      </c>
      <c r="E2689">
        <v>2759</v>
      </c>
      <c r="F2689">
        <v>7719.83</v>
      </c>
      <c r="G2689">
        <v>5916.8</v>
      </c>
      <c r="H2689" t="s">
        <v>38</v>
      </c>
      <c r="I2689">
        <v>371.11</v>
      </c>
      <c r="J2689" t="s">
        <v>38</v>
      </c>
      <c r="K2689">
        <v>4778.8</v>
      </c>
      <c r="L2689">
        <v>11626</v>
      </c>
      <c r="M2689">
        <v>6781</v>
      </c>
      <c r="N2689" t="s">
        <v>38</v>
      </c>
    </row>
    <row r="2690" spans="1:14" x14ac:dyDescent="0.25">
      <c r="A2690" s="2">
        <v>35905</v>
      </c>
      <c r="B2690">
        <v>1246.77</v>
      </c>
      <c r="C2690" t="s">
        <v>38</v>
      </c>
      <c r="D2690">
        <v>4887.7</v>
      </c>
      <c r="E2690">
        <v>2769</v>
      </c>
      <c r="F2690">
        <v>7829.39</v>
      </c>
      <c r="G2690">
        <v>5968.8</v>
      </c>
      <c r="H2690" t="s">
        <v>38</v>
      </c>
      <c r="I2690">
        <v>376.49</v>
      </c>
      <c r="J2690" t="s">
        <v>38</v>
      </c>
      <c r="K2690">
        <v>4809.1400000000003</v>
      </c>
      <c r="L2690">
        <v>11626</v>
      </c>
      <c r="M2690">
        <v>6937</v>
      </c>
      <c r="N2690" t="s">
        <v>38</v>
      </c>
    </row>
    <row r="2691" spans="1:14" x14ac:dyDescent="0.25">
      <c r="A2691" s="2">
        <v>35906</v>
      </c>
      <c r="B2691">
        <v>1253.94</v>
      </c>
      <c r="C2691" t="s">
        <v>38</v>
      </c>
      <c r="D2691">
        <v>4912.2</v>
      </c>
      <c r="E2691">
        <v>2753.3</v>
      </c>
      <c r="F2691">
        <v>7765.96</v>
      </c>
      <c r="G2691">
        <v>5931.8</v>
      </c>
      <c r="H2691" t="s">
        <v>38</v>
      </c>
      <c r="I2691">
        <v>378.08</v>
      </c>
      <c r="J2691" t="s">
        <v>38</v>
      </c>
      <c r="K2691">
        <v>4729.09</v>
      </c>
      <c r="L2691">
        <v>11663</v>
      </c>
      <c r="M2691">
        <v>6753</v>
      </c>
      <c r="N2691" t="s">
        <v>38</v>
      </c>
    </row>
    <row r="2692" spans="1:14" x14ac:dyDescent="0.25">
      <c r="A2692" s="2">
        <v>35907</v>
      </c>
      <c r="B2692">
        <v>1255.05</v>
      </c>
      <c r="C2692" t="s">
        <v>38</v>
      </c>
      <c r="D2692">
        <v>4872.2</v>
      </c>
      <c r="E2692">
        <v>2732.6</v>
      </c>
      <c r="F2692">
        <v>7662.17</v>
      </c>
      <c r="G2692">
        <v>5833.1</v>
      </c>
      <c r="H2692" t="s">
        <v>38</v>
      </c>
      <c r="I2692">
        <v>377.13</v>
      </c>
      <c r="J2692" t="s">
        <v>38</v>
      </c>
      <c r="K2692">
        <v>4670.99</v>
      </c>
      <c r="L2692">
        <v>11611</v>
      </c>
      <c r="M2692">
        <v>6784</v>
      </c>
      <c r="N2692" t="s">
        <v>38</v>
      </c>
    </row>
    <row r="2693" spans="1:14" x14ac:dyDescent="0.25">
      <c r="A2693" s="2">
        <v>35908</v>
      </c>
      <c r="B2693">
        <v>1244.01</v>
      </c>
      <c r="C2693" t="s">
        <v>38</v>
      </c>
      <c r="D2693">
        <v>4811</v>
      </c>
      <c r="E2693">
        <v>2729.7</v>
      </c>
      <c r="F2693">
        <v>7591.53</v>
      </c>
      <c r="G2693">
        <v>5609.8</v>
      </c>
      <c r="H2693" t="s">
        <v>38</v>
      </c>
      <c r="I2693">
        <v>372.81</v>
      </c>
      <c r="J2693" t="s">
        <v>38</v>
      </c>
      <c r="K2693">
        <v>4654.21</v>
      </c>
      <c r="L2693">
        <v>11597</v>
      </c>
      <c r="M2693">
        <v>6756</v>
      </c>
      <c r="N2693" t="s">
        <v>38</v>
      </c>
    </row>
    <row r="2694" spans="1:14" x14ac:dyDescent="0.25">
      <c r="A2694" s="2">
        <v>35909</v>
      </c>
      <c r="B2694">
        <v>1229.0999999999999</v>
      </c>
      <c r="C2694" t="s">
        <v>38</v>
      </c>
      <c r="D2694">
        <v>4804.5</v>
      </c>
      <c r="E2694">
        <v>2692.6</v>
      </c>
      <c r="F2694">
        <v>7411.33</v>
      </c>
      <c r="G2694">
        <v>5586.1</v>
      </c>
      <c r="H2694" t="s">
        <v>38</v>
      </c>
      <c r="I2694">
        <v>371.06</v>
      </c>
      <c r="J2694" t="s">
        <v>38</v>
      </c>
      <c r="K2694">
        <v>4642.2</v>
      </c>
      <c r="L2694">
        <v>11826</v>
      </c>
      <c r="M2694">
        <v>6750</v>
      </c>
      <c r="N2694" t="s">
        <v>38</v>
      </c>
    </row>
    <row r="2695" spans="1:14" x14ac:dyDescent="0.25">
      <c r="A2695" s="2">
        <v>35912</v>
      </c>
      <c r="B2695">
        <v>1207.8399999999999</v>
      </c>
      <c r="C2695" t="s">
        <v>38</v>
      </c>
      <c r="D2695">
        <v>4690.3</v>
      </c>
      <c r="E2695">
        <v>2627.7</v>
      </c>
      <c r="F2695">
        <v>7216.71</v>
      </c>
      <c r="G2695">
        <v>5406.7</v>
      </c>
      <c r="H2695" t="s">
        <v>38</v>
      </c>
      <c r="I2695">
        <v>350.54</v>
      </c>
      <c r="J2695" t="s">
        <v>38</v>
      </c>
      <c r="K2695">
        <v>4518.6499999999996</v>
      </c>
      <c r="L2695">
        <v>11516</v>
      </c>
      <c r="M2695">
        <v>6489</v>
      </c>
      <c r="N2695" t="s">
        <v>38</v>
      </c>
    </row>
    <row r="2696" spans="1:14" x14ac:dyDescent="0.25">
      <c r="A2696" s="2">
        <v>35913</v>
      </c>
      <c r="B2696">
        <v>1204.8</v>
      </c>
      <c r="C2696" t="s">
        <v>38</v>
      </c>
      <c r="D2696">
        <v>4784.1000000000004</v>
      </c>
      <c r="E2696">
        <v>2682.6</v>
      </c>
      <c r="F2696">
        <v>7389.7</v>
      </c>
      <c r="G2696">
        <v>5616.9</v>
      </c>
      <c r="H2696" t="s">
        <v>38</v>
      </c>
      <c r="I2696">
        <v>358.66</v>
      </c>
      <c r="J2696" t="s">
        <v>38</v>
      </c>
      <c r="K2696">
        <v>4633.04</v>
      </c>
      <c r="L2696">
        <v>11368</v>
      </c>
      <c r="M2696">
        <v>6638</v>
      </c>
      <c r="N2696" t="s">
        <v>38</v>
      </c>
    </row>
    <row r="2697" spans="1:14" x14ac:dyDescent="0.25">
      <c r="A2697" s="2">
        <v>35914</v>
      </c>
      <c r="B2697">
        <v>1211.1500000000001</v>
      </c>
      <c r="C2697" t="s">
        <v>38</v>
      </c>
      <c r="D2697">
        <v>4769.3999999999996</v>
      </c>
      <c r="E2697">
        <v>2661.9</v>
      </c>
      <c r="F2697">
        <v>7345.01</v>
      </c>
      <c r="G2697">
        <v>5492.4</v>
      </c>
      <c r="H2697" t="s">
        <v>38</v>
      </c>
      <c r="I2697">
        <v>358.92</v>
      </c>
      <c r="J2697" t="s">
        <v>38</v>
      </c>
      <c r="K2697">
        <v>4656.79</v>
      </c>
      <c r="L2697">
        <v>11368</v>
      </c>
      <c r="M2697">
        <v>6503</v>
      </c>
      <c r="N2697" t="s">
        <v>38</v>
      </c>
    </row>
    <row r="2698" spans="1:14" x14ac:dyDescent="0.25">
      <c r="A2698" s="2">
        <v>35915</v>
      </c>
      <c r="B2698">
        <v>1236</v>
      </c>
      <c r="C2698" t="s">
        <v>38</v>
      </c>
      <c r="D2698">
        <v>4869.8</v>
      </c>
      <c r="E2698">
        <v>2764.3</v>
      </c>
      <c r="F2698">
        <v>7573.51</v>
      </c>
      <c r="G2698">
        <v>5699</v>
      </c>
      <c r="H2698" t="s">
        <v>38</v>
      </c>
      <c r="I2698">
        <v>358.92</v>
      </c>
      <c r="J2698" t="s">
        <v>38</v>
      </c>
      <c r="K2698">
        <v>4772.99</v>
      </c>
      <c r="L2698">
        <v>11464</v>
      </c>
      <c r="M2698">
        <v>6487</v>
      </c>
      <c r="N2698" t="s">
        <v>38</v>
      </c>
    </row>
    <row r="2699" spans="1:14" x14ac:dyDescent="0.25">
      <c r="A2699" s="2">
        <v>35916</v>
      </c>
      <c r="B2699">
        <v>1248.1500000000001</v>
      </c>
      <c r="C2699" t="s">
        <v>38</v>
      </c>
      <c r="D2699">
        <v>4944.8</v>
      </c>
      <c r="E2699">
        <v>2764.3</v>
      </c>
      <c r="F2699">
        <v>7573.51</v>
      </c>
      <c r="G2699">
        <v>5699</v>
      </c>
      <c r="H2699" t="s">
        <v>38</v>
      </c>
      <c r="I2699">
        <v>378.59</v>
      </c>
      <c r="J2699" t="s">
        <v>38</v>
      </c>
      <c r="K2699">
        <v>4772.99</v>
      </c>
      <c r="L2699">
        <v>11464</v>
      </c>
      <c r="M2699">
        <v>6581</v>
      </c>
      <c r="N2699" t="s">
        <v>38</v>
      </c>
    </row>
    <row r="2700" spans="1:14" x14ac:dyDescent="0.25">
      <c r="A2700" s="2">
        <v>35919</v>
      </c>
      <c r="B2700">
        <v>1245.6600000000001</v>
      </c>
      <c r="C2700" t="s">
        <v>38</v>
      </c>
      <c r="D2700">
        <v>4944.8</v>
      </c>
      <c r="E2700">
        <v>2838.8</v>
      </c>
      <c r="F2700">
        <v>7706.14</v>
      </c>
      <c r="G2700">
        <v>5810.7</v>
      </c>
      <c r="H2700" t="s">
        <v>38</v>
      </c>
      <c r="I2700">
        <v>381.61</v>
      </c>
      <c r="J2700" t="s">
        <v>38</v>
      </c>
      <c r="K2700">
        <v>4918.2299999999996</v>
      </c>
      <c r="L2700">
        <v>11464</v>
      </c>
      <c r="M2700">
        <v>6490</v>
      </c>
      <c r="N2700" t="s">
        <v>38</v>
      </c>
    </row>
    <row r="2701" spans="1:14" x14ac:dyDescent="0.25">
      <c r="A2701" s="2">
        <v>35920</v>
      </c>
      <c r="B2701">
        <v>1236.83</v>
      </c>
      <c r="C2701" t="s">
        <v>38</v>
      </c>
      <c r="D2701">
        <v>4907.3</v>
      </c>
      <c r="E2701">
        <v>2818.1</v>
      </c>
      <c r="F2701">
        <v>7526.66</v>
      </c>
      <c r="G2701">
        <v>5646.6</v>
      </c>
      <c r="H2701" t="s">
        <v>38</v>
      </c>
      <c r="I2701">
        <v>371.84</v>
      </c>
      <c r="J2701" t="s">
        <v>38</v>
      </c>
      <c r="K2701">
        <v>4872.3999999999996</v>
      </c>
      <c r="L2701">
        <v>11464</v>
      </c>
      <c r="M2701">
        <v>6298</v>
      </c>
      <c r="N2701" t="s">
        <v>38</v>
      </c>
    </row>
    <row r="2702" spans="1:14" x14ac:dyDescent="0.25">
      <c r="A2702" s="2">
        <v>35921</v>
      </c>
      <c r="B2702">
        <v>1222.2</v>
      </c>
      <c r="C2702" t="s">
        <v>38</v>
      </c>
      <c r="D2702">
        <v>4882</v>
      </c>
      <c r="E2702">
        <v>2815.2</v>
      </c>
      <c r="F2702">
        <v>7568.46</v>
      </c>
      <c r="G2702">
        <v>5635.6</v>
      </c>
      <c r="H2702" t="s">
        <v>38</v>
      </c>
      <c r="I2702">
        <v>369.15</v>
      </c>
      <c r="J2702" t="s">
        <v>38</v>
      </c>
      <c r="K2702">
        <v>4890.1499999999996</v>
      </c>
      <c r="L2702">
        <v>11198</v>
      </c>
      <c r="M2702">
        <v>6301</v>
      </c>
      <c r="N2702" t="s">
        <v>38</v>
      </c>
    </row>
    <row r="2703" spans="1:14" x14ac:dyDescent="0.25">
      <c r="A2703" s="2">
        <v>35922</v>
      </c>
      <c r="B2703">
        <v>1212.81</v>
      </c>
      <c r="C2703" t="s">
        <v>38</v>
      </c>
      <c r="D2703">
        <v>4839.6000000000004</v>
      </c>
      <c r="E2703">
        <v>2787.3</v>
      </c>
      <c r="F2703">
        <v>7458.9</v>
      </c>
      <c r="G2703">
        <v>5504.3</v>
      </c>
      <c r="H2703" t="s">
        <v>38</v>
      </c>
      <c r="I2703">
        <v>365.29</v>
      </c>
      <c r="J2703" t="s">
        <v>38</v>
      </c>
      <c r="K2703">
        <v>4845.87</v>
      </c>
      <c r="L2703">
        <v>11183</v>
      </c>
      <c r="M2703">
        <v>6191</v>
      </c>
      <c r="N2703" t="s">
        <v>38</v>
      </c>
    </row>
    <row r="2704" spans="1:14" x14ac:dyDescent="0.25">
      <c r="A2704" s="2">
        <v>35923</v>
      </c>
      <c r="B2704">
        <v>1232.69</v>
      </c>
      <c r="C2704" t="s">
        <v>38</v>
      </c>
      <c r="D2704">
        <v>4886.8999999999996</v>
      </c>
      <c r="E2704">
        <v>2787.3</v>
      </c>
      <c r="F2704">
        <v>7618.92</v>
      </c>
      <c r="G2704">
        <v>5518.8</v>
      </c>
      <c r="H2704" t="s">
        <v>38</v>
      </c>
      <c r="I2704">
        <v>371.98</v>
      </c>
      <c r="J2704" t="s">
        <v>38</v>
      </c>
      <c r="K2704">
        <v>4899.7</v>
      </c>
      <c r="L2704">
        <v>11176</v>
      </c>
      <c r="M2704">
        <v>6311</v>
      </c>
      <c r="N2704" t="s">
        <v>38</v>
      </c>
    </row>
    <row r="2705" spans="1:14" x14ac:dyDescent="0.25">
      <c r="A2705" s="2">
        <v>35926</v>
      </c>
      <c r="B2705">
        <v>1228.27</v>
      </c>
      <c r="C2705" t="s">
        <v>38</v>
      </c>
      <c r="D2705">
        <v>4930.1000000000004</v>
      </c>
      <c r="E2705">
        <v>2867.5</v>
      </c>
      <c r="F2705">
        <v>7691.72</v>
      </c>
      <c r="G2705">
        <v>5643.8</v>
      </c>
      <c r="H2705" t="s">
        <v>38</v>
      </c>
      <c r="I2705">
        <v>377.54</v>
      </c>
      <c r="J2705" t="s">
        <v>38</v>
      </c>
      <c r="K2705">
        <v>4951.28</v>
      </c>
      <c r="L2705">
        <v>11338</v>
      </c>
      <c r="M2705">
        <v>6342</v>
      </c>
      <c r="N2705" t="s">
        <v>38</v>
      </c>
    </row>
    <row r="2706" spans="1:14" x14ac:dyDescent="0.25">
      <c r="A2706" s="2">
        <v>35927</v>
      </c>
      <c r="B2706">
        <v>1239.04</v>
      </c>
      <c r="C2706" t="s">
        <v>38</v>
      </c>
      <c r="D2706">
        <v>4886.1000000000004</v>
      </c>
      <c r="E2706">
        <v>2844.6</v>
      </c>
      <c r="F2706">
        <v>7667.93</v>
      </c>
      <c r="G2706">
        <v>5549.3</v>
      </c>
      <c r="H2706" t="s">
        <v>38</v>
      </c>
      <c r="I2706">
        <v>372.4</v>
      </c>
      <c r="J2706" t="s">
        <v>38</v>
      </c>
      <c r="K2706">
        <v>4893.05</v>
      </c>
      <c r="L2706">
        <v>11265</v>
      </c>
      <c r="M2706">
        <v>6135</v>
      </c>
      <c r="N2706" t="s">
        <v>38</v>
      </c>
    </row>
    <row r="2707" spans="1:14" x14ac:dyDescent="0.25">
      <c r="A2707" s="2">
        <v>35928</v>
      </c>
      <c r="B2707">
        <v>1241.25</v>
      </c>
      <c r="C2707" t="s">
        <v>38</v>
      </c>
      <c r="D2707">
        <v>4893.3999999999996</v>
      </c>
      <c r="E2707">
        <v>2868.9</v>
      </c>
      <c r="F2707">
        <v>7745.78</v>
      </c>
      <c r="G2707">
        <v>5504.9</v>
      </c>
      <c r="H2707" t="s">
        <v>38</v>
      </c>
      <c r="I2707">
        <v>374.7</v>
      </c>
      <c r="J2707" t="s">
        <v>38</v>
      </c>
      <c r="K2707">
        <v>4884.34</v>
      </c>
      <c r="L2707">
        <v>11316</v>
      </c>
      <c r="M2707">
        <v>5902</v>
      </c>
      <c r="N2707" t="s">
        <v>38</v>
      </c>
    </row>
    <row r="2708" spans="1:14" x14ac:dyDescent="0.25">
      <c r="A2708" s="2">
        <v>35929</v>
      </c>
      <c r="B2708">
        <v>1236.28</v>
      </c>
      <c r="C2708" t="s">
        <v>38</v>
      </c>
      <c r="D2708">
        <v>4851</v>
      </c>
      <c r="E2708">
        <v>2867.1</v>
      </c>
      <c r="F2708">
        <v>7755.87</v>
      </c>
      <c r="G2708">
        <v>5620.3</v>
      </c>
      <c r="H2708" t="s">
        <v>38</v>
      </c>
      <c r="I2708">
        <v>371.34</v>
      </c>
      <c r="J2708" t="s">
        <v>38</v>
      </c>
      <c r="K2708">
        <v>4861.55</v>
      </c>
      <c r="L2708">
        <v>11228</v>
      </c>
      <c r="M2708">
        <v>6028</v>
      </c>
      <c r="N2708" t="s">
        <v>38</v>
      </c>
    </row>
    <row r="2709" spans="1:14" x14ac:dyDescent="0.25">
      <c r="A2709" s="2">
        <v>35930</v>
      </c>
      <c r="B2709">
        <v>1228.55</v>
      </c>
      <c r="C2709" t="s">
        <v>38</v>
      </c>
      <c r="D2709">
        <v>4830.6000000000004</v>
      </c>
      <c r="E2709">
        <v>2863.2</v>
      </c>
      <c r="F2709">
        <v>7797.68</v>
      </c>
      <c r="G2709">
        <v>5528.1</v>
      </c>
      <c r="H2709" t="s">
        <v>38</v>
      </c>
      <c r="I2709">
        <v>374.26</v>
      </c>
      <c r="J2709" t="s">
        <v>38</v>
      </c>
      <c r="K2709">
        <v>4829.1499999999996</v>
      </c>
      <c r="L2709">
        <v>11242</v>
      </c>
      <c r="M2709">
        <v>5940</v>
      </c>
      <c r="N2709" t="s">
        <v>38</v>
      </c>
    </row>
    <row r="2710" spans="1:14" x14ac:dyDescent="0.25">
      <c r="A2710" s="2">
        <v>35933</v>
      </c>
      <c r="B2710">
        <v>1223.8499999999999</v>
      </c>
      <c r="C2710" t="s">
        <v>38</v>
      </c>
      <c r="D2710">
        <v>4745</v>
      </c>
      <c r="E2710">
        <v>2815.2</v>
      </c>
      <c r="F2710">
        <v>7703.97</v>
      </c>
      <c r="G2710">
        <v>5537.2</v>
      </c>
      <c r="H2710" t="s">
        <v>38</v>
      </c>
      <c r="I2710">
        <v>368.77</v>
      </c>
      <c r="J2710" t="s">
        <v>38</v>
      </c>
      <c r="K2710">
        <v>4734.8999999999996</v>
      </c>
      <c r="L2710">
        <v>11361</v>
      </c>
      <c r="M2710">
        <v>5886</v>
      </c>
      <c r="N2710" t="s">
        <v>38</v>
      </c>
    </row>
    <row r="2711" spans="1:14" x14ac:dyDescent="0.25">
      <c r="A2711" s="2">
        <v>35934</v>
      </c>
      <c r="B2711">
        <v>1231.8599999999999</v>
      </c>
      <c r="C2711" t="s">
        <v>38</v>
      </c>
      <c r="D2711">
        <v>4824.8999999999996</v>
      </c>
      <c r="E2711">
        <v>2848.9</v>
      </c>
      <c r="F2711">
        <v>7847.41</v>
      </c>
      <c r="G2711">
        <v>5637.6</v>
      </c>
      <c r="H2711" t="s">
        <v>38</v>
      </c>
      <c r="I2711">
        <v>377</v>
      </c>
      <c r="J2711" t="s">
        <v>38</v>
      </c>
      <c r="K2711">
        <v>4825.21</v>
      </c>
      <c r="L2711">
        <v>11560</v>
      </c>
      <c r="M2711">
        <v>5896</v>
      </c>
      <c r="N2711" t="s">
        <v>38</v>
      </c>
    </row>
    <row r="2712" spans="1:14" x14ac:dyDescent="0.25">
      <c r="A2712" s="2">
        <v>35935</v>
      </c>
      <c r="B2712">
        <v>1241.25</v>
      </c>
      <c r="C2712" t="s">
        <v>38</v>
      </c>
      <c r="D2712">
        <v>4833.1000000000004</v>
      </c>
      <c r="E2712">
        <v>2883.3</v>
      </c>
      <c r="F2712">
        <v>7954.09</v>
      </c>
      <c r="G2712">
        <v>5726.6</v>
      </c>
      <c r="H2712" t="s">
        <v>38</v>
      </c>
      <c r="I2712">
        <v>380.9</v>
      </c>
      <c r="J2712" t="s">
        <v>38</v>
      </c>
      <c r="K2712">
        <v>4829.79</v>
      </c>
      <c r="L2712">
        <v>11508</v>
      </c>
      <c r="M2712">
        <v>5955</v>
      </c>
      <c r="N2712" t="s">
        <v>38</v>
      </c>
    </row>
    <row r="2713" spans="1:14" x14ac:dyDescent="0.25">
      <c r="A2713" s="2">
        <v>35936</v>
      </c>
      <c r="B2713">
        <v>1234.9000000000001</v>
      </c>
      <c r="C2713" t="s">
        <v>38</v>
      </c>
      <c r="D2713">
        <v>4877.1000000000004</v>
      </c>
      <c r="E2713">
        <v>2883.3</v>
      </c>
      <c r="F2713">
        <v>7954.09</v>
      </c>
      <c r="G2713">
        <v>5720.1</v>
      </c>
      <c r="H2713" t="s">
        <v>38</v>
      </c>
      <c r="I2713">
        <v>380.9</v>
      </c>
      <c r="J2713" t="s">
        <v>38</v>
      </c>
      <c r="K2713">
        <v>4829.79</v>
      </c>
      <c r="L2713">
        <v>11715</v>
      </c>
      <c r="M2713">
        <v>6056</v>
      </c>
      <c r="N2713" t="s">
        <v>38</v>
      </c>
    </row>
    <row r="2714" spans="1:14" x14ac:dyDescent="0.25">
      <c r="A2714" s="2">
        <v>35937</v>
      </c>
      <c r="B2714">
        <v>1230.2</v>
      </c>
      <c r="C2714" t="s">
        <v>38</v>
      </c>
      <c r="D2714">
        <v>4851</v>
      </c>
      <c r="E2714">
        <v>2894.7</v>
      </c>
      <c r="F2714">
        <v>7987.25</v>
      </c>
      <c r="G2714">
        <v>5750.1</v>
      </c>
      <c r="H2714" t="s">
        <v>38</v>
      </c>
      <c r="I2714">
        <v>381.72</v>
      </c>
      <c r="J2714" t="s">
        <v>38</v>
      </c>
      <c r="K2714">
        <v>4865.3</v>
      </c>
      <c r="L2714">
        <v>11619</v>
      </c>
      <c r="M2714">
        <v>5965</v>
      </c>
      <c r="N2714" t="s">
        <v>38</v>
      </c>
    </row>
    <row r="2715" spans="1:14" x14ac:dyDescent="0.25">
      <c r="A2715" s="2">
        <v>35940</v>
      </c>
      <c r="B2715">
        <v>1232.96</v>
      </c>
      <c r="C2715" t="s">
        <v>38</v>
      </c>
      <c r="D2715">
        <v>4851</v>
      </c>
      <c r="E2715">
        <v>2934.1</v>
      </c>
      <c r="F2715">
        <v>8067.26</v>
      </c>
      <c r="G2715">
        <v>5893.7</v>
      </c>
      <c r="H2715" t="s">
        <v>38</v>
      </c>
      <c r="I2715">
        <v>390.65</v>
      </c>
      <c r="J2715" t="s">
        <v>38</v>
      </c>
      <c r="K2715">
        <v>4944.05</v>
      </c>
      <c r="L2715">
        <v>11663</v>
      </c>
      <c r="M2715">
        <v>5987</v>
      </c>
      <c r="N2715" t="s">
        <v>38</v>
      </c>
    </row>
    <row r="2716" spans="1:14" x14ac:dyDescent="0.25">
      <c r="A2716" s="2">
        <v>35941</v>
      </c>
      <c r="B2716">
        <v>1208.1199999999999</v>
      </c>
      <c r="C2716" t="s">
        <v>38</v>
      </c>
      <c r="D2716">
        <v>4882</v>
      </c>
      <c r="E2716">
        <v>2944.9</v>
      </c>
      <c r="F2716">
        <v>8134.29</v>
      </c>
      <c r="G2716">
        <v>5849.9</v>
      </c>
      <c r="H2716" t="s">
        <v>38</v>
      </c>
      <c r="I2716">
        <v>389.42</v>
      </c>
      <c r="J2716" t="s">
        <v>38</v>
      </c>
      <c r="K2716">
        <v>4976.97</v>
      </c>
      <c r="L2716">
        <v>11722</v>
      </c>
      <c r="M2716">
        <v>5924</v>
      </c>
      <c r="N2716" t="s">
        <v>38</v>
      </c>
    </row>
    <row r="2717" spans="1:14" x14ac:dyDescent="0.25">
      <c r="A2717" s="2">
        <v>35942</v>
      </c>
      <c r="B2717">
        <v>1212.53</v>
      </c>
      <c r="C2717" t="s">
        <v>38</v>
      </c>
      <c r="D2717">
        <v>4780.1000000000004</v>
      </c>
      <c r="E2717">
        <v>2871.1</v>
      </c>
      <c r="F2717">
        <v>7856.78</v>
      </c>
      <c r="G2717">
        <v>5626.5</v>
      </c>
      <c r="H2717" t="s">
        <v>38</v>
      </c>
      <c r="I2717">
        <v>381.68</v>
      </c>
      <c r="J2717" t="s">
        <v>38</v>
      </c>
      <c r="K2717">
        <v>4893.05</v>
      </c>
      <c r="L2717">
        <v>11516</v>
      </c>
      <c r="M2717">
        <v>5587</v>
      </c>
      <c r="N2717" t="s">
        <v>38</v>
      </c>
    </row>
    <row r="2718" spans="1:14" x14ac:dyDescent="0.25">
      <c r="A2718" s="2">
        <v>35943</v>
      </c>
      <c r="B2718">
        <v>1215.57</v>
      </c>
      <c r="C2718" t="s">
        <v>38</v>
      </c>
      <c r="D2718">
        <v>4797.2</v>
      </c>
      <c r="E2718">
        <v>2879.7</v>
      </c>
      <c r="F2718">
        <v>7968.51</v>
      </c>
      <c r="G2718">
        <v>5651.7</v>
      </c>
      <c r="H2718" t="s">
        <v>38</v>
      </c>
      <c r="I2718">
        <v>380.02</v>
      </c>
      <c r="J2718" t="s">
        <v>38</v>
      </c>
      <c r="K2718">
        <v>4893.05</v>
      </c>
      <c r="L2718">
        <v>11634</v>
      </c>
      <c r="M2718">
        <v>5610</v>
      </c>
      <c r="N2718" t="s">
        <v>38</v>
      </c>
    </row>
    <row r="2719" spans="1:14" x14ac:dyDescent="0.25">
      <c r="A2719" s="2">
        <v>35944</v>
      </c>
      <c r="B2719">
        <v>1204.53</v>
      </c>
      <c r="C2719" t="s">
        <v>38</v>
      </c>
      <c r="D2719">
        <v>4820</v>
      </c>
      <c r="E2719">
        <v>2908.5</v>
      </c>
      <c r="F2719">
        <v>8016.8</v>
      </c>
      <c r="G2719">
        <v>5676.3</v>
      </c>
      <c r="H2719" t="s">
        <v>38</v>
      </c>
      <c r="I2719">
        <v>383.78</v>
      </c>
      <c r="J2719" t="s">
        <v>38</v>
      </c>
      <c r="K2719">
        <v>4909.1899999999996</v>
      </c>
      <c r="L2719">
        <v>11589</v>
      </c>
      <c r="M2719">
        <v>5641</v>
      </c>
      <c r="N2719" t="s">
        <v>38</v>
      </c>
    </row>
    <row r="2720" spans="1:14" x14ac:dyDescent="0.25">
      <c r="A2720" s="2">
        <v>35947</v>
      </c>
      <c r="B2720">
        <v>1209.5</v>
      </c>
      <c r="C2720" t="s">
        <v>38</v>
      </c>
      <c r="D2720">
        <v>4765.3999999999996</v>
      </c>
      <c r="E2720">
        <v>2908.5</v>
      </c>
      <c r="F2720">
        <v>8016.8</v>
      </c>
      <c r="G2720">
        <v>5676.3</v>
      </c>
      <c r="H2720" t="s">
        <v>38</v>
      </c>
      <c r="I2720">
        <v>383.78</v>
      </c>
      <c r="J2720" t="s">
        <v>38</v>
      </c>
      <c r="K2720">
        <v>4909.1899999999996</v>
      </c>
      <c r="L2720">
        <v>11316</v>
      </c>
      <c r="M2720">
        <v>5428</v>
      </c>
      <c r="N2720" t="s">
        <v>38</v>
      </c>
    </row>
    <row r="2721" spans="1:14" x14ac:dyDescent="0.25">
      <c r="A2721" s="2">
        <v>35948</v>
      </c>
      <c r="B2721">
        <v>1210.05</v>
      </c>
      <c r="C2721" t="s">
        <v>38</v>
      </c>
      <c r="D2721">
        <v>4765.3999999999996</v>
      </c>
      <c r="E2721">
        <v>2932.2</v>
      </c>
      <c r="F2721">
        <v>8061.49</v>
      </c>
      <c r="G2721">
        <v>5672.3</v>
      </c>
      <c r="H2721" t="s">
        <v>38</v>
      </c>
      <c r="I2721">
        <v>383.88</v>
      </c>
      <c r="J2721" t="s">
        <v>38</v>
      </c>
      <c r="K2721">
        <v>4930.49</v>
      </c>
      <c r="L2721">
        <v>11375</v>
      </c>
      <c r="M2721">
        <v>5438</v>
      </c>
      <c r="N2721" t="s">
        <v>38</v>
      </c>
    </row>
    <row r="2722" spans="1:14" x14ac:dyDescent="0.25">
      <c r="A2722" s="2">
        <v>35949</v>
      </c>
      <c r="B2722">
        <v>1190.72</v>
      </c>
      <c r="C2722" t="s">
        <v>38</v>
      </c>
      <c r="D2722">
        <v>4829</v>
      </c>
      <c r="E2722">
        <v>2968.2</v>
      </c>
      <c r="F2722">
        <v>8139.34</v>
      </c>
      <c r="G2722">
        <v>5743.9</v>
      </c>
      <c r="H2722" t="s">
        <v>38</v>
      </c>
      <c r="I2722">
        <v>385.85</v>
      </c>
      <c r="J2722" t="s">
        <v>38</v>
      </c>
      <c r="K2722">
        <v>4946.63</v>
      </c>
      <c r="L2722">
        <v>11301</v>
      </c>
      <c r="M2722">
        <v>5565</v>
      </c>
      <c r="N2722" t="s">
        <v>38</v>
      </c>
    </row>
    <row r="2723" spans="1:14" x14ac:dyDescent="0.25">
      <c r="A2723" s="2">
        <v>35950</v>
      </c>
      <c r="B2723">
        <v>1212.26</v>
      </c>
      <c r="C2723" t="s">
        <v>38</v>
      </c>
      <c r="D2723">
        <v>4762.8999999999996</v>
      </c>
      <c r="E2723">
        <v>2953.1</v>
      </c>
      <c r="F2723">
        <v>8091.05</v>
      </c>
      <c r="G2723">
        <v>5714.2</v>
      </c>
      <c r="H2723" t="s">
        <v>38</v>
      </c>
      <c r="I2723">
        <v>380.64</v>
      </c>
      <c r="J2723" t="s">
        <v>38</v>
      </c>
      <c r="K2723">
        <v>4893.05</v>
      </c>
      <c r="L2723">
        <v>11383</v>
      </c>
      <c r="M2723">
        <v>5412</v>
      </c>
      <c r="N2723" t="s">
        <v>38</v>
      </c>
    </row>
    <row r="2724" spans="1:14" x14ac:dyDescent="0.25">
      <c r="A2724" s="2">
        <v>35951</v>
      </c>
      <c r="B2724">
        <v>1234.07</v>
      </c>
      <c r="C2724" t="s">
        <v>38</v>
      </c>
      <c r="D2724">
        <v>4861.6000000000004</v>
      </c>
      <c r="E2724">
        <v>2998.5</v>
      </c>
      <c r="F2724">
        <v>8270.5300000000007</v>
      </c>
      <c r="G2724">
        <v>5830.7</v>
      </c>
      <c r="H2724" t="s">
        <v>38</v>
      </c>
      <c r="I2724">
        <v>384.94</v>
      </c>
      <c r="J2724" t="s">
        <v>38</v>
      </c>
      <c r="K2724">
        <v>4979.55</v>
      </c>
      <c r="L2724">
        <v>11301</v>
      </c>
      <c r="M2724">
        <v>5463</v>
      </c>
      <c r="N2724" t="s">
        <v>38</v>
      </c>
    </row>
    <row r="2725" spans="1:14" x14ac:dyDescent="0.25">
      <c r="A2725" s="2">
        <v>35954</v>
      </c>
      <c r="B2725">
        <v>1233.52</v>
      </c>
      <c r="C2725" t="s">
        <v>38</v>
      </c>
      <c r="D2725">
        <v>4942.3999999999996</v>
      </c>
      <c r="E2725">
        <v>3017.2</v>
      </c>
      <c r="F2725">
        <v>8344.0499999999993</v>
      </c>
      <c r="G2725">
        <v>5803</v>
      </c>
      <c r="H2725" t="s">
        <v>38</v>
      </c>
      <c r="I2725">
        <v>388.21</v>
      </c>
      <c r="J2725" t="s">
        <v>38</v>
      </c>
      <c r="K2725">
        <v>5002.79</v>
      </c>
      <c r="L2725">
        <v>11309</v>
      </c>
      <c r="M2725">
        <v>5482</v>
      </c>
      <c r="N2725" t="s">
        <v>38</v>
      </c>
    </row>
    <row r="2726" spans="1:14" x14ac:dyDescent="0.25">
      <c r="A2726" s="2">
        <v>35955</v>
      </c>
      <c r="B2726">
        <v>1236.28</v>
      </c>
      <c r="C2726" t="s">
        <v>38</v>
      </c>
      <c r="D2726">
        <v>4912.2</v>
      </c>
      <c r="E2726">
        <v>3019.3</v>
      </c>
      <c r="F2726">
        <v>8334.68</v>
      </c>
      <c r="G2726">
        <v>5676.3</v>
      </c>
      <c r="H2726" t="s">
        <v>38</v>
      </c>
      <c r="I2726">
        <v>385.89</v>
      </c>
      <c r="J2726" t="s">
        <v>38</v>
      </c>
      <c r="K2726">
        <v>4986.6499999999996</v>
      </c>
      <c r="L2726">
        <v>11434</v>
      </c>
      <c r="M2726">
        <v>5323</v>
      </c>
      <c r="N2726" t="s">
        <v>38</v>
      </c>
    </row>
    <row r="2727" spans="1:14" x14ac:dyDescent="0.25">
      <c r="A2727" s="2">
        <v>35956</v>
      </c>
      <c r="B2727">
        <v>1229.0999999999999</v>
      </c>
      <c r="C2727" t="s">
        <v>38</v>
      </c>
      <c r="D2727">
        <v>4873.8999999999996</v>
      </c>
      <c r="E2727">
        <v>3022.9</v>
      </c>
      <c r="F2727">
        <v>8362.7900000000009</v>
      </c>
      <c r="G2727">
        <v>5745.9</v>
      </c>
      <c r="H2727" t="s">
        <v>38</v>
      </c>
      <c r="I2727">
        <v>385.59</v>
      </c>
      <c r="J2727" t="s">
        <v>38</v>
      </c>
      <c r="K2727">
        <v>4933.08</v>
      </c>
      <c r="L2727">
        <v>11324</v>
      </c>
      <c r="M2727">
        <v>5068</v>
      </c>
      <c r="N2727" t="s">
        <v>38</v>
      </c>
    </row>
    <row r="2728" spans="1:14" x14ac:dyDescent="0.25">
      <c r="A2728" s="2">
        <v>35957</v>
      </c>
      <c r="B2728">
        <v>1205.9100000000001</v>
      </c>
      <c r="C2728" t="s">
        <v>38</v>
      </c>
      <c r="D2728">
        <v>4776</v>
      </c>
      <c r="E2728">
        <v>2970.4</v>
      </c>
      <c r="F2728">
        <v>8362.7900000000009</v>
      </c>
      <c r="G2728">
        <v>5573.1</v>
      </c>
      <c r="H2728" t="s">
        <v>38</v>
      </c>
      <c r="I2728">
        <v>382.41</v>
      </c>
      <c r="J2728" t="s">
        <v>38</v>
      </c>
      <c r="K2728">
        <v>4816.24</v>
      </c>
      <c r="L2728">
        <v>11109</v>
      </c>
      <c r="M2728">
        <v>5005</v>
      </c>
      <c r="N2728" t="s">
        <v>38</v>
      </c>
    </row>
    <row r="2729" spans="1:14" x14ac:dyDescent="0.25">
      <c r="A2729" s="2">
        <v>35958</v>
      </c>
      <c r="B2729">
        <v>1215.29</v>
      </c>
      <c r="C2729" t="s">
        <v>38</v>
      </c>
      <c r="D2729">
        <v>4698.5</v>
      </c>
      <c r="E2729">
        <v>2903.4</v>
      </c>
      <c r="F2729">
        <v>8123.48</v>
      </c>
      <c r="G2729">
        <v>5499.3</v>
      </c>
      <c r="H2729" t="s">
        <v>38</v>
      </c>
      <c r="I2729">
        <v>374.67</v>
      </c>
      <c r="J2729" t="s">
        <v>38</v>
      </c>
      <c r="K2729">
        <v>4783.32</v>
      </c>
      <c r="L2729">
        <v>11043</v>
      </c>
      <c r="M2729">
        <v>5005</v>
      </c>
      <c r="N2729" t="s">
        <v>38</v>
      </c>
    </row>
    <row r="2730" spans="1:14" x14ac:dyDescent="0.25">
      <c r="A2730" s="2">
        <v>35961</v>
      </c>
      <c r="B2730">
        <v>1185.75</v>
      </c>
      <c r="C2730" t="s">
        <v>38</v>
      </c>
      <c r="D2730">
        <v>4674</v>
      </c>
      <c r="E2730">
        <v>2873.2</v>
      </c>
      <c r="F2730">
        <v>8061.49</v>
      </c>
      <c r="G2730">
        <v>5429.7</v>
      </c>
      <c r="H2730" t="s">
        <v>38</v>
      </c>
      <c r="I2730">
        <v>369.09</v>
      </c>
      <c r="J2730" t="s">
        <v>38</v>
      </c>
      <c r="K2730">
        <v>4742.6499999999996</v>
      </c>
      <c r="L2730">
        <v>10880</v>
      </c>
      <c r="M2730">
        <v>4686</v>
      </c>
      <c r="N2730" t="s">
        <v>38</v>
      </c>
    </row>
    <row r="2731" spans="1:14" x14ac:dyDescent="0.25">
      <c r="A2731" s="2">
        <v>35962</v>
      </c>
      <c r="B2731">
        <v>1201.49</v>
      </c>
      <c r="C2731" t="s">
        <v>38</v>
      </c>
      <c r="D2731">
        <v>4679.7</v>
      </c>
      <c r="E2731">
        <v>2887.2</v>
      </c>
      <c r="F2731">
        <v>8120.6</v>
      </c>
      <c r="G2731">
        <v>5477.8</v>
      </c>
      <c r="H2731" t="s">
        <v>38</v>
      </c>
      <c r="I2731">
        <v>370.54</v>
      </c>
      <c r="J2731" t="s">
        <v>38</v>
      </c>
      <c r="K2731">
        <v>4775.57</v>
      </c>
      <c r="L2731">
        <v>10829</v>
      </c>
      <c r="M2731">
        <v>4756</v>
      </c>
      <c r="N2731" t="s">
        <v>38</v>
      </c>
    </row>
    <row r="2732" spans="1:14" x14ac:dyDescent="0.25">
      <c r="A2732" s="2">
        <v>35963</v>
      </c>
      <c r="B2732">
        <v>1226.3399999999999</v>
      </c>
      <c r="C2732" t="s">
        <v>38</v>
      </c>
      <c r="D2732">
        <v>4762.1000000000004</v>
      </c>
      <c r="E2732">
        <v>2949.5</v>
      </c>
      <c r="F2732">
        <v>8276.2900000000009</v>
      </c>
      <c r="G2732">
        <v>5641.2</v>
      </c>
      <c r="H2732" t="s">
        <v>38</v>
      </c>
      <c r="I2732">
        <v>375.18</v>
      </c>
      <c r="J2732" t="s">
        <v>38</v>
      </c>
      <c r="K2732">
        <v>4889.18</v>
      </c>
      <c r="L2732">
        <v>10932</v>
      </c>
      <c r="M2732">
        <v>5087</v>
      </c>
      <c r="N2732" t="s">
        <v>38</v>
      </c>
    </row>
    <row r="2733" spans="1:14" x14ac:dyDescent="0.25">
      <c r="A2733" s="2">
        <v>35964</v>
      </c>
      <c r="B2733">
        <v>1221.97</v>
      </c>
      <c r="C2733" t="s">
        <v>38</v>
      </c>
      <c r="D2733">
        <v>4726.6000000000004</v>
      </c>
      <c r="E2733">
        <v>2924.3</v>
      </c>
      <c r="F2733">
        <v>8203.41</v>
      </c>
      <c r="G2733">
        <v>5538.6</v>
      </c>
      <c r="H2733" t="s">
        <v>38</v>
      </c>
      <c r="I2733">
        <v>369.94</v>
      </c>
      <c r="J2733" t="s">
        <v>38</v>
      </c>
      <c r="K2733">
        <v>4834.3100000000004</v>
      </c>
      <c r="L2733">
        <v>11412</v>
      </c>
      <c r="M2733">
        <v>5469</v>
      </c>
      <c r="N2733" t="s">
        <v>38</v>
      </c>
    </row>
    <row r="2734" spans="1:14" x14ac:dyDescent="0.25">
      <c r="A2734" s="2">
        <v>35965</v>
      </c>
      <c r="B2734">
        <v>1214.8599999999999</v>
      </c>
      <c r="C2734" t="s">
        <v>38</v>
      </c>
      <c r="D2734">
        <v>4682.7</v>
      </c>
      <c r="E2734">
        <v>2899.8</v>
      </c>
      <c r="F2734">
        <v>8119.8</v>
      </c>
      <c r="G2734">
        <v>5489.1</v>
      </c>
      <c r="H2734" t="s">
        <v>38</v>
      </c>
      <c r="I2734">
        <v>366.58</v>
      </c>
      <c r="J2734" t="s">
        <v>38</v>
      </c>
      <c r="K2734">
        <v>4834.3100000000004</v>
      </c>
      <c r="L2734">
        <v>11287</v>
      </c>
      <c r="M2734">
        <v>5438</v>
      </c>
      <c r="N2734" t="s">
        <v>38</v>
      </c>
    </row>
    <row r="2735" spans="1:14" x14ac:dyDescent="0.25">
      <c r="A2735" s="2">
        <v>35968</v>
      </c>
      <c r="B2735">
        <v>1220.5999999999999</v>
      </c>
      <c r="C2735" t="s">
        <v>38</v>
      </c>
      <c r="D2735">
        <v>4660.2</v>
      </c>
      <c r="E2735">
        <v>2893.4</v>
      </c>
      <c r="F2735">
        <v>8161.96</v>
      </c>
      <c r="G2735">
        <v>5475</v>
      </c>
      <c r="H2735" t="s">
        <v>38</v>
      </c>
      <c r="I2735">
        <v>363.97</v>
      </c>
      <c r="J2735" t="s">
        <v>38</v>
      </c>
      <c r="K2735">
        <v>4834.3100000000004</v>
      </c>
      <c r="L2735">
        <v>11279</v>
      </c>
      <c r="M2735">
        <v>5170</v>
      </c>
      <c r="N2735" t="s">
        <v>38</v>
      </c>
    </row>
    <row r="2736" spans="1:14" x14ac:dyDescent="0.25">
      <c r="A2736" s="2">
        <v>35969</v>
      </c>
      <c r="B2736">
        <v>1235.08</v>
      </c>
      <c r="C2736" t="s">
        <v>38</v>
      </c>
      <c r="D2736">
        <v>4705.3</v>
      </c>
      <c r="E2736">
        <v>2933.7</v>
      </c>
      <c r="F2736">
        <v>8291.2999999999993</v>
      </c>
      <c r="G2736">
        <v>5577</v>
      </c>
      <c r="H2736" t="s">
        <v>38</v>
      </c>
      <c r="I2736">
        <v>369.81</v>
      </c>
      <c r="J2736" t="s">
        <v>38</v>
      </c>
      <c r="K2736">
        <v>4834.3100000000004</v>
      </c>
      <c r="L2736">
        <v>11117</v>
      </c>
      <c r="M2736">
        <v>5218</v>
      </c>
      <c r="N2736" t="s">
        <v>38</v>
      </c>
    </row>
    <row r="2737" spans="1:14" x14ac:dyDescent="0.25">
      <c r="A2737" s="2">
        <v>35970</v>
      </c>
      <c r="B2737">
        <v>1252.02</v>
      </c>
      <c r="C2737" t="s">
        <v>38</v>
      </c>
      <c r="D2737">
        <v>4735.8999999999996</v>
      </c>
      <c r="E2737">
        <v>2963.2</v>
      </c>
      <c r="F2737">
        <v>8329.17</v>
      </c>
      <c r="G2737">
        <v>5598</v>
      </c>
      <c r="H2737" t="s">
        <v>38</v>
      </c>
      <c r="I2737">
        <v>367.68</v>
      </c>
      <c r="J2737" t="s">
        <v>38</v>
      </c>
      <c r="K2737">
        <v>4834.3100000000004</v>
      </c>
      <c r="L2737">
        <v>11124</v>
      </c>
      <c r="M2737">
        <v>5304</v>
      </c>
      <c r="N2737" t="s">
        <v>38</v>
      </c>
    </row>
    <row r="2738" spans="1:14" x14ac:dyDescent="0.25">
      <c r="A2738" s="2">
        <v>35971</v>
      </c>
      <c r="B2738">
        <v>1249.8399999999999</v>
      </c>
      <c r="C2738" t="s">
        <v>38</v>
      </c>
      <c r="D2738">
        <v>4780.2</v>
      </c>
      <c r="E2738">
        <v>3023.7</v>
      </c>
      <c r="F2738">
        <v>8481.3799999999992</v>
      </c>
      <c r="G2738">
        <v>5729.1</v>
      </c>
      <c r="H2738" t="s">
        <v>38</v>
      </c>
      <c r="I2738">
        <v>374.11</v>
      </c>
      <c r="J2738" t="s">
        <v>38</v>
      </c>
      <c r="K2738">
        <v>4834.3100000000004</v>
      </c>
      <c r="L2738">
        <v>11146</v>
      </c>
      <c r="M2738">
        <v>5546</v>
      </c>
      <c r="N2738" t="s">
        <v>38</v>
      </c>
    </row>
    <row r="2739" spans="1:14" x14ac:dyDescent="0.25">
      <c r="A2739" s="2">
        <v>35972</v>
      </c>
      <c r="B2739">
        <v>1254.21</v>
      </c>
      <c r="C2739" t="s">
        <v>38</v>
      </c>
      <c r="D2739">
        <v>4792.3</v>
      </c>
      <c r="E2739">
        <v>3033</v>
      </c>
      <c r="F2739">
        <v>8460.66</v>
      </c>
      <c r="G2739">
        <v>5713.6</v>
      </c>
      <c r="H2739" t="s">
        <v>38</v>
      </c>
      <c r="I2739">
        <v>376.14</v>
      </c>
      <c r="J2739" t="s">
        <v>38</v>
      </c>
      <c r="K2739">
        <v>4834.3100000000004</v>
      </c>
      <c r="L2739">
        <v>11250</v>
      </c>
      <c r="M2739">
        <v>5463</v>
      </c>
      <c r="N2739" t="s">
        <v>38</v>
      </c>
    </row>
    <row r="2740" spans="1:14" x14ac:dyDescent="0.25">
      <c r="A2740" s="2">
        <v>35975</v>
      </c>
      <c r="B2740">
        <v>1258.58</v>
      </c>
      <c r="C2740" t="s">
        <v>38</v>
      </c>
      <c r="D2740">
        <v>4791.5</v>
      </c>
      <c r="E2740">
        <v>3059.3</v>
      </c>
      <c r="F2740">
        <v>8548.5499999999993</v>
      </c>
      <c r="G2740">
        <v>5767.3</v>
      </c>
      <c r="H2740" t="s">
        <v>38</v>
      </c>
      <c r="I2740">
        <v>381.55</v>
      </c>
      <c r="J2740" t="s">
        <v>38</v>
      </c>
      <c r="K2740">
        <v>4834.3100000000004</v>
      </c>
      <c r="L2740">
        <v>11368</v>
      </c>
      <c r="M2740">
        <v>5324</v>
      </c>
      <c r="N2740" t="s">
        <v>38</v>
      </c>
    </row>
    <row r="2741" spans="1:14" x14ac:dyDescent="0.25">
      <c r="A2741" s="2">
        <v>35976</v>
      </c>
      <c r="B2741">
        <v>1249.29</v>
      </c>
      <c r="C2741" t="s">
        <v>38</v>
      </c>
      <c r="D2741">
        <v>4744.7</v>
      </c>
      <c r="E2741">
        <v>3033.8</v>
      </c>
      <c r="F2741">
        <v>8396.34</v>
      </c>
      <c r="G2741">
        <v>5691.5</v>
      </c>
      <c r="H2741" t="s">
        <v>38</v>
      </c>
      <c r="I2741">
        <v>381.31</v>
      </c>
      <c r="J2741" t="s">
        <v>38</v>
      </c>
      <c r="K2741">
        <v>4834.3100000000004</v>
      </c>
      <c r="L2741">
        <v>11560</v>
      </c>
      <c r="M2741">
        <v>5469</v>
      </c>
      <c r="N2741" t="s">
        <v>38</v>
      </c>
    </row>
    <row r="2742" spans="1:14" x14ac:dyDescent="0.25">
      <c r="A2742" s="2">
        <v>35977</v>
      </c>
      <c r="B2742">
        <v>1264.05</v>
      </c>
      <c r="C2742" t="s">
        <v>38</v>
      </c>
      <c r="D2742">
        <v>4833.3</v>
      </c>
      <c r="E2742">
        <v>3067.6</v>
      </c>
      <c r="F2742">
        <v>8497.81</v>
      </c>
      <c r="G2742">
        <v>5871.6</v>
      </c>
      <c r="H2742" t="s">
        <v>38</v>
      </c>
      <c r="I2742">
        <v>387.36</v>
      </c>
      <c r="J2742" t="s">
        <v>38</v>
      </c>
      <c r="K2742">
        <v>4834.3100000000004</v>
      </c>
      <c r="L2742">
        <v>12077</v>
      </c>
      <c r="M2742">
        <v>5469</v>
      </c>
      <c r="N2742" t="s">
        <v>38</v>
      </c>
    </row>
    <row r="2743" spans="1:14" x14ac:dyDescent="0.25">
      <c r="A2743" s="2">
        <v>35978</v>
      </c>
      <c r="B2743">
        <v>1265.68</v>
      </c>
      <c r="C2743" t="s">
        <v>38</v>
      </c>
      <c r="D2743">
        <v>4870.3999999999996</v>
      </c>
      <c r="E2743">
        <v>3066.1</v>
      </c>
      <c r="F2743">
        <v>8493.5300000000007</v>
      </c>
      <c r="G2743">
        <v>5896.7</v>
      </c>
      <c r="H2743" t="s">
        <v>38</v>
      </c>
      <c r="I2743">
        <v>390.66</v>
      </c>
      <c r="J2743" t="s">
        <v>38</v>
      </c>
      <c r="K2743">
        <v>4834.3100000000004</v>
      </c>
      <c r="L2743">
        <v>12114</v>
      </c>
      <c r="M2743">
        <v>5647</v>
      </c>
      <c r="N2743" t="s">
        <v>38</v>
      </c>
    </row>
    <row r="2744" spans="1:14" x14ac:dyDescent="0.25">
      <c r="A2744" s="2">
        <v>35979</v>
      </c>
      <c r="B2744">
        <v>1265.68</v>
      </c>
      <c r="C2744" t="s">
        <v>38</v>
      </c>
      <c r="D2744">
        <v>4860.7</v>
      </c>
      <c r="E2744">
        <v>3097.8</v>
      </c>
      <c r="F2744">
        <v>8596.43</v>
      </c>
      <c r="G2744">
        <v>5991.4</v>
      </c>
      <c r="H2744" t="s">
        <v>38</v>
      </c>
      <c r="I2744">
        <v>395.8</v>
      </c>
      <c r="J2744" t="s">
        <v>38</v>
      </c>
      <c r="K2744">
        <v>4834.3100000000004</v>
      </c>
      <c r="L2744">
        <v>12188</v>
      </c>
      <c r="M2744">
        <v>5469</v>
      </c>
      <c r="N2744" t="s">
        <v>38</v>
      </c>
    </row>
    <row r="2745" spans="1:14" x14ac:dyDescent="0.25">
      <c r="A2745" s="2">
        <v>35982</v>
      </c>
      <c r="B2745">
        <v>1278.25</v>
      </c>
      <c r="C2745" t="s">
        <v>38</v>
      </c>
      <c r="D2745">
        <v>4873.6000000000004</v>
      </c>
      <c r="E2745">
        <v>3103.5</v>
      </c>
      <c r="F2745">
        <v>8556.41</v>
      </c>
      <c r="G2745">
        <v>6023.1</v>
      </c>
      <c r="H2745" t="s">
        <v>38</v>
      </c>
      <c r="I2745">
        <v>395.51</v>
      </c>
      <c r="J2745" t="s">
        <v>38</v>
      </c>
      <c r="K2745">
        <v>4834.3100000000004</v>
      </c>
      <c r="L2745">
        <v>12114</v>
      </c>
      <c r="M2745">
        <v>5374</v>
      </c>
      <c r="N2745" t="s">
        <v>38</v>
      </c>
    </row>
    <row r="2746" spans="1:14" x14ac:dyDescent="0.25">
      <c r="A2746" s="2">
        <v>35983</v>
      </c>
      <c r="B2746">
        <v>1275.79</v>
      </c>
      <c r="C2746" t="s">
        <v>38</v>
      </c>
      <c r="D2746">
        <v>4887.3</v>
      </c>
      <c r="E2746">
        <v>3123.3</v>
      </c>
      <c r="F2746">
        <v>8597.14</v>
      </c>
      <c r="G2746">
        <v>6013.2</v>
      </c>
      <c r="H2746" t="s">
        <v>38</v>
      </c>
      <c r="I2746">
        <v>395.71</v>
      </c>
      <c r="J2746" t="s">
        <v>38</v>
      </c>
      <c r="K2746">
        <v>4834.3100000000004</v>
      </c>
      <c r="L2746">
        <v>12173</v>
      </c>
      <c r="M2746">
        <v>5368</v>
      </c>
      <c r="N2746" t="s">
        <v>38</v>
      </c>
    </row>
    <row r="2747" spans="1:14" x14ac:dyDescent="0.25">
      <c r="A2747" s="2">
        <v>35984</v>
      </c>
      <c r="B2747">
        <v>1284.27</v>
      </c>
      <c r="C2747" t="s">
        <v>38</v>
      </c>
      <c r="D2747">
        <v>4866.3999999999996</v>
      </c>
      <c r="E2747">
        <v>3125.8</v>
      </c>
      <c r="F2747">
        <v>8673.6</v>
      </c>
      <c r="G2747">
        <v>6045.1</v>
      </c>
      <c r="H2747" t="s">
        <v>38</v>
      </c>
      <c r="I2747">
        <v>399.8</v>
      </c>
      <c r="J2747" t="s">
        <v>38</v>
      </c>
      <c r="K2747">
        <v>4834.3100000000004</v>
      </c>
      <c r="L2747">
        <v>12195</v>
      </c>
      <c r="M2747">
        <v>5501</v>
      </c>
      <c r="N2747" t="s">
        <v>38</v>
      </c>
    </row>
    <row r="2748" spans="1:14" x14ac:dyDescent="0.25">
      <c r="A2748" s="2">
        <v>35985</v>
      </c>
      <c r="B2748">
        <v>1276.07</v>
      </c>
      <c r="C2748" t="s">
        <v>38</v>
      </c>
      <c r="D2748">
        <v>4847</v>
      </c>
      <c r="E2748">
        <v>3114.3</v>
      </c>
      <c r="F2748">
        <v>8643.59</v>
      </c>
      <c r="G2748">
        <v>6008.9</v>
      </c>
      <c r="H2748" t="s">
        <v>38</v>
      </c>
      <c r="I2748">
        <v>399.28</v>
      </c>
      <c r="J2748" t="s">
        <v>38</v>
      </c>
      <c r="K2748">
        <v>4834.3100000000004</v>
      </c>
      <c r="L2748">
        <v>12129</v>
      </c>
      <c r="M2748">
        <v>5308</v>
      </c>
      <c r="N2748" t="s">
        <v>38</v>
      </c>
    </row>
    <row r="2749" spans="1:14" x14ac:dyDescent="0.25">
      <c r="A2749" s="2">
        <v>35986</v>
      </c>
      <c r="B2749">
        <v>1281.53</v>
      </c>
      <c r="C2749" t="s">
        <v>38</v>
      </c>
      <c r="D2749">
        <v>4830.1000000000004</v>
      </c>
      <c r="E2749">
        <v>3053.5</v>
      </c>
      <c r="F2749">
        <v>8622.15</v>
      </c>
      <c r="G2749">
        <v>6007</v>
      </c>
      <c r="H2749" t="s">
        <v>38</v>
      </c>
      <c r="I2749">
        <v>397.49</v>
      </c>
      <c r="J2749" t="s">
        <v>38</v>
      </c>
      <c r="K2749">
        <v>4834.3100000000004</v>
      </c>
      <c r="L2749">
        <v>11855</v>
      </c>
      <c r="M2749">
        <v>5197</v>
      </c>
      <c r="N2749" t="s">
        <v>38</v>
      </c>
    </row>
    <row r="2750" spans="1:14" x14ac:dyDescent="0.25">
      <c r="A2750" s="2">
        <v>35989</v>
      </c>
      <c r="B2750">
        <v>1282.9000000000001</v>
      </c>
      <c r="C2750" t="s">
        <v>38</v>
      </c>
      <c r="D2750">
        <v>4828.5</v>
      </c>
      <c r="E2750">
        <v>3071.2</v>
      </c>
      <c r="F2750">
        <v>8660.74</v>
      </c>
      <c r="G2750">
        <v>6074.8</v>
      </c>
      <c r="H2750" t="s">
        <v>38</v>
      </c>
      <c r="I2750">
        <v>403.33</v>
      </c>
      <c r="J2750" t="s">
        <v>38</v>
      </c>
      <c r="K2750">
        <v>4834.3100000000004</v>
      </c>
      <c r="L2750">
        <v>12047</v>
      </c>
      <c r="M2750">
        <v>5127</v>
      </c>
      <c r="N2750" t="s">
        <v>38</v>
      </c>
    </row>
    <row r="2751" spans="1:14" x14ac:dyDescent="0.25">
      <c r="A2751" s="2">
        <v>35990</v>
      </c>
      <c r="B2751">
        <v>1296.02</v>
      </c>
      <c r="C2751" t="s">
        <v>38</v>
      </c>
      <c r="D2751">
        <v>4953.3</v>
      </c>
      <c r="E2751">
        <v>3071.2</v>
      </c>
      <c r="F2751">
        <v>8780.7900000000009</v>
      </c>
      <c r="G2751">
        <v>6097.1</v>
      </c>
      <c r="H2751" t="s">
        <v>38</v>
      </c>
      <c r="I2751">
        <v>410.75</v>
      </c>
      <c r="J2751" t="s">
        <v>38</v>
      </c>
      <c r="K2751">
        <v>4834.3100000000004</v>
      </c>
      <c r="L2751">
        <v>12151</v>
      </c>
      <c r="M2751">
        <v>5193</v>
      </c>
      <c r="N2751" t="s">
        <v>38</v>
      </c>
    </row>
    <row r="2752" spans="1:14" x14ac:dyDescent="0.25">
      <c r="A2752" s="2">
        <v>35991</v>
      </c>
      <c r="B2752">
        <v>1293.56</v>
      </c>
      <c r="C2752" t="s">
        <v>38</v>
      </c>
      <c r="D2752">
        <v>4984.8</v>
      </c>
      <c r="E2752">
        <v>3143</v>
      </c>
      <c r="F2752">
        <v>8806.51</v>
      </c>
      <c r="G2752">
        <v>6030.7</v>
      </c>
      <c r="H2752" t="s">
        <v>38</v>
      </c>
      <c r="I2752">
        <v>411.59</v>
      </c>
      <c r="J2752" t="s">
        <v>38</v>
      </c>
      <c r="K2752">
        <v>4834.3100000000004</v>
      </c>
      <c r="L2752">
        <v>12203</v>
      </c>
      <c r="M2752">
        <v>5384</v>
      </c>
      <c r="N2752" t="s">
        <v>38</v>
      </c>
    </row>
    <row r="2753" spans="1:14" x14ac:dyDescent="0.25">
      <c r="A2753" s="2">
        <v>35992</v>
      </c>
      <c r="B2753">
        <v>1302.03</v>
      </c>
      <c r="C2753" t="s">
        <v>38</v>
      </c>
      <c r="D2753">
        <v>4954.2</v>
      </c>
      <c r="E2753">
        <v>3141.6</v>
      </c>
      <c r="F2753">
        <v>8775.07</v>
      </c>
      <c r="G2753">
        <v>6089.8</v>
      </c>
      <c r="H2753" t="s">
        <v>38</v>
      </c>
      <c r="I2753">
        <v>408.27</v>
      </c>
      <c r="J2753" t="s">
        <v>38</v>
      </c>
      <c r="K2753">
        <v>4834.3100000000004</v>
      </c>
      <c r="L2753">
        <v>12269</v>
      </c>
      <c r="M2753">
        <v>5457</v>
      </c>
      <c r="N2753" t="s">
        <v>38</v>
      </c>
    </row>
    <row r="2754" spans="1:14" x14ac:dyDescent="0.25">
      <c r="A2754" s="2">
        <v>35993</v>
      </c>
      <c r="B2754">
        <v>1305.8499999999999</v>
      </c>
      <c r="C2754" t="s">
        <v>38</v>
      </c>
      <c r="D2754">
        <v>5011.3</v>
      </c>
      <c r="E2754">
        <v>3166.8</v>
      </c>
      <c r="F2754">
        <v>8866.5400000000009</v>
      </c>
      <c r="G2754">
        <v>6168.1</v>
      </c>
      <c r="H2754" t="s">
        <v>38</v>
      </c>
      <c r="I2754">
        <v>413.12</v>
      </c>
      <c r="J2754" t="s">
        <v>38</v>
      </c>
      <c r="K2754">
        <v>4834.3100000000004</v>
      </c>
      <c r="L2754">
        <v>12240</v>
      </c>
      <c r="M2754">
        <v>5495</v>
      </c>
      <c r="N2754" t="s">
        <v>38</v>
      </c>
    </row>
    <row r="2755" spans="1:14" x14ac:dyDescent="0.25">
      <c r="A2755" s="2">
        <v>35996</v>
      </c>
      <c r="B2755">
        <v>1304.49</v>
      </c>
      <c r="C2755" t="s">
        <v>38</v>
      </c>
      <c r="D2755">
        <v>5007.3</v>
      </c>
      <c r="E2755">
        <v>3151.7</v>
      </c>
      <c r="F2755">
        <v>8898.69</v>
      </c>
      <c r="G2755">
        <v>6156.8</v>
      </c>
      <c r="H2755" t="s">
        <v>38</v>
      </c>
      <c r="I2755">
        <v>418.22</v>
      </c>
      <c r="J2755" t="s">
        <v>38</v>
      </c>
      <c r="K2755">
        <v>4834.3100000000004</v>
      </c>
      <c r="L2755">
        <v>12240</v>
      </c>
      <c r="M2755">
        <v>5416</v>
      </c>
      <c r="N2755" t="s">
        <v>38</v>
      </c>
    </row>
    <row r="2756" spans="1:14" x14ac:dyDescent="0.25">
      <c r="A2756" s="2">
        <v>35997</v>
      </c>
      <c r="B2756">
        <v>1281.81</v>
      </c>
      <c r="C2756" t="s">
        <v>38</v>
      </c>
      <c r="D2756">
        <v>4983.1000000000004</v>
      </c>
      <c r="E2756">
        <v>3113.6</v>
      </c>
      <c r="F2756">
        <v>8896.5499999999993</v>
      </c>
      <c r="G2756">
        <v>6039.6</v>
      </c>
      <c r="H2756" t="s">
        <v>38</v>
      </c>
      <c r="I2756">
        <v>416.86</v>
      </c>
      <c r="J2756" t="s">
        <v>38</v>
      </c>
      <c r="K2756">
        <v>4834.3100000000004</v>
      </c>
      <c r="L2756">
        <v>12173</v>
      </c>
      <c r="M2756">
        <v>5428</v>
      </c>
      <c r="N2756" t="s">
        <v>38</v>
      </c>
    </row>
    <row r="2757" spans="1:14" x14ac:dyDescent="0.25">
      <c r="A2757" s="2">
        <v>35998</v>
      </c>
      <c r="B2757">
        <v>1280.71</v>
      </c>
      <c r="C2757" t="s">
        <v>38</v>
      </c>
      <c r="D2757">
        <v>4851.8999999999996</v>
      </c>
      <c r="E2757">
        <v>3049.6</v>
      </c>
      <c r="F2757">
        <v>8737.91</v>
      </c>
      <c r="G2757">
        <v>5985.6</v>
      </c>
      <c r="H2757" t="s">
        <v>38</v>
      </c>
      <c r="I2757">
        <v>412.91</v>
      </c>
      <c r="J2757" t="s">
        <v>38</v>
      </c>
      <c r="K2757">
        <v>4834.3100000000004</v>
      </c>
      <c r="L2757">
        <v>11974</v>
      </c>
      <c r="M2757">
        <v>5311</v>
      </c>
      <c r="N2757" t="s">
        <v>38</v>
      </c>
    </row>
    <row r="2758" spans="1:14" x14ac:dyDescent="0.25">
      <c r="A2758" s="2">
        <v>35999</v>
      </c>
      <c r="B2758">
        <v>1254.21</v>
      </c>
      <c r="C2758" t="s">
        <v>38</v>
      </c>
      <c r="D2758">
        <v>4822.8999999999996</v>
      </c>
      <c r="E2758">
        <v>3051.7</v>
      </c>
      <c r="F2758">
        <v>8679.32</v>
      </c>
      <c r="G2758">
        <v>6014.3</v>
      </c>
      <c r="H2758" t="s">
        <v>38</v>
      </c>
      <c r="I2758">
        <v>407.54</v>
      </c>
      <c r="J2758" t="s">
        <v>38</v>
      </c>
      <c r="K2758">
        <v>4834.3100000000004</v>
      </c>
      <c r="L2758">
        <v>11900</v>
      </c>
      <c r="M2758">
        <v>5168</v>
      </c>
      <c r="N2758" t="s">
        <v>38</v>
      </c>
    </row>
    <row r="2759" spans="1:14" x14ac:dyDescent="0.25">
      <c r="A2759" s="2">
        <v>36000</v>
      </c>
      <c r="B2759">
        <v>1254.21</v>
      </c>
      <c r="C2759" t="s">
        <v>38</v>
      </c>
      <c r="D2759">
        <v>4760.8999999999996</v>
      </c>
      <c r="E2759">
        <v>3037.4</v>
      </c>
      <c r="F2759">
        <v>8689.32</v>
      </c>
      <c r="G2759">
        <v>5952.1</v>
      </c>
      <c r="H2759" t="s">
        <v>38</v>
      </c>
      <c r="I2759">
        <v>403.29</v>
      </c>
      <c r="J2759" t="s">
        <v>38</v>
      </c>
      <c r="K2759">
        <v>4834.3100000000004</v>
      </c>
      <c r="L2759">
        <v>12018</v>
      </c>
      <c r="M2759">
        <v>5292</v>
      </c>
      <c r="N2759" t="s">
        <v>38</v>
      </c>
    </row>
    <row r="2760" spans="1:14" x14ac:dyDescent="0.25">
      <c r="A2760" s="2">
        <v>36003</v>
      </c>
      <c r="B2760">
        <v>1260.49</v>
      </c>
      <c r="C2760" t="s">
        <v>38</v>
      </c>
      <c r="D2760">
        <v>4719.8</v>
      </c>
      <c r="E2760">
        <v>2972.3</v>
      </c>
      <c r="F2760">
        <v>8416.35</v>
      </c>
      <c r="G2760">
        <v>5839.4</v>
      </c>
      <c r="H2760" t="s">
        <v>38</v>
      </c>
      <c r="I2760">
        <v>398.64</v>
      </c>
      <c r="J2760" t="s">
        <v>38</v>
      </c>
      <c r="K2760">
        <v>4834.3100000000004</v>
      </c>
      <c r="L2760">
        <v>11745</v>
      </c>
      <c r="M2760">
        <v>5019</v>
      </c>
      <c r="N2760" t="s">
        <v>38</v>
      </c>
    </row>
    <row r="2761" spans="1:14" x14ac:dyDescent="0.25">
      <c r="A2761" s="2">
        <v>36004</v>
      </c>
      <c r="B2761">
        <v>1240.93</v>
      </c>
      <c r="C2761" t="s">
        <v>38</v>
      </c>
      <c r="D2761">
        <v>4705.3</v>
      </c>
      <c r="E2761">
        <v>2966.9</v>
      </c>
      <c r="F2761">
        <v>8440.65</v>
      </c>
      <c r="G2761">
        <v>5810.2</v>
      </c>
      <c r="H2761" t="s">
        <v>38</v>
      </c>
      <c r="I2761">
        <v>398.67</v>
      </c>
      <c r="J2761" t="s">
        <v>38</v>
      </c>
      <c r="K2761">
        <v>4834.3100000000004</v>
      </c>
      <c r="L2761">
        <v>11878</v>
      </c>
      <c r="M2761">
        <v>5006</v>
      </c>
      <c r="N2761" t="s">
        <v>38</v>
      </c>
    </row>
    <row r="2762" spans="1:14" x14ac:dyDescent="0.25">
      <c r="A2762" s="2">
        <v>36005</v>
      </c>
      <c r="B2762">
        <v>1234.26</v>
      </c>
      <c r="C2762" t="s">
        <v>38</v>
      </c>
      <c r="D2762">
        <v>4732.7</v>
      </c>
      <c r="E2762">
        <v>2972.7</v>
      </c>
      <c r="F2762">
        <v>8360.61</v>
      </c>
      <c r="G2762">
        <v>5864.5</v>
      </c>
      <c r="H2762" t="s">
        <v>38</v>
      </c>
      <c r="I2762">
        <v>394.07</v>
      </c>
      <c r="J2762" t="s">
        <v>38</v>
      </c>
      <c r="K2762">
        <v>4834.3100000000004</v>
      </c>
      <c r="L2762">
        <v>11944</v>
      </c>
      <c r="M2762">
        <v>4943</v>
      </c>
      <c r="N2762" t="s">
        <v>38</v>
      </c>
    </row>
    <row r="2763" spans="1:14" x14ac:dyDescent="0.25">
      <c r="A2763" s="2">
        <v>36006</v>
      </c>
      <c r="B2763">
        <v>1252.57</v>
      </c>
      <c r="C2763" t="s">
        <v>38</v>
      </c>
      <c r="D2763">
        <v>4785</v>
      </c>
      <c r="E2763">
        <v>3020.1</v>
      </c>
      <c r="F2763">
        <v>8474.9500000000007</v>
      </c>
      <c r="G2763">
        <v>5974.6</v>
      </c>
      <c r="H2763" t="s">
        <v>38</v>
      </c>
      <c r="I2763">
        <v>395.68</v>
      </c>
      <c r="J2763" t="s">
        <v>38</v>
      </c>
      <c r="K2763">
        <v>4834.3100000000004</v>
      </c>
      <c r="L2763">
        <v>11944</v>
      </c>
      <c r="M2763">
        <v>5004</v>
      </c>
      <c r="N2763" t="s">
        <v>38</v>
      </c>
    </row>
    <row r="2764" spans="1:14" x14ac:dyDescent="0.25">
      <c r="A2764" s="2">
        <v>36007</v>
      </c>
      <c r="B2764">
        <v>1227.43</v>
      </c>
      <c r="C2764" t="s">
        <v>38</v>
      </c>
      <c r="D2764">
        <v>4724.6000000000004</v>
      </c>
      <c r="E2764">
        <v>2986.1</v>
      </c>
      <c r="F2764">
        <v>8413.49</v>
      </c>
      <c r="G2764">
        <v>5931.2</v>
      </c>
      <c r="H2764" t="s">
        <v>38</v>
      </c>
      <c r="I2764">
        <v>390.12</v>
      </c>
      <c r="J2764" t="s">
        <v>38</v>
      </c>
      <c r="K2764">
        <v>4834.3100000000004</v>
      </c>
      <c r="L2764">
        <v>12084</v>
      </c>
      <c r="M2764">
        <v>5026</v>
      </c>
      <c r="N2764" t="s">
        <v>38</v>
      </c>
    </row>
    <row r="2765" spans="1:14" x14ac:dyDescent="0.25">
      <c r="A2765" s="2">
        <v>36010</v>
      </c>
      <c r="B2765">
        <v>1221.42</v>
      </c>
      <c r="C2765" t="s">
        <v>38</v>
      </c>
      <c r="D2765">
        <v>4687.6000000000004</v>
      </c>
      <c r="E2765">
        <v>2943</v>
      </c>
      <c r="F2765">
        <v>8284.8700000000008</v>
      </c>
      <c r="G2765">
        <v>5911.2</v>
      </c>
      <c r="H2765" t="s">
        <v>38</v>
      </c>
      <c r="I2765">
        <v>380.33</v>
      </c>
      <c r="J2765" t="s">
        <v>38</v>
      </c>
      <c r="K2765">
        <v>4834.3100000000004</v>
      </c>
      <c r="L2765">
        <v>11892</v>
      </c>
      <c r="M2765">
        <v>4789</v>
      </c>
      <c r="N2765" t="s">
        <v>38</v>
      </c>
    </row>
    <row r="2766" spans="1:14" x14ac:dyDescent="0.25">
      <c r="A2766" s="2">
        <v>36011</v>
      </c>
      <c r="B2766">
        <v>1173.8699999999999</v>
      </c>
      <c r="C2766" t="s">
        <v>38</v>
      </c>
      <c r="D2766">
        <v>4631.2</v>
      </c>
      <c r="E2766">
        <v>2910.8</v>
      </c>
      <c r="F2766">
        <v>8214.1200000000008</v>
      </c>
      <c r="G2766">
        <v>5914.3</v>
      </c>
      <c r="H2766" t="s">
        <v>38</v>
      </c>
      <c r="I2766">
        <v>385.05</v>
      </c>
      <c r="J2766" t="s">
        <v>38</v>
      </c>
      <c r="K2766">
        <v>4834.3100000000004</v>
      </c>
      <c r="L2766">
        <v>11767</v>
      </c>
      <c r="M2766">
        <v>4850</v>
      </c>
      <c r="N2766" t="s">
        <v>38</v>
      </c>
    </row>
    <row r="2767" spans="1:14" x14ac:dyDescent="0.25">
      <c r="A2767" s="2">
        <v>36012</v>
      </c>
      <c r="B2767">
        <v>1190.54</v>
      </c>
      <c r="C2767" t="s">
        <v>38</v>
      </c>
      <c r="D2767">
        <v>4541.8</v>
      </c>
      <c r="E2767">
        <v>2856.3</v>
      </c>
      <c r="F2767">
        <v>8034.76</v>
      </c>
      <c r="G2767">
        <v>5802</v>
      </c>
      <c r="H2767" t="s">
        <v>38</v>
      </c>
      <c r="I2767">
        <v>376.34</v>
      </c>
      <c r="J2767" t="s">
        <v>38</v>
      </c>
      <c r="K2767">
        <v>4834.3100000000004</v>
      </c>
      <c r="L2767">
        <v>11774</v>
      </c>
      <c r="M2767">
        <v>4796</v>
      </c>
      <c r="N2767" t="s">
        <v>38</v>
      </c>
    </row>
    <row r="2768" spans="1:14" x14ac:dyDescent="0.25">
      <c r="A2768" s="2">
        <v>36013</v>
      </c>
      <c r="B2768">
        <v>1194.0899999999999</v>
      </c>
      <c r="C2768" t="s">
        <v>38</v>
      </c>
      <c r="D2768">
        <v>4519.2</v>
      </c>
      <c r="E2768">
        <v>2846.3</v>
      </c>
      <c r="F2768">
        <v>7931.86</v>
      </c>
      <c r="G2768">
        <v>5695.8</v>
      </c>
      <c r="H2768" t="s">
        <v>38</v>
      </c>
      <c r="I2768">
        <v>369.28</v>
      </c>
      <c r="J2768" t="s">
        <v>38</v>
      </c>
      <c r="K2768">
        <v>4834.3100000000004</v>
      </c>
      <c r="L2768">
        <v>11693</v>
      </c>
      <c r="M2768">
        <v>4601</v>
      </c>
      <c r="N2768" t="s">
        <v>38</v>
      </c>
    </row>
    <row r="2769" spans="1:14" x14ac:dyDescent="0.25">
      <c r="A2769" s="2">
        <v>36014</v>
      </c>
      <c r="B2769">
        <v>1196.55</v>
      </c>
      <c r="C2769" t="s">
        <v>38</v>
      </c>
      <c r="D2769">
        <v>4594.1000000000004</v>
      </c>
      <c r="E2769">
        <v>2903.6</v>
      </c>
      <c r="F2769">
        <v>8024.76</v>
      </c>
      <c r="G2769">
        <v>5738.1</v>
      </c>
      <c r="H2769" t="s">
        <v>38</v>
      </c>
      <c r="I2769">
        <v>376.13</v>
      </c>
      <c r="J2769" t="s">
        <v>38</v>
      </c>
      <c r="K2769">
        <v>4834.3100000000004</v>
      </c>
      <c r="L2769">
        <v>11671</v>
      </c>
      <c r="M2769">
        <v>4460</v>
      </c>
      <c r="N2769" t="s">
        <v>38</v>
      </c>
    </row>
    <row r="2770" spans="1:14" x14ac:dyDescent="0.25">
      <c r="A2770" s="2">
        <v>36017</v>
      </c>
      <c r="B2770">
        <v>1189.18</v>
      </c>
      <c r="C2770" t="s">
        <v>38</v>
      </c>
      <c r="D2770">
        <v>4524.1000000000004</v>
      </c>
      <c r="E2770">
        <v>2831.2</v>
      </c>
      <c r="F2770">
        <v>7833.25</v>
      </c>
      <c r="G2770">
        <v>5671.6</v>
      </c>
      <c r="H2770" t="s">
        <v>38</v>
      </c>
      <c r="I2770">
        <v>369.66</v>
      </c>
      <c r="J2770" t="s">
        <v>38</v>
      </c>
      <c r="K2770">
        <v>4834.3100000000004</v>
      </c>
      <c r="L2770">
        <v>11486</v>
      </c>
      <c r="M2770">
        <v>4480</v>
      </c>
      <c r="N2770" t="s">
        <v>38</v>
      </c>
    </row>
    <row r="2771" spans="1:14" x14ac:dyDescent="0.25">
      <c r="A2771" s="2">
        <v>36018</v>
      </c>
      <c r="B2771">
        <v>1171.1400000000001</v>
      </c>
      <c r="C2771" t="s">
        <v>38</v>
      </c>
      <c r="D2771">
        <v>4377.5</v>
      </c>
      <c r="E2771">
        <v>2757.4</v>
      </c>
      <c r="F2771">
        <v>7561.71</v>
      </c>
      <c r="G2771">
        <v>5435.1</v>
      </c>
      <c r="H2771" t="s">
        <v>38</v>
      </c>
      <c r="I2771">
        <v>356.68</v>
      </c>
      <c r="J2771" t="s">
        <v>38</v>
      </c>
      <c r="K2771">
        <v>4834.3100000000004</v>
      </c>
      <c r="L2771">
        <v>11338</v>
      </c>
      <c r="M2771">
        <v>4285</v>
      </c>
      <c r="N2771" t="s">
        <v>38</v>
      </c>
    </row>
    <row r="2772" spans="1:14" x14ac:dyDescent="0.25">
      <c r="A2772" s="2">
        <v>36019</v>
      </c>
      <c r="B2772">
        <v>1191.9100000000001</v>
      </c>
      <c r="C2772" t="s">
        <v>38</v>
      </c>
      <c r="D2772">
        <v>4417.7</v>
      </c>
      <c r="E2772">
        <v>2829</v>
      </c>
      <c r="F2772">
        <v>7736.07</v>
      </c>
      <c r="G2772">
        <v>5580.4</v>
      </c>
      <c r="H2772" t="s">
        <v>38</v>
      </c>
      <c r="I2772">
        <v>363.57</v>
      </c>
      <c r="J2772" t="s">
        <v>38</v>
      </c>
      <c r="K2772">
        <v>4834.3100000000004</v>
      </c>
      <c r="L2772">
        <v>11383</v>
      </c>
      <c r="M2772">
        <v>4371</v>
      </c>
      <c r="N2772" t="s">
        <v>38</v>
      </c>
    </row>
    <row r="2773" spans="1:14" x14ac:dyDescent="0.25">
      <c r="A2773" s="2">
        <v>36020</v>
      </c>
      <c r="B2773">
        <v>1175.79</v>
      </c>
      <c r="C2773" t="s">
        <v>38</v>
      </c>
      <c r="D2773">
        <v>4337.2</v>
      </c>
      <c r="E2773">
        <v>2839.1</v>
      </c>
      <c r="F2773">
        <v>7671.76</v>
      </c>
      <c r="G2773">
        <v>5580.1</v>
      </c>
      <c r="H2773" t="s">
        <v>38</v>
      </c>
      <c r="I2773">
        <v>362.81</v>
      </c>
      <c r="J2773" t="s">
        <v>38</v>
      </c>
      <c r="K2773">
        <v>4834.3100000000004</v>
      </c>
      <c r="L2773">
        <v>11331</v>
      </c>
      <c r="M2773">
        <v>4224</v>
      </c>
      <c r="N2773" t="s">
        <v>38</v>
      </c>
    </row>
    <row r="2774" spans="1:14" x14ac:dyDescent="0.25">
      <c r="A2774" s="2">
        <v>36021</v>
      </c>
      <c r="B2774">
        <v>1161.0899999999999</v>
      </c>
      <c r="C2774" t="s">
        <v>38</v>
      </c>
      <c r="D2774">
        <v>4445.8999999999996</v>
      </c>
      <c r="E2774">
        <v>2877.8</v>
      </c>
      <c r="F2774">
        <v>7846.12</v>
      </c>
      <c r="G2774">
        <v>5565.5</v>
      </c>
      <c r="H2774" t="s">
        <v>38</v>
      </c>
      <c r="I2774">
        <v>366.95</v>
      </c>
      <c r="J2774" t="s">
        <v>38</v>
      </c>
      <c r="K2774">
        <v>4834.3100000000004</v>
      </c>
      <c r="L2774">
        <v>11117</v>
      </c>
      <c r="M2774">
        <v>4607</v>
      </c>
      <c r="N2774" t="s">
        <v>38</v>
      </c>
    </row>
    <row r="2775" spans="1:14" x14ac:dyDescent="0.25">
      <c r="A2775" s="2">
        <v>36024</v>
      </c>
      <c r="B2775">
        <v>1185.3499999999999</v>
      </c>
      <c r="C2775" t="s">
        <v>38</v>
      </c>
      <c r="D2775">
        <v>4413.7</v>
      </c>
      <c r="E2775">
        <v>2859.2</v>
      </c>
      <c r="F2775">
        <v>7774.66</v>
      </c>
      <c r="G2775">
        <v>5571.4</v>
      </c>
      <c r="H2775" t="s">
        <v>38</v>
      </c>
      <c r="I2775">
        <v>363.16</v>
      </c>
      <c r="J2775" t="s">
        <v>38</v>
      </c>
      <c r="K2775">
        <v>4834.3100000000004</v>
      </c>
      <c r="L2775">
        <v>10873</v>
      </c>
      <c r="M2775">
        <v>4607</v>
      </c>
      <c r="N2775" t="s">
        <v>38</v>
      </c>
    </row>
    <row r="2776" spans="1:14" x14ac:dyDescent="0.25">
      <c r="A2776" s="2">
        <v>36025</v>
      </c>
      <c r="B2776">
        <v>1208.8499999999999</v>
      </c>
      <c r="C2776" t="s">
        <v>38</v>
      </c>
      <c r="D2776">
        <v>4577.2</v>
      </c>
      <c r="E2776">
        <v>2953.8</v>
      </c>
      <c r="F2776">
        <v>8003.32</v>
      </c>
      <c r="G2776">
        <v>5717</v>
      </c>
      <c r="H2776" t="s">
        <v>38</v>
      </c>
      <c r="I2776">
        <v>377.03</v>
      </c>
      <c r="J2776" t="s">
        <v>38</v>
      </c>
      <c r="K2776">
        <v>4834.3100000000004</v>
      </c>
      <c r="L2776">
        <v>11109</v>
      </c>
      <c r="M2776">
        <v>4611</v>
      </c>
      <c r="N2776" t="s">
        <v>38</v>
      </c>
    </row>
    <row r="2777" spans="1:14" x14ac:dyDescent="0.25">
      <c r="A2777" s="2">
        <v>36026</v>
      </c>
      <c r="B2777">
        <v>1205.3</v>
      </c>
      <c r="C2777" t="s">
        <v>38</v>
      </c>
      <c r="D2777">
        <v>4598.2</v>
      </c>
      <c r="E2777">
        <v>2972.4</v>
      </c>
      <c r="F2777">
        <v>8024.76</v>
      </c>
      <c r="G2777">
        <v>5719.8</v>
      </c>
      <c r="H2777" t="s">
        <v>38</v>
      </c>
      <c r="I2777">
        <v>380.88</v>
      </c>
      <c r="J2777" t="s">
        <v>38</v>
      </c>
      <c r="K2777">
        <v>4834.3100000000004</v>
      </c>
      <c r="L2777">
        <v>11368</v>
      </c>
      <c r="M2777">
        <v>4898</v>
      </c>
      <c r="N2777" t="s">
        <v>38</v>
      </c>
    </row>
    <row r="2778" spans="1:14" x14ac:dyDescent="0.25">
      <c r="A2778" s="2">
        <v>36027</v>
      </c>
      <c r="B2778">
        <v>1196.28</v>
      </c>
      <c r="C2778" t="s">
        <v>38</v>
      </c>
      <c r="D2778">
        <v>4579.6000000000004</v>
      </c>
      <c r="E2778">
        <v>2945.2</v>
      </c>
      <c r="F2778">
        <v>7858.98</v>
      </c>
      <c r="G2778">
        <v>5610.5</v>
      </c>
      <c r="H2778" t="s">
        <v>38</v>
      </c>
      <c r="I2778">
        <v>377.23</v>
      </c>
      <c r="J2778" t="s">
        <v>38</v>
      </c>
      <c r="K2778">
        <v>4834.3100000000004</v>
      </c>
      <c r="L2778">
        <v>11368</v>
      </c>
      <c r="M2778">
        <v>4978</v>
      </c>
      <c r="N2778" t="s">
        <v>38</v>
      </c>
    </row>
    <row r="2779" spans="1:14" x14ac:dyDescent="0.25">
      <c r="A2779" s="2">
        <v>36028</v>
      </c>
      <c r="B2779">
        <v>1187.81</v>
      </c>
      <c r="C2779" t="s">
        <v>38</v>
      </c>
      <c r="D2779">
        <v>4417.7</v>
      </c>
      <c r="E2779">
        <v>2839.1</v>
      </c>
      <c r="F2779">
        <v>7403.07</v>
      </c>
      <c r="G2779">
        <v>5239.1000000000004</v>
      </c>
      <c r="H2779" t="s">
        <v>38</v>
      </c>
      <c r="I2779">
        <v>366.01</v>
      </c>
      <c r="J2779" t="s">
        <v>38</v>
      </c>
      <c r="K2779">
        <v>4834.3100000000004</v>
      </c>
      <c r="L2779">
        <v>11257</v>
      </c>
      <c r="M2779">
        <v>4722</v>
      </c>
      <c r="N2779" t="s">
        <v>38</v>
      </c>
    </row>
    <row r="2780" spans="1:14" x14ac:dyDescent="0.25">
      <c r="A2780" s="2">
        <v>36031</v>
      </c>
      <c r="B2780">
        <v>1194.9100000000001</v>
      </c>
      <c r="C2780" t="s">
        <v>38</v>
      </c>
      <c r="D2780">
        <v>4502.3</v>
      </c>
      <c r="E2780">
        <v>2825.5</v>
      </c>
      <c r="F2780">
        <v>7541.7</v>
      </c>
      <c r="G2780">
        <v>5231.6000000000004</v>
      </c>
      <c r="H2780" t="s">
        <v>38</v>
      </c>
      <c r="I2780">
        <v>360.35</v>
      </c>
      <c r="J2780" t="s">
        <v>38</v>
      </c>
      <c r="K2780">
        <v>4834.3100000000004</v>
      </c>
      <c r="L2780">
        <v>11095</v>
      </c>
      <c r="M2780">
        <v>4997</v>
      </c>
      <c r="N2780" t="s">
        <v>38</v>
      </c>
    </row>
    <row r="2781" spans="1:14" x14ac:dyDescent="0.25">
      <c r="A2781" s="2">
        <v>36032</v>
      </c>
      <c r="B2781">
        <v>1197.3699999999999</v>
      </c>
      <c r="C2781" t="s">
        <v>38</v>
      </c>
      <c r="D2781">
        <v>4573.2</v>
      </c>
      <c r="E2781">
        <v>2887.1</v>
      </c>
      <c r="F2781">
        <v>7738.93</v>
      </c>
      <c r="G2781">
        <v>5325.9</v>
      </c>
      <c r="H2781" t="s">
        <v>38</v>
      </c>
      <c r="I2781">
        <v>370.18</v>
      </c>
      <c r="J2781" t="s">
        <v>38</v>
      </c>
      <c r="K2781">
        <v>4834.3100000000004</v>
      </c>
      <c r="L2781">
        <v>11132</v>
      </c>
      <c r="M2781">
        <v>5083</v>
      </c>
      <c r="N2781" t="s">
        <v>38</v>
      </c>
    </row>
    <row r="2782" spans="1:14" x14ac:dyDescent="0.25">
      <c r="A2782" s="2">
        <v>36033</v>
      </c>
      <c r="B2782">
        <v>1188.9000000000001</v>
      </c>
      <c r="C2782" t="s">
        <v>38</v>
      </c>
      <c r="D2782">
        <v>4482.2</v>
      </c>
      <c r="E2782">
        <v>2807.5</v>
      </c>
      <c r="F2782">
        <v>7517.41</v>
      </c>
      <c r="G2782">
        <v>5099.3</v>
      </c>
      <c r="H2782" t="s">
        <v>38</v>
      </c>
      <c r="I2782">
        <v>360.51</v>
      </c>
      <c r="J2782" t="s">
        <v>38</v>
      </c>
      <c r="K2782">
        <v>4834.3100000000004</v>
      </c>
      <c r="L2782">
        <v>10969</v>
      </c>
      <c r="M2782">
        <v>5055</v>
      </c>
      <c r="N2782" t="s">
        <v>38</v>
      </c>
    </row>
    <row r="2783" spans="1:14" x14ac:dyDescent="0.25">
      <c r="A2783" s="2">
        <v>36034</v>
      </c>
      <c r="B2783">
        <v>1132.3399999999999</v>
      </c>
      <c r="C2783" t="s">
        <v>38</v>
      </c>
      <c r="D2783">
        <v>4325.1000000000004</v>
      </c>
      <c r="E2783">
        <v>2681.4</v>
      </c>
      <c r="F2783">
        <v>7187.27</v>
      </c>
      <c r="G2783">
        <v>4746.5</v>
      </c>
      <c r="H2783" t="s">
        <v>38</v>
      </c>
      <c r="I2783">
        <v>351.68</v>
      </c>
      <c r="J2783" t="s">
        <v>38</v>
      </c>
      <c r="K2783">
        <v>4834.3100000000004</v>
      </c>
      <c r="L2783">
        <v>10666</v>
      </c>
      <c r="M2783">
        <v>5074</v>
      </c>
      <c r="N2783" t="s">
        <v>38</v>
      </c>
    </row>
    <row r="2784" spans="1:14" x14ac:dyDescent="0.25">
      <c r="A2784" s="2">
        <v>36035</v>
      </c>
      <c r="B2784">
        <v>1128.79</v>
      </c>
      <c r="C2784" t="s">
        <v>38</v>
      </c>
      <c r="D2784">
        <v>4232.5</v>
      </c>
      <c r="E2784">
        <v>2649.1</v>
      </c>
      <c r="F2784">
        <v>7010.05</v>
      </c>
      <c r="G2784">
        <v>4651.6000000000004</v>
      </c>
      <c r="H2784" t="s">
        <v>38</v>
      </c>
      <c r="I2784">
        <v>347.86</v>
      </c>
      <c r="J2784" t="s">
        <v>38</v>
      </c>
      <c r="K2784">
        <v>4834.3100000000004</v>
      </c>
      <c r="L2784">
        <v>10149</v>
      </c>
      <c r="M2784">
        <v>4807</v>
      </c>
      <c r="N2784" t="s">
        <v>38</v>
      </c>
    </row>
    <row r="2785" spans="1:14" x14ac:dyDescent="0.25">
      <c r="A2785" s="2">
        <v>36038</v>
      </c>
      <c r="B2785">
        <v>1042.99</v>
      </c>
      <c r="C2785" t="s">
        <v>38</v>
      </c>
      <c r="D2785">
        <v>4232.5</v>
      </c>
      <c r="E2785">
        <v>2617.3000000000002</v>
      </c>
      <c r="F2785">
        <v>6897.15</v>
      </c>
      <c r="G2785">
        <v>4641.5</v>
      </c>
      <c r="H2785" t="s">
        <v>38</v>
      </c>
      <c r="I2785">
        <v>343.09</v>
      </c>
      <c r="J2785" t="s">
        <v>38</v>
      </c>
      <c r="K2785">
        <v>4834.3100000000004</v>
      </c>
      <c r="L2785">
        <v>10393</v>
      </c>
      <c r="M2785">
        <v>4667</v>
      </c>
      <c r="N2785" t="s">
        <v>38</v>
      </c>
    </row>
    <row r="2786" spans="1:14" x14ac:dyDescent="0.25">
      <c r="A2786" s="2">
        <v>36039</v>
      </c>
      <c r="B2786">
        <v>1092.45</v>
      </c>
      <c r="C2786" t="s">
        <v>38</v>
      </c>
      <c r="D2786">
        <v>4204.3</v>
      </c>
      <c r="E2786">
        <v>2606.9</v>
      </c>
      <c r="F2786">
        <v>6934.31</v>
      </c>
      <c r="G2786">
        <v>4695.7</v>
      </c>
      <c r="H2786" t="s">
        <v>38</v>
      </c>
      <c r="I2786">
        <v>340.07</v>
      </c>
      <c r="J2786" t="s">
        <v>38</v>
      </c>
      <c r="K2786">
        <v>4834.3100000000004</v>
      </c>
      <c r="L2786">
        <v>10644</v>
      </c>
      <c r="M2786">
        <v>4540</v>
      </c>
      <c r="N2786" t="s">
        <v>38</v>
      </c>
    </row>
    <row r="2787" spans="1:14" x14ac:dyDescent="0.25">
      <c r="A2787" s="2">
        <v>36040</v>
      </c>
      <c r="B2787">
        <v>1082.8800000000001</v>
      </c>
      <c r="C2787" t="s">
        <v>38</v>
      </c>
      <c r="D2787">
        <v>4210.7</v>
      </c>
      <c r="E2787">
        <v>2674.1</v>
      </c>
      <c r="F2787">
        <v>7080.08</v>
      </c>
      <c r="G2787">
        <v>4830.7</v>
      </c>
      <c r="H2787" t="s">
        <v>38</v>
      </c>
      <c r="I2787">
        <v>350.41</v>
      </c>
      <c r="J2787" t="s">
        <v>38</v>
      </c>
      <c r="K2787">
        <v>4834.3100000000004</v>
      </c>
      <c r="L2787">
        <v>10607</v>
      </c>
      <c r="M2787">
        <v>4627</v>
      </c>
      <c r="N2787" t="s">
        <v>38</v>
      </c>
    </row>
    <row r="2788" spans="1:14" x14ac:dyDescent="0.25">
      <c r="A2788" s="2">
        <v>36041</v>
      </c>
      <c r="B2788">
        <v>1077.1400000000001</v>
      </c>
      <c r="C2788" t="s">
        <v>38</v>
      </c>
      <c r="D2788">
        <v>4111.7</v>
      </c>
      <c r="E2788">
        <v>2613.6999999999998</v>
      </c>
      <c r="F2788">
        <v>6862.85</v>
      </c>
      <c r="G2788">
        <v>4685.3</v>
      </c>
      <c r="H2788" t="s">
        <v>38</v>
      </c>
      <c r="I2788">
        <v>339.28</v>
      </c>
      <c r="J2788" t="s">
        <v>38</v>
      </c>
      <c r="K2788">
        <v>4834.3100000000004</v>
      </c>
      <c r="L2788">
        <v>10489</v>
      </c>
      <c r="M2788">
        <v>4640</v>
      </c>
      <c r="N2788" t="s">
        <v>38</v>
      </c>
    </row>
    <row r="2789" spans="1:14" x14ac:dyDescent="0.25">
      <c r="A2789" s="2">
        <v>36042</v>
      </c>
      <c r="B2789">
        <v>1067.58</v>
      </c>
      <c r="C2789" t="s">
        <v>38</v>
      </c>
      <c r="D2789">
        <v>4168.1000000000004</v>
      </c>
      <c r="E2789">
        <v>2649.1</v>
      </c>
      <c r="F2789">
        <v>6947.17</v>
      </c>
      <c r="G2789">
        <v>4662.8</v>
      </c>
      <c r="H2789" t="s">
        <v>38</v>
      </c>
      <c r="I2789">
        <v>341.63</v>
      </c>
      <c r="J2789" t="s">
        <v>38</v>
      </c>
      <c r="K2789">
        <v>4834.3100000000004</v>
      </c>
      <c r="L2789">
        <v>10349</v>
      </c>
      <c r="M2789">
        <v>4780</v>
      </c>
      <c r="N2789" t="s">
        <v>38</v>
      </c>
    </row>
    <row r="2790" spans="1:14" x14ac:dyDescent="0.25">
      <c r="A2790" s="2">
        <v>36045</v>
      </c>
      <c r="B2790">
        <v>1084.52</v>
      </c>
      <c r="C2790" t="s">
        <v>38</v>
      </c>
      <c r="D2790">
        <v>4315.5</v>
      </c>
      <c r="E2790">
        <v>2671.6</v>
      </c>
      <c r="F2790">
        <v>7088.66</v>
      </c>
      <c r="G2790">
        <v>4752.1000000000004</v>
      </c>
      <c r="H2790" t="s">
        <v>38</v>
      </c>
      <c r="I2790">
        <v>342.61</v>
      </c>
      <c r="J2790" t="s">
        <v>38</v>
      </c>
      <c r="K2790">
        <v>4834.3100000000004</v>
      </c>
      <c r="L2790">
        <v>11028</v>
      </c>
      <c r="M2790">
        <v>5264</v>
      </c>
      <c r="N2790" t="s">
        <v>38</v>
      </c>
    </row>
    <row r="2791" spans="1:14" x14ac:dyDescent="0.25">
      <c r="A2791" s="2">
        <v>36046</v>
      </c>
      <c r="B2791">
        <v>1123.05</v>
      </c>
      <c r="C2791" t="s">
        <v>38</v>
      </c>
      <c r="D2791">
        <v>4296.8999999999996</v>
      </c>
      <c r="E2791">
        <v>2725.3</v>
      </c>
      <c r="F2791">
        <v>7295.89</v>
      </c>
      <c r="G2791">
        <v>4889.7</v>
      </c>
      <c r="H2791" t="s">
        <v>38</v>
      </c>
      <c r="I2791">
        <v>348.49</v>
      </c>
      <c r="J2791" t="s">
        <v>38</v>
      </c>
      <c r="K2791">
        <v>4834.3100000000004</v>
      </c>
      <c r="L2791">
        <v>10984</v>
      </c>
      <c r="M2791">
        <v>5407</v>
      </c>
      <c r="N2791" t="s">
        <v>38</v>
      </c>
    </row>
    <row r="2792" spans="1:14" x14ac:dyDescent="0.25">
      <c r="A2792" s="2">
        <v>36047</v>
      </c>
      <c r="B2792">
        <v>1096.27</v>
      </c>
      <c r="C2792" t="s">
        <v>38</v>
      </c>
      <c r="D2792">
        <v>4279.2</v>
      </c>
      <c r="E2792">
        <v>2695.9</v>
      </c>
      <c r="F2792">
        <v>7060.07</v>
      </c>
      <c r="G2792">
        <v>4768.1000000000004</v>
      </c>
      <c r="H2792" t="s">
        <v>38</v>
      </c>
      <c r="I2792">
        <v>340.94</v>
      </c>
      <c r="J2792" t="s">
        <v>38</v>
      </c>
      <c r="K2792">
        <v>4834.3100000000004</v>
      </c>
      <c r="L2792">
        <v>10866</v>
      </c>
      <c r="M2792">
        <v>5137</v>
      </c>
      <c r="N2792" t="s">
        <v>38</v>
      </c>
    </row>
    <row r="2793" spans="1:14" x14ac:dyDescent="0.25">
      <c r="A2793" s="2">
        <v>36048</v>
      </c>
      <c r="B2793">
        <v>1059.6600000000001</v>
      </c>
      <c r="C2793" t="s">
        <v>38</v>
      </c>
      <c r="D2793">
        <v>4133.3999999999996</v>
      </c>
      <c r="E2793">
        <v>2573.3000000000002</v>
      </c>
      <c r="F2793">
        <v>6779.96</v>
      </c>
      <c r="G2793">
        <v>4400.7</v>
      </c>
      <c r="H2793" t="s">
        <v>38</v>
      </c>
      <c r="I2793">
        <v>323.85000000000002</v>
      </c>
      <c r="J2793" t="s">
        <v>38</v>
      </c>
      <c r="K2793">
        <v>4834.3100000000004</v>
      </c>
      <c r="L2793">
        <v>10725</v>
      </c>
      <c r="M2793">
        <v>5114</v>
      </c>
      <c r="N2793" t="s">
        <v>38</v>
      </c>
    </row>
    <row r="2794" spans="1:14" x14ac:dyDescent="0.25">
      <c r="A2794" s="2">
        <v>36049</v>
      </c>
      <c r="B2794">
        <v>1108.29</v>
      </c>
      <c r="C2794" t="s">
        <v>38</v>
      </c>
      <c r="D2794">
        <v>4126.2</v>
      </c>
      <c r="E2794">
        <v>2568.6</v>
      </c>
      <c r="F2794">
        <v>6799.25</v>
      </c>
      <c r="G2794">
        <v>4320.1000000000004</v>
      </c>
      <c r="H2794" t="s">
        <v>38</v>
      </c>
      <c r="I2794">
        <v>320.70999999999998</v>
      </c>
      <c r="J2794" t="s">
        <v>38</v>
      </c>
      <c r="K2794">
        <v>4834.3100000000004</v>
      </c>
      <c r="L2794">
        <v>10162</v>
      </c>
      <c r="M2794">
        <v>4920</v>
      </c>
      <c r="N2794" t="s">
        <v>38</v>
      </c>
    </row>
    <row r="2795" spans="1:14" x14ac:dyDescent="0.25">
      <c r="A2795" s="2">
        <v>36052</v>
      </c>
      <c r="B2795">
        <v>1126.05</v>
      </c>
      <c r="C2795" t="s">
        <v>38</v>
      </c>
      <c r="D2795">
        <v>4241.3999999999996</v>
      </c>
      <c r="E2795">
        <v>2660.2</v>
      </c>
      <c r="F2795">
        <v>6992.19</v>
      </c>
      <c r="G2795">
        <v>4429.8999999999996</v>
      </c>
      <c r="H2795" t="s">
        <v>38</v>
      </c>
      <c r="I2795">
        <v>328.2</v>
      </c>
      <c r="J2795" t="s">
        <v>38</v>
      </c>
      <c r="K2795">
        <v>4834.3100000000004</v>
      </c>
      <c r="L2795">
        <v>10606</v>
      </c>
      <c r="M2795">
        <v>4987</v>
      </c>
      <c r="N2795" t="s">
        <v>38</v>
      </c>
    </row>
    <row r="2796" spans="1:14" x14ac:dyDescent="0.25">
      <c r="A2796" s="2">
        <v>36053</v>
      </c>
      <c r="B2796">
        <v>1132.6099999999999</v>
      </c>
      <c r="C2796" t="s">
        <v>38</v>
      </c>
      <c r="D2796">
        <v>4248.6000000000004</v>
      </c>
      <c r="E2796">
        <v>2650.9</v>
      </c>
      <c r="F2796">
        <v>6941.45</v>
      </c>
      <c r="G2796">
        <v>4392</v>
      </c>
      <c r="H2796" t="s">
        <v>38</v>
      </c>
      <c r="I2796">
        <v>322.44</v>
      </c>
      <c r="J2796" t="s">
        <v>38</v>
      </c>
      <c r="K2796">
        <v>4834.3100000000004</v>
      </c>
      <c r="L2796">
        <v>10606</v>
      </c>
      <c r="M2796">
        <v>5074</v>
      </c>
      <c r="N2796" t="s">
        <v>38</v>
      </c>
    </row>
    <row r="2797" spans="1:14" x14ac:dyDescent="0.25">
      <c r="A2797" s="2">
        <v>36054</v>
      </c>
      <c r="B2797">
        <v>1145.46</v>
      </c>
      <c r="C2797" t="s">
        <v>38</v>
      </c>
      <c r="D2797">
        <v>4262.3</v>
      </c>
      <c r="E2797">
        <v>2672.3</v>
      </c>
      <c r="F2797">
        <v>6974.32</v>
      </c>
      <c r="G2797">
        <v>4546.1000000000004</v>
      </c>
      <c r="H2797" t="s">
        <v>38</v>
      </c>
      <c r="I2797">
        <v>326.47000000000003</v>
      </c>
      <c r="J2797" t="s">
        <v>38</v>
      </c>
      <c r="K2797">
        <v>4834.3100000000004</v>
      </c>
      <c r="L2797">
        <v>10421</v>
      </c>
      <c r="M2797">
        <v>5167</v>
      </c>
      <c r="N2797" t="s">
        <v>38</v>
      </c>
    </row>
    <row r="2798" spans="1:14" x14ac:dyDescent="0.25">
      <c r="A2798" s="2">
        <v>36055</v>
      </c>
      <c r="B2798">
        <v>1114.5999999999999</v>
      </c>
      <c r="C2798" t="s">
        <v>38</v>
      </c>
      <c r="D2798">
        <v>4131</v>
      </c>
      <c r="E2798">
        <v>2529.3000000000002</v>
      </c>
      <c r="F2798">
        <v>6612.05</v>
      </c>
      <c r="G2798">
        <v>4262.8</v>
      </c>
      <c r="H2798" t="s">
        <v>38</v>
      </c>
      <c r="I2798">
        <v>313.5</v>
      </c>
      <c r="J2798" t="s">
        <v>38</v>
      </c>
      <c r="K2798">
        <v>4834.3100000000004</v>
      </c>
      <c r="L2798">
        <v>10221</v>
      </c>
      <c r="M2798">
        <v>4937</v>
      </c>
      <c r="N2798" t="s">
        <v>38</v>
      </c>
    </row>
    <row r="2799" spans="1:14" x14ac:dyDescent="0.25">
      <c r="A2799" s="2">
        <v>36056</v>
      </c>
      <c r="B2799">
        <v>1116.22</v>
      </c>
      <c r="C2799" t="s">
        <v>38</v>
      </c>
      <c r="D2799">
        <v>4075.4</v>
      </c>
      <c r="E2799">
        <v>2485</v>
      </c>
      <c r="F2799">
        <v>6626.28</v>
      </c>
      <c r="G2799">
        <v>4259.8</v>
      </c>
      <c r="H2799" t="s">
        <v>38</v>
      </c>
      <c r="I2799">
        <v>305.61</v>
      </c>
      <c r="J2799" t="s">
        <v>38</v>
      </c>
      <c r="K2799">
        <v>4073.24</v>
      </c>
      <c r="L2799">
        <v>10332</v>
      </c>
      <c r="M2799">
        <v>4880</v>
      </c>
      <c r="N2799" t="s">
        <v>38</v>
      </c>
    </row>
    <row r="2800" spans="1:14" x14ac:dyDescent="0.25">
      <c r="A2800" s="2">
        <v>36059</v>
      </c>
      <c r="B2800">
        <v>1115.68</v>
      </c>
      <c r="C2800" t="s">
        <v>38</v>
      </c>
      <c r="D2800">
        <v>4005.5</v>
      </c>
      <c r="E2800">
        <v>2394.1999999999998</v>
      </c>
      <c r="F2800">
        <v>6364.36</v>
      </c>
      <c r="G2800">
        <v>4007.6</v>
      </c>
      <c r="H2800" t="s">
        <v>38</v>
      </c>
      <c r="I2800">
        <v>292.5</v>
      </c>
      <c r="J2800" t="s">
        <v>38</v>
      </c>
      <c r="K2800">
        <v>3910.57</v>
      </c>
      <c r="L2800">
        <v>9992</v>
      </c>
      <c r="M2800">
        <v>4747</v>
      </c>
      <c r="N2800" t="s">
        <v>38</v>
      </c>
    </row>
    <row r="2801" spans="1:14" x14ac:dyDescent="0.25">
      <c r="A2801" s="2">
        <v>36060</v>
      </c>
      <c r="B2801">
        <v>1125.43</v>
      </c>
      <c r="C2801" t="s">
        <v>38</v>
      </c>
      <c r="D2801">
        <v>4119.1000000000004</v>
      </c>
      <c r="E2801">
        <v>2404.9</v>
      </c>
      <c r="F2801">
        <v>6512.41</v>
      </c>
      <c r="G2801">
        <v>4231.7</v>
      </c>
      <c r="H2801" t="s">
        <v>38</v>
      </c>
      <c r="I2801">
        <v>300.69</v>
      </c>
      <c r="J2801" t="s">
        <v>38</v>
      </c>
      <c r="K2801">
        <v>3955.11</v>
      </c>
      <c r="L2801">
        <v>10221</v>
      </c>
      <c r="M2801">
        <v>4930</v>
      </c>
      <c r="N2801" t="s">
        <v>38</v>
      </c>
    </row>
    <row r="2802" spans="1:14" x14ac:dyDescent="0.25">
      <c r="A2802" s="2">
        <v>36061</v>
      </c>
      <c r="B2802">
        <v>1166.57</v>
      </c>
      <c r="C2802" t="s">
        <v>38</v>
      </c>
      <c r="D2802">
        <v>4202.5</v>
      </c>
      <c r="E2802">
        <v>2456.4</v>
      </c>
      <c r="F2802">
        <v>6758.67</v>
      </c>
      <c r="G2802">
        <v>4513</v>
      </c>
      <c r="H2802" t="s">
        <v>38</v>
      </c>
      <c r="I2802">
        <v>309.01</v>
      </c>
      <c r="J2802" t="s">
        <v>38</v>
      </c>
      <c r="K2802">
        <v>4098.42</v>
      </c>
      <c r="L2802">
        <v>10221</v>
      </c>
      <c r="M2802">
        <v>5040</v>
      </c>
      <c r="N2802" t="s">
        <v>38</v>
      </c>
    </row>
    <row r="2803" spans="1:14" x14ac:dyDescent="0.25">
      <c r="A2803" s="2">
        <v>36062</v>
      </c>
      <c r="B2803">
        <v>1140.8499999999999</v>
      </c>
      <c r="C2803" t="s">
        <v>38</v>
      </c>
      <c r="D2803">
        <v>4154.8</v>
      </c>
      <c r="E2803">
        <v>2422.8000000000002</v>
      </c>
      <c r="F2803">
        <v>6619.17</v>
      </c>
      <c r="G2803">
        <v>4385.3</v>
      </c>
      <c r="H2803" t="s">
        <v>38</v>
      </c>
      <c r="I2803">
        <v>307.17</v>
      </c>
      <c r="J2803" t="s">
        <v>38</v>
      </c>
      <c r="K2803">
        <v>3960.28</v>
      </c>
      <c r="L2803">
        <v>10547</v>
      </c>
      <c r="M2803">
        <v>5254</v>
      </c>
      <c r="N2803" t="s">
        <v>38</v>
      </c>
    </row>
    <row r="2804" spans="1:14" x14ac:dyDescent="0.25">
      <c r="A2804" s="2">
        <v>36063</v>
      </c>
      <c r="B2804">
        <v>1137.8800000000001</v>
      </c>
      <c r="C2804" t="s">
        <v>38</v>
      </c>
      <c r="D2804">
        <v>4077</v>
      </c>
      <c r="E2804">
        <v>2359.8000000000002</v>
      </c>
      <c r="F2804">
        <v>6582.16</v>
      </c>
      <c r="G2804">
        <v>4506.8999999999996</v>
      </c>
      <c r="H2804" t="s">
        <v>38</v>
      </c>
      <c r="I2804">
        <v>303.45999999999998</v>
      </c>
      <c r="J2804" t="s">
        <v>38</v>
      </c>
      <c r="K2804">
        <v>3953.82</v>
      </c>
      <c r="L2804">
        <v>10206</v>
      </c>
      <c r="M2804">
        <v>5167</v>
      </c>
      <c r="N2804" t="s">
        <v>38</v>
      </c>
    </row>
    <row r="2805" spans="1:14" x14ac:dyDescent="0.25">
      <c r="A2805" s="2">
        <v>36066</v>
      </c>
      <c r="B2805">
        <v>1151.1400000000001</v>
      </c>
      <c r="C2805" t="s">
        <v>38</v>
      </c>
      <c r="D2805">
        <v>4107.2</v>
      </c>
      <c r="E2805">
        <v>2381.3000000000002</v>
      </c>
      <c r="F2805">
        <v>6700.31</v>
      </c>
      <c r="G2805">
        <v>4536.5</v>
      </c>
      <c r="H2805" t="s">
        <v>38</v>
      </c>
      <c r="I2805">
        <v>308.07</v>
      </c>
      <c r="J2805" t="s">
        <v>38</v>
      </c>
      <c r="K2805">
        <v>3982.87</v>
      </c>
      <c r="L2805">
        <v>10332</v>
      </c>
      <c r="M2805">
        <v>5290</v>
      </c>
      <c r="N2805" t="s">
        <v>38</v>
      </c>
    </row>
    <row r="2806" spans="1:14" x14ac:dyDescent="0.25">
      <c r="A2806" s="2">
        <v>36067</v>
      </c>
      <c r="B2806">
        <v>1144.9100000000001</v>
      </c>
      <c r="C2806" t="s">
        <v>38</v>
      </c>
      <c r="D2806">
        <v>4115.1000000000004</v>
      </c>
      <c r="E2806">
        <v>2384.1999999999998</v>
      </c>
      <c r="F2806">
        <v>6597.81</v>
      </c>
      <c r="G2806">
        <v>4497.8999999999996</v>
      </c>
      <c r="H2806" t="s">
        <v>38</v>
      </c>
      <c r="I2806">
        <v>305.66000000000003</v>
      </c>
      <c r="J2806" t="s">
        <v>38</v>
      </c>
      <c r="K2806">
        <v>3895.72</v>
      </c>
      <c r="L2806">
        <v>10199</v>
      </c>
      <c r="M2806">
        <v>5209</v>
      </c>
      <c r="N2806" t="s">
        <v>38</v>
      </c>
    </row>
    <row r="2807" spans="1:14" x14ac:dyDescent="0.25">
      <c r="A2807" s="2">
        <v>36068</v>
      </c>
      <c r="B2807">
        <v>1110.81</v>
      </c>
      <c r="C2807" t="s">
        <v>38</v>
      </c>
      <c r="D2807">
        <v>4087.3</v>
      </c>
      <c r="E2807">
        <v>2289.6</v>
      </c>
      <c r="F2807">
        <v>6325.93</v>
      </c>
      <c r="G2807">
        <v>4262</v>
      </c>
      <c r="H2807" t="s">
        <v>38</v>
      </c>
      <c r="I2807">
        <v>294.41000000000003</v>
      </c>
      <c r="J2807" t="s">
        <v>38</v>
      </c>
      <c r="K2807">
        <v>3734.34</v>
      </c>
      <c r="L2807">
        <v>9888</v>
      </c>
      <c r="M2807">
        <v>5243</v>
      </c>
      <c r="N2807" t="s">
        <v>38</v>
      </c>
    </row>
    <row r="2808" spans="1:14" x14ac:dyDescent="0.25">
      <c r="A2808" s="2">
        <v>36069</v>
      </c>
      <c r="B2808">
        <v>1076.98</v>
      </c>
      <c r="C2808" t="s">
        <v>38</v>
      </c>
      <c r="D2808">
        <v>3941.1</v>
      </c>
      <c r="E2808">
        <v>2164.8000000000002</v>
      </c>
      <c r="F2808">
        <v>5891.06</v>
      </c>
      <c r="G2808">
        <v>4011.5</v>
      </c>
      <c r="H2808" t="s">
        <v>38</v>
      </c>
      <c r="I2808">
        <v>283.54000000000002</v>
      </c>
      <c r="J2808" t="s">
        <v>38</v>
      </c>
      <c r="K2808">
        <v>3531</v>
      </c>
      <c r="L2808">
        <v>9740</v>
      </c>
      <c r="M2808">
        <v>5243</v>
      </c>
      <c r="N2808" t="s">
        <v>38</v>
      </c>
    </row>
    <row r="2809" spans="1:14" x14ac:dyDescent="0.25">
      <c r="A2809" s="2">
        <v>36070</v>
      </c>
      <c r="B2809">
        <v>1096.47</v>
      </c>
      <c r="C2809" t="s">
        <v>38</v>
      </c>
      <c r="D2809">
        <v>3813.2</v>
      </c>
      <c r="E2809">
        <v>2142.6999999999998</v>
      </c>
      <c r="F2809">
        <v>5719.53</v>
      </c>
      <c r="G2809">
        <v>4030.9</v>
      </c>
      <c r="H2809" t="s">
        <v>38</v>
      </c>
      <c r="I2809">
        <v>267.14999999999998</v>
      </c>
      <c r="J2809" t="s">
        <v>38</v>
      </c>
      <c r="K2809">
        <v>3405.13</v>
      </c>
      <c r="L2809">
        <v>9821</v>
      </c>
      <c r="M2809">
        <v>5243</v>
      </c>
      <c r="N2809" t="s">
        <v>38</v>
      </c>
    </row>
    <row r="2810" spans="1:14" x14ac:dyDescent="0.25">
      <c r="A2810" s="2">
        <v>36073</v>
      </c>
      <c r="B2810">
        <v>1076.71</v>
      </c>
      <c r="C2810" t="s">
        <v>38</v>
      </c>
      <c r="D2810">
        <v>3733</v>
      </c>
      <c r="E2810">
        <v>2127.6999999999998</v>
      </c>
      <c r="F2810">
        <v>5666.86</v>
      </c>
      <c r="G2810">
        <v>4030.6</v>
      </c>
      <c r="H2810" t="s">
        <v>38</v>
      </c>
      <c r="I2810">
        <v>257.91000000000003</v>
      </c>
      <c r="J2810" t="s">
        <v>38</v>
      </c>
      <c r="K2810">
        <v>3324.44</v>
      </c>
      <c r="L2810">
        <v>9592</v>
      </c>
      <c r="M2810">
        <v>4985</v>
      </c>
      <c r="N2810" t="s">
        <v>38</v>
      </c>
    </row>
    <row r="2811" spans="1:14" x14ac:dyDescent="0.25">
      <c r="A2811" s="2">
        <v>36074</v>
      </c>
      <c r="B2811">
        <v>1076.44</v>
      </c>
      <c r="C2811" t="s">
        <v>38</v>
      </c>
      <c r="D2811">
        <v>3908.6</v>
      </c>
      <c r="E2811">
        <v>2243.3000000000002</v>
      </c>
      <c r="F2811">
        <v>5972.91</v>
      </c>
      <c r="G2811">
        <v>4249.3999999999996</v>
      </c>
      <c r="H2811" t="s">
        <v>38</v>
      </c>
      <c r="I2811">
        <v>277.52999999999997</v>
      </c>
      <c r="J2811" t="s">
        <v>38</v>
      </c>
      <c r="K2811">
        <v>3582.65</v>
      </c>
      <c r="L2811">
        <v>9584</v>
      </c>
      <c r="M2811">
        <v>4985</v>
      </c>
      <c r="N2811" t="s">
        <v>38</v>
      </c>
    </row>
    <row r="2812" spans="1:14" x14ac:dyDescent="0.25">
      <c r="A2812" s="2">
        <v>36075</v>
      </c>
      <c r="B2812">
        <v>1059.93</v>
      </c>
      <c r="C2812" t="s">
        <v>38</v>
      </c>
      <c r="D2812">
        <v>3883.9</v>
      </c>
      <c r="E2812">
        <v>2218.3000000000002</v>
      </c>
      <c r="F2812">
        <v>5813.48</v>
      </c>
      <c r="G2812">
        <v>4155.8</v>
      </c>
      <c r="H2812" t="s">
        <v>38</v>
      </c>
      <c r="I2812">
        <v>271.35000000000002</v>
      </c>
      <c r="J2812" t="s">
        <v>38</v>
      </c>
      <c r="K2812">
        <v>3540.69</v>
      </c>
      <c r="L2812">
        <v>10229</v>
      </c>
      <c r="M2812">
        <v>5229</v>
      </c>
      <c r="N2812" t="s">
        <v>38</v>
      </c>
    </row>
    <row r="2813" spans="1:14" x14ac:dyDescent="0.25">
      <c r="A2813" s="2">
        <v>36076</v>
      </c>
      <c r="B2813">
        <v>1049.0999999999999</v>
      </c>
      <c r="C2813" t="s">
        <v>38</v>
      </c>
      <c r="D2813">
        <v>3748.1</v>
      </c>
      <c r="E2813">
        <v>2113.8000000000002</v>
      </c>
      <c r="F2813">
        <v>5504.58</v>
      </c>
      <c r="G2813">
        <v>4033.4</v>
      </c>
      <c r="H2813" t="s">
        <v>38</v>
      </c>
      <c r="I2813">
        <v>261.32</v>
      </c>
      <c r="J2813" t="s">
        <v>38</v>
      </c>
      <c r="K2813">
        <v>3398.67</v>
      </c>
      <c r="L2813">
        <v>9621</v>
      </c>
      <c r="M2813">
        <v>5358</v>
      </c>
      <c r="N2813" t="s">
        <v>38</v>
      </c>
    </row>
    <row r="2814" spans="1:14" x14ac:dyDescent="0.25">
      <c r="A2814" s="2">
        <v>36077</v>
      </c>
      <c r="B2814">
        <v>1072.92</v>
      </c>
      <c r="C2814" t="s">
        <v>38</v>
      </c>
      <c r="D2814">
        <v>3878.4</v>
      </c>
      <c r="E2814">
        <v>2211.1999999999998</v>
      </c>
      <c r="F2814">
        <v>5701.02</v>
      </c>
      <c r="G2814">
        <v>4149.8999999999996</v>
      </c>
      <c r="H2814" t="s">
        <v>38</v>
      </c>
      <c r="I2814">
        <v>267.55</v>
      </c>
      <c r="J2814" t="s">
        <v>38</v>
      </c>
      <c r="K2814">
        <v>3505.18</v>
      </c>
      <c r="L2814">
        <v>9532</v>
      </c>
      <c r="M2814">
        <v>5813</v>
      </c>
      <c r="N2814" t="s">
        <v>38</v>
      </c>
    </row>
    <row r="2815" spans="1:14" x14ac:dyDescent="0.25">
      <c r="A2815" s="2">
        <v>36080</v>
      </c>
      <c r="B2815">
        <v>1088.3499999999999</v>
      </c>
      <c r="C2815" t="s">
        <v>38</v>
      </c>
      <c r="D2815">
        <v>4055.5</v>
      </c>
      <c r="E2815">
        <v>2331.6999999999998</v>
      </c>
      <c r="F2815">
        <v>6099.6</v>
      </c>
      <c r="G2815">
        <v>4149.8999999999996</v>
      </c>
      <c r="H2815" t="s">
        <v>38</v>
      </c>
      <c r="I2815">
        <v>286.5</v>
      </c>
      <c r="J2815" t="s">
        <v>38</v>
      </c>
      <c r="K2815">
        <v>3708.52</v>
      </c>
      <c r="L2815">
        <v>9969</v>
      </c>
      <c r="M2815">
        <v>6155</v>
      </c>
      <c r="N2815" t="s">
        <v>38</v>
      </c>
    </row>
    <row r="2816" spans="1:14" x14ac:dyDescent="0.25">
      <c r="A2816" s="2">
        <v>36081</v>
      </c>
      <c r="B2816">
        <v>1085.9100000000001</v>
      </c>
      <c r="C2816" t="s">
        <v>38</v>
      </c>
      <c r="D2816">
        <v>4003.9</v>
      </c>
      <c r="E2816">
        <v>2352.4</v>
      </c>
      <c r="F2816">
        <v>6088.21</v>
      </c>
      <c r="G2816">
        <v>4315.8</v>
      </c>
      <c r="H2816" t="s">
        <v>38</v>
      </c>
      <c r="I2816">
        <v>290.76</v>
      </c>
      <c r="J2816" t="s">
        <v>38</v>
      </c>
      <c r="K2816">
        <v>3718.2</v>
      </c>
      <c r="L2816">
        <v>9844</v>
      </c>
      <c r="M2816">
        <v>6142</v>
      </c>
      <c r="N2816" t="s">
        <v>38</v>
      </c>
    </row>
    <row r="2817" spans="1:14" x14ac:dyDescent="0.25">
      <c r="A2817" s="2">
        <v>36082</v>
      </c>
      <c r="B2817">
        <v>1094.3</v>
      </c>
      <c r="C2817" t="s">
        <v>38</v>
      </c>
      <c r="D2817">
        <v>4054</v>
      </c>
      <c r="E2817">
        <v>2403.8000000000002</v>
      </c>
      <c r="F2817">
        <v>6250.49</v>
      </c>
      <c r="G2817">
        <v>4476.6000000000004</v>
      </c>
      <c r="H2817" t="s">
        <v>38</v>
      </c>
      <c r="I2817">
        <v>297.73</v>
      </c>
      <c r="J2817" t="s">
        <v>38</v>
      </c>
      <c r="K2817">
        <v>3831.17</v>
      </c>
      <c r="L2817">
        <v>9732</v>
      </c>
      <c r="M2817">
        <v>5986</v>
      </c>
      <c r="N2817" t="s">
        <v>38</v>
      </c>
    </row>
    <row r="2818" spans="1:14" x14ac:dyDescent="0.25">
      <c r="A2818" s="2">
        <v>36083</v>
      </c>
      <c r="B2818">
        <v>1151.95</v>
      </c>
      <c r="C2818" t="s">
        <v>38</v>
      </c>
      <c r="D2818">
        <v>4054</v>
      </c>
      <c r="E2818">
        <v>2409.5</v>
      </c>
      <c r="F2818">
        <v>6278.96</v>
      </c>
      <c r="G2818">
        <v>4516.7</v>
      </c>
      <c r="H2818" t="s">
        <v>38</v>
      </c>
      <c r="I2818">
        <v>298.63</v>
      </c>
      <c r="J2818" t="s">
        <v>38</v>
      </c>
      <c r="K2818">
        <v>3898.95</v>
      </c>
      <c r="L2818">
        <v>9614</v>
      </c>
      <c r="M2818">
        <v>6118</v>
      </c>
      <c r="N2818" t="s">
        <v>38</v>
      </c>
    </row>
    <row r="2819" spans="1:14" x14ac:dyDescent="0.25">
      <c r="A2819" s="2">
        <v>36084</v>
      </c>
      <c r="B2819">
        <v>1154.3900000000001</v>
      </c>
      <c r="C2819" t="s">
        <v>38</v>
      </c>
      <c r="D2819">
        <v>4124.7</v>
      </c>
      <c r="E2819">
        <v>2428.6999999999998</v>
      </c>
      <c r="F2819">
        <v>6402.8</v>
      </c>
      <c r="G2819">
        <v>4762</v>
      </c>
      <c r="H2819" t="s">
        <v>38</v>
      </c>
      <c r="I2819">
        <v>302</v>
      </c>
      <c r="J2819" t="s">
        <v>38</v>
      </c>
      <c r="K2819">
        <v>3928</v>
      </c>
      <c r="L2819">
        <v>9799</v>
      </c>
      <c r="M2819">
        <v>6674</v>
      </c>
      <c r="N2819" t="s">
        <v>38</v>
      </c>
    </row>
    <row r="2820" spans="1:14" x14ac:dyDescent="0.25">
      <c r="A2820" s="2">
        <v>36087</v>
      </c>
      <c r="B2820">
        <v>1157.9100000000001</v>
      </c>
      <c r="C2820" t="s">
        <v>38</v>
      </c>
      <c r="D2820">
        <v>4065.1</v>
      </c>
      <c r="E2820">
        <v>2428.6999999999998</v>
      </c>
      <c r="F2820">
        <v>6391.41</v>
      </c>
      <c r="G2820">
        <v>4727.6000000000004</v>
      </c>
      <c r="H2820" t="s">
        <v>38</v>
      </c>
      <c r="I2820">
        <v>296.75</v>
      </c>
      <c r="J2820" t="s">
        <v>38</v>
      </c>
      <c r="K2820">
        <v>3895.72</v>
      </c>
      <c r="L2820">
        <v>10029</v>
      </c>
      <c r="M2820">
        <v>6528</v>
      </c>
      <c r="N2820" t="s">
        <v>38</v>
      </c>
    </row>
    <row r="2821" spans="1:14" x14ac:dyDescent="0.25">
      <c r="A2821" s="2">
        <v>36088</v>
      </c>
      <c r="B2821">
        <v>1162.78</v>
      </c>
      <c r="C2821" t="s">
        <v>38</v>
      </c>
      <c r="D2821">
        <v>4218.3999999999996</v>
      </c>
      <c r="E2821">
        <v>2499.3000000000002</v>
      </c>
      <c r="F2821">
        <v>6654.75</v>
      </c>
      <c r="G2821">
        <v>4844.1000000000004</v>
      </c>
      <c r="H2821" t="s">
        <v>38</v>
      </c>
      <c r="I2821">
        <v>309.20999999999998</v>
      </c>
      <c r="J2821" t="s">
        <v>38</v>
      </c>
      <c r="K2821">
        <v>4009.33</v>
      </c>
      <c r="L2821">
        <v>10303</v>
      </c>
      <c r="M2821">
        <v>6572</v>
      </c>
      <c r="N2821" t="s">
        <v>38</v>
      </c>
    </row>
    <row r="2822" spans="1:14" x14ac:dyDescent="0.25">
      <c r="A2822" s="2">
        <v>36089</v>
      </c>
      <c r="B2822">
        <v>1161.42</v>
      </c>
      <c r="C2822" t="s">
        <v>38</v>
      </c>
      <c r="D2822">
        <v>4177.8999999999996</v>
      </c>
      <c r="E2822">
        <v>2454.4</v>
      </c>
      <c r="F2822">
        <v>6482.51</v>
      </c>
      <c r="G2822">
        <v>4757.8</v>
      </c>
      <c r="H2822" t="s">
        <v>38</v>
      </c>
      <c r="I2822">
        <v>306.56</v>
      </c>
      <c r="J2822" t="s">
        <v>38</v>
      </c>
      <c r="K2822">
        <v>3973.83</v>
      </c>
      <c r="L2822">
        <v>10569</v>
      </c>
      <c r="M2822">
        <v>6572</v>
      </c>
      <c r="N2822" t="s">
        <v>38</v>
      </c>
    </row>
    <row r="2823" spans="1:14" x14ac:dyDescent="0.25">
      <c r="A2823" s="2">
        <v>36090</v>
      </c>
      <c r="B2823">
        <v>1176.58</v>
      </c>
      <c r="C2823" t="s">
        <v>38</v>
      </c>
      <c r="D2823">
        <v>4186.6000000000004</v>
      </c>
      <c r="E2823">
        <v>2443</v>
      </c>
      <c r="F2823">
        <v>6352.27</v>
      </c>
      <c r="G2823">
        <v>4639.6000000000004</v>
      </c>
      <c r="H2823" t="s">
        <v>38</v>
      </c>
      <c r="I2823">
        <v>306.52</v>
      </c>
      <c r="J2823" t="s">
        <v>38</v>
      </c>
      <c r="K2823">
        <v>4028.05</v>
      </c>
      <c r="L2823">
        <v>10592</v>
      </c>
      <c r="M2823">
        <v>6576</v>
      </c>
      <c r="N2823" t="s">
        <v>38</v>
      </c>
    </row>
    <row r="2824" spans="1:14" x14ac:dyDescent="0.25">
      <c r="A2824" s="2">
        <v>36091</v>
      </c>
      <c r="B2824">
        <v>1162.78</v>
      </c>
      <c r="C2824" t="s">
        <v>38</v>
      </c>
      <c r="D2824">
        <v>4194.6000000000004</v>
      </c>
      <c r="E2824">
        <v>2430.1999999999998</v>
      </c>
      <c r="F2824">
        <v>6405.65</v>
      </c>
      <c r="G2824">
        <v>4719.2</v>
      </c>
      <c r="H2824" t="s">
        <v>38</v>
      </c>
      <c r="I2824">
        <v>304.64999999999998</v>
      </c>
      <c r="J2824" t="s">
        <v>38</v>
      </c>
      <c r="K2824">
        <v>4015.14</v>
      </c>
      <c r="L2824">
        <v>10443</v>
      </c>
      <c r="M2824">
        <v>6701</v>
      </c>
      <c r="N2824" t="s">
        <v>38</v>
      </c>
    </row>
    <row r="2825" spans="1:14" x14ac:dyDescent="0.25">
      <c r="A2825" s="2">
        <v>36094</v>
      </c>
      <c r="B2825">
        <v>1169.82</v>
      </c>
      <c r="C2825" t="s">
        <v>38</v>
      </c>
      <c r="D2825">
        <v>4194.6000000000004</v>
      </c>
      <c r="E2825">
        <v>2459.4</v>
      </c>
      <c r="F2825">
        <v>6553.69</v>
      </c>
      <c r="G2825">
        <v>4746.6000000000004</v>
      </c>
      <c r="H2825" t="s">
        <v>38</v>
      </c>
      <c r="I2825">
        <v>305.38</v>
      </c>
      <c r="J2825" t="s">
        <v>38</v>
      </c>
      <c r="K2825">
        <v>4102.29</v>
      </c>
      <c r="L2825">
        <v>10281</v>
      </c>
      <c r="M2825">
        <v>6657</v>
      </c>
      <c r="N2825" t="s">
        <v>38</v>
      </c>
    </row>
    <row r="2826" spans="1:14" x14ac:dyDescent="0.25">
      <c r="A2826" s="2">
        <v>36095</v>
      </c>
      <c r="B2826">
        <v>1163.32</v>
      </c>
      <c r="C2826" t="s">
        <v>38</v>
      </c>
      <c r="D2826">
        <v>4278.3999999999996</v>
      </c>
      <c r="E2826">
        <v>2533.6</v>
      </c>
      <c r="F2826">
        <v>6696.75</v>
      </c>
      <c r="G2826">
        <v>4861.3999999999996</v>
      </c>
      <c r="H2826" t="s">
        <v>38</v>
      </c>
      <c r="I2826">
        <v>315.45</v>
      </c>
      <c r="J2826" t="s">
        <v>38</v>
      </c>
      <c r="K2826">
        <v>4173.3</v>
      </c>
      <c r="L2826">
        <v>10266</v>
      </c>
      <c r="M2826">
        <v>6752</v>
      </c>
      <c r="N2826" t="s">
        <v>38</v>
      </c>
    </row>
    <row r="2827" spans="1:14" x14ac:dyDescent="0.25">
      <c r="A2827" s="2">
        <v>36096</v>
      </c>
      <c r="B2827">
        <v>1159.53</v>
      </c>
      <c r="C2827" t="s">
        <v>38</v>
      </c>
      <c r="D2827">
        <v>4240.6000000000004</v>
      </c>
      <c r="E2827">
        <v>2489.4</v>
      </c>
      <c r="F2827">
        <v>6515.25</v>
      </c>
      <c r="G2827">
        <v>4796.6000000000004</v>
      </c>
      <c r="H2827" t="s">
        <v>38</v>
      </c>
      <c r="I2827">
        <v>308.22000000000003</v>
      </c>
      <c r="J2827" t="s">
        <v>38</v>
      </c>
      <c r="K2827">
        <v>4141.0200000000004</v>
      </c>
      <c r="L2827">
        <v>10043</v>
      </c>
      <c r="M2827">
        <v>6752</v>
      </c>
      <c r="N2827" t="s">
        <v>38</v>
      </c>
    </row>
    <row r="2828" spans="1:14" x14ac:dyDescent="0.25">
      <c r="A2828" s="2">
        <v>36097</v>
      </c>
      <c r="B2828">
        <v>1187.1400000000001</v>
      </c>
      <c r="C2828" t="s">
        <v>38</v>
      </c>
      <c r="D2828">
        <v>4275.6000000000004</v>
      </c>
      <c r="E2828">
        <v>2484.4</v>
      </c>
      <c r="F2828">
        <v>6530.91</v>
      </c>
      <c r="G2828">
        <v>4782.1000000000004</v>
      </c>
      <c r="H2828" t="s">
        <v>38</v>
      </c>
      <c r="I2828">
        <v>308.2</v>
      </c>
      <c r="J2828" t="s">
        <v>38</v>
      </c>
      <c r="K2828">
        <v>4157.8</v>
      </c>
      <c r="L2828">
        <v>10162</v>
      </c>
      <c r="M2828">
        <v>6725</v>
      </c>
      <c r="N2828" t="s">
        <v>38</v>
      </c>
    </row>
    <row r="2829" spans="1:14" x14ac:dyDescent="0.25">
      <c r="A2829" s="2">
        <v>36098</v>
      </c>
      <c r="B2829">
        <v>1196.56</v>
      </c>
      <c r="C2829" t="s">
        <v>38</v>
      </c>
      <c r="D2829">
        <v>4349.5</v>
      </c>
      <c r="E2829">
        <v>2511.8000000000002</v>
      </c>
      <c r="F2829">
        <v>6711.69</v>
      </c>
      <c r="G2829">
        <v>4923.8</v>
      </c>
      <c r="H2829" t="s">
        <v>38</v>
      </c>
      <c r="I2829">
        <v>314.99</v>
      </c>
      <c r="J2829" t="s">
        <v>38</v>
      </c>
      <c r="K2829">
        <v>4239.1400000000003</v>
      </c>
      <c r="L2829">
        <v>10036</v>
      </c>
      <c r="M2829">
        <v>6921</v>
      </c>
      <c r="N2829" t="s">
        <v>38</v>
      </c>
    </row>
    <row r="2830" spans="1:14" x14ac:dyDescent="0.25">
      <c r="A2830" s="2">
        <v>36101</v>
      </c>
      <c r="B2830">
        <v>1213.93</v>
      </c>
      <c r="C2830" t="s">
        <v>38</v>
      </c>
      <c r="D2830">
        <v>4419.3999999999996</v>
      </c>
      <c r="E2830">
        <v>2543.8000000000002</v>
      </c>
      <c r="F2830">
        <v>6789.98</v>
      </c>
      <c r="G2830">
        <v>5045.3</v>
      </c>
      <c r="H2830" t="s">
        <v>38</v>
      </c>
      <c r="I2830">
        <v>327.39</v>
      </c>
      <c r="J2830" t="s">
        <v>38</v>
      </c>
      <c r="K2830">
        <v>4294.01</v>
      </c>
      <c r="L2830">
        <v>10369</v>
      </c>
      <c r="M2830">
        <v>6901</v>
      </c>
      <c r="N2830" t="s">
        <v>38</v>
      </c>
    </row>
    <row r="2831" spans="1:14" x14ac:dyDescent="0.25">
      <c r="A2831" s="2">
        <v>36102</v>
      </c>
      <c r="B2831">
        <v>1206.08</v>
      </c>
      <c r="C2831" t="s">
        <v>38</v>
      </c>
      <c r="D2831">
        <v>4404.3</v>
      </c>
      <c r="E2831">
        <v>2554.5</v>
      </c>
      <c r="F2831">
        <v>6706.71</v>
      </c>
      <c r="G2831">
        <v>5001.7</v>
      </c>
      <c r="H2831" t="s">
        <v>38</v>
      </c>
      <c r="I2831">
        <v>326.77</v>
      </c>
      <c r="J2831" t="s">
        <v>38</v>
      </c>
      <c r="K2831">
        <v>4260.4399999999996</v>
      </c>
      <c r="L2831">
        <v>10369</v>
      </c>
      <c r="M2831">
        <v>7033</v>
      </c>
      <c r="N2831" t="s">
        <v>38</v>
      </c>
    </row>
    <row r="2832" spans="1:14" x14ac:dyDescent="0.25">
      <c r="A2832" s="2">
        <v>36103</v>
      </c>
      <c r="B2832">
        <v>1217.45</v>
      </c>
      <c r="C2832" t="s">
        <v>38</v>
      </c>
      <c r="D2832">
        <v>4499.6000000000004</v>
      </c>
      <c r="E2832">
        <v>2629.2</v>
      </c>
      <c r="F2832">
        <v>6972.19</v>
      </c>
      <c r="G2832">
        <v>5114</v>
      </c>
      <c r="H2832" t="s">
        <v>38</v>
      </c>
      <c r="I2832">
        <v>336.3</v>
      </c>
      <c r="J2832" t="s">
        <v>38</v>
      </c>
      <c r="K2832">
        <v>4364.37</v>
      </c>
      <c r="L2832">
        <v>10703</v>
      </c>
      <c r="M2832">
        <v>7145</v>
      </c>
      <c r="N2832" t="s">
        <v>38</v>
      </c>
    </row>
    <row r="2833" spans="1:14" x14ac:dyDescent="0.25">
      <c r="A2833" s="2">
        <v>36104</v>
      </c>
      <c r="B2833">
        <v>1235.05</v>
      </c>
      <c r="C2833" t="s">
        <v>38</v>
      </c>
      <c r="D2833">
        <v>4373.3</v>
      </c>
      <c r="E2833">
        <v>2561.6</v>
      </c>
      <c r="F2833">
        <v>6848.35</v>
      </c>
      <c r="G2833">
        <v>5089.3999999999996</v>
      </c>
      <c r="H2833" t="s">
        <v>38</v>
      </c>
      <c r="I2833">
        <v>330.7</v>
      </c>
      <c r="J2833" t="s">
        <v>38</v>
      </c>
      <c r="K2833">
        <v>4241.08</v>
      </c>
      <c r="L2833">
        <v>10562</v>
      </c>
      <c r="M2833">
        <v>6874</v>
      </c>
      <c r="N2833" t="s">
        <v>38</v>
      </c>
    </row>
    <row r="2834" spans="1:14" x14ac:dyDescent="0.25">
      <c r="A2834" s="2">
        <v>36105</v>
      </c>
      <c r="B2834">
        <v>1243.17</v>
      </c>
      <c r="C2834" t="s">
        <v>38</v>
      </c>
      <c r="D2834">
        <v>4393.2</v>
      </c>
      <c r="E2834">
        <v>2554.5</v>
      </c>
      <c r="F2834">
        <v>6866.85</v>
      </c>
      <c r="G2834">
        <v>5161.8</v>
      </c>
      <c r="H2834" t="s">
        <v>38</v>
      </c>
      <c r="I2834">
        <v>335.57</v>
      </c>
      <c r="J2834" t="s">
        <v>38</v>
      </c>
      <c r="K2834">
        <v>4308.8599999999997</v>
      </c>
      <c r="L2834">
        <v>10510</v>
      </c>
      <c r="M2834">
        <v>6871</v>
      </c>
      <c r="N2834" t="s">
        <v>38</v>
      </c>
    </row>
    <row r="2835" spans="1:14" x14ac:dyDescent="0.25">
      <c r="A2835" s="2">
        <v>36108</v>
      </c>
      <c r="B2835">
        <v>1230.44</v>
      </c>
      <c r="C2835" t="s">
        <v>38</v>
      </c>
      <c r="D2835">
        <v>4328</v>
      </c>
      <c r="E2835">
        <v>2554.5</v>
      </c>
      <c r="F2835">
        <v>6804.22</v>
      </c>
      <c r="G2835">
        <v>5085.8</v>
      </c>
      <c r="H2835" t="s">
        <v>38</v>
      </c>
      <c r="I2835">
        <v>335.86</v>
      </c>
      <c r="J2835" t="s">
        <v>38</v>
      </c>
      <c r="K2835">
        <v>4290.1400000000003</v>
      </c>
      <c r="L2835">
        <v>10540</v>
      </c>
      <c r="M2835">
        <v>6678</v>
      </c>
      <c r="N2835" t="s">
        <v>38</v>
      </c>
    </row>
    <row r="2836" spans="1:14" x14ac:dyDescent="0.25">
      <c r="A2836" s="2">
        <v>36109</v>
      </c>
      <c r="B2836">
        <v>1222.32</v>
      </c>
      <c r="C2836" t="s">
        <v>38</v>
      </c>
      <c r="D2836">
        <v>4345.5</v>
      </c>
      <c r="E2836">
        <v>2527.4</v>
      </c>
      <c r="F2836">
        <v>6680.38</v>
      </c>
      <c r="G2836">
        <v>5023.5</v>
      </c>
      <c r="H2836" t="s">
        <v>38</v>
      </c>
      <c r="I2836">
        <v>329.31</v>
      </c>
      <c r="J2836" t="s">
        <v>38</v>
      </c>
      <c r="K2836">
        <v>4245.6000000000004</v>
      </c>
      <c r="L2836">
        <v>10451</v>
      </c>
      <c r="M2836">
        <v>6552</v>
      </c>
      <c r="N2836" t="s">
        <v>38</v>
      </c>
    </row>
    <row r="2837" spans="1:14" x14ac:dyDescent="0.25">
      <c r="A2837" s="2">
        <v>36110</v>
      </c>
      <c r="B2837">
        <v>1219.3499999999999</v>
      </c>
      <c r="C2837" t="s">
        <v>38</v>
      </c>
      <c r="D2837">
        <v>4370.8999999999996</v>
      </c>
      <c r="E2837">
        <v>2531</v>
      </c>
      <c r="F2837">
        <v>6723.79</v>
      </c>
      <c r="G2837">
        <v>5010.7</v>
      </c>
      <c r="H2837" t="s">
        <v>38</v>
      </c>
      <c r="I2837">
        <v>332.58</v>
      </c>
      <c r="J2837" t="s">
        <v>38</v>
      </c>
      <c r="K2837">
        <v>4308.21</v>
      </c>
      <c r="L2837">
        <v>10725</v>
      </c>
      <c r="M2837">
        <v>6888</v>
      </c>
      <c r="N2837" t="s">
        <v>38</v>
      </c>
    </row>
    <row r="2838" spans="1:14" x14ac:dyDescent="0.25">
      <c r="A2838" s="2">
        <v>36111</v>
      </c>
      <c r="B2838">
        <v>1216.6400000000001</v>
      </c>
      <c r="C2838" t="s">
        <v>38</v>
      </c>
      <c r="D2838">
        <v>4354.2</v>
      </c>
      <c r="E2838">
        <v>2539.5</v>
      </c>
      <c r="F2838">
        <v>6655.47</v>
      </c>
      <c r="G2838">
        <v>5071.3</v>
      </c>
      <c r="H2838" t="s">
        <v>38</v>
      </c>
      <c r="I2838">
        <v>329.52</v>
      </c>
      <c r="J2838" t="s">
        <v>38</v>
      </c>
      <c r="K2838">
        <v>4346.9399999999996</v>
      </c>
      <c r="L2838">
        <v>10458</v>
      </c>
      <c r="M2838">
        <v>6705</v>
      </c>
      <c r="N2838" t="s">
        <v>38</v>
      </c>
    </row>
    <row r="2839" spans="1:14" x14ac:dyDescent="0.25">
      <c r="A2839" s="2">
        <v>36112</v>
      </c>
      <c r="B2839">
        <v>1227.74</v>
      </c>
      <c r="C2839" t="s">
        <v>38</v>
      </c>
      <c r="D2839">
        <v>4370.8999999999996</v>
      </c>
      <c r="E2839">
        <v>2537.4</v>
      </c>
      <c r="F2839">
        <v>6640.52</v>
      </c>
      <c r="G2839">
        <v>4936.1000000000004</v>
      </c>
      <c r="H2839" t="s">
        <v>38</v>
      </c>
      <c r="I2839">
        <v>326.14</v>
      </c>
      <c r="J2839" t="s">
        <v>38</v>
      </c>
      <c r="K2839">
        <v>4344.3599999999997</v>
      </c>
      <c r="L2839">
        <v>10606</v>
      </c>
      <c r="M2839">
        <v>6813</v>
      </c>
      <c r="N2839" t="s">
        <v>38</v>
      </c>
    </row>
    <row r="2840" spans="1:14" x14ac:dyDescent="0.25">
      <c r="A2840" s="2">
        <v>36115</v>
      </c>
      <c r="B2840">
        <v>1236.67</v>
      </c>
      <c r="C2840" t="s">
        <v>38</v>
      </c>
      <c r="D2840">
        <v>4405.1000000000004</v>
      </c>
      <c r="E2840">
        <v>2581.1</v>
      </c>
      <c r="F2840">
        <v>6821.3</v>
      </c>
      <c r="G2840">
        <v>5065.3999999999996</v>
      </c>
      <c r="H2840" t="s">
        <v>38</v>
      </c>
      <c r="I2840">
        <v>334.99</v>
      </c>
      <c r="J2840" t="s">
        <v>38</v>
      </c>
      <c r="K2840">
        <v>4383.09</v>
      </c>
      <c r="L2840">
        <v>10703</v>
      </c>
      <c r="M2840">
        <v>6976</v>
      </c>
      <c r="N2840" t="s">
        <v>38</v>
      </c>
    </row>
    <row r="2841" spans="1:14" x14ac:dyDescent="0.25">
      <c r="A2841" s="2">
        <v>36116</v>
      </c>
      <c r="B2841">
        <v>1238.02</v>
      </c>
      <c r="C2841" t="s">
        <v>38</v>
      </c>
      <c r="D2841">
        <v>4393.2</v>
      </c>
      <c r="E2841">
        <v>2570.1</v>
      </c>
      <c r="F2841">
        <v>6745.86</v>
      </c>
      <c r="G2841">
        <v>5000.3</v>
      </c>
      <c r="H2841" t="s">
        <v>38</v>
      </c>
      <c r="I2841">
        <v>333.8</v>
      </c>
      <c r="J2841" t="s">
        <v>38</v>
      </c>
      <c r="K2841">
        <v>4397.29</v>
      </c>
      <c r="L2841">
        <v>10636</v>
      </c>
      <c r="M2841">
        <v>6833</v>
      </c>
      <c r="N2841" t="s">
        <v>38</v>
      </c>
    </row>
    <row r="2842" spans="1:14" x14ac:dyDescent="0.25">
      <c r="A2842" s="2">
        <v>36117</v>
      </c>
      <c r="B2842">
        <v>1245.06</v>
      </c>
      <c r="C2842" t="s">
        <v>38</v>
      </c>
      <c r="D2842">
        <v>4365.3999999999996</v>
      </c>
      <c r="E2842">
        <v>2580.8000000000002</v>
      </c>
      <c r="F2842">
        <v>6704.58</v>
      </c>
      <c r="G2842">
        <v>5030.2</v>
      </c>
      <c r="H2842" t="s">
        <v>38</v>
      </c>
      <c r="I2842">
        <v>333.21</v>
      </c>
      <c r="J2842" t="s">
        <v>38</v>
      </c>
      <c r="K2842">
        <v>4427.63</v>
      </c>
      <c r="L2842">
        <v>10717</v>
      </c>
      <c r="M2842">
        <v>6888</v>
      </c>
      <c r="N2842" t="s">
        <v>38</v>
      </c>
    </row>
    <row r="2843" spans="1:14" x14ac:dyDescent="0.25">
      <c r="A2843" s="2">
        <v>36118</v>
      </c>
      <c r="B2843">
        <v>1254.53</v>
      </c>
      <c r="C2843" t="s">
        <v>38</v>
      </c>
      <c r="D2843">
        <v>4472.6000000000004</v>
      </c>
      <c r="E2843">
        <v>2642</v>
      </c>
      <c r="F2843">
        <v>6859.02</v>
      </c>
      <c r="G2843">
        <v>5166.3</v>
      </c>
      <c r="H2843" t="s">
        <v>38</v>
      </c>
      <c r="I2843">
        <v>341.57</v>
      </c>
      <c r="J2843" t="s">
        <v>38</v>
      </c>
      <c r="K2843">
        <v>4519.3</v>
      </c>
      <c r="L2843">
        <v>10636</v>
      </c>
      <c r="M2843">
        <v>6955</v>
      </c>
      <c r="N2843" t="s">
        <v>38</v>
      </c>
    </row>
    <row r="2844" spans="1:14" x14ac:dyDescent="0.25">
      <c r="A2844" s="2">
        <v>36119</v>
      </c>
      <c r="B2844">
        <v>1263.74</v>
      </c>
      <c r="C2844" t="s">
        <v>38</v>
      </c>
      <c r="D2844">
        <v>4570.3</v>
      </c>
      <c r="E2844">
        <v>2713.1</v>
      </c>
      <c r="F2844">
        <v>7023.43</v>
      </c>
      <c r="G2844">
        <v>5247.3</v>
      </c>
      <c r="H2844" t="s">
        <v>38</v>
      </c>
      <c r="I2844">
        <v>351.35</v>
      </c>
      <c r="J2844" t="s">
        <v>38</v>
      </c>
      <c r="K2844">
        <v>4609.0200000000004</v>
      </c>
      <c r="L2844">
        <v>10962</v>
      </c>
      <c r="M2844">
        <v>6901</v>
      </c>
      <c r="N2844" t="s">
        <v>38</v>
      </c>
    </row>
    <row r="2845" spans="1:14" x14ac:dyDescent="0.25">
      <c r="A2845" s="2">
        <v>36122</v>
      </c>
      <c r="B2845">
        <v>1292.7</v>
      </c>
      <c r="C2845" t="s">
        <v>38</v>
      </c>
      <c r="D2845">
        <v>4674.3999999999996</v>
      </c>
      <c r="E2845">
        <v>2754.4</v>
      </c>
      <c r="F2845">
        <v>7185.71</v>
      </c>
      <c r="G2845">
        <v>5281.3</v>
      </c>
      <c r="H2845" t="s">
        <v>38</v>
      </c>
      <c r="I2845">
        <v>359.19</v>
      </c>
      <c r="J2845" t="s">
        <v>38</v>
      </c>
      <c r="K2845">
        <v>4733.6099999999997</v>
      </c>
      <c r="L2845">
        <v>10962</v>
      </c>
      <c r="M2845">
        <v>7213</v>
      </c>
      <c r="N2845" t="s">
        <v>38</v>
      </c>
    </row>
    <row r="2846" spans="1:14" x14ac:dyDescent="0.25">
      <c r="A2846" s="2">
        <v>36123</v>
      </c>
      <c r="B2846">
        <v>1284.8499999999999</v>
      </c>
      <c r="C2846" t="s">
        <v>38</v>
      </c>
      <c r="D2846">
        <v>4635.5</v>
      </c>
      <c r="E2846">
        <v>2732.3</v>
      </c>
      <c r="F2846">
        <v>7069.7</v>
      </c>
      <c r="G2846">
        <v>5284.7</v>
      </c>
      <c r="H2846" t="s">
        <v>38</v>
      </c>
      <c r="I2846">
        <v>353.27</v>
      </c>
      <c r="J2846" t="s">
        <v>38</v>
      </c>
      <c r="K2846">
        <v>4628.3900000000003</v>
      </c>
      <c r="L2846">
        <v>11206</v>
      </c>
      <c r="M2846">
        <v>7362</v>
      </c>
      <c r="N2846" t="s">
        <v>38</v>
      </c>
    </row>
    <row r="2847" spans="1:14" x14ac:dyDescent="0.25">
      <c r="A2847" s="2">
        <v>36124</v>
      </c>
      <c r="B2847">
        <v>1284.04</v>
      </c>
      <c r="C2847" t="s">
        <v>38</v>
      </c>
      <c r="D2847">
        <v>4588.6000000000004</v>
      </c>
      <c r="E2847">
        <v>2734.5</v>
      </c>
      <c r="F2847">
        <v>7083.22</v>
      </c>
      <c r="G2847">
        <v>5335.1</v>
      </c>
      <c r="H2847" t="s">
        <v>38</v>
      </c>
      <c r="I2847">
        <v>353.01</v>
      </c>
      <c r="J2847" t="s">
        <v>38</v>
      </c>
      <c r="K2847">
        <v>4551.57</v>
      </c>
      <c r="L2847">
        <v>11162</v>
      </c>
      <c r="M2847">
        <v>7233</v>
      </c>
      <c r="N2847" t="s">
        <v>38</v>
      </c>
    </row>
    <row r="2848" spans="1:14" x14ac:dyDescent="0.25">
      <c r="A2848" s="2">
        <v>36125</v>
      </c>
      <c r="B2848">
        <v>1292.1600000000001</v>
      </c>
      <c r="C2848" t="s">
        <v>38</v>
      </c>
      <c r="D2848">
        <v>4674.3999999999996</v>
      </c>
      <c r="E2848">
        <v>2787.8</v>
      </c>
      <c r="F2848">
        <v>7235.53</v>
      </c>
      <c r="G2848">
        <v>5444.3</v>
      </c>
      <c r="H2848" t="s">
        <v>38</v>
      </c>
      <c r="I2848">
        <v>359.21</v>
      </c>
      <c r="J2848" t="s">
        <v>38</v>
      </c>
      <c r="K2848">
        <v>4631.62</v>
      </c>
      <c r="L2848">
        <v>11229</v>
      </c>
      <c r="M2848">
        <v>7345</v>
      </c>
      <c r="N2848" t="s">
        <v>38</v>
      </c>
    </row>
    <row r="2849" spans="1:14" x14ac:dyDescent="0.25">
      <c r="A2849" s="2">
        <v>36126</v>
      </c>
      <c r="B2849">
        <v>1292.97</v>
      </c>
      <c r="C2849" t="s">
        <v>38</v>
      </c>
      <c r="D2849">
        <v>4656.8999999999996</v>
      </c>
      <c r="E2849">
        <v>2819.9</v>
      </c>
      <c r="F2849">
        <v>7365.07</v>
      </c>
      <c r="G2849">
        <v>5500</v>
      </c>
      <c r="H2849" t="s">
        <v>38</v>
      </c>
      <c r="I2849">
        <v>358.83</v>
      </c>
      <c r="J2849" t="s">
        <v>38</v>
      </c>
      <c r="K2849">
        <v>4660.67</v>
      </c>
      <c r="L2849">
        <v>11236</v>
      </c>
      <c r="M2849">
        <v>7298</v>
      </c>
      <c r="N2849" t="s">
        <v>38</v>
      </c>
    </row>
    <row r="2850" spans="1:14" x14ac:dyDescent="0.25">
      <c r="A2850" s="2">
        <v>36129</v>
      </c>
      <c r="B2850">
        <v>1258.5899999999999</v>
      </c>
      <c r="C2850" t="s">
        <v>38</v>
      </c>
      <c r="D2850">
        <v>4615.6000000000004</v>
      </c>
      <c r="E2850">
        <v>2729.3</v>
      </c>
      <c r="F2850">
        <v>7172.9</v>
      </c>
      <c r="G2850">
        <v>5362.4</v>
      </c>
      <c r="H2850" t="s">
        <v>38</v>
      </c>
      <c r="I2850">
        <v>347.51</v>
      </c>
      <c r="J2850" t="s">
        <v>38</v>
      </c>
      <c r="K2850">
        <v>4583.2</v>
      </c>
      <c r="L2850">
        <v>11066</v>
      </c>
      <c r="M2850">
        <v>7038</v>
      </c>
      <c r="N2850" t="s">
        <v>38</v>
      </c>
    </row>
    <row r="2851" spans="1:14" x14ac:dyDescent="0.25">
      <c r="A2851" s="2">
        <v>36130</v>
      </c>
      <c r="B2851">
        <v>1271.31</v>
      </c>
      <c r="C2851" t="s">
        <v>38</v>
      </c>
      <c r="D2851">
        <v>4407.5</v>
      </c>
      <c r="E2851">
        <v>2612.6</v>
      </c>
      <c r="F2851">
        <v>6789.98</v>
      </c>
      <c r="G2851">
        <v>5175.5</v>
      </c>
      <c r="H2851" t="s">
        <v>38</v>
      </c>
      <c r="I2851">
        <v>329.03</v>
      </c>
      <c r="J2851" t="s">
        <v>38</v>
      </c>
      <c r="K2851">
        <v>4369.54</v>
      </c>
      <c r="L2851">
        <v>11029</v>
      </c>
      <c r="M2851">
        <v>6732</v>
      </c>
      <c r="N2851" t="s">
        <v>38</v>
      </c>
    </row>
    <row r="2852" spans="1:14" x14ac:dyDescent="0.25">
      <c r="A2852" s="2">
        <v>36131</v>
      </c>
      <c r="B2852">
        <v>1269.1500000000001</v>
      </c>
      <c r="C2852" t="s">
        <v>38</v>
      </c>
      <c r="D2852">
        <v>4374.8999999999996</v>
      </c>
      <c r="E2852">
        <v>2593.4</v>
      </c>
      <c r="F2852">
        <v>6706</v>
      </c>
      <c r="G2852">
        <v>5149.8</v>
      </c>
      <c r="H2852" t="s">
        <v>38</v>
      </c>
      <c r="I2852">
        <v>322.95999999999998</v>
      </c>
      <c r="J2852" t="s">
        <v>38</v>
      </c>
      <c r="K2852">
        <v>4352.75</v>
      </c>
      <c r="L2852">
        <v>11095</v>
      </c>
      <c r="M2852">
        <v>6833</v>
      </c>
      <c r="N2852" t="s">
        <v>38</v>
      </c>
    </row>
    <row r="2853" spans="1:14" x14ac:dyDescent="0.25">
      <c r="A2853" s="2">
        <v>36132</v>
      </c>
      <c r="B2853">
        <v>1248.31</v>
      </c>
      <c r="C2853" t="s">
        <v>38</v>
      </c>
      <c r="D2853">
        <v>4436.8999999999996</v>
      </c>
      <c r="E2853">
        <v>2642.4</v>
      </c>
      <c r="F2853">
        <v>6864.01</v>
      </c>
      <c r="G2853">
        <v>5204.7</v>
      </c>
      <c r="H2853" t="s">
        <v>38</v>
      </c>
      <c r="I2853">
        <v>332.94</v>
      </c>
      <c r="J2853" t="s">
        <v>38</v>
      </c>
      <c r="K2853">
        <v>4398.58</v>
      </c>
      <c r="L2853">
        <v>10888</v>
      </c>
      <c r="M2853">
        <v>6853</v>
      </c>
      <c r="N2853" t="s">
        <v>38</v>
      </c>
    </row>
    <row r="2854" spans="1:14" x14ac:dyDescent="0.25">
      <c r="A2854" s="2">
        <v>36133</v>
      </c>
      <c r="B2854">
        <v>1277.81</v>
      </c>
      <c r="C2854" t="s">
        <v>38</v>
      </c>
      <c r="D2854">
        <v>4434.5</v>
      </c>
      <c r="E2854">
        <v>2655.2</v>
      </c>
      <c r="F2854">
        <v>6846.92</v>
      </c>
      <c r="G2854">
        <v>5227.8</v>
      </c>
      <c r="H2854" t="s">
        <v>38</v>
      </c>
      <c r="I2854">
        <v>337.2</v>
      </c>
      <c r="J2854" t="s">
        <v>38</v>
      </c>
      <c r="K2854">
        <v>4396</v>
      </c>
      <c r="L2854">
        <v>10843</v>
      </c>
      <c r="M2854">
        <v>6691</v>
      </c>
      <c r="N2854" t="s">
        <v>38</v>
      </c>
    </row>
    <row r="2855" spans="1:14" x14ac:dyDescent="0.25">
      <c r="A2855" s="2">
        <v>36136</v>
      </c>
      <c r="B2855">
        <v>1285.6600000000001</v>
      </c>
      <c r="C2855" t="s">
        <v>38</v>
      </c>
      <c r="D2855">
        <v>4438.5</v>
      </c>
      <c r="E2855">
        <v>2681.4</v>
      </c>
      <c r="F2855">
        <v>6732.33</v>
      </c>
      <c r="G2855">
        <v>5280.8</v>
      </c>
      <c r="H2855" t="s">
        <v>38</v>
      </c>
      <c r="I2855">
        <v>338.45</v>
      </c>
      <c r="J2855" t="s">
        <v>38</v>
      </c>
      <c r="K2855">
        <v>4426.34</v>
      </c>
      <c r="L2855">
        <v>10932</v>
      </c>
      <c r="M2855">
        <v>7092</v>
      </c>
      <c r="N2855" t="s">
        <v>38</v>
      </c>
    </row>
    <row r="2856" spans="1:14" x14ac:dyDescent="0.25">
      <c r="A2856" s="2">
        <v>36137</v>
      </c>
      <c r="B2856">
        <v>1279.1600000000001</v>
      </c>
      <c r="C2856" t="s">
        <v>38</v>
      </c>
      <c r="D2856">
        <v>4468.6000000000004</v>
      </c>
      <c r="E2856">
        <v>2681.8</v>
      </c>
      <c r="F2856">
        <v>6716.68</v>
      </c>
      <c r="G2856">
        <v>5280.8</v>
      </c>
      <c r="H2856" t="s">
        <v>38</v>
      </c>
      <c r="I2856">
        <v>340.48</v>
      </c>
      <c r="J2856" t="s">
        <v>38</v>
      </c>
      <c r="K2856">
        <v>4403.75</v>
      </c>
      <c r="L2856">
        <v>10932</v>
      </c>
      <c r="M2856">
        <v>7038</v>
      </c>
      <c r="N2856" t="s">
        <v>38</v>
      </c>
    </row>
    <row r="2857" spans="1:14" x14ac:dyDescent="0.25">
      <c r="A2857" s="2">
        <v>36138</v>
      </c>
      <c r="B2857">
        <v>1282.4100000000001</v>
      </c>
      <c r="C2857" t="s">
        <v>38</v>
      </c>
      <c r="D2857">
        <v>4505.2</v>
      </c>
      <c r="E2857">
        <v>2683.6</v>
      </c>
      <c r="F2857">
        <v>6657.6</v>
      </c>
      <c r="G2857">
        <v>5344.3</v>
      </c>
      <c r="H2857" t="s">
        <v>38</v>
      </c>
      <c r="I2857">
        <v>346.04</v>
      </c>
      <c r="J2857" t="s">
        <v>38</v>
      </c>
      <c r="K2857">
        <v>4405.6899999999996</v>
      </c>
      <c r="L2857">
        <v>11103</v>
      </c>
      <c r="M2857">
        <v>6984</v>
      </c>
      <c r="N2857" t="s">
        <v>38</v>
      </c>
    </row>
    <row r="2858" spans="1:14" x14ac:dyDescent="0.25">
      <c r="A2858" s="2">
        <v>36139</v>
      </c>
      <c r="B2858">
        <v>1262.92</v>
      </c>
      <c r="C2858" t="s">
        <v>38</v>
      </c>
      <c r="D2858">
        <v>4498</v>
      </c>
      <c r="E2858">
        <v>2669.4</v>
      </c>
      <c r="F2858">
        <v>6619.17</v>
      </c>
      <c r="G2858">
        <v>5275.5</v>
      </c>
      <c r="H2858" t="s">
        <v>38</v>
      </c>
      <c r="I2858">
        <v>345.27</v>
      </c>
      <c r="J2858" t="s">
        <v>38</v>
      </c>
      <c r="K2858">
        <v>4324.99</v>
      </c>
      <c r="L2858">
        <v>10932</v>
      </c>
      <c r="M2858">
        <v>6957</v>
      </c>
      <c r="N2858" t="s">
        <v>38</v>
      </c>
    </row>
    <row r="2859" spans="1:14" x14ac:dyDescent="0.25">
      <c r="A2859" s="2">
        <v>36140</v>
      </c>
      <c r="B2859">
        <v>1259.68</v>
      </c>
      <c r="C2859" t="s">
        <v>38</v>
      </c>
      <c r="D2859">
        <v>4407.5</v>
      </c>
      <c r="E2859">
        <v>2628.2</v>
      </c>
      <c r="F2859">
        <v>6459.74</v>
      </c>
      <c r="G2859">
        <v>5134</v>
      </c>
      <c r="H2859" t="s">
        <v>38</v>
      </c>
      <c r="I2859">
        <v>339.23</v>
      </c>
      <c r="J2859" t="s">
        <v>38</v>
      </c>
      <c r="K2859">
        <v>4290.1400000000003</v>
      </c>
      <c r="L2859">
        <v>10665</v>
      </c>
      <c r="M2859">
        <v>6641</v>
      </c>
      <c r="N2859" t="s">
        <v>38</v>
      </c>
    </row>
    <row r="2860" spans="1:14" x14ac:dyDescent="0.25">
      <c r="A2860" s="2">
        <v>36143</v>
      </c>
      <c r="B2860">
        <v>1230.44</v>
      </c>
      <c r="C2860" t="s">
        <v>38</v>
      </c>
      <c r="D2860">
        <v>4394.8</v>
      </c>
      <c r="E2860">
        <v>2609</v>
      </c>
      <c r="F2860">
        <v>6499.59</v>
      </c>
      <c r="G2860">
        <v>5186.1000000000004</v>
      </c>
      <c r="H2860" t="s">
        <v>38</v>
      </c>
      <c r="I2860">
        <v>336.68</v>
      </c>
      <c r="J2860" t="s">
        <v>38</v>
      </c>
      <c r="K2860">
        <v>4295.95</v>
      </c>
      <c r="L2860">
        <v>10465</v>
      </c>
      <c r="M2860">
        <v>6624</v>
      </c>
      <c r="N2860" t="s">
        <v>38</v>
      </c>
    </row>
    <row r="2861" spans="1:14" x14ac:dyDescent="0.25">
      <c r="A2861" s="2">
        <v>36144</v>
      </c>
      <c r="B2861">
        <v>1258.8599999999999</v>
      </c>
      <c r="C2861" t="s">
        <v>38</v>
      </c>
      <c r="D2861">
        <v>4406.7</v>
      </c>
      <c r="E2861">
        <v>2607.1999999999998</v>
      </c>
      <c r="F2861">
        <v>6519.52</v>
      </c>
      <c r="G2861">
        <v>5149.3</v>
      </c>
      <c r="H2861" t="s">
        <v>38</v>
      </c>
      <c r="I2861">
        <v>341.72</v>
      </c>
      <c r="J2861" t="s">
        <v>38</v>
      </c>
      <c r="K2861">
        <v>4363.7299999999996</v>
      </c>
      <c r="L2861">
        <v>10376</v>
      </c>
      <c r="M2861">
        <v>6735</v>
      </c>
      <c r="N2861" t="s">
        <v>38</v>
      </c>
    </row>
    <row r="2862" spans="1:14" x14ac:dyDescent="0.25">
      <c r="A2862" s="2">
        <v>36145</v>
      </c>
      <c r="B2862">
        <v>1258.8599999999999</v>
      </c>
      <c r="C2862" t="s">
        <v>38</v>
      </c>
      <c r="D2862">
        <v>4470.2</v>
      </c>
      <c r="E2862">
        <v>2646.3</v>
      </c>
      <c r="F2862">
        <v>6686.78</v>
      </c>
      <c r="G2862">
        <v>5220.6000000000004</v>
      </c>
      <c r="H2862" t="s">
        <v>38</v>
      </c>
      <c r="I2862">
        <v>347.17</v>
      </c>
      <c r="J2862" t="s">
        <v>38</v>
      </c>
      <c r="K2862">
        <v>4445.71</v>
      </c>
      <c r="L2862">
        <v>10458</v>
      </c>
      <c r="M2862">
        <v>6664</v>
      </c>
      <c r="N2862" t="s">
        <v>38</v>
      </c>
    </row>
    <row r="2863" spans="1:14" x14ac:dyDescent="0.25">
      <c r="A2863" s="2">
        <v>36146</v>
      </c>
      <c r="B2863">
        <v>1277.6199999999999</v>
      </c>
      <c r="C2863" t="s">
        <v>38</v>
      </c>
      <c r="D2863">
        <v>4528.2</v>
      </c>
      <c r="E2863">
        <v>2660.1</v>
      </c>
      <c r="F2863">
        <v>6748.96</v>
      </c>
      <c r="G2863">
        <v>5154.8999999999996</v>
      </c>
      <c r="H2863" t="s">
        <v>38</v>
      </c>
      <c r="I2863">
        <v>351.95</v>
      </c>
      <c r="J2863" t="s">
        <v>38</v>
      </c>
      <c r="K2863">
        <v>4543.18</v>
      </c>
      <c r="L2863">
        <v>10480</v>
      </c>
      <c r="M2863">
        <v>6839</v>
      </c>
      <c r="N2863" t="s">
        <v>38</v>
      </c>
    </row>
    <row r="2864" spans="1:14" x14ac:dyDescent="0.25">
      <c r="A2864" s="2">
        <v>36147</v>
      </c>
      <c r="B2864">
        <v>1282.92</v>
      </c>
      <c r="C2864" t="s">
        <v>38</v>
      </c>
      <c r="D2864">
        <v>4589.8</v>
      </c>
      <c r="E2864">
        <v>2623.6</v>
      </c>
      <c r="F2864">
        <v>6616.83</v>
      </c>
      <c r="G2864">
        <v>5207.5</v>
      </c>
      <c r="H2864" t="s">
        <v>38</v>
      </c>
      <c r="I2864">
        <v>352.6</v>
      </c>
      <c r="J2864" t="s">
        <v>38</v>
      </c>
      <c r="K2864">
        <v>4537.3900000000003</v>
      </c>
      <c r="L2864">
        <v>10517</v>
      </c>
      <c r="M2864">
        <v>6893</v>
      </c>
      <c r="N2864" t="s">
        <v>38</v>
      </c>
    </row>
    <row r="2865" spans="1:14" x14ac:dyDescent="0.25">
      <c r="A2865" s="2">
        <v>36150</v>
      </c>
      <c r="B2865">
        <v>1301.46</v>
      </c>
      <c r="C2865" t="s">
        <v>38</v>
      </c>
      <c r="D2865">
        <v>4686.8999999999996</v>
      </c>
      <c r="E2865">
        <v>2700.6</v>
      </c>
      <c r="F2865">
        <v>6878.96</v>
      </c>
      <c r="G2865">
        <v>5367.2</v>
      </c>
      <c r="H2865" t="s">
        <v>38</v>
      </c>
      <c r="I2865">
        <v>366.31</v>
      </c>
      <c r="J2865" t="s">
        <v>38</v>
      </c>
      <c r="K2865">
        <v>4646.8</v>
      </c>
      <c r="L2865">
        <v>10376</v>
      </c>
      <c r="M2865">
        <v>7011</v>
      </c>
      <c r="N2865" t="s">
        <v>38</v>
      </c>
    </row>
    <row r="2866" spans="1:14" x14ac:dyDescent="0.25">
      <c r="A2866" s="2">
        <v>36151</v>
      </c>
      <c r="B2866">
        <v>1303.07</v>
      </c>
      <c r="C2866" t="s">
        <v>38</v>
      </c>
      <c r="D2866">
        <v>4631.6000000000004</v>
      </c>
      <c r="E2866">
        <v>2712</v>
      </c>
      <c r="F2866">
        <v>6952.44</v>
      </c>
      <c r="G2866">
        <v>5423.8</v>
      </c>
      <c r="H2866" t="s">
        <v>38</v>
      </c>
      <c r="I2866">
        <v>366.53</v>
      </c>
      <c r="J2866" t="s">
        <v>38</v>
      </c>
      <c r="K2866">
        <v>4588.88</v>
      </c>
      <c r="L2866">
        <v>10139</v>
      </c>
      <c r="M2866">
        <v>6981</v>
      </c>
      <c r="N2866" t="s">
        <v>38</v>
      </c>
    </row>
    <row r="2867" spans="1:14" x14ac:dyDescent="0.25">
      <c r="A2867" s="2">
        <v>36152</v>
      </c>
      <c r="B2867">
        <v>1331.47</v>
      </c>
      <c r="C2867" t="s">
        <v>38</v>
      </c>
      <c r="D2867">
        <v>4701.1000000000004</v>
      </c>
      <c r="E2867">
        <v>2743.9</v>
      </c>
      <c r="F2867">
        <v>7102.94</v>
      </c>
      <c r="G2867">
        <v>5499</v>
      </c>
      <c r="H2867" t="s">
        <v>38</v>
      </c>
      <c r="I2867">
        <v>372.67</v>
      </c>
      <c r="J2867" t="s">
        <v>38</v>
      </c>
      <c r="K2867">
        <v>4614.62</v>
      </c>
      <c r="L2867">
        <v>10139</v>
      </c>
      <c r="M2867">
        <v>6866</v>
      </c>
      <c r="N2867" t="s">
        <v>38</v>
      </c>
    </row>
    <row r="2868" spans="1:14" x14ac:dyDescent="0.25">
      <c r="A2868" s="2">
        <v>36153</v>
      </c>
      <c r="B2868">
        <v>1328.25</v>
      </c>
      <c r="C2868" t="s">
        <v>38</v>
      </c>
      <c r="D2868">
        <v>4656.8999999999996</v>
      </c>
      <c r="E2868">
        <v>2754.5</v>
      </c>
      <c r="F2868">
        <v>7102.94</v>
      </c>
      <c r="G2868">
        <v>5499</v>
      </c>
      <c r="H2868" t="s">
        <v>38</v>
      </c>
      <c r="I2868">
        <v>372.59</v>
      </c>
      <c r="J2868" t="s">
        <v>38</v>
      </c>
      <c r="K2868">
        <v>4614.62</v>
      </c>
      <c r="L2868">
        <v>10198</v>
      </c>
      <c r="M2868">
        <v>6964</v>
      </c>
      <c r="N2868" t="s">
        <v>38</v>
      </c>
    </row>
    <row r="2869" spans="1:14" x14ac:dyDescent="0.25">
      <c r="A2869" s="2">
        <v>36154</v>
      </c>
      <c r="B2869">
        <v>1328.25</v>
      </c>
      <c r="C2869" t="s">
        <v>38</v>
      </c>
      <c r="D2869">
        <v>4656.8999999999996</v>
      </c>
      <c r="E2869">
        <v>2754.5</v>
      </c>
      <c r="F2869">
        <v>7102.94</v>
      </c>
      <c r="G2869">
        <v>5499</v>
      </c>
      <c r="H2869" t="s">
        <v>38</v>
      </c>
      <c r="I2869">
        <v>372.59</v>
      </c>
      <c r="J2869" t="s">
        <v>38</v>
      </c>
      <c r="K2869">
        <v>4614.62</v>
      </c>
      <c r="L2869">
        <v>10302</v>
      </c>
      <c r="M2869">
        <v>6964</v>
      </c>
      <c r="N2869" t="s">
        <v>38</v>
      </c>
    </row>
    <row r="2870" spans="1:14" x14ac:dyDescent="0.25">
      <c r="A2870" s="2">
        <v>36157</v>
      </c>
      <c r="B2870">
        <v>1321.82</v>
      </c>
      <c r="C2870" t="s">
        <v>38</v>
      </c>
      <c r="D2870">
        <v>4656.8999999999996</v>
      </c>
      <c r="E2870">
        <v>2747.4</v>
      </c>
      <c r="F2870">
        <v>7199.74</v>
      </c>
      <c r="G2870">
        <v>5547</v>
      </c>
      <c r="H2870" t="s">
        <v>38</v>
      </c>
      <c r="I2870">
        <v>377.04</v>
      </c>
      <c r="J2870" t="s">
        <v>38</v>
      </c>
      <c r="K2870">
        <v>4686.0600000000004</v>
      </c>
      <c r="L2870">
        <v>10154</v>
      </c>
      <c r="M2870">
        <v>6812</v>
      </c>
      <c r="N2870" t="s">
        <v>38</v>
      </c>
    </row>
    <row r="2871" spans="1:14" x14ac:dyDescent="0.25">
      <c r="A2871" s="2">
        <v>36158</v>
      </c>
      <c r="B2871">
        <v>1344.32</v>
      </c>
      <c r="C2871" t="s">
        <v>38</v>
      </c>
      <c r="D2871">
        <v>4727.1000000000004</v>
      </c>
      <c r="E2871">
        <v>2760.2</v>
      </c>
      <c r="F2871">
        <v>7158.76</v>
      </c>
      <c r="G2871">
        <v>5552.8</v>
      </c>
      <c r="H2871" t="s">
        <v>38</v>
      </c>
      <c r="I2871">
        <v>376.93</v>
      </c>
      <c r="J2871" t="s">
        <v>38</v>
      </c>
      <c r="K2871">
        <v>4656.46</v>
      </c>
      <c r="L2871">
        <v>10273</v>
      </c>
      <c r="M2871">
        <v>6907</v>
      </c>
      <c r="N2871" t="s">
        <v>38</v>
      </c>
    </row>
    <row r="2872" spans="1:14" x14ac:dyDescent="0.25">
      <c r="A2872" s="2">
        <v>36159</v>
      </c>
      <c r="B2872">
        <v>1330.93</v>
      </c>
      <c r="C2872" t="s">
        <v>38</v>
      </c>
      <c r="D2872">
        <v>4631.6000000000004</v>
      </c>
      <c r="E2872">
        <v>2760.2</v>
      </c>
      <c r="F2872">
        <v>7155.93</v>
      </c>
      <c r="G2872">
        <v>5526.2</v>
      </c>
      <c r="H2872" t="s">
        <v>38</v>
      </c>
      <c r="I2872">
        <v>373.44</v>
      </c>
      <c r="J2872" t="s">
        <v>38</v>
      </c>
      <c r="K2872">
        <v>4614.62</v>
      </c>
      <c r="L2872">
        <v>10154</v>
      </c>
      <c r="M2872">
        <v>6833</v>
      </c>
      <c r="N2872" t="s">
        <v>38</v>
      </c>
    </row>
    <row r="2873" spans="1:14" x14ac:dyDescent="0.25">
      <c r="A2873" s="2">
        <v>36160</v>
      </c>
      <c r="B2873">
        <v>1334.68</v>
      </c>
      <c r="C2873" t="s">
        <v>38</v>
      </c>
      <c r="D2873">
        <v>4631.6000000000004</v>
      </c>
      <c r="E2873">
        <v>2760.2</v>
      </c>
      <c r="F2873">
        <v>7155.93</v>
      </c>
      <c r="G2873">
        <v>5526.2</v>
      </c>
      <c r="H2873" t="s">
        <v>38</v>
      </c>
      <c r="I2873">
        <v>373.44</v>
      </c>
      <c r="J2873" t="s">
        <v>38</v>
      </c>
      <c r="K2873">
        <v>4614.62</v>
      </c>
      <c r="L2873">
        <v>10154</v>
      </c>
      <c r="M2873">
        <v>6799</v>
      </c>
      <c r="N2873" t="s">
        <v>38</v>
      </c>
    </row>
    <row r="2874" spans="1:14" x14ac:dyDescent="0.25">
      <c r="A2874" s="2">
        <v>36161</v>
      </c>
      <c r="B2874">
        <v>1334.68</v>
      </c>
      <c r="C2874" t="s">
        <v>38</v>
      </c>
      <c r="D2874">
        <v>4631.6000000000004</v>
      </c>
      <c r="E2874">
        <v>2760.2</v>
      </c>
      <c r="F2874">
        <v>7155.93</v>
      </c>
      <c r="G2874">
        <v>5526.2</v>
      </c>
      <c r="H2874" t="s">
        <v>38</v>
      </c>
      <c r="I2874">
        <v>373.44</v>
      </c>
      <c r="J2874" t="s">
        <v>38</v>
      </c>
      <c r="K2874">
        <v>4614.62</v>
      </c>
      <c r="L2874">
        <v>10154</v>
      </c>
      <c r="M2874">
        <v>6799</v>
      </c>
      <c r="N2874" t="s">
        <v>38</v>
      </c>
    </row>
    <row r="2875" spans="1:14" x14ac:dyDescent="0.25">
      <c r="A2875" s="2">
        <v>36164</v>
      </c>
      <c r="B2875">
        <v>1329.86</v>
      </c>
      <c r="C2875" t="s">
        <v>38</v>
      </c>
      <c r="D2875">
        <v>4680.6000000000004</v>
      </c>
      <c r="E2875">
        <v>2760.2</v>
      </c>
      <c r="F2875">
        <v>7517.68</v>
      </c>
      <c r="G2875">
        <v>5883.4</v>
      </c>
      <c r="H2875" t="s">
        <v>38</v>
      </c>
      <c r="I2875">
        <v>390.54</v>
      </c>
      <c r="J2875" t="s">
        <v>38</v>
      </c>
      <c r="K2875">
        <v>4808.34</v>
      </c>
      <c r="L2875">
        <v>9924</v>
      </c>
      <c r="M2875">
        <v>6564</v>
      </c>
      <c r="N2875" t="s">
        <v>38</v>
      </c>
    </row>
    <row r="2876" spans="1:14" x14ac:dyDescent="0.25">
      <c r="A2876" s="2">
        <v>36165</v>
      </c>
      <c r="B2876">
        <v>1342.99</v>
      </c>
      <c r="C2876" t="s">
        <v>38</v>
      </c>
      <c r="D2876">
        <v>4717.7</v>
      </c>
      <c r="E2876">
        <v>2788.8</v>
      </c>
      <c r="F2876">
        <v>7456.92</v>
      </c>
      <c r="G2876">
        <v>5954.1</v>
      </c>
      <c r="H2876" t="s">
        <v>38</v>
      </c>
      <c r="I2876">
        <v>393.81</v>
      </c>
      <c r="J2876" t="s">
        <v>38</v>
      </c>
      <c r="K2876">
        <v>4868.84</v>
      </c>
      <c r="L2876">
        <v>9776</v>
      </c>
      <c r="M2876">
        <v>6641</v>
      </c>
      <c r="N2876" t="s">
        <v>38</v>
      </c>
    </row>
    <row r="2877" spans="1:14" x14ac:dyDescent="0.25">
      <c r="A2877" s="2">
        <v>36166</v>
      </c>
      <c r="B2877">
        <v>1371.92</v>
      </c>
      <c r="C2877" t="s">
        <v>38</v>
      </c>
      <c r="D2877">
        <v>4889.7</v>
      </c>
      <c r="E2877">
        <v>2865.9</v>
      </c>
      <c r="F2877">
        <v>7735.3</v>
      </c>
      <c r="G2877">
        <v>5954.1</v>
      </c>
      <c r="H2877" t="s">
        <v>38</v>
      </c>
      <c r="I2877">
        <v>406.3</v>
      </c>
      <c r="J2877" t="s">
        <v>38</v>
      </c>
      <c r="K2877">
        <v>4968.6000000000004</v>
      </c>
      <c r="L2877">
        <v>10006</v>
      </c>
      <c r="M2877">
        <v>6934</v>
      </c>
      <c r="N2877" t="s">
        <v>38</v>
      </c>
    </row>
    <row r="2878" spans="1:14" x14ac:dyDescent="0.25">
      <c r="A2878" s="2">
        <v>36167</v>
      </c>
      <c r="B2878">
        <v>1369.24</v>
      </c>
      <c r="C2878" t="s">
        <v>38</v>
      </c>
      <c r="D2878">
        <v>4854.2</v>
      </c>
      <c r="E2878">
        <v>2830.7</v>
      </c>
      <c r="F2878">
        <v>7603.88</v>
      </c>
      <c r="G2878">
        <v>5843.8</v>
      </c>
      <c r="H2878" t="s">
        <v>38</v>
      </c>
      <c r="I2878">
        <v>388.56</v>
      </c>
      <c r="J2878" t="s">
        <v>38</v>
      </c>
      <c r="K2878">
        <v>4869.49</v>
      </c>
      <c r="L2878">
        <v>10006</v>
      </c>
      <c r="M2878">
        <v>7209</v>
      </c>
      <c r="N2878" t="s">
        <v>38</v>
      </c>
    </row>
    <row r="2879" spans="1:14" x14ac:dyDescent="0.25">
      <c r="A2879" s="2">
        <v>36168</v>
      </c>
      <c r="B2879">
        <v>1380.22</v>
      </c>
      <c r="C2879" t="s">
        <v>38</v>
      </c>
      <c r="D2879">
        <v>4873.8999999999996</v>
      </c>
      <c r="E2879">
        <v>2828.7</v>
      </c>
      <c r="F2879">
        <v>7650.52</v>
      </c>
      <c r="G2879">
        <v>5819.5</v>
      </c>
      <c r="H2879" t="s">
        <v>38</v>
      </c>
      <c r="I2879">
        <v>386.41</v>
      </c>
      <c r="J2879" t="s">
        <v>38</v>
      </c>
      <c r="K2879">
        <v>4926.7700000000004</v>
      </c>
      <c r="L2879">
        <v>9872</v>
      </c>
      <c r="M2879">
        <v>7226</v>
      </c>
      <c r="N2879" t="s">
        <v>38</v>
      </c>
    </row>
    <row r="2880" spans="1:14" x14ac:dyDescent="0.25">
      <c r="A2880" s="2">
        <v>36171</v>
      </c>
      <c r="B2880">
        <v>1364.95</v>
      </c>
      <c r="C2880" t="s">
        <v>38</v>
      </c>
      <c r="D2880">
        <v>4832.8999999999996</v>
      </c>
      <c r="E2880">
        <v>2792.1</v>
      </c>
      <c r="F2880">
        <v>7499.31</v>
      </c>
      <c r="G2880">
        <v>5695</v>
      </c>
      <c r="H2880" t="s">
        <v>38</v>
      </c>
      <c r="I2880">
        <v>378.62</v>
      </c>
      <c r="J2880" t="s">
        <v>38</v>
      </c>
      <c r="K2880">
        <v>4836.66</v>
      </c>
      <c r="L2880">
        <v>9961</v>
      </c>
      <c r="M2880">
        <v>7159</v>
      </c>
      <c r="N2880" t="s">
        <v>38</v>
      </c>
    </row>
    <row r="2881" spans="1:14" x14ac:dyDescent="0.25">
      <c r="A2881" s="2">
        <v>36172</v>
      </c>
      <c r="B2881">
        <v>1340.57</v>
      </c>
      <c r="C2881" t="s">
        <v>38</v>
      </c>
      <c r="D2881">
        <v>4777.6000000000004</v>
      </c>
      <c r="E2881">
        <v>2732.3</v>
      </c>
      <c r="F2881">
        <v>7390.51</v>
      </c>
      <c r="G2881">
        <v>5536.4</v>
      </c>
      <c r="H2881" t="s">
        <v>38</v>
      </c>
      <c r="I2881">
        <v>372.74</v>
      </c>
      <c r="J2881" t="s">
        <v>38</v>
      </c>
      <c r="K2881">
        <v>4793.54</v>
      </c>
      <c r="L2881">
        <v>9917</v>
      </c>
      <c r="M2881">
        <v>7300</v>
      </c>
      <c r="N2881" t="s">
        <v>38</v>
      </c>
    </row>
    <row r="2882" spans="1:14" x14ac:dyDescent="0.25">
      <c r="A2882" s="2">
        <v>36173</v>
      </c>
      <c r="B2882">
        <v>1327.71</v>
      </c>
      <c r="C2882" t="s">
        <v>38</v>
      </c>
      <c r="D2882">
        <v>4611.8999999999996</v>
      </c>
      <c r="E2882">
        <v>2639.2</v>
      </c>
      <c r="F2882">
        <v>7095.17</v>
      </c>
      <c r="G2882">
        <v>5109.7</v>
      </c>
      <c r="H2882" t="s">
        <v>38</v>
      </c>
      <c r="I2882">
        <v>351.32</v>
      </c>
      <c r="J2882" t="s">
        <v>38</v>
      </c>
      <c r="K2882">
        <v>4620.41</v>
      </c>
      <c r="L2882">
        <v>9961</v>
      </c>
      <c r="M2882">
        <v>6880</v>
      </c>
      <c r="N2882" t="s">
        <v>38</v>
      </c>
    </row>
    <row r="2883" spans="1:14" x14ac:dyDescent="0.25">
      <c r="A2883" s="2">
        <v>36174</v>
      </c>
      <c r="B2883">
        <v>1306.28</v>
      </c>
      <c r="C2883" t="s">
        <v>38</v>
      </c>
      <c r="D2883">
        <v>4603.2</v>
      </c>
      <c r="E2883">
        <v>2662.5</v>
      </c>
      <c r="F2883">
        <v>6966.58</v>
      </c>
      <c r="G2883">
        <v>5146.8</v>
      </c>
      <c r="H2883" t="s">
        <v>38</v>
      </c>
      <c r="I2883">
        <v>356.53</v>
      </c>
      <c r="J2883" t="s">
        <v>38</v>
      </c>
      <c r="K2883">
        <v>4582.4399999999996</v>
      </c>
      <c r="L2883">
        <v>10154</v>
      </c>
      <c r="M2883">
        <v>6900</v>
      </c>
      <c r="N2883" t="s">
        <v>38</v>
      </c>
    </row>
    <row r="2884" spans="1:14" x14ac:dyDescent="0.25">
      <c r="A2884" s="2">
        <v>36175</v>
      </c>
      <c r="B2884">
        <v>1337.9</v>
      </c>
      <c r="C2884" t="s">
        <v>38</v>
      </c>
      <c r="D2884">
        <v>4724</v>
      </c>
      <c r="E2884">
        <v>2695.1</v>
      </c>
      <c r="F2884">
        <v>7085.28</v>
      </c>
      <c r="G2884">
        <v>5403.8</v>
      </c>
      <c r="H2884" t="s">
        <v>38</v>
      </c>
      <c r="I2884">
        <v>366.25</v>
      </c>
      <c r="J2884" t="s">
        <v>38</v>
      </c>
      <c r="K2884">
        <v>4678.34</v>
      </c>
      <c r="L2884">
        <v>10154</v>
      </c>
      <c r="M2884">
        <v>6772</v>
      </c>
      <c r="N2884" t="s">
        <v>38</v>
      </c>
    </row>
    <row r="2885" spans="1:14" x14ac:dyDescent="0.25">
      <c r="A2885" s="2">
        <v>36178</v>
      </c>
      <c r="B2885">
        <v>1347</v>
      </c>
      <c r="C2885" t="s">
        <v>38</v>
      </c>
      <c r="D2885">
        <v>4856.6000000000004</v>
      </c>
      <c r="E2885">
        <v>2768.9</v>
      </c>
      <c r="F2885">
        <v>7199.74</v>
      </c>
      <c r="G2885">
        <v>5674.1</v>
      </c>
      <c r="H2885" t="s">
        <v>38</v>
      </c>
      <c r="I2885">
        <v>377.59</v>
      </c>
      <c r="J2885" t="s">
        <v>38</v>
      </c>
      <c r="K2885">
        <v>4680.2700000000004</v>
      </c>
      <c r="L2885">
        <v>10221</v>
      </c>
      <c r="M2885">
        <v>6974</v>
      </c>
      <c r="N2885" t="s">
        <v>38</v>
      </c>
    </row>
    <row r="2886" spans="1:14" x14ac:dyDescent="0.25">
      <c r="A2886" s="2">
        <v>36179</v>
      </c>
      <c r="B2886">
        <v>1347</v>
      </c>
      <c r="C2886" t="s">
        <v>38</v>
      </c>
      <c r="D2886">
        <v>4757.1000000000004</v>
      </c>
      <c r="E2886">
        <v>2741.6</v>
      </c>
      <c r="F2886">
        <v>7131.91</v>
      </c>
      <c r="G2886">
        <v>5521.2</v>
      </c>
      <c r="H2886" t="s">
        <v>38</v>
      </c>
      <c r="I2886">
        <v>380.37</v>
      </c>
      <c r="J2886" t="s">
        <v>38</v>
      </c>
      <c r="K2886">
        <v>4671.26</v>
      </c>
      <c r="L2886">
        <v>10243</v>
      </c>
      <c r="M2886">
        <v>6880</v>
      </c>
      <c r="N2886" t="s">
        <v>38</v>
      </c>
    </row>
    <row r="2887" spans="1:14" x14ac:dyDescent="0.25">
      <c r="A2887" s="2">
        <v>36180</v>
      </c>
      <c r="B2887">
        <v>1359.06</v>
      </c>
      <c r="C2887" t="s">
        <v>38</v>
      </c>
      <c r="D2887">
        <v>4846.3</v>
      </c>
      <c r="E2887">
        <v>2791.5</v>
      </c>
      <c r="F2887">
        <v>7382.03</v>
      </c>
      <c r="G2887">
        <v>5628.5</v>
      </c>
      <c r="H2887" t="s">
        <v>38</v>
      </c>
      <c r="I2887">
        <v>384</v>
      </c>
      <c r="J2887" t="s">
        <v>38</v>
      </c>
      <c r="K2887">
        <v>4714.38</v>
      </c>
      <c r="L2887">
        <v>10361</v>
      </c>
      <c r="M2887">
        <v>6957</v>
      </c>
      <c r="N2887" t="s">
        <v>38</v>
      </c>
    </row>
    <row r="2888" spans="1:14" x14ac:dyDescent="0.25">
      <c r="A2888" s="2">
        <v>36181</v>
      </c>
      <c r="B2888">
        <v>1321.29</v>
      </c>
      <c r="C2888" t="s">
        <v>38</v>
      </c>
      <c r="D2888">
        <v>4758.7</v>
      </c>
      <c r="E2888">
        <v>2764.2</v>
      </c>
      <c r="F2888">
        <v>7332.57</v>
      </c>
      <c r="G2888">
        <v>5517.3</v>
      </c>
      <c r="H2888" t="s">
        <v>38</v>
      </c>
      <c r="I2888">
        <v>373.58</v>
      </c>
      <c r="J2888" t="s">
        <v>38</v>
      </c>
      <c r="K2888">
        <v>4599.17</v>
      </c>
      <c r="L2888">
        <v>10599</v>
      </c>
      <c r="M2888">
        <v>6678</v>
      </c>
      <c r="N2888" t="s">
        <v>38</v>
      </c>
    </row>
    <row r="2889" spans="1:14" x14ac:dyDescent="0.25">
      <c r="A2889" s="2">
        <v>36182</v>
      </c>
      <c r="B2889">
        <v>1320.75</v>
      </c>
      <c r="C2889" t="s">
        <v>38</v>
      </c>
      <c r="D2889">
        <v>4609.5</v>
      </c>
      <c r="E2889">
        <v>2683.1</v>
      </c>
      <c r="F2889">
        <v>7099.41</v>
      </c>
      <c r="G2889">
        <v>5334.8</v>
      </c>
      <c r="H2889" t="s">
        <v>38</v>
      </c>
      <c r="I2889">
        <v>357.76</v>
      </c>
      <c r="J2889" t="s">
        <v>38</v>
      </c>
      <c r="K2889">
        <v>4536.1000000000004</v>
      </c>
      <c r="L2889">
        <v>10473</v>
      </c>
      <c r="M2889">
        <v>6426</v>
      </c>
      <c r="N2889" t="s">
        <v>38</v>
      </c>
    </row>
    <row r="2890" spans="1:14" x14ac:dyDescent="0.25">
      <c r="A2890" s="2">
        <v>36185</v>
      </c>
      <c r="B2890">
        <v>1332.54</v>
      </c>
      <c r="C2890" t="s">
        <v>38</v>
      </c>
      <c r="D2890">
        <v>4660.8</v>
      </c>
      <c r="E2890">
        <v>2679.1</v>
      </c>
      <c r="F2890">
        <v>7054.19</v>
      </c>
      <c r="G2890">
        <v>5373.7</v>
      </c>
      <c r="H2890" t="s">
        <v>38</v>
      </c>
      <c r="I2890">
        <v>364.67</v>
      </c>
      <c r="J2890" t="s">
        <v>38</v>
      </c>
      <c r="K2890">
        <v>4569.57</v>
      </c>
      <c r="L2890">
        <v>10487</v>
      </c>
      <c r="M2890">
        <v>6302</v>
      </c>
      <c r="N2890" t="s">
        <v>38</v>
      </c>
    </row>
    <row r="2891" spans="1:14" x14ac:dyDescent="0.25">
      <c r="A2891" s="2">
        <v>36186</v>
      </c>
      <c r="B2891">
        <v>1356.11</v>
      </c>
      <c r="C2891" t="s">
        <v>38</v>
      </c>
      <c r="D2891">
        <v>4649</v>
      </c>
      <c r="E2891">
        <v>2703.1</v>
      </c>
      <c r="F2891">
        <v>7100.82</v>
      </c>
      <c r="G2891">
        <v>5314.8</v>
      </c>
      <c r="H2891" t="s">
        <v>38</v>
      </c>
      <c r="I2891">
        <v>364.19</v>
      </c>
      <c r="J2891" t="s">
        <v>38</v>
      </c>
      <c r="K2891">
        <v>4561.8500000000004</v>
      </c>
      <c r="L2891">
        <v>10636</v>
      </c>
      <c r="M2891">
        <v>6352</v>
      </c>
      <c r="N2891" t="s">
        <v>38</v>
      </c>
    </row>
    <row r="2892" spans="1:14" x14ac:dyDescent="0.25">
      <c r="A2892" s="2">
        <v>36187</v>
      </c>
      <c r="B2892">
        <v>1338.43</v>
      </c>
      <c r="C2892" t="s">
        <v>38</v>
      </c>
      <c r="D2892">
        <v>4643.5</v>
      </c>
      <c r="E2892">
        <v>2721.7</v>
      </c>
      <c r="F2892">
        <v>7141.09</v>
      </c>
      <c r="G2892">
        <v>5313.4</v>
      </c>
      <c r="H2892" t="s">
        <v>38</v>
      </c>
      <c r="I2892">
        <v>369.46</v>
      </c>
      <c r="J2892" t="s">
        <v>38</v>
      </c>
      <c r="K2892">
        <v>4524.5200000000004</v>
      </c>
      <c r="L2892">
        <v>10688</v>
      </c>
      <c r="M2892">
        <v>6487</v>
      </c>
      <c r="N2892" t="s">
        <v>38</v>
      </c>
    </row>
    <row r="2893" spans="1:14" x14ac:dyDescent="0.25">
      <c r="A2893" s="2">
        <v>36188</v>
      </c>
      <c r="B2893">
        <v>1356.38</v>
      </c>
      <c r="C2893" t="s">
        <v>38</v>
      </c>
      <c r="D2893">
        <v>4627.7</v>
      </c>
      <c r="E2893">
        <v>2805.4</v>
      </c>
      <c r="F2893">
        <v>7266.15</v>
      </c>
      <c r="G2893">
        <v>5486.7</v>
      </c>
      <c r="H2893" t="s">
        <v>38</v>
      </c>
      <c r="I2893">
        <v>374.52</v>
      </c>
      <c r="J2893" t="s">
        <v>38</v>
      </c>
      <c r="K2893">
        <v>4617.84</v>
      </c>
      <c r="L2893">
        <v>10562</v>
      </c>
      <c r="M2893">
        <v>6185</v>
      </c>
      <c r="N2893" t="s">
        <v>38</v>
      </c>
    </row>
    <row r="2894" spans="1:14" x14ac:dyDescent="0.25">
      <c r="A2894" s="2">
        <v>36189</v>
      </c>
      <c r="B2894">
        <v>1373.26</v>
      </c>
      <c r="C2894" t="s">
        <v>38</v>
      </c>
      <c r="D2894">
        <v>4680.6000000000004</v>
      </c>
      <c r="E2894">
        <v>2825</v>
      </c>
      <c r="F2894">
        <v>7344.58</v>
      </c>
      <c r="G2894">
        <v>5490.8</v>
      </c>
      <c r="H2894" t="s">
        <v>38</v>
      </c>
      <c r="I2894">
        <v>364.44</v>
      </c>
      <c r="J2894" t="s">
        <v>38</v>
      </c>
      <c r="K2894">
        <v>4652.59</v>
      </c>
      <c r="L2894">
        <v>10843</v>
      </c>
      <c r="M2894">
        <v>6346</v>
      </c>
      <c r="N2894" t="s">
        <v>38</v>
      </c>
    </row>
    <row r="2895" spans="1:14" x14ac:dyDescent="0.25">
      <c r="A2895" s="2">
        <v>36192</v>
      </c>
      <c r="B2895">
        <v>1365.49</v>
      </c>
      <c r="C2895" t="s">
        <v>38</v>
      </c>
      <c r="D2895">
        <v>4759.5</v>
      </c>
      <c r="E2895">
        <v>2866.8</v>
      </c>
      <c r="F2895">
        <v>7447.74</v>
      </c>
      <c r="G2895">
        <v>5572.6</v>
      </c>
      <c r="H2895" t="s">
        <v>38</v>
      </c>
      <c r="I2895">
        <v>373.4</v>
      </c>
      <c r="J2895" t="s">
        <v>38</v>
      </c>
      <c r="K2895">
        <v>4704.08</v>
      </c>
      <c r="L2895">
        <v>10732</v>
      </c>
      <c r="M2895">
        <v>6453</v>
      </c>
      <c r="N2895" t="s">
        <v>38</v>
      </c>
    </row>
    <row r="2896" spans="1:14" x14ac:dyDescent="0.25">
      <c r="A2896" s="2">
        <v>36193</v>
      </c>
      <c r="B2896">
        <v>1355.84</v>
      </c>
      <c r="C2896" t="s">
        <v>38</v>
      </c>
      <c r="D2896">
        <v>4741.3</v>
      </c>
      <c r="E2896">
        <v>2819.7</v>
      </c>
      <c r="F2896">
        <v>7299.36</v>
      </c>
      <c r="G2896">
        <v>5507.5</v>
      </c>
      <c r="H2896" t="s">
        <v>38</v>
      </c>
      <c r="I2896">
        <v>368.38</v>
      </c>
      <c r="J2896" t="s">
        <v>38</v>
      </c>
      <c r="K2896">
        <v>4627.49</v>
      </c>
      <c r="L2896">
        <v>10599</v>
      </c>
      <c r="M2896">
        <v>6373</v>
      </c>
      <c r="N2896" t="s">
        <v>38</v>
      </c>
    </row>
    <row r="2897" spans="1:14" x14ac:dyDescent="0.25">
      <c r="A2897" s="2">
        <v>36194</v>
      </c>
      <c r="B2897">
        <v>1370.04</v>
      </c>
      <c r="C2897" t="s">
        <v>38</v>
      </c>
      <c r="D2897">
        <v>4684.5</v>
      </c>
      <c r="E2897">
        <v>2779.2</v>
      </c>
      <c r="F2897">
        <v>7212.45</v>
      </c>
      <c r="G2897">
        <v>5542.9</v>
      </c>
      <c r="H2897" t="s">
        <v>38</v>
      </c>
      <c r="I2897">
        <v>364.81</v>
      </c>
      <c r="J2897" t="s">
        <v>38</v>
      </c>
      <c r="K2897">
        <v>4633.93</v>
      </c>
      <c r="L2897">
        <v>10539</v>
      </c>
      <c r="M2897">
        <v>6292</v>
      </c>
      <c r="N2897" t="s">
        <v>38</v>
      </c>
    </row>
    <row r="2898" spans="1:14" x14ac:dyDescent="0.25">
      <c r="A2898" s="2">
        <v>36195</v>
      </c>
      <c r="B2898">
        <v>1349.41</v>
      </c>
      <c r="C2898" t="s">
        <v>38</v>
      </c>
      <c r="D2898">
        <v>4696.3</v>
      </c>
      <c r="E2898">
        <v>2768</v>
      </c>
      <c r="F2898">
        <v>7170.77</v>
      </c>
      <c r="G2898">
        <v>5450.5</v>
      </c>
      <c r="H2898" t="s">
        <v>38</v>
      </c>
      <c r="I2898">
        <v>368.63</v>
      </c>
      <c r="J2898" t="s">
        <v>38</v>
      </c>
      <c r="K2898">
        <v>4595.96</v>
      </c>
      <c r="L2898">
        <v>10487</v>
      </c>
      <c r="M2898">
        <v>6332</v>
      </c>
      <c r="N2898" t="s">
        <v>38</v>
      </c>
    </row>
    <row r="2899" spans="1:14" x14ac:dyDescent="0.25">
      <c r="A2899" s="2">
        <v>36196</v>
      </c>
      <c r="B2899">
        <v>1332.54</v>
      </c>
      <c r="C2899" t="s">
        <v>38</v>
      </c>
      <c r="D2899">
        <v>4607.8999999999996</v>
      </c>
      <c r="E2899">
        <v>2771.3</v>
      </c>
      <c r="F2899">
        <v>7228</v>
      </c>
      <c r="G2899">
        <v>5441.3</v>
      </c>
      <c r="H2899" t="s">
        <v>38</v>
      </c>
      <c r="I2899">
        <v>371.09</v>
      </c>
      <c r="J2899" t="s">
        <v>38</v>
      </c>
      <c r="K2899">
        <v>4598.53</v>
      </c>
      <c r="L2899">
        <v>10221</v>
      </c>
      <c r="M2899">
        <v>6111</v>
      </c>
      <c r="N2899" t="s">
        <v>38</v>
      </c>
    </row>
    <row r="2900" spans="1:14" x14ac:dyDescent="0.25">
      <c r="A2900" s="2">
        <v>36199</v>
      </c>
      <c r="B2900">
        <v>1336.56</v>
      </c>
      <c r="C2900" t="s">
        <v>38</v>
      </c>
      <c r="D2900">
        <v>4605.6000000000004</v>
      </c>
      <c r="E2900">
        <v>2767.3</v>
      </c>
      <c r="F2900">
        <v>7164.41</v>
      </c>
      <c r="G2900">
        <v>5351.2</v>
      </c>
      <c r="H2900" t="s">
        <v>38</v>
      </c>
      <c r="I2900">
        <v>364.93</v>
      </c>
      <c r="J2900" t="s">
        <v>38</v>
      </c>
      <c r="K2900">
        <v>4545.76</v>
      </c>
      <c r="L2900">
        <v>10384</v>
      </c>
      <c r="M2900">
        <v>6138</v>
      </c>
      <c r="N2900" t="s">
        <v>38</v>
      </c>
    </row>
    <row r="2901" spans="1:14" x14ac:dyDescent="0.25">
      <c r="A2901" s="2">
        <v>36200</v>
      </c>
      <c r="B2901">
        <v>1306.28</v>
      </c>
      <c r="C2901" t="s">
        <v>38</v>
      </c>
      <c r="D2901">
        <v>4550.3</v>
      </c>
      <c r="E2901">
        <v>2683.1</v>
      </c>
      <c r="F2901">
        <v>6866.25</v>
      </c>
      <c r="G2901">
        <v>5278.1</v>
      </c>
      <c r="H2901" t="s">
        <v>38</v>
      </c>
      <c r="I2901">
        <v>356.68</v>
      </c>
      <c r="J2901" t="s">
        <v>38</v>
      </c>
      <c r="K2901">
        <v>4466.59</v>
      </c>
      <c r="L2901">
        <v>10273</v>
      </c>
      <c r="M2901">
        <v>6259</v>
      </c>
      <c r="N2901" t="s">
        <v>38</v>
      </c>
    </row>
    <row r="2902" spans="1:14" x14ac:dyDescent="0.25">
      <c r="A2902" s="2">
        <v>36201</v>
      </c>
      <c r="B2902">
        <v>1313.78</v>
      </c>
      <c r="C2902" t="s">
        <v>38</v>
      </c>
      <c r="D2902">
        <v>4557.3999999999996</v>
      </c>
      <c r="E2902">
        <v>2657.2</v>
      </c>
      <c r="F2902">
        <v>6818.2</v>
      </c>
      <c r="G2902">
        <v>5382.1</v>
      </c>
      <c r="H2902" t="s">
        <v>38</v>
      </c>
      <c r="I2902">
        <v>355.89</v>
      </c>
      <c r="J2902" t="s">
        <v>38</v>
      </c>
      <c r="K2902">
        <v>4426.05</v>
      </c>
      <c r="L2902">
        <v>10347</v>
      </c>
      <c r="M2902">
        <v>6101</v>
      </c>
      <c r="N2902" t="s">
        <v>38</v>
      </c>
    </row>
    <row r="2903" spans="1:14" x14ac:dyDescent="0.25">
      <c r="A2903" s="2">
        <v>36202</v>
      </c>
      <c r="B2903">
        <v>1352.9</v>
      </c>
      <c r="C2903" t="s">
        <v>38</v>
      </c>
      <c r="D2903">
        <v>4658.5</v>
      </c>
      <c r="E2903">
        <v>2706</v>
      </c>
      <c r="F2903">
        <v>6888.86</v>
      </c>
      <c r="G2903">
        <v>5408</v>
      </c>
      <c r="H2903" t="s">
        <v>38</v>
      </c>
      <c r="I2903">
        <v>358.24</v>
      </c>
      <c r="J2903" t="s">
        <v>38</v>
      </c>
      <c r="K2903">
        <v>4446</v>
      </c>
      <c r="L2903">
        <v>10347</v>
      </c>
      <c r="M2903">
        <v>6131</v>
      </c>
      <c r="N2903" t="s">
        <v>38</v>
      </c>
    </row>
    <row r="2904" spans="1:14" x14ac:dyDescent="0.25">
      <c r="A2904" s="2">
        <v>36203</v>
      </c>
      <c r="B2904">
        <v>1326.91</v>
      </c>
      <c r="C2904" t="s">
        <v>38</v>
      </c>
      <c r="D2904">
        <v>4682.1000000000004</v>
      </c>
      <c r="E2904">
        <v>2685.1</v>
      </c>
      <c r="F2904">
        <v>6918.53</v>
      </c>
      <c r="G2904">
        <v>5431.6</v>
      </c>
      <c r="H2904" t="s">
        <v>38</v>
      </c>
      <c r="I2904">
        <v>358.72</v>
      </c>
      <c r="J2904" t="s">
        <v>38</v>
      </c>
      <c r="K2904">
        <v>4497.49</v>
      </c>
      <c r="L2904">
        <v>10354</v>
      </c>
      <c r="M2904">
        <v>6363</v>
      </c>
      <c r="N2904" t="s">
        <v>38</v>
      </c>
    </row>
    <row r="2905" spans="1:14" x14ac:dyDescent="0.25">
      <c r="A2905" s="2">
        <v>36206</v>
      </c>
      <c r="B2905">
        <v>1327.45</v>
      </c>
      <c r="C2905" t="s">
        <v>38</v>
      </c>
      <c r="D2905">
        <v>4751.6000000000004</v>
      </c>
      <c r="E2905">
        <v>2703</v>
      </c>
      <c r="F2905">
        <v>6911.46</v>
      </c>
      <c r="G2905">
        <v>5523.9</v>
      </c>
      <c r="H2905" t="s">
        <v>38</v>
      </c>
      <c r="I2905">
        <v>360.62</v>
      </c>
      <c r="J2905" t="s">
        <v>38</v>
      </c>
      <c r="K2905">
        <v>4507.1400000000003</v>
      </c>
      <c r="L2905">
        <v>10399</v>
      </c>
      <c r="M2905">
        <v>6212</v>
      </c>
      <c r="N2905" t="s">
        <v>38</v>
      </c>
    </row>
    <row r="2906" spans="1:14" x14ac:dyDescent="0.25">
      <c r="A2906" s="2">
        <v>36207</v>
      </c>
      <c r="B2906">
        <v>1331.2</v>
      </c>
      <c r="C2906" t="s">
        <v>38</v>
      </c>
      <c r="D2906">
        <v>4822.6000000000004</v>
      </c>
      <c r="E2906">
        <v>2693</v>
      </c>
      <c r="F2906">
        <v>6927.01</v>
      </c>
      <c r="G2906">
        <v>5455.5</v>
      </c>
      <c r="H2906" t="s">
        <v>38</v>
      </c>
      <c r="I2906">
        <v>361.27</v>
      </c>
      <c r="J2906" t="s">
        <v>38</v>
      </c>
      <c r="K2906">
        <v>4519.37</v>
      </c>
      <c r="L2906">
        <v>10547</v>
      </c>
      <c r="M2906">
        <v>6212</v>
      </c>
      <c r="N2906" t="s">
        <v>38</v>
      </c>
    </row>
    <row r="2907" spans="1:14" x14ac:dyDescent="0.25">
      <c r="A2907" s="2">
        <v>36208</v>
      </c>
      <c r="B2907">
        <v>1317.27</v>
      </c>
      <c r="C2907" t="s">
        <v>38</v>
      </c>
      <c r="D2907">
        <v>4791.1000000000004</v>
      </c>
      <c r="E2907">
        <v>2657.2</v>
      </c>
      <c r="F2907">
        <v>6825.97</v>
      </c>
      <c r="G2907">
        <v>5456.4</v>
      </c>
      <c r="H2907" t="s">
        <v>38</v>
      </c>
      <c r="I2907">
        <v>354.96</v>
      </c>
      <c r="J2907" t="s">
        <v>38</v>
      </c>
      <c r="K2907">
        <v>4530.95</v>
      </c>
      <c r="L2907">
        <v>10487</v>
      </c>
      <c r="M2907">
        <v>6212</v>
      </c>
      <c r="N2907" t="s">
        <v>38</v>
      </c>
    </row>
    <row r="2908" spans="1:14" x14ac:dyDescent="0.25">
      <c r="A2908" s="2">
        <v>36209</v>
      </c>
      <c r="B2908">
        <v>1327.18</v>
      </c>
      <c r="C2908" t="s">
        <v>38</v>
      </c>
      <c r="D2908">
        <v>4783.2</v>
      </c>
      <c r="E2908">
        <v>2674.5</v>
      </c>
      <c r="F2908">
        <v>6881.79</v>
      </c>
      <c r="G2908">
        <v>5424.1</v>
      </c>
      <c r="H2908" t="s">
        <v>38</v>
      </c>
      <c r="I2908">
        <v>353.52</v>
      </c>
      <c r="J2908" t="s">
        <v>38</v>
      </c>
      <c r="K2908">
        <v>4498.7700000000004</v>
      </c>
      <c r="L2908">
        <v>10443</v>
      </c>
      <c r="M2908">
        <v>6212</v>
      </c>
      <c r="N2908" t="s">
        <v>38</v>
      </c>
    </row>
    <row r="2909" spans="1:14" x14ac:dyDescent="0.25">
      <c r="A2909" s="2">
        <v>36210</v>
      </c>
      <c r="B2909">
        <v>1332.54</v>
      </c>
      <c r="C2909" t="s">
        <v>38</v>
      </c>
      <c r="D2909">
        <v>4739.8</v>
      </c>
      <c r="E2909">
        <v>2722.2</v>
      </c>
      <c r="F2909">
        <v>6845.05</v>
      </c>
      <c r="G2909">
        <v>5481.5</v>
      </c>
      <c r="H2909" t="s">
        <v>38</v>
      </c>
      <c r="I2909">
        <v>355.85</v>
      </c>
      <c r="J2909" t="s">
        <v>38</v>
      </c>
      <c r="K2909">
        <v>4469.8100000000004</v>
      </c>
      <c r="L2909">
        <v>10458</v>
      </c>
      <c r="M2909">
        <v>6148</v>
      </c>
      <c r="N2909" t="s">
        <v>38</v>
      </c>
    </row>
    <row r="2910" spans="1:14" x14ac:dyDescent="0.25">
      <c r="A2910" s="2">
        <v>36213</v>
      </c>
      <c r="B2910">
        <v>1365.76</v>
      </c>
      <c r="C2910" t="s">
        <v>38</v>
      </c>
      <c r="D2910">
        <v>4798.2</v>
      </c>
      <c r="E2910">
        <v>2764</v>
      </c>
      <c r="F2910">
        <v>6931.25</v>
      </c>
      <c r="G2910">
        <v>5617.5</v>
      </c>
      <c r="H2910" t="s">
        <v>38</v>
      </c>
      <c r="I2910">
        <v>366.02</v>
      </c>
      <c r="J2910" t="s">
        <v>38</v>
      </c>
      <c r="K2910">
        <v>4559.91</v>
      </c>
      <c r="L2910">
        <v>10613</v>
      </c>
      <c r="M2910">
        <v>6185</v>
      </c>
      <c r="N2910" t="s">
        <v>38</v>
      </c>
    </row>
    <row r="2911" spans="1:14" x14ac:dyDescent="0.25">
      <c r="A2911" s="2">
        <v>36214</v>
      </c>
      <c r="B2911">
        <v>1366.83</v>
      </c>
      <c r="C2911" t="s">
        <v>38</v>
      </c>
      <c r="D2911">
        <v>4859.7</v>
      </c>
      <c r="E2911">
        <v>2795.2</v>
      </c>
      <c r="F2911">
        <v>7096.58</v>
      </c>
      <c r="G2911">
        <v>5633.3</v>
      </c>
      <c r="H2911" t="s">
        <v>38</v>
      </c>
      <c r="I2911">
        <v>373.12</v>
      </c>
      <c r="J2911" t="s">
        <v>38</v>
      </c>
      <c r="K2911">
        <v>4611.3999999999996</v>
      </c>
      <c r="L2911">
        <v>10695</v>
      </c>
      <c r="M2911">
        <v>6292</v>
      </c>
      <c r="N2911" t="s">
        <v>38</v>
      </c>
    </row>
    <row r="2912" spans="1:14" x14ac:dyDescent="0.25">
      <c r="A2912" s="2">
        <v>36215</v>
      </c>
      <c r="B2912">
        <v>1342.99</v>
      </c>
      <c r="C2912" t="s">
        <v>38</v>
      </c>
      <c r="D2912">
        <v>4980.5</v>
      </c>
      <c r="E2912">
        <v>2793.2</v>
      </c>
      <c r="F2912">
        <v>7167.24</v>
      </c>
      <c r="G2912">
        <v>5675.8</v>
      </c>
      <c r="H2912" t="s">
        <v>38</v>
      </c>
      <c r="I2912">
        <v>373.05</v>
      </c>
      <c r="J2912" t="s">
        <v>38</v>
      </c>
      <c r="K2912">
        <v>4651.3100000000004</v>
      </c>
      <c r="L2912">
        <v>10621</v>
      </c>
      <c r="M2912">
        <v>6514</v>
      </c>
      <c r="N2912" t="s">
        <v>38</v>
      </c>
    </row>
    <row r="2913" spans="1:14" x14ac:dyDescent="0.25">
      <c r="A2913" s="2">
        <v>36216</v>
      </c>
      <c r="B2913">
        <v>1330.39</v>
      </c>
      <c r="C2913" t="s">
        <v>38</v>
      </c>
      <c r="D2913">
        <v>4893.7</v>
      </c>
      <c r="E2913">
        <v>2723.5</v>
      </c>
      <c r="F2913">
        <v>6936.19</v>
      </c>
      <c r="G2913">
        <v>5542.9</v>
      </c>
      <c r="H2913" t="s">
        <v>38</v>
      </c>
      <c r="I2913">
        <v>368.4</v>
      </c>
      <c r="J2913" t="s">
        <v>38</v>
      </c>
      <c r="K2913">
        <v>4568.28</v>
      </c>
      <c r="L2913">
        <v>10754</v>
      </c>
      <c r="M2913">
        <v>6470</v>
      </c>
      <c r="N2913" t="s">
        <v>38</v>
      </c>
    </row>
    <row r="2914" spans="1:14" x14ac:dyDescent="0.25">
      <c r="A2914" s="2">
        <v>36217</v>
      </c>
      <c r="B2914">
        <v>1323.96</v>
      </c>
      <c r="C2914" t="s">
        <v>38</v>
      </c>
      <c r="D2914">
        <v>4860.5</v>
      </c>
      <c r="E2914">
        <v>2709</v>
      </c>
      <c r="F2914">
        <v>6936.19</v>
      </c>
      <c r="G2914">
        <v>5534</v>
      </c>
      <c r="H2914" t="s">
        <v>38</v>
      </c>
      <c r="I2914">
        <v>369.76</v>
      </c>
      <c r="J2914" t="s">
        <v>38</v>
      </c>
      <c r="K2914">
        <v>4554.12</v>
      </c>
      <c r="L2914">
        <v>10673</v>
      </c>
      <c r="M2914">
        <v>6632</v>
      </c>
      <c r="N2914" t="s">
        <v>38</v>
      </c>
    </row>
    <row r="2915" spans="1:14" x14ac:dyDescent="0.25">
      <c r="A2915" s="2">
        <v>36220</v>
      </c>
      <c r="B2915">
        <v>1327.71</v>
      </c>
      <c r="C2915" t="s">
        <v>38</v>
      </c>
      <c r="D2915">
        <v>4788.7</v>
      </c>
      <c r="E2915">
        <v>2667.3</v>
      </c>
      <c r="F2915">
        <v>6740.48</v>
      </c>
      <c r="G2915">
        <v>5460.4</v>
      </c>
      <c r="H2915" t="s">
        <v>38</v>
      </c>
      <c r="I2915">
        <v>363.43</v>
      </c>
      <c r="J2915" t="s">
        <v>38</v>
      </c>
      <c r="K2915">
        <v>4496.2</v>
      </c>
      <c r="L2915">
        <v>10599</v>
      </c>
      <c r="M2915">
        <v>6709</v>
      </c>
      <c r="N2915" t="s">
        <v>38</v>
      </c>
    </row>
    <row r="2916" spans="1:14" x14ac:dyDescent="0.25">
      <c r="A2916" s="2">
        <v>36221</v>
      </c>
      <c r="B2916">
        <v>1317.53</v>
      </c>
      <c r="C2916" t="s">
        <v>38</v>
      </c>
      <c r="D2916">
        <v>4784.7</v>
      </c>
      <c r="E2916">
        <v>2677.2</v>
      </c>
      <c r="F2916">
        <v>6782.87</v>
      </c>
      <c r="G2916">
        <v>5456.8</v>
      </c>
      <c r="H2916" t="s">
        <v>38</v>
      </c>
      <c r="I2916">
        <v>362.77</v>
      </c>
      <c r="J2916" t="s">
        <v>38</v>
      </c>
      <c r="K2916">
        <v>4492.34</v>
      </c>
      <c r="L2916">
        <v>10310</v>
      </c>
      <c r="M2916">
        <v>6632</v>
      </c>
      <c r="N2916" t="s">
        <v>38</v>
      </c>
    </row>
    <row r="2917" spans="1:14" x14ac:dyDescent="0.25">
      <c r="A2917" s="2">
        <v>36222</v>
      </c>
      <c r="B2917">
        <v>1322.36</v>
      </c>
      <c r="C2917" t="s">
        <v>38</v>
      </c>
      <c r="D2917">
        <v>4769.8</v>
      </c>
      <c r="E2917">
        <v>2648.1</v>
      </c>
      <c r="F2917">
        <v>6592.1</v>
      </c>
      <c r="G2917">
        <v>5383</v>
      </c>
      <c r="H2917" t="s">
        <v>38</v>
      </c>
      <c r="I2917">
        <v>357.89</v>
      </c>
      <c r="J2917" t="s">
        <v>38</v>
      </c>
      <c r="K2917">
        <v>4494.2700000000004</v>
      </c>
      <c r="L2917">
        <v>10495</v>
      </c>
      <c r="M2917">
        <v>6649</v>
      </c>
      <c r="N2917" t="s">
        <v>38</v>
      </c>
    </row>
    <row r="2918" spans="1:14" x14ac:dyDescent="0.25">
      <c r="A2918" s="2">
        <v>36223</v>
      </c>
      <c r="B2918">
        <v>1339.23</v>
      </c>
      <c r="C2918" t="s">
        <v>38</v>
      </c>
      <c r="D2918">
        <v>4814.7</v>
      </c>
      <c r="E2918">
        <v>2720.2</v>
      </c>
      <c r="F2918">
        <v>6661.35</v>
      </c>
      <c r="G2918">
        <v>5448.5</v>
      </c>
      <c r="H2918" t="s">
        <v>38</v>
      </c>
      <c r="I2918">
        <v>355.44</v>
      </c>
      <c r="J2918" t="s">
        <v>38</v>
      </c>
      <c r="K2918">
        <v>4579.87</v>
      </c>
      <c r="L2918">
        <v>10525</v>
      </c>
      <c r="M2918">
        <v>6676</v>
      </c>
      <c r="N2918" t="s">
        <v>38</v>
      </c>
    </row>
    <row r="2919" spans="1:14" x14ac:dyDescent="0.25">
      <c r="A2919" s="2">
        <v>36224</v>
      </c>
      <c r="B2919">
        <v>1371.11</v>
      </c>
      <c r="C2919" t="s">
        <v>38</v>
      </c>
      <c r="D2919">
        <v>4901.6000000000004</v>
      </c>
      <c r="E2919">
        <v>2779.8</v>
      </c>
      <c r="F2919">
        <v>6857.06</v>
      </c>
      <c r="G2919">
        <v>5546.7</v>
      </c>
      <c r="H2919" t="s">
        <v>38</v>
      </c>
      <c r="I2919">
        <v>364.21</v>
      </c>
      <c r="J2919" t="s">
        <v>38</v>
      </c>
      <c r="K2919">
        <v>4644.2299999999996</v>
      </c>
      <c r="L2919">
        <v>11006</v>
      </c>
      <c r="M2919">
        <v>6929</v>
      </c>
      <c r="N2919" t="s">
        <v>38</v>
      </c>
    </row>
    <row r="2920" spans="1:14" x14ac:dyDescent="0.25">
      <c r="A2920" s="2">
        <v>36227</v>
      </c>
      <c r="B2920">
        <v>1375.13</v>
      </c>
      <c r="C2920" t="s">
        <v>38</v>
      </c>
      <c r="D2920">
        <v>4910.2</v>
      </c>
      <c r="E2920">
        <v>2775.8</v>
      </c>
      <c r="F2920">
        <v>6761.68</v>
      </c>
      <c r="G2920">
        <v>5496</v>
      </c>
      <c r="H2920" t="s">
        <v>38</v>
      </c>
      <c r="I2920">
        <v>361.1</v>
      </c>
      <c r="J2920" t="s">
        <v>38</v>
      </c>
      <c r="K2920">
        <v>4630.07</v>
      </c>
      <c r="L2920">
        <v>10947</v>
      </c>
      <c r="M2920">
        <v>6925</v>
      </c>
      <c r="N2920" t="s">
        <v>38</v>
      </c>
    </row>
    <row r="2921" spans="1:14" x14ac:dyDescent="0.25">
      <c r="A2921" s="2">
        <v>36228</v>
      </c>
      <c r="B2921">
        <v>1371.38</v>
      </c>
      <c r="C2921" t="s">
        <v>38</v>
      </c>
      <c r="D2921">
        <v>4927.6000000000004</v>
      </c>
      <c r="E2921">
        <v>2761.3</v>
      </c>
      <c r="F2921">
        <v>6765.92</v>
      </c>
      <c r="G2921">
        <v>5546.7</v>
      </c>
      <c r="H2921" t="s">
        <v>38</v>
      </c>
      <c r="I2921">
        <v>360.75</v>
      </c>
      <c r="J2921" t="s">
        <v>38</v>
      </c>
      <c r="K2921">
        <v>4685.42</v>
      </c>
      <c r="L2921">
        <v>11177</v>
      </c>
      <c r="M2921">
        <v>7246</v>
      </c>
      <c r="N2921" t="s">
        <v>38</v>
      </c>
    </row>
    <row r="2922" spans="1:14" x14ac:dyDescent="0.25">
      <c r="A2922" s="2">
        <v>36229</v>
      </c>
      <c r="B2922">
        <v>1381.29</v>
      </c>
      <c r="C2922" t="s">
        <v>38</v>
      </c>
      <c r="D2922">
        <v>4931.6000000000004</v>
      </c>
      <c r="E2922">
        <v>2756.6</v>
      </c>
      <c r="F2922">
        <v>6683.96</v>
      </c>
      <c r="G2922">
        <v>5518.4</v>
      </c>
      <c r="H2922" t="s">
        <v>38</v>
      </c>
      <c r="I2922">
        <v>357.92</v>
      </c>
      <c r="J2922" t="s">
        <v>38</v>
      </c>
      <c r="K2922">
        <v>4636.5</v>
      </c>
      <c r="L2922">
        <v>11436</v>
      </c>
      <c r="M2922">
        <v>7279</v>
      </c>
      <c r="N2922" t="s">
        <v>38</v>
      </c>
    </row>
    <row r="2923" spans="1:14" x14ac:dyDescent="0.25">
      <c r="A2923" s="2">
        <v>36230</v>
      </c>
      <c r="B2923">
        <v>1397.9</v>
      </c>
      <c r="C2923" t="s">
        <v>38</v>
      </c>
      <c r="D2923">
        <v>5004.2</v>
      </c>
      <c r="E2923">
        <v>2783.1</v>
      </c>
      <c r="F2923">
        <v>6775.1</v>
      </c>
      <c r="G2923">
        <v>5670.8</v>
      </c>
      <c r="H2923" t="s">
        <v>38</v>
      </c>
      <c r="I2923">
        <v>364.44</v>
      </c>
      <c r="J2923" t="s">
        <v>38</v>
      </c>
      <c r="K2923">
        <v>4704.08</v>
      </c>
      <c r="L2923">
        <v>11496</v>
      </c>
      <c r="M2923">
        <v>7232</v>
      </c>
      <c r="N2923" t="s">
        <v>38</v>
      </c>
    </row>
    <row r="2924" spans="1:14" x14ac:dyDescent="0.25">
      <c r="A2924" s="2">
        <v>36231</v>
      </c>
      <c r="B2924">
        <v>1383.71</v>
      </c>
      <c r="C2924" t="s">
        <v>38</v>
      </c>
      <c r="D2924">
        <v>4956.8</v>
      </c>
      <c r="E2924">
        <v>2763.2</v>
      </c>
      <c r="F2924">
        <v>7114.95</v>
      </c>
      <c r="G2924">
        <v>5630.3</v>
      </c>
      <c r="H2924" t="s">
        <v>38</v>
      </c>
      <c r="I2924">
        <v>367.5</v>
      </c>
      <c r="J2924" t="s">
        <v>38</v>
      </c>
      <c r="K2924">
        <v>4672.55</v>
      </c>
      <c r="L2924">
        <v>11496</v>
      </c>
      <c r="M2924">
        <v>7337</v>
      </c>
      <c r="N2924" t="s">
        <v>38</v>
      </c>
    </row>
    <row r="2925" spans="1:14" x14ac:dyDescent="0.25">
      <c r="A2925" s="2">
        <v>36234</v>
      </c>
      <c r="B2925">
        <v>1400.05</v>
      </c>
      <c r="C2925" t="s">
        <v>38</v>
      </c>
      <c r="D2925">
        <v>4892.8999999999996</v>
      </c>
      <c r="E2925">
        <v>2777.8</v>
      </c>
      <c r="F2925">
        <v>7131.91</v>
      </c>
      <c r="G2925">
        <v>5626.1</v>
      </c>
      <c r="H2925" t="s">
        <v>38</v>
      </c>
      <c r="I2925">
        <v>369.69</v>
      </c>
      <c r="J2925" t="s">
        <v>38</v>
      </c>
      <c r="K2925">
        <v>4664.18</v>
      </c>
      <c r="L2925">
        <v>11719</v>
      </c>
      <c r="M2925">
        <v>7323</v>
      </c>
      <c r="N2925" t="s">
        <v>38</v>
      </c>
    </row>
    <row r="2926" spans="1:14" x14ac:dyDescent="0.25">
      <c r="A2926" s="2">
        <v>36235</v>
      </c>
      <c r="B2926">
        <v>1399.51</v>
      </c>
      <c r="C2926" t="s">
        <v>38</v>
      </c>
      <c r="D2926">
        <v>4892.1000000000004</v>
      </c>
      <c r="E2926">
        <v>2776.5</v>
      </c>
      <c r="F2926">
        <v>7192.67</v>
      </c>
      <c r="G2926">
        <v>5663.3</v>
      </c>
      <c r="H2926" t="s">
        <v>38</v>
      </c>
      <c r="I2926">
        <v>372.39</v>
      </c>
      <c r="J2926" t="s">
        <v>38</v>
      </c>
      <c r="K2926">
        <v>4644.87</v>
      </c>
      <c r="L2926">
        <v>11800</v>
      </c>
      <c r="M2926">
        <v>7414</v>
      </c>
      <c r="N2926" t="s">
        <v>38</v>
      </c>
    </row>
    <row r="2927" spans="1:14" x14ac:dyDescent="0.25">
      <c r="A2927" s="2">
        <v>36236</v>
      </c>
      <c r="B2927">
        <v>1392.01</v>
      </c>
      <c r="C2927" t="s">
        <v>38</v>
      </c>
      <c r="D2927">
        <v>4842.3999999999996</v>
      </c>
      <c r="E2927">
        <v>2761.6</v>
      </c>
      <c r="F2927">
        <v>7153.1</v>
      </c>
      <c r="G2927">
        <v>5589.5</v>
      </c>
      <c r="H2927" t="s">
        <v>38</v>
      </c>
      <c r="I2927">
        <v>371.45</v>
      </c>
      <c r="J2927" t="s">
        <v>38</v>
      </c>
      <c r="K2927">
        <v>4651.95</v>
      </c>
      <c r="L2927">
        <v>12008</v>
      </c>
      <c r="M2927">
        <v>7438</v>
      </c>
      <c r="N2927" t="s">
        <v>38</v>
      </c>
    </row>
    <row r="2928" spans="1:14" x14ac:dyDescent="0.25">
      <c r="A2928" s="2">
        <v>36237</v>
      </c>
      <c r="B2928">
        <v>1412.7</v>
      </c>
      <c r="C2928" t="s">
        <v>38</v>
      </c>
      <c r="D2928">
        <v>4822.6000000000004</v>
      </c>
      <c r="E2928">
        <v>2750</v>
      </c>
      <c r="F2928">
        <v>7103.65</v>
      </c>
      <c r="G2928">
        <v>5556.2</v>
      </c>
      <c r="H2928" t="s">
        <v>38</v>
      </c>
      <c r="I2928">
        <v>368.51</v>
      </c>
      <c r="J2928" t="s">
        <v>38</v>
      </c>
      <c r="K2928">
        <v>4636.5</v>
      </c>
      <c r="L2928">
        <v>11726</v>
      </c>
      <c r="M2928">
        <v>7168</v>
      </c>
      <c r="N2928" t="s">
        <v>38</v>
      </c>
    </row>
    <row r="2929" spans="1:14" x14ac:dyDescent="0.25">
      <c r="A2929" s="2">
        <v>36238</v>
      </c>
      <c r="B2929">
        <v>1389.62</v>
      </c>
      <c r="C2929" t="s">
        <v>38</v>
      </c>
      <c r="D2929">
        <v>4872</v>
      </c>
      <c r="E2929">
        <v>2801</v>
      </c>
      <c r="F2929">
        <v>7215.34</v>
      </c>
      <c r="G2929">
        <v>5551.2</v>
      </c>
      <c r="H2929" t="s">
        <v>38</v>
      </c>
      <c r="I2929">
        <v>376.88</v>
      </c>
      <c r="J2929" t="s">
        <v>38</v>
      </c>
      <c r="K2929">
        <v>4624.1899999999996</v>
      </c>
      <c r="L2929">
        <v>12150</v>
      </c>
      <c r="M2929">
        <v>7536</v>
      </c>
      <c r="N2929" t="s">
        <v>38</v>
      </c>
    </row>
    <row r="2930" spans="1:14" x14ac:dyDescent="0.25">
      <c r="A2930" s="2">
        <v>36241</v>
      </c>
      <c r="B2930">
        <v>1391.48</v>
      </c>
      <c r="C2930" t="s">
        <v>38</v>
      </c>
      <c r="D2930">
        <v>4851.6000000000004</v>
      </c>
      <c r="E2930">
        <v>2781.1</v>
      </c>
      <c r="F2930">
        <v>7107.86</v>
      </c>
      <c r="G2930">
        <v>5519.6</v>
      </c>
      <c r="H2930" t="s">
        <v>38</v>
      </c>
      <c r="I2930">
        <v>374.38</v>
      </c>
      <c r="J2930" t="s">
        <v>38</v>
      </c>
      <c r="K2930">
        <v>4593.7299999999996</v>
      </c>
      <c r="L2930">
        <v>12150</v>
      </c>
      <c r="M2930">
        <v>7532</v>
      </c>
      <c r="N2930" t="s">
        <v>38</v>
      </c>
    </row>
    <row r="2931" spans="1:14" x14ac:dyDescent="0.25">
      <c r="A2931" s="2">
        <v>36242</v>
      </c>
      <c r="B2931">
        <v>1350.09</v>
      </c>
      <c r="C2931" t="s">
        <v>38</v>
      </c>
      <c r="D2931">
        <v>4781.1000000000004</v>
      </c>
      <c r="E2931">
        <v>2703.7</v>
      </c>
      <c r="F2931">
        <v>6869.01</v>
      </c>
      <c r="G2931">
        <v>5371.1</v>
      </c>
      <c r="H2931" t="s">
        <v>38</v>
      </c>
      <c r="I2931">
        <v>363.95</v>
      </c>
      <c r="J2931" t="s">
        <v>38</v>
      </c>
      <c r="K2931">
        <v>4506.8999999999996</v>
      </c>
      <c r="L2931">
        <v>11875</v>
      </c>
      <c r="M2931">
        <v>7435</v>
      </c>
      <c r="N2931" t="s">
        <v>38</v>
      </c>
    </row>
    <row r="2932" spans="1:14" x14ac:dyDescent="0.25">
      <c r="A2932" s="2">
        <v>36243</v>
      </c>
      <c r="B2932">
        <v>1357.79</v>
      </c>
      <c r="C2932" t="s">
        <v>38</v>
      </c>
      <c r="D2932">
        <v>4737.2</v>
      </c>
      <c r="E2932">
        <v>2678.5</v>
      </c>
      <c r="F2932">
        <v>6758.02</v>
      </c>
      <c r="G2932">
        <v>5390.5</v>
      </c>
      <c r="H2932" t="s">
        <v>38</v>
      </c>
      <c r="I2932">
        <v>359.12</v>
      </c>
      <c r="J2932" t="s">
        <v>38</v>
      </c>
      <c r="K2932">
        <v>4444.6899999999996</v>
      </c>
      <c r="L2932">
        <v>11540</v>
      </c>
      <c r="M2932">
        <v>7219</v>
      </c>
      <c r="N2932" t="s">
        <v>38</v>
      </c>
    </row>
    <row r="2933" spans="1:14" x14ac:dyDescent="0.25">
      <c r="A2933" s="2">
        <v>36244</v>
      </c>
      <c r="B2933">
        <v>1383.79</v>
      </c>
      <c r="C2933" t="s">
        <v>38</v>
      </c>
      <c r="D2933">
        <v>4824.2</v>
      </c>
      <c r="E2933">
        <v>2745.4</v>
      </c>
      <c r="F2933">
        <v>6869.01</v>
      </c>
      <c r="G2933">
        <v>5474.7</v>
      </c>
      <c r="H2933" t="s">
        <v>38</v>
      </c>
      <c r="I2933">
        <v>367.23</v>
      </c>
      <c r="J2933" t="s">
        <v>38</v>
      </c>
      <c r="K2933">
        <v>4541.25</v>
      </c>
      <c r="L2933">
        <v>11956</v>
      </c>
      <c r="M2933">
        <v>7330</v>
      </c>
      <c r="N2933" t="s">
        <v>38</v>
      </c>
    </row>
    <row r="2934" spans="1:14" x14ac:dyDescent="0.25">
      <c r="A2934" s="2">
        <v>36245</v>
      </c>
      <c r="B2934">
        <v>1376.36</v>
      </c>
      <c r="C2934" t="s">
        <v>38</v>
      </c>
      <c r="D2934">
        <v>4848.5</v>
      </c>
      <c r="E2934">
        <v>2718.9</v>
      </c>
      <c r="F2934">
        <v>6786.12</v>
      </c>
      <c r="G2934">
        <v>5363</v>
      </c>
      <c r="H2934" t="s">
        <v>38</v>
      </c>
      <c r="I2934">
        <v>360.35</v>
      </c>
      <c r="J2934" t="s">
        <v>38</v>
      </c>
      <c r="K2934">
        <v>4495.24</v>
      </c>
      <c r="L2934">
        <v>11875</v>
      </c>
      <c r="M2934">
        <v>7276</v>
      </c>
      <c r="N2934" t="s">
        <v>38</v>
      </c>
    </row>
    <row r="2935" spans="1:14" x14ac:dyDescent="0.25">
      <c r="A2935" s="2">
        <v>36248</v>
      </c>
      <c r="B2935">
        <v>1396.26</v>
      </c>
      <c r="C2935" t="s">
        <v>38</v>
      </c>
      <c r="D2935">
        <v>4941.8</v>
      </c>
      <c r="E2935">
        <v>2751.3</v>
      </c>
      <c r="F2935">
        <v>6868.31</v>
      </c>
      <c r="G2935">
        <v>5417.1</v>
      </c>
      <c r="H2935" t="s">
        <v>38</v>
      </c>
      <c r="I2935">
        <v>368.12</v>
      </c>
      <c r="J2935" t="s">
        <v>38</v>
      </c>
      <c r="K2935">
        <v>4552.26</v>
      </c>
      <c r="L2935">
        <v>11897</v>
      </c>
      <c r="M2935">
        <v>7198</v>
      </c>
      <c r="N2935" t="s">
        <v>38</v>
      </c>
    </row>
    <row r="2936" spans="1:14" x14ac:dyDescent="0.25">
      <c r="A2936" s="2">
        <v>36249</v>
      </c>
      <c r="B2936">
        <v>1396.26</v>
      </c>
      <c r="C2936" t="s">
        <v>38</v>
      </c>
      <c r="D2936">
        <v>4941.3999999999996</v>
      </c>
      <c r="E2936">
        <v>2748</v>
      </c>
      <c r="F2936">
        <v>6835.29</v>
      </c>
      <c r="G2936">
        <v>5354.4</v>
      </c>
      <c r="H2936" t="s">
        <v>38</v>
      </c>
      <c r="I2936">
        <v>366.15</v>
      </c>
      <c r="J2936" t="s">
        <v>38</v>
      </c>
      <c r="K2936">
        <v>4513.38</v>
      </c>
      <c r="L2936">
        <v>11778</v>
      </c>
      <c r="M2936">
        <v>7418</v>
      </c>
      <c r="N2936" t="s">
        <v>38</v>
      </c>
    </row>
    <row r="2937" spans="1:14" x14ac:dyDescent="0.25">
      <c r="A2937" s="2">
        <v>36250</v>
      </c>
      <c r="B2937">
        <v>1372.38</v>
      </c>
      <c r="C2937" t="s">
        <v>38</v>
      </c>
      <c r="D2937">
        <v>4949.6000000000004</v>
      </c>
      <c r="E2937">
        <v>2772.8</v>
      </c>
      <c r="F2937">
        <v>6836.7</v>
      </c>
      <c r="G2937">
        <v>5370.5</v>
      </c>
      <c r="H2937" t="s">
        <v>38</v>
      </c>
      <c r="I2937">
        <v>369.02</v>
      </c>
      <c r="J2937" t="s">
        <v>38</v>
      </c>
      <c r="K2937">
        <v>4589.8500000000004</v>
      </c>
      <c r="L2937">
        <v>11704</v>
      </c>
      <c r="M2937">
        <v>7364</v>
      </c>
      <c r="N2937" t="s">
        <v>38</v>
      </c>
    </row>
    <row r="2938" spans="1:14" x14ac:dyDescent="0.25">
      <c r="A2938" s="2">
        <v>36251</v>
      </c>
      <c r="B2938">
        <v>1382.46</v>
      </c>
      <c r="C2938" t="s">
        <v>38</v>
      </c>
      <c r="D2938">
        <v>4981</v>
      </c>
      <c r="E2938">
        <v>2799.9</v>
      </c>
      <c r="F2938">
        <v>6917.48</v>
      </c>
      <c r="G2938">
        <v>5370.5</v>
      </c>
      <c r="H2938" t="s">
        <v>38</v>
      </c>
      <c r="I2938">
        <v>366.74</v>
      </c>
      <c r="J2938" t="s">
        <v>38</v>
      </c>
      <c r="K2938">
        <v>4582.07</v>
      </c>
      <c r="L2938">
        <v>12135</v>
      </c>
      <c r="M2938">
        <v>7523</v>
      </c>
      <c r="N2938" t="s">
        <v>38</v>
      </c>
    </row>
    <row r="2939" spans="1:14" x14ac:dyDescent="0.25">
      <c r="A2939" s="2">
        <v>36252</v>
      </c>
      <c r="B2939">
        <v>1382.46</v>
      </c>
      <c r="C2939" t="s">
        <v>38</v>
      </c>
      <c r="D2939">
        <v>4981</v>
      </c>
      <c r="E2939">
        <v>2809.9</v>
      </c>
      <c r="F2939">
        <v>6917.48</v>
      </c>
      <c r="G2939">
        <v>5370.5</v>
      </c>
      <c r="H2939" t="s">
        <v>38</v>
      </c>
      <c r="I2939">
        <v>366.74</v>
      </c>
      <c r="J2939" t="s">
        <v>38</v>
      </c>
      <c r="K2939">
        <v>4582.07</v>
      </c>
      <c r="L2939">
        <v>12164</v>
      </c>
      <c r="M2939">
        <v>7523</v>
      </c>
      <c r="N2939" t="s">
        <v>38</v>
      </c>
    </row>
    <row r="2940" spans="1:14" x14ac:dyDescent="0.25">
      <c r="A2940" s="2">
        <v>36255</v>
      </c>
      <c r="B2940">
        <v>1415.09</v>
      </c>
      <c r="C2940" t="s">
        <v>38</v>
      </c>
      <c r="D2940">
        <v>4981</v>
      </c>
      <c r="E2940">
        <v>2815.8</v>
      </c>
      <c r="F2940">
        <v>6917.48</v>
      </c>
      <c r="G2940">
        <v>5370.5</v>
      </c>
      <c r="H2940" t="s">
        <v>38</v>
      </c>
      <c r="I2940">
        <v>366.74</v>
      </c>
      <c r="J2940" t="s">
        <v>38</v>
      </c>
      <c r="K2940">
        <v>4582.07</v>
      </c>
      <c r="L2940">
        <v>12172</v>
      </c>
      <c r="M2940">
        <v>7523</v>
      </c>
      <c r="N2940" t="s">
        <v>38</v>
      </c>
    </row>
    <row r="2941" spans="1:14" x14ac:dyDescent="0.25">
      <c r="A2941" s="2">
        <v>36256</v>
      </c>
      <c r="B2941">
        <v>1411.91</v>
      </c>
      <c r="C2941" t="s">
        <v>38</v>
      </c>
      <c r="D2941">
        <v>5063.3</v>
      </c>
      <c r="E2941">
        <v>2850.9</v>
      </c>
      <c r="F2941">
        <v>7091</v>
      </c>
      <c r="G2941">
        <v>5522.4</v>
      </c>
      <c r="H2941" t="s">
        <v>38</v>
      </c>
      <c r="I2941">
        <v>368.03</v>
      </c>
      <c r="J2941" t="s">
        <v>38</v>
      </c>
      <c r="K2941">
        <v>4614.47</v>
      </c>
      <c r="L2941">
        <v>12224</v>
      </c>
      <c r="M2941">
        <v>7523</v>
      </c>
      <c r="N2941" t="s">
        <v>38</v>
      </c>
    </row>
    <row r="2942" spans="1:14" x14ac:dyDescent="0.25">
      <c r="A2942" s="2">
        <v>36257</v>
      </c>
      <c r="B2942">
        <v>1420.4</v>
      </c>
      <c r="C2942" t="s">
        <v>38</v>
      </c>
      <c r="D2942">
        <v>5108.7</v>
      </c>
      <c r="E2942">
        <v>2854.8</v>
      </c>
      <c r="F2942">
        <v>7060.09</v>
      </c>
      <c r="G2942">
        <v>5539.8</v>
      </c>
      <c r="H2942" t="s">
        <v>38</v>
      </c>
      <c r="I2942">
        <v>371.83</v>
      </c>
      <c r="J2942" t="s">
        <v>38</v>
      </c>
      <c r="K2942">
        <v>4642.34</v>
      </c>
      <c r="L2942">
        <v>12261</v>
      </c>
      <c r="M2942">
        <v>7905</v>
      </c>
      <c r="N2942" t="s">
        <v>38</v>
      </c>
    </row>
    <row r="2943" spans="1:14" x14ac:dyDescent="0.25">
      <c r="A2943" s="2">
        <v>36258</v>
      </c>
      <c r="B2943">
        <v>1438.44</v>
      </c>
      <c r="C2943" t="s">
        <v>38</v>
      </c>
      <c r="D2943">
        <v>5073.3999999999996</v>
      </c>
      <c r="E2943">
        <v>2869.4</v>
      </c>
      <c r="F2943">
        <v>7144.39</v>
      </c>
      <c r="G2943">
        <v>5590.3</v>
      </c>
      <c r="H2943" t="s">
        <v>38</v>
      </c>
      <c r="I2943">
        <v>368.14</v>
      </c>
      <c r="J2943" t="s">
        <v>38</v>
      </c>
      <c r="K2943">
        <v>4717.5</v>
      </c>
      <c r="L2943">
        <v>12469</v>
      </c>
      <c r="M2943">
        <v>7949</v>
      </c>
      <c r="N2943" t="s">
        <v>38</v>
      </c>
    </row>
    <row r="2944" spans="1:14" x14ac:dyDescent="0.25">
      <c r="A2944" s="2">
        <v>36259</v>
      </c>
      <c r="B2944">
        <v>1441.36</v>
      </c>
      <c r="C2944" t="s">
        <v>38</v>
      </c>
      <c r="D2944">
        <v>5104.8</v>
      </c>
      <c r="E2944">
        <v>2894.5</v>
      </c>
      <c r="F2944">
        <v>7266.63</v>
      </c>
      <c r="G2944">
        <v>5583.1</v>
      </c>
      <c r="H2944" t="s">
        <v>38</v>
      </c>
      <c r="I2944">
        <v>369.7</v>
      </c>
      <c r="J2944" t="s">
        <v>38</v>
      </c>
      <c r="K2944">
        <v>4751.8500000000004</v>
      </c>
      <c r="L2944">
        <v>12521</v>
      </c>
      <c r="M2944">
        <v>7993</v>
      </c>
      <c r="N2944" t="s">
        <v>38</v>
      </c>
    </row>
    <row r="2945" spans="1:14" x14ac:dyDescent="0.25">
      <c r="A2945" s="2">
        <v>36262</v>
      </c>
      <c r="B2945">
        <v>1455.95</v>
      </c>
      <c r="C2945" t="s">
        <v>38</v>
      </c>
      <c r="D2945">
        <v>5075</v>
      </c>
      <c r="E2945">
        <v>2885.2</v>
      </c>
      <c r="F2945">
        <v>7263.82</v>
      </c>
      <c r="G2945">
        <v>5589.2</v>
      </c>
      <c r="H2945" t="s">
        <v>38</v>
      </c>
      <c r="I2945">
        <v>368.74</v>
      </c>
      <c r="J2945" t="s">
        <v>38</v>
      </c>
      <c r="K2945">
        <v>4711.67</v>
      </c>
      <c r="L2945">
        <v>12306</v>
      </c>
      <c r="M2945">
        <v>7949</v>
      </c>
      <c r="N2945" t="s">
        <v>38</v>
      </c>
    </row>
    <row r="2946" spans="1:14" x14ac:dyDescent="0.25">
      <c r="A2946" s="2">
        <v>36263</v>
      </c>
      <c r="B2946">
        <v>1445.6</v>
      </c>
      <c r="C2946" t="s">
        <v>38</v>
      </c>
      <c r="D2946">
        <v>5147.8999999999996</v>
      </c>
      <c r="E2946">
        <v>2879</v>
      </c>
      <c r="F2946">
        <v>7347.41</v>
      </c>
      <c r="G2946">
        <v>5602.5</v>
      </c>
      <c r="H2946" t="s">
        <v>38</v>
      </c>
      <c r="I2946">
        <v>371.74</v>
      </c>
      <c r="J2946" t="s">
        <v>38</v>
      </c>
      <c r="K2946">
        <v>4740.18</v>
      </c>
      <c r="L2946">
        <v>12439</v>
      </c>
      <c r="M2946">
        <v>7976</v>
      </c>
      <c r="N2946" t="s">
        <v>38</v>
      </c>
    </row>
    <row r="2947" spans="1:14" x14ac:dyDescent="0.25">
      <c r="A2947" s="2">
        <v>36264</v>
      </c>
      <c r="B2947">
        <v>1421.19</v>
      </c>
      <c r="C2947" t="s">
        <v>38</v>
      </c>
      <c r="D2947">
        <v>5121.3</v>
      </c>
      <c r="E2947">
        <v>2870</v>
      </c>
      <c r="F2947">
        <v>7298.94</v>
      </c>
      <c r="G2947">
        <v>5590.8</v>
      </c>
      <c r="H2947" t="s">
        <v>38</v>
      </c>
      <c r="I2947">
        <v>374.15</v>
      </c>
      <c r="J2947" t="s">
        <v>38</v>
      </c>
      <c r="K2947">
        <v>4736.3</v>
      </c>
      <c r="L2947">
        <v>12439</v>
      </c>
      <c r="M2947">
        <v>8006</v>
      </c>
      <c r="N2947" t="s">
        <v>38</v>
      </c>
    </row>
    <row r="2948" spans="1:14" x14ac:dyDescent="0.25">
      <c r="A2948" s="2">
        <v>36265</v>
      </c>
      <c r="B2948">
        <v>1413.5</v>
      </c>
      <c r="C2948" t="s">
        <v>38</v>
      </c>
      <c r="D2948">
        <v>5090.7</v>
      </c>
      <c r="E2948">
        <v>2850.2</v>
      </c>
      <c r="F2948">
        <v>7301.75</v>
      </c>
      <c r="G2948">
        <v>5538.4</v>
      </c>
      <c r="H2948" t="s">
        <v>38</v>
      </c>
      <c r="I2948">
        <v>372.84</v>
      </c>
      <c r="J2948" t="s">
        <v>38</v>
      </c>
      <c r="K2948">
        <v>4642.34</v>
      </c>
      <c r="L2948">
        <v>12432</v>
      </c>
      <c r="M2948">
        <v>8118</v>
      </c>
      <c r="N2948" t="s">
        <v>38</v>
      </c>
    </row>
    <row r="2949" spans="1:14" x14ac:dyDescent="0.25">
      <c r="A2949" s="2">
        <v>36266</v>
      </c>
      <c r="B2949">
        <v>1404.75</v>
      </c>
      <c r="C2949" t="s">
        <v>38</v>
      </c>
      <c r="D2949">
        <v>5061.7</v>
      </c>
      <c r="E2949">
        <v>2837</v>
      </c>
      <c r="F2949">
        <v>7263.11</v>
      </c>
      <c r="G2949">
        <v>5372.9</v>
      </c>
      <c r="H2949" t="s">
        <v>38</v>
      </c>
      <c r="I2949">
        <v>375.95</v>
      </c>
      <c r="J2949" t="s">
        <v>38</v>
      </c>
      <c r="K2949">
        <v>4604.1000000000004</v>
      </c>
      <c r="L2949">
        <v>12476</v>
      </c>
      <c r="M2949">
        <v>8506</v>
      </c>
      <c r="N2949" t="s">
        <v>38</v>
      </c>
    </row>
    <row r="2950" spans="1:14" x14ac:dyDescent="0.25">
      <c r="A2950" s="2">
        <v>36269</v>
      </c>
      <c r="B2950">
        <v>1380.6</v>
      </c>
      <c r="C2950" t="s">
        <v>38</v>
      </c>
      <c r="D2950">
        <v>5149.5</v>
      </c>
      <c r="E2950">
        <v>2892.2</v>
      </c>
      <c r="F2950">
        <v>7393.78</v>
      </c>
      <c r="G2950">
        <v>5474.6</v>
      </c>
      <c r="H2950" t="s">
        <v>38</v>
      </c>
      <c r="I2950">
        <v>384.96</v>
      </c>
      <c r="J2950" t="s">
        <v>38</v>
      </c>
      <c r="K2950">
        <v>4658.54</v>
      </c>
      <c r="L2950">
        <v>12350</v>
      </c>
      <c r="M2950">
        <v>8672</v>
      </c>
      <c r="N2950" t="s">
        <v>38</v>
      </c>
    </row>
    <row r="2951" spans="1:14" x14ac:dyDescent="0.25">
      <c r="A2951" s="2">
        <v>36270</v>
      </c>
      <c r="B2951">
        <v>1395.46</v>
      </c>
      <c r="C2951" t="s">
        <v>38</v>
      </c>
      <c r="D2951">
        <v>4974.7</v>
      </c>
      <c r="E2951">
        <v>2815.1</v>
      </c>
      <c r="F2951">
        <v>7180.92</v>
      </c>
      <c r="G2951">
        <v>5342.8</v>
      </c>
      <c r="H2951" t="s">
        <v>38</v>
      </c>
      <c r="I2951">
        <v>377.42</v>
      </c>
      <c r="J2951" t="s">
        <v>38</v>
      </c>
      <c r="K2951">
        <v>4575.59</v>
      </c>
      <c r="L2951">
        <v>12439</v>
      </c>
      <c r="M2951">
        <v>8395</v>
      </c>
      <c r="N2951" t="s">
        <v>38</v>
      </c>
    </row>
    <row r="2952" spans="1:14" x14ac:dyDescent="0.25">
      <c r="A2952" s="2">
        <v>36271</v>
      </c>
      <c r="B2952">
        <v>1434.46</v>
      </c>
      <c r="C2952" t="s">
        <v>38</v>
      </c>
      <c r="D2952">
        <v>4966.8999999999996</v>
      </c>
      <c r="E2952">
        <v>2843.6</v>
      </c>
      <c r="F2952">
        <v>7284.89</v>
      </c>
      <c r="G2952">
        <v>5416.6</v>
      </c>
      <c r="H2952" t="s">
        <v>38</v>
      </c>
      <c r="I2952">
        <v>380.7</v>
      </c>
      <c r="J2952" t="s">
        <v>38</v>
      </c>
      <c r="K2952">
        <v>4571.05</v>
      </c>
      <c r="L2952">
        <v>12209</v>
      </c>
      <c r="M2952">
        <v>8533</v>
      </c>
      <c r="N2952" t="s">
        <v>38</v>
      </c>
    </row>
    <row r="2953" spans="1:14" x14ac:dyDescent="0.25">
      <c r="A2953" s="2">
        <v>36272</v>
      </c>
      <c r="B2953">
        <v>1452.76</v>
      </c>
      <c r="C2953" t="s">
        <v>38</v>
      </c>
      <c r="D2953">
        <v>5055.3999999999996</v>
      </c>
      <c r="E2953">
        <v>2842.3</v>
      </c>
      <c r="F2953">
        <v>7355.84</v>
      </c>
      <c r="G2953">
        <v>5416.6</v>
      </c>
      <c r="H2953" t="s">
        <v>38</v>
      </c>
      <c r="I2953">
        <v>384.93</v>
      </c>
      <c r="J2953" t="s">
        <v>38</v>
      </c>
      <c r="K2953">
        <v>4619.66</v>
      </c>
      <c r="L2953">
        <v>12365</v>
      </c>
      <c r="M2953">
        <v>8777</v>
      </c>
      <c r="N2953" t="s">
        <v>38</v>
      </c>
    </row>
    <row r="2954" spans="1:14" x14ac:dyDescent="0.25">
      <c r="A2954" s="2">
        <v>36273</v>
      </c>
      <c r="B2954">
        <v>1448.52</v>
      </c>
      <c r="C2954" t="s">
        <v>38</v>
      </c>
      <c r="D2954">
        <v>5075.8</v>
      </c>
      <c r="E2954">
        <v>2820.4</v>
      </c>
      <c r="F2954">
        <v>7324.23</v>
      </c>
      <c r="G2954">
        <v>5507.8</v>
      </c>
      <c r="H2954" t="s">
        <v>38</v>
      </c>
      <c r="I2954">
        <v>386.04</v>
      </c>
      <c r="J2954" t="s">
        <v>38</v>
      </c>
      <c r="K2954">
        <v>4578.83</v>
      </c>
      <c r="L2954">
        <v>12603</v>
      </c>
      <c r="M2954">
        <v>8672</v>
      </c>
      <c r="N2954" t="s">
        <v>38</v>
      </c>
    </row>
    <row r="2955" spans="1:14" x14ac:dyDescent="0.25">
      <c r="A2955" s="2">
        <v>36276</v>
      </c>
      <c r="B2955">
        <v>1455.42</v>
      </c>
      <c r="C2955" t="s">
        <v>38</v>
      </c>
      <c r="D2955">
        <v>5125.2</v>
      </c>
      <c r="E2955">
        <v>2835</v>
      </c>
      <c r="F2955">
        <v>7425.39</v>
      </c>
      <c r="G2955">
        <v>5473.8</v>
      </c>
      <c r="H2955" t="s">
        <v>38</v>
      </c>
      <c r="I2955">
        <v>390.28</v>
      </c>
      <c r="J2955" t="s">
        <v>38</v>
      </c>
      <c r="K2955">
        <v>4686.3999999999996</v>
      </c>
      <c r="L2955">
        <v>12625</v>
      </c>
      <c r="M2955">
        <v>8922</v>
      </c>
      <c r="N2955" t="s">
        <v>38</v>
      </c>
    </row>
    <row r="2956" spans="1:14" x14ac:dyDescent="0.25">
      <c r="A2956" s="2">
        <v>36277</v>
      </c>
      <c r="B2956">
        <v>1460.72</v>
      </c>
      <c r="C2956" t="s">
        <v>38</v>
      </c>
      <c r="D2956">
        <v>5190.2</v>
      </c>
      <c r="E2956">
        <v>2896.5</v>
      </c>
      <c r="F2956">
        <v>7553.95</v>
      </c>
      <c r="G2956">
        <v>5566.1</v>
      </c>
      <c r="H2956" t="s">
        <v>38</v>
      </c>
      <c r="I2956">
        <v>396.51</v>
      </c>
      <c r="J2956" t="s">
        <v>38</v>
      </c>
      <c r="K2956">
        <v>4769.99</v>
      </c>
      <c r="L2956">
        <v>12625</v>
      </c>
      <c r="M2956">
        <v>9098</v>
      </c>
      <c r="N2956" t="s">
        <v>38</v>
      </c>
    </row>
    <row r="2957" spans="1:14" x14ac:dyDescent="0.25">
      <c r="A2957" s="2">
        <v>36278</v>
      </c>
      <c r="B2957">
        <v>1442.15</v>
      </c>
      <c r="C2957" t="s">
        <v>38</v>
      </c>
      <c r="D2957">
        <v>5200.3999999999996</v>
      </c>
      <c r="E2957">
        <v>2888.5</v>
      </c>
      <c r="F2957">
        <v>7518.12</v>
      </c>
      <c r="G2957">
        <v>5509.4</v>
      </c>
      <c r="H2957" t="s">
        <v>38</v>
      </c>
      <c r="I2957">
        <v>395.28</v>
      </c>
      <c r="J2957" t="s">
        <v>38</v>
      </c>
      <c r="K2957">
        <v>4755.74</v>
      </c>
      <c r="L2957">
        <v>12618</v>
      </c>
      <c r="M2957">
        <v>8888</v>
      </c>
      <c r="N2957" t="s">
        <v>38</v>
      </c>
    </row>
    <row r="2958" spans="1:14" x14ac:dyDescent="0.25">
      <c r="A2958" s="2">
        <v>36279</v>
      </c>
      <c r="B2958">
        <v>1429.95</v>
      </c>
      <c r="C2958" t="s">
        <v>38</v>
      </c>
      <c r="D2958">
        <v>5116.6000000000004</v>
      </c>
      <c r="E2958">
        <v>2895.2</v>
      </c>
      <c r="F2958">
        <v>7509.69</v>
      </c>
      <c r="G2958">
        <v>5532.1</v>
      </c>
      <c r="H2958" t="s">
        <v>38</v>
      </c>
      <c r="I2958">
        <v>394.4</v>
      </c>
      <c r="J2958" t="s">
        <v>38</v>
      </c>
      <c r="K2958">
        <v>4712.32</v>
      </c>
      <c r="L2958">
        <v>12618</v>
      </c>
      <c r="M2958">
        <v>9000</v>
      </c>
      <c r="N2958" t="s">
        <v>38</v>
      </c>
    </row>
    <row r="2959" spans="1:14" x14ac:dyDescent="0.25">
      <c r="A2959" s="2">
        <v>36280</v>
      </c>
      <c r="B2959">
        <v>1419.6</v>
      </c>
      <c r="C2959" t="s">
        <v>38</v>
      </c>
      <c r="D2959">
        <v>5144.8</v>
      </c>
      <c r="E2959">
        <v>2927.3</v>
      </c>
      <c r="F2959">
        <v>7579.24</v>
      </c>
      <c r="G2959">
        <v>5498.7</v>
      </c>
      <c r="H2959" t="s">
        <v>38</v>
      </c>
      <c r="I2959">
        <v>394.4</v>
      </c>
      <c r="J2959" t="s">
        <v>38</v>
      </c>
      <c r="K2959">
        <v>4744.07</v>
      </c>
      <c r="L2959">
        <v>12432</v>
      </c>
      <c r="M2959">
        <v>9064</v>
      </c>
      <c r="N2959" t="s">
        <v>38</v>
      </c>
    </row>
    <row r="2960" spans="1:14" x14ac:dyDescent="0.25">
      <c r="A2960" s="2">
        <v>36283</v>
      </c>
      <c r="B2960">
        <v>1442.42</v>
      </c>
      <c r="C2960" t="s">
        <v>38</v>
      </c>
      <c r="D2960">
        <v>5144.8</v>
      </c>
      <c r="E2960">
        <v>2935.3</v>
      </c>
      <c r="F2960">
        <v>7582.75</v>
      </c>
      <c r="G2960">
        <v>5589.6</v>
      </c>
      <c r="H2960" t="s">
        <v>38</v>
      </c>
      <c r="I2960">
        <v>396.02</v>
      </c>
      <c r="J2960" t="s">
        <v>38</v>
      </c>
      <c r="K2960">
        <v>4798.51</v>
      </c>
      <c r="L2960">
        <v>12432</v>
      </c>
      <c r="M2960">
        <v>9078</v>
      </c>
      <c r="N2960" t="s">
        <v>38</v>
      </c>
    </row>
    <row r="2961" spans="1:14" x14ac:dyDescent="0.25">
      <c r="A2961" s="2">
        <v>36284</v>
      </c>
      <c r="B2961">
        <v>1425.17</v>
      </c>
      <c r="C2961" t="s">
        <v>38</v>
      </c>
      <c r="D2961">
        <v>5126.7</v>
      </c>
      <c r="E2961">
        <v>2925.4</v>
      </c>
      <c r="F2961">
        <v>7557.46</v>
      </c>
      <c r="G2961">
        <v>5521.3</v>
      </c>
      <c r="H2961" t="s">
        <v>38</v>
      </c>
      <c r="I2961">
        <v>397.52</v>
      </c>
      <c r="J2961" t="s">
        <v>38</v>
      </c>
      <c r="K2961">
        <v>4762.22</v>
      </c>
      <c r="L2961">
        <v>12432</v>
      </c>
      <c r="M2961">
        <v>9139</v>
      </c>
      <c r="N2961" t="s">
        <v>38</v>
      </c>
    </row>
    <row r="2962" spans="1:14" x14ac:dyDescent="0.25">
      <c r="A2962" s="2">
        <v>36285</v>
      </c>
      <c r="B2962">
        <v>1434.72</v>
      </c>
      <c r="C2962" t="s">
        <v>38</v>
      </c>
      <c r="D2962">
        <v>5021.7</v>
      </c>
      <c r="E2962">
        <v>2891.5</v>
      </c>
      <c r="F2962">
        <v>7468.94</v>
      </c>
      <c r="G2962">
        <v>5527.9</v>
      </c>
      <c r="H2962" t="s">
        <v>38</v>
      </c>
      <c r="I2962">
        <v>390.93</v>
      </c>
      <c r="J2962" t="s">
        <v>38</v>
      </c>
      <c r="K2962">
        <v>4690.29</v>
      </c>
      <c r="L2962">
        <v>12432</v>
      </c>
      <c r="M2962">
        <v>9247</v>
      </c>
      <c r="N2962" t="s">
        <v>38</v>
      </c>
    </row>
    <row r="2963" spans="1:14" x14ac:dyDescent="0.25">
      <c r="A2963" s="2">
        <v>36286</v>
      </c>
      <c r="B2963">
        <v>1424.38</v>
      </c>
      <c r="C2963" t="s">
        <v>38</v>
      </c>
      <c r="D2963">
        <v>5027.2</v>
      </c>
      <c r="E2963">
        <v>2861</v>
      </c>
      <c r="F2963">
        <v>7422.58</v>
      </c>
      <c r="G2963">
        <v>5580.2</v>
      </c>
      <c r="H2963" t="s">
        <v>38</v>
      </c>
      <c r="I2963">
        <v>389.06</v>
      </c>
      <c r="J2963" t="s">
        <v>38</v>
      </c>
      <c r="K2963">
        <v>4671.5</v>
      </c>
      <c r="L2963">
        <v>12855</v>
      </c>
      <c r="M2963">
        <v>9105</v>
      </c>
      <c r="N2963" t="s">
        <v>38</v>
      </c>
    </row>
    <row r="2964" spans="1:14" x14ac:dyDescent="0.25">
      <c r="A2964" s="2">
        <v>36287</v>
      </c>
      <c r="B2964">
        <v>1434.99</v>
      </c>
      <c r="C2964" t="s">
        <v>38</v>
      </c>
      <c r="D2964">
        <v>4996.6000000000004</v>
      </c>
      <c r="E2964">
        <v>2841.8</v>
      </c>
      <c r="F2964">
        <v>7447.87</v>
      </c>
      <c r="G2964">
        <v>5615.5</v>
      </c>
      <c r="H2964" t="s">
        <v>38</v>
      </c>
      <c r="I2964">
        <v>390.01</v>
      </c>
      <c r="J2964" t="s">
        <v>38</v>
      </c>
      <c r="K2964">
        <v>4669.55</v>
      </c>
      <c r="L2964">
        <v>12640</v>
      </c>
      <c r="M2964">
        <v>8702</v>
      </c>
      <c r="N2964" t="s">
        <v>38</v>
      </c>
    </row>
    <row r="2965" spans="1:14" x14ac:dyDescent="0.25">
      <c r="A2965" s="2">
        <v>36290</v>
      </c>
      <c r="B2965">
        <v>1429.42</v>
      </c>
      <c r="C2965" t="s">
        <v>38</v>
      </c>
      <c r="D2965">
        <v>4991.8999999999996</v>
      </c>
      <c r="E2965">
        <v>2870.3</v>
      </c>
      <c r="F2965">
        <v>7411.34</v>
      </c>
      <c r="G2965">
        <v>5628.2</v>
      </c>
      <c r="H2965" t="s">
        <v>38</v>
      </c>
      <c r="I2965">
        <v>387.89</v>
      </c>
      <c r="J2965" t="s">
        <v>38</v>
      </c>
      <c r="K2965">
        <v>4652.7</v>
      </c>
      <c r="L2965">
        <v>12618</v>
      </c>
      <c r="M2965">
        <v>8909</v>
      </c>
      <c r="N2965" t="s">
        <v>38</v>
      </c>
    </row>
    <row r="2966" spans="1:14" x14ac:dyDescent="0.25">
      <c r="A2966" s="2">
        <v>36291</v>
      </c>
      <c r="B2966">
        <v>1441.36</v>
      </c>
      <c r="C2966" t="s">
        <v>38</v>
      </c>
      <c r="D2966">
        <v>5013.8999999999996</v>
      </c>
      <c r="E2966">
        <v>2879.6</v>
      </c>
      <c r="F2966">
        <v>7473.16</v>
      </c>
      <c r="G2966">
        <v>5619.7</v>
      </c>
      <c r="H2966" t="s">
        <v>38</v>
      </c>
      <c r="I2966">
        <v>387.4</v>
      </c>
      <c r="J2966" t="s">
        <v>38</v>
      </c>
      <c r="K2966">
        <v>4652.7</v>
      </c>
      <c r="L2966">
        <v>12424</v>
      </c>
      <c r="M2966">
        <v>8773</v>
      </c>
      <c r="N2966" t="s">
        <v>38</v>
      </c>
    </row>
    <row r="2967" spans="1:14" x14ac:dyDescent="0.25">
      <c r="A2967" s="2">
        <v>36292</v>
      </c>
      <c r="B2967">
        <v>1452.76</v>
      </c>
      <c r="C2967" t="s">
        <v>38</v>
      </c>
      <c r="D2967">
        <v>4983.3</v>
      </c>
      <c r="E2967">
        <v>2876.9</v>
      </c>
      <c r="F2967">
        <v>7366.38</v>
      </c>
      <c r="G2967">
        <v>5630.7</v>
      </c>
      <c r="H2967" t="s">
        <v>38</v>
      </c>
      <c r="I2967">
        <v>383.92</v>
      </c>
      <c r="J2967" t="s">
        <v>38</v>
      </c>
      <c r="K2967">
        <v>4626.78</v>
      </c>
      <c r="L2967">
        <v>12633</v>
      </c>
      <c r="M2967">
        <v>8854</v>
      </c>
      <c r="N2967" t="s">
        <v>38</v>
      </c>
    </row>
    <row r="2968" spans="1:14" x14ac:dyDescent="0.25">
      <c r="A2968" s="2">
        <v>36293</v>
      </c>
      <c r="B2968">
        <v>1459.13</v>
      </c>
      <c r="C2968" t="s">
        <v>38</v>
      </c>
      <c r="D2968">
        <v>5078.1000000000004</v>
      </c>
      <c r="E2968">
        <v>2920.7</v>
      </c>
      <c r="F2968">
        <v>7366.38</v>
      </c>
      <c r="G2968">
        <v>5697.3</v>
      </c>
      <c r="H2968" t="s">
        <v>38</v>
      </c>
      <c r="I2968">
        <v>383.92</v>
      </c>
      <c r="J2968" t="s">
        <v>38</v>
      </c>
      <c r="K2968">
        <v>4626.78</v>
      </c>
      <c r="L2968">
        <v>12581</v>
      </c>
      <c r="M2968">
        <v>8861</v>
      </c>
      <c r="N2968" t="s">
        <v>38</v>
      </c>
    </row>
    <row r="2969" spans="1:14" x14ac:dyDescent="0.25">
      <c r="A2969" s="2">
        <v>36294</v>
      </c>
      <c r="B2969">
        <v>1422.25</v>
      </c>
      <c r="C2969" t="s">
        <v>38</v>
      </c>
      <c r="D2969">
        <v>4941.3999999999996</v>
      </c>
      <c r="E2969">
        <v>2853</v>
      </c>
      <c r="F2969">
        <v>7277.87</v>
      </c>
      <c r="G2969">
        <v>5596.5</v>
      </c>
      <c r="H2969" t="s">
        <v>38</v>
      </c>
      <c r="I2969">
        <v>382.77</v>
      </c>
      <c r="J2969" t="s">
        <v>38</v>
      </c>
      <c r="K2969">
        <v>4558.74</v>
      </c>
      <c r="L2969">
        <v>12506</v>
      </c>
      <c r="M2969">
        <v>8766</v>
      </c>
      <c r="N2969" t="s">
        <v>38</v>
      </c>
    </row>
    <row r="2970" spans="1:14" x14ac:dyDescent="0.25">
      <c r="A2970" s="2">
        <v>36297</v>
      </c>
      <c r="B2970">
        <v>1423.05</v>
      </c>
      <c r="C2970" t="s">
        <v>38</v>
      </c>
      <c r="D2970">
        <v>4834.3999999999996</v>
      </c>
      <c r="E2970">
        <v>2811.9</v>
      </c>
      <c r="F2970">
        <v>7179.52</v>
      </c>
      <c r="G2970">
        <v>5488.2</v>
      </c>
      <c r="H2970" t="s">
        <v>38</v>
      </c>
      <c r="I2970">
        <v>376.62</v>
      </c>
      <c r="J2970" t="s">
        <v>38</v>
      </c>
      <c r="K2970">
        <v>4468.0200000000004</v>
      </c>
      <c r="L2970">
        <v>12216</v>
      </c>
      <c r="M2970">
        <v>8546</v>
      </c>
      <c r="N2970" t="s">
        <v>38</v>
      </c>
    </row>
    <row r="2971" spans="1:14" x14ac:dyDescent="0.25">
      <c r="A2971" s="2">
        <v>36298</v>
      </c>
      <c r="B2971">
        <v>1423.32</v>
      </c>
      <c r="C2971" t="s">
        <v>38</v>
      </c>
      <c r="D2971">
        <v>4872</v>
      </c>
      <c r="E2971">
        <v>2849.7</v>
      </c>
      <c r="F2971">
        <v>7242.74</v>
      </c>
      <c r="G2971">
        <v>5524.9</v>
      </c>
      <c r="H2971" t="s">
        <v>38</v>
      </c>
      <c r="I2971">
        <v>381.73</v>
      </c>
      <c r="J2971" t="s">
        <v>38</v>
      </c>
      <c r="K2971">
        <v>4528.93</v>
      </c>
      <c r="L2971">
        <v>12194</v>
      </c>
      <c r="M2971">
        <v>8529</v>
      </c>
      <c r="N2971" t="s">
        <v>38</v>
      </c>
    </row>
    <row r="2972" spans="1:14" x14ac:dyDescent="0.25">
      <c r="A2972" s="2">
        <v>36299</v>
      </c>
      <c r="B2972">
        <v>1431.81</v>
      </c>
      <c r="C2972" t="s">
        <v>38</v>
      </c>
      <c r="D2972">
        <v>4916.7</v>
      </c>
      <c r="E2972">
        <v>2888.9</v>
      </c>
      <c r="F2972">
        <v>7328.45</v>
      </c>
      <c r="G2972">
        <v>5607.5</v>
      </c>
      <c r="H2972" t="s">
        <v>38</v>
      </c>
      <c r="I2972">
        <v>385.73</v>
      </c>
      <c r="J2972" t="s">
        <v>38</v>
      </c>
      <c r="K2972">
        <v>4536.71</v>
      </c>
      <c r="L2972">
        <v>11993</v>
      </c>
      <c r="M2972">
        <v>8387</v>
      </c>
      <c r="N2972" t="s">
        <v>38</v>
      </c>
    </row>
    <row r="2973" spans="1:14" x14ac:dyDescent="0.25">
      <c r="A2973" s="2">
        <v>36300</v>
      </c>
      <c r="B2973">
        <v>1424.64</v>
      </c>
      <c r="C2973" t="s">
        <v>38</v>
      </c>
      <c r="D2973">
        <v>4999</v>
      </c>
      <c r="E2973">
        <v>2925.4</v>
      </c>
      <c r="F2973">
        <v>7377.62</v>
      </c>
      <c r="G2973">
        <v>5620.5</v>
      </c>
      <c r="H2973" t="s">
        <v>38</v>
      </c>
      <c r="I2973">
        <v>390.56</v>
      </c>
      <c r="J2973" t="s">
        <v>38</v>
      </c>
      <c r="K2973">
        <v>4594.38</v>
      </c>
      <c r="L2973">
        <v>12038</v>
      </c>
      <c r="M2973">
        <v>8340</v>
      </c>
      <c r="N2973" t="s">
        <v>38</v>
      </c>
    </row>
    <row r="2974" spans="1:14" x14ac:dyDescent="0.25">
      <c r="A2974" s="2">
        <v>36301</v>
      </c>
      <c r="B2974">
        <v>1416.42</v>
      </c>
      <c r="C2974" t="s">
        <v>38</v>
      </c>
      <c r="D2974">
        <v>4988.8</v>
      </c>
      <c r="E2974">
        <v>2910.8</v>
      </c>
      <c r="F2974">
        <v>7382.54</v>
      </c>
      <c r="G2974">
        <v>5630.4</v>
      </c>
      <c r="H2974" t="s">
        <v>38</v>
      </c>
      <c r="I2974">
        <v>392.36</v>
      </c>
      <c r="J2974" t="s">
        <v>38</v>
      </c>
      <c r="K2974">
        <v>4552.26</v>
      </c>
      <c r="L2974">
        <v>12105</v>
      </c>
      <c r="M2974">
        <v>8293</v>
      </c>
      <c r="N2974" t="s">
        <v>38</v>
      </c>
    </row>
    <row r="2975" spans="1:14" x14ac:dyDescent="0.25">
      <c r="A2975" s="2">
        <v>36304</v>
      </c>
      <c r="B2975">
        <v>1392.81</v>
      </c>
      <c r="C2975" t="s">
        <v>38</v>
      </c>
      <c r="D2975">
        <v>4957.8</v>
      </c>
      <c r="E2975">
        <v>2922.7</v>
      </c>
      <c r="F2975">
        <v>7382.54</v>
      </c>
      <c r="G2975">
        <v>5624.1</v>
      </c>
      <c r="H2975" t="s">
        <v>38</v>
      </c>
      <c r="I2975">
        <v>392.36</v>
      </c>
      <c r="J2975" t="s">
        <v>38</v>
      </c>
      <c r="K2975">
        <v>4552.26</v>
      </c>
      <c r="L2975">
        <v>12179</v>
      </c>
      <c r="M2975">
        <v>8479</v>
      </c>
      <c r="N2975" t="s">
        <v>38</v>
      </c>
    </row>
    <row r="2976" spans="1:14" x14ac:dyDescent="0.25">
      <c r="A2976" s="2">
        <v>36305</v>
      </c>
      <c r="B2976">
        <v>1363.09</v>
      </c>
      <c r="C2976" t="s">
        <v>38</v>
      </c>
      <c r="D2976">
        <v>4905.3</v>
      </c>
      <c r="E2976">
        <v>2896.8</v>
      </c>
      <c r="F2976">
        <v>7263.82</v>
      </c>
      <c r="G2976">
        <v>5594</v>
      </c>
      <c r="H2976" t="s">
        <v>38</v>
      </c>
      <c r="I2976">
        <v>388.52</v>
      </c>
      <c r="J2976" t="s">
        <v>38</v>
      </c>
      <c r="K2976">
        <v>4438.8599999999997</v>
      </c>
      <c r="L2976">
        <v>12068</v>
      </c>
      <c r="M2976">
        <v>8367</v>
      </c>
      <c r="N2976" t="s">
        <v>38</v>
      </c>
    </row>
    <row r="2977" spans="1:14" x14ac:dyDescent="0.25">
      <c r="A2977" s="2">
        <v>36306</v>
      </c>
      <c r="B2977">
        <v>1384.32</v>
      </c>
      <c r="C2977" t="s">
        <v>38</v>
      </c>
      <c r="D2977">
        <v>4895.5</v>
      </c>
      <c r="E2977">
        <v>2900.1</v>
      </c>
      <c r="F2977">
        <v>7286.3</v>
      </c>
      <c r="G2977">
        <v>5584.9</v>
      </c>
      <c r="H2977" t="s">
        <v>38</v>
      </c>
      <c r="I2977">
        <v>386.12</v>
      </c>
      <c r="J2977" t="s">
        <v>38</v>
      </c>
      <c r="K2977">
        <v>4439.51</v>
      </c>
      <c r="L2977">
        <v>12038</v>
      </c>
      <c r="M2977">
        <v>8431</v>
      </c>
      <c r="N2977" t="s">
        <v>38</v>
      </c>
    </row>
    <row r="2978" spans="1:14" x14ac:dyDescent="0.25">
      <c r="A2978" s="2">
        <v>36307</v>
      </c>
      <c r="B2978">
        <v>1364.69</v>
      </c>
      <c r="C2978" t="s">
        <v>38</v>
      </c>
      <c r="D2978">
        <v>4864.6000000000004</v>
      </c>
      <c r="E2978">
        <v>2863.6</v>
      </c>
      <c r="F2978">
        <v>7123.32</v>
      </c>
      <c r="G2978">
        <v>5511.5</v>
      </c>
      <c r="H2978" t="s">
        <v>38</v>
      </c>
      <c r="I2978">
        <v>382.32</v>
      </c>
      <c r="J2978" t="s">
        <v>38</v>
      </c>
      <c r="K2978">
        <v>4341.66</v>
      </c>
      <c r="L2978">
        <v>11949</v>
      </c>
      <c r="M2978">
        <v>8303</v>
      </c>
      <c r="N2978" t="s">
        <v>38</v>
      </c>
    </row>
    <row r="2979" spans="1:14" x14ac:dyDescent="0.25">
      <c r="A2979" s="2">
        <v>36308</v>
      </c>
      <c r="B2979">
        <v>1376.09</v>
      </c>
      <c r="C2979" t="s">
        <v>38</v>
      </c>
      <c r="D2979">
        <v>4893.2</v>
      </c>
      <c r="E2979">
        <v>2861.7</v>
      </c>
      <c r="F2979">
        <v>7112.08</v>
      </c>
      <c r="G2979">
        <v>5537.7</v>
      </c>
      <c r="H2979" t="s">
        <v>38</v>
      </c>
      <c r="I2979">
        <v>382.32</v>
      </c>
      <c r="J2979" t="s">
        <v>38</v>
      </c>
      <c r="K2979">
        <v>4376.6499999999996</v>
      </c>
      <c r="L2979">
        <v>11837</v>
      </c>
      <c r="M2979">
        <v>8130</v>
      </c>
      <c r="N2979" t="s">
        <v>38</v>
      </c>
    </row>
    <row r="2980" spans="1:14" x14ac:dyDescent="0.25">
      <c r="A2980" s="2">
        <v>36311</v>
      </c>
      <c r="B2980">
        <v>1379.54</v>
      </c>
      <c r="C2980" t="s">
        <v>38</v>
      </c>
      <c r="D2980">
        <v>4893.2</v>
      </c>
      <c r="E2980">
        <v>2885</v>
      </c>
      <c r="F2980">
        <v>7121.21</v>
      </c>
      <c r="G2980">
        <v>5551.2</v>
      </c>
      <c r="H2980" t="s">
        <v>38</v>
      </c>
      <c r="I2980">
        <v>383.12</v>
      </c>
      <c r="J2980" t="s">
        <v>38</v>
      </c>
      <c r="K2980">
        <v>4451.82</v>
      </c>
      <c r="L2980">
        <v>11934</v>
      </c>
      <c r="M2980">
        <v>8272</v>
      </c>
      <c r="N2980" t="s">
        <v>38</v>
      </c>
    </row>
    <row r="2981" spans="1:14" x14ac:dyDescent="0.25">
      <c r="A2981" s="2">
        <v>36312</v>
      </c>
      <c r="B2981">
        <v>1374.77</v>
      </c>
      <c r="C2981" t="s">
        <v>38</v>
      </c>
      <c r="D2981">
        <v>4907.7</v>
      </c>
      <c r="E2981">
        <v>2862.3</v>
      </c>
      <c r="F2981">
        <v>7022.16</v>
      </c>
      <c r="G2981">
        <v>5541.3</v>
      </c>
      <c r="H2981" t="s">
        <v>38</v>
      </c>
      <c r="I2981">
        <v>381.76</v>
      </c>
      <c r="J2981" t="s">
        <v>38</v>
      </c>
      <c r="K2981">
        <v>4429.1400000000003</v>
      </c>
      <c r="L2981">
        <v>12231</v>
      </c>
      <c r="M2981">
        <v>8384</v>
      </c>
      <c r="N2981" t="s">
        <v>38</v>
      </c>
    </row>
    <row r="2982" spans="1:14" x14ac:dyDescent="0.25">
      <c r="A2982" s="2">
        <v>36313</v>
      </c>
      <c r="B2982">
        <v>1375.56</v>
      </c>
      <c r="C2982" t="s">
        <v>38</v>
      </c>
      <c r="D2982">
        <v>4953.8999999999996</v>
      </c>
      <c r="E2982">
        <v>2861</v>
      </c>
      <c r="F2982">
        <v>7088.19</v>
      </c>
      <c r="G2982">
        <v>5528</v>
      </c>
      <c r="H2982" t="s">
        <v>38</v>
      </c>
      <c r="I2982">
        <v>384.04</v>
      </c>
      <c r="J2982" t="s">
        <v>38</v>
      </c>
      <c r="K2982">
        <v>4486.8100000000004</v>
      </c>
      <c r="L2982">
        <v>12157</v>
      </c>
      <c r="M2982">
        <v>8462</v>
      </c>
      <c r="N2982" t="s">
        <v>38</v>
      </c>
    </row>
    <row r="2983" spans="1:14" x14ac:dyDescent="0.25">
      <c r="A2983" s="2">
        <v>36314</v>
      </c>
      <c r="B2983">
        <v>1384.85</v>
      </c>
      <c r="C2983" t="s">
        <v>38</v>
      </c>
      <c r="D2983">
        <v>4979.3999999999996</v>
      </c>
      <c r="E2983">
        <v>2893.7</v>
      </c>
      <c r="F2983">
        <v>7088.19</v>
      </c>
      <c r="G2983">
        <v>5634.3</v>
      </c>
      <c r="H2983" t="s">
        <v>38</v>
      </c>
      <c r="I2983">
        <v>390.26</v>
      </c>
      <c r="J2983" t="s">
        <v>38</v>
      </c>
      <c r="K2983">
        <v>4566.5200000000004</v>
      </c>
      <c r="L2983">
        <v>12031</v>
      </c>
      <c r="M2983">
        <v>8445</v>
      </c>
      <c r="N2983" t="s">
        <v>38</v>
      </c>
    </row>
    <row r="2984" spans="1:14" x14ac:dyDescent="0.25">
      <c r="A2984" s="2">
        <v>36315</v>
      </c>
      <c r="B2984">
        <v>1410.85</v>
      </c>
      <c r="C2984" t="s">
        <v>38</v>
      </c>
      <c r="D2984">
        <v>4989.6000000000004</v>
      </c>
      <c r="E2984">
        <v>2893</v>
      </c>
      <c r="F2984">
        <v>7209.02</v>
      </c>
      <c r="G2984">
        <v>5631</v>
      </c>
      <c r="H2984" t="s">
        <v>38</v>
      </c>
      <c r="I2984">
        <v>391.35</v>
      </c>
      <c r="J2984" t="s">
        <v>38</v>
      </c>
      <c r="K2984">
        <v>4624.1899999999996</v>
      </c>
      <c r="L2984">
        <v>12098</v>
      </c>
      <c r="M2984">
        <v>8414</v>
      </c>
      <c r="N2984" t="s">
        <v>38</v>
      </c>
    </row>
    <row r="2985" spans="1:14" x14ac:dyDescent="0.25">
      <c r="A2985" s="2">
        <v>36318</v>
      </c>
      <c r="B2985">
        <v>1413.77</v>
      </c>
      <c r="C2985" t="s">
        <v>38</v>
      </c>
      <c r="D2985">
        <v>5034.3</v>
      </c>
      <c r="E2985">
        <v>2928.4</v>
      </c>
      <c r="F2985">
        <v>7330.55</v>
      </c>
      <c r="G2985">
        <v>5655.8</v>
      </c>
      <c r="H2985" t="s">
        <v>38</v>
      </c>
      <c r="I2985">
        <v>392.97</v>
      </c>
      <c r="J2985" t="s">
        <v>38</v>
      </c>
      <c r="K2985">
        <v>4665.0200000000004</v>
      </c>
      <c r="L2985">
        <v>12261</v>
      </c>
      <c r="M2985">
        <v>8814</v>
      </c>
      <c r="N2985" t="s">
        <v>38</v>
      </c>
    </row>
    <row r="2986" spans="1:14" x14ac:dyDescent="0.25">
      <c r="A2986" s="2">
        <v>36319</v>
      </c>
      <c r="B2986">
        <v>1402.09</v>
      </c>
      <c r="C2986" t="s">
        <v>38</v>
      </c>
      <c r="D2986">
        <v>5042.8999999999996</v>
      </c>
      <c r="E2986">
        <v>2929.1</v>
      </c>
      <c r="F2986">
        <v>7322.83</v>
      </c>
      <c r="G2986">
        <v>5642</v>
      </c>
      <c r="H2986" t="s">
        <v>38</v>
      </c>
      <c r="I2986">
        <v>391.67</v>
      </c>
      <c r="J2986" t="s">
        <v>38</v>
      </c>
      <c r="K2986">
        <v>4653.3500000000004</v>
      </c>
      <c r="L2986">
        <v>12313</v>
      </c>
      <c r="M2986">
        <v>8739</v>
      </c>
      <c r="N2986" t="s">
        <v>38</v>
      </c>
    </row>
    <row r="2987" spans="1:14" x14ac:dyDescent="0.25">
      <c r="A2987" s="2">
        <v>36320</v>
      </c>
      <c r="B2987">
        <v>1399.17</v>
      </c>
      <c r="C2987" t="s">
        <v>38</v>
      </c>
      <c r="D2987">
        <v>5065.6000000000004</v>
      </c>
      <c r="E2987">
        <v>2945.1</v>
      </c>
      <c r="F2987">
        <v>7384.64</v>
      </c>
      <c r="G2987">
        <v>5632.6</v>
      </c>
      <c r="H2987" t="s">
        <v>38</v>
      </c>
      <c r="I2987">
        <v>393.73</v>
      </c>
      <c r="J2987" t="s">
        <v>38</v>
      </c>
      <c r="K2987">
        <v>4657.24</v>
      </c>
      <c r="L2987">
        <v>12358</v>
      </c>
      <c r="M2987">
        <v>8763</v>
      </c>
      <c r="N2987" t="s">
        <v>38</v>
      </c>
    </row>
    <row r="2988" spans="1:14" x14ac:dyDescent="0.25">
      <c r="A2988" s="2">
        <v>36321</v>
      </c>
      <c r="B2988">
        <v>1387.5</v>
      </c>
      <c r="C2988" t="s">
        <v>38</v>
      </c>
      <c r="D2988">
        <v>5017</v>
      </c>
      <c r="E2988">
        <v>2912.1</v>
      </c>
      <c r="F2988">
        <v>7314.4</v>
      </c>
      <c r="G2988">
        <v>5551.2</v>
      </c>
      <c r="H2988" t="s">
        <v>38</v>
      </c>
      <c r="I2988">
        <v>390.45</v>
      </c>
      <c r="J2988" t="s">
        <v>38</v>
      </c>
      <c r="K2988">
        <v>4552.26</v>
      </c>
      <c r="L2988">
        <v>12707</v>
      </c>
      <c r="M2988">
        <v>8668</v>
      </c>
      <c r="N2988" t="s">
        <v>38</v>
      </c>
    </row>
    <row r="2989" spans="1:14" x14ac:dyDescent="0.25">
      <c r="A2989" s="2">
        <v>36322</v>
      </c>
      <c r="B2989">
        <v>1373.71</v>
      </c>
      <c r="C2989" t="s">
        <v>38</v>
      </c>
      <c r="D2989">
        <v>5081.7</v>
      </c>
      <c r="E2989">
        <v>2927.1</v>
      </c>
      <c r="F2989">
        <v>7459.81</v>
      </c>
      <c r="G2989">
        <v>5626</v>
      </c>
      <c r="H2989" t="s">
        <v>38</v>
      </c>
      <c r="I2989">
        <v>391.54</v>
      </c>
      <c r="J2989" t="s">
        <v>38</v>
      </c>
      <c r="K2989">
        <v>4565.87</v>
      </c>
      <c r="L2989">
        <v>12700</v>
      </c>
      <c r="M2989">
        <v>8865</v>
      </c>
      <c r="N2989" t="s">
        <v>38</v>
      </c>
    </row>
    <row r="2990" spans="1:14" x14ac:dyDescent="0.25">
      <c r="A2990" s="2">
        <v>36325</v>
      </c>
      <c r="B2990">
        <v>1375.56</v>
      </c>
      <c r="C2990" t="s">
        <v>38</v>
      </c>
      <c r="D2990">
        <v>5042.1000000000004</v>
      </c>
      <c r="E2990">
        <v>2910.7</v>
      </c>
      <c r="F2990">
        <v>7425.39</v>
      </c>
      <c r="G2990">
        <v>5585.2</v>
      </c>
      <c r="H2990" t="s">
        <v>38</v>
      </c>
      <c r="I2990">
        <v>389.63</v>
      </c>
      <c r="J2990" t="s">
        <v>38</v>
      </c>
      <c r="K2990">
        <v>4545.78</v>
      </c>
      <c r="L2990">
        <v>12812</v>
      </c>
      <c r="M2990">
        <v>8848</v>
      </c>
      <c r="N2990" t="s">
        <v>38</v>
      </c>
    </row>
    <row r="2991" spans="1:14" x14ac:dyDescent="0.25">
      <c r="A2991" s="2">
        <v>36326</v>
      </c>
      <c r="B2991">
        <v>1384.85</v>
      </c>
      <c r="C2991" t="s">
        <v>38</v>
      </c>
      <c r="D2991">
        <v>5071.1000000000004</v>
      </c>
      <c r="E2991">
        <v>2941.1</v>
      </c>
      <c r="F2991">
        <v>7516.71</v>
      </c>
      <c r="G2991">
        <v>5614.2</v>
      </c>
      <c r="H2991" t="s">
        <v>38</v>
      </c>
      <c r="I2991">
        <v>390.75</v>
      </c>
      <c r="J2991" t="s">
        <v>38</v>
      </c>
      <c r="K2991">
        <v>4580.13</v>
      </c>
      <c r="L2991">
        <v>12841</v>
      </c>
      <c r="M2991">
        <v>8800</v>
      </c>
      <c r="N2991" t="s">
        <v>38</v>
      </c>
    </row>
    <row r="2992" spans="1:14" x14ac:dyDescent="0.25">
      <c r="A2992" s="2">
        <v>36327</v>
      </c>
      <c r="B2992">
        <v>1410.58</v>
      </c>
      <c r="C2992" t="s">
        <v>38</v>
      </c>
      <c r="D2992">
        <v>5102.3999999999996</v>
      </c>
      <c r="E2992">
        <v>2985.5</v>
      </c>
      <c r="F2992">
        <v>7556.05</v>
      </c>
      <c r="G2992">
        <v>5638.4</v>
      </c>
      <c r="H2992" t="s">
        <v>38</v>
      </c>
      <c r="I2992">
        <v>390.75</v>
      </c>
      <c r="J2992" t="s">
        <v>38</v>
      </c>
      <c r="K2992">
        <v>4610.58</v>
      </c>
      <c r="L2992">
        <v>12789</v>
      </c>
      <c r="M2992">
        <v>8969</v>
      </c>
      <c r="N2992" t="s">
        <v>38</v>
      </c>
    </row>
    <row r="2993" spans="1:14" x14ac:dyDescent="0.25">
      <c r="A2993" s="2">
        <v>36328</v>
      </c>
      <c r="B2993">
        <v>1423.71</v>
      </c>
      <c r="C2993" t="s">
        <v>38</v>
      </c>
      <c r="D2993">
        <v>5090.7</v>
      </c>
      <c r="E2993">
        <v>3010.5</v>
      </c>
      <c r="F2993">
        <v>7616.47</v>
      </c>
      <c r="G2993">
        <v>5644.5</v>
      </c>
      <c r="H2993" t="s">
        <v>38</v>
      </c>
      <c r="I2993">
        <v>395.95</v>
      </c>
      <c r="J2993" t="s">
        <v>38</v>
      </c>
      <c r="K2993">
        <v>4646.22</v>
      </c>
      <c r="L2993">
        <v>13028</v>
      </c>
      <c r="M2993">
        <v>9074</v>
      </c>
      <c r="N2993" t="s">
        <v>38</v>
      </c>
    </row>
    <row r="2994" spans="1:14" x14ac:dyDescent="0.25">
      <c r="A2994" s="2">
        <v>36329</v>
      </c>
      <c r="B2994">
        <v>1425.02</v>
      </c>
      <c r="C2994" t="s">
        <v>38</v>
      </c>
      <c r="D2994">
        <v>5114.1000000000004</v>
      </c>
      <c r="E2994">
        <v>3029.2</v>
      </c>
      <c r="F2994">
        <v>7650.67</v>
      </c>
      <c r="G2994">
        <v>5684.3</v>
      </c>
      <c r="H2994" t="s">
        <v>38</v>
      </c>
      <c r="I2994">
        <v>398.04</v>
      </c>
      <c r="J2994" t="s">
        <v>38</v>
      </c>
      <c r="K2994">
        <v>4648.8100000000004</v>
      </c>
      <c r="L2994">
        <v>13020</v>
      </c>
      <c r="M2994">
        <v>9074</v>
      </c>
      <c r="N2994" t="s">
        <v>38</v>
      </c>
    </row>
    <row r="2995" spans="1:14" x14ac:dyDescent="0.25">
      <c r="A2995" s="2">
        <v>36332</v>
      </c>
      <c r="B2995">
        <v>1428.44</v>
      </c>
      <c r="C2995" t="s">
        <v>38</v>
      </c>
      <c r="D2995">
        <v>5169.3999999999996</v>
      </c>
      <c r="E2995">
        <v>3043.9</v>
      </c>
      <c r="F2995">
        <v>7692.54</v>
      </c>
      <c r="G2995">
        <v>5729.7</v>
      </c>
      <c r="H2995" t="s">
        <v>38</v>
      </c>
      <c r="I2995">
        <v>403.38</v>
      </c>
      <c r="J2995" t="s">
        <v>38</v>
      </c>
      <c r="K2995">
        <v>4718.6400000000003</v>
      </c>
      <c r="L2995">
        <v>13199</v>
      </c>
      <c r="M2995">
        <v>9599</v>
      </c>
      <c r="N2995" t="s">
        <v>38</v>
      </c>
    </row>
    <row r="2996" spans="1:14" x14ac:dyDescent="0.25">
      <c r="A2996" s="2">
        <v>36333</v>
      </c>
      <c r="B2996">
        <v>1417.15</v>
      </c>
      <c r="C2996" t="s">
        <v>38</v>
      </c>
      <c r="D2996">
        <v>5139.8</v>
      </c>
      <c r="E2996">
        <v>3022.2</v>
      </c>
      <c r="F2996">
        <v>7690.45</v>
      </c>
      <c r="G2996">
        <v>5747.1</v>
      </c>
      <c r="H2996" t="s">
        <v>38</v>
      </c>
      <c r="I2996">
        <v>400.35</v>
      </c>
      <c r="J2996" t="s">
        <v>38</v>
      </c>
      <c r="K2996">
        <v>4642.99</v>
      </c>
      <c r="L2996">
        <v>13236</v>
      </c>
      <c r="M2996">
        <v>9514</v>
      </c>
      <c r="N2996" t="s">
        <v>38</v>
      </c>
    </row>
    <row r="2997" spans="1:14" x14ac:dyDescent="0.25">
      <c r="A2997" s="2">
        <v>36334</v>
      </c>
      <c r="B2997">
        <v>1409.79</v>
      </c>
      <c r="C2997" t="s">
        <v>38</v>
      </c>
      <c r="D2997">
        <v>5094.2</v>
      </c>
      <c r="E2997">
        <v>2993.2</v>
      </c>
      <c r="F2997">
        <v>7589.25</v>
      </c>
      <c r="G2997">
        <v>5726.9</v>
      </c>
      <c r="H2997" t="s">
        <v>38</v>
      </c>
      <c r="I2997">
        <v>395.06</v>
      </c>
      <c r="J2997" t="s">
        <v>38</v>
      </c>
      <c r="K2997">
        <v>4579.63</v>
      </c>
      <c r="L2997">
        <v>13095</v>
      </c>
      <c r="M2997">
        <v>9491</v>
      </c>
      <c r="N2997" t="s">
        <v>38</v>
      </c>
    </row>
    <row r="2998" spans="1:14" x14ac:dyDescent="0.25">
      <c r="A2998" s="2">
        <v>36335</v>
      </c>
      <c r="B2998">
        <v>1399.82</v>
      </c>
      <c r="C2998" t="s">
        <v>38</v>
      </c>
      <c r="D2998">
        <v>5029.1000000000004</v>
      </c>
      <c r="E2998">
        <v>2963.1</v>
      </c>
      <c r="F2998">
        <v>7474.79</v>
      </c>
      <c r="G2998">
        <v>5676.9</v>
      </c>
      <c r="H2998" t="s">
        <v>38</v>
      </c>
      <c r="I2998">
        <v>391.23</v>
      </c>
      <c r="J2998" t="s">
        <v>38</v>
      </c>
      <c r="K2998">
        <v>4558.9399999999996</v>
      </c>
      <c r="L2998">
        <v>13154</v>
      </c>
      <c r="M2998">
        <v>9315</v>
      </c>
      <c r="N2998" t="s">
        <v>38</v>
      </c>
    </row>
    <row r="2999" spans="1:14" x14ac:dyDescent="0.25">
      <c r="A2999" s="2">
        <v>36336</v>
      </c>
      <c r="B2999">
        <v>1395.88</v>
      </c>
      <c r="C2999" t="s">
        <v>38</v>
      </c>
      <c r="D2999">
        <v>5040.1000000000004</v>
      </c>
      <c r="E2999">
        <v>2947.8</v>
      </c>
      <c r="F2999">
        <v>7499.22</v>
      </c>
      <c r="G2999">
        <v>5673</v>
      </c>
      <c r="H2999" t="s">
        <v>38</v>
      </c>
      <c r="I2999">
        <v>388.51</v>
      </c>
      <c r="J2999" t="s">
        <v>38</v>
      </c>
      <c r="K2999">
        <v>4546.6499999999996</v>
      </c>
      <c r="L2999">
        <v>13013</v>
      </c>
      <c r="M2999">
        <v>9321</v>
      </c>
      <c r="N2999" t="s">
        <v>38</v>
      </c>
    </row>
    <row r="3000" spans="1:14" x14ac:dyDescent="0.25">
      <c r="A3000" s="2">
        <v>36339</v>
      </c>
      <c r="B3000">
        <v>1411.63</v>
      </c>
      <c r="C3000" t="s">
        <v>38</v>
      </c>
      <c r="D3000">
        <v>5011.2</v>
      </c>
      <c r="E3000">
        <v>2978.5</v>
      </c>
      <c r="F3000">
        <v>7516.67</v>
      </c>
      <c r="G3000">
        <v>5672.2</v>
      </c>
      <c r="H3000" t="s">
        <v>38</v>
      </c>
      <c r="I3000">
        <v>388.16</v>
      </c>
      <c r="J3000" t="s">
        <v>38</v>
      </c>
      <c r="K3000">
        <v>4500.1000000000004</v>
      </c>
      <c r="L3000">
        <v>13154</v>
      </c>
      <c r="M3000">
        <v>9399</v>
      </c>
      <c r="N3000" t="s">
        <v>38</v>
      </c>
    </row>
    <row r="3001" spans="1:14" x14ac:dyDescent="0.25">
      <c r="A3001" s="2">
        <v>36340</v>
      </c>
      <c r="B3001">
        <v>1425.02</v>
      </c>
      <c r="C3001" t="s">
        <v>38</v>
      </c>
      <c r="D3001">
        <v>4956.3</v>
      </c>
      <c r="E3001">
        <v>3000.5</v>
      </c>
      <c r="F3001">
        <v>7544.58</v>
      </c>
      <c r="G3001">
        <v>5670.8</v>
      </c>
      <c r="H3001" t="s">
        <v>38</v>
      </c>
      <c r="I3001">
        <v>390.32</v>
      </c>
      <c r="J3001" t="s">
        <v>38</v>
      </c>
      <c r="K3001">
        <v>4549.8900000000003</v>
      </c>
      <c r="L3001">
        <v>13281</v>
      </c>
      <c r="M3001">
        <v>9399</v>
      </c>
      <c r="N3001" t="s">
        <v>38</v>
      </c>
    </row>
    <row r="3002" spans="1:14" x14ac:dyDescent="0.25">
      <c r="A3002" s="2">
        <v>36341</v>
      </c>
      <c r="B3002">
        <v>1451.28</v>
      </c>
      <c r="C3002" t="s">
        <v>38</v>
      </c>
      <c r="D3002">
        <v>4944.6000000000004</v>
      </c>
      <c r="E3002">
        <v>3034.6</v>
      </c>
      <c r="F3002">
        <v>7521.55</v>
      </c>
      <c r="G3002">
        <v>5635.4</v>
      </c>
      <c r="H3002" t="s">
        <v>38</v>
      </c>
      <c r="I3002">
        <v>388.62</v>
      </c>
      <c r="J3002" t="s">
        <v>38</v>
      </c>
      <c r="K3002">
        <v>4476.82</v>
      </c>
      <c r="L3002">
        <v>13072</v>
      </c>
      <c r="M3002">
        <v>9123</v>
      </c>
      <c r="N3002" t="s">
        <v>38</v>
      </c>
    </row>
    <row r="3003" spans="1:14" x14ac:dyDescent="0.25">
      <c r="A3003" s="2">
        <v>36342</v>
      </c>
      <c r="B3003">
        <v>1462.15</v>
      </c>
      <c r="C3003" t="s">
        <v>38</v>
      </c>
      <c r="D3003">
        <v>5089.1000000000004</v>
      </c>
      <c r="E3003">
        <v>3081</v>
      </c>
      <c r="F3003">
        <v>7693.94</v>
      </c>
      <c r="G3003">
        <v>5747.1</v>
      </c>
      <c r="H3003" t="s">
        <v>38</v>
      </c>
      <c r="I3003">
        <v>395.82</v>
      </c>
      <c r="J3003" t="s">
        <v>38</v>
      </c>
      <c r="K3003">
        <v>4603.55</v>
      </c>
      <c r="L3003">
        <v>13325</v>
      </c>
      <c r="M3003">
        <v>9123</v>
      </c>
      <c r="N3003" t="s">
        <v>38</v>
      </c>
    </row>
    <row r="3004" spans="1:14" x14ac:dyDescent="0.25">
      <c r="A3004" s="2">
        <v>36343</v>
      </c>
      <c r="B3004">
        <v>1476.75</v>
      </c>
      <c r="C3004" t="s">
        <v>38</v>
      </c>
      <c r="D3004">
        <v>5089.1000000000004</v>
      </c>
      <c r="E3004">
        <v>3093.6</v>
      </c>
      <c r="F3004">
        <v>7758.15</v>
      </c>
      <c r="G3004">
        <v>5759.8</v>
      </c>
      <c r="H3004" t="s">
        <v>38</v>
      </c>
      <c r="I3004">
        <v>396.62</v>
      </c>
      <c r="J3004" t="s">
        <v>38</v>
      </c>
      <c r="K3004">
        <v>4668.8500000000004</v>
      </c>
      <c r="L3004">
        <v>13392</v>
      </c>
      <c r="M3004">
        <v>9628</v>
      </c>
      <c r="N3004" t="s">
        <v>38</v>
      </c>
    </row>
    <row r="3005" spans="1:14" x14ac:dyDescent="0.25">
      <c r="A3005" s="2">
        <v>36346</v>
      </c>
      <c r="B3005">
        <v>1480.43</v>
      </c>
      <c r="C3005" t="s">
        <v>38</v>
      </c>
      <c r="D3005">
        <v>5167</v>
      </c>
      <c r="E3005">
        <v>3126.4</v>
      </c>
      <c r="F3005">
        <v>7896.34</v>
      </c>
      <c r="G3005">
        <v>5834</v>
      </c>
      <c r="H3005" t="s">
        <v>38</v>
      </c>
      <c r="I3005">
        <v>401.95</v>
      </c>
      <c r="J3005" t="s">
        <v>38</v>
      </c>
      <c r="K3005">
        <v>4720.58</v>
      </c>
      <c r="L3005">
        <v>13511</v>
      </c>
      <c r="M3005">
        <v>9770</v>
      </c>
      <c r="N3005" t="s">
        <v>38</v>
      </c>
    </row>
    <row r="3006" spans="1:14" x14ac:dyDescent="0.25">
      <c r="A3006" s="2">
        <v>36347</v>
      </c>
      <c r="B3006">
        <v>1473.86</v>
      </c>
      <c r="C3006" t="s">
        <v>38</v>
      </c>
      <c r="D3006">
        <v>5190.3999999999996</v>
      </c>
      <c r="E3006">
        <v>3132.4</v>
      </c>
      <c r="F3006">
        <v>7881.68</v>
      </c>
      <c r="G3006">
        <v>5767.3</v>
      </c>
      <c r="H3006" t="s">
        <v>38</v>
      </c>
      <c r="I3006">
        <v>401.35</v>
      </c>
      <c r="J3006" t="s">
        <v>38</v>
      </c>
      <c r="K3006">
        <v>4674.67</v>
      </c>
      <c r="L3006">
        <v>13482</v>
      </c>
      <c r="M3006">
        <v>9736</v>
      </c>
      <c r="N3006" t="s">
        <v>38</v>
      </c>
    </row>
    <row r="3007" spans="1:14" x14ac:dyDescent="0.25">
      <c r="A3007" s="2">
        <v>36348</v>
      </c>
      <c r="B3007">
        <v>1475.18</v>
      </c>
      <c r="C3007" t="s">
        <v>38</v>
      </c>
      <c r="D3007">
        <v>5156.8999999999996</v>
      </c>
      <c r="E3007">
        <v>3115.7</v>
      </c>
      <c r="F3007">
        <v>7851.67</v>
      </c>
      <c r="G3007">
        <v>5759.6</v>
      </c>
      <c r="H3007" t="s">
        <v>38</v>
      </c>
      <c r="I3007">
        <v>400.96</v>
      </c>
      <c r="J3007" t="s">
        <v>38</v>
      </c>
      <c r="K3007">
        <v>4643.6400000000003</v>
      </c>
      <c r="L3007">
        <v>13400</v>
      </c>
      <c r="M3007">
        <v>9642</v>
      </c>
      <c r="N3007" t="s">
        <v>38</v>
      </c>
    </row>
    <row r="3008" spans="1:14" x14ac:dyDescent="0.25">
      <c r="A3008" s="2">
        <v>36349</v>
      </c>
      <c r="B3008">
        <v>1475.7</v>
      </c>
      <c r="C3008" t="s">
        <v>38</v>
      </c>
      <c r="D3008">
        <v>5135.1000000000004</v>
      </c>
      <c r="E3008">
        <v>3095.7</v>
      </c>
      <c r="F3008">
        <v>7875.4</v>
      </c>
      <c r="G3008">
        <v>5691.5</v>
      </c>
      <c r="H3008" t="s">
        <v>38</v>
      </c>
      <c r="I3008">
        <v>399.93</v>
      </c>
      <c r="J3008" t="s">
        <v>38</v>
      </c>
      <c r="K3008">
        <v>4650.75</v>
      </c>
      <c r="L3008">
        <v>13340</v>
      </c>
      <c r="M3008">
        <v>9615</v>
      </c>
      <c r="N3008" t="s">
        <v>38</v>
      </c>
    </row>
    <row r="3009" spans="1:14" x14ac:dyDescent="0.25">
      <c r="A3009" s="2">
        <v>36350</v>
      </c>
      <c r="B3009">
        <v>1485.15</v>
      </c>
      <c r="C3009" t="s">
        <v>38</v>
      </c>
      <c r="D3009">
        <v>5135.1000000000004</v>
      </c>
      <c r="E3009">
        <v>3115</v>
      </c>
      <c r="F3009">
        <v>7914.48</v>
      </c>
      <c r="G3009">
        <v>5708.1</v>
      </c>
      <c r="H3009" t="s">
        <v>38</v>
      </c>
      <c r="I3009">
        <v>405.04</v>
      </c>
      <c r="J3009" t="s">
        <v>38</v>
      </c>
      <c r="K3009">
        <v>4637.17</v>
      </c>
      <c r="L3009">
        <v>13296</v>
      </c>
      <c r="M3009">
        <v>9652</v>
      </c>
      <c r="N3009" t="s">
        <v>38</v>
      </c>
    </row>
    <row r="3010" spans="1:14" x14ac:dyDescent="0.25">
      <c r="A3010" s="2">
        <v>36353</v>
      </c>
      <c r="B3010">
        <v>1479.9</v>
      </c>
      <c r="C3010" t="s">
        <v>38</v>
      </c>
      <c r="D3010">
        <v>5113.3</v>
      </c>
      <c r="E3010">
        <v>3127</v>
      </c>
      <c r="F3010">
        <v>7924.25</v>
      </c>
      <c r="G3010">
        <v>5717.5</v>
      </c>
      <c r="H3010" t="s">
        <v>38</v>
      </c>
      <c r="I3010">
        <v>406.19</v>
      </c>
      <c r="J3010" t="s">
        <v>38</v>
      </c>
      <c r="K3010">
        <v>4658.51</v>
      </c>
      <c r="L3010">
        <v>13578</v>
      </c>
      <c r="M3010">
        <v>9403</v>
      </c>
      <c r="N3010" t="s">
        <v>38</v>
      </c>
    </row>
    <row r="3011" spans="1:14" x14ac:dyDescent="0.25">
      <c r="A3011" s="2">
        <v>36354</v>
      </c>
      <c r="B3011">
        <v>1474.39</v>
      </c>
      <c r="C3011" t="s">
        <v>38</v>
      </c>
      <c r="D3011">
        <v>5029.8999999999996</v>
      </c>
      <c r="E3011">
        <v>3066.3</v>
      </c>
      <c r="F3011">
        <v>7817.47</v>
      </c>
      <c r="G3011">
        <v>5563.5</v>
      </c>
      <c r="H3011" t="s">
        <v>38</v>
      </c>
      <c r="I3011">
        <v>401.42</v>
      </c>
      <c r="J3011" t="s">
        <v>38</v>
      </c>
      <c r="K3011">
        <v>4580.2700000000004</v>
      </c>
      <c r="L3011">
        <v>13526</v>
      </c>
      <c r="M3011">
        <v>9413</v>
      </c>
      <c r="N3011" t="s">
        <v>38</v>
      </c>
    </row>
    <row r="3012" spans="1:14" x14ac:dyDescent="0.25">
      <c r="A3012" s="2">
        <v>36355</v>
      </c>
      <c r="B3012">
        <v>1480.17</v>
      </c>
      <c r="C3012" t="s">
        <v>38</v>
      </c>
      <c r="D3012">
        <v>5070.3999999999996</v>
      </c>
      <c r="E3012">
        <v>3064.9</v>
      </c>
      <c r="F3012">
        <v>7864.23</v>
      </c>
      <c r="G3012">
        <v>5514</v>
      </c>
      <c r="H3012" t="s">
        <v>38</v>
      </c>
      <c r="I3012">
        <v>407.39</v>
      </c>
      <c r="J3012" t="s">
        <v>38</v>
      </c>
      <c r="K3012">
        <v>4613.25</v>
      </c>
      <c r="L3012">
        <v>13645</v>
      </c>
      <c r="M3012">
        <v>9083</v>
      </c>
      <c r="N3012" t="s">
        <v>38</v>
      </c>
    </row>
    <row r="3013" spans="1:14" x14ac:dyDescent="0.25">
      <c r="A3013" s="2">
        <v>36356</v>
      </c>
      <c r="B3013">
        <v>1490.93</v>
      </c>
      <c r="C3013" t="s">
        <v>38</v>
      </c>
      <c r="D3013">
        <v>5149.1000000000004</v>
      </c>
      <c r="E3013">
        <v>3114.3</v>
      </c>
      <c r="F3013">
        <v>7867.72</v>
      </c>
      <c r="G3013">
        <v>5596.7</v>
      </c>
      <c r="H3013" t="s">
        <v>38</v>
      </c>
      <c r="I3013">
        <v>410.07</v>
      </c>
      <c r="J3013" t="s">
        <v>38</v>
      </c>
      <c r="K3013">
        <v>4603.55</v>
      </c>
      <c r="L3013">
        <v>13727</v>
      </c>
      <c r="M3013">
        <v>9292</v>
      </c>
      <c r="N3013" t="s">
        <v>38</v>
      </c>
    </row>
    <row r="3014" spans="1:14" x14ac:dyDescent="0.25">
      <c r="A3014" s="2">
        <v>36357</v>
      </c>
      <c r="B3014">
        <v>1499.33</v>
      </c>
      <c r="C3014" t="s">
        <v>38</v>
      </c>
      <c r="D3014">
        <v>5134.3</v>
      </c>
      <c r="E3014">
        <v>3118.4</v>
      </c>
      <c r="F3014">
        <v>7851.67</v>
      </c>
      <c r="G3014">
        <v>5601.4</v>
      </c>
      <c r="H3014" t="s">
        <v>38</v>
      </c>
      <c r="I3014">
        <v>406.34</v>
      </c>
      <c r="J3014" t="s">
        <v>38</v>
      </c>
      <c r="K3014">
        <v>4578.33</v>
      </c>
      <c r="L3014">
        <v>13593</v>
      </c>
      <c r="M3014">
        <v>9123</v>
      </c>
      <c r="N3014" t="s">
        <v>38</v>
      </c>
    </row>
    <row r="3015" spans="1:14" x14ac:dyDescent="0.25">
      <c r="A3015" s="2">
        <v>36360</v>
      </c>
      <c r="B3015">
        <v>1489.36</v>
      </c>
      <c r="C3015" t="s">
        <v>38</v>
      </c>
      <c r="D3015">
        <v>5065</v>
      </c>
      <c r="E3015">
        <v>3085</v>
      </c>
      <c r="F3015">
        <v>7865.63</v>
      </c>
      <c r="G3015">
        <v>5621.5</v>
      </c>
      <c r="H3015" t="s">
        <v>38</v>
      </c>
      <c r="I3015">
        <v>406.5</v>
      </c>
      <c r="J3015" t="s">
        <v>38</v>
      </c>
      <c r="K3015">
        <v>4606.78</v>
      </c>
      <c r="L3015">
        <v>13779</v>
      </c>
      <c r="M3015">
        <v>9056</v>
      </c>
      <c r="N3015" t="s">
        <v>38</v>
      </c>
    </row>
    <row r="3016" spans="1:14" x14ac:dyDescent="0.25">
      <c r="A3016" s="2">
        <v>36361</v>
      </c>
      <c r="B3016">
        <v>1457.32</v>
      </c>
      <c r="C3016" t="s">
        <v>38</v>
      </c>
      <c r="D3016">
        <v>4987.8999999999996</v>
      </c>
      <c r="E3016">
        <v>3045.2</v>
      </c>
      <c r="F3016">
        <v>7692.54</v>
      </c>
      <c r="G3016">
        <v>5543.9</v>
      </c>
      <c r="H3016" t="s">
        <v>38</v>
      </c>
      <c r="I3016">
        <v>396.72</v>
      </c>
      <c r="J3016" t="s">
        <v>38</v>
      </c>
      <c r="K3016">
        <v>4529.84</v>
      </c>
      <c r="L3016">
        <v>13779</v>
      </c>
      <c r="M3016">
        <v>9197</v>
      </c>
      <c r="N3016" t="s">
        <v>38</v>
      </c>
    </row>
    <row r="3017" spans="1:14" x14ac:dyDescent="0.25">
      <c r="A3017" s="2">
        <v>36362</v>
      </c>
      <c r="B3017">
        <v>1455.22</v>
      </c>
      <c r="C3017" t="s">
        <v>38</v>
      </c>
      <c r="D3017">
        <v>4937.2</v>
      </c>
      <c r="E3017">
        <v>3006.8</v>
      </c>
      <c r="F3017">
        <v>7607.4</v>
      </c>
      <c r="G3017">
        <v>5513.3</v>
      </c>
      <c r="H3017" t="s">
        <v>38</v>
      </c>
      <c r="I3017">
        <v>391.39</v>
      </c>
      <c r="J3017" t="s">
        <v>38</v>
      </c>
      <c r="K3017">
        <v>4538.8900000000003</v>
      </c>
      <c r="L3017">
        <v>13578</v>
      </c>
      <c r="M3017">
        <v>9022</v>
      </c>
      <c r="N3017" t="s">
        <v>38</v>
      </c>
    </row>
    <row r="3018" spans="1:14" x14ac:dyDescent="0.25">
      <c r="A3018" s="2">
        <v>36363</v>
      </c>
      <c r="B3018">
        <v>1436.58</v>
      </c>
      <c r="C3018" t="s">
        <v>38</v>
      </c>
      <c r="D3018">
        <v>4913.8999999999996</v>
      </c>
      <c r="E3018">
        <v>3011.5</v>
      </c>
      <c r="F3018">
        <v>7516.67</v>
      </c>
      <c r="G3018">
        <v>5425.2</v>
      </c>
      <c r="H3018" t="s">
        <v>38</v>
      </c>
      <c r="I3018">
        <v>386.85</v>
      </c>
      <c r="J3018" t="s">
        <v>38</v>
      </c>
      <c r="K3018">
        <v>4506.57</v>
      </c>
      <c r="L3018">
        <v>13154</v>
      </c>
      <c r="M3018">
        <v>9059</v>
      </c>
      <c r="N3018" t="s">
        <v>38</v>
      </c>
    </row>
    <row r="3019" spans="1:14" x14ac:dyDescent="0.25">
      <c r="A3019" s="2">
        <v>36364</v>
      </c>
      <c r="B3019">
        <v>1431.33</v>
      </c>
      <c r="C3019" t="s">
        <v>38</v>
      </c>
      <c r="D3019">
        <v>4841.3999999999996</v>
      </c>
      <c r="E3019">
        <v>2969.4</v>
      </c>
      <c r="F3019">
        <v>7421.75</v>
      </c>
      <c r="G3019">
        <v>5372.8</v>
      </c>
      <c r="H3019" t="s">
        <v>38</v>
      </c>
      <c r="I3019">
        <v>384.47</v>
      </c>
      <c r="J3019" t="s">
        <v>38</v>
      </c>
      <c r="K3019">
        <v>4406.3500000000004</v>
      </c>
      <c r="L3019">
        <v>13005</v>
      </c>
      <c r="M3019">
        <v>8726</v>
      </c>
      <c r="N3019" t="s">
        <v>38</v>
      </c>
    </row>
    <row r="3020" spans="1:14" x14ac:dyDescent="0.25">
      <c r="A3020" s="2">
        <v>36367</v>
      </c>
      <c r="B3020">
        <v>1422.92</v>
      </c>
      <c r="C3020" t="s">
        <v>38</v>
      </c>
      <c r="D3020">
        <v>4818.8</v>
      </c>
      <c r="E3020">
        <v>2936.7</v>
      </c>
      <c r="F3020">
        <v>7277.97</v>
      </c>
      <c r="G3020">
        <v>5352.1</v>
      </c>
      <c r="H3020" t="s">
        <v>38</v>
      </c>
      <c r="I3020">
        <v>376.8</v>
      </c>
      <c r="J3020" t="s">
        <v>38</v>
      </c>
      <c r="K3020">
        <v>4360.4399999999996</v>
      </c>
      <c r="L3020">
        <v>12998</v>
      </c>
      <c r="M3020">
        <v>8696</v>
      </c>
      <c r="N3020" t="s">
        <v>38</v>
      </c>
    </row>
    <row r="3021" spans="1:14" x14ac:dyDescent="0.25">
      <c r="A3021" s="2">
        <v>36368</v>
      </c>
      <c r="B3021">
        <v>1432.38</v>
      </c>
      <c r="C3021" t="s">
        <v>38</v>
      </c>
      <c r="D3021">
        <v>4893.6000000000004</v>
      </c>
      <c r="E3021">
        <v>2946.4</v>
      </c>
      <c r="F3021">
        <v>7298.21</v>
      </c>
      <c r="G3021">
        <v>5290</v>
      </c>
      <c r="H3021" t="s">
        <v>38</v>
      </c>
      <c r="I3021">
        <v>380.82</v>
      </c>
      <c r="J3021" t="s">
        <v>38</v>
      </c>
      <c r="K3021">
        <v>4403.1099999999997</v>
      </c>
      <c r="L3021">
        <v>13005</v>
      </c>
      <c r="M3021">
        <v>8766</v>
      </c>
      <c r="N3021" t="s">
        <v>38</v>
      </c>
    </row>
    <row r="3022" spans="1:14" x14ac:dyDescent="0.25">
      <c r="A3022" s="2">
        <v>36369</v>
      </c>
      <c r="B3022">
        <v>1436.58</v>
      </c>
      <c r="C3022" t="s">
        <v>38</v>
      </c>
      <c r="D3022">
        <v>4918.5</v>
      </c>
      <c r="E3022">
        <v>2950.8</v>
      </c>
      <c r="F3022">
        <v>7315.66</v>
      </c>
      <c r="G3022">
        <v>5276.7</v>
      </c>
      <c r="H3022" t="s">
        <v>38</v>
      </c>
      <c r="I3022">
        <v>382.95</v>
      </c>
      <c r="J3022" t="s">
        <v>38</v>
      </c>
      <c r="K3022">
        <v>4442.5600000000004</v>
      </c>
      <c r="L3022">
        <v>13154</v>
      </c>
      <c r="M3022">
        <v>8857</v>
      </c>
      <c r="N3022" t="s">
        <v>38</v>
      </c>
    </row>
    <row r="3023" spans="1:14" x14ac:dyDescent="0.25">
      <c r="A3023" s="2">
        <v>36370</v>
      </c>
      <c r="B3023">
        <v>1417.67</v>
      </c>
      <c r="C3023" t="s">
        <v>38</v>
      </c>
      <c r="D3023">
        <v>4760</v>
      </c>
      <c r="E3023">
        <v>2864.6</v>
      </c>
      <c r="F3023">
        <v>7049.05</v>
      </c>
      <c r="G3023">
        <v>5098.2</v>
      </c>
      <c r="H3023" t="s">
        <v>38</v>
      </c>
      <c r="I3023">
        <v>375.32</v>
      </c>
      <c r="J3023" t="s">
        <v>38</v>
      </c>
      <c r="K3023">
        <v>4351.3900000000003</v>
      </c>
      <c r="L3023">
        <v>13370</v>
      </c>
      <c r="M3023">
        <v>8807</v>
      </c>
      <c r="N3023" t="s">
        <v>38</v>
      </c>
    </row>
    <row r="3024" spans="1:14" x14ac:dyDescent="0.25">
      <c r="A3024" s="2">
        <v>36371</v>
      </c>
      <c r="B3024">
        <v>1398.77</v>
      </c>
      <c r="C3024" t="s">
        <v>38</v>
      </c>
      <c r="D3024">
        <v>4861.7</v>
      </c>
      <c r="E3024">
        <v>2902.3</v>
      </c>
      <c r="F3024">
        <v>7146.07</v>
      </c>
      <c r="G3024">
        <v>5165.8</v>
      </c>
      <c r="H3024" t="s">
        <v>38</v>
      </c>
      <c r="I3024">
        <v>380.66</v>
      </c>
      <c r="J3024" t="s">
        <v>38</v>
      </c>
      <c r="K3024">
        <v>4433.5</v>
      </c>
      <c r="L3024">
        <v>13169</v>
      </c>
      <c r="M3024">
        <v>8959</v>
      </c>
      <c r="N3024" t="s">
        <v>38</v>
      </c>
    </row>
    <row r="3025" spans="1:14" x14ac:dyDescent="0.25">
      <c r="A3025" s="2">
        <v>36374</v>
      </c>
      <c r="B3025">
        <v>1403.49</v>
      </c>
      <c r="C3025" t="s">
        <v>38</v>
      </c>
      <c r="D3025">
        <v>4915.3999999999996</v>
      </c>
      <c r="E3025">
        <v>2926.9</v>
      </c>
      <c r="F3025">
        <v>7199.11</v>
      </c>
      <c r="G3025">
        <v>5221.5</v>
      </c>
      <c r="H3025" t="s">
        <v>38</v>
      </c>
      <c r="I3025">
        <v>376.86</v>
      </c>
      <c r="J3025" t="s">
        <v>38</v>
      </c>
      <c r="K3025">
        <v>4491.05</v>
      </c>
      <c r="L3025">
        <v>13296</v>
      </c>
      <c r="M3025">
        <v>9063</v>
      </c>
      <c r="N3025" t="s">
        <v>38</v>
      </c>
    </row>
    <row r="3026" spans="1:14" x14ac:dyDescent="0.25">
      <c r="A3026" s="2">
        <v>36375</v>
      </c>
      <c r="B3026">
        <v>1395.61</v>
      </c>
      <c r="C3026" t="s">
        <v>38</v>
      </c>
      <c r="D3026">
        <v>4875.7</v>
      </c>
      <c r="E3026">
        <v>2900.9</v>
      </c>
      <c r="F3026">
        <v>7136.99</v>
      </c>
      <c r="G3026">
        <v>5223.2</v>
      </c>
      <c r="H3026" t="s">
        <v>38</v>
      </c>
      <c r="I3026">
        <v>370.44</v>
      </c>
      <c r="J3026" t="s">
        <v>38</v>
      </c>
      <c r="K3026">
        <v>4482</v>
      </c>
      <c r="L3026">
        <v>13348</v>
      </c>
      <c r="M3026">
        <v>9100</v>
      </c>
      <c r="N3026" t="s">
        <v>38</v>
      </c>
    </row>
    <row r="3027" spans="1:14" x14ac:dyDescent="0.25">
      <c r="A3027" s="2">
        <v>36376</v>
      </c>
      <c r="B3027">
        <v>1374.87</v>
      </c>
      <c r="C3027" t="s">
        <v>38</v>
      </c>
      <c r="D3027">
        <v>4860.1000000000004</v>
      </c>
      <c r="E3027">
        <v>2886.9</v>
      </c>
      <c r="F3027">
        <v>7169.8</v>
      </c>
      <c r="G3027">
        <v>5184.8</v>
      </c>
      <c r="H3027" t="s">
        <v>38</v>
      </c>
      <c r="I3027">
        <v>372.96</v>
      </c>
      <c r="J3027" t="s">
        <v>38</v>
      </c>
      <c r="K3027">
        <v>4454.1899999999996</v>
      </c>
      <c r="L3027">
        <v>13117</v>
      </c>
      <c r="M3027">
        <v>9175</v>
      </c>
      <c r="N3027" t="s">
        <v>38</v>
      </c>
    </row>
    <row r="3028" spans="1:14" x14ac:dyDescent="0.25">
      <c r="A3028" s="2">
        <v>36377</v>
      </c>
      <c r="B3028">
        <v>1387.74</v>
      </c>
      <c r="C3028" t="s">
        <v>38</v>
      </c>
      <c r="D3028">
        <v>4749.8999999999996</v>
      </c>
      <c r="E3028">
        <v>2826.3</v>
      </c>
      <c r="F3028">
        <v>6968.1</v>
      </c>
      <c r="G3028">
        <v>5066.7</v>
      </c>
      <c r="H3028" t="s">
        <v>38</v>
      </c>
      <c r="I3028">
        <v>364.6</v>
      </c>
      <c r="J3028" t="s">
        <v>38</v>
      </c>
      <c r="K3028">
        <v>4367.55</v>
      </c>
      <c r="L3028">
        <v>12841</v>
      </c>
      <c r="M3028">
        <v>8888</v>
      </c>
      <c r="N3028" t="s">
        <v>38</v>
      </c>
    </row>
    <row r="3029" spans="1:14" x14ac:dyDescent="0.25">
      <c r="A3029" s="2">
        <v>36378</v>
      </c>
      <c r="B3029">
        <v>1371.72</v>
      </c>
      <c r="C3029" t="s">
        <v>38</v>
      </c>
      <c r="D3029">
        <v>4768.2</v>
      </c>
      <c r="E3029">
        <v>2813.6</v>
      </c>
      <c r="F3029">
        <v>7015.55</v>
      </c>
      <c r="G3029">
        <v>5040.5</v>
      </c>
      <c r="H3029" t="s">
        <v>38</v>
      </c>
      <c r="I3029">
        <v>369.32</v>
      </c>
      <c r="J3029" t="s">
        <v>38</v>
      </c>
      <c r="K3029">
        <v>4342.34</v>
      </c>
      <c r="L3029">
        <v>12737</v>
      </c>
      <c r="M3029">
        <v>8847</v>
      </c>
      <c r="N3029" t="s">
        <v>38</v>
      </c>
    </row>
    <row r="3030" spans="1:14" x14ac:dyDescent="0.25">
      <c r="A3030" s="2">
        <v>36381</v>
      </c>
      <c r="B3030">
        <v>1369.09</v>
      </c>
      <c r="C3030" t="s">
        <v>38</v>
      </c>
      <c r="D3030">
        <v>4780.3</v>
      </c>
      <c r="E3030">
        <v>2871.3</v>
      </c>
      <c r="F3030">
        <v>7127.22</v>
      </c>
      <c r="G3030">
        <v>5161.8999999999996</v>
      </c>
      <c r="H3030" t="s">
        <v>38</v>
      </c>
      <c r="I3030">
        <v>375.22</v>
      </c>
      <c r="J3030" t="s">
        <v>38</v>
      </c>
      <c r="K3030">
        <v>4354.62</v>
      </c>
      <c r="L3030">
        <v>12797</v>
      </c>
      <c r="M3030">
        <v>8736</v>
      </c>
      <c r="N3030" t="s">
        <v>38</v>
      </c>
    </row>
    <row r="3031" spans="1:14" x14ac:dyDescent="0.25">
      <c r="A3031" s="2">
        <v>36382</v>
      </c>
      <c r="B3031">
        <v>1355.44</v>
      </c>
      <c r="C3031" t="s">
        <v>38</v>
      </c>
      <c r="D3031">
        <v>4662.2</v>
      </c>
      <c r="E3031">
        <v>2832.3</v>
      </c>
      <c r="F3031">
        <v>6987.64</v>
      </c>
      <c r="G3031">
        <v>5086.8</v>
      </c>
      <c r="H3031" t="s">
        <v>38</v>
      </c>
      <c r="I3031">
        <v>370.94</v>
      </c>
      <c r="J3031" t="s">
        <v>38</v>
      </c>
      <c r="K3031">
        <v>4282.8500000000004</v>
      </c>
      <c r="L3031">
        <v>12767</v>
      </c>
      <c r="M3031">
        <v>8415</v>
      </c>
      <c r="N3031" t="s">
        <v>38</v>
      </c>
    </row>
    <row r="3032" spans="1:14" x14ac:dyDescent="0.25">
      <c r="A3032" s="2">
        <v>36383</v>
      </c>
      <c r="B3032">
        <v>1369.62</v>
      </c>
      <c r="C3032" t="s">
        <v>38</v>
      </c>
      <c r="D3032">
        <v>4705.1000000000004</v>
      </c>
      <c r="E3032">
        <v>2849</v>
      </c>
      <c r="F3032">
        <v>7014.16</v>
      </c>
      <c r="G3032">
        <v>5149.5</v>
      </c>
      <c r="H3032" t="s">
        <v>38</v>
      </c>
      <c r="I3032">
        <v>374.79</v>
      </c>
      <c r="J3032" t="s">
        <v>38</v>
      </c>
      <c r="K3032">
        <v>4321.6499999999996</v>
      </c>
      <c r="L3032">
        <v>12797</v>
      </c>
      <c r="M3032">
        <v>8415</v>
      </c>
      <c r="N3032" t="s">
        <v>38</v>
      </c>
    </row>
    <row r="3033" spans="1:14" x14ac:dyDescent="0.25">
      <c r="A3033" s="2">
        <v>36384</v>
      </c>
      <c r="B3033">
        <v>1370.41</v>
      </c>
      <c r="C3033" t="s">
        <v>38</v>
      </c>
      <c r="D3033">
        <v>4803.6000000000004</v>
      </c>
      <c r="E3033">
        <v>2914.3</v>
      </c>
      <c r="F3033">
        <v>7184.45</v>
      </c>
      <c r="G3033">
        <v>5196.1000000000004</v>
      </c>
      <c r="H3033" t="s">
        <v>38</v>
      </c>
      <c r="I3033">
        <v>382.34</v>
      </c>
      <c r="J3033" t="s">
        <v>38</v>
      </c>
      <c r="K3033">
        <v>4403.76</v>
      </c>
      <c r="L3033">
        <v>12990</v>
      </c>
      <c r="M3033">
        <v>8625</v>
      </c>
      <c r="N3033" t="s">
        <v>38</v>
      </c>
    </row>
    <row r="3034" spans="1:14" x14ac:dyDescent="0.25">
      <c r="A3034" s="2">
        <v>36385</v>
      </c>
      <c r="B3034">
        <v>1400.08</v>
      </c>
      <c r="C3034" t="s">
        <v>38</v>
      </c>
      <c r="D3034">
        <v>4876.5</v>
      </c>
      <c r="E3034">
        <v>2968.9</v>
      </c>
      <c r="F3034">
        <v>7300.31</v>
      </c>
      <c r="G3034">
        <v>5276.5</v>
      </c>
      <c r="H3034" t="s">
        <v>38</v>
      </c>
      <c r="I3034">
        <v>390.29</v>
      </c>
      <c r="J3034" t="s">
        <v>38</v>
      </c>
      <c r="K3034">
        <v>4491.6899999999996</v>
      </c>
      <c r="L3034">
        <v>12983</v>
      </c>
      <c r="M3034">
        <v>8456</v>
      </c>
      <c r="N3034" t="s">
        <v>38</v>
      </c>
    </row>
    <row r="3035" spans="1:14" x14ac:dyDescent="0.25">
      <c r="A3035" s="2">
        <v>36388</v>
      </c>
      <c r="B3035">
        <v>1406.91</v>
      </c>
      <c r="C3035" t="s">
        <v>38</v>
      </c>
      <c r="D3035">
        <v>4877.2</v>
      </c>
      <c r="E3035">
        <v>2967.6</v>
      </c>
      <c r="F3035">
        <v>7324.04</v>
      </c>
      <c r="G3035">
        <v>5223.2</v>
      </c>
      <c r="H3035" t="s">
        <v>38</v>
      </c>
      <c r="I3035">
        <v>392.05</v>
      </c>
      <c r="J3035" t="s">
        <v>38</v>
      </c>
      <c r="K3035">
        <v>4531.78</v>
      </c>
      <c r="L3035">
        <v>13288</v>
      </c>
      <c r="M3035">
        <v>8719</v>
      </c>
      <c r="N3035" t="s">
        <v>38</v>
      </c>
    </row>
    <row r="3036" spans="1:14" x14ac:dyDescent="0.25">
      <c r="A3036" s="2">
        <v>36389</v>
      </c>
      <c r="B3036">
        <v>1414.78</v>
      </c>
      <c r="C3036" t="s">
        <v>38</v>
      </c>
      <c r="D3036">
        <v>4809.5</v>
      </c>
      <c r="E3036">
        <v>2994.9</v>
      </c>
      <c r="F3036">
        <v>7349.16</v>
      </c>
      <c r="G3036">
        <v>5292.2</v>
      </c>
      <c r="H3036" t="s">
        <v>38</v>
      </c>
      <c r="I3036">
        <v>395.96</v>
      </c>
      <c r="J3036" t="s">
        <v>38</v>
      </c>
      <c r="K3036">
        <v>4522.7299999999996</v>
      </c>
      <c r="L3036">
        <v>13266</v>
      </c>
      <c r="M3036">
        <v>8665</v>
      </c>
      <c r="N3036" t="s">
        <v>38</v>
      </c>
    </row>
    <row r="3037" spans="1:14" x14ac:dyDescent="0.25">
      <c r="A3037" s="2">
        <v>36390</v>
      </c>
      <c r="B3037">
        <v>1401.65</v>
      </c>
      <c r="C3037" t="s">
        <v>38</v>
      </c>
      <c r="D3037">
        <v>4845.3</v>
      </c>
      <c r="E3037">
        <v>2987.6</v>
      </c>
      <c r="F3037">
        <v>7325.43</v>
      </c>
      <c r="G3037">
        <v>5294.7</v>
      </c>
      <c r="H3037" t="s">
        <v>38</v>
      </c>
      <c r="I3037">
        <v>393.44</v>
      </c>
      <c r="J3037" t="s">
        <v>38</v>
      </c>
      <c r="K3037">
        <v>4521.4399999999996</v>
      </c>
      <c r="L3037">
        <v>13348</v>
      </c>
      <c r="M3037">
        <v>8770</v>
      </c>
      <c r="N3037" t="s">
        <v>38</v>
      </c>
    </row>
    <row r="3038" spans="1:14" x14ac:dyDescent="0.25">
      <c r="A3038" s="2">
        <v>36391</v>
      </c>
      <c r="B3038">
        <v>1393.78</v>
      </c>
      <c r="C3038" t="s">
        <v>38</v>
      </c>
      <c r="D3038">
        <v>4782.2</v>
      </c>
      <c r="E3038">
        <v>2934.3</v>
      </c>
      <c r="F3038">
        <v>7252.85</v>
      </c>
      <c r="G3038">
        <v>5283.4</v>
      </c>
      <c r="H3038" t="s">
        <v>38</v>
      </c>
      <c r="I3038">
        <v>386.91</v>
      </c>
      <c r="J3038" t="s">
        <v>38</v>
      </c>
      <c r="K3038">
        <v>4519.5</v>
      </c>
      <c r="L3038">
        <v>13377</v>
      </c>
      <c r="M3038">
        <v>9124</v>
      </c>
      <c r="N3038" t="s">
        <v>38</v>
      </c>
    </row>
    <row r="3039" spans="1:14" x14ac:dyDescent="0.25">
      <c r="A3039" s="2">
        <v>36392</v>
      </c>
      <c r="B3039">
        <v>1408.22</v>
      </c>
      <c r="C3039" t="s">
        <v>38</v>
      </c>
      <c r="D3039">
        <v>4831.3</v>
      </c>
      <c r="E3039">
        <v>2986.2</v>
      </c>
      <c r="F3039">
        <v>7344.98</v>
      </c>
      <c r="G3039">
        <v>5359.4</v>
      </c>
      <c r="H3039" t="s">
        <v>38</v>
      </c>
      <c r="I3039">
        <v>389.6</v>
      </c>
      <c r="J3039" t="s">
        <v>38</v>
      </c>
      <c r="K3039">
        <v>4562.17</v>
      </c>
      <c r="L3039">
        <v>13549</v>
      </c>
      <c r="M3039">
        <v>9195</v>
      </c>
      <c r="N3039" t="s">
        <v>38</v>
      </c>
    </row>
    <row r="3040" spans="1:14" x14ac:dyDescent="0.25">
      <c r="A3040" s="2">
        <v>36395</v>
      </c>
      <c r="B3040">
        <v>1435.53</v>
      </c>
      <c r="C3040" t="s">
        <v>38</v>
      </c>
      <c r="D3040">
        <v>4941.1000000000004</v>
      </c>
      <c r="E3040">
        <v>3016.6</v>
      </c>
      <c r="F3040">
        <v>7418.26</v>
      </c>
      <c r="G3040">
        <v>5371.3</v>
      </c>
      <c r="H3040" t="s">
        <v>38</v>
      </c>
      <c r="I3040">
        <v>395.61</v>
      </c>
      <c r="J3040" t="s">
        <v>38</v>
      </c>
      <c r="K3040">
        <v>4626.18</v>
      </c>
      <c r="L3040">
        <v>13623</v>
      </c>
      <c r="M3040">
        <v>9212</v>
      </c>
      <c r="N3040" t="s">
        <v>38</v>
      </c>
    </row>
    <row r="3041" spans="1:14" x14ac:dyDescent="0.25">
      <c r="A3041" s="2">
        <v>36396</v>
      </c>
      <c r="B3041">
        <v>1439.47</v>
      </c>
      <c r="C3041" t="s">
        <v>38</v>
      </c>
      <c r="D3041">
        <v>4939.6000000000004</v>
      </c>
      <c r="E3041">
        <v>3034.9</v>
      </c>
      <c r="F3041">
        <v>7445.48</v>
      </c>
      <c r="G3041">
        <v>5460</v>
      </c>
      <c r="H3041" t="s">
        <v>38</v>
      </c>
      <c r="I3041">
        <v>397.12</v>
      </c>
      <c r="J3041" t="s">
        <v>38</v>
      </c>
      <c r="K3041">
        <v>4600.32</v>
      </c>
      <c r="L3041">
        <v>13474</v>
      </c>
      <c r="M3041">
        <v>9191</v>
      </c>
      <c r="N3041" t="s">
        <v>38</v>
      </c>
    </row>
    <row r="3042" spans="1:14" x14ac:dyDescent="0.25">
      <c r="A3042" s="2">
        <v>36397</v>
      </c>
      <c r="B3042">
        <v>1452.59</v>
      </c>
      <c r="C3042" t="s">
        <v>38</v>
      </c>
      <c r="D3042">
        <v>4973.8</v>
      </c>
      <c r="E3042">
        <v>3083.5</v>
      </c>
      <c r="F3042">
        <v>7565.52</v>
      </c>
      <c r="G3042">
        <v>5492.8</v>
      </c>
      <c r="H3042" t="s">
        <v>38</v>
      </c>
      <c r="I3042">
        <v>403.91</v>
      </c>
      <c r="J3042" t="s">
        <v>38</v>
      </c>
      <c r="K3042">
        <v>4626.18</v>
      </c>
      <c r="L3042">
        <v>13266</v>
      </c>
      <c r="M3042">
        <v>9110</v>
      </c>
      <c r="N3042" t="s">
        <v>38</v>
      </c>
    </row>
    <row r="3043" spans="1:14" x14ac:dyDescent="0.25">
      <c r="A3043" s="2">
        <v>36398</v>
      </c>
      <c r="B3043">
        <v>1436.58</v>
      </c>
      <c r="C3043" t="s">
        <v>38</v>
      </c>
      <c r="D3043">
        <v>4989.3999999999996</v>
      </c>
      <c r="E3043">
        <v>3087.2</v>
      </c>
      <c r="F3043">
        <v>7515.27</v>
      </c>
      <c r="G3043">
        <v>5485.1</v>
      </c>
      <c r="H3043" t="s">
        <v>38</v>
      </c>
      <c r="I3043">
        <v>405.12</v>
      </c>
      <c r="J3043" t="s">
        <v>38</v>
      </c>
      <c r="K3043">
        <v>4624.24</v>
      </c>
      <c r="L3043">
        <v>13154</v>
      </c>
      <c r="M3043">
        <v>9245</v>
      </c>
      <c r="N3043" t="s">
        <v>38</v>
      </c>
    </row>
    <row r="3044" spans="1:14" x14ac:dyDescent="0.25">
      <c r="A3044" s="2">
        <v>36399</v>
      </c>
      <c r="B3044">
        <v>1419.51</v>
      </c>
      <c r="C3044" t="s">
        <v>38</v>
      </c>
      <c r="D3044">
        <v>4972.3</v>
      </c>
      <c r="E3044">
        <v>3091.5</v>
      </c>
      <c r="F3044">
        <v>7566.92</v>
      </c>
      <c r="G3044">
        <v>5563.6</v>
      </c>
      <c r="H3044" t="s">
        <v>38</v>
      </c>
      <c r="I3044">
        <v>404.08</v>
      </c>
      <c r="J3044" t="s">
        <v>38</v>
      </c>
      <c r="K3044">
        <v>4633.29</v>
      </c>
      <c r="L3044">
        <v>13162</v>
      </c>
      <c r="M3044">
        <v>9043</v>
      </c>
      <c r="N3044" t="s">
        <v>38</v>
      </c>
    </row>
    <row r="3045" spans="1:14" x14ac:dyDescent="0.25">
      <c r="A3045" s="2">
        <v>36402</v>
      </c>
      <c r="B3045">
        <v>1392.73</v>
      </c>
      <c r="C3045" t="s">
        <v>38</v>
      </c>
      <c r="D3045">
        <v>4972.3</v>
      </c>
      <c r="E3045">
        <v>3103.5</v>
      </c>
      <c r="F3045">
        <v>7525.04</v>
      </c>
      <c r="G3045">
        <v>5515.9</v>
      </c>
      <c r="H3045" t="s">
        <v>38</v>
      </c>
      <c r="I3045">
        <v>403.84</v>
      </c>
      <c r="J3045" t="s">
        <v>38</v>
      </c>
      <c r="K3045">
        <v>4633.9399999999996</v>
      </c>
      <c r="L3045">
        <v>13340</v>
      </c>
      <c r="M3045">
        <v>9319</v>
      </c>
      <c r="N3045" t="s">
        <v>38</v>
      </c>
    </row>
    <row r="3046" spans="1:14" x14ac:dyDescent="0.25">
      <c r="A3046" s="2">
        <v>36403</v>
      </c>
      <c r="B3046">
        <v>1386.16</v>
      </c>
      <c r="C3046" t="s">
        <v>38</v>
      </c>
      <c r="D3046">
        <v>4856.6000000000004</v>
      </c>
      <c r="E3046">
        <v>3061.3</v>
      </c>
      <c r="F3046">
        <v>7381.97</v>
      </c>
      <c r="G3046">
        <v>5412.3</v>
      </c>
      <c r="H3046" t="s">
        <v>38</v>
      </c>
      <c r="I3046">
        <v>396.27</v>
      </c>
      <c r="J3046" t="s">
        <v>38</v>
      </c>
      <c r="K3046">
        <v>4546.01</v>
      </c>
      <c r="L3046">
        <v>13080</v>
      </c>
      <c r="M3046">
        <v>9157</v>
      </c>
      <c r="N3046" t="s">
        <v>38</v>
      </c>
    </row>
    <row r="3047" spans="1:14" x14ac:dyDescent="0.25">
      <c r="A3047" s="2">
        <v>36404</v>
      </c>
      <c r="B3047">
        <v>1401.13</v>
      </c>
      <c r="C3047" t="s">
        <v>38</v>
      </c>
      <c r="D3047">
        <v>4900.6000000000004</v>
      </c>
      <c r="E3047">
        <v>3085.9</v>
      </c>
      <c r="F3047">
        <v>7425.93</v>
      </c>
      <c r="G3047">
        <v>5450.3</v>
      </c>
      <c r="H3047" t="s">
        <v>38</v>
      </c>
      <c r="I3047">
        <v>396.11</v>
      </c>
      <c r="J3047" t="s">
        <v>38</v>
      </c>
      <c r="K3047">
        <v>4586.09</v>
      </c>
      <c r="L3047">
        <v>13229</v>
      </c>
      <c r="M3047">
        <v>9181</v>
      </c>
      <c r="N3047" t="s">
        <v>38</v>
      </c>
    </row>
    <row r="3048" spans="1:14" x14ac:dyDescent="0.25">
      <c r="A3048" s="2">
        <v>36405</v>
      </c>
      <c r="B3048">
        <v>1386.69</v>
      </c>
      <c r="C3048" t="s">
        <v>38</v>
      </c>
      <c r="D3048">
        <v>4824.7</v>
      </c>
      <c r="E3048">
        <v>3030.7</v>
      </c>
      <c r="F3048">
        <v>7257.73</v>
      </c>
      <c r="G3048">
        <v>5345.9</v>
      </c>
      <c r="H3048" t="s">
        <v>38</v>
      </c>
      <c r="I3048">
        <v>391.31</v>
      </c>
      <c r="J3048" t="s">
        <v>38</v>
      </c>
      <c r="K3048">
        <v>4536.95</v>
      </c>
      <c r="L3048">
        <v>13154</v>
      </c>
      <c r="M3048">
        <v>8989</v>
      </c>
      <c r="N3048" t="s">
        <v>38</v>
      </c>
    </row>
    <row r="3049" spans="1:14" x14ac:dyDescent="0.25">
      <c r="A3049" s="2">
        <v>36406</v>
      </c>
      <c r="B3049">
        <v>1431.06</v>
      </c>
      <c r="C3049" t="s">
        <v>38</v>
      </c>
      <c r="D3049">
        <v>4947.3999999999996</v>
      </c>
      <c r="E3049">
        <v>3112.5</v>
      </c>
      <c r="F3049">
        <v>7459.44</v>
      </c>
      <c r="G3049">
        <v>5478.7</v>
      </c>
      <c r="H3049" t="s">
        <v>38</v>
      </c>
      <c r="I3049">
        <v>401.22</v>
      </c>
      <c r="J3049" t="s">
        <v>38</v>
      </c>
      <c r="K3049">
        <v>4622.3</v>
      </c>
      <c r="L3049">
        <v>13102</v>
      </c>
      <c r="M3049">
        <v>8868</v>
      </c>
      <c r="N3049" t="s">
        <v>38</v>
      </c>
    </row>
    <row r="3050" spans="1:14" x14ac:dyDescent="0.25">
      <c r="A3050" s="2">
        <v>36409</v>
      </c>
      <c r="B3050">
        <v>1432.38</v>
      </c>
      <c r="C3050" t="s">
        <v>38</v>
      </c>
      <c r="D3050">
        <v>4978.1000000000004</v>
      </c>
      <c r="E3050">
        <v>3119.8</v>
      </c>
      <c r="F3050">
        <v>7542.49</v>
      </c>
      <c r="G3050">
        <v>5491.7</v>
      </c>
      <c r="H3050" t="s">
        <v>38</v>
      </c>
      <c r="I3050">
        <v>406.16</v>
      </c>
      <c r="J3050" t="s">
        <v>38</v>
      </c>
      <c r="K3050">
        <v>4659.1499999999996</v>
      </c>
      <c r="L3050">
        <v>13243</v>
      </c>
      <c r="M3050">
        <v>9063</v>
      </c>
      <c r="N3050" t="s">
        <v>38</v>
      </c>
    </row>
    <row r="3051" spans="1:14" x14ac:dyDescent="0.25">
      <c r="A3051" s="2">
        <v>36410</v>
      </c>
      <c r="B3051">
        <v>1420.56</v>
      </c>
      <c r="C3051" t="s">
        <v>38</v>
      </c>
      <c r="D3051">
        <v>4914.6000000000004</v>
      </c>
      <c r="E3051">
        <v>3117.2</v>
      </c>
      <c r="F3051">
        <v>7526.44</v>
      </c>
      <c r="G3051">
        <v>5454.2</v>
      </c>
      <c r="H3051" t="s">
        <v>38</v>
      </c>
      <c r="I3051">
        <v>405.36</v>
      </c>
      <c r="J3051" t="s">
        <v>38</v>
      </c>
      <c r="K3051">
        <v>4656.57</v>
      </c>
      <c r="L3051">
        <v>13191</v>
      </c>
      <c r="M3051">
        <v>9070</v>
      </c>
      <c r="N3051" t="s">
        <v>38</v>
      </c>
    </row>
    <row r="3052" spans="1:14" x14ac:dyDescent="0.25">
      <c r="A3052" s="2">
        <v>36411</v>
      </c>
      <c r="B3052">
        <v>1413.73</v>
      </c>
      <c r="C3052">
        <v>361.84</v>
      </c>
      <c r="D3052">
        <v>4870.2</v>
      </c>
      <c r="E3052">
        <v>3119.2</v>
      </c>
      <c r="F3052">
        <v>7534.81</v>
      </c>
      <c r="G3052">
        <v>5463.8</v>
      </c>
      <c r="H3052" t="s">
        <v>38</v>
      </c>
      <c r="I3052">
        <v>402.66</v>
      </c>
      <c r="J3052" t="s">
        <v>38</v>
      </c>
      <c r="K3052">
        <v>4624.8900000000003</v>
      </c>
      <c r="L3052">
        <v>13117</v>
      </c>
      <c r="M3052">
        <v>9053</v>
      </c>
      <c r="N3052" t="s">
        <v>38</v>
      </c>
    </row>
    <row r="3053" spans="1:14" x14ac:dyDescent="0.25">
      <c r="A3053" s="2">
        <v>36412</v>
      </c>
      <c r="B3053">
        <v>1412.68</v>
      </c>
      <c r="C3053">
        <v>365.57</v>
      </c>
      <c r="D3053">
        <v>4875.7</v>
      </c>
      <c r="E3053">
        <v>3141.1</v>
      </c>
      <c r="F3053">
        <v>7587.85</v>
      </c>
      <c r="G3053">
        <v>5528.9</v>
      </c>
      <c r="H3053" t="s">
        <v>38</v>
      </c>
      <c r="I3053">
        <v>406.4</v>
      </c>
      <c r="J3053" t="s">
        <v>38</v>
      </c>
      <c r="K3053">
        <v>4660.45</v>
      </c>
      <c r="L3053">
        <v>13244</v>
      </c>
      <c r="M3053">
        <v>9325</v>
      </c>
      <c r="N3053" t="s">
        <v>38</v>
      </c>
    </row>
    <row r="3054" spans="1:14" x14ac:dyDescent="0.25">
      <c r="A3054" s="2">
        <v>36413</v>
      </c>
      <c r="B3054">
        <v>1420.56</v>
      </c>
      <c r="C3054">
        <v>368.43</v>
      </c>
      <c r="D3054">
        <v>4821.8999999999996</v>
      </c>
      <c r="E3054">
        <v>3159.7</v>
      </c>
      <c r="F3054">
        <v>7674.4</v>
      </c>
      <c r="G3054">
        <v>5507.4</v>
      </c>
      <c r="H3054" t="s">
        <v>38</v>
      </c>
      <c r="I3054">
        <v>408.84</v>
      </c>
      <c r="J3054" t="s">
        <v>38</v>
      </c>
      <c r="K3054">
        <v>4633.9399999999996</v>
      </c>
      <c r="L3054">
        <v>13207</v>
      </c>
      <c r="M3054">
        <v>9400</v>
      </c>
      <c r="N3054" t="s">
        <v>38</v>
      </c>
    </row>
    <row r="3055" spans="1:14" x14ac:dyDescent="0.25">
      <c r="A3055" s="2">
        <v>36416</v>
      </c>
      <c r="B3055">
        <v>1414.78</v>
      </c>
      <c r="C3055">
        <v>365.88</v>
      </c>
      <c r="D3055">
        <v>4811.8</v>
      </c>
      <c r="E3055">
        <v>3142.4</v>
      </c>
      <c r="F3055">
        <v>7613.68</v>
      </c>
      <c r="G3055">
        <v>5449.5</v>
      </c>
      <c r="H3055" t="s">
        <v>38</v>
      </c>
      <c r="I3055">
        <v>405.94</v>
      </c>
      <c r="J3055" t="s">
        <v>38</v>
      </c>
      <c r="K3055">
        <v>4571.87</v>
      </c>
      <c r="L3055">
        <v>13326</v>
      </c>
      <c r="M3055">
        <v>9346</v>
      </c>
      <c r="N3055" t="s">
        <v>38</v>
      </c>
    </row>
    <row r="3056" spans="1:14" x14ac:dyDescent="0.25">
      <c r="A3056" s="2">
        <v>36417</v>
      </c>
      <c r="B3056">
        <v>1404.8</v>
      </c>
      <c r="C3056">
        <v>365.92</v>
      </c>
      <c r="D3056">
        <v>4762.7</v>
      </c>
      <c r="E3056">
        <v>3129.5</v>
      </c>
      <c r="F3056">
        <v>7544.58</v>
      </c>
      <c r="G3056">
        <v>5400.7</v>
      </c>
      <c r="H3056" t="s">
        <v>38</v>
      </c>
      <c r="I3056">
        <v>402.61</v>
      </c>
      <c r="J3056" t="s">
        <v>38</v>
      </c>
      <c r="K3056">
        <v>4537.6000000000004</v>
      </c>
      <c r="L3056">
        <v>13132</v>
      </c>
      <c r="M3056">
        <v>9359</v>
      </c>
      <c r="N3056" t="s">
        <v>38</v>
      </c>
    </row>
    <row r="3057" spans="1:14" x14ac:dyDescent="0.25">
      <c r="A3057" s="2">
        <v>36418</v>
      </c>
      <c r="B3057">
        <v>1383.54</v>
      </c>
      <c r="C3057">
        <v>362.1</v>
      </c>
      <c r="D3057">
        <v>4728.5</v>
      </c>
      <c r="E3057">
        <v>3108.5</v>
      </c>
      <c r="F3057">
        <v>7523.64</v>
      </c>
      <c r="G3057">
        <v>5342.9</v>
      </c>
      <c r="H3057" t="s">
        <v>38</v>
      </c>
      <c r="I3057">
        <v>401.51</v>
      </c>
      <c r="J3057" t="s">
        <v>38</v>
      </c>
      <c r="K3057">
        <v>4558.29</v>
      </c>
      <c r="L3057">
        <v>13132</v>
      </c>
      <c r="M3057">
        <v>8986</v>
      </c>
      <c r="N3057" t="s">
        <v>38</v>
      </c>
    </row>
    <row r="3058" spans="1:14" x14ac:dyDescent="0.25">
      <c r="A3058" s="2">
        <v>36419</v>
      </c>
      <c r="B3058">
        <v>1385.09</v>
      </c>
      <c r="C3058">
        <v>360.11</v>
      </c>
      <c r="D3058">
        <v>4677</v>
      </c>
      <c r="E3058">
        <v>3089.9</v>
      </c>
      <c r="F3058">
        <v>7414.07</v>
      </c>
      <c r="G3058">
        <v>5323.9</v>
      </c>
      <c r="H3058" t="s">
        <v>38</v>
      </c>
      <c r="I3058">
        <v>398.41</v>
      </c>
      <c r="J3058" t="s">
        <v>38</v>
      </c>
      <c r="K3058">
        <v>4507.21</v>
      </c>
      <c r="L3058">
        <v>12788</v>
      </c>
      <c r="M3058">
        <v>8986</v>
      </c>
      <c r="N3058" t="s">
        <v>38</v>
      </c>
    </row>
    <row r="3059" spans="1:14" x14ac:dyDescent="0.25">
      <c r="A3059" s="2">
        <v>36420</v>
      </c>
      <c r="B3059">
        <v>1403.79</v>
      </c>
      <c r="C3059">
        <v>363.58</v>
      </c>
      <c r="D3059">
        <v>4699</v>
      </c>
      <c r="E3059">
        <v>3112.5</v>
      </c>
      <c r="F3059">
        <v>7450.13</v>
      </c>
      <c r="G3059">
        <v>5365.2</v>
      </c>
      <c r="H3059" t="s">
        <v>38</v>
      </c>
      <c r="I3059">
        <v>396.12</v>
      </c>
      <c r="J3059" t="s">
        <v>38</v>
      </c>
      <c r="K3059">
        <v>4545.22</v>
      </c>
      <c r="L3059">
        <v>12871</v>
      </c>
      <c r="M3059">
        <v>9066</v>
      </c>
      <c r="N3059" t="s">
        <v>38</v>
      </c>
    </row>
    <row r="3060" spans="1:14" x14ac:dyDescent="0.25">
      <c r="A3060" s="2">
        <v>36423</v>
      </c>
      <c r="B3060">
        <v>1400.93</v>
      </c>
      <c r="C3060">
        <v>362.28</v>
      </c>
      <c r="D3060">
        <v>4706</v>
      </c>
      <c r="E3060">
        <v>3119.8</v>
      </c>
      <c r="F3060">
        <v>7460.54</v>
      </c>
      <c r="G3060">
        <v>5348.6</v>
      </c>
      <c r="H3060" t="s">
        <v>38</v>
      </c>
      <c r="I3060">
        <v>398.53</v>
      </c>
      <c r="J3060" t="s">
        <v>38</v>
      </c>
      <c r="K3060">
        <v>4554.8900000000003</v>
      </c>
      <c r="L3060">
        <v>13117</v>
      </c>
      <c r="M3060">
        <v>9124</v>
      </c>
      <c r="N3060" t="s">
        <v>38</v>
      </c>
    </row>
    <row r="3061" spans="1:14" x14ac:dyDescent="0.25">
      <c r="A3061" s="2">
        <v>36424</v>
      </c>
      <c r="B3061">
        <v>1373.15</v>
      </c>
      <c r="C3061">
        <v>352.56</v>
      </c>
      <c r="D3061">
        <v>4629.6000000000004</v>
      </c>
      <c r="E3061">
        <v>3073.9</v>
      </c>
      <c r="F3061">
        <v>7369.68</v>
      </c>
      <c r="G3061">
        <v>5301.9</v>
      </c>
      <c r="H3061" t="s">
        <v>38</v>
      </c>
      <c r="I3061">
        <v>390.07</v>
      </c>
      <c r="J3061" t="s">
        <v>38</v>
      </c>
      <c r="K3061">
        <v>4535.5600000000004</v>
      </c>
      <c r="L3061">
        <v>13244</v>
      </c>
      <c r="M3061">
        <v>8935</v>
      </c>
      <c r="N3061" t="s">
        <v>38</v>
      </c>
    </row>
    <row r="3062" spans="1:14" x14ac:dyDescent="0.25">
      <c r="A3062" s="2">
        <v>36425</v>
      </c>
      <c r="B3062">
        <v>1372.89</v>
      </c>
      <c r="C3062">
        <v>351.78</v>
      </c>
      <c r="D3062">
        <v>4594.8</v>
      </c>
      <c r="E3062">
        <v>3049</v>
      </c>
      <c r="F3062">
        <v>7305.88</v>
      </c>
      <c r="G3062">
        <v>5302.7</v>
      </c>
      <c r="H3062" t="s">
        <v>38</v>
      </c>
      <c r="I3062">
        <v>389.7</v>
      </c>
      <c r="J3062" t="s">
        <v>38</v>
      </c>
      <c r="K3062">
        <v>4534.2700000000004</v>
      </c>
      <c r="L3062">
        <v>12856</v>
      </c>
      <c r="M3062">
        <v>8942</v>
      </c>
      <c r="N3062" t="s">
        <v>38</v>
      </c>
    </row>
    <row r="3063" spans="1:14" x14ac:dyDescent="0.25">
      <c r="A3063" s="2">
        <v>36426</v>
      </c>
      <c r="B3063">
        <v>1340.95</v>
      </c>
      <c r="C3063">
        <v>347.1</v>
      </c>
      <c r="D3063">
        <v>4652.7</v>
      </c>
      <c r="E3063">
        <v>3066.6</v>
      </c>
      <c r="F3063">
        <v>7384.25</v>
      </c>
      <c r="G3063">
        <v>5346.2</v>
      </c>
      <c r="H3063" t="s">
        <v>38</v>
      </c>
      <c r="I3063">
        <v>390.49</v>
      </c>
      <c r="J3063" t="s">
        <v>38</v>
      </c>
      <c r="K3063">
        <v>4564.55</v>
      </c>
      <c r="L3063">
        <v>12856</v>
      </c>
      <c r="M3063">
        <v>8932</v>
      </c>
      <c r="N3063" t="s">
        <v>38</v>
      </c>
    </row>
    <row r="3064" spans="1:14" x14ac:dyDescent="0.25">
      <c r="A3064" s="2">
        <v>36427</v>
      </c>
      <c r="B3064">
        <v>1339.13</v>
      </c>
      <c r="C3064">
        <v>343.89</v>
      </c>
      <c r="D3064">
        <v>4612.2</v>
      </c>
      <c r="E3064">
        <v>3020.7</v>
      </c>
      <c r="F3064">
        <v>7211.55</v>
      </c>
      <c r="G3064">
        <v>5300.8</v>
      </c>
      <c r="H3064" t="s">
        <v>38</v>
      </c>
      <c r="I3064">
        <v>384.11</v>
      </c>
      <c r="J3064" t="s">
        <v>38</v>
      </c>
      <c r="K3064">
        <v>4496.8999999999996</v>
      </c>
      <c r="L3064">
        <v>12482</v>
      </c>
      <c r="M3064">
        <v>8680</v>
      </c>
      <c r="N3064" t="s">
        <v>38</v>
      </c>
    </row>
    <row r="3065" spans="1:14" x14ac:dyDescent="0.25">
      <c r="A3065" s="2">
        <v>36430</v>
      </c>
      <c r="B3065">
        <v>1346.4</v>
      </c>
      <c r="C3065">
        <v>352.04</v>
      </c>
      <c r="D3065">
        <v>4731.5</v>
      </c>
      <c r="E3065">
        <v>3060</v>
      </c>
      <c r="F3065">
        <v>7298.94</v>
      </c>
      <c r="G3065">
        <v>5322.5</v>
      </c>
      <c r="H3065" t="s">
        <v>38</v>
      </c>
      <c r="I3065">
        <v>388.73</v>
      </c>
      <c r="J3065" t="s">
        <v>38</v>
      </c>
      <c r="K3065">
        <v>4558.1099999999997</v>
      </c>
      <c r="L3065">
        <v>12535</v>
      </c>
      <c r="M3065">
        <v>8565</v>
      </c>
      <c r="N3065" t="s">
        <v>38</v>
      </c>
    </row>
    <row r="3066" spans="1:14" x14ac:dyDescent="0.25">
      <c r="A3066" s="2">
        <v>36431</v>
      </c>
      <c r="B3066">
        <v>1344.33</v>
      </c>
      <c r="C3066">
        <v>350.91</v>
      </c>
      <c r="D3066">
        <v>4666.6000000000004</v>
      </c>
      <c r="E3066">
        <v>3034</v>
      </c>
      <c r="F3066">
        <v>7133.88</v>
      </c>
      <c r="G3066">
        <v>5311.5</v>
      </c>
      <c r="H3066" t="s">
        <v>38</v>
      </c>
      <c r="I3066">
        <v>383.09</v>
      </c>
      <c r="J3066" t="s">
        <v>38</v>
      </c>
      <c r="K3066">
        <v>4477.58</v>
      </c>
      <c r="L3066">
        <v>12923</v>
      </c>
      <c r="M3066">
        <v>8686</v>
      </c>
      <c r="N3066" t="s">
        <v>38</v>
      </c>
    </row>
    <row r="3067" spans="1:14" x14ac:dyDescent="0.25">
      <c r="A3067" s="2">
        <v>36432</v>
      </c>
      <c r="B3067">
        <v>1329.52</v>
      </c>
      <c r="C3067">
        <v>350.83</v>
      </c>
      <c r="D3067">
        <v>4682.1000000000004</v>
      </c>
      <c r="E3067">
        <v>3016.7</v>
      </c>
      <c r="F3067">
        <v>7142.2</v>
      </c>
      <c r="G3067">
        <v>5257.8</v>
      </c>
      <c r="H3067" t="s">
        <v>38</v>
      </c>
      <c r="I3067">
        <v>383.14</v>
      </c>
      <c r="J3067" t="s">
        <v>38</v>
      </c>
      <c r="K3067">
        <v>4455.67</v>
      </c>
      <c r="L3067">
        <v>12878</v>
      </c>
      <c r="M3067">
        <v>8606</v>
      </c>
      <c r="N3067" t="s">
        <v>38</v>
      </c>
    </row>
    <row r="3068" spans="1:14" x14ac:dyDescent="0.25">
      <c r="A3068" s="2">
        <v>36433</v>
      </c>
      <c r="B3068">
        <v>1348.48</v>
      </c>
      <c r="C3068">
        <v>356.9</v>
      </c>
      <c r="D3068">
        <v>4696</v>
      </c>
      <c r="E3068">
        <v>3043.6</v>
      </c>
      <c r="F3068">
        <v>7151.91</v>
      </c>
      <c r="G3068">
        <v>5229.2</v>
      </c>
      <c r="H3068" t="s">
        <v>38</v>
      </c>
      <c r="I3068">
        <v>378.24</v>
      </c>
      <c r="J3068" t="s">
        <v>38</v>
      </c>
      <c r="K3068">
        <v>4467.2700000000004</v>
      </c>
      <c r="L3068">
        <v>13147</v>
      </c>
      <c r="M3068">
        <v>8572</v>
      </c>
      <c r="N3068" t="s">
        <v>38</v>
      </c>
    </row>
    <row r="3069" spans="1:14" x14ac:dyDescent="0.25">
      <c r="A3069" s="2">
        <v>36434</v>
      </c>
      <c r="B3069">
        <v>1344.07</v>
      </c>
      <c r="C3069">
        <v>354.21</v>
      </c>
      <c r="D3069">
        <v>4637.3</v>
      </c>
      <c r="E3069">
        <v>3016.7</v>
      </c>
      <c r="F3069">
        <v>7122.78</v>
      </c>
      <c r="G3069">
        <v>5194.2</v>
      </c>
      <c r="H3069" t="s">
        <v>38</v>
      </c>
      <c r="I3069">
        <v>372.42</v>
      </c>
      <c r="J3069" t="s">
        <v>38</v>
      </c>
      <c r="K3069">
        <v>4435.7</v>
      </c>
      <c r="L3069">
        <v>13199</v>
      </c>
      <c r="M3069">
        <v>8572</v>
      </c>
      <c r="N3069" t="s">
        <v>38</v>
      </c>
    </row>
    <row r="3070" spans="1:14" x14ac:dyDescent="0.25">
      <c r="A3070" s="2">
        <v>36437</v>
      </c>
      <c r="B3070">
        <v>1369.77</v>
      </c>
      <c r="C3070">
        <v>363.27</v>
      </c>
      <c r="D3070">
        <v>4718</v>
      </c>
      <c r="E3070">
        <v>3064.2</v>
      </c>
      <c r="F3070">
        <v>7323.91</v>
      </c>
      <c r="G3070">
        <v>5287.3</v>
      </c>
      <c r="H3070" t="s">
        <v>38</v>
      </c>
      <c r="I3070">
        <v>378.87</v>
      </c>
      <c r="J3070" t="s">
        <v>38</v>
      </c>
      <c r="K3070">
        <v>4521.3900000000003</v>
      </c>
      <c r="L3070">
        <v>13266</v>
      </c>
      <c r="M3070">
        <v>8653</v>
      </c>
      <c r="N3070" t="s">
        <v>38</v>
      </c>
    </row>
    <row r="3071" spans="1:14" x14ac:dyDescent="0.25">
      <c r="A3071" s="2">
        <v>36438</v>
      </c>
      <c r="B3071">
        <v>1366.66</v>
      </c>
      <c r="C3071">
        <v>360.37</v>
      </c>
      <c r="D3071">
        <v>4735.3</v>
      </c>
      <c r="E3071">
        <v>3102.4</v>
      </c>
      <c r="F3071">
        <v>7396.73</v>
      </c>
      <c r="G3071">
        <v>5323.9</v>
      </c>
      <c r="H3071" t="s">
        <v>38</v>
      </c>
      <c r="I3071">
        <v>383.16</v>
      </c>
      <c r="J3071" t="s">
        <v>38</v>
      </c>
      <c r="K3071">
        <v>4522.67</v>
      </c>
      <c r="L3071">
        <v>13296</v>
      </c>
      <c r="M3071">
        <v>8791</v>
      </c>
      <c r="N3071" t="s">
        <v>38</v>
      </c>
    </row>
    <row r="3072" spans="1:14" x14ac:dyDescent="0.25">
      <c r="A3072" s="2">
        <v>36439</v>
      </c>
      <c r="B3072">
        <v>1386.39</v>
      </c>
      <c r="C3072">
        <v>363.14</v>
      </c>
      <c r="D3072">
        <v>4745</v>
      </c>
      <c r="E3072">
        <v>3119.3</v>
      </c>
      <c r="F3072">
        <v>7455.68</v>
      </c>
      <c r="G3072">
        <v>5295.5</v>
      </c>
      <c r="H3072" t="s">
        <v>38</v>
      </c>
      <c r="I3072">
        <v>383.52</v>
      </c>
      <c r="J3072" t="s">
        <v>38</v>
      </c>
      <c r="K3072">
        <v>4540.71</v>
      </c>
      <c r="L3072">
        <v>13378</v>
      </c>
      <c r="M3072">
        <v>8801</v>
      </c>
      <c r="N3072" t="s">
        <v>38</v>
      </c>
    </row>
    <row r="3073" spans="1:14" x14ac:dyDescent="0.25">
      <c r="A3073" s="2">
        <v>36440</v>
      </c>
      <c r="B3073">
        <v>1380.42</v>
      </c>
      <c r="C3073">
        <v>364.62</v>
      </c>
      <c r="D3073">
        <v>4824.8999999999996</v>
      </c>
      <c r="E3073">
        <v>3157.8</v>
      </c>
      <c r="F3073">
        <v>7525.04</v>
      </c>
      <c r="G3073">
        <v>5363.2</v>
      </c>
      <c r="H3073" t="s">
        <v>38</v>
      </c>
      <c r="I3073">
        <v>384.57</v>
      </c>
      <c r="J3073" t="s">
        <v>38</v>
      </c>
      <c r="K3073">
        <v>4567.7700000000004</v>
      </c>
      <c r="L3073">
        <v>13505</v>
      </c>
      <c r="M3073">
        <v>8824</v>
      </c>
      <c r="N3073" t="s">
        <v>38</v>
      </c>
    </row>
    <row r="3074" spans="1:14" x14ac:dyDescent="0.25">
      <c r="A3074" s="2">
        <v>36441</v>
      </c>
      <c r="B3074">
        <v>1398.86</v>
      </c>
      <c r="C3074">
        <v>367.26</v>
      </c>
      <c r="D3074">
        <v>4823.3</v>
      </c>
      <c r="E3074">
        <v>3139.2</v>
      </c>
      <c r="F3074">
        <v>7559.72</v>
      </c>
      <c r="G3074">
        <v>5383.3</v>
      </c>
      <c r="H3074" t="s">
        <v>38</v>
      </c>
      <c r="I3074">
        <v>385.2</v>
      </c>
      <c r="J3074" t="s">
        <v>38</v>
      </c>
      <c r="K3074">
        <v>4592.25</v>
      </c>
      <c r="L3074">
        <v>13542</v>
      </c>
      <c r="M3074">
        <v>8855</v>
      </c>
      <c r="N3074" t="s">
        <v>38</v>
      </c>
    </row>
    <row r="3075" spans="1:14" x14ac:dyDescent="0.25">
      <c r="A3075" s="2">
        <v>36444</v>
      </c>
      <c r="B3075">
        <v>1399.12</v>
      </c>
      <c r="C3075">
        <v>367.26</v>
      </c>
      <c r="D3075">
        <v>4843.3999999999996</v>
      </c>
      <c r="E3075">
        <v>3137.2</v>
      </c>
      <c r="F3075">
        <v>7570.81</v>
      </c>
      <c r="G3075">
        <v>5405.4</v>
      </c>
      <c r="H3075" t="s">
        <v>38</v>
      </c>
      <c r="I3075">
        <v>387.21</v>
      </c>
      <c r="J3075" t="s">
        <v>38</v>
      </c>
      <c r="K3075">
        <v>4595.47</v>
      </c>
      <c r="L3075">
        <v>13542</v>
      </c>
      <c r="M3075">
        <v>8673</v>
      </c>
      <c r="N3075" t="s">
        <v>38</v>
      </c>
    </row>
    <row r="3076" spans="1:14" x14ac:dyDescent="0.25">
      <c r="A3076" s="2">
        <v>36445</v>
      </c>
      <c r="B3076">
        <v>1377.3</v>
      </c>
      <c r="C3076">
        <v>367.74</v>
      </c>
      <c r="D3076">
        <v>4796.3</v>
      </c>
      <c r="E3076">
        <v>3098.1</v>
      </c>
      <c r="F3076">
        <v>7456.38</v>
      </c>
      <c r="G3076">
        <v>5405.4</v>
      </c>
      <c r="H3076" t="s">
        <v>38</v>
      </c>
      <c r="I3076">
        <v>384.26</v>
      </c>
      <c r="J3076" t="s">
        <v>38</v>
      </c>
      <c r="K3076">
        <v>4542</v>
      </c>
      <c r="L3076">
        <v>13535</v>
      </c>
      <c r="M3076">
        <v>8518</v>
      </c>
      <c r="N3076" t="s">
        <v>38</v>
      </c>
    </row>
    <row r="3077" spans="1:14" x14ac:dyDescent="0.25">
      <c r="A3077" s="2">
        <v>36446</v>
      </c>
      <c r="B3077">
        <v>1339.39</v>
      </c>
      <c r="C3077">
        <v>361.06</v>
      </c>
      <c r="D3077">
        <v>4746.8999999999996</v>
      </c>
      <c r="E3077">
        <v>3056.9</v>
      </c>
      <c r="F3077">
        <v>7366.91</v>
      </c>
      <c r="G3077">
        <v>5272.1</v>
      </c>
      <c r="H3077" t="s">
        <v>38</v>
      </c>
      <c r="I3077">
        <v>380.79</v>
      </c>
      <c r="J3077" t="s">
        <v>38</v>
      </c>
      <c r="K3077">
        <v>4491.1099999999997</v>
      </c>
      <c r="L3077">
        <v>13304</v>
      </c>
      <c r="M3077">
        <v>8289</v>
      </c>
      <c r="N3077" t="s">
        <v>38</v>
      </c>
    </row>
    <row r="3078" spans="1:14" x14ac:dyDescent="0.25">
      <c r="A3078" s="2">
        <v>36447</v>
      </c>
      <c r="B3078">
        <v>1339.91</v>
      </c>
      <c r="C3078">
        <v>358.89</v>
      </c>
      <c r="D3078">
        <v>4683.6000000000004</v>
      </c>
      <c r="E3078">
        <v>3048.6</v>
      </c>
      <c r="F3078">
        <v>7267.04</v>
      </c>
      <c r="G3078">
        <v>5254.2</v>
      </c>
      <c r="H3078" t="s">
        <v>38</v>
      </c>
      <c r="I3078">
        <v>377.27</v>
      </c>
      <c r="J3078" t="s">
        <v>38</v>
      </c>
      <c r="K3078">
        <v>4504.63</v>
      </c>
      <c r="L3078">
        <v>13356</v>
      </c>
      <c r="M3078">
        <v>8404</v>
      </c>
      <c r="N3078" t="s">
        <v>38</v>
      </c>
    </row>
    <row r="3079" spans="1:14" x14ac:dyDescent="0.25">
      <c r="A3079" s="2">
        <v>36448</v>
      </c>
      <c r="B3079">
        <v>1305.1099999999999</v>
      </c>
      <c r="C3079">
        <v>354.12</v>
      </c>
      <c r="D3079">
        <v>4580.2</v>
      </c>
      <c r="E3079">
        <v>3007.8</v>
      </c>
      <c r="F3079">
        <v>7231.67</v>
      </c>
      <c r="G3079">
        <v>5142.1000000000004</v>
      </c>
      <c r="H3079" t="s">
        <v>38</v>
      </c>
      <c r="I3079">
        <v>371.45</v>
      </c>
      <c r="J3079" t="s">
        <v>38</v>
      </c>
      <c r="K3079">
        <v>4375.1400000000003</v>
      </c>
      <c r="L3079">
        <v>13139</v>
      </c>
      <c r="M3079">
        <v>8172</v>
      </c>
      <c r="N3079" t="s">
        <v>38</v>
      </c>
    </row>
    <row r="3080" spans="1:14" x14ac:dyDescent="0.25">
      <c r="A3080" s="2">
        <v>36451</v>
      </c>
      <c r="B3080">
        <v>1314.72</v>
      </c>
      <c r="C3080">
        <v>353.86</v>
      </c>
      <c r="D3080">
        <v>4553.8999999999996</v>
      </c>
      <c r="E3080">
        <v>2990.5</v>
      </c>
      <c r="F3080">
        <v>7166.47</v>
      </c>
      <c r="G3080">
        <v>5109.6000000000004</v>
      </c>
      <c r="H3080" t="s">
        <v>38</v>
      </c>
      <c r="I3080">
        <v>366.11</v>
      </c>
      <c r="J3080" t="s">
        <v>38</v>
      </c>
      <c r="K3080">
        <v>4329.3999999999996</v>
      </c>
      <c r="L3080">
        <v>12938</v>
      </c>
      <c r="M3080">
        <v>8172</v>
      </c>
      <c r="N3080" t="s">
        <v>38</v>
      </c>
    </row>
    <row r="3081" spans="1:14" x14ac:dyDescent="0.25">
      <c r="A3081" s="2">
        <v>36452</v>
      </c>
      <c r="B3081">
        <v>1323.81</v>
      </c>
      <c r="C3081">
        <v>352.56</v>
      </c>
      <c r="D3081">
        <v>4662</v>
      </c>
      <c r="E3081">
        <v>3056.2</v>
      </c>
      <c r="F3081">
        <v>7365.52</v>
      </c>
      <c r="G3081">
        <v>5216</v>
      </c>
      <c r="H3081" t="s">
        <v>38</v>
      </c>
      <c r="I3081">
        <v>371.89</v>
      </c>
      <c r="J3081" t="s">
        <v>38</v>
      </c>
      <c r="K3081">
        <v>4433.7700000000004</v>
      </c>
      <c r="L3081">
        <v>12885</v>
      </c>
      <c r="M3081">
        <v>8161</v>
      </c>
      <c r="N3081" t="s">
        <v>38</v>
      </c>
    </row>
    <row r="3082" spans="1:14" x14ac:dyDescent="0.25">
      <c r="A3082" s="2">
        <v>36453</v>
      </c>
      <c r="B3082">
        <v>1342.51</v>
      </c>
      <c r="C3082">
        <v>357.33</v>
      </c>
      <c r="D3082">
        <v>4674</v>
      </c>
      <c r="E3082">
        <v>3047.6</v>
      </c>
      <c r="F3082">
        <v>7384.94</v>
      </c>
      <c r="G3082">
        <v>5172.6000000000004</v>
      </c>
      <c r="H3082" t="s">
        <v>38</v>
      </c>
      <c r="I3082">
        <v>375.88</v>
      </c>
      <c r="J3082" t="s">
        <v>38</v>
      </c>
      <c r="K3082">
        <v>4431.83</v>
      </c>
      <c r="L3082">
        <v>13080</v>
      </c>
      <c r="M3082">
        <v>8404</v>
      </c>
      <c r="N3082" t="s">
        <v>38</v>
      </c>
    </row>
    <row r="3083" spans="1:14" x14ac:dyDescent="0.25">
      <c r="A3083" s="2">
        <v>36454</v>
      </c>
      <c r="B3083">
        <v>1346.14</v>
      </c>
      <c r="C3083">
        <v>358.72</v>
      </c>
      <c r="D3083">
        <v>4614.1000000000004</v>
      </c>
      <c r="E3083">
        <v>3059.5</v>
      </c>
      <c r="F3083">
        <v>7312.81</v>
      </c>
      <c r="G3083">
        <v>5099.8</v>
      </c>
      <c r="H3083" t="s">
        <v>38</v>
      </c>
      <c r="I3083">
        <v>370.6</v>
      </c>
      <c r="J3083" t="s">
        <v>38</v>
      </c>
      <c r="K3083">
        <v>4384.16</v>
      </c>
      <c r="L3083">
        <v>12968</v>
      </c>
      <c r="M3083">
        <v>8377</v>
      </c>
      <c r="N3083" t="s">
        <v>38</v>
      </c>
    </row>
    <row r="3084" spans="1:14" x14ac:dyDescent="0.25">
      <c r="A3084" s="2">
        <v>36455</v>
      </c>
      <c r="B3084">
        <v>1357.83</v>
      </c>
      <c r="C3084">
        <v>364.44</v>
      </c>
      <c r="D3084">
        <v>4708.3</v>
      </c>
      <c r="E3084">
        <v>3116.6</v>
      </c>
      <c r="F3084">
        <v>7456.38</v>
      </c>
      <c r="G3084">
        <v>5164.6000000000004</v>
      </c>
      <c r="H3084" t="s">
        <v>38</v>
      </c>
      <c r="I3084">
        <v>379.76</v>
      </c>
      <c r="J3084" t="s">
        <v>38</v>
      </c>
      <c r="K3084">
        <v>4444.07</v>
      </c>
      <c r="L3084">
        <v>13012</v>
      </c>
      <c r="M3084">
        <v>8680</v>
      </c>
      <c r="N3084" t="s">
        <v>38</v>
      </c>
    </row>
    <row r="3085" spans="1:14" x14ac:dyDescent="0.25">
      <c r="A3085" s="2">
        <v>36458</v>
      </c>
      <c r="B3085">
        <v>1351.34</v>
      </c>
      <c r="C3085">
        <v>363.32</v>
      </c>
      <c r="D3085">
        <v>4657.3999999999996</v>
      </c>
      <c r="E3085">
        <v>3098.7</v>
      </c>
      <c r="F3085">
        <v>7411.3</v>
      </c>
      <c r="G3085">
        <v>5109.6000000000004</v>
      </c>
      <c r="H3085" t="s">
        <v>38</v>
      </c>
      <c r="I3085">
        <v>377.78</v>
      </c>
      <c r="J3085" t="s">
        <v>38</v>
      </c>
      <c r="K3085">
        <v>4411.8599999999997</v>
      </c>
      <c r="L3085">
        <v>13199</v>
      </c>
      <c r="M3085">
        <v>8733</v>
      </c>
      <c r="N3085" t="s">
        <v>38</v>
      </c>
    </row>
    <row r="3086" spans="1:14" x14ac:dyDescent="0.25">
      <c r="A3086" s="2">
        <v>36459</v>
      </c>
      <c r="B3086">
        <v>1335.24</v>
      </c>
      <c r="C3086">
        <v>363.4</v>
      </c>
      <c r="D3086">
        <v>4724.5</v>
      </c>
      <c r="E3086">
        <v>3121.3</v>
      </c>
      <c r="F3086">
        <v>7490.36</v>
      </c>
      <c r="G3086">
        <v>5193.8</v>
      </c>
      <c r="H3086" t="s">
        <v>38</v>
      </c>
      <c r="I3086">
        <v>380.42</v>
      </c>
      <c r="J3086" t="s">
        <v>38</v>
      </c>
      <c r="K3086">
        <v>4448.58</v>
      </c>
      <c r="L3086">
        <v>13221</v>
      </c>
      <c r="M3086">
        <v>8653</v>
      </c>
      <c r="N3086" t="s">
        <v>38</v>
      </c>
    </row>
    <row r="3087" spans="1:14" x14ac:dyDescent="0.25">
      <c r="A3087" s="2">
        <v>36460</v>
      </c>
      <c r="B3087">
        <v>1356.01</v>
      </c>
      <c r="C3087">
        <v>361.32</v>
      </c>
      <c r="D3087">
        <v>4682.1000000000004</v>
      </c>
      <c r="E3087">
        <v>3104</v>
      </c>
      <c r="F3087">
        <v>7452.91</v>
      </c>
      <c r="G3087">
        <v>5179.7</v>
      </c>
      <c r="H3087" t="s">
        <v>38</v>
      </c>
      <c r="I3087">
        <v>381.25</v>
      </c>
      <c r="J3087" t="s">
        <v>38</v>
      </c>
      <c r="K3087">
        <v>4433.12</v>
      </c>
      <c r="L3087">
        <v>12960</v>
      </c>
      <c r="M3087">
        <v>8558</v>
      </c>
      <c r="N3087" t="s">
        <v>38</v>
      </c>
    </row>
    <row r="3088" spans="1:14" x14ac:dyDescent="0.25">
      <c r="A3088" s="2">
        <v>36461</v>
      </c>
      <c r="B3088">
        <v>1402.75</v>
      </c>
      <c r="C3088">
        <v>369.65</v>
      </c>
      <c r="D3088">
        <v>4775.5</v>
      </c>
      <c r="E3088">
        <v>3176.4</v>
      </c>
      <c r="F3088">
        <v>7612.43</v>
      </c>
      <c r="G3088">
        <v>5299.3</v>
      </c>
      <c r="H3088" t="s">
        <v>38</v>
      </c>
      <c r="I3088">
        <v>391.5</v>
      </c>
      <c r="J3088" t="s">
        <v>38</v>
      </c>
      <c r="K3088">
        <v>4547.16</v>
      </c>
      <c r="L3088">
        <v>13027</v>
      </c>
      <c r="M3088">
        <v>8521</v>
      </c>
      <c r="N3088" t="s">
        <v>38</v>
      </c>
    </row>
    <row r="3089" spans="1:14" x14ac:dyDescent="0.25">
      <c r="A3089" s="2">
        <v>36462</v>
      </c>
      <c r="B3089">
        <v>1429.5</v>
      </c>
      <c r="C3089">
        <v>375.2</v>
      </c>
      <c r="D3089">
        <v>4855.7</v>
      </c>
      <c r="E3089">
        <v>3238</v>
      </c>
      <c r="F3089">
        <v>7681.78</v>
      </c>
      <c r="G3089">
        <v>5385.6</v>
      </c>
      <c r="H3089" t="s">
        <v>38</v>
      </c>
      <c r="I3089">
        <v>394.57</v>
      </c>
      <c r="J3089" t="s">
        <v>38</v>
      </c>
      <c r="K3089">
        <v>4620.6000000000004</v>
      </c>
      <c r="L3089">
        <v>13416</v>
      </c>
      <c r="M3089">
        <v>9018</v>
      </c>
      <c r="N3089" t="s">
        <v>38</v>
      </c>
    </row>
    <row r="3090" spans="1:14" x14ac:dyDescent="0.25">
      <c r="A3090" s="2">
        <v>36465</v>
      </c>
      <c r="B3090">
        <v>1415.22</v>
      </c>
      <c r="C3090">
        <v>378.1</v>
      </c>
      <c r="D3090">
        <v>4879.7</v>
      </c>
      <c r="E3090">
        <v>3240</v>
      </c>
      <c r="F3090">
        <v>7701.2</v>
      </c>
      <c r="G3090">
        <v>5385.6</v>
      </c>
      <c r="H3090" t="s">
        <v>38</v>
      </c>
      <c r="I3090">
        <v>392.28</v>
      </c>
      <c r="J3090" t="s">
        <v>38</v>
      </c>
      <c r="K3090">
        <v>4622.53</v>
      </c>
      <c r="L3090">
        <v>13401</v>
      </c>
      <c r="M3090">
        <v>9059</v>
      </c>
      <c r="N3090" t="s">
        <v>38</v>
      </c>
    </row>
    <row r="3091" spans="1:14" x14ac:dyDescent="0.25">
      <c r="A3091" s="2">
        <v>36466</v>
      </c>
      <c r="B3091">
        <v>1404.83</v>
      </c>
      <c r="C3091">
        <v>373.64</v>
      </c>
      <c r="D3091">
        <v>4852.6000000000004</v>
      </c>
      <c r="E3091">
        <v>3249.3</v>
      </c>
      <c r="F3091">
        <v>7723.39</v>
      </c>
      <c r="G3091">
        <v>5427.7</v>
      </c>
      <c r="H3091" t="s">
        <v>38</v>
      </c>
      <c r="I3091">
        <v>392.61</v>
      </c>
      <c r="J3091" t="s">
        <v>38</v>
      </c>
      <c r="K3091">
        <v>4641.8599999999997</v>
      </c>
      <c r="L3091">
        <v>13445</v>
      </c>
      <c r="M3091">
        <v>9045</v>
      </c>
      <c r="N3091" t="s">
        <v>38</v>
      </c>
    </row>
    <row r="3092" spans="1:14" x14ac:dyDescent="0.25">
      <c r="A3092" s="2">
        <v>36467</v>
      </c>
      <c r="B3092">
        <v>1413.14</v>
      </c>
      <c r="C3092">
        <v>374.94</v>
      </c>
      <c r="D3092">
        <v>4874.3</v>
      </c>
      <c r="E3092">
        <v>3261.2</v>
      </c>
      <c r="F3092">
        <v>7726.17</v>
      </c>
      <c r="G3092">
        <v>5452.1</v>
      </c>
      <c r="H3092" t="s">
        <v>38</v>
      </c>
      <c r="I3092">
        <v>398.99</v>
      </c>
      <c r="J3092" t="s">
        <v>38</v>
      </c>
      <c r="K3092">
        <v>4679.87</v>
      </c>
      <c r="L3092">
        <v>13445</v>
      </c>
      <c r="M3092">
        <v>8954</v>
      </c>
      <c r="N3092" t="s">
        <v>38</v>
      </c>
    </row>
    <row r="3093" spans="1:14" x14ac:dyDescent="0.25">
      <c r="A3093" s="2">
        <v>36468</v>
      </c>
      <c r="B3093">
        <v>1421.45</v>
      </c>
      <c r="C3093">
        <v>376.24</v>
      </c>
      <c r="D3093">
        <v>4914.3999999999996</v>
      </c>
      <c r="E3093">
        <v>3281.7</v>
      </c>
      <c r="F3093">
        <v>7841.3</v>
      </c>
      <c r="G3093">
        <v>5567.6</v>
      </c>
      <c r="H3093" t="s">
        <v>38</v>
      </c>
      <c r="I3093">
        <v>403.24</v>
      </c>
      <c r="J3093" t="s">
        <v>38</v>
      </c>
      <c r="K3093">
        <v>4718.53</v>
      </c>
      <c r="L3093">
        <v>13707</v>
      </c>
      <c r="M3093">
        <v>9238</v>
      </c>
      <c r="N3093" t="s">
        <v>38</v>
      </c>
    </row>
    <row r="3094" spans="1:14" x14ac:dyDescent="0.25">
      <c r="A3094" s="2">
        <v>36469</v>
      </c>
      <c r="B3094">
        <v>1437.55</v>
      </c>
      <c r="C3094">
        <v>378.84</v>
      </c>
      <c r="D3094">
        <v>4935.2</v>
      </c>
      <c r="E3094">
        <v>3304.9</v>
      </c>
      <c r="F3094">
        <v>7878.06</v>
      </c>
      <c r="G3094">
        <v>5650.3</v>
      </c>
      <c r="H3094" t="s">
        <v>38</v>
      </c>
      <c r="I3094">
        <v>402.9</v>
      </c>
      <c r="J3094" t="s">
        <v>38</v>
      </c>
      <c r="K3094">
        <v>4745.59</v>
      </c>
      <c r="L3094">
        <v>13692</v>
      </c>
      <c r="M3094">
        <v>9210</v>
      </c>
      <c r="N3094" t="s">
        <v>38</v>
      </c>
    </row>
    <row r="3095" spans="1:14" x14ac:dyDescent="0.25">
      <c r="A3095" s="2">
        <v>36472</v>
      </c>
      <c r="B3095">
        <v>1436.77</v>
      </c>
      <c r="C3095">
        <v>378.41</v>
      </c>
      <c r="D3095">
        <v>4939.8999999999996</v>
      </c>
      <c r="E3095">
        <v>3310.2</v>
      </c>
      <c r="F3095">
        <v>7870.43</v>
      </c>
      <c r="G3095">
        <v>5662.1</v>
      </c>
      <c r="H3095" t="s">
        <v>38</v>
      </c>
      <c r="I3095">
        <v>401.67</v>
      </c>
      <c r="J3095" t="s">
        <v>38</v>
      </c>
      <c r="K3095">
        <v>4746.87</v>
      </c>
      <c r="L3095">
        <v>13572</v>
      </c>
      <c r="M3095">
        <v>9140</v>
      </c>
      <c r="N3095" t="s">
        <v>38</v>
      </c>
    </row>
    <row r="3096" spans="1:14" x14ac:dyDescent="0.25">
      <c r="A3096" s="2">
        <v>36473</v>
      </c>
      <c r="B3096">
        <v>1425.08</v>
      </c>
      <c r="C3096">
        <v>378.71</v>
      </c>
      <c r="D3096">
        <v>4987.7</v>
      </c>
      <c r="E3096">
        <v>3322.2</v>
      </c>
      <c r="F3096">
        <v>7920.36</v>
      </c>
      <c r="G3096">
        <v>5653.6</v>
      </c>
      <c r="H3096" t="s">
        <v>38</v>
      </c>
      <c r="I3096">
        <v>403.08</v>
      </c>
      <c r="J3096" t="s">
        <v>38</v>
      </c>
      <c r="K3096">
        <v>4736.57</v>
      </c>
      <c r="L3096">
        <v>13632</v>
      </c>
      <c r="M3096">
        <v>9217</v>
      </c>
      <c r="N3096" t="s">
        <v>38</v>
      </c>
    </row>
    <row r="3097" spans="1:14" x14ac:dyDescent="0.25">
      <c r="A3097" s="2">
        <v>36474</v>
      </c>
      <c r="B3097">
        <v>1433.39</v>
      </c>
      <c r="C3097">
        <v>381.96</v>
      </c>
      <c r="D3097">
        <v>5002.3999999999996</v>
      </c>
      <c r="E3097">
        <v>3346</v>
      </c>
      <c r="F3097">
        <v>7957.81</v>
      </c>
      <c r="G3097">
        <v>5698.2</v>
      </c>
      <c r="H3097" t="s">
        <v>38</v>
      </c>
      <c r="I3097">
        <v>404.25</v>
      </c>
      <c r="J3097" t="s">
        <v>38</v>
      </c>
      <c r="K3097">
        <v>4742.37</v>
      </c>
      <c r="L3097">
        <v>13878</v>
      </c>
      <c r="M3097">
        <v>9393</v>
      </c>
      <c r="N3097" t="s">
        <v>38</v>
      </c>
    </row>
    <row r="3098" spans="1:14" x14ac:dyDescent="0.25">
      <c r="A3098" s="2">
        <v>36475</v>
      </c>
      <c r="B3098">
        <v>1441.7</v>
      </c>
      <c r="C3098">
        <v>390.55</v>
      </c>
      <c r="D3098">
        <v>5078.8</v>
      </c>
      <c r="E3098">
        <v>3404.3</v>
      </c>
      <c r="F3098">
        <v>8056.99</v>
      </c>
      <c r="G3098">
        <v>5752.9</v>
      </c>
      <c r="H3098" t="s">
        <v>38</v>
      </c>
      <c r="I3098">
        <v>409.24</v>
      </c>
      <c r="J3098" t="s">
        <v>38</v>
      </c>
      <c r="K3098">
        <v>4786.17</v>
      </c>
      <c r="L3098">
        <v>13662</v>
      </c>
      <c r="M3098">
        <v>9494</v>
      </c>
      <c r="N3098" t="s">
        <v>38</v>
      </c>
    </row>
    <row r="3099" spans="1:14" x14ac:dyDescent="0.25">
      <c r="A3099" s="2">
        <v>36476</v>
      </c>
      <c r="B3099">
        <v>1457.02</v>
      </c>
      <c r="C3099">
        <v>392.03</v>
      </c>
      <c r="D3099">
        <v>5041</v>
      </c>
      <c r="E3099">
        <v>3403</v>
      </c>
      <c r="F3099">
        <v>8036.88</v>
      </c>
      <c r="G3099">
        <v>5738.6</v>
      </c>
      <c r="H3099" t="s">
        <v>38</v>
      </c>
      <c r="I3099">
        <v>406.36</v>
      </c>
      <c r="J3099" t="s">
        <v>38</v>
      </c>
      <c r="K3099">
        <v>4789.3999999999996</v>
      </c>
      <c r="L3099">
        <v>13662</v>
      </c>
      <c r="M3099">
        <v>9569</v>
      </c>
      <c r="N3099" t="s">
        <v>38</v>
      </c>
    </row>
    <row r="3100" spans="1:14" x14ac:dyDescent="0.25">
      <c r="A3100" s="2">
        <v>36479</v>
      </c>
      <c r="B3100">
        <v>1457.28</v>
      </c>
      <c r="C3100">
        <v>398.27</v>
      </c>
      <c r="D3100">
        <v>5069.5</v>
      </c>
      <c r="E3100">
        <v>3427.2</v>
      </c>
      <c r="F3100">
        <v>8111.78</v>
      </c>
      <c r="G3100">
        <v>5782.3</v>
      </c>
      <c r="H3100" t="s">
        <v>38</v>
      </c>
      <c r="I3100">
        <v>413.2</v>
      </c>
      <c r="J3100" t="s">
        <v>38</v>
      </c>
      <c r="K3100">
        <v>4778.4399999999996</v>
      </c>
      <c r="L3100">
        <v>13640</v>
      </c>
      <c r="M3100">
        <v>9832</v>
      </c>
      <c r="N3100" t="s">
        <v>38</v>
      </c>
    </row>
    <row r="3101" spans="1:14" x14ac:dyDescent="0.25">
      <c r="A3101" s="2">
        <v>36480</v>
      </c>
      <c r="B3101">
        <v>1486.37</v>
      </c>
      <c r="C3101">
        <v>395.15</v>
      </c>
      <c r="D3101">
        <v>5107.3999999999996</v>
      </c>
      <c r="E3101">
        <v>3440.8</v>
      </c>
      <c r="F3101">
        <v>8222.75</v>
      </c>
      <c r="G3101">
        <v>5837.8</v>
      </c>
      <c r="H3101" t="s">
        <v>38</v>
      </c>
      <c r="I3101">
        <v>416.79</v>
      </c>
      <c r="J3101" t="s">
        <v>38</v>
      </c>
      <c r="K3101">
        <v>4791.33</v>
      </c>
      <c r="L3101">
        <v>13557</v>
      </c>
      <c r="M3101">
        <v>9913</v>
      </c>
      <c r="N3101" t="s">
        <v>38</v>
      </c>
    </row>
    <row r="3102" spans="1:14" x14ac:dyDescent="0.25">
      <c r="A3102" s="2">
        <v>36481</v>
      </c>
      <c r="B3102">
        <v>1472.86</v>
      </c>
      <c r="C3102">
        <v>394.93</v>
      </c>
      <c r="D3102">
        <v>5069.5</v>
      </c>
      <c r="E3102">
        <v>3441.4</v>
      </c>
      <c r="F3102">
        <v>8173.51</v>
      </c>
      <c r="G3102">
        <v>5843</v>
      </c>
      <c r="H3102" t="s">
        <v>38</v>
      </c>
      <c r="I3102">
        <v>416.06</v>
      </c>
      <c r="J3102" t="s">
        <v>38</v>
      </c>
      <c r="K3102">
        <v>4763.63</v>
      </c>
      <c r="L3102">
        <v>13647</v>
      </c>
      <c r="M3102">
        <v>9880</v>
      </c>
      <c r="N3102" t="s">
        <v>38</v>
      </c>
    </row>
    <row r="3103" spans="1:14" x14ac:dyDescent="0.25">
      <c r="A3103" s="2">
        <v>36482</v>
      </c>
      <c r="B3103">
        <v>1483.77</v>
      </c>
      <c r="C3103">
        <v>397.36</v>
      </c>
      <c r="D3103">
        <v>5071.8</v>
      </c>
      <c r="E3103">
        <v>3485.2</v>
      </c>
      <c r="F3103">
        <v>8282.4</v>
      </c>
      <c r="G3103">
        <v>5896.3</v>
      </c>
      <c r="H3103" t="s">
        <v>38</v>
      </c>
      <c r="I3103">
        <v>418.47</v>
      </c>
      <c r="J3103" t="s">
        <v>38</v>
      </c>
      <c r="K3103">
        <v>4781.0200000000004</v>
      </c>
      <c r="L3103">
        <v>13893</v>
      </c>
      <c r="M3103">
        <v>9890</v>
      </c>
      <c r="N3103" t="s">
        <v>38</v>
      </c>
    </row>
    <row r="3104" spans="1:14" x14ac:dyDescent="0.25">
      <c r="A3104" s="2">
        <v>36483</v>
      </c>
      <c r="B3104">
        <v>1483.25</v>
      </c>
      <c r="C3104">
        <v>399.83</v>
      </c>
      <c r="D3104">
        <v>5021.7</v>
      </c>
      <c r="E3104">
        <v>3481.2</v>
      </c>
      <c r="F3104">
        <v>8285.17</v>
      </c>
      <c r="G3104">
        <v>5912.5</v>
      </c>
      <c r="H3104" t="s">
        <v>38</v>
      </c>
      <c r="I3104">
        <v>420.37</v>
      </c>
      <c r="J3104" t="s">
        <v>38</v>
      </c>
      <c r="K3104">
        <v>4756.54</v>
      </c>
      <c r="L3104">
        <v>13923</v>
      </c>
      <c r="M3104">
        <v>10217</v>
      </c>
      <c r="N3104" t="s">
        <v>38</v>
      </c>
    </row>
    <row r="3105" spans="1:14" x14ac:dyDescent="0.25">
      <c r="A3105" s="2">
        <v>36486</v>
      </c>
      <c r="B3105">
        <v>1482.47</v>
      </c>
      <c r="C3105">
        <v>396.54</v>
      </c>
      <c r="D3105">
        <v>4980.8</v>
      </c>
      <c r="E3105">
        <v>3418.2</v>
      </c>
      <c r="F3105">
        <v>8109.01</v>
      </c>
      <c r="G3105">
        <v>5839</v>
      </c>
      <c r="H3105" t="s">
        <v>38</v>
      </c>
      <c r="I3105">
        <v>415.39</v>
      </c>
      <c r="J3105" t="s">
        <v>38</v>
      </c>
      <c r="K3105">
        <v>4705</v>
      </c>
      <c r="L3105">
        <v>14043</v>
      </c>
      <c r="M3105">
        <v>10332</v>
      </c>
      <c r="N3105" t="s">
        <v>38</v>
      </c>
    </row>
    <row r="3106" spans="1:14" x14ac:dyDescent="0.25">
      <c r="A3106" s="2">
        <v>36487</v>
      </c>
      <c r="B3106">
        <v>1466.63</v>
      </c>
      <c r="C3106">
        <v>400.7</v>
      </c>
      <c r="D3106">
        <v>5061.8</v>
      </c>
      <c r="E3106">
        <v>3428.8</v>
      </c>
      <c r="F3106">
        <v>8084.04</v>
      </c>
      <c r="G3106">
        <v>5864.5</v>
      </c>
      <c r="H3106" t="s">
        <v>38</v>
      </c>
      <c r="I3106">
        <v>414.47</v>
      </c>
      <c r="J3106" t="s">
        <v>38</v>
      </c>
      <c r="K3106">
        <v>4692.1099999999997</v>
      </c>
      <c r="L3106">
        <v>14043</v>
      </c>
      <c r="M3106">
        <v>10424</v>
      </c>
      <c r="N3106" t="s">
        <v>38</v>
      </c>
    </row>
    <row r="3107" spans="1:14" x14ac:dyDescent="0.25">
      <c r="A3107" s="2">
        <v>36488</v>
      </c>
      <c r="B3107">
        <v>1476.5</v>
      </c>
      <c r="C3107">
        <v>403.73</v>
      </c>
      <c r="D3107">
        <v>5085.3999999999996</v>
      </c>
      <c r="E3107">
        <v>3440.8</v>
      </c>
      <c r="F3107">
        <v>8099.3</v>
      </c>
      <c r="G3107">
        <v>5900.5</v>
      </c>
      <c r="H3107" t="s">
        <v>38</v>
      </c>
      <c r="I3107">
        <v>412.94</v>
      </c>
      <c r="J3107" t="s">
        <v>38</v>
      </c>
      <c r="K3107">
        <v>4675.3599999999997</v>
      </c>
      <c r="L3107">
        <v>14050</v>
      </c>
      <c r="M3107">
        <v>10326</v>
      </c>
      <c r="N3107" t="s">
        <v>38</v>
      </c>
    </row>
    <row r="3108" spans="1:14" x14ac:dyDescent="0.25">
      <c r="A3108" s="2">
        <v>36489</v>
      </c>
      <c r="B3108">
        <v>1482.47</v>
      </c>
      <c r="C3108">
        <v>408.07</v>
      </c>
      <c r="D3108">
        <v>5171.3999999999996</v>
      </c>
      <c r="E3108">
        <v>3551.4</v>
      </c>
      <c r="F3108">
        <v>8293.49</v>
      </c>
      <c r="G3108">
        <v>5999.8</v>
      </c>
      <c r="H3108" t="s">
        <v>38</v>
      </c>
      <c r="I3108">
        <v>420.19</v>
      </c>
      <c r="J3108" t="s">
        <v>38</v>
      </c>
      <c r="K3108">
        <v>4724.97</v>
      </c>
      <c r="L3108">
        <v>13998</v>
      </c>
      <c r="M3108">
        <v>10116</v>
      </c>
      <c r="N3108" t="s">
        <v>38</v>
      </c>
    </row>
    <row r="3109" spans="1:14" x14ac:dyDescent="0.25">
      <c r="A3109" s="2">
        <v>36490</v>
      </c>
      <c r="B3109">
        <v>1469.23</v>
      </c>
      <c r="C3109">
        <v>409.28</v>
      </c>
      <c r="D3109">
        <v>5169.1000000000004</v>
      </c>
      <c r="E3109">
        <v>3585.9</v>
      </c>
      <c r="F3109">
        <v>8301.82</v>
      </c>
      <c r="G3109">
        <v>5997.9</v>
      </c>
      <c r="H3109" t="s">
        <v>38</v>
      </c>
      <c r="I3109">
        <v>421.53</v>
      </c>
      <c r="J3109" t="s">
        <v>38</v>
      </c>
      <c r="K3109">
        <v>4748.16</v>
      </c>
      <c r="L3109">
        <v>14140</v>
      </c>
      <c r="M3109">
        <v>10342</v>
      </c>
      <c r="N3109" t="s">
        <v>38</v>
      </c>
    </row>
    <row r="3110" spans="1:14" x14ac:dyDescent="0.25">
      <c r="A3110" s="2">
        <v>36493</v>
      </c>
      <c r="B3110">
        <v>1465.07</v>
      </c>
      <c r="C3110">
        <v>401.22</v>
      </c>
      <c r="D3110">
        <v>5170.6000000000004</v>
      </c>
      <c r="E3110">
        <v>3562</v>
      </c>
      <c r="F3110">
        <v>8190.85</v>
      </c>
      <c r="G3110">
        <v>5985.5</v>
      </c>
      <c r="H3110" t="s">
        <v>38</v>
      </c>
      <c r="I3110">
        <v>421.65</v>
      </c>
      <c r="J3110" t="s">
        <v>38</v>
      </c>
      <c r="K3110">
        <v>4772.6499999999996</v>
      </c>
      <c r="L3110">
        <v>14050</v>
      </c>
      <c r="M3110">
        <v>10416</v>
      </c>
      <c r="N3110" t="s">
        <v>38</v>
      </c>
    </row>
    <row r="3111" spans="1:14" x14ac:dyDescent="0.25">
      <c r="A3111" s="2">
        <v>36494</v>
      </c>
      <c r="B3111">
        <v>1445.34</v>
      </c>
      <c r="C3111">
        <v>388.17</v>
      </c>
      <c r="D3111">
        <v>5113.5</v>
      </c>
      <c r="E3111">
        <v>3556.4</v>
      </c>
      <c r="F3111">
        <v>8174.2</v>
      </c>
      <c r="G3111">
        <v>6023.4</v>
      </c>
      <c r="H3111" t="s">
        <v>38</v>
      </c>
      <c r="I3111">
        <v>416.15</v>
      </c>
      <c r="J3111" t="s">
        <v>38</v>
      </c>
      <c r="K3111">
        <v>4779.7299999999996</v>
      </c>
      <c r="L3111">
        <v>13849</v>
      </c>
      <c r="M3111">
        <v>10319</v>
      </c>
      <c r="N3111" t="s">
        <v>38</v>
      </c>
    </row>
    <row r="3112" spans="1:14" x14ac:dyDescent="0.25">
      <c r="A3112" s="2">
        <v>36495</v>
      </c>
      <c r="B3112">
        <v>1456.76</v>
      </c>
      <c r="C3112">
        <v>391.68</v>
      </c>
      <c r="D3112">
        <v>5135.8999999999996</v>
      </c>
      <c r="E3112">
        <v>3561</v>
      </c>
      <c r="F3112">
        <v>8247.0300000000007</v>
      </c>
      <c r="G3112">
        <v>6056.1</v>
      </c>
      <c r="H3112" t="s">
        <v>38</v>
      </c>
      <c r="I3112">
        <v>416.69</v>
      </c>
      <c r="J3112" t="s">
        <v>38</v>
      </c>
      <c r="K3112">
        <v>4818.3900000000003</v>
      </c>
      <c r="L3112">
        <v>13886</v>
      </c>
      <c r="M3112">
        <v>10376</v>
      </c>
      <c r="N3112" t="s">
        <v>38</v>
      </c>
    </row>
    <row r="3113" spans="1:14" x14ac:dyDescent="0.25">
      <c r="A3113" s="2">
        <v>36496</v>
      </c>
      <c r="B3113">
        <v>1466.89</v>
      </c>
      <c r="C3113">
        <v>395.93</v>
      </c>
      <c r="D3113">
        <v>5140.5</v>
      </c>
      <c r="E3113">
        <v>3550.5</v>
      </c>
      <c r="F3113">
        <v>8274.07</v>
      </c>
      <c r="G3113">
        <v>6128.3</v>
      </c>
      <c r="H3113" t="s">
        <v>38</v>
      </c>
      <c r="I3113">
        <v>418.64</v>
      </c>
      <c r="J3113" t="s">
        <v>38</v>
      </c>
      <c r="K3113">
        <v>4833.21</v>
      </c>
      <c r="L3113">
        <v>13811</v>
      </c>
      <c r="M3113">
        <v>10453</v>
      </c>
      <c r="N3113" t="s">
        <v>38</v>
      </c>
    </row>
    <row r="3114" spans="1:14" x14ac:dyDescent="0.25">
      <c r="A3114" s="2">
        <v>36497</v>
      </c>
      <c r="B3114">
        <v>1493.38</v>
      </c>
      <c r="C3114">
        <v>402.52</v>
      </c>
      <c r="D3114">
        <v>5199.2</v>
      </c>
      <c r="E3114">
        <v>3621.2</v>
      </c>
      <c r="F3114">
        <v>8498.7900000000009</v>
      </c>
      <c r="G3114">
        <v>6222.4</v>
      </c>
      <c r="H3114" t="s">
        <v>38</v>
      </c>
      <c r="I3114">
        <v>425.72</v>
      </c>
      <c r="J3114" t="s">
        <v>38</v>
      </c>
      <c r="K3114">
        <v>4869.93</v>
      </c>
      <c r="L3114">
        <v>13811</v>
      </c>
      <c r="M3114">
        <v>10654</v>
      </c>
      <c r="N3114" t="s">
        <v>38</v>
      </c>
    </row>
    <row r="3115" spans="1:14" x14ac:dyDescent="0.25">
      <c r="A3115" s="2">
        <v>36500</v>
      </c>
      <c r="B3115">
        <v>1480.65</v>
      </c>
      <c r="C3115">
        <v>405.69</v>
      </c>
      <c r="D3115">
        <v>5179.1000000000004</v>
      </c>
      <c r="E3115">
        <v>3651.6</v>
      </c>
      <c r="F3115">
        <v>8530.69</v>
      </c>
      <c r="G3115">
        <v>6222.4</v>
      </c>
      <c r="H3115" t="s">
        <v>38</v>
      </c>
      <c r="I3115">
        <v>422.75</v>
      </c>
      <c r="J3115" t="s">
        <v>38</v>
      </c>
      <c r="K3115">
        <v>4793.91</v>
      </c>
      <c r="L3115">
        <v>13863</v>
      </c>
      <c r="M3115">
        <v>10848</v>
      </c>
      <c r="N3115" t="s">
        <v>38</v>
      </c>
    </row>
    <row r="3116" spans="1:14" x14ac:dyDescent="0.25">
      <c r="A3116" s="2">
        <v>36501</v>
      </c>
      <c r="B3116">
        <v>1470.53</v>
      </c>
      <c r="C3116">
        <v>407.2</v>
      </c>
      <c r="D3116">
        <v>5144.3999999999996</v>
      </c>
      <c r="E3116">
        <v>3667.5</v>
      </c>
      <c r="F3116">
        <v>8541.7900000000009</v>
      </c>
      <c r="G3116">
        <v>6328.6</v>
      </c>
      <c r="H3116" t="s">
        <v>38</v>
      </c>
      <c r="I3116">
        <v>422.05</v>
      </c>
      <c r="J3116" t="s">
        <v>38</v>
      </c>
      <c r="K3116">
        <v>4773.93</v>
      </c>
      <c r="L3116">
        <v>13886</v>
      </c>
      <c r="M3116">
        <v>10812</v>
      </c>
      <c r="N3116" t="s">
        <v>38</v>
      </c>
    </row>
    <row r="3117" spans="1:14" x14ac:dyDescent="0.25">
      <c r="A3117" s="2">
        <v>36502</v>
      </c>
      <c r="B3117">
        <v>1459.88</v>
      </c>
      <c r="C3117">
        <v>402.78</v>
      </c>
      <c r="D3117">
        <v>5107</v>
      </c>
      <c r="E3117">
        <v>3649.6</v>
      </c>
      <c r="F3117">
        <v>8497.4</v>
      </c>
      <c r="G3117">
        <v>6328.6</v>
      </c>
      <c r="H3117" t="s">
        <v>38</v>
      </c>
      <c r="I3117">
        <v>421.48</v>
      </c>
      <c r="J3117" t="s">
        <v>38</v>
      </c>
      <c r="K3117">
        <v>4741.08</v>
      </c>
      <c r="L3117">
        <v>13737</v>
      </c>
      <c r="M3117">
        <v>10704</v>
      </c>
      <c r="N3117" t="s">
        <v>38</v>
      </c>
    </row>
    <row r="3118" spans="1:14" x14ac:dyDescent="0.25">
      <c r="A3118" s="2">
        <v>36503</v>
      </c>
      <c r="B3118">
        <v>1465.07</v>
      </c>
      <c r="C3118">
        <v>401.61</v>
      </c>
      <c r="D3118">
        <v>5153.7</v>
      </c>
      <c r="E3118">
        <v>3683</v>
      </c>
      <c r="F3118">
        <v>8491.85</v>
      </c>
      <c r="G3118">
        <v>6328.9</v>
      </c>
      <c r="H3118" t="s">
        <v>38</v>
      </c>
      <c r="I3118">
        <v>426.22</v>
      </c>
      <c r="J3118" t="s">
        <v>38</v>
      </c>
      <c r="K3118">
        <v>4737.8599999999997</v>
      </c>
      <c r="L3118">
        <v>13617</v>
      </c>
      <c r="M3118">
        <v>11036</v>
      </c>
      <c r="N3118" t="s">
        <v>38</v>
      </c>
    </row>
    <row r="3119" spans="1:14" x14ac:dyDescent="0.25">
      <c r="A3119" s="2">
        <v>36504</v>
      </c>
      <c r="B3119">
        <v>1471.56</v>
      </c>
      <c r="C3119">
        <v>409.81</v>
      </c>
      <c r="D3119">
        <v>5201.5</v>
      </c>
      <c r="E3119">
        <v>3632.4</v>
      </c>
      <c r="F3119">
        <v>8457.17</v>
      </c>
      <c r="G3119">
        <v>6239.4</v>
      </c>
      <c r="H3119" t="s">
        <v>38</v>
      </c>
      <c r="I3119">
        <v>426.03</v>
      </c>
      <c r="J3119" t="s">
        <v>38</v>
      </c>
      <c r="K3119">
        <v>4696.62</v>
      </c>
      <c r="L3119">
        <v>13632</v>
      </c>
      <c r="M3119">
        <v>11013</v>
      </c>
      <c r="N3119" t="s">
        <v>38</v>
      </c>
    </row>
    <row r="3120" spans="1:14" x14ac:dyDescent="0.25">
      <c r="A3120" s="2">
        <v>36507</v>
      </c>
      <c r="B3120">
        <v>1471.82</v>
      </c>
      <c r="C3120">
        <v>411.58</v>
      </c>
      <c r="D3120">
        <v>5176.3999999999996</v>
      </c>
      <c r="E3120">
        <v>3670.8</v>
      </c>
      <c r="F3120">
        <v>8496.01</v>
      </c>
      <c r="G3120">
        <v>6281.9</v>
      </c>
      <c r="H3120" t="s">
        <v>38</v>
      </c>
      <c r="I3120">
        <v>429.41</v>
      </c>
      <c r="J3120" t="s">
        <v>38</v>
      </c>
      <c r="K3120">
        <v>4706.93</v>
      </c>
      <c r="L3120">
        <v>13528</v>
      </c>
      <c r="M3120">
        <v>10972</v>
      </c>
      <c r="N3120" t="s">
        <v>38</v>
      </c>
    </row>
    <row r="3121" spans="1:14" x14ac:dyDescent="0.25">
      <c r="A3121" s="2">
        <v>36508</v>
      </c>
      <c r="B3121">
        <v>1459.88</v>
      </c>
      <c r="C3121">
        <v>408.94</v>
      </c>
      <c r="D3121">
        <v>5175.3</v>
      </c>
      <c r="E3121">
        <v>3691.3</v>
      </c>
      <c r="F3121">
        <v>8609.75</v>
      </c>
      <c r="G3121">
        <v>6289.1</v>
      </c>
      <c r="H3121" t="s">
        <v>38</v>
      </c>
      <c r="I3121">
        <v>431.43</v>
      </c>
      <c r="J3121" t="s">
        <v>38</v>
      </c>
      <c r="K3121">
        <v>4699.84</v>
      </c>
      <c r="L3121">
        <v>13542</v>
      </c>
      <c r="M3121">
        <v>10875</v>
      </c>
      <c r="N3121" t="s">
        <v>38</v>
      </c>
    </row>
    <row r="3122" spans="1:14" x14ac:dyDescent="0.25">
      <c r="A3122" s="2">
        <v>36509</v>
      </c>
      <c r="B3122">
        <v>1463.77</v>
      </c>
      <c r="C3122">
        <v>411.89</v>
      </c>
      <c r="D3122">
        <v>5120.5</v>
      </c>
      <c r="E3122">
        <v>3653.6</v>
      </c>
      <c r="F3122">
        <v>8613.92</v>
      </c>
      <c r="G3122">
        <v>6220.7</v>
      </c>
      <c r="H3122" t="s">
        <v>38</v>
      </c>
      <c r="I3122">
        <v>429.19</v>
      </c>
      <c r="J3122" t="s">
        <v>38</v>
      </c>
      <c r="K3122">
        <v>4674.07</v>
      </c>
      <c r="L3122">
        <v>13483</v>
      </c>
      <c r="M3122">
        <v>10567</v>
      </c>
      <c r="N3122" t="s">
        <v>38</v>
      </c>
    </row>
    <row r="3123" spans="1:14" x14ac:dyDescent="0.25">
      <c r="A3123" s="2">
        <v>36510</v>
      </c>
      <c r="B3123">
        <v>1472.48</v>
      </c>
      <c r="C3123">
        <v>414.19</v>
      </c>
      <c r="D3123">
        <v>5151</v>
      </c>
      <c r="E3123">
        <v>3666.8</v>
      </c>
      <c r="F3123">
        <v>8781.06</v>
      </c>
      <c r="G3123">
        <v>6249.3</v>
      </c>
      <c r="H3123" t="s">
        <v>38</v>
      </c>
      <c r="I3123">
        <v>432.02</v>
      </c>
      <c r="J3123" t="s">
        <v>38</v>
      </c>
      <c r="K3123">
        <v>4713.37</v>
      </c>
      <c r="L3123">
        <v>13513</v>
      </c>
      <c r="M3123">
        <v>10487</v>
      </c>
      <c r="N3123" t="s">
        <v>38</v>
      </c>
    </row>
    <row r="3124" spans="1:14" x14ac:dyDescent="0.25">
      <c r="A3124" s="2">
        <v>36511</v>
      </c>
      <c r="B3124">
        <v>1479.65</v>
      </c>
      <c r="C3124">
        <v>418.23</v>
      </c>
      <c r="D3124">
        <v>5200.3</v>
      </c>
      <c r="E3124">
        <v>3674.1</v>
      </c>
      <c r="F3124">
        <v>8855.9699999999993</v>
      </c>
      <c r="G3124">
        <v>6341.8</v>
      </c>
      <c r="H3124" t="s">
        <v>38</v>
      </c>
      <c r="I3124">
        <v>437.4</v>
      </c>
      <c r="J3124" t="s">
        <v>38</v>
      </c>
      <c r="K3124">
        <v>4737.03</v>
      </c>
      <c r="L3124">
        <v>13542</v>
      </c>
      <c r="M3124">
        <v>10701</v>
      </c>
      <c r="N3124" t="s">
        <v>38</v>
      </c>
    </row>
    <row r="3125" spans="1:14" x14ac:dyDescent="0.25">
      <c r="A3125" s="2">
        <v>36514</v>
      </c>
      <c r="B3125">
        <v>1470.18</v>
      </c>
      <c r="C3125">
        <v>419.27</v>
      </c>
      <c r="D3125">
        <v>5202.6000000000004</v>
      </c>
      <c r="E3125">
        <v>3662.8</v>
      </c>
      <c r="F3125">
        <v>8849.1</v>
      </c>
      <c r="G3125">
        <v>6383.5</v>
      </c>
      <c r="H3125" t="s">
        <v>38</v>
      </c>
      <c r="I3125">
        <v>442.27</v>
      </c>
      <c r="J3125" t="s">
        <v>38</v>
      </c>
      <c r="K3125">
        <v>4747.26</v>
      </c>
      <c r="L3125">
        <v>13528</v>
      </c>
      <c r="M3125">
        <v>10875</v>
      </c>
      <c r="N3125" t="s">
        <v>38</v>
      </c>
    </row>
    <row r="3126" spans="1:14" x14ac:dyDescent="0.25">
      <c r="A3126" s="2">
        <v>36515</v>
      </c>
      <c r="B3126">
        <v>1490.16</v>
      </c>
      <c r="C3126">
        <v>427.28</v>
      </c>
      <c r="D3126">
        <v>5186.5</v>
      </c>
      <c r="E3126">
        <v>3670.1</v>
      </c>
      <c r="F3126">
        <v>8906.83</v>
      </c>
      <c r="G3126">
        <v>6316</v>
      </c>
      <c r="H3126" t="s">
        <v>38</v>
      </c>
      <c r="I3126">
        <v>443.55</v>
      </c>
      <c r="J3126" t="s">
        <v>38</v>
      </c>
      <c r="K3126">
        <v>4695.47</v>
      </c>
      <c r="L3126">
        <v>13565</v>
      </c>
      <c r="M3126">
        <v>10842</v>
      </c>
      <c r="N3126" t="s">
        <v>38</v>
      </c>
    </row>
    <row r="3127" spans="1:14" x14ac:dyDescent="0.25">
      <c r="A3127" s="2">
        <v>36516</v>
      </c>
      <c r="B3127">
        <v>1493.23</v>
      </c>
      <c r="C3127">
        <v>427.06</v>
      </c>
      <c r="D3127">
        <v>5190.3</v>
      </c>
      <c r="E3127">
        <v>3742.8</v>
      </c>
      <c r="F3127">
        <v>8998.92</v>
      </c>
      <c r="G3127">
        <v>6338.8</v>
      </c>
      <c r="H3127" t="s">
        <v>38</v>
      </c>
      <c r="I3127">
        <v>452.2</v>
      </c>
      <c r="J3127" t="s">
        <v>38</v>
      </c>
      <c r="K3127">
        <v>4699.3100000000004</v>
      </c>
      <c r="L3127">
        <v>13781</v>
      </c>
      <c r="M3127">
        <v>10825</v>
      </c>
      <c r="N3127" t="s">
        <v>38</v>
      </c>
    </row>
    <row r="3128" spans="1:14" x14ac:dyDescent="0.25">
      <c r="A3128" s="2">
        <v>36517</v>
      </c>
      <c r="B3128">
        <v>1516.79</v>
      </c>
      <c r="C3128">
        <v>431.33</v>
      </c>
      <c r="D3128">
        <v>5228.6000000000004</v>
      </c>
      <c r="E3128">
        <v>3812.9</v>
      </c>
      <c r="F3128">
        <v>9418.83</v>
      </c>
      <c r="G3128">
        <v>6405.2</v>
      </c>
      <c r="H3128" t="s">
        <v>38</v>
      </c>
      <c r="I3128">
        <v>452.32</v>
      </c>
      <c r="J3128" t="s">
        <v>38</v>
      </c>
      <c r="K3128">
        <v>4764.5200000000004</v>
      </c>
      <c r="L3128">
        <v>13781</v>
      </c>
      <c r="M3128">
        <v>10902</v>
      </c>
      <c r="N3128" t="s">
        <v>38</v>
      </c>
    </row>
    <row r="3129" spans="1:14" x14ac:dyDescent="0.25">
      <c r="A3129" s="2">
        <v>36518</v>
      </c>
      <c r="B3129">
        <v>1516.79</v>
      </c>
      <c r="C3129">
        <v>433.31</v>
      </c>
      <c r="D3129">
        <v>5249.2</v>
      </c>
      <c r="E3129">
        <v>3882.3</v>
      </c>
      <c r="F3129">
        <v>9418.83</v>
      </c>
      <c r="G3129">
        <v>6405.2</v>
      </c>
      <c r="H3129" t="s">
        <v>38</v>
      </c>
      <c r="I3129">
        <v>454.12</v>
      </c>
      <c r="J3129" t="s">
        <v>38</v>
      </c>
      <c r="K3129">
        <v>4764.5200000000004</v>
      </c>
      <c r="L3129">
        <v>13931</v>
      </c>
      <c r="M3129">
        <v>11277</v>
      </c>
      <c r="N3129" t="s">
        <v>38</v>
      </c>
    </row>
    <row r="3130" spans="1:14" x14ac:dyDescent="0.25">
      <c r="A3130" s="2">
        <v>36521</v>
      </c>
      <c r="B3130">
        <v>1513.98</v>
      </c>
      <c r="C3130">
        <v>433.31</v>
      </c>
      <c r="D3130">
        <v>5249.2</v>
      </c>
      <c r="E3130">
        <v>3852.5</v>
      </c>
      <c r="F3130">
        <v>9505.43</v>
      </c>
      <c r="G3130">
        <v>6374.2</v>
      </c>
      <c r="H3130" t="s">
        <v>38</v>
      </c>
      <c r="I3130">
        <v>453.73</v>
      </c>
      <c r="J3130" t="s">
        <v>38</v>
      </c>
      <c r="K3130">
        <v>4763.24</v>
      </c>
      <c r="L3130">
        <v>13886</v>
      </c>
      <c r="M3130">
        <v>11277</v>
      </c>
      <c r="N3130" t="s">
        <v>38</v>
      </c>
    </row>
    <row r="3131" spans="1:14" x14ac:dyDescent="0.25">
      <c r="A3131" s="2">
        <v>36522</v>
      </c>
      <c r="B3131">
        <v>1515</v>
      </c>
      <c r="C3131">
        <v>433.31</v>
      </c>
      <c r="D3131">
        <v>5249.2</v>
      </c>
      <c r="E3131">
        <v>3855.9</v>
      </c>
      <c r="F3131">
        <v>9482.75</v>
      </c>
      <c r="G3131">
        <v>6316.5</v>
      </c>
      <c r="H3131" t="s">
        <v>38</v>
      </c>
      <c r="I3131">
        <v>452.69</v>
      </c>
      <c r="J3131" t="s">
        <v>38</v>
      </c>
      <c r="K3131">
        <v>4788.17</v>
      </c>
      <c r="L3131">
        <v>14020</v>
      </c>
      <c r="M3131">
        <v>11321</v>
      </c>
      <c r="N3131" t="s">
        <v>38</v>
      </c>
    </row>
    <row r="3132" spans="1:14" x14ac:dyDescent="0.25">
      <c r="A3132" s="2">
        <v>36523</v>
      </c>
      <c r="B3132">
        <v>1518.59</v>
      </c>
      <c r="C3132">
        <v>433.74</v>
      </c>
      <c r="D3132">
        <v>5266.8</v>
      </c>
      <c r="E3132">
        <v>3859.8</v>
      </c>
      <c r="F3132">
        <v>9510.93</v>
      </c>
      <c r="G3132">
        <v>6355.5</v>
      </c>
      <c r="H3132" t="s">
        <v>38</v>
      </c>
      <c r="I3132">
        <v>456.5</v>
      </c>
      <c r="J3132" t="s">
        <v>38</v>
      </c>
      <c r="K3132">
        <v>4820.13</v>
      </c>
      <c r="L3132">
        <v>13998</v>
      </c>
      <c r="M3132">
        <v>11101</v>
      </c>
      <c r="N3132" t="s">
        <v>38</v>
      </c>
    </row>
    <row r="3133" spans="1:14" x14ac:dyDescent="0.25">
      <c r="A3133" s="2">
        <v>36524</v>
      </c>
      <c r="B3133">
        <v>1517.05</v>
      </c>
      <c r="C3133">
        <v>430.38</v>
      </c>
      <c r="D3133">
        <v>5335.7</v>
      </c>
      <c r="E3133">
        <v>3954.5</v>
      </c>
      <c r="F3133">
        <v>9658.69</v>
      </c>
      <c r="G3133">
        <v>6444.1</v>
      </c>
      <c r="H3133" t="s">
        <v>38</v>
      </c>
      <c r="I3133">
        <v>461.51</v>
      </c>
      <c r="J3133" t="s">
        <v>38</v>
      </c>
      <c r="K3133">
        <v>4873.1899999999996</v>
      </c>
      <c r="L3133">
        <v>14058</v>
      </c>
      <c r="M3133">
        <v>11301</v>
      </c>
      <c r="N3133" t="s">
        <v>38</v>
      </c>
    </row>
    <row r="3134" spans="1:14" x14ac:dyDescent="0.25">
      <c r="A3134" s="2">
        <v>36525</v>
      </c>
      <c r="B3134">
        <v>1520.64</v>
      </c>
      <c r="C3134">
        <v>428.66</v>
      </c>
      <c r="D3134">
        <v>5335.7</v>
      </c>
      <c r="E3134">
        <v>3954.5</v>
      </c>
      <c r="F3134">
        <v>9658.69</v>
      </c>
      <c r="G3134">
        <v>6444.1</v>
      </c>
      <c r="H3134" t="s">
        <v>38</v>
      </c>
      <c r="I3134">
        <v>461.51</v>
      </c>
      <c r="J3134" t="s">
        <v>38</v>
      </c>
      <c r="K3134">
        <v>4873.1899999999996</v>
      </c>
      <c r="L3134">
        <v>14058</v>
      </c>
      <c r="M3134">
        <v>11301</v>
      </c>
      <c r="N3134" t="s">
        <v>38</v>
      </c>
    </row>
    <row r="3135" spans="1:14" x14ac:dyDescent="0.25">
      <c r="A3135" s="2">
        <v>36528</v>
      </c>
      <c r="B3135">
        <v>1502.71</v>
      </c>
      <c r="C3135">
        <v>428.66</v>
      </c>
      <c r="D3135">
        <v>5335.7</v>
      </c>
      <c r="E3135">
        <v>3898.4</v>
      </c>
      <c r="F3135">
        <v>9352.86</v>
      </c>
      <c r="G3135">
        <v>6376.4</v>
      </c>
      <c r="H3135" t="s">
        <v>38</v>
      </c>
      <c r="I3135">
        <v>462.66</v>
      </c>
      <c r="J3135" t="s">
        <v>38</v>
      </c>
      <c r="K3135">
        <v>4873.1899999999996</v>
      </c>
      <c r="L3135">
        <v>14058</v>
      </c>
      <c r="M3135">
        <v>11564</v>
      </c>
      <c r="N3135" t="s">
        <v>38</v>
      </c>
    </row>
    <row r="3136" spans="1:14" x14ac:dyDescent="0.25">
      <c r="A3136" s="2">
        <v>36529</v>
      </c>
      <c r="B3136">
        <v>1446.36</v>
      </c>
      <c r="C3136">
        <v>419.35</v>
      </c>
      <c r="D3136">
        <v>5129.6000000000004</v>
      </c>
      <c r="E3136">
        <v>3752</v>
      </c>
      <c r="F3136">
        <v>9113.01</v>
      </c>
      <c r="G3136">
        <v>6116.2</v>
      </c>
      <c r="H3136" t="s">
        <v>38</v>
      </c>
      <c r="I3136">
        <v>442.18</v>
      </c>
      <c r="J3136" t="s">
        <v>38</v>
      </c>
      <c r="K3136">
        <v>4673.74</v>
      </c>
      <c r="L3136">
        <v>14177</v>
      </c>
      <c r="M3136">
        <v>11321</v>
      </c>
      <c r="N3136" t="s">
        <v>38</v>
      </c>
    </row>
    <row r="3137" spans="1:14" x14ac:dyDescent="0.25">
      <c r="A3137" s="2">
        <v>36530</v>
      </c>
      <c r="B3137">
        <v>1448.15</v>
      </c>
      <c r="C3137">
        <v>413.71</v>
      </c>
      <c r="D3137">
        <v>5024</v>
      </c>
      <c r="E3137">
        <v>3618.1</v>
      </c>
      <c r="F3137">
        <v>8978.2999999999993</v>
      </c>
      <c r="G3137">
        <v>5960.3</v>
      </c>
      <c r="H3137" t="s">
        <v>38</v>
      </c>
      <c r="I3137">
        <v>434.97</v>
      </c>
      <c r="J3137" t="s">
        <v>38</v>
      </c>
      <c r="K3137">
        <v>4612.37</v>
      </c>
      <c r="L3137">
        <v>13722</v>
      </c>
      <c r="M3137">
        <v>10425</v>
      </c>
      <c r="N3137" t="s">
        <v>38</v>
      </c>
    </row>
    <row r="3138" spans="1:14" x14ac:dyDescent="0.25">
      <c r="A3138" s="2">
        <v>36531</v>
      </c>
      <c r="B3138">
        <v>1438.42</v>
      </c>
      <c r="C3138">
        <v>410.05</v>
      </c>
      <c r="D3138">
        <v>4961.7</v>
      </c>
      <c r="E3138">
        <v>3612.1</v>
      </c>
      <c r="F3138">
        <v>8941.8799999999992</v>
      </c>
      <c r="G3138">
        <v>5960.3</v>
      </c>
      <c r="H3138" t="s">
        <v>38</v>
      </c>
      <c r="I3138">
        <v>429.78</v>
      </c>
      <c r="J3138" t="s">
        <v>38</v>
      </c>
      <c r="K3138">
        <v>4671.18</v>
      </c>
      <c r="L3138">
        <v>13363</v>
      </c>
      <c r="M3138">
        <v>9966</v>
      </c>
      <c r="N3138" t="s">
        <v>38</v>
      </c>
    </row>
    <row r="3139" spans="1:14" x14ac:dyDescent="0.25">
      <c r="A3139" s="2">
        <v>36532</v>
      </c>
      <c r="B3139">
        <v>1495.53</v>
      </c>
      <c r="C3139">
        <v>428.57</v>
      </c>
      <c r="D3139">
        <v>4995.3</v>
      </c>
      <c r="E3139">
        <v>3671.5</v>
      </c>
      <c r="F3139">
        <v>9387.91</v>
      </c>
      <c r="G3139">
        <v>6068.7</v>
      </c>
      <c r="H3139" t="s">
        <v>38</v>
      </c>
      <c r="I3139">
        <v>443.98</v>
      </c>
      <c r="J3139" t="s">
        <v>38</v>
      </c>
      <c r="K3139">
        <v>4772.83</v>
      </c>
      <c r="L3139">
        <v>13565</v>
      </c>
      <c r="M3139">
        <v>10149</v>
      </c>
      <c r="N3139" t="s">
        <v>38</v>
      </c>
    </row>
    <row r="3140" spans="1:14" x14ac:dyDescent="0.25">
      <c r="A3140" s="2">
        <v>36535</v>
      </c>
      <c r="B3140">
        <v>1511.16</v>
      </c>
      <c r="C3140">
        <v>436.67</v>
      </c>
      <c r="D3140">
        <v>5080.2</v>
      </c>
      <c r="E3140">
        <v>3741.4</v>
      </c>
      <c r="F3140">
        <v>9566.59</v>
      </c>
      <c r="G3140">
        <v>6101.1</v>
      </c>
      <c r="H3140" t="s">
        <v>38</v>
      </c>
      <c r="I3140">
        <v>449.59</v>
      </c>
      <c r="J3140" t="s">
        <v>38</v>
      </c>
      <c r="K3140">
        <v>4783.6899999999996</v>
      </c>
      <c r="L3140">
        <v>13565</v>
      </c>
      <c r="M3140">
        <v>10575</v>
      </c>
      <c r="N3140" t="s">
        <v>38</v>
      </c>
    </row>
    <row r="3141" spans="1:14" x14ac:dyDescent="0.25">
      <c r="A3141" s="2">
        <v>36536</v>
      </c>
      <c r="B3141">
        <v>1489.9</v>
      </c>
      <c r="C3141">
        <v>429.43</v>
      </c>
      <c r="D3141">
        <v>5003.8</v>
      </c>
      <c r="E3141">
        <v>3712.4</v>
      </c>
      <c r="F3141">
        <v>9537.0400000000009</v>
      </c>
      <c r="G3141">
        <v>6025.1</v>
      </c>
      <c r="H3141" t="s">
        <v>38</v>
      </c>
      <c r="I3141">
        <v>445.83</v>
      </c>
      <c r="J3141" t="s">
        <v>38</v>
      </c>
      <c r="K3141">
        <v>4764.5200000000004</v>
      </c>
      <c r="L3141">
        <v>14058</v>
      </c>
      <c r="M3141">
        <v>10642</v>
      </c>
      <c r="N3141" t="s">
        <v>38</v>
      </c>
    </row>
    <row r="3142" spans="1:14" x14ac:dyDescent="0.25">
      <c r="A3142" s="2">
        <v>36537</v>
      </c>
      <c r="B3142">
        <v>1477.35</v>
      </c>
      <c r="C3142">
        <v>423.92</v>
      </c>
      <c r="D3142">
        <v>5022.8999999999996</v>
      </c>
      <c r="E3142">
        <v>3693.9</v>
      </c>
      <c r="F3142">
        <v>9536.35</v>
      </c>
      <c r="G3142">
        <v>5986.9</v>
      </c>
      <c r="H3142" t="s">
        <v>38</v>
      </c>
      <c r="I3142">
        <v>438.42</v>
      </c>
      <c r="J3142" t="s">
        <v>38</v>
      </c>
      <c r="K3142">
        <v>4777.3</v>
      </c>
      <c r="L3142">
        <v>13901</v>
      </c>
      <c r="M3142">
        <v>10448</v>
      </c>
      <c r="N3142" t="s">
        <v>38</v>
      </c>
    </row>
    <row r="3143" spans="1:14" x14ac:dyDescent="0.25">
      <c r="A3143" s="2">
        <v>36538</v>
      </c>
      <c r="B3143">
        <v>1494.77</v>
      </c>
      <c r="C3143">
        <v>426.68</v>
      </c>
      <c r="D3143">
        <v>5013.7</v>
      </c>
      <c r="E3143">
        <v>3715.7</v>
      </c>
      <c r="F3143">
        <v>9633.94</v>
      </c>
      <c r="G3143">
        <v>6014.6</v>
      </c>
      <c r="H3143" t="s">
        <v>38</v>
      </c>
      <c r="I3143">
        <v>440.06</v>
      </c>
      <c r="J3143" t="s">
        <v>38</v>
      </c>
      <c r="K3143">
        <v>4769.63</v>
      </c>
      <c r="L3143">
        <v>14125</v>
      </c>
      <c r="M3143">
        <v>10408</v>
      </c>
      <c r="N3143" t="s">
        <v>38</v>
      </c>
    </row>
    <row r="3144" spans="1:14" x14ac:dyDescent="0.25">
      <c r="A3144" s="2">
        <v>36539</v>
      </c>
      <c r="B3144">
        <v>1514.23</v>
      </c>
      <c r="C3144">
        <v>423.27</v>
      </c>
      <c r="D3144">
        <v>5116.2</v>
      </c>
      <c r="E3144">
        <v>3833.1</v>
      </c>
      <c r="F3144">
        <v>9936.34</v>
      </c>
      <c r="G3144">
        <v>6177.9</v>
      </c>
      <c r="H3144" t="s">
        <v>38</v>
      </c>
      <c r="I3144">
        <v>451.03</v>
      </c>
      <c r="J3144" t="s">
        <v>38</v>
      </c>
      <c r="K3144">
        <v>4826.53</v>
      </c>
      <c r="L3144">
        <v>14073</v>
      </c>
      <c r="M3144">
        <v>10269</v>
      </c>
      <c r="N3144" t="s">
        <v>38</v>
      </c>
    </row>
    <row r="3145" spans="1:14" x14ac:dyDescent="0.25">
      <c r="A3145" s="2">
        <v>36542</v>
      </c>
      <c r="B3145">
        <v>1514.23</v>
      </c>
      <c r="C3145">
        <v>428.05</v>
      </c>
      <c r="D3145">
        <v>5127.6000000000004</v>
      </c>
      <c r="E3145">
        <v>3859.5</v>
      </c>
      <c r="F3145">
        <v>10043.549999999999</v>
      </c>
      <c r="G3145">
        <v>6183.7</v>
      </c>
      <c r="H3145" t="s">
        <v>38</v>
      </c>
      <c r="I3145">
        <v>453.8</v>
      </c>
      <c r="J3145" t="s">
        <v>38</v>
      </c>
      <c r="K3145">
        <v>4812.46</v>
      </c>
      <c r="L3145">
        <v>14408</v>
      </c>
      <c r="M3145">
        <v>10368</v>
      </c>
      <c r="N3145" t="s">
        <v>38</v>
      </c>
    </row>
    <row r="3146" spans="1:14" x14ac:dyDescent="0.25">
      <c r="A3146" s="2">
        <v>36543</v>
      </c>
      <c r="B3146">
        <v>1505.52</v>
      </c>
      <c r="C3146">
        <v>433.83</v>
      </c>
      <c r="D3146">
        <v>4979.7</v>
      </c>
      <c r="E3146">
        <v>3753.6</v>
      </c>
      <c r="F3146">
        <v>9790.64</v>
      </c>
      <c r="G3146">
        <v>6072.5</v>
      </c>
      <c r="H3146" t="s">
        <v>38</v>
      </c>
      <c r="I3146">
        <v>444.16</v>
      </c>
      <c r="J3146" t="s">
        <v>38</v>
      </c>
      <c r="K3146">
        <v>4739.58</v>
      </c>
      <c r="L3146">
        <v>14296</v>
      </c>
      <c r="M3146">
        <v>10498</v>
      </c>
      <c r="N3146" t="s">
        <v>38</v>
      </c>
    </row>
    <row r="3147" spans="1:14" x14ac:dyDescent="0.25">
      <c r="A3147" s="2">
        <v>36544</v>
      </c>
      <c r="B3147">
        <v>1508.6</v>
      </c>
      <c r="C3147">
        <v>435.89</v>
      </c>
      <c r="D3147">
        <v>4943.3</v>
      </c>
      <c r="E3147">
        <v>3732.8</v>
      </c>
      <c r="F3147">
        <v>9797.51</v>
      </c>
      <c r="G3147">
        <v>6115.4</v>
      </c>
      <c r="H3147" t="s">
        <v>38</v>
      </c>
      <c r="I3147">
        <v>440.28</v>
      </c>
      <c r="J3147" t="s">
        <v>38</v>
      </c>
      <c r="K3147">
        <v>4711.46</v>
      </c>
      <c r="L3147">
        <v>14132</v>
      </c>
      <c r="M3147">
        <v>10122</v>
      </c>
      <c r="N3147" t="s">
        <v>38</v>
      </c>
    </row>
    <row r="3148" spans="1:14" x14ac:dyDescent="0.25">
      <c r="A3148" s="2">
        <v>36545</v>
      </c>
      <c r="B3148">
        <v>1491.95</v>
      </c>
      <c r="C3148">
        <v>437.27</v>
      </c>
      <c r="D3148">
        <v>4866.1000000000004</v>
      </c>
      <c r="E3148">
        <v>3771.1</v>
      </c>
      <c r="F3148">
        <v>9814.01</v>
      </c>
      <c r="G3148">
        <v>6034.9</v>
      </c>
      <c r="H3148" t="s">
        <v>38</v>
      </c>
      <c r="I3148">
        <v>441.48</v>
      </c>
      <c r="J3148" t="s">
        <v>38</v>
      </c>
      <c r="K3148">
        <v>4658.3999999999996</v>
      </c>
      <c r="L3148">
        <v>14229</v>
      </c>
      <c r="M3148">
        <v>10195</v>
      </c>
      <c r="N3148" t="s">
        <v>38</v>
      </c>
    </row>
    <row r="3149" spans="1:14" x14ac:dyDescent="0.25">
      <c r="A3149" s="2">
        <v>36546</v>
      </c>
      <c r="B3149">
        <v>1489.9</v>
      </c>
      <c r="C3149">
        <v>433.48</v>
      </c>
      <c r="D3149">
        <v>4865.3</v>
      </c>
      <c r="E3149">
        <v>3744.4</v>
      </c>
      <c r="F3149">
        <v>9638.76</v>
      </c>
      <c r="G3149">
        <v>5989.2</v>
      </c>
      <c r="H3149" t="s">
        <v>38</v>
      </c>
      <c r="I3149">
        <v>439.47</v>
      </c>
      <c r="J3149" t="s">
        <v>38</v>
      </c>
      <c r="K3149">
        <v>4635.38</v>
      </c>
      <c r="L3149">
        <v>14005</v>
      </c>
      <c r="M3149">
        <v>9982</v>
      </c>
      <c r="N3149" t="s">
        <v>38</v>
      </c>
    </row>
    <row r="3150" spans="1:14" x14ac:dyDescent="0.25">
      <c r="A3150" s="2">
        <v>36549</v>
      </c>
      <c r="B3150">
        <v>1446.36</v>
      </c>
      <c r="C3150">
        <v>428.14</v>
      </c>
      <c r="D3150">
        <v>4894.3999999999996</v>
      </c>
      <c r="E3150">
        <v>3758.6</v>
      </c>
      <c r="F3150">
        <v>9552.85</v>
      </c>
      <c r="G3150">
        <v>5997.9</v>
      </c>
      <c r="H3150" t="s">
        <v>38</v>
      </c>
      <c r="I3150">
        <v>442.95</v>
      </c>
      <c r="J3150" t="s">
        <v>38</v>
      </c>
      <c r="K3150">
        <v>4579.13</v>
      </c>
      <c r="L3150">
        <v>14222</v>
      </c>
      <c r="M3150">
        <v>10095</v>
      </c>
      <c r="N3150" t="s">
        <v>38</v>
      </c>
    </row>
    <row r="3151" spans="1:14" x14ac:dyDescent="0.25">
      <c r="A3151" s="2">
        <v>36550</v>
      </c>
      <c r="B3151">
        <v>1453.27</v>
      </c>
      <c r="C3151">
        <v>432.79</v>
      </c>
      <c r="D3151">
        <v>4801.8999999999996</v>
      </c>
      <c r="E3151">
        <v>3697.2</v>
      </c>
      <c r="F3151">
        <v>9471.75</v>
      </c>
      <c r="G3151">
        <v>5950.5</v>
      </c>
      <c r="H3151" t="s">
        <v>38</v>
      </c>
      <c r="I3151">
        <v>438.44</v>
      </c>
      <c r="J3151" t="s">
        <v>38</v>
      </c>
      <c r="K3151">
        <v>4452.55</v>
      </c>
      <c r="L3151">
        <v>14132</v>
      </c>
      <c r="M3151">
        <v>10042</v>
      </c>
      <c r="N3151" t="s">
        <v>38</v>
      </c>
    </row>
    <row r="3152" spans="1:14" x14ac:dyDescent="0.25">
      <c r="A3152" s="2">
        <v>36551</v>
      </c>
      <c r="B3152">
        <v>1450.2</v>
      </c>
      <c r="C3152">
        <v>438.91</v>
      </c>
      <c r="D3152">
        <v>4902</v>
      </c>
      <c r="E3152">
        <v>3729.5</v>
      </c>
      <c r="F3152">
        <v>9607.14</v>
      </c>
      <c r="G3152">
        <v>6042.3</v>
      </c>
      <c r="H3152" t="s">
        <v>38</v>
      </c>
      <c r="I3152">
        <v>435.29</v>
      </c>
      <c r="J3152" t="s">
        <v>38</v>
      </c>
      <c r="K3152">
        <v>4479.3999999999996</v>
      </c>
      <c r="L3152">
        <v>14259</v>
      </c>
      <c r="M3152">
        <v>10265</v>
      </c>
      <c r="N3152" t="s">
        <v>38</v>
      </c>
    </row>
    <row r="3153" spans="1:14" x14ac:dyDescent="0.25">
      <c r="A3153" s="2">
        <v>36552</v>
      </c>
      <c r="B3153">
        <v>1444.31</v>
      </c>
      <c r="C3153">
        <v>441.92</v>
      </c>
      <c r="D3153">
        <v>4928</v>
      </c>
      <c r="E3153">
        <v>3759.9</v>
      </c>
      <c r="F3153">
        <v>9842.8700000000008</v>
      </c>
      <c r="G3153">
        <v>6138</v>
      </c>
      <c r="H3153" t="s">
        <v>38</v>
      </c>
      <c r="I3153">
        <v>435.63</v>
      </c>
      <c r="J3153" t="s">
        <v>38</v>
      </c>
      <c r="K3153">
        <v>4565.0600000000004</v>
      </c>
      <c r="L3153">
        <v>14319</v>
      </c>
      <c r="M3153">
        <v>10582</v>
      </c>
      <c r="N3153" t="s">
        <v>38</v>
      </c>
    </row>
    <row r="3154" spans="1:14" x14ac:dyDescent="0.25">
      <c r="A3154" s="2">
        <v>36553</v>
      </c>
      <c r="B3154">
        <v>1400</v>
      </c>
      <c r="C3154">
        <v>428.1</v>
      </c>
      <c r="D3154">
        <v>4884.8</v>
      </c>
      <c r="E3154">
        <v>3784.3</v>
      </c>
      <c r="F3154">
        <v>9752.15</v>
      </c>
      <c r="G3154">
        <v>6003.4</v>
      </c>
      <c r="H3154" t="s">
        <v>38</v>
      </c>
      <c r="I3154">
        <v>430.03</v>
      </c>
      <c r="J3154" t="s">
        <v>38</v>
      </c>
      <c r="K3154">
        <v>4503.6899999999996</v>
      </c>
      <c r="L3154">
        <v>14468</v>
      </c>
      <c r="M3154">
        <v>10808</v>
      </c>
      <c r="N3154" t="s">
        <v>38</v>
      </c>
    </row>
    <row r="3155" spans="1:14" x14ac:dyDescent="0.25">
      <c r="A3155" s="2">
        <v>36556</v>
      </c>
      <c r="B3155">
        <v>1435.34</v>
      </c>
      <c r="C3155">
        <v>430.04</v>
      </c>
      <c r="D3155">
        <v>4806.3999999999996</v>
      </c>
      <c r="E3155">
        <v>3716.2</v>
      </c>
      <c r="F3155">
        <v>9426.39</v>
      </c>
      <c r="G3155">
        <v>5921.5</v>
      </c>
      <c r="H3155" t="s">
        <v>38</v>
      </c>
      <c r="I3155">
        <v>419.8</v>
      </c>
      <c r="J3155" t="s">
        <v>38</v>
      </c>
      <c r="K3155">
        <v>4444.88</v>
      </c>
      <c r="L3155">
        <v>14558</v>
      </c>
      <c r="M3155">
        <v>10375</v>
      </c>
      <c r="N3155" t="s">
        <v>38</v>
      </c>
    </row>
    <row r="3156" spans="1:14" x14ac:dyDescent="0.25">
      <c r="A3156" s="2">
        <v>36557</v>
      </c>
      <c r="B3156">
        <v>1451.48</v>
      </c>
      <c r="C3156">
        <v>432.79</v>
      </c>
      <c r="D3156">
        <v>4826.3</v>
      </c>
      <c r="E3156">
        <v>3805.7</v>
      </c>
      <c r="F3156">
        <v>9677.93</v>
      </c>
      <c r="G3156">
        <v>6019.9</v>
      </c>
      <c r="H3156" t="s">
        <v>38</v>
      </c>
      <c r="I3156">
        <v>424.97</v>
      </c>
      <c r="J3156" t="s">
        <v>38</v>
      </c>
      <c r="K3156">
        <v>4503.05</v>
      </c>
      <c r="L3156">
        <v>14520</v>
      </c>
      <c r="M3156">
        <v>10349</v>
      </c>
      <c r="N3156" t="s">
        <v>38</v>
      </c>
    </row>
    <row r="3157" spans="1:14" x14ac:dyDescent="0.25">
      <c r="A3157" s="2">
        <v>36558</v>
      </c>
      <c r="B3157">
        <v>1450.2</v>
      </c>
      <c r="C3157">
        <v>444.68</v>
      </c>
      <c r="D3157">
        <v>4812.6000000000004</v>
      </c>
      <c r="E3157">
        <v>3933.3</v>
      </c>
      <c r="F3157">
        <v>9868.2999999999993</v>
      </c>
      <c r="G3157">
        <v>6166.2</v>
      </c>
      <c r="H3157" t="s">
        <v>38</v>
      </c>
      <c r="I3157">
        <v>431.73</v>
      </c>
      <c r="J3157" t="s">
        <v>38</v>
      </c>
      <c r="K3157">
        <v>4518.3900000000003</v>
      </c>
      <c r="L3157">
        <v>14677</v>
      </c>
      <c r="M3157">
        <v>10575</v>
      </c>
      <c r="N3157" t="s">
        <v>38</v>
      </c>
    </row>
    <row r="3158" spans="1:14" x14ac:dyDescent="0.25">
      <c r="A3158" s="2">
        <v>36559</v>
      </c>
      <c r="B3158">
        <v>1471.71</v>
      </c>
      <c r="C3158">
        <v>450.54</v>
      </c>
      <c r="D3158">
        <v>4846.2</v>
      </c>
      <c r="E3158">
        <v>4049.1</v>
      </c>
      <c r="F3158">
        <v>10113.65</v>
      </c>
      <c r="G3158">
        <v>6346.5</v>
      </c>
      <c r="H3158" t="s">
        <v>38</v>
      </c>
      <c r="I3158">
        <v>444.78</v>
      </c>
      <c r="J3158" t="s">
        <v>38</v>
      </c>
      <c r="K3158">
        <v>4595.1099999999997</v>
      </c>
      <c r="L3158">
        <v>14804</v>
      </c>
      <c r="M3158">
        <v>10621</v>
      </c>
      <c r="N3158" t="s">
        <v>38</v>
      </c>
    </row>
    <row r="3159" spans="1:14" x14ac:dyDescent="0.25">
      <c r="A3159" s="2">
        <v>36560</v>
      </c>
      <c r="B3159">
        <v>1466.59</v>
      </c>
      <c r="C3159">
        <v>470.44</v>
      </c>
      <c r="D3159">
        <v>4720</v>
      </c>
      <c r="E3159">
        <v>4153</v>
      </c>
      <c r="F3159">
        <v>10171.379999999999</v>
      </c>
      <c r="G3159">
        <v>6383.8</v>
      </c>
      <c r="H3159" t="s">
        <v>38</v>
      </c>
      <c r="I3159">
        <v>451.41</v>
      </c>
      <c r="J3159" t="s">
        <v>38</v>
      </c>
      <c r="K3159">
        <v>4604.7</v>
      </c>
      <c r="L3159">
        <v>14812</v>
      </c>
      <c r="M3159">
        <v>10621</v>
      </c>
      <c r="N3159" t="s">
        <v>38</v>
      </c>
    </row>
    <row r="3160" spans="1:14" x14ac:dyDescent="0.25">
      <c r="A3160" s="2">
        <v>36563</v>
      </c>
      <c r="B3160">
        <v>1462.24</v>
      </c>
      <c r="C3160">
        <v>464.92</v>
      </c>
      <c r="D3160">
        <v>4678.3999999999996</v>
      </c>
      <c r="E3160">
        <v>4089.9</v>
      </c>
      <c r="F3160">
        <v>10055.23</v>
      </c>
      <c r="G3160">
        <v>6293.4</v>
      </c>
      <c r="H3160" t="s">
        <v>38</v>
      </c>
      <c r="I3160">
        <v>446.92</v>
      </c>
      <c r="J3160" t="s">
        <v>38</v>
      </c>
      <c r="K3160">
        <v>4579.7700000000004</v>
      </c>
      <c r="L3160">
        <v>14894</v>
      </c>
      <c r="M3160">
        <v>10621</v>
      </c>
      <c r="N3160" t="s">
        <v>38</v>
      </c>
    </row>
    <row r="3161" spans="1:14" x14ac:dyDescent="0.25">
      <c r="A3161" s="2">
        <v>36564</v>
      </c>
      <c r="B3161">
        <v>1481.7</v>
      </c>
      <c r="C3161">
        <v>470.35</v>
      </c>
      <c r="D3161">
        <v>4821.7</v>
      </c>
      <c r="E3161">
        <v>4160.3</v>
      </c>
      <c r="F3161">
        <v>10366.56</v>
      </c>
      <c r="G3161">
        <v>6487.4</v>
      </c>
      <c r="H3161" t="s">
        <v>38</v>
      </c>
      <c r="I3161">
        <v>457.3</v>
      </c>
      <c r="J3161" t="s">
        <v>38</v>
      </c>
      <c r="K3161">
        <v>4567.62</v>
      </c>
      <c r="L3161">
        <v>14834</v>
      </c>
      <c r="M3161">
        <v>10768</v>
      </c>
      <c r="N3161" t="s">
        <v>38</v>
      </c>
    </row>
    <row r="3162" spans="1:14" x14ac:dyDescent="0.25">
      <c r="A3162" s="2">
        <v>36565</v>
      </c>
      <c r="B3162">
        <v>1453.02</v>
      </c>
      <c r="C3162">
        <v>469.66</v>
      </c>
      <c r="D3162">
        <v>4845.1000000000004</v>
      </c>
      <c r="E3162">
        <v>4153</v>
      </c>
      <c r="F3162">
        <v>10527.38</v>
      </c>
      <c r="G3162">
        <v>6566.9</v>
      </c>
      <c r="H3162" t="s">
        <v>38</v>
      </c>
      <c r="I3162">
        <v>456.15</v>
      </c>
      <c r="J3162" t="s">
        <v>38</v>
      </c>
      <c r="K3162">
        <v>4514.5600000000004</v>
      </c>
      <c r="L3162">
        <v>14924</v>
      </c>
      <c r="M3162">
        <v>11290</v>
      </c>
      <c r="N3162" t="s">
        <v>38</v>
      </c>
    </row>
    <row r="3163" spans="1:14" x14ac:dyDescent="0.25">
      <c r="A3163" s="2">
        <v>36566</v>
      </c>
      <c r="B3163">
        <v>1454.04</v>
      </c>
      <c r="C3163">
        <v>474.62</v>
      </c>
      <c r="D3163">
        <v>4806.1000000000004</v>
      </c>
      <c r="E3163">
        <v>4097.3999999999996</v>
      </c>
      <c r="F3163">
        <v>10543.87</v>
      </c>
      <c r="G3163">
        <v>6608.2</v>
      </c>
      <c r="H3163" t="s">
        <v>38</v>
      </c>
      <c r="I3163">
        <v>453.18</v>
      </c>
      <c r="J3163" t="s">
        <v>38</v>
      </c>
      <c r="K3163">
        <v>4481.32</v>
      </c>
      <c r="L3163">
        <v>14774</v>
      </c>
      <c r="M3163">
        <v>11154</v>
      </c>
      <c r="N3163" t="s">
        <v>38</v>
      </c>
    </row>
    <row r="3164" spans="1:14" x14ac:dyDescent="0.25">
      <c r="A3164" s="2">
        <v>36567</v>
      </c>
      <c r="B3164">
        <v>1430.99</v>
      </c>
      <c r="C3164">
        <v>466.22</v>
      </c>
      <c r="D3164">
        <v>4751.3999999999996</v>
      </c>
      <c r="E3164">
        <v>4118.2</v>
      </c>
      <c r="F3164">
        <v>10597.48</v>
      </c>
      <c r="G3164">
        <v>6817.6</v>
      </c>
      <c r="H3164" t="s">
        <v>38</v>
      </c>
      <c r="I3164">
        <v>451.97</v>
      </c>
      <c r="J3164" t="s">
        <v>38</v>
      </c>
      <c r="K3164">
        <v>4472.37</v>
      </c>
      <c r="L3164">
        <v>14774</v>
      </c>
      <c r="M3164">
        <v>11859</v>
      </c>
      <c r="N3164" t="s">
        <v>38</v>
      </c>
    </row>
    <row r="3165" spans="1:14" x14ac:dyDescent="0.25">
      <c r="A3165" s="2">
        <v>36570</v>
      </c>
      <c r="B3165">
        <v>1433.04</v>
      </c>
      <c r="C3165">
        <v>475.09</v>
      </c>
      <c r="D3165">
        <v>4619.8</v>
      </c>
      <c r="E3165">
        <v>4136.6000000000004</v>
      </c>
      <c r="F3165">
        <v>10512.26</v>
      </c>
      <c r="G3165">
        <v>6813.5</v>
      </c>
      <c r="H3165" t="s">
        <v>38</v>
      </c>
      <c r="I3165">
        <v>448.21</v>
      </c>
      <c r="J3165" t="s">
        <v>38</v>
      </c>
      <c r="K3165">
        <v>4439.76</v>
      </c>
      <c r="L3165">
        <v>14700</v>
      </c>
      <c r="M3165">
        <v>11453</v>
      </c>
      <c r="N3165" t="s">
        <v>38</v>
      </c>
    </row>
    <row r="3166" spans="1:14" x14ac:dyDescent="0.25">
      <c r="A3166" s="2">
        <v>36571</v>
      </c>
      <c r="B3166">
        <v>1444.57</v>
      </c>
      <c r="C3166">
        <v>477.24</v>
      </c>
      <c r="D3166">
        <v>4588.1000000000004</v>
      </c>
      <c r="E3166">
        <v>4022.8</v>
      </c>
      <c r="F3166">
        <v>10221.549999999999</v>
      </c>
      <c r="G3166">
        <v>6669.6</v>
      </c>
      <c r="H3166" t="s">
        <v>38</v>
      </c>
      <c r="I3166">
        <v>446.09</v>
      </c>
      <c r="J3166" t="s">
        <v>38</v>
      </c>
      <c r="K3166">
        <v>4366.25</v>
      </c>
      <c r="L3166">
        <v>14483</v>
      </c>
      <c r="M3166">
        <v>11080</v>
      </c>
      <c r="N3166" t="s">
        <v>38</v>
      </c>
    </row>
    <row r="3167" spans="1:14" x14ac:dyDescent="0.25">
      <c r="A3167" s="2">
        <v>36572</v>
      </c>
      <c r="B3167">
        <v>1426.89</v>
      </c>
      <c r="C3167">
        <v>482.5</v>
      </c>
      <c r="D3167">
        <v>4714.3</v>
      </c>
      <c r="E3167">
        <v>3995.8</v>
      </c>
      <c r="F3167">
        <v>10345.25</v>
      </c>
      <c r="G3167">
        <v>6710.5</v>
      </c>
      <c r="H3167" t="s">
        <v>38</v>
      </c>
      <c r="I3167">
        <v>452.16</v>
      </c>
      <c r="J3167" t="s">
        <v>38</v>
      </c>
      <c r="K3167">
        <v>4443.6000000000004</v>
      </c>
      <c r="L3167">
        <v>14707</v>
      </c>
      <c r="M3167">
        <v>11366</v>
      </c>
      <c r="N3167" t="s">
        <v>38</v>
      </c>
    </row>
    <row r="3168" spans="1:14" x14ac:dyDescent="0.25">
      <c r="A3168" s="2">
        <v>36573</v>
      </c>
      <c r="B3168">
        <v>1419.46</v>
      </c>
      <c r="C3168">
        <v>482.5</v>
      </c>
      <c r="D3168">
        <v>4756</v>
      </c>
      <c r="E3168">
        <v>4072.1</v>
      </c>
      <c r="F3168">
        <v>10497.14</v>
      </c>
      <c r="G3168">
        <v>6771.3</v>
      </c>
      <c r="H3168" t="s">
        <v>38</v>
      </c>
      <c r="I3168">
        <v>455.51</v>
      </c>
      <c r="J3168" t="s">
        <v>38</v>
      </c>
      <c r="K3168">
        <v>4501.7700000000004</v>
      </c>
      <c r="L3168">
        <v>14767</v>
      </c>
      <c r="M3168">
        <v>11307</v>
      </c>
      <c r="N3168" t="s">
        <v>38</v>
      </c>
    </row>
    <row r="3169" spans="1:14" x14ac:dyDescent="0.25">
      <c r="A3169" s="2">
        <v>36574</v>
      </c>
      <c r="B3169">
        <v>1386.42</v>
      </c>
      <c r="C3169">
        <v>472.85</v>
      </c>
      <c r="D3169">
        <v>4700.8999999999996</v>
      </c>
      <c r="E3169">
        <v>4003.7</v>
      </c>
      <c r="F3169">
        <v>10440.780000000001</v>
      </c>
      <c r="G3169">
        <v>6783</v>
      </c>
      <c r="H3169" t="s">
        <v>38</v>
      </c>
      <c r="I3169">
        <v>452.4</v>
      </c>
      <c r="J3169" t="s">
        <v>38</v>
      </c>
      <c r="K3169">
        <v>4494.74</v>
      </c>
      <c r="L3169">
        <v>14812</v>
      </c>
      <c r="M3169">
        <v>11021</v>
      </c>
      <c r="N3169" t="s">
        <v>38</v>
      </c>
    </row>
    <row r="3170" spans="1:14" x14ac:dyDescent="0.25">
      <c r="A3170" s="2">
        <v>36577</v>
      </c>
      <c r="B3170">
        <v>1386.42</v>
      </c>
      <c r="C3170">
        <v>464.32</v>
      </c>
      <c r="D3170">
        <v>4636.7</v>
      </c>
      <c r="E3170">
        <v>3934.9</v>
      </c>
      <c r="F3170">
        <v>10400.92</v>
      </c>
      <c r="G3170">
        <v>6713.3</v>
      </c>
      <c r="H3170" t="s">
        <v>38</v>
      </c>
      <c r="I3170">
        <v>442.39</v>
      </c>
      <c r="J3170" t="s">
        <v>38</v>
      </c>
      <c r="K3170">
        <v>4462.78</v>
      </c>
      <c r="L3170">
        <v>14617</v>
      </c>
      <c r="M3170">
        <v>10881</v>
      </c>
      <c r="N3170" t="s">
        <v>38</v>
      </c>
    </row>
    <row r="3171" spans="1:14" x14ac:dyDescent="0.25">
      <c r="A3171" s="2">
        <v>36578</v>
      </c>
      <c r="B3171">
        <v>1382.07</v>
      </c>
      <c r="C3171">
        <v>463.98</v>
      </c>
      <c r="D3171">
        <v>4599.2</v>
      </c>
      <c r="E3171">
        <v>3931</v>
      </c>
      <c r="F3171">
        <v>10486.83</v>
      </c>
      <c r="G3171">
        <v>6590.3</v>
      </c>
      <c r="H3171" t="s">
        <v>38</v>
      </c>
      <c r="I3171">
        <v>442.2</v>
      </c>
      <c r="J3171" t="s">
        <v>38</v>
      </c>
      <c r="K3171">
        <v>4510.08</v>
      </c>
      <c r="L3171">
        <v>14520</v>
      </c>
      <c r="M3171">
        <v>10858</v>
      </c>
      <c r="N3171" t="s">
        <v>38</v>
      </c>
    </row>
    <row r="3172" spans="1:14" x14ac:dyDescent="0.25">
      <c r="A3172" s="2">
        <v>36579</v>
      </c>
      <c r="B3172">
        <v>1398.72</v>
      </c>
      <c r="C3172">
        <v>469.49</v>
      </c>
      <c r="D3172">
        <v>4706.6000000000004</v>
      </c>
      <c r="E3172">
        <v>3965.5</v>
      </c>
      <c r="F3172">
        <v>10599.54</v>
      </c>
      <c r="G3172">
        <v>6739</v>
      </c>
      <c r="H3172" t="s">
        <v>38</v>
      </c>
      <c r="I3172">
        <v>444.69</v>
      </c>
      <c r="J3172" t="s">
        <v>38</v>
      </c>
      <c r="K3172">
        <v>4553.55</v>
      </c>
      <c r="L3172">
        <v>14573</v>
      </c>
      <c r="M3172">
        <v>10894</v>
      </c>
      <c r="N3172" t="s">
        <v>38</v>
      </c>
    </row>
    <row r="3173" spans="1:14" x14ac:dyDescent="0.25">
      <c r="A3173" s="2">
        <v>36580</v>
      </c>
      <c r="B3173">
        <v>1388.47</v>
      </c>
      <c r="C3173">
        <v>462.34</v>
      </c>
      <c r="D3173">
        <v>4645.8</v>
      </c>
      <c r="E3173">
        <v>4000.4</v>
      </c>
      <c r="F3173">
        <v>10501.26</v>
      </c>
      <c r="G3173">
        <v>6766.4</v>
      </c>
      <c r="H3173" t="s">
        <v>38</v>
      </c>
      <c r="I3173">
        <v>444.91</v>
      </c>
      <c r="J3173" t="s">
        <v>38</v>
      </c>
      <c r="K3173">
        <v>4514.5600000000004</v>
      </c>
      <c r="L3173">
        <v>14662</v>
      </c>
      <c r="M3173">
        <v>11403</v>
      </c>
      <c r="N3173" t="s">
        <v>38</v>
      </c>
    </row>
    <row r="3174" spans="1:14" x14ac:dyDescent="0.25">
      <c r="A3174" s="2">
        <v>36581</v>
      </c>
      <c r="B3174">
        <v>1370.8</v>
      </c>
      <c r="C3174">
        <v>453.94</v>
      </c>
      <c r="D3174">
        <v>4753.7</v>
      </c>
      <c r="E3174">
        <v>4070.1</v>
      </c>
      <c r="F3174">
        <v>10701.25</v>
      </c>
      <c r="G3174">
        <v>6926.6</v>
      </c>
      <c r="H3174" t="s">
        <v>38</v>
      </c>
      <c r="I3174">
        <v>449.9</v>
      </c>
      <c r="J3174" t="s">
        <v>38</v>
      </c>
      <c r="K3174">
        <v>4463.42</v>
      </c>
      <c r="L3174">
        <v>14789</v>
      </c>
      <c r="M3174">
        <v>11406</v>
      </c>
      <c r="N3174" t="s">
        <v>38</v>
      </c>
    </row>
    <row r="3175" spans="1:14" x14ac:dyDescent="0.25">
      <c r="A3175" s="2">
        <v>36584</v>
      </c>
      <c r="B3175">
        <v>1380.79</v>
      </c>
      <c r="C3175">
        <v>456.91</v>
      </c>
      <c r="D3175">
        <v>4652.7</v>
      </c>
      <c r="E3175">
        <v>4019.5</v>
      </c>
      <c r="F3175">
        <v>10432.540000000001</v>
      </c>
      <c r="G3175">
        <v>6842.9</v>
      </c>
      <c r="H3175" t="s">
        <v>38</v>
      </c>
      <c r="I3175">
        <v>445.7</v>
      </c>
      <c r="J3175" t="s">
        <v>38</v>
      </c>
      <c r="K3175">
        <v>4424.42</v>
      </c>
      <c r="L3175">
        <v>14759</v>
      </c>
      <c r="M3175">
        <v>11081</v>
      </c>
      <c r="N3175" t="s">
        <v>38</v>
      </c>
    </row>
    <row r="3176" spans="1:14" x14ac:dyDescent="0.25">
      <c r="A3176" s="2">
        <v>36585</v>
      </c>
      <c r="B3176">
        <v>1405.63</v>
      </c>
      <c r="C3176">
        <v>450.97</v>
      </c>
      <c r="D3176">
        <v>4779.7</v>
      </c>
      <c r="E3176">
        <v>4075.9</v>
      </c>
      <c r="F3176">
        <v>10567.24</v>
      </c>
      <c r="G3176">
        <v>6871.1</v>
      </c>
      <c r="H3176" t="s">
        <v>38</v>
      </c>
      <c r="I3176">
        <v>454.65</v>
      </c>
      <c r="J3176" t="s">
        <v>38</v>
      </c>
      <c r="K3176">
        <v>4428.26</v>
      </c>
      <c r="L3176">
        <v>14894</v>
      </c>
      <c r="M3176">
        <v>11293</v>
      </c>
      <c r="N3176" t="s">
        <v>38</v>
      </c>
    </row>
    <row r="3177" spans="1:14" x14ac:dyDescent="0.25">
      <c r="A3177" s="2">
        <v>36586</v>
      </c>
      <c r="B3177">
        <v>1418.95</v>
      </c>
      <c r="C3177">
        <v>463.2</v>
      </c>
      <c r="D3177">
        <v>4854.6000000000004</v>
      </c>
      <c r="E3177">
        <v>4097.2</v>
      </c>
      <c r="F3177">
        <v>10620.84</v>
      </c>
      <c r="G3177">
        <v>6888.6</v>
      </c>
      <c r="H3177" t="s">
        <v>38</v>
      </c>
      <c r="I3177">
        <v>454.91</v>
      </c>
      <c r="J3177" t="s">
        <v>38</v>
      </c>
      <c r="K3177">
        <v>4436.57</v>
      </c>
      <c r="L3177">
        <v>14968</v>
      </c>
      <c r="M3177">
        <v>11081</v>
      </c>
      <c r="N3177" t="s">
        <v>38</v>
      </c>
    </row>
    <row r="3178" spans="1:14" x14ac:dyDescent="0.25">
      <c r="A3178" s="2">
        <v>36587</v>
      </c>
      <c r="B3178">
        <v>1418.95</v>
      </c>
      <c r="C3178">
        <v>469.06</v>
      </c>
      <c r="D3178">
        <v>4921.5</v>
      </c>
      <c r="E3178">
        <v>4230.8</v>
      </c>
      <c r="F3178">
        <v>10934.23</v>
      </c>
      <c r="G3178">
        <v>6941.9</v>
      </c>
      <c r="H3178" t="s">
        <v>38</v>
      </c>
      <c r="I3178">
        <v>456.89</v>
      </c>
      <c r="J3178" t="s">
        <v>38</v>
      </c>
      <c r="K3178">
        <v>4515.2</v>
      </c>
      <c r="L3178">
        <v>14976</v>
      </c>
      <c r="M3178">
        <v>11167</v>
      </c>
      <c r="N3178" t="s">
        <v>38</v>
      </c>
    </row>
    <row r="3179" spans="1:14" x14ac:dyDescent="0.25">
      <c r="A3179" s="2">
        <v>36588</v>
      </c>
      <c r="B3179">
        <v>1445.33</v>
      </c>
      <c r="C3179">
        <v>469.83</v>
      </c>
      <c r="D3179">
        <v>4947.8999999999996</v>
      </c>
      <c r="E3179">
        <v>4286.8999999999996</v>
      </c>
      <c r="F3179">
        <v>10955.54</v>
      </c>
      <c r="G3179">
        <v>6973.1</v>
      </c>
      <c r="H3179" t="s">
        <v>38</v>
      </c>
      <c r="I3179">
        <v>465.05</v>
      </c>
      <c r="J3179" t="s">
        <v>38</v>
      </c>
      <c r="K3179">
        <v>4500.5</v>
      </c>
      <c r="L3179">
        <v>14886</v>
      </c>
      <c r="M3179">
        <v>11433</v>
      </c>
      <c r="N3179" t="s">
        <v>38</v>
      </c>
    </row>
    <row r="3180" spans="1:14" x14ac:dyDescent="0.25">
      <c r="A3180" s="2">
        <v>36591</v>
      </c>
      <c r="B3180">
        <v>1429.2</v>
      </c>
      <c r="C3180">
        <v>476.38</v>
      </c>
      <c r="D3180">
        <v>5022.1000000000004</v>
      </c>
      <c r="E3180">
        <v>4306.8999999999996</v>
      </c>
      <c r="F3180">
        <v>10967.22</v>
      </c>
      <c r="G3180">
        <v>7002.1</v>
      </c>
      <c r="H3180" t="s">
        <v>38</v>
      </c>
      <c r="I3180">
        <v>462.28</v>
      </c>
      <c r="J3180" t="s">
        <v>38</v>
      </c>
      <c r="K3180">
        <v>4527.34</v>
      </c>
      <c r="L3180">
        <v>14797</v>
      </c>
      <c r="M3180">
        <v>11815</v>
      </c>
      <c r="N3180" t="s">
        <v>38</v>
      </c>
    </row>
    <row r="3181" spans="1:14" x14ac:dyDescent="0.25">
      <c r="A3181" s="2">
        <v>36592</v>
      </c>
      <c r="B3181">
        <v>1384.89</v>
      </c>
      <c r="C3181">
        <v>469.02</v>
      </c>
      <c r="D3181">
        <v>4934.8999999999996</v>
      </c>
      <c r="E3181">
        <v>4234.7</v>
      </c>
      <c r="F3181">
        <v>11082.68</v>
      </c>
      <c r="G3181">
        <v>6933.4</v>
      </c>
      <c r="H3181" t="s">
        <v>38</v>
      </c>
      <c r="I3181">
        <v>463.4</v>
      </c>
      <c r="J3181" t="s">
        <v>38</v>
      </c>
      <c r="K3181">
        <v>4510.72</v>
      </c>
      <c r="L3181">
        <v>14886</v>
      </c>
      <c r="M3181">
        <v>11821</v>
      </c>
      <c r="N3181" t="s">
        <v>38</v>
      </c>
    </row>
    <row r="3182" spans="1:14" x14ac:dyDescent="0.25">
      <c r="A3182" s="2">
        <v>36593</v>
      </c>
      <c r="B3182">
        <v>1399.74</v>
      </c>
      <c r="C3182">
        <v>464.67</v>
      </c>
      <c r="D3182">
        <v>4889.8</v>
      </c>
      <c r="E3182">
        <v>4172.3999999999996</v>
      </c>
      <c r="F3182">
        <v>10968.59</v>
      </c>
      <c r="G3182">
        <v>6929.3</v>
      </c>
      <c r="H3182" t="s">
        <v>38</v>
      </c>
      <c r="I3182">
        <v>459.39</v>
      </c>
      <c r="J3182" t="s">
        <v>38</v>
      </c>
      <c r="K3182">
        <v>4444.24</v>
      </c>
      <c r="L3182">
        <v>14774</v>
      </c>
      <c r="M3182">
        <v>11871</v>
      </c>
      <c r="N3182" t="s">
        <v>38</v>
      </c>
    </row>
    <row r="3183" spans="1:14" x14ac:dyDescent="0.25">
      <c r="A3183" s="2">
        <v>36594</v>
      </c>
      <c r="B3183">
        <v>1438.67</v>
      </c>
      <c r="C3183">
        <v>468.54</v>
      </c>
      <c r="D3183">
        <v>4996.1000000000004</v>
      </c>
      <c r="E3183">
        <v>4227.5</v>
      </c>
      <c r="F3183">
        <v>10950.73</v>
      </c>
      <c r="G3183">
        <v>6879.3</v>
      </c>
      <c r="H3183" t="s">
        <v>38</v>
      </c>
      <c r="I3183">
        <v>455.13</v>
      </c>
      <c r="J3183" t="s">
        <v>38</v>
      </c>
      <c r="K3183">
        <v>4419.3100000000004</v>
      </c>
      <c r="L3183">
        <v>14707</v>
      </c>
      <c r="M3183">
        <v>11645</v>
      </c>
      <c r="N3183" t="s">
        <v>38</v>
      </c>
    </row>
    <row r="3184" spans="1:14" x14ac:dyDescent="0.25">
      <c r="A3184" s="2">
        <v>36595</v>
      </c>
      <c r="B3184">
        <v>1433.81</v>
      </c>
      <c r="C3184">
        <v>472.76</v>
      </c>
      <c r="D3184">
        <v>5033.2</v>
      </c>
      <c r="E3184">
        <v>4283.8999999999996</v>
      </c>
      <c r="F3184">
        <v>10980.97</v>
      </c>
      <c r="G3184">
        <v>6851.4</v>
      </c>
      <c r="H3184" t="s">
        <v>38</v>
      </c>
      <c r="I3184">
        <v>461.69</v>
      </c>
      <c r="J3184" t="s">
        <v>38</v>
      </c>
      <c r="K3184">
        <v>4431.45</v>
      </c>
      <c r="L3184">
        <v>14864</v>
      </c>
      <c r="M3184">
        <v>11788</v>
      </c>
      <c r="N3184" t="s">
        <v>38</v>
      </c>
    </row>
    <row r="3185" spans="1:14" x14ac:dyDescent="0.25">
      <c r="A3185" s="2">
        <v>36598</v>
      </c>
      <c r="B3185">
        <v>1417.42</v>
      </c>
      <c r="C3185">
        <v>471.39</v>
      </c>
      <c r="D3185">
        <v>4942.2</v>
      </c>
      <c r="E3185">
        <v>4163.8</v>
      </c>
      <c r="F3185">
        <v>10574.11</v>
      </c>
      <c r="G3185">
        <v>6726.4</v>
      </c>
      <c r="H3185" t="s">
        <v>38</v>
      </c>
      <c r="I3185">
        <v>447.47</v>
      </c>
      <c r="J3185" t="s">
        <v>38</v>
      </c>
      <c r="K3185">
        <v>4343.2299999999996</v>
      </c>
      <c r="L3185">
        <v>14340</v>
      </c>
      <c r="M3185">
        <v>11323</v>
      </c>
      <c r="N3185" t="s">
        <v>38</v>
      </c>
    </row>
    <row r="3186" spans="1:14" x14ac:dyDescent="0.25">
      <c r="A3186" s="2">
        <v>36599</v>
      </c>
      <c r="B3186">
        <v>1395.64</v>
      </c>
      <c r="C3186">
        <v>474.23</v>
      </c>
      <c r="D3186">
        <v>4959.3999999999996</v>
      </c>
      <c r="E3186">
        <v>4173.7</v>
      </c>
      <c r="F3186">
        <v>10528.75</v>
      </c>
      <c r="G3186">
        <v>6884.2</v>
      </c>
      <c r="H3186" t="s">
        <v>38</v>
      </c>
      <c r="I3186">
        <v>450.6</v>
      </c>
      <c r="J3186" t="s">
        <v>38</v>
      </c>
      <c r="K3186">
        <v>4374.5600000000004</v>
      </c>
      <c r="L3186">
        <v>14227</v>
      </c>
      <c r="M3186">
        <v>11141</v>
      </c>
      <c r="N3186" t="s">
        <v>38</v>
      </c>
    </row>
    <row r="3187" spans="1:14" x14ac:dyDescent="0.25">
      <c r="A3187" s="2">
        <v>36600</v>
      </c>
      <c r="B3187">
        <v>1429.45</v>
      </c>
      <c r="C3187">
        <v>470.14</v>
      </c>
      <c r="D3187">
        <v>4932.6000000000004</v>
      </c>
      <c r="E3187">
        <v>4089.4</v>
      </c>
      <c r="F3187">
        <v>10234.61</v>
      </c>
      <c r="G3187">
        <v>6743.4</v>
      </c>
      <c r="H3187" t="s">
        <v>38</v>
      </c>
      <c r="I3187">
        <v>439.3</v>
      </c>
      <c r="J3187" t="s">
        <v>38</v>
      </c>
      <c r="K3187">
        <v>4379.03</v>
      </c>
      <c r="L3187">
        <v>14212</v>
      </c>
      <c r="M3187">
        <v>11141</v>
      </c>
      <c r="N3187" t="s">
        <v>38</v>
      </c>
    </row>
    <row r="3188" spans="1:14" x14ac:dyDescent="0.25">
      <c r="A3188" s="2">
        <v>36601</v>
      </c>
      <c r="B3188">
        <v>1494.95</v>
      </c>
      <c r="C3188">
        <v>484.49</v>
      </c>
      <c r="D3188">
        <v>5024</v>
      </c>
      <c r="E3188">
        <v>4119.6000000000004</v>
      </c>
      <c r="F3188">
        <v>10441.469999999999</v>
      </c>
      <c r="G3188">
        <v>6737.4</v>
      </c>
      <c r="H3188" t="s">
        <v>38</v>
      </c>
      <c r="I3188">
        <v>450.98</v>
      </c>
      <c r="J3188" t="s">
        <v>38</v>
      </c>
      <c r="K3188">
        <v>4552.28</v>
      </c>
      <c r="L3188">
        <v>14392</v>
      </c>
      <c r="M3188">
        <v>10782</v>
      </c>
      <c r="N3188" t="s">
        <v>38</v>
      </c>
    </row>
    <row r="3189" spans="1:14" x14ac:dyDescent="0.25">
      <c r="A3189" s="2">
        <v>36602</v>
      </c>
      <c r="B3189">
        <v>1506.07</v>
      </c>
      <c r="C3189">
        <v>485.13</v>
      </c>
      <c r="D3189">
        <v>5005.8</v>
      </c>
      <c r="E3189">
        <v>4156.6000000000004</v>
      </c>
      <c r="F3189">
        <v>10616.85</v>
      </c>
      <c r="G3189">
        <v>6796.1</v>
      </c>
      <c r="H3189" t="s">
        <v>38</v>
      </c>
      <c r="I3189">
        <v>458.45</v>
      </c>
      <c r="J3189" t="s">
        <v>38</v>
      </c>
      <c r="K3189">
        <v>4527.8</v>
      </c>
      <c r="L3189">
        <v>14564</v>
      </c>
      <c r="M3189">
        <v>11499</v>
      </c>
      <c r="N3189" t="s">
        <v>38</v>
      </c>
    </row>
    <row r="3190" spans="1:14" x14ac:dyDescent="0.25">
      <c r="A3190" s="2">
        <v>36605</v>
      </c>
      <c r="B3190">
        <v>1494.95</v>
      </c>
      <c r="C3190">
        <v>488.76</v>
      </c>
      <c r="D3190">
        <v>5052</v>
      </c>
      <c r="E3190">
        <v>4186.8</v>
      </c>
      <c r="F3190">
        <v>10807.92</v>
      </c>
      <c r="G3190">
        <v>6769.3</v>
      </c>
      <c r="H3190" t="s">
        <v>38</v>
      </c>
      <c r="I3190">
        <v>458.84</v>
      </c>
      <c r="J3190" t="s">
        <v>38</v>
      </c>
      <c r="K3190">
        <v>4566.45</v>
      </c>
      <c r="L3190">
        <v>14564</v>
      </c>
      <c r="M3190">
        <v>11327</v>
      </c>
      <c r="N3190" t="s">
        <v>38</v>
      </c>
    </row>
    <row r="3191" spans="1:14" x14ac:dyDescent="0.25">
      <c r="A3191" s="2">
        <v>36606</v>
      </c>
      <c r="B3191">
        <v>1524.78</v>
      </c>
      <c r="C3191">
        <v>494.83</v>
      </c>
      <c r="D3191">
        <v>5056.6000000000004</v>
      </c>
      <c r="E3191">
        <v>4157.8999999999996</v>
      </c>
      <c r="F3191">
        <v>10724.67</v>
      </c>
      <c r="G3191">
        <v>6756.2</v>
      </c>
      <c r="H3191" t="s">
        <v>38</v>
      </c>
      <c r="I3191">
        <v>455.75</v>
      </c>
      <c r="J3191" t="s">
        <v>38</v>
      </c>
      <c r="K3191">
        <v>4633.43</v>
      </c>
      <c r="L3191">
        <v>14624</v>
      </c>
      <c r="M3191">
        <v>11317</v>
      </c>
      <c r="N3191" t="s">
        <v>38</v>
      </c>
    </row>
    <row r="3192" spans="1:14" x14ac:dyDescent="0.25">
      <c r="A3192" s="2">
        <v>36607</v>
      </c>
      <c r="B3192">
        <v>1534.9</v>
      </c>
      <c r="C3192">
        <v>503.03</v>
      </c>
      <c r="D3192">
        <v>5046</v>
      </c>
      <c r="E3192">
        <v>4129.1000000000004</v>
      </c>
      <c r="F3192">
        <v>10711.02</v>
      </c>
      <c r="G3192">
        <v>6648.1</v>
      </c>
      <c r="H3192" t="s">
        <v>38</v>
      </c>
      <c r="I3192">
        <v>459.72</v>
      </c>
      <c r="J3192" t="s">
        <v>38</v>
      </c>
      <c r="K3192">
        <v>4701.7</v>
      </c>
      <c r="L3192">
        <v>14737</v>
      </c>
      <c r="M3192">
        <v>11556</v>
      </c>
      <c r="N3192" t="s">
        <v>38</v>
      </c>
    </row>
    <row r="3193" spans="1:14" x14ac:dyDescent="0.25">
      <c r="A3193" s="2">
        <v>36608</v>
      </c>
      <c r="B3193">
        <v>1561.7</v>
      </c>
      <c r="C3193">
        <v>507.05</v>
      </c>
      <c r="D3193">
        <v>5042.6000000000004</v>
      </c>
      <c r="E3193">
        <v>4131</v>
      </c>
      <c r="F3193">
        <v>10646.87</v>
      </c>
      <c r="G3193">
        <v>6568.7</v>
      </c>
      <c r="H3193" t="s">
        <v>38</v>
      </c>
      <c r="I3193">
        <v>457.86</v>
      </c>
      <c r="J3193" t="s">
        <v>38</v>
      </c>
      <c r="K3193">
        <v>4717.8</v>
      </c>
      <c r="L3193">
        <v>14714</v>
      </c>
      <c r="M3193">
        <v>11745</v>
      </c>
      <c r="N3193" t="s">
        <v>38</v>
      </c>
    </row>
    <row r="3194" spans="1:14" x14ac:dyDescent="0.25">
      <c r="A3194" s="2">
        <v>36609</v>
      </c>
      <c r="B3194">
        <v>1573.33</v>
      </c>
      <c r="C3194">
        <v>513.97</v>
      </c>
      <c r="D3194">
        <v>5162.5</v>
      </c>
      <c r="E3194">
        <v>4186.5</v>
      </c>
      <c r="F3194">
        <v>10852.96</v>
      </c>
      <c r="G3194">
        <v>6690.4</v>
      </c>
      <c r="H3194" t="s">
        <v>38</v>
      </c>
      <c r="I3194">
        <v>462.81</v>
      </c>
      <c r="J3194" t="s">
        <v>38</v>
      </c>
      <c r="K3194">
        <v>4752.58</v>
      </c>
      <c r="L3194">
        <v>14864</v>
      </c>
      <c r="M3194">
        <v>11798</v>
      </c>
      <c r="N3194" t="s">
        <v>38</v>
      </c>
    </row>
    <row r="3195" spans="1:14" x14ac:dyDescent="0.25">
      <c r="A3195" s="2">
        <v>36612</v>
      </c>
      <c r="B3195">
        <v>1556.14</v>
      </c>
      <c r="C3195">
        <v>515.34</v>
      </c>
      <c r="D3195">
        <v>5102.7</v>
      </c>
      <c r="E3195">
        <v>4238.7</v>
      </c>
      <c r="F3195">
        <v>10846.14</v>
      </c>
      <c r="G3195">
        <v>6648.7</v>
      </c>
      <c r="H3195" t="s">
        <v>38</v>
      </c>
      <c r="I3195">
        <v>463.38</v>
      </c>
      <c r="J3195" t="s">
        <v>38</v>
      </c>
      <c r="K3195">
        <v>4721.0200000000004</v>
      </c>
      <c r="L3195">
        <v>15096</v>
      </c>
      <c r="M3195">
        <v>12217</v>
      </c>
      <c r="N3195" t="s">
        <v>38</v>
      </c>
    </row>
    <row r="3196" spans="1:14" x14ac:dyDescent="0.25">
      <c r="A3196" s="2">
        <v>36613</v>
      </c>
      <c r="B3196">
        <v>1547.79</v>
      </c>
      <c r="C3196">
        <v>512.86</v>
      </c>
      <c r="D3196">
        <v>5090.6000000000004</v>
      </c>
      <c r="E3196">
        <v>4285.3</v>
      </c>
      <c r="F3196">
        <v>10881.62</v>
      </c>
      <c r="G3196">
        <v>6669.4</v>
      </c>
      <c r="H3196" t="s">
        <v>38</v>
      </c>
      <c r="I3196">
        <v>466.24</v>
      </c>
      <c r="J3196" t="s">
        <v>38</v>
      </c>
      <c r="K3196">
        <v>4713.29</v>
      </c>
      <c r="L3196">
        <v>15344</v>
      </c>
      <c r="M3196">
        <v>12210</v>
      </c>
      <c r="N3196" t="s">
        <v>38</v>
      </c>
    </row>
    <row r="3197" spans="1:14" x14ac:dyDescent="0.25">
      <c r="A3197" s="2">
        <v>36614</v>
      </c>
      <c r="B3197">
        <v>1548.05</v>
      </c>
      <c r="C3197">
        <v>504.57</v>
      </c>
      <c r="D3197">
        <v>5037.6000000000004</v>
      </c>
      <c r="E3197">
        <v>4263.8999999999996</v>
      </c>
      <c r="F3197">
        <v>10831.12</v>
      </c>
      <c r="G3197">
        <v>6618.9</v>
      </c>
      <c r="H3197" t="s">
        <v>38</v>
      </c>
      <c r="I3197">
        <v>465.41</v>
      </c>
      <c r="J3197" t="s">
        <v>38</v>
      </c>
      <c r="K3197">
        <v>4737.7700000000004</v>
      </c>
      <c r="L3197">
        <v>15486</v>
      </c>
      <c r="M3197">
        <v>12091</v>
      </c>
      <c r="N3197" t="s">
        <v>38</v>
      </c>
    </row>
    <row r="3198" spans="1:14" x14ac:dyDescent="0.25">
      <c r="A3198" s="2">
        <v>36615</v>
      </c>
      <c r="B3198">
        <v>1521.5</v>
      </c>
      <c r="C3198">
        <v>487.06</v>
      </c>
      <c r="D3198">
        <v>4913.8999999999996</v>
      </c>
      <c r="E3198">
        <v>4147.1000000000004</v>
      </c>
      <c r="F3198">
        <v>10506.3</v>
      </c>
      <c r="G3198">
        <v>6474.6</v>
      </c>
      <c r="H3198" t="s">
        <v>38</v>
      </c>
      <c r="I3198">
        <v>451.3</v>
      </c>
      <c r="J3198" t="s">
        <v>38</v>
      </c>
      <c r="K3198">
        <v>4704.92</v>
      </c>
      <c r="L3198">
        <v>15306</v>
      </c>
      <c r="M3198">
        <v>11728</v>
      </c>
      <c r="N3198" t="s">
        <v>38</v>
      </c>
    </row>
    <row r="3199" spans="1:14" x14ac:dyDescent="0.25">
      <c r="A3199" s="2">
        <v>36616</v>
      </c>
      <c r="B3199">
        <v>1532.62</v>
      </c>
      <c r="C3199">
        <v>493.89</v>
      </c>
      <c r="D3199">
        <v>4996.3999999999996</v>
      </c>
      <c r="E3199">
        <v>4111.1000000000004</v>
      </c>
      <c r="F3199">
        <v>10379.370000000001</v>
      </c>
      <c r="G3199">
        <v>6519</v>
      </c>
      <c r="H3199" t="s">
        <v>38</v>
      </c>
      <c r="I3199">
        <v>451.88</v>
      </c>
      <c r="J3199" t="s">
        <v>38</v>
      </c>
      <c r="K3199">
        <v>4759.0200000000004</v>
      </c>
      <c r="L3199">
        <v>15284</v>
      </c>
      <c r="M3199">
        <v>11624</v>
      </c>
      <c r="N3199" t="s">
        <v>38</v>
      </c>
    </row>
    <row r="3200" spans="1:14" x14ac:dyDescent="0.25">
      <c r="A3200" s="2">
        <v>36619</v>
      </c>
      <c r="B3200">
        <v>1545.77</v>
      </c>
      <c r="C3200">
        <v>487.06</v>
      </c>
      <c r="D3200">
        <v>4933.2</v>
      </c>
      <c r="E3200">
        <v>4016</v>
      </c>
      <c r="F3200">
        <v>10201.26</v>
      </c>
      <c r="G3200">
        <v>6388.6</v>
      </c>
      <c r="H3200" t="s">
        <v>38</v>
      </c>
      <c r="I3200">
        <v>442.23</v>
      </c>
      <c r="J3200" t="s">
        <v>38</v>
      </c>
      <c r="K3200">
        <v>4800.24</v>
      </c>
      <c r="L3200">
        <v>15516</v>
      </c>
      <c r="M3200">
        <v>11325</v>
      </c>
      <c r="N3200" t="s">
        <v>38</v>
      </c>
    </row>
    <row r="3201" spans="1:14" x14ac:dyDescent="0.25">
      <c r="A3201" s="2">
        <v>36620</v>
      </c>
      <c r="B3201">
        <v>1536.92</v>
      </c>
      <c r="C3201">
        <v>470.22</v>
      </c>
      <c r="D3201">
        <v>4915</v>
      </c>
      <c r="E3201">
        <v>4096</v>
      </c>
      <c r="F3201">
        <v>10347.98</v>
      </c>
      <c r="G3201">
        <v>6311.9</v>
      </c>
      <c r="H3201" t="s">
        <v>38</v>
      </c>
      <c r="I3201">
        <v>447.14</v>
      </c>
      <c r="J3201" t="s">
        <v>38</v>
      </c>
      <c r="K3201">
        <v>4860.79</v>
      </c>
      <c r="L3201">
        <v>15441</v>
      </c>
      <c r="M3201">
        <v>11325</v>
      </c>
      <c r="N3201" t="s">
        <v>38</v>
      </c>
    </row>
    <row r="3202" spans="1:14" x14ac:dyDescent="0.25">
      <c r="A3202" s="2">
        <v>36621</v>
      </c>
      <c r="B3202">
        <v>1522.76</v>
      </c>
      <c r="C3202">
        <v>476.54</v>
      </c>
      <c r="D3202">
        <v>4818.1000000000004</v>
      </c>
      <c r="E3202">
        <v>3961.3</v>
      </c>
      <c r="F3202">
        <v>10025.89</v>
      </c>
      <c r="G3202">
        <v>6201.9</v>
      </c>
      <c r="H3202" t="s">
        <v>38</v>
      </c>
      <c r="I3202">
        <v>437.88</v>
      </c>
      <c r="J3202" t="s">
        <v>38</v>
      </c>
      <c r="K3202">
        <v>4778.99</v>
      </c>
      <c r="L3202">
        <v>15359</v>
      </c>
      <c r="M3202">
        <v>10899</v>
      </c>
      <c r="N3202" t="s">
        <v>38</v>
      </c>
    </row>
    <row r="3203" spans="1:14" x14ac:dyDescent="0.25">
      <c r="A3203" s="2">
        <v>36622</v>
      </c>
      <c r="B3203">
        <v>1533.89</v>
      </c>
      <c r="C3203">
        <v>483.89</v>
      </c>
      <c r="D3203">
        <v>4931.3</v>
      </c>
      <c r="E3203">
        <v>4090.4</v>
      </c>
      <c r="F3203">
        <v>10216.280000000001</v>
      </c>
      <c r="G3203">
        <v>6378.8</v>
      </c>
      <c r="H3203" t="s">
        <v>38</v>
      </c>
      <c r="I3203">
        <v>447.41</v>
      </c>
      <c r="J3203" t="s">
        <v>38</v>
      </c>
      <c r="K3203">
        <v>4780.92</v>
      </c>
      <c r="L3203">
        <v>15164</v>
      </c>
      <c r="M3203">
        <v>10959</v>
      </c>
      <c r="N3203" t="s">
        <v>38</v>
      </c>
    </row>
    <row r="3204" spans="1:14" x14ac:dyDescent="0.25">
      <c r="A3204" s="2">
        <v>36623</v>
      </c>
      <c r="B3204">
        <v>1546.53</v>
      </c>
      <c r="C3204">
        <v>489.87</v>
      </c>
      <c r="D3204">
        <v>4996</v>
      </c>
      <c r="E3204">
        <v>4141.8999999999996</v>
      </c>
      <c r="F3204">
        <v>10300.89</v>
      </c>
      <c r="G3204">
        <v>6461.5</v>
      </c>
      <c r="H3204" t="s">
        <v>38</v>
      </c>
      <c r="I3204">
        <v>456.73</v>
      </c>
      <c r="J3204" t="s">
        <v>38</v>
      </c>
      <c r="K3204">
        <v>4769.97</v>
      </c>
      <c r="L3204">
        <v>15314</v>
      </c>
      <c r="M3204">
        <v>11285</v>
      </c>
      <c r="N3204" t="s">
        <v>38</v>
      </c>
    </row>
    <row r="3205" spans="1:14" x14ac:dyDescent="0.25">
      <c r="A3205" s="2">
        <v>36626</v>
      </c>
      <c r="B3205">
        <v>1538.94</v>
      </c>
      <c r="C3205">
        <v>485.35</v>
      </c>
      <c r="D3205">
        <v>4992.2</v>
      </c>
      <c r="E3205">
        <v>4181.2</v>
      </c>
      <c r="F3205">
        <v>10324.780000000001</v>
      </c>
      <c r="G3205">
        <v>6457.6</v>
      </c>
      <c r="H3205" t="s">
        <v>38</v>
      </c>
      <c r="I3205">
        <v>456.8</v>
      </c>
      <c r="J3205" t="s">
        <v>38</v>
      </c>
      <c r="K3205">
        <v>4731.97</v>
      </c>
      <c r="L3205">
        <v>15464</v>
      </c>
      <c r="M3205">
        <v>11172</v>
      </c>
      <c r="N3205" t="s">
        <v>38</v>
      </c>
    </row>
    <row r="3206" spans="1:14" x14ac:dyDescent="0.25">
      <c r="A3206" s="2">
        <v>36627</v>
      </c>
      <c r="B3206">
        <v>1536.42</v>
      </c>
      <c r="C3206">
        <v>480.65</v>
      </c>
      <c r="D3206">
        <v>4861.3</v>
      </c>
      <c r="E3206">
        <v>4101.2</v>
      </c>
      <c r="F3206">
        <v>10201.950000000001</v>
      </c>
      <c r="G3206">
        <v>6304.8</v>
      </c>
      <c r="H3206" t="s">
        <v>38</v>
      </c>
      <c r="I3206">
        <v>450.21</v>
      </c>
      <c r="J3206" t="s">
        <v>38</v>
      </c>
      <c r="K3206">
        <v>4768.04</v>
      </c>
      <c r="L3206">
        <v>15411</v>
      </c>
      <c r="M3206">
        <v>10972</v>
      </c>
      <c r="N3206" t="s">
        <v>38</v>
      </c>
    </row>
    <row r="3207" spans="1:14" x14ac:dyDescent="0.25">
      <c r="A3207" s="2">
        <v>36628</v>
      </c>
      <c r="B3207">
        <v>1493.68</v>
      </c>
      <c r="C3207">
        <v>467.83</v>
      </c>
      <c r="D3207">
        <v>4862</v>
      </c>
      <c r="E3207">
        <v>4087.5</v>
      </c>
      <c r="F3207">
        <v>10167.83</v>
      </c>
      <c r="G3207">
        <v>6329.1</v>
      </c>
      <c r="H3207" t="s">
        <v>38</v>
      </c>
      <c r="I3207">
        <v>450.52</v>
      </c>
      <c r="J3207" t="s">
        <v>38</v>
      </c>
      <c r="K3207">
        <v>4843.3999999999996</v>
      </c>
      <c r="L3207">
        <v>15561</v>
      </c>
      <c r="M3207">
        <v>11112</v>
      </c>
      <c r="N3207" t="s">
        <v>38</v>
      </c>
    </row>
    <row r="3208" spans="1:14" x14ac:dyDescent="0.25">
      <c r="A3208" s="2">
        <v>36629</v>
      </c>
      <c r="B3208">
        <v>1472.69</v>
      </c>
      <c r="C3208">
        <v>460.57</v>
      </c>
      <c r="D3208">
        <v>4865.8</v>
      </c>
      <c r="E3208">
        <v>4104.2</v>
      </c>
      <c r="F3208">
        <v>10200.58</v>
      </c>
      <c r="G3208">
        <v>6391.3</v>
      </c>
      <c r="H3208" t="s">
        <v>38</v>
      </c>
      <c r="I3208">
        <v>450.57</v>
      </c>
      <c r="J3208" t="s">
        <v>38</v>
      </c>
      <c r="K3208">
        <v>4838.8900000000003</v>
      </c>
      <c r="L3208">
        <v>15381</v>
      </c>
      <c r="M3208">
        <v>10872</v>
      </c>
      <c r="N3208" t="s">
        <v>38</v>
      </c>
    </row>
    <row r="3209" spans="1:14" x14ac:dyDescent="0.25">
      <c r="A3209" s="2">
        <v>36630</v>
      </c>
      <c r="B3209">
        <v>1383.18</v>
      </c>
      <c r="C3209">
        <v>438.35</v>
      </c>
      <c r="D3209">
        <v>4703.1000000000004</v>
      </c>
      <c r="E3209">
        <v>3978</v>
      </c>
      <c r="F3209">
        <v>9860.74</v>
      </c>
      <c r="G3209">
        <v>6164.8</v>
      </c>
      <c r="H3209" t="s">
        <v>38</v>
      </c>
      <c r="I3209">
        <v>442.55</v>
      </c>
      <c r="J3209" t="s">
        <v>38</v>
      </c>
      <c r="K3209">
        <v>4799.6000000000004</v>
      </c>
      <c r="L3209">
        <v>15359</v>
      </c>
      <c r="M3209">
        <v>10719</v>
      </c>
      <c r="N3209" t="s">
        <v>38</v>
      </c>
    </row>
    <row r="3210" spans="1:14" x14ac:dyDescent="0.25">
      <c r="A3210" s="2">
        <v>36633</v>
      </c>
      <c r="B3210">
        <v>1428.95</v>
      </c>
      <c r="C3210">
        <v>452.02</v>
      </c>
      <c r="D3210">
        <v>4567.2</v>
      </c>
      <c r="E3210">
        <v>3984.6</v>
      </c>
      <c r="F3210">
        <v>9832.08</v>
      </c>
      <c r="G3210">
        <v>6112.9</v>
      </c>
      <c r="H3210" t="s">
        <v>38</v>
      </c>
      <c r="I3210">
        <v>435.62</v>
      </c>
      <c r="J3210" t="s">
        <v>38</v>
      </c>
      <c r="K3210">
        <v>4701.7</v>
      </c>
      <c r="L3210">
        <v>14235</v>
      </c>
      <c r="M3210">
        <v>9840</v>
      </c>
      <c r="N3210" t="s">
        <v>38</v>
      </c>
    </row>
    <row r="3211" spans="1:14" x14ac:dyDescent="0.25">
      <c r="A3211" s="2">
        <v>36634</v>
      </c>
      <c r="B3211">
        <v>1469.41</v>
      </c>
      <c r="C3211">
        <v>467.23</v>
      </c>
      <c r="D3211">
        <v>4635.7</v>
      </c>
      <c r="E3211">
        <v>4035.4</v>
      </c>
      <c r="F3211">
        <v>9890.77</v>
      </c>
      <c r="G3211">
        <v>6170.8</v>
      </c>
      <c r="H3211" t="s">
        <v>38</v>
      </c>
      <c r="I3211">
        <v>439.5</v>
      </c>
      <c r="J3211" t="s">
        <v>38</v>
      </c>
      <c r="K3211">
        <v>4700.41</v>
      </c>
      <c r="L3211">
        <v>14033</v>
      </c>
      <c r="M3211">
        <v>10186</v>
      </c>
      <c r="N3211" t="s">
        <v>38</v>
      </c>
    </row>
    <row r="3212" spans="1:14" x14ac:dyDescent="0.25">
      <c r="A3212" s="2">
        <v>36635</v>
      </c>
      <c r="B3212">
        <v>1456.76</v>
      </c>
      <c r="C3212">
        <v>462.02</v>
      </c>
      <c r="D3212">
        <v>4709.8999999999996</v>
      </c>
      <c r="E3212">
        <v>4040.3</v>
      </c>
      <c r="F3212">
        <v>9870.98</v>
      </c>
      <c r="G3212">
        <v>6204.6</v>
      </c>
      <c r="H3212" t="s">
        <v>38</v>
      </c>
      <c r="I3212">
        <v>444.18</v>
      </c>
      <c r="J3212" t="s">
        <v>38</v>
      </c>
      <c r="K3212">
        <v>4701.7</v>
      </c>
      <c r="L3212">
        <v>14325</v>
      </c>
      <c r="M3212">
        <v>10283</v>
      </c>
      <c r="N3212" t="s">
        <v>38</v>
      </c>
    </row>
    <row r="3213" spans="1:14" x14ac:dyDescent="0.25">
      <c r="A3213" s="2">
        <v>36636</v>
      </c>
      <c r="B3213">
        <v>1463.84</v>
      </c>
      <c r="C3213">
        <v>459.71</v>
      </c>
      <c r="D3213">
        <v>4753</v>
      </c>
      <c r="E3213">
        <v>4105.8</v>
      </c>
      <c r="F3213">
        <v>9853.92</v>
      </c>
      <c r="G3213">
        <v>6277.7</v>
      </c>
      <c r="H3213" t="s">
        <v>38</v>
      </c>
      <c r="I3213">
        <v>446.3</v>
      </c>
      <c r="J3213" t="s">
        <v>38</v>
      </c>
      <c r="K3213">
        <v>4721.0200000000004</v>
      </c>
      <c r="L3213">
        <v>14355</v>
      </c>
      <c r="M3213">
        <v>10213</v>
      </c>
      <c r="N3213" t="s">
        <v>38</v>
      </c>
    </row>
    <row r="3214" spans="1:14" x14ac:dyDescent="0.25">
      <c r="A3214" s="2">
        <v>36637</v>
      </c>
      <c r="B3214">
        <v>1463.84</v>
      </c>
      <c r="C3214">
        <v>459.71</v>
      </c>
      <c r="D3214">
        <v>4753</v>
      </c>
      <c r="E3214">
        <v>4105.8</v>
      </c>
      <c r="F3214">
        <v>9853.92</v>
      </c>
      <c r="G3214">
        <v>6277.7</v>
      </c>
      <c r="H3214" t="s">
        <v>38</v>
      </c>
      <c r="I3214">
        <v>446.3</v>
      </c>
      <c r="J3214" t="s">
        <v>38</v>
      </c>
      <c r="K3214">
        <v>4721.0200000000004</v>
      </c>
      <c r="L3214">
        <v>14063</v>
      </c>
      <c r="M3214">
        <v>10213</v>
      </c>
      <c r="N3214" t="s">
        <v>38</v>
      </c>
    </row>
    <row r="3215" spans="1:14" x14ac:dyDescent="0.25">
      <c r="A3215" s="2">
        <v>36640</v>
      </c>
      <c r="B3215">
        <v>1453.48</v>
      </c>
      <c r="C3215">
        <v>453.3</v>
      </c>
      <c r="D3215">
        <v>4753</v>
      </c>
      <c r="E3215">
        <v>4105.8</v>
      </c>
      <c r="F3215">
        <v>9853.92</v>
      </c>
      <c r="G3215">
        <v>6277.7</v>
      </c>
      <c r="H3215" t="s">
        <v>38</v>
      </c>
      <c r="I3215">
        <v>446.3</v>
      </c>
      <c r="J3215" t="s">
        <v>38</v>
      </c>
      <c r="K3215">
        <v>4721.0200000000004</v>
      </c>
      <c r="L3215">
        <v>13845</v>
      </c>
      <c r="M3215">
        <v>10213</v>
      </c>
      <c r="N3215" t="s">
        <v>38</v>
      </c>
    </row>
    <row r="3216" spans="1:14" x14ac:dyDescent="0.25">
      <c r="A3216" s="2">
        <v>36641</v>
      </c>
      <c r="B3216">
        <v>1506.32</v>
      </c>
      <c r="C3216">
        <v>471.89</v>
      </c>
      <c r="D3216">
        <v>4776.5</v>
      </c>
      <c r="E3216">
        <v>4147.1000000000004</v>
      </c>
      <c r="F3216">
        <v>9994.49</v>
      </c>
      <c r="G3216">
        <v>6219.9</v>
      </c>
      <c r="H3216" t="s">
        <v>38</v>
      </c>
      <c r="I3216">
        <v>446.93</v>
      </c>
      <c r="J3216" t="s">
        <v>38</v>
      </c>
      <c r="K3216">
        <v>4757.09</v>
      </c>
      <c r="L3216">
        <v>13613</v>
      </c>
      <c r="M3216">
        <v>10293</v>
      </c>
      <c r="N3216" t="s">
        <v>38</v>
      </c>
    </row>
    <row r="3217" spans="1:14" x14ac:dyDescent="0.25">
      <c r="A3217" s="2">
        <v>36642</v>
      </c>
      <c r="B3217">
        <v>1492.42</v>
      </c>
      <c r="C3217">
        <v>486.16</v>
      </c>
      <c r="D3217">
        <v>4753.8</v>
      </c>
      <c r="E3217">
        <v>4184.5</v>
      </c>
      <c r="F3217">
        <v>10100.950000000001</v>
      </c>
      <c r="G3217">
        <v>6242.3</v>
      </c>
      <c r="H3217" t="s">
        <v>38</v>
      </c>
      <c r="I3217">
        <v>451.06</v>
      </c>
      <c r="J3217" t="s">
        <v>38</v>
      </c>
      <c r="K3217">
        <v>4775.12</v>
      </c>
      <c r="L3217">
        <v>13546</v>
      </c>
      <c r="M3217">
        <v>10107</v>
      </c>
      <c r="N3217" t="s">
        <v>38</v>
      </c>
    </row>
    <row r="3218" spans="1:14" x14ac:dyDescent="0.25">
      <c r="A3218" s="2">
        <v>36643</v>
      </c>
      <c r="B3218">
        <v>1484.07</v>
      </c>
      <c r="C3218">
        <v>481.5</v>
      </c>
      <c r="D3218">
        <v>4699.3</v>
      </c>
      <c r="E3218">
        <v>4079.6</v>
      </c>
      <c r="F3218">
        <v>9853.92</v>
      </c>
      <c r="G3218">
        <v>6156.4</v>
      </c>
      <c r="H3218" t="s">
        <v>38</v>
      </c>
      <c r="I3218">
        <v>442.1</v>
      </c>
      <c r="J3218" t="s">
        <v>38</v>
      </c>
      <c r="K3218">
        <v>4740.99</v>
      </c>
      <c r="L3218">
        <v>13553</v>
      </c>
      <c r="M3218">
        <v>10067</v>
      </c>
      <c r="N3218" t="s">
        <v>38</v>
      </c>
    </row>
    <row r="3219" spans="1:14" x14ac:dyDescent="0.25">
      <c r="A3219" s="2">
        <v>36644</v>
      </c>
      <c r="B3219">
        <v>1476.74</v>
      </c>
      <c r="C3219">
        <v>479.36</v>
      </c>
      <c r="D3219">
        <v>4832.8999999999996</v>
      </c>
      <c r="E3219">
        <v>4225.1000000000004</v>
      </c>
      <c r="F3219">
        <v>10182.84</v>
      </c>
      <c r="G3219">
        <v>6295.7</v>
      </c>
      <c r="H3219" t="s">
        <v>38</v>
      </c>
      <c r="I3219">
        <v>449.52</v>
      </c>
      <c r="J3219" t="s">
        <v>38</v>
      </c>
      <c r="K3219">
        <v>4778.99</v>
      </c>
      <c r="L3219">
        <v>13561</v>
      </c>
      <c r="M3219">
        <v>10327</v>
      </c>
      <c r="N3219" t="s">
        <v>38</v>
      </c>
    </row>
    <row r="3220" spans="1:14" x14ac:dyDescent="0.25">
      <c r="A3220" s="2">
        <v>36647</v>
      </c>
      <c r="B3220">
        <v>1493.93</v>
      </c>
      <c r="C3220">
        <v>491.71</v>
      </c>
      <c r="D3220">
        <v>4832.8999999999996</v>
      </c>
      <c r="E3220">
        <v>4225.1000000000004</v>
      </c>
      <c r="F3220">
        <v>10182.84</v>
      </c>
      <c r="G3220">
        <v>6295.7</v>
      </c>
      <c r="H3220" t="s">
        <v>38</v>
      </c>
      <c r="I3220">
        <v>452.89</v>
      </c>
      <c r="J3220" t="s">
        <v>38</v>
      </c>
      <c r="K3220">
        <v>4778.99</v>
      </c>
      <c r="L3220">
        <v>13808</v>
      </c>
      <c r="M3220">
        <v>10327</v>
      </c>
      <c r="N3220" t="s">
        <v>38</v>
      </c>
    </row>
    <row r="3221" spans="1:14" x14ac:dyDescent="0.25">
      <c r="A3221" s="2">
        <v>36648</v>
      </c>
      <c r="B3221">
        <v>1467.13</v>
      </c>
      <c r="C3221">
        <v>489.62</v>
      </c>
      <c r="D3221">
        <v>4866.6000000000004</v>
      </c>
      <c r="E3221">
        <v>4305.2</v>
      </c>
      <c r="F3221">
        <v>10345.25</v>
      </c>
      <c r="G3221">
        <v>6505.6</v>
      </c>
      <c r="H3221" t="s">
        <v>38</v>
      </c>
      <c r="I3221">
        <v>457.74</v>
      </c>
      <c r="J3221" t="s">
        <v>38</v>
      </c>
      <c r="K3221">
        <v>4837.6000000000004</v>
      </c>
      <c r="L3221">
        <v>13838</v>
      </c>
      <c r="M3221">
        <v>10553</v>
      </c>
      <c r="N3221" t="s">
        <v>38</v>
      </c>
    </row>
    <row r="3222" spans="1:14" x14ac:dyDescent="0.25">
      <c r="A3222" s="2">
        <v>36649</v>
      </c>
      <c r="B3222">
        <v>1438.81</v>
      </c>
      <c r="C3222">
        <v>481.76</v>
      </c>
      <c r="D3222">
        <v>4703.8</v>
      </c>
      <c r="E3222">
        <v>4210.6000000000004</v>
      </c>
      <c r="F3222">
        <v>10072.290000000001</v>
      </c>
      <c r="G3222">
        <v>6359.5</v>
      </c>
      <c r="H3222" t="s">
        <v>38</v>
      </c>
      <c r="I3222">
        <v>452.96</v>
      </c>
      <c r="J3222" t="s">
        <v>38</v>
      </c>
      <c r="K3222">
        <v>4813.7700000000004</v>
      </c>
      <c r="L3222">
        <v>13838</v>
      </c>
      <c r="M3222">
        <v>10343</v>
      </c>
      <c r="N3222">
        <v>2802.1</v>
      </c>
    </row>
    <row r="3223" spans="1:14" x14ac:dyDescent="0.25">
      <c r="A3223" s="2">
        <v>36650</v>
      </c>
      <c r="B3223">
        <v>1439.57</v>
      </c>
      <c r="C3223">
        <v>485.77</v>
      </c>
      <c r="D3223">
        <v>4710.6000000000004</v>
      </c>
      <c r="E3223">
        <v>4252</v>
      </c>
      <c r="F3223">
        <v>10111.19</v>
      </c>
      <c r="G3223">
        <v>6333.3</v>
      </c>
      <c r="H3223" t="s">
        <v>38</v>
      </c>
      <c r="I3223">
        <v>451.19</v>
      </c>
      <c r="J3223" t="s">
        <v>38</v>
      </c>
      <c r="K3223">
        <v>4816.34</v>
      </c>
      <c r="L3223">
        <v>13838</v>
      </c>
      <c r="M3223">
        <v>10160</v>
      </c>
      <c r="N3223">
        <v>2767</v>
      </c>
    </row>
    <row r="3224" spans="1:14" x14ac:dyDescent="0.25">
      <c r="A3224" s="2">
        <v>36651</v>
      </c>
      <c r="B3224">
        <v>1455.5</v>
      </c>
      <c r="C3224">
        <v>496.45</v>
      </c>
      <c r="D3224">
        <v>4746.2</v>
      </c>
      <c r="E3224">
        <v>4296.6000000000004</v>
      </c>
      <c r="F3224">
        <v>10271.549999999999</v>
      </c>
      <c r="G3224">
        <v>6322.1</v>
      </c>
      <c r="H3224" t="s">
        <v>38</v>
      </c>
      <c r="I3224">
        <v>456.25</v>
      </c>
      <c r="J3224" t="s">
        <v>38</v>
      </c>
      <c r="K3224">
        <v>4814.41</v>
      </c>
      <c r="L3224">
        <v>13838</v>
      </c>
      <c r="M3224">
        <v>10200</v>
      </c>
      <c r="N3224">
        <v>2816.4</v>
      </c>
    </row>
    <row r="3225" spans="1:14" x14ac:dyDescent="0.25">
      <c r="A3225" s="2">
        <v>36654</v>
      </c>
      <c r="B3225">
        <v>1446.4</v>
      </c>
      <c r="C3225">
        <v>483.21</v>
      </c>
      <c r="D3225">
        <v>4722</v>
      </c>
      <c r="E3225">
        <v>4267.1000000000004</v>
      </c>
      <c r="F3225">
        <v>10130.290000000001</v>
      </c>
      <c r="G3225">
        <v>6145.5</v>
      </c>
      <c r="H3225" t="s">
        <v>38</v>
      </c>
      <c r="I3225">
        <v>454.06</v>
      </c>
      <c r="J3225" t="s">
        <v>38</v>
      </c>
      <c r="K3225">
        <v>4820.8500000000004</v>
      </c>
      <c r="L3225">
        <v>13606</v>
      </c>
      <c r="M3225">
        <v>9881</v>
      </c>
      <c r="N3225">
        <v>2800.3</v>
      </c>
    </row>
    <row r="3226" spans="1:14" x14ac:dyDescent="0.25">
      <c r="A3226" s="2">
        <v>36655</v>
      </c>
      <c r="B3226">
        <v>1436.03</v>
      </c>
      <c r="C3226">
        <v>480.73</v>
      </c>
      <c r="D3226">
        <v>4652.7</v>
      </c>
      <c r="E3226">
        <v>4171.2</v>
      </c>
      <c r="F3226">
        <v>9931.7099999999991</v>
      </c>
      <c r="G3226">
        <v>6050.3</v>
      </c>
      <c r="H3226" t="s">
        <v>38</v>
      </c>
      <c r="I3226">
        <v>451.02</v>
      </c>
      <c r="J3226" t="s">
        <v>38</v>
      </c>
      <c r="K3226">
        <v>4865.9399999999996</v>
      </c>
      <c r="L3226">
        <v>13336</v>
      </c>
      <c r="M3226">
        <v>9847</v>
      </c>
      <c r="N3226">
        <v>2774.2</v>
      </c>
    </row>
    <row r="3227" spans="1:14" x14ac:dyDescent="0.25">
      <c r="A3227" s="2">
        <v>36656</v>
      </c>
      <c r="B3227">
        <v>1403.66</v>
      </c>
      <c r="C3227">
        <v>468.26</v>
      </c>
      <c r="D3227">
        <v>4649.3</v>
      </c>
      <c r="E3227">
        <v>4108.8</v>
      </c>
      <c r="F3227">
        <v>9747.4599999999991</v>
      </c>
      <c r="G3227">
        <v>5910.8</v>
      </c>
      <c r="H3227" t="s">
        <v>38</v>
      </c>
      <c r="I3227">
        <v>446.01</v>
      </c>
      <c r="J3227" t="s">
        <v>38</v>
      </c>
      <c r="K3227">
        <v>4865.9399999999996</v>
      </c>
      <c r="L3227">
        <v>13291</v>
      </c>
      <c r="M3227">
        <v>9640</v>
      </c>
      <c r="N3227">
        <v>2731.9</v>
      </c>
    </row>
    <row r="3228" spans="1:14" x14ac:dyDescent="0.25">
      <c r="A3228" s="2">
        <v>36657</v>
      </c>
      <c r="B3228">
        <v>1431.22</v>
      </c>
      <c r="C3228">
        <v>470.14</v>
      </c>
      <c r="D3228">
        <v>4744.3</v>
      </c>
      <c r="E3228">
        <v>4196.2</v>
      </c>
      <c r="F3228">
        <v>9953.5499999999993</v>
      </c>
      <c r="G3228">
        <v>6017.1</v>
      </c>
      <c r="H3228" t="s">
        <v>38</v>
      </c>
      <c r="I3228">
        <v>449.81</v>
      </c>
      <c r="J3228" t="s">
        <v>38</v>
      </c>
      <c r="K3228">
        <v>4945.8</v>
      </c>
      <c r="L3228">
        <v>12594</v>
      </c>
      <c r="M3228">
        <v>9640</v>
      </c>
      <c r="N3228">
        <v>2688.8</v>
      </c>
    </row>
    <row r="3229" spans="1:14" x14ac:dyDescent="0.25">
      <c r="A3229" s="2">
        <v>36658</v>
      </c>
      <c r="B3229">
        <v>1447.15</v>
      </c>
      <c r="C3229">
        <v>474.24</v>
      </c>
      <c r="D3229">
        <v>4779.5</v>
      </c>
      <c r="E3229">
        <v>4241.5</v>
      </c>
      <c r="F3229">
        <v>9936.49</v>
      </c>
      <c r="G3229">
        <v>6056.9</v>
      </c>
      <c r="H3229" t="s">
        <v>38</v>
      </c>
      <c r="I3229">
        <v>455.65</v>
      </c>
      <c r="J3229" t="s">
        <v>38</v>
      </c>
      <c r="K3229">
        <v>4965.7700000000004</v>
      </c>
      <c r="L3229">
        <v>12946</v>
      </c>
      <c r="M3229">
        <v>10087</v>
      </c>
      <c r="N3229">
        <v>2737.3</v>
      </c>
    </row>
    <row r="3230" spans="1:14" x14ac:dyDescent="0.25">
      <c r="A3230" s="2">
        <v>36661</v>
      </c>
      <c r="B3230">
        <v>1474.46</v>
      </c>
      <c r="C3230">
        <v>476.8</v>
      </c>
      <c r="D3230">
        <v>4740.2</v>
      </c>
      <c r="E3230">
        <v>4206.7</v>
      </c>
      <c r="F3230">
        <v>9853.92</v>
      </c>
      <c r="G3230">
        <v>5980</v>
      </c>
      <c r="H3230" t="s">
        <v>38</v>
      </c>
      <c r="I3230">
        <v>455.57</v>
      </c>
      <c r="J3230" t="s">
        <v>38</v>
      </c>
      <c r="K3230">
        <v>4960.62</v>
      </c>
      <c r="L3230">
        <v>12946</v>
      </c>
      <c r="M3230">
        <v>9800</v>
      </c>
      <c r="N3230">
        <v>2745.4</v>
      </c>
    </row>
    <row r="3231" spans="1:14" x14ac:dyDescent="0.25">
      <c r="A3231" s="2">
        <v>36662</v>
      </c>
      <c r="B3231">
        <v>1488.62</v>
      </c>
      <c r="C3231">
        <v>492.52</v>
      </c>
      <c r="D3231">
        <v>4807.1000000000004</v>
      </c>
      <c r="E3231">
        <v>4315</v>
      </c>
      <c r="F3231">
        <v>10103.68</v>
      </c>
      <c r="G3231">
        <v>6133.5</v>
      </c>
      <c r="H3231" t="s">
        <v>38</v>
      </c>
      <c r="I3231">
        <v>461.11</v>
      </c>
      <c r="J3231" t="s">
        <v>38</v>
      </c>
      <c r="K3231">
        <v>4999.8999999999996</v>
      </c>
      <c r="L3231">
        <v>13156</v>
      </c>
      <c r="M3231">
        <v>10043</v>
      </c>
      <c r="N3231">
        <v>2781.4</v>
      </c>
    </row>
    <row r="3232" spans="1:14" x14ac:dyDescent="0.25">
      <c r="A3232" s="2">
        <v>36663</v>
      </c>
      <c r="B3232">
        <v>1473.45</v>
      </c>
      <c r="C3232">
        <v>492.57</v>
      </c>
      <c r="D3232">
        <v>4701.2</v>
      </c>
      <c r="E3232">
        <v>4236.8999999999996</v>
      </c>
      <c r="F3232">
        <v>9866.2000000000007</v>
      </c>
      <c r="G3232">
        <v>5953.8</v>
      </c>
      <c r="H3232" t="s">
        <v>38</v>
      </c>
      <c r="I3232">
        <v>454.41</v>
      </c>
      <c r="J3232" t="s">
        <v>38</v>
      </c>
      <c r="K3232">
        <v>4962.55</v>
      </c>
      <c r="L3232">
        <v>13006</v>
      </c>
      <c r="M3232">
        <v>9907</v>
      </c>
      <c r="N3232">
        <v>2761.6</v>
      </c>
    </row>
    <row r="3233" spans="1:14" x14ac:dyDescent="0.25">
      <c r="A3233" s="2">
        <v>36664</v>
      </c>
      <c r="B3233">
        <v>1458.53</v>
      </c>
      <c r="C3233">
        <v>496.11</v>
      </c>
      <c r="D3233">
        <v>4738.6000000000004</v>
      </c>
      <c r="E3233">
        <v>4236.6000000000004</v>
      </c>
      <c r="F3233">
        <v>9792.5</v>
      </c>
      <c r="G3233">
        <v>5954.9</v>
      </c>
      <c r="H3233" t="s">
        <v>38</v>
      </c>
      <c r="I3233">
        <v>455.77</v>
      </c>
      <c r="J3233" t="s">
        <v>38</v>
      </c>
      <c r="K3233">
        <v>5001.84</v>
      </c>
      <c r="L3233">
        <v>12736</v>
      </c>
      <c r="M3233">
        <v>9467</v>
      </c>
      <c r="N3233">
        <v>2726.5</v>
      </c>
    </row>
    <row r="3234" spans="1:14" x14ac:dyDescent="0.25">
      <c r="A3234" s="2">
        <v>36665</v>
      </c>
      <c r="B3234">
        <v>1431.22</v>
      </c>
      <c r="C3234">
        <v>478.47</v>
      </c>
      <c r="D3234">
        <v>4587.2</v>
      </c>
      <c r="E3234">
        <v>4073.4</v>
      </c>
      <c r="F3234">
        <v>9567.99</v>
      </c>
      <c r="G3234">
        <v>5763.3</v>
      </c>
      <c r="H3234" t="s">
        <v>38</v>
      </c>
      <c r="I3234">
        <v>445.78</v>
      </c>
      <c r="J3234" t="s">
        <v>38</v>
      </c>
      <c r="K3234">
        <v>4950.3100000000004</v>
      </c>
      <c r="L3234">
        <v>12587</v>
      </c>
      <c r="M3234">
        <v>9667</v>
      </c>
      <c r="N3234">
        <v>2729.2</v>
      </c>
    </row>
    <row r="3235" spans="1:14" x14ac:dyDescent="0.25">
      <c r="A3235" s="2">
        <v>36668</v>
      </c>
      <c r="B3235">
        <v>1419.84</v>
      </c>
      <c r="C3235">
        <v>478.47</v>
      </c>
      <c r="D3235">
        <v>4591.8</v>
      </c>
      <c r="E3235">
        <v>4007</v>
      </c>
      <c r="F3235">
        <v>9465.6299999999992</v>
      </c>
      <c r="G3235">
        <v>5607.7</v>
      </c>
      <c r="H3235" t="s">
        <v>38</v>
      </c>
      <c r="I3235">
        <v>436.93</v>
      </c>
      <c r="J3235" t="s">
        <v>38</v>
      </c>
      <c r="K3235">
        <v>4942.58</v>
      </c>
      <c r="L3235">
        <v>12212</v>
      </c>
      <c r="M3235">
        <v>9447</v>
      </c>
      <c r="N3235">
        <v>2697.7</v>
      </c>
    </row>
    <row r="3236" spans="1:14" x14ac:dyDescent="0.25">
      <c r="A3236" s="2">
        <v>36669</v>
      </c>
      <c r="B3236">
        <v>1398.35</v>
      </c>
      <c r="C3236">
        <v>464.84</v>
      </c>
      <c r="D3236">
        <v>4617.5</v>
      </c>
      <c r="E3236">
        <v>4045.1</v>
      </c>
      <c r="F3236">
        <v>9481.33</v>
      </c>
      <c r="G3236">
        <v>5671.9</v>
      </c>
      <c r="H3236" t="s">
        <v>38</v>
      </c>
      <c r="I3236">
        <v>440.21</v>
      </c>
      <c r="J3236" t="s">
        <v>38</v>
      </c>
      <c r="K3236">
        <v>5017.29</v>
      </c>
      <c r="L3236">
        <v>12152</v>
      </c>
      <c r="M3236">
        <v>9520</v>
      </c>
      <c r="N3236">
        <v>2712.1</v>
      </c>
    </row>
    <row r="3237" spans="1:14" x14ac:dyDescent="0.25">
      <c r="A3237" s="2">
        <v>36670</v>
      </c>
      <c r="B3237">
        <v>1417.82</v>
      </c>
      <c r="C3237">
        <v>473.13</v>
      </c>
      <c r="D3237">
        <v>4647</v>
      </c>
      <c r="E3237">
        <v>3970.9</v>
      </c>
      <c r="F3237">
        <v>9368.0499999999993</v>
      </c>
      <c r="G3237">
        <v>5651.5</v>
      </c>
      <c r="H3237" t="s">
        <v>38</v>
      </c>
      <c r="I3237">
        <v>438.73</v>
      </c>
      <c r="J3237" t="s">
        <v>38</v>
      </c>
      <c r="K3237">
        <v>5041.7700000000004</v>
      </c>
      <c r="L3237">
        <v>11935</v>
      </c>
      <c r="M3237">
        <v>9233</v>
      </c>
      <c r="N3237">
        <v>2698.6</v>
      </c>
    </row>
    <row r="3238" spans="1:14" x14ac:dyDescent="0.25">
      <c r="A3238" s="2">
        <v>36671</v>
      </c>
      <c r="B3238">
        <v>1404.93</v>
      </c>
      <c r="C3238">
        <v>470.22</v>
      </c>
      <c r="D3238">
        <v>4733.7</v>
      </c>
      <c r="E3238">
        <v>4005.7</v>
      </c>
      <c r="F3238">
        <v>9501.7999999999993</v>
      </c>
      <c r="G3238">
        <v>5751.9</v>
      </c>
      <c r="H3238" t="s">
        <v>38</v>
      </c>
      <c r="I3238">
        <v>440.82</v>
      </c>
      <c r="J3238" t="s">
        <v>38</v>
      </c>
      <c r="K3238">
        <v>5081.7</v>
      </c>
      <c r="L3238">
        <v>12167</v>
      </c>
      <c r="M3238">
        <v>9233</v>
      </c>
      <c r="N3238">
        <v>2717.5</v>
      </c>
    </row>
    <row r="3239" spans="1:14" x14ac:dyDescent="0.25">
      <c r="A3239" s="2">
        <v>36672</v>
      </c>
      <c r="B3239">
        <v>1397.09</v>
      </c>
      <c r="C3239">
        <v>467.19</v>
      </c>
      <c r="D3239">
        <v>4719</v>
      </c>
      <c r="E3239">
        <v>4032.7</v>
      </c>
      <c r="F3239">
        <v>9496.34</v>
      </c>
      <c r="G3239">
        <v>5683.9</v>
      </c>
      <c r="H3239" t="s">
        <v>38</v>
      </c>
      <c r="I3239">
        <v>441.41</v>
      </c>
      <c r="J3239" t="s">
        <v>38</v>
      </c>
      <c r="K3239">
        <v>5031.46</v>
      </c>
      <c r="L3239">
        <v>11980</v>
      </c>
      <c r="M3239">
        <v>9090</v>
      </c>
      <c r="N3239">
        <v>2708.5</v>
      </c>
    </row>
    <row r="3240" spans="1:14" x14ac:dyDescent="0.25">
      <c r="A3240" s="2">
        <v>36675</v>
      </c>
      <c r="B3240">
        <v>1402.9</v>
      </c>
      <c r="C3240">
        <v>466.97</v>
      </c>
      <c r="D3240">
        <v>4719</v>
      </c>
      <c r="E3240">
        <v>4066.1</v>
      </c>
      <c r="F3240">
        <v>9602.7900000000009</v>
      </c>
      <c r="G3240">
        <v>5725.8</v>
      </c>
      <c r="H3240" t="s">
        <v>38</v>
      </c>
      <c r="I3240">
        <v>446.8</v>
      </c>
      <c r="J3240" t="s">
        <v>38</v>
      </c>
      <c r="K3240">
        <v>5034.68</v>
      </c>
      <c r="L3240">
        <v>12175</v>
      </c>
      <c r="M3240">
        <v>9307</v>
      </c>
      <c r="N3240">
        <v>2731</v>
      </c>
    </row>
    <row r="3241" spans="1:14" x14ac:dyDescent="0.25">
      <c r="A3241" s="2">
        <v>36676</v>
      </c>
      <c r="B3241">
        <v>1443.61</v>
      </c>
      <c r="C3241">
        <v>485.18</v>
      </c>
      <c r="D3241">
        <v>4821.5</v>
      </c>
      <c r="E3241">
        <v>4144.6000000000004</v>
      </c>
      <c r="F3241">
        <v>9729.7199999999993</v>
      </c>
      <c r="G3241">
        <v>5817.2</v>
      </c>
      <c r="H3241" t="s">
        <v>38</v>
      </c>
      <c r="I3241">
        <v>446.31</v>
      </c>
      <c r="J3241" t="s">
        <v>38</v>
      </c>
      <c r="K3241">
        <v>4975.43</v>
      </c>
      <c r="L3241">
        <v>12212</v>
      </c>
      <c r="M3241">
        <v>9453</v>
      </c>
      <c r="N3241">
        <v>2731</v>
      </c>
    </row>
    <row r="3242" spans="1:14" x14ac:dyDescent="0.25">
      <c r="A3242" s="2">
        <v>36677</v>
      </c>
      <c r="B3242">
        <v>1438.56</v>
      </c>
      <c r="C3242">
        <v>480.13</v>
      </c>
      <c r="D3242">
        <v>4820</v>
      </c>
      <c r="E3242">
        <v>4211</v>
      </c>
      <c r="F3242">
        <v>9731.09</v>
      </c>
      <c r="G3242">
        <v>5828.4</v>
      </c>
      <c r="H3242" t="s">
        <v>38</v>
      </c>
      <c r="I3242">
        <v>447.12</v>
      </c>
      <c r="J3242" t="s">
        <v>38</v>
      </c>
      <c r="K3242">
        <v>4997.33</v>
      </c>
      <c r="L3242">
        <v>12242</v>
      </c>
      <c r="M3242">
        <v>9906</v>
      </c>
      <c r="N3242">
        <v>2777.8</v>
      </c>
    </row>
    <row r="3243" spans="1:14" x14ac:dyDescent="0.25">
      <c r="A3243" s="2">
        <v>36678</v>
      </c>
      <c r="B3243">
        <v>1468.14</v>
      </c>
      <c r="C3243">
        <v>491.67</v>
      </c>
      <c r="D3243">
        <v>4909</v>
      </c>
      <c r="E3243">
        <v>4335.8999999999996</v>
      </c>
      <c r="F3243">
        <v>9933.08</v>
      </c>
      <c r="G3243">
        <v>5949.8</v>
      </c>
      <c r="H3243" t="s">
        <v>38</v>
      </c>
      <c r="I3243">
        <v>447.12</v>
      </c>
      <c r="J3243" t="s">
        <v>38</v>
      </c>
      <c r="K3243">
        <v>4997.33</v>
      </c>
      <c r="L3243">
        <v>12519</v>
      </c>
      <c r="M3243">
        <v>10026</v>
      </c>
      <c r="N3243">
        <v>2793.1</v>
      </c>
    </row>
    <row r="3244" spans="1:14" x14ac:dyDescent="0.25">
      <c r="A3244" s="2">
        <v>36679</v>
      </c>
      <c r="B3244">
        <v>1492.92</v>
      </c>
      <c r="C3244">
        <v>502.61</v>
      </c>
      <c r="D3244">
        <v>5030.1000000000004</v>
      </c>
      <c r="E3244">
        <v>4387.2</v>
      </c>
      <c r="F3244">
        <v>10161</v>
      </c>
      <c r="G3244">
        <v>6085</v>
      </c>
      <c r="H3244" t="s">
        <v>38</v>
      </c>
      <c r="I3244">
        <v>460.08</v>
      </c>
      <c r="J3244" t="s">
        <v>38</v>
      </c>
      <c r="K3244">
        <v>5055.29</v>
      </c>
      <c r="L3244">
        <v>12602</v>
      </c>
      <c r="M3244">
        <v>10209</v>
      </c>
      <c r="N3244">
        <v>2827.2</v>
      </c>
    </row>
    <row r="3245" spans="1:14" x14ac:dyDescent="0.25">
      <c r="A3245" s="2">
        <v>36682</v>
      </c>
      <c r="B3245">
        <v>1487.36</v>
      </c>
      <c r="C3245">
        <v>496.03</v>
      </c>
      <c r="D3245">
        <v>4969.5</v>
      </c>
      <c r="E3245">
        <v>4381.6000000000004</v>
      </c>
      <c r="F3245">
        <v>10114.6</v>
      </c>
      <c r="G3245">
        <v>5996</v>
      </c>
      <c r="H3245" t="s">
        <v>38</v>
      </c>
      <c r="I3245">
        <v>458.26</v>
      </c>
      <c r="J3245" t="s">
        <v>38</v>
      </c>
      <c r="K3245">
        <v>5019.2299999999996</v>
      </c>
      <c r="L3245">
        <v>12909</v>
      </c>
      <c r="M3245">
        <v>10588</v>
      </c>
      <c r="N3245">
        <v>2838</v>
      </c>
    </row>
    <row r="3246" spans="1:14" x14ac:dyDescent="0.25">
      <c r="A3246" s="2">
        <v>36683</v>
      </c>
      <c r="B3246">
        <v>1479.77</v>
      </c>
      <c r="C3246">
        <v>492.52</v>
      </c>
      <c r="D3246">
        <v>4962.7</v>
      </c>
      <c r="E3246">
        <v>4331.7</v>
      </c>
      <c r="F3246">
        <v>10047.719999999999</v>
      </c>
      <c r="G3246">
        <v>5853.4</v>
      </c>
      <c r="H3246" t="s">
        <v>38</v>
      </c>
      <c r="I3246">
        <v>456.41</v>
      </c>
      <c r="J3246" t="s">
        <v>38</v>
      </c>
      <c r="K3246">
        <v>4990.24</v>
      </c>
      <c r="L3246">
        <v>12856</v>
      </c>
      <c r="M3246">
        <v>10588</v>
      </c>
      <c r="N3246">
        <v>2829.9</v>
      </c>
    </row>
    <row r="3247" spans="1:14" x14ac:dyDescent="0.25">
      <c r="A3247" s="2">
        <v>36684</v>
      </c>
      <c r="B3247">
        <v>1488.88</v>
      </c>
      <c r="C3247">
        <v>490.05</v>
      </c>
      <c r="D3247">
        <v>4936.2</v>
      </c>
      <c r="E3247">
        <v>4264.3</v>
      </c>
      <c r="F3247">
        <v>9959.01</v>
      </c>
      <c r="G3247">
        <v>5815.6</v>
      </c>
      <c r="H3247" t="s">
        <v>38</v>
      </c>
      <c r="I3247">
        <v>453.22</v>
      </c>
      <c r="J3247" t="s">
        <v>38</v>
      </c>
      <c r="K3247">
        <v>5017.29</v>
      </c>
      <c r="L3247">
        <v>12864</v>
      </c>
      <c r="M3247">
        <v>10592</v>
      </c>
      <c r="N3247">
        <v>2806.6</v>
      </c>
    </row>
    <row r="3248" spans="1:14" x14ac:dyDescent="0.25">
      <c r="A3248" s="2">
        <v>36685</v>
      </c>
      <c r="B3248">
        <v>1483.31</v>
      </c>
      <c r="C3248">
        <v>494.66</v>
      </c>
      <c r="D3248">
        <v>4914.3</v>
      </c>
      <c r="E3248">
        <v>4278.7</v>
      </c>
      <c r="F3248">
        <v>9926.25</v>
      </c>
      <c r="G3248">
        <v>5874.9</v>
      </c>
      <c r="H3248" t="s">
        <v>38</v>
      </c>
      <c r="I3248">
        <v>457.65</v>
      </c>
      <c r="J3248" t="s">
        <v>38</v>
      </c>
      <c r="K3248">
        <v>5016.6499999999996</v>
      </c>
      <c r="L3248">
        <v>12699</v>
      </c>
      <c r="M3248">
        <v>10582</v>
      </c>
      <c r="N3248">
        <v>2811.1</v>
      </c>
    </row>
    <row r="3249" spans="1:14" x14ac:dyDescent="0.25">
      <c r="A3249" s="2">
        <v>36686</v>
      </c>
      <c r="B3249">
        <v>1478.76</v>
      </c>
      <c r="C3249">
        <v>498.59</v>
      </c>
      <c r="D3249">
        <v>4878.7</v>
      </c>
      <c r="E3249">
        <v>4301.1000000000004</v>
      </c>
      <c r="F3249">
        <v>9877.1200000000008</v>
      </c>
      <c r="G3249">
        <v>5923.1</v>
      </c>
      <c r="H3249" t="s">
        <v>38</v>
      </c>
      <c r="I3249">
        <v>458.94</v>
      </c>
      <c r="J3249" t="s">
        <v>38</v>
      </c>
      <c r="K3249">
        <v>5029.53</v>
      </c>
      <c r="L3249">
        <v>12564</v>
      </c>
      <c r="M3249">
        <v>10816</v>
      </c>
      <c r="N3249">
        <v>2830.8</v>
      </c>
    </row>
    <row r="3250" spans="1:14" x14ac:dyDescent="0.25">
      <c r="A3250" s="2">
        <v>36689</v>
      </c>
      <c r="B3250">
        <v>1463.34</v>
      </c>
      <c r="C3250">
        <v>502.01</v>
      </c>
      <c r="D3250">
        <v>4885.5</v>
      </c>
      <c r="E3250">
        <v>4298.5</v>
      </c>
      <c r="F3250">
        <v>9882.58</v>
      </c>
      <c r="G3250">
        <v>5872.5</v>
      </c>
      <c r="H3250" t="s">
        <v>38</v>
      </c>
      <c r="I3250">
        <v>458.94</v>
      </c>
      <c r="J3250" t="s">
        <v>38</v>
      </c>
      <c r="K3250">
        <v>5029.53</v>
      </c>
      <c r="L3250">
        <v>12714</v>
      </c>
      <c r="M3250">
        <v>10675</v>
      </c>
      <c r="N3250">
        <v>2831.7</v>
      </c>
    </row>
    <row r="3251" spans="1:14" x14ac:dyDescent="0.25">
      <c r="A3251" s="2">
        <v>36690</v>
      </c>
      <c r="B3251">
        <v>1488.88</v>
      </c>
      <c r="C3251">
        <v>507.56</v>
      </c>
      <c r="D3251">
        <v>4884</v>
      </c>
      <c r="E3251">
        <v>4301.8</v>
      </c>
      <c r="F3251">
        <v>9924.89</v>
      </c>
      <c r="G3251">
        <v>5905.9</v>
      </c>
      <c r="H3251" t="s">
        <v>38</v>
      </c>
      <c r="I3251">
        <v>460.36</v>
      </c>
      <c r="J3251" t="s">
        <v>38</v>
      </c>
      <c r="K3251">
        <v>5032.1099999999997</v>
      </c>
      <c r="L3251">
        <v>12624</v>
      </c>
      <c r="M3251">
        <v>10455</v>
      </c>
      <c r="N3251">
        <v>2802.1</v>
      </c>
    </row>
    <row r="3252" spans="1:14" x14ac:dyDescent="0.25">
      <c r="A3252" s="2">
        <v>36691</v>
      </c>
      <c r="B3252">
        <v>1492.16</v>
      </c>
      <c r="C3252">
        <v>515.34</v>
      </c>
      <c r="D3252">
        <v>4962.7</v>
      </c>
      <c r="E3252">
        <v>4355.7</v>
      </c>
      <c r="F3252">
        <v>10043.629999999999</v>
      </c>
      <c r="G3252">
        <v>5934.5</v>
      </c>
      <c r="H3252" t="s">
        <v>38</v>
      </c>
      <c r="I3252">
        <v>464.33</v>
      </c>
      <c r="J3252" t="s">
        <v>38</v>
      </c>
      <c r="K3252">
        <v>5080.41</v>
      </c>
      <c r="L3252">
        <v>12400</v>
      </c>
      <c r="M3252">
        <v>10708</v>
      </c>
      <c r="N3252">
        <v>2808.4</v>
      </c>
    </row>
    <row r="3253" spans="1:14" x14ac:dyDescent="0.25">
      <c r="A3253" s="2">
        <v>36692</v>
      </c>
      <c r="B3253">
        <v>1491.67</v>
      </c>
      <c r="C3253">
        <v>524.13</v>
      </c>
      <c r="D3253">
        <v>4917.3</v>
      </c>
      <c r="E3253">
        <v>4293.2</v>
      </c>
      <c r="F3253">
        <v>10031.34</v>
      </c>
      <c r="G3253">
        <v>5921.5</v>
      </c>
      <c r="H3253" t="s">
        <v>38</v>
      </c>
      <c r="I3253">
        <v>466.11</v>
      </c>
      <c r="J3253" t="s">
        <v>38</v>
      </c>
      <c r="K3253">
        <v>5061.09</v>
      </c>
      <c r="L3253">
        <v>12235</v>
      </c>
      <c r="M3253">
        <v>10748</v>
      </c>
      <c r="N3253">
        <v>2819.1</v>
      </c>
    </row>
    <row r="3254" spans="1:14" x14ac:dyDescent="0.25">
      <c r="A3254" s="2">
        <v>36693</v>
      </c>
      <c r="B3254">
        <v>1482.2</v>
      </c>
      <c r="C3254">
        <v>519.4</v>
      </c>
      <c r="D3254">
        <v>4924.8</v>
      </c>
      <c r="E3254">
        <v>4263.6000000000004</v>
      </c>
      <c r="F3254">
        <v>9909.8799999999992</v>
      </c>
      <c r="G3254">
        <v>5804.4</v>
      </c>
      <c r="H3254" t="s">
        <v>38</v>
      </c>
      <c r="I3254">
        <v>464.35</v>
      </c>
      <c r="J3254" t="s">
        <v>38</v>
      </c>
      <c r="K3254">
        <v>5047.68</v>
      </c>
      <c r="L3254">
        <v>12257</v>
      </c>
      <c r="M3254">
        <v>10967</v>
      </c>
      <c r="N3254">
        <v>2824.5</v>
      </c>
    </row>
    <row r="3255" spans="1:14" x14ac:dyDescent="0.25">
      <c r="A3255" s="2">
        <v>36696</v>
      </c>
      <c r="B3255">
        <v>1498.64</v>
      </c>
      <c r="C3255">
        <v>527.92999999999995</v>
      </c>
      <c r="D3255">
        <v>4889.6000000000004</v>
      </c>
      <c r="E3255">
        <v>4288.3</v>
      </c>
      <c r="F3255">
        <v>9859.94</v>
      </c>
      <c r="G3255">
        <v>5755.9</v>
      </c>
      <c r="H3255" t="s">
        <v>38</v>
      </c>
      <c r="I3255">
        <v>459.71</v>
      </c>
      <c r="J3255" t="s">
        <v>38</v>
      </c>
      <c r="K3255">
        <v>4997.25</v>
      </c>
      <c r="L3255">
        <v>12482</v>
      </c>
      <c r="M3255">
        <v>10809</v>
      </c>
      <c r="N3255">
        <v>2824.5</v>
      </c>
    </row>
    <row r="3256" spans="1:14" x14ac:dyDescent="0.25">
      <c r="A3256" s="2">
        <v>36697</v>
      </c>
      <c r="B3256">
        <v>1493.16</v>
      </c>
      <c r="C3256">
        <v>529.20000000000005</v>
      </c>
      <c r="D3256">
        <v>4934.1000000000004</v>
      </c>
      <c r="E3256">
        <v>4335.3</v>
      </c>
      <c r="F3256">
        <v>9849.14</v>
      </c>
      <c r="G3256">
        <v>5742.9</v>
      </c>
      <c r="H3256" t="s">
        <v>38</v>
      </c>
      <c r="I3256">
        <v>463.74</v>
      </c>
      <c r="J3256" t="s">
        <v>38</v>
      </c>
      <c r="K3256">
        <v>5022.1499999999996</v>
      </c>
      <c r="L3256">
        <v>12654</v>
      </c>
      <c r="M3256">
        <v>10675</v>
      </c>
      <c r="N3256">
        <v>2826.3</v>
      </c>
    </row>
    <row r="3257" spans="1:14" x14ac:dyDescent="0.25">
      <c r="A3257" s="2">
        <v>36698</v>
      </c>
      <c r="B3257">
        <v>1492.66</v>
      </c>
      <c r="C3257">
        <v>524.54999999999995</v>
      </c>
      <c r="D3257">
        <v>4894.1000000000004</v>
      </c>
      <c r="E3257">
        <v>4278.1000000000004</v>
      </c>
      <c r="F3257">
        <v>9735.09</v>
      </c>
      <c r="G3257">
        <v>5644.9</v>
      </c>
      <c r="H3257" t="s">
        <v>38</v>
      </c>
      <c r="I3257">
        <v>465.74</v>
      </c>
      <c r="J3257" t="s">
        <v>38</v>
      </c>
      <c r="K3257">
        <v>4997.8900000000003</v>
      </c>
      <c r="L3257">
        <v>12811</v>
      </c>
      <c r="M3257">
        <v>10816</v>
      </c>
      <c r="N3257">
        <v>2850.6</v>
      </c>
    </row>
    <row r="3258" spans="1:14" x14ac:dyDescent="0.25">
      <c r="A3258" s="2">
        <v>36699</v>
      </c>
      <c r="B3258">
        <v>1470.55</v>
      </c>
      <c r="C3258">
        <v>515.51</v>
      </c>
      <c r="D3258">
        <v>4858.8</v>
      </c>
      <c r="E3258">
        <v>4270.2</v>
      </c>
      <c r="F3258">
        <v>9630.5</v>
      </c>
      <c r="G3258">
        <v>5714.3</v>
      </c>
      <c r="H3258" t="s">
        <v>38</v>
      </c>
      <c r="I3258">
        <v>465.66</v>
      </c>
      <c r="J3258" t="s">
        <v>38</v>
      </c>
      <c r="K3258">
        <v>4934.6899999999996</v>
      </c>
      <c r="L3258">
        <v>12826</v>
      </c>
      <c r="M3258">
        <v>10615</v>
      </c>
      <c r="N3258">
        <v>2844.3</v>
      </c>
    </row>
    <row r="3259" spans="1:14" x14ac:dyDescent="0.25">
      <c r="A3259" s="2">
        <v>36700</v>
      </c>
      <c r="B3259">
        <v>1457.8</v>
      </c>
      <c r="C3259">
        <v>519.14</v>
      </c>
      <c r="D3259">
        <v>4832.6000000000004</v>
      </c>
      <c r="E3259">
        <v>4315.8999999999996</v>
      </c>
      <c r="F3259">
        <v>9521.85</v>
      </c>
      <c r="G3259">
        <v>5741.5</v>
      </c>
      <c r="H3259" t="s">
        <v>38</v>
      </c>
      <c r="I3259">
        <v>464.43</v>
      </c>
      <c r="J3259" t="s">
        <v>38</v>
      </c>
      <c r="K3259">
        <v>4937.88</v>
      </c>
      <c r="L3259">
        <v>12729</v>
      </c>
      <c r="M3259">
        <v>10459</v>
      </c>
      <c r="N3259">
        <v>2866.8</v>
      </c>
    </row>
    <row r="3260" spans="1:14" x14ac:dyDescent="0.25">
      <c r="A3260" s="2">
        <v>36703</v>
      </c>
      <c r="B3260">
        <v>1473.24</v>
      </c>
      <c r="C3260">
        <v>530.47</v>
      </c>
      <c r="D3260">
        <v>4852.8</v>
      </c>
      <c r="E3260">
        <v>4345.8</v>
      </c>
      <c r="F3260">
        <v>9589.33</v>
      </c>
      <c r="G3260">
        <v>5714</v>
      </c>
      <c r="H3260" t="s">
        <v>38</v>
      </c>
      <c r="I3260">
        <v>466.11</v>
      </c>
      <c r="J3260" t="s">
        <v>38</v>
      </c>
      <c r="K3260">
        <v>4946.82</v>
      </c>
      <c r="L3260">
        <v>12692</v>
      </c>
      <c r="M3260">
        <v>10708</v>
      </c>
      <c r="N3260">
        <v>2856.9</v>
      </c>
    </row>
    <row r="3261" spans="1:14" x14ac:dyDescent="0.25">
      <c r="A3261" s="2">
        <v>36704</v>
      </c>
      <c r="B3261">
        <v>1465.27</v>
      </c>
      <c r="C3261">
        <v>525.4</v>
      </c>
      <c r="D3261">
        <v>4817.6000000000004</v>
      </c>
      <c r="E3261">
        <v>4320.8</v>
      </c>
      <c r="F3261">
        <v>9600.7999999999993</v>
      </c>
      <c r="G3261">
        <v>5715.6</v>
      </c>
      <c r="H3261" t="s">
        <v>38</v>
      </c>
      <c r="I3261">
        <v>464.68</v>
      </c>
      <c r="J3261" t="s">
        <v>38</v>
      </c>
      <c r="K3261">
        <v>4947.46</v>
      </c>
      <c r="L3261">
        <v>12999</v>
      </c>
      <c r="M3261">
        <v>10788</v>
      </c>
      <c r="N3261">
        <v>2874</v>
      </c>
    </row>
    <row r="3262" spans="1:14" x14ac:dyDescent="0.25">
      <c r="A3262" s="2">
        <v>36705</v>
      </c>
      <c r="B3262">
        <v>1465.52</v>
      </c>
      <c r="C3262">
        <v>531.74</v>
      </c>
      <c r="D3262">
        <v>4768.8999999999996</v>
      </c>
      <c r="E3262">
        <v>4345.8</v>
      </c>
      <c r="F3262">
        <v>9623.07</v>
      </c>
      <c r="G3262">
        <v>5745</v>
      </c>
      <c r="H3262" t="s">
        <v>38</v>
      </c>
      <c r="I3262">
        <v>464.55</v>
      </c>
      <c r="J3262" t="s">
        <v>38</v>
      </c>
      <c r="K3262">
        <v>4969.8</v>
      </c>
      <c r="L3262">
        <v>12991</v>
      </c>
      <c r="M3262">
        <v>10888</v>
      </c>
      <c r="N3262">
        <v>2873.1</v>
      </c>
    </row>
    <row r="3263" spans="1:14" x14ac:dyDescent="0.25">
      <c r="A3263" s="2">
        <v>36706</v>
      </c>
      <c r="B3263">
        <v>1452.32</v>
      </c>
      <c r="C3263">
        <v>524.54999999999995</v>
      </c>
      <c r="D3263">
        <v>4706</v>
      </c>
      <c r="E3263">
        <v>4214</v>
      </c>
      <c r="F3263">
        <v>9369.34</v>
      </c>
      <c r="G3263">
        <v>5607.8</v>
      </c>
      <c r="H3263" t="s">
        <v>38</v>
      </c>
      <c r="I3263">
        <v>455.56</v>
      </c>
      <c r="J3263" t="s">
        <v>38</v>
      </c>
      <c r="K3263">
        <v>4957.67</v>
      </c>
      <c r="L3263">
        <v>13088</v>
      </c>
      <c r="M3263">
        <v>10800</v>
      </c>
      <c r="N3263">
        <v>2921.7</v>
      </c>
    </row>
    <row r="3264" spans="1:14" x14ac:dyDescent="0.25">
      <c r="A3264" s="2">
        <v>36707</v>
      </c>
      <c r="B3264">
        <v>1462.28</v>
      </c>
      <c r="C3264">
        <v>531.74</v>
      </c>
      <c r="D3264">
        <v>4762.8999999999996</v>
      </c>
      <c r="E3264">
        <v>4241.2</v>
      </c>
      <c r="F3264">
        <v>9380.1299999999992</v>
      </c>
      <c r="G3264">
        <v>5715.6</v>
      </c>
      <c r="H3264" t="s">
        <v>38</v>
      </c>
      <c r="I3264">
        <v>457.65</v>
      </c>
      <c r="J3264" t="s">
        <v>38</v>
      </c>
      <c r="K3264">
        <v>4985.76</v>
      </c>
      <c r="L3264">
        <v>13036</v>
      </c>
      <c r="M3264">
        <v>10770</v>
      </c>
      <c r="N3264">
        <v>2967.8</v>
      </c>
    </row>
    <row r="3265" spans="1:14" x14ac:dyDescent="0.25">
      <c r="A3265" s="2">
        <v>36710</v>
      </c>
      <c r="B3265">
        <v>1484.69</v>
      </c>
      <c r="C3265">
        <v>531.74</v>
      </c>
      <c r="D3265">
        <v>4853.6000000000004</v>
      </c>
      <c r="E3265">
        <v>4266.8</v>
      </c>
      <c r="F3265">
        <v>9486.08</v>
      </c>
      <c r="G3265">
        <v>5806.8</v>
      </c>
      <c r="H3265" t="s">
        <v>38</v>
      </c>
      <c r="I3265">
        <v>453.12</v>
      </c>
      <c r="J3265" t="s">
        <v>38</v>
      </c>
      <c r="K3265">
        <v>5000.4399999999996</v>
      </c>
      <c r="L3265">
        <v>13133</v>
      </c>
      <c r="M3265">
        <v>10694</v>
      </c>
      <c r="N3265">
        <v>2972.2</v>
      </c>
    </row>
    <row r="3266" spans="1:14" x14ac:dyDescent="0.25">
      <c r="A3266" s="2">
        <v>36711</v>
      </c>
      <c r="B3266">
        <v>1481.21</v>
      </c>
      <c r="C3266">
        <v>534.95000000000005</v>
      </c>
      <c r="D3266">
        <v>4845.3999999999996</v>
      </c>
      <c r="E3266">
        <v>4273</v>
      </c>
      <c r="F3266">
        <v>9461.11</v>
      </c>
      <c r="G3266">
        <v>5912.5</v>
      </c>
      <c r="H3266" t="s">
        <v>38</v>
      </c>
      <c r="I3266">
        <v>454.03</v>
      </c>
      <c r="J3266" t="s">
        <v>38</v>
      </c>
      <c r="K3266">
        <v>5021.51</v>
      </c>
      <c r="L3266">
        <v>13081</v>
      </c>
      <c r="M3266">
        <v>10777</v>
      </c>
      <c r="N3266">
        <v>2977.6</v>
      </c>
    </row>
    <row r="3267" spans="1:14" x14ac:dyDescent="0.25">
      <c r="A3267" s="2">
        <v>36712</v>
      </c>
      <c r="B3267">
        <v>1457.55</v>
      </c>
      <c r="C3267">
        <v>536.80999999999995</v>
      </c>
      <c r="D3267">
        <v>4802.6000000000004</v>
      </c>
      <c r="E3267">
        <v>4254.3</v>
      </c>
      <c r="F3267">
        <v>9496.2000000000007</v>
      </c>
      <c r="G3267">
        <v>5864.3</v>
      </c>
      <c r="H3267" t="s">
        <v>38</v>
      </c>
      <c r="I3267">
        <v>452.53</v>
      </c>
      <c r="J3267" t="s">
        <v>38</v>
      </c>
      <c r="K3267">
        <v>5049.6000000000004</v>
      </c>
      <c r="L3267">
        <v>13081</v>
      </c>
      <c r="M3267">
        <v>10952</v>
      </c>
      <c r="N3267">
        <v>2989.1</v>
      </c>
    </row>
    <row r="3268" spans="1:14" x14ac:dyDescent="0.25">
      <c r="A3268" s="2">
        <v>36713</v>
      </c>
      <c r="B3268">
        <v>1468.01</v>
      </c>
      <c r="C3268">
        <v>529.63</v>
      </c>
      <c r="D3268">
        <v>4833</v>
      </c>
      <c r="E3268">
        <v>4245.8</v>
      </c>
      <c r="F3268">
        <v>9474.61</v>
      </c>
      <c r="G3268">
        <v>5848.8</v>
      </c>
      <c r="H3268" t="s">
        <v>38</v>
      </c>
      <c r="I3268">
        <v>452.3</v>
      </c>
      <c r="J3268" t="s">
        <v>38</v>
      </c>
      <c r="K3268">
        <v>5081.5200000000004</v>
      </c>
      <c r="L3268">
        <v>12939</v>
      </c>
      <c r="M3268">
        <v>11012</v>
      </c>
      <c r="N3268">
        <v>2973.1</v>
      </c>
    </row>
    <row r="3269" spans="1:14" x14ac:dyDescent="0.25">
      <c r="A3269" s="2">
        <v>36714</v>
      </c>
      <c r="B3269">
        <v>1488.93</v>
      </c>
      <c r="C3269">
        <v>538.46</v>
      </c>
      <c r="D3269">
        <v>4901.8999999999996</v>
      </c>
      <c r="E3269">
        <v>4314.6000000000004</v>
      </c>
      <c r="F3269">
        <v>9593.3799999999992</v>
      </c>
      <c r="G3269">
        <v>5917.1</v>
      </c>
      <c r="H3269" t="s">
        <v>38</v>
      </c>
      <c r="I3269">
        <v>457.25</v>
      </c>
      <c r="J3269" t="s">
        <v>38</v>
      </c>
      <c r="K3269">
        <v>5072.58</v>
      </c>
      <c r="L3269">
        <v>12976</v>
      </c>
      <c r="M3269">
        <v>11176</v>
      </c>
      <c r="N3269">
        <v>2963.4</v>
      </c>
    </row>
    <row r="3270" spans="1:14" x14ac:dyDescent="0.25">
      <c r="A3270" s="2">
        <v>36717</v>
      </c>
      <c r="B3270">
        <v>1485.69</v>
      </c>
      <c r="C3270">
        <v>529.20000000000005</v>
      </c>
      <c r="D3270">
        <v>4876.1000000000004</v>
      </c>
      <c r="E3270">
        <v>4272.7</v>
      </c>
      <c r="F3270">
        <v>9617.67</v>
      </c>
      <c r="G3270">
        <v>5882</v>
      </c>
      <c r="H3270" t="s">
        <v>38</v>
      </c>
      <c r="I3270">
        <v>459.43</v>
      </c>
      <c r="J3270" t="s">
        <v>38</v>
      </c>
      <c r="K3270">
        <v>5078.33</v>
      </c>
      <c r="L3270">
        <v>13178</v>
      </c>
      <c r="M3270">
        <v>11450</v>
      </c>
      <c r="N3270">
        <v>2980.2</v>
      </c>
    </row>
    <row r="3271" spans="1:14" x14ac:dyDescent="0.25">
      <c r="A3271" s="2">
        <v>36718</v>
      </c>
      <c r="B3271">
        <v>1488.93</v>
      </c>
      <c r="C3271">
        <v>537.49</v>
      </c>
      <c r="D3271">
        <v>4889.6000000000004</v>
      </c>
      <c r="E3271">
        <v>4270</v>
      </c>
      <c r="F3271">
        <v>9523.2000000000007</v>
      </c>
      <c r="G3271">
        <v>5932.1</v>
      </c>
      <c r="H3271" t="s">
        <v>38</v>
      </c>
      <c r="I3271">
        <v>461.36</v>
      </c>
      <c r="J3271" t="s">
        <v>38</v>
      </c>
      <c r="K3271">
        <v>5093.6499999999996</v>
      </c>
      <c r="L3271">
        <v>13088</v>
      </c>
      <c r="M3271">
        <v>11496</v>
      </c>
      <c r="N3271">
        <v>2974</v>
      </c>
    </row>
    <row r="3272" spans="1:14" x14ac:dyDescent="0.25">
      <c r="A3272" s="2">
        <v>36719</v>
      </c>
      <c r="B3272">
        <v>1499.88</v>
      </c>
      <c r="C3272">
        <v>548.04999999999995</v>
      </c>
      <c r="D3272">
        <v>4912</v>
      </c>
      <c r="E3272">
        <v>4301.5</v>
      </c>
      <c r="F3272">
        <v>9617</v>
      </c>
      <c r="G3272">
        <v>5917.4</v>
      </c>
      <c r="H3272" t="s">
        <v>38</v>
      </c>
      <c r="I3272">
        <v>464.67</v>
      </c>
      <c r="J3272" t="s">
        <v>38</v>
      </c>
      <c r="K3272">
        <v>5075.13</v>
      </c>
      <c r="L3272">
        <v>12946</v>
      </c>
      <c r="M3272">
        <v>11697</v>
      </c>
      <c r="N3272">
        <v>2974</v>
      </c>
    </row>
    <row r="3273" spans="1:14" x14ac:dyDescent="0.25">
      <c r="A3273" s="2">
        <v>36720</v>
      </c>
      <c r="B3273">
        <v>1503.62</v>
      </c>
      <c r="C3273">
        <v>556.51</v>
      </c>
      <c r="D3273">
        <v>4876.1000000000004</v>
      </c>
      <c r="E3273">
        <v>4327.1000000000004</v>
      </c>
      <c r="F3273">
        <v>9776.93</v>
      </c>
      <c r="G3273">
        <v>5904</v>
      </c>
      <c r="H3273" t="s">
        <v>38</v>
      </c>
      <c r="I3273">
        <v>466.08</v>
      </c>
      <c r="J3273" t="s">
        <v>38</v>
      </c>
      <c r="K3273">
        <v>5102.59</v>
      </c>
      <c r="L3273">
        <v>12751</v>
      </c>
      <c r="M3273">
        <v>11553</v>
      </c>
      <c r="N3273">
        <v>2964.2</v>
      </c>
    </row>
    <row r="3274" spans="1:14" x14ac:dyDescent="0.25">
      <c r="A3274" s="2">
        <v>36721</v>
      </c>
      <c r="B3274">
        <v>1518.06</v>
      </c>
      <c r="C3274">
        <v>562.51</v>
      </c>
      <c r="D3274">
        <v>4870.1000000000004</v>
      </c>
      <c r="E3274">
        <v>4344.8</v>
      </c>
      <c r="F3274">
        <v>9959.14</v>
      </c>
      <c r="G3274">
        <v>5987.6</v>
      </c>
      <c r="H3274" t="s">
        <v>38</v>
      </c>
      <c r="I3274">
        <v>465.4</v>
      </c>
      <c r="J3274" t="s">
        <v>38</v>
      </c>
      <c r="K3274">
        <v>5100.03</v>
      </c>
      <c r="L3274">
        <v>12796</v>
      </c>
      <c r="M3274">
        <v>11665</v>
      </c>
      <c r="N3274">
        <v>2970.5</v>
      </c>
    </row>
    <row r="3275" spans="1:14" x14ac:dyDescent="0.25">
      <c r="A3275" s="2">
        <v>36724</v>
      </c>
      <c r="B3275">
        <v>1516.07</v>
      </c>
      <c r="C3275">
        <v>567.24</v>
      </c>
      <c r="D3275">
        <v>4915.8</v>
      </c>
      <c r="E3275">
        <v>4347.3999999999996</v>
      </c>
      <c r="F3275">
        <v>10086.01</v>
      </c>
      <c r="G3275">
        <v>5960.9</v>
      </c>
      <c r="H3275" t="s">
        <v>38</v>
      </c>
      <c r="I3275">
        <v>466.31</v>
      </c>
      <c r="J3275" t="s">
        <v>38</v>
      </c>
      <c r="K3275">
        <v>5076.41</v>
      </c>
      <c r="L3275">
        <v>12939</v>
      </c>
      <c r="M3275">
        <v>11854</v>
      </c>
      <c r="N3275">
        <v>2972.2</v>
      </c>
    </row>
    <row r="3276" spans="1:14" x14ac:dyDescent="0.25">
      <c r="A3276" s="2">
        <v>36725</v>
      </c>
      <c r="B3276">
        <v>1505.61</v>
      </c>
      <c r="C3276">
        <v>559.79999999999995</v>
      </c>
      <c r="D3276">
        <v>4850.6000000000004</v>
      </c>
      <c r="E3276">
        <v>4290.3999999999996</v>
      </c>
      <c r="F3276">
        <v>10046.870000000001</v>
      </c>
      <c r="G3276">
        <v>5878.7</v>
      </c>
      <c r="H3276" t="s">
        <v>38</v>
      </c>
      <c r="I3276">
        <v>463.26</v>
      </c>
      <c r="J3276" t="s">
        <v>38</v>
      </c>
      <c r="K3276">
        <v>5078.97</v>
      </c>
      <c r="L3276">
        <v>12647</v>
      </c>
      <c r="M3276">
        <v>11568</v>
      </c>
      <c r="N3276">
        <v>2965.1</v>
      </c>
    </row>
    <row r="3277" spans="1:14" x14ac:dyDescent="0.25">
      <c r="A3277" s="2">
        <v>36726</v>
      </c>
      <c r="B3277">
        <v>1494.41</v>
      </c>
      <c r="C3277">
        <v>554.99</v>
      </c>
      <c r="D3277">
        <v>4867.8</v>
      </c>
      <c r="E3277">
        <v>4273.3</v>
      </c>
      <c r="F3277">
        <v>10007.73</v>
      </c>
      <c r="G3277">
        <v>5910.6</v>
      </c>
      <c r="H3277" t="s">
        <v>38</v>
      </c>
      <c r="I3277">
        <v>460.55</v>
      </c>
      <c r="J3277" t="s">
        <v>38</v>
      </c>
      <c r="K3277">
        <v>5089.82</v>
      </c>
      <c r="L3277">
        <v>12677</v>
      </c>
      <c r="M3277">
        <v>11760</v>
      </c>
      <c r="N3277">
        <v>2963.4</v>
      </c>
    </row>
    <row r="3278" spans="1:14" x14ac:dyDescent="0.25">
      <c r="A3278" s="2">
        <v>36727</v>
      </c>
      <c r="B3278">
        <v>1510.34</v>
      </c>
      <c r="C3278">
        <v>560.9</v>
      </c>
      <c r="D3278">
        <v>4871.6000000000004</v>
      </c>
      <c r="E3278">
        <v>4318.6000000000004</v>
      </c>
      <c r="F3278">
        <v>10176.43</v>
      </c>
      <c r="G3278">
        <v>5984.1</v>
      </c>
      <c r="H3278" t="s">
        <v>38</v>
      </c>
      <c r="I3278">
        <v>463.47</v>
      </c>
      <c r="J3278" t="s">
        <v>38</v>
      </c>
      <c r="K3278">
        <v>5103.8599999999997</v>
      </c>
      <c r="L3278">
        <v>12677</v>
      </c>
      <c r="M3278">
        <v>11748</v>
      </c>
      <c r="N3278">
        <v>2950.1</v>
      </c>
    </row>
    <row r="3279" spans="1:14" x14ac:dyDescent="0.25">
      <c r="A3279" s="2">
        <v>36728</v>
      </c>
      <c r="B3279">
        <v>1483.7</v>
      </c>
      <c r="C3279">
        <v>565.38</v>
      </c>
      <c r="D3279">
        <v>4802.6000000000004</v>
      </c>
      <c r="E3279">
        <v>4257.6000000000004</v>
      </c>
      <c r="F3279">
        <v>10034.040000000001</v>
      </c>
      <c r="G3279">
        <v>5908.3</v>
      </c>
      <c r="H3279" t="s">
        <v>38</v>
      </c>
      <c r="I3279">
        <v>460.96</v>
      </c>
      <c r="J3279" t="s">
        <v>38</v>
      </c>
      <c r="K3279">
        <v>5073.8599999999997</v>
      </c>
      <c r="L3279">
        <v>12542</v>
      </c>
      <c r="M3279">
        <v>11931</v>
      </c>
      <c r="N3279">
        <v>2979.3</v>
      </c>
    </row>
    <row r="3280" spans="1:14" x14ac:dyDescent="0.25">
      <c r="A3280" s="2">
        <v>36731</v>
      </c>
      <c r="B3280">
        <v>1475.73</v>
      </c>
      <c r="C3280">
        <v>562.29999999999995</v>
      </c>
      <c r="D3280">
        <v>4797</v>
      </c>
      <c r="E3280">
        <v>4283.2</v>
      </c>
      <c r="F3280">
        <v>9932.14</v>
      </c>
      <c r="G3280">
        <v>5890.9</v>
      </c>
      <c r="H3280" t="s">
        <v>38</v>
      </c>
      <c r="I3280">
        <v>462.71</v>
      </c>
      <c r="J3280" t="s">
        <v>38</v>
      </c>
      <c r="K3280">
        <v>5132.59</v>
      </c>
      <c r="L3280">
        <v>12370</v>
      </c>
      <c r="M3280">
        <v>11738</v>
      </c>
      <c r="N3280">
        <v>2956.3</v>
      </c>
    </row>
    <row r="3281" spans="1:14" x14ac:dyDescent="0.25">
      <c r="A3281" s="2">
        <v>36732</v>
      </c>
      <c r="B3281">
        <v>1478.72</v>
      </c>
      <c r="C3281">
        <v>572.61</v>
      </c>
      <c r="D3281">
        <v>4804.8999999999996</v>
      </c>
      <c r="E3281">
        <v>4239.2</v>
      </c>
      <c r="F3281">
        <v>9967.24</v>
      </c>
      <c r="G3281">
        <v>5818.7</v>
      </c>
      <c r="H3281" t="s">
        <v>38</v>
      </c>
      <c r="I3281">
        <v>463.03</v>
      </c>
      <c r="J3281" t="s">
        <v>38</v>
      </c>
      <c r="K3281">
        <v>5149.83</v>
      </c>
      <c r="L3281">
        <v>12392</v>
      </c>
      <c r="M3281">
        <v>11561</v>
      </c>
      <c r="N3281">
        <v>2932.3</v>
      </c>
    </row>
    <row r="3282" spans="1:14" x14ac:dyDescent="0.25">
      <c r="A3282" s="2">
        <v>36733</v>
      </c>
      <c r="B3282">
        <v>1463.28</v>
      </c>
      <c r="C3282">
        <v>575.11</v>
      </c>
      <c r="D3282">
        <v>4808.6000000000004</v>
      </c>
      <c r="E3282">
        <v>4255.6000000000004</v>
      </c>
      <c r="F3282">
        <v>9879.51</v>
      </c>
      <c r="G3282">
        <v>5820.8</v>
      </c>
      <c r="H3282" t="s">
        <v>38</v>
      </c>
      <c r="I3282">
        <v>459.97</v>
      </c>
      <c r="J3282" t="s">
        <v>38</v>
      </c>
      <c r="K3282">
        <v>5137.7</v>
      </c>
      <c r="L3282">
        <v>12332</v>
      </c>
      <c r="M3282">
        <v>11695</v>
      </c>
      <c r="N3282">
        <v>2935.9</v>
      </c>
    </row>
    <row r="3283" spans="1:14" x14ac:dyDescent="0.25">
      <c r="A3283" s="2">
        <v>36734</v>
      </c>
      <c r="B3283">
        <v>1458.05</v>
      </c>
      <c r="C3283">
        <v>560.05999999999995</v>
      </c>
      <c r="D3283">
        <v>4779.8</v>
      </c>
      <c r="E3283">
        <v>4285.1000000000004</v>
      </c>
      <c r="F3283">
        <v>9754.66</v>
      </c>
      <c r="G3283">
        <v>5823.3</v>
      </c>
      <c r="H3283" t="s">
        <v>38</v>
      </c>
      <c r="I3283">
        <v>455.42</v>
      </c>
      <c r="J3283" t="s">
        <v>38</v>
      </c>
      <c r="K3283">
        <v>5124.93</v>
      </c>
      <c r="L3283">
        <v>12040</v>
      </c>
      <c r="M3283">
        <v>11573</v>
      </c>
      <c r="N3283">
        <v>2908.4</v>
      </c>
    </row>
    <row r="3284" spans="1:14" x14ac:dyDescent="0.25">
      <c r="A3284" s="2">
        <v>36735</v>
      </c>
      <c r="B3284">
        <v>1426.42</v>
      </c>
      <c r="C3284">
        <v>541.79999999999995</v>
      </c>
      <c r="D3284">
        <v>4758.3999999999996</v>
      </c>
      <c r="E3284">
        <v>4195.3</v>
      </c>
      <c r="F3284">
        <v>9677.06</v>
      </c>
      <c r="G3284">
        <v>5700</v>
      </c>
      <c r="H3284" t="s">
        <v>38</v>
      </c>
      <c r="I3284">
        <v>450.49</v>
      </c>
      <c r="J3284" t="s">
        <v>38</v>
      </c>
      <c r="K3284">
        <v>5137.0600000000004</v>
      </c>
      <c r="L3284">
        <v>11793</v>
      </c>
      <c r="M3284">
        <v>11341</v>
      </c>
      <c r="N3284">
        <v>2913.7</v>
      </c>
    </row>
    <row r="3285" spans="1:14" x14ac:dyDescent="0.25">
      <c r="A3285" s="2">
        <v>36738</v>
      </c>
      <c r="B3285">
        <v>1433.39</v>
      </c>
      <c r="C3285">
        <v>543.83000000000004</v>
      </c>
      <c r="D3285">
        <v>4751</v>
      </c>
      <c r="E3285">
        <v>4281.8999999999996</v>
      </c>
      <c r="F3285">
        <v>9814.7199999999993</v>
      </c>
      <c r="G3285">
        <v>5720.6</v>
      </c>
      <c r="H3285" t="s">
        <v>38</v>
      </c>
      <c r="I3285">
        <v>450.82</v>
      </c>
      <c r="J3285" t="s">
        <v>38</v>
      </c>
      <c r="K3285">
        <v>5142.17</v>
      </c>
      <c r="L3285">
        <v>11883</v>
      </c>
      <c r="M3285">
        <v>11201</v>
      </c>
      <c r="N3285">
        <v>2898.6</v>
      </c>
    </row>
    <row r="3286" spans="1:14" x14ac:dyDescent="0.25">
      <c r="A3286" s="2">
        <v>36739</v>
      </c>
      <c r="B3286">
        <v>1441.86</v>
      </c>
      <c r="C3286">
        <v>538.41999999999996</v>
      </c>
      <c r="D3286">
        <v>4787.7</v>
      </c>
      <c r="E3286">
        <v>4279.8999999999996</v>
      </c>
      <c r="F3286">
        <v>9709.4500000000007</v>
      </c>
      <c r="G3286">
        <v>5726.9</v>
      </c>
      <c r="H3286" t="s">
        <v>38</v>
      </c>
      <c r="I3286">
        <v>453.32</v>
      </c>
      <c r="J3286" t="s">
        <v>38</v>
      </c>
      <c r="K3286">
        <v>5142.17</v>
      </c>
      <c r="L3286">
        <v>12085</v>
      </c>
      <c r="M3286">
        <v>11238</v>
      </c>
      <c r="N3286">
        <v>2894.2</v>
      </c>
    </row>
    <row r="3287" spans="1:14" x14ac:dyDescent="0.25">
      <c r="A3287" s="2">
        <v>36740</v>
      </c>
      <c r="B3287">
        <v>1446.84</v>
      </c>
      <c r="C3287">
        <v>540.45000000000005</v>
      </c>
      <c r="D3287">
        <v>4800.3999999999996</v>
      </c>
      <c r="E3287">
        <v>4282.5</v>
      </c>
      <c r="F3287">
        <v>9667.61</v>
      </c>
      <c r="G3287">
        <v>5794.2</v>
      </c>
      <c r="H3287" t="s">
        <v>38</v>
      </c>
      <c r="I3287">
        <v>456.97</v>
      </c>
      <c r="J3287" t="s">
        <v>38</v>
      </c>
      <c r="K3287">
        <v>5221.96</v>
      </c>
      <c r="L3287">
        <v>12115</v>
      </c>
      <c r="M3287">
        <v>11460</v>
      </c>
      <c r="N3287">
        <v>2927.9</v>
      </c>
    </row>
    <row r="3288" spans="1:14" x14ac:dyDescent="0.25">
      <c r="A3288" s="2">
        <v>36741</v>
      </c>
      <c r="B3288">
        <v>1455.81</v>
      </c>
      <c r="C3288">
        <v>543.49</v>
      </c>
      <c r="D3288">
        <v>4737.5</v>
      </c>
      <c r="E3288">
        <v>4174.1000000000004</v>
      </c>
      <c r="F3288">
        <v>9501.6</v>
      </c>
      <c r="G3288">
        <v>5670.9</v>
      </c>
      <c r="H3288" t="s">
        <v>38</v>
      </c>
      <c r="I3288">
        <v>452.74</v>
      </c>
      <c r="J3288" t="s">
        <v>38</v>
      </c>
      <c r="K3288">
        <v>5213.66</v>
      </c>
      <c r="L3288">
        <v>11763</v>
      </c>
      <c r="M3288">
        <v>11423</v>
      </c>
      <c r="N3288">
        <v>2923.4</v>
      </c>
    </row>
    <row r="3289" spans="1:14" x14ac:dyDescent="0.25">
      <c r="A3289" s="2">
        <v>36742</v>
      </c>
      <c r="B3289">
        <v>1466.02</v>
      </c>
      <c r="C3289">
        <v>548.82000000000005</v>
      </c>
      <c r="D3289">
        <v>4783.8999999999996</v>
      </c>
      <c r="E3289">
        <v>4235.2</v>
      </c>
      <c r="F3289">
        <v>9528.6</v>
      </c>
      <c r="G3289">
        <v>5749.7</v>
      </c>
      <c r="H3289" t="s">
        <v>38</v>
      </c>
      <c r="I3289">
        <v>456.34</v>
      </c>
      <c r="J3289" t="s">
        <v>38</v>
      </c>
      <c r="K3289">
        <v>5206</v>
      </c>
      <c r="L3289">
        <v>11778</v>
      </c>
      <c r="M3289">
        <v>11591</v>
      </c>
      <c r="N3289">
        <v>2911.9</v>
      </c>
    </row>
    <row r="3290" spans="1:14" x14ac:dyDescent="0.25">
      <c r="A3290" s="2">
        <v>36745</v>
      </c>
      <c r="B3290">
        <v>1480.46</v>
      </c>
      <c r="C3290">
        <v>548.82000000000005</v>
      </c>
      <c r="D3290">
        <v>4792.8999999999996</v>
      </c>
      <c r="E3290">
        <v>4278</v>
      </c>
      <c r="F3290">
        <v>9677.06</v>
      </c>
      <c r="G3290">
        <v>5821.9</v>
      </c>
      <c r="H3290" t="s">
        <v>38</v>
      </c>
      <c r="I3290">
        <v>459.83</v>
      </c>
      <c r="J3290" t="s">
        <v>38</v>
      </c>
      <c r="K3290">
        <v>5280.69</v>
      </c>
      <c r="L3290">
        <v>11988</v>
      </c>
      <c r="M3290">
        <v>11712</v>
      </c>
      <c r="N3290">
        <v>2944.7</v>
      </c>
    </row>
    <row r="3291" spans="1:14" x14ac:dyDescent="0.25">
      <c r="A3291" s="2">
        <v>36746</v>
      </c>
      <c r="B3291">
        <v>1485.94</v>
      </c>
      <c r="C3291">
        <v>566.48</v>
      </c>
      <c r="D3291">
        <v>4789.5</v>
      </c>
      <c r="E3291">
        <v>4292.3</v>
      </c>
      <c r="F3291">
        <v>9691.91</v>
      </c>
      <c r="G3291">
        <v>5900.7</v>
      </c>
      <c r="H3291" t="s">
        <v>38</v>
      </c>
      <c r="I3291">
        <v>459.96</v>
      </c>
      <c r="J3291" t="s">
        <v>38</v>
      </c>
      <c r="K3291">
        <v>5288.99</v>
      </c>
      <c r="L3291">
        <v>11860</v>
      </c>
      <c r="M3291">
        <v>11360</v>
      </c>
      <c r="N3291">
        <v>2941.2</v>
      </c>
    </row>
    <row r="3292" spans="1:14" x14ac:dyDescent="0.25">
      <c r="A3292" s="2">
        <v>36747</v>
      </c>
      <c r="B3292">
        <v>1475.23</v>
      </c>
      <c r="C3292">
        <v>567.08000000000004</v>
      </c>
      <c r="D3292">
        <v>4814.6000000000004</v>
      </c>
      <c r="E3292">
        <v>4309.3</v>
      </c>
      <c r="F3292">
        <v>9818.77</v>
      </c>
      <c r="G3292">
        <v>5952</v>
      </c>
      <c r="H3292" t="s">
        <v>38</v>
      </c>
      <c r="I3292">
        <v>462.91</v>
      </c>
      <c r="J3292" t="s">
        <v>38</v>
      </c>
      <c r="K3292">
        <v>5291.55</v>
      </c>
      <c r="L3292">
        <v>12018</v>
      </c>
      <c r="M3292">
        <v>11347</v>
      </c>
      <c r="N3292">
        <v>2953.6</v>
      </c>
    </row>
    <row r="3293" spans="1:14" x14ac:dyDescent="0.25">
      <c r="A3293" s="2">
        <v>36748</v>
      </c>
      <c r="B3293">
        <v>1468.51</v>
      </c>
      <c r="C3293">
        <v>561.58000000000004</v>
      </c>
      <c r="D3293">
        <v>4798.8999999999996</v>
      </c>
      <c r="E3293">
        <v>4300.5</v>
      </c>
      <c r="F3293">
        <v>9861.2900000000009</v>
      </c>
      <c r="G3293">
        <v>6035.4</v>
      </c>
      <c r="H3293" t="s">
        <v>38</v>
      </c>
      <c r="I3293">
        <v>463.64</v>
      </c>
      <c r="J3293" t="s">
        <v>38</v>
      </c>
      <c r="K3293">
        <v>5235.37</v>
      </c>
      <c r="L3293">
        <v>11965</v>
      </c>
      <c r="M3293">
        <v>11490</v>
      </c>
      <c r="N3293">
        <v>2942.1</v>
      </c>
    </row>
    <row r="3294" spans="1:14" x14ac:dyDescent="0.25">
      <c r="A3294" s="2">
        <v>36749</v>
      </c>
      <c r="B3294">
        <v>1472.74</v>
      </c>
      <c r="C3294">
        <v>559.38</v>
      </c>
      <c r="D3294">
        <v>4791.3999999999996</v>
      </c>
      <c r="E3294">
        <v>4287.8</v>
      </c>
      <c r="F3294">
        <v>9921.35</v>
      </c>
      <c r="G3294">
        <v>6040</v>
      </c>
      <c r="H3294" t="s">
        <v>38</v>
      </c>
      <c r="I3294">
        <v>462.66</v>
      </c>
      <c r="J3294" t="s">
        <v>38</v>
      </c>
      <c r="K3294">
        <v>5284.52</v>
      </c>
      <c r="L3294">
        <v>12130</v>
      </c>
      <c r="M3294">
        <v>11360</v>
      </c>
      <c r="N3294">
        <v>2948.3</v>
      </c>
    </row>
    <row r="3295" spans="1:14" x14ac:dyDescent="0.25">
      <c r="A3295" s="2">
        <v>36752</v>
      </c>
      <c r="B3295">
        <v>1492.16</v>
      </c>
      <c r="C3295">
        <v>572.15</v>
      </c>
      <c r="D3295">
        <v>4822.5</v>
      </c>
      <c r="E3295">
        <v>4333.2</v>
      </c>
      <c r="F3295">
        <v>9917.2999999999993</v>
      </c>
      <c r="G3295">
        <v>6096.2</v>
      </c>
      <c r="H3295" t="s">
        <v>38</v>
      </c>
      <c r="I3295">
        <v>464.65</v>
      </c>
      <c r="J3295" t="s">
        <v>38</v>
      </c>
      <c r="K3295">
        <v>5301.12</v>
      </c>
      <c r="L3295">
        <v>12078</v>
      </c>
      <c r="M3295">
        <v>11341</v>
      </c>
      <c r="N3295">
        <v>2944.7</v>
      </c>
    </row>
    <row r="3296" spans="1:14" x14ac:dyDescent="0.25">
      <c r="A3296" s="2">
        <v>36753</v>
      </c>
      <c r="B3296">
        <v>1488.93</v>
      </c>
      <c r="C3296">
        <v>575.95000000000005</v>
      </c>
      <c r="D3296">
        <v>4868.6000000000004</v>
      </c>
      <c r="E3296">
        <v>4355.7</v>
      </c>
      <c r="F3296">
        <v>9879.51</v>
      </c>
      <c r="G3296">
        <v>6083.5</v>
      </c>
      <c r="H3296" t="s">
        <v>38</v>
      </c>
      <c r="I3296">
        <v>465.07</v>
      </c>
      <c r="J3296" t="s">
        <v>38</v>
      </c>
      <c r="K3296">
        <v>5287.72</v>
      </c>
      <c r="L3296">
        <v>12175</v>
      </c>
      <c r="M3296">
        <v>11665</v>
      </c>
      <c r="N3296">
        <v>2952.7</v>
      </c>
    </row>
    <row r="3297" spans="1:14" x14ac:dyDescent="0.25">
      <c r="A3297" s="2">
        <v>36754</v>
      </c>
      <c r="B3297">
        <v>1485.69</v>
      </c>
      <c r="C3297">
        <v>576.63</v>
      </c>
      <c r="D3297">
        <v>4909.8</v>
      </c>
      <c r="E3297">
        <v>4389</v>
      </c>
      <c r="F3297">
        <v>9928.1</v>
      </c>
      <c r="G3297">
        <v>6161.2</v>
      </c>
      <c r="H3297" t="s">
        <v>38</v>
      </c>
      <c r="I3297">
        <v>466.09</v>
      </c>
      <c r="J3297" t="s">
        <v>38</v>
      </c>
      <c r="K3297">
        <v>5320.27</v>
      </c>
      <c r="L3297">
        <v>12257</v>
      </c>
      <c r="M3297">
        <v>11791</v>
      </c>
      <c r="N3297">
        <v>2979.3</v>
      </c>
    </row>
    <row r="3298" spans="1:14" x14ac:dyDescent="0.25">
      <c r="A3298" s="2">
        <v>36755</v>
      </c>
      <c r="B3298">
        <v>1497.64</v>
      </c>
      <c r="C3298">
        <v>582.04</v>
      </c>
      <c r="D3298">
        <v>4907.5</v>
      </c>
      <c r="E3298">
        <v>4346.6000000000004</v>
      </c>
      <c r="F3298">
        <v>9848.4699999999993</v>
      </c>
      <c r="G3298">
        <v>6053.6</v>
      </c>
      <c r="H3298" t="s">
        <v>38</v>
      </c>
      <c r="I3298">
        <v>468.23</v>
      </c>
      <c r="J3298" t="s">
        <v>38</v>
      </c>
      <c r="K3298">
        <v>5294.74</v>
      </c>
      <c r="L3298">
        <v>12055</v>
      </c>
      <c r="M3298">
        <v>11718</v>
      </c>
      <c r="N3298">
        <v>2982</v>
      </c>
    </row>
    <row r="3299" spans="1:14" x14ac:dyDescent="0.25">
      <c r="A3299" s="2">
        <v>36756</v>
      </c>
      <c r="B3299">
        <v>1494.9</v>
      </c>
      <c r="C3299">
        <v>582.97</v>
      </c>
      <c r="D3299">
        <v>4916.5</v>
      </c>
      <c r="E3299">
        <v>4325</v>
      </c>
      <c r="F3299">
        <v>9781.66</v>
      </c>
      <c r="G3299">
        <v>6011.6</v>
      </c>
      <c r="H3299" t="s">
        <v>38</v>
      </c>
      <c r="I3299">
        <v>469.77</v>
      </c>
      <c r="J3299" t="s">
        <v>38</v>
      </c>
      <c r="K3299">
        <v>5282.61</v>
      </c>
      <c r="L3299">
        <v>12205</v>
      </c>
      <c r="M3299">
        <v>11493</v>
      </c>
      <c r="N3299">
        <v>2975.8</v>
      </c>
    </row>
    <row r="3300" spans="1:14" x14ac:dyDescent="0.25">
      <c r="A3300" s="2">
        <v>36759</v>
      </c>
      <c r="B3300">
        <v>1500.88</v>
      </c>
      <c r="C3300">
        <v>576.97</v>
      </c>
      <c r="D3300">
        <v>4918.3999999999996</v>
      </c>
      <c r="E3300">
        <v>4310.6000000000004</v>
      </c>
      <c r="F3300">
        <v>9735.09</v>
      </c>
      <c r="G3300">
        <v>6024.1</v>
      </c>
      <c r="H3300" t="s">
        <v>38</v>
      </c>
      <c r="I3300">
        <v>468.71</v>
      </c>
      <c r="J3300" t="s">
        <v>38</v>
      </c>
      <c r="K3300">
        <v>5313.25</v>
      </c>
      <c r="L3300">
        <v>12010</v>
      </c>
      <c r="M3300">
        <v>11632</v>
      </c>
      <c r="N3300">
        <v>2969.6</v>
      </c>
    </row>
    <row r="3301" spans="1:14" x14ac:dyDescent="0.25">
      <c r="A3301" s="2">
        <v>36760</v>
      </c>
      <c r="B3301">
        <v>1501.63</v>
      </c>
      <c r="C3301">
        <v>581.53</v>
      </c>
      <c r="D3301">
        <v>4948.8</v>
      </c>
      <c r="E3301">
        <v>4293</v>
      </c>
      <c r="F3301">
        <v>9817.42</v>
      </c>
      <c r="G3301">
        <v>5929.8</v>
      </c>
      <c r="H3301" t="s">
        <v>38</v>
      </c>
      <c r="I3301">
        <v>471.77</v>
      </c>
      <c r="J3301" t="s">
        <v>38</v>
      </c>
      <c r="K3301">
        <v>5315.8</v>
      </c>
      <c r="L3301">
        <v>12325</v>
      </c>
      <c r="M3301">
        <v>11744</v>
      </c>
      <c r="N3301">
        <v>3000.6</v>
      </c>
    </row>
    <row r="3302" spans="1:14" x14ac:dyDescent="0.25">
      <c r="A3302" s="2">
        <v>36761</v>
      </c>
      <c r="B3302">
        <v>1504.37</v>
      </c>
      <c r="C3302">
        <v>579.25</v>
      </c>
      <c r="D3302">
        <v>4930</v>
      </c>
      <c r="E3302">
        <v>4257.7</v>
      </c>
      <c r="F3302">
        <v>9770.19</v>
      </c>
      <c r="G3302">
        <v>5864.2</v>
      </c>
      <c r="H3302" t="s">
        <v>38</v>
      </c>
      <c r="I3302">
        <v>471.39</v>
      </c>
      <c r="J3302" t="s">
        <v>38</v>
      </c>
      <c r="K3302">
        <v>5362.41</v>
      </c>
      <c r="L3302">
        <v>12272</v>
      </c>
      <c r="M3302">
        <v>11514</v>
      </c>
      <c r="N3302">
        <v>2989.1</v>
      </c>
    </row>
    <row r="3303" spans="1:14" x14ac:dyDescent="0.25">
      <c r="A3303" s="2">
        <v>36762</v>
      </c>
      <c r="B3303">
        <v>1509.35</v>
      </c>
      <c r="C3303">
        <v>583.80999999999995</v>
      </c>
      <c r="D3303">
        <v>4929.6000000000004</v>
      </c>
      <c r="E3303">
        <v>4235.5</v>
      </c>
      <c r="F3303">
        <v>9764.7900000000009</v>
      </c>
      <c r="G3303">
        <v>5816.2</v>
      </c>
      <c r="H3303" t="s">
        <v>38</v>
      </c>
      <c r="I3303">
        <v>471.58</v>
      </c>
      <c r="J3303" t="s">
        <v>38</v>
      </c>
      <c r="K3303">
        <v>5338.15</v>
      </c>
      <c r="L3303">
        <v>12474</v>
      </c>
      <c r="M3303">
        <v>11599</v>
      </c>
      <c r="N3303">
        <v>3005.1</v>
      </c>
    </row>
    <row r="3304" spans="1:14" x14ac:dyDescent="0.25">
      <c r="A3304" s="2">
        <v>36763</v>
      </c>
      <c r="B3304">
        <v>1507.6</v>
      </c>
      <c r="C3304">
        <v>585.84</v>
      </c>
      <c r="D3304">
        <v>4927.8</v>
      </c>
      <c r="E3304">
        <v>4313.8999999999996</v>
      </c>
      <c r="F3304">
        <v>9913.25</v>
      </c>
      <c r="G3304">
        <v>5871.2</v>
      </c>
      <c r="H3304" t="s">
        <v>38</v>
      </c>
      <c r="I3304">
        <v>468.93</v>
      </c>
      <c r="J3304" t="s">
        <v>38</v>
      </c>
      <c r="K3304">
        <v>5305.59</v>
      </c>
      <c r="L3304">
        <v>12692</v>
      </c>
      <c r="M3304">
        <v>11433</v>
      </c>
      <c r="N3304">
        <v>2996.2</v>
      </c>
    </row>
    <row r="3305" spans="1:14" x14ac:dyDescent="0.25">
      <c r="A3305" s="2">
        <v>36766</v>
      </c>
      <c r="B3305">
        <v>1512.83</v>
      </c>
      <c r="C3305">
        <v>582.54999999999995</v>
      </c>
      <c r="D3305">
        <v>4927.8</v>
      </c>
      <c r="E3305">
        <v>4325</v>
      </c>
      <c r="F3305">
        <v>9937.5400000000009</v>
      </c>
      <c r="G3305">
        <v>5923</v>
      </c>
      <c r="H3305" t="s">
        <v>38</v>
      </c>
      <c r="I3305">
        <v>471.61</v>
      </c>
      <c r="J3305" t="s">
        <v>38</v>
      </c>
      <c r="K3305">
        <v>5338.79</v>
      </c>
      <c r="L3305">
        <v>12841</v>
      </c>
      <c r="M3305">
        <v>11341</v>
      </c>
      <c r="N3305">
        <v>2999.7</v>
      </c>
    </row>
    <row r="3306" spans="1:14" x14ac:dyDescent="0.25">
      <c r="A3306" s="2">
        <v>36767</v>
      </c>
      <c r="B3306">
        <v>1512.34</v>
      </c>
      <c r="C3306">
        <v>578.23</v>
      </c>
      <c r="D3306">
        <v>4943.5</v>
      </c>
      <c r="E3306">
        <v>4338.1000000000004</v>
      </c>
      <c r="F3306">
        <v>9859.26</v>
      </c>
      <c r="G3306">
        <v>5872.3</v>
      </c>
      <c r="H3306" t="s">
        <v>38</v>
      </c>
      <c r="I3306">
        <v>467.75</v>
      </c>
      <c r="J3306" t="s">
        <v>38</v>
      </c>
      <c r="K3306">
        <v>5278.78</v>
      </c>
      <c r="L3306">
        <v>12819</v>
      </c>
      <c r="M3306">
        <v>11485</v>
      </c>
      <c r="N3306">
        <v>3002.4</v>
      </c>
    </row>
    <row r="3307" spans="1:14" x14ac:dyDescent="0.25">
      <c r="A3307" s="2">
        <v>36768</v>
      </c>
      <c r="B3307">
        <v>1497.64</v>
      </c>
      <c r="C3307">
        <v>579.59</v>
      </c>
      <c r="D3307">
        <v>4955.5</v>
      </c>
      <c r="E3307">
        <v>4336.1000000000004</v>
      </c>
      <c r="F3307">
        <v>9712.15</v>
      </c>
      <c r="G3307">
        <v>5890.5</v>
      </c>
      <c r="H3307" t="s">
        <v>38</v>
      </c>
      <c r="I3307">
        <v>464.37</v>
      </c>
      <c r="J3307" t="s">
        <v>38</v>
      </c>
      <c r="K3307">
        <v>5251.97</v>
      </c>
      <c r="L3307">
        <v>12654</v>
      </c>
      <c r="M3307">
        <v>11288</v>
      </c>
      <c r="N3307">
        <v>2969.6</v>
      </c>
    </row>
    <row r="3308" spans="1:14" x14ac:dyDescent="0.25">
      <c r="A3308" s="2">
        <v>36769</v>
      </c>
      <c r="B3308">
        <v>1515.32</v>
      </c>
      <c r="C3308">
        <v>580.35</v>
      </c>
      <c r="D3308">
        <v>5010.8999999999996</v>
      </c>
      <c r="E3308">
        <v>4331.5</v>
      </c>
      <c r="F3308">
        <v>9798.5300000000007</v>
      </c>
      <c r="G3308">
        <v>5898.6</v>
      </c>
      <c r="H3308" t="s">
        <v>38</v>
      </c>
      <c r="I3308">
        <v>467.28</v>
      </c>
      <c r="J3308" t="s">
        <v>38</v>
      </c>
      <c r="K3308">
        <v>5254.52</v>
      </c>
      <c r="L3308">
        <v>12617</v>
      </c>
      <c r="M3308">
        <v>11327</v>
      </c>
      <c r="N3308">
        <v>2921.7</v>
      </c>
    </row>
    <row r="3309" spans="1:14" x14ac:dyDescent="0.25">
      <c r="A3309" s="2">
        <v>36770</v>
      </c>
      <c r="B3309">
        <v>1517.32</v>
      </c>
      <c r="C3309">
        <v>589.04999999999995</v>
      </c>
      <c r="D3309">
        <v>5097.1000000000004</v>
      </c>
      <c r="E3309">
        <v>4464.8</v>
      </c>
      <c r="F3309">
        <v>9947.67</v>
      </c>
      <c r="G3309">
        <v>6055.8</v>
      </c>
      <c r="H3309" t="s">
        <v>38</v>
      </c>
      <c r="I3309">
        <v>471.14</v>
      </c>
      <c r="J3309" t="s">
        <v>38</v>
      </c>
      <c r="K3309">
        <v>5269.84</v>
      </c>
      <c r="L3309">
        <v>12519</v>
      </c>
      <c r="M3309">
        <v>11498</v>
      </c>
      <c r="N3309">
        <v>2961.6</v>
      </c>
    </row>
    <row r="3310" spans="1:14" x14ac:dyDescent="0.25">
      <c r="A3310" s="2">
        <v>36773</v>
      </c>
      <c r="B3310">
        <v>1520.8</v>
      </c>
      <c r="C3310">
        <v>589.04999999999995</v>
      </c>
      <c r="D3310">
        <v>5106.1000000000004</v>
      </c>
      <c r="E3310">
        <v>4525.5</v>
      </c>
      <c r="F3310">
        <v>10067.11</v>
      </c>
      <c r="G3310">
        <v>6088.3</v>
      </c>
      <c r="H3310" t="s">
        <v>38</v>
      </c>
      <c r="I3310">
        <v>474.82</v>
      </c>
      <c r="J3310" t="s">
        <v>38</v>
      </c>
      <c r="K3310">
        <v>5239.84</v>
      </c>
      <c r="L3310">
        <v>12534</v>
      </c>
      <c r="M3310">
        <v>11774</v>
      </c>
      <c r="N3310">
        <v>2976.7</v>
      </c>
    </row>
    <row r="3311" spans="1:14" x14ac:dyDescent="0.25">
      <c r="A3311" s="2">
        <v>36774</v>
      </c>
      <c r="B3311">
        <v>1506.36</v>
      </c>
      <c r="C3311">
        <v>582.04</v>
      </c>
      <c r="D3311">
        <v>5068.3</v>
      </c>
      <c r="E3311">
        <v>4486.3</v>
      </c>
      <c r="F3311">
        <v>9995.58</v>
      </c>
      <c r="G3311">
        <v>6079.3</v>
      </c>
      <c r="H3311" t="s">
        <v>38</v>
      </c>
      <c r="I3311">
        <v>472.83</v>
      </c>
      <c r="J3311" t="s">
        <v>38</v>
      </c>
      <c r="K3311">
        <v>5213.66</v>
      </c>
      <c r="L3311">
        <v>12280</v>
      </c>
      <c r="M3311">
        <v>11704</v>
      </c>
      <c r="N3311">
        <v>2973.1</v>
      </c>
    </row>
    <row r="3312" spans="1:14" x14ac:dyDescent="0.25">
      <c r="A3312" s="2">
        <v>36775</v>
      </c>
      <c r="B3312">
        <v>1488.18</v>
      </c>
      <c r="C3312">
        <v>572.15</v>
      </c>
      <c r="D3312">
        <v>5031.2</v>
      </c>
      <c r="E3312">
        <v>4440.6000000000004</v>
      </c>
      <c r="F3312">
        <v>9890.31</v>
      </c>
      <c r="G3312">
        <v>6082.3</v>
      </c>
      <c r="H3312" t="s">
        <v>38</v>
      </c>
      <c r="I3312">
        <v>470.02</v>
      </c>
      <c r="J3312" t="s">
        <v>38</v>
      </c>
      <c r="K3312">
        <v>5197.07</v>
      </c>
      <c r="L3312">
        <v>12317</v>
      </c>
      <c r="M3312">
        <v>11713</v>
      </c>
      <c r="N3312">
        <v>2953.6</v>
      </c>
    </row>
    <row r="3313" spans="1:14" x14ac:dyDescent="0.25">
      <c r="A3313" s="2">
        <v>36776</v>
      </c>
      <c r="B3313">
        <v>1500.63</v>
      </c>
      <c r="C3313">
        <v>568.09</v>
      </c>
      <c r="D3313">
        <v>5012.3999999999996</v>
      </c>
      <c r="E3313">
        <v>4471.3</v>
      </c>
      <c r="F3313">
        <v>9960.49</v>
      </c>
      <c r="G3313">
        <v>6113.8</v>
      </c>
      <c r="H3313" t="s">
        <v>38</v>
      </c>
      <c r="I3313">
        <v>470.66</v>
      </c>
      <c r="J3313" t="s">
        <v>38</v>
      </c>
      <c r="K3313">
        <v>5207.28</v>
      </c>
      <c r="L3313">
        <v>12355</v>
      </c>
      <c r="M3313">
        <v>11552</v>
      </c>
      <c r="N3313">
        <v>2931.4</v>
      </c>
    </row>
    <row r="3314" spans="1:14" x14ac:dyDescent="0.25">
      <c r="A3314" s="2">
        <v>36777</v>
      </c>
      <c r="B3314">
        <v>1490.67</v>
      </c>
      <c r="C3314">
        <v>553.04</v>
      </c>
      <c r="D3314">
        <v>4945</v>
      </c>
      <c r="E3314">
        <v>4375.3</v>
      </c>
      <c r="F3314">
        <v>9807.2999999999993</v>
      </c>
      <c r="G3314">
        <v>6004.3</v>
      </c>
      <c r="H3314" t="s">
        <v>38</v>
      </c>
      <c r="I3314">
        <v>464.68</v>
      </c>
      <c r="J3314" t="s">
        <v>38</v>
      </c>
      <c r="K3314">
        <v>5158.76</v>
      </c>
      <c r="L3314">
        <v>12392</v>
      </c>
      <c r="M3314">
        <v>11482</v>
      </c>
      <c r="N3314">
        <v>2948.3</v>
      </c>
    </row>
    <row r="3315" spans="1:14" x14ac:dyDescent="0.25">
      <c r="A3315" s="2">
        <v>36780</v>
      </c>
      <c r="B3315">
        <v>1485.94</v>
      </c>
      <c r="C3315">
        <v>546.11</v>
      </c>
      <c r="D3315">
        <v>4932.6000000000004</v>
      </c>
      <c r="E3315">
        <v>4362.2</v>
      </c>
      <c r="F3315">
        <v>9750.6200000000008</v>
      </c>
      <c r="G3315">
        <v>6080.7</v>
      </c>
      <c r="H3315" t="s">
        <v>38</v>
      </c>
      <c r="I3315">
        <v>466.4</v>
      </c>
      <c r="J3315" t="s">
        <v>38</v>
      </c>
      <c r="K3315">
        <v>5175.3599999999997</v>
      </c>
      <c r="L3315">
        <v>12069</v>
      </c>
      <c r="M3315">
        <v>11256</v>
      </c>
      <c r="N3315">
        <v>2935</v>
      </c>
    </row>
    <row r="3316" spans="1:14" x14ac:dyDescent="0.25">
      <c r="A3316" s="2">
        <v>36781</v>
      </c>
      <c r="B3316">
        <v>1476.23</v>
      </c>
      <c r="C3316">
        <v>533.47</v>
      </c>
      <c r="D3316">
        <v>4915</v>
      </c>
      <c r="E3316">
        <v>4383.8</v>
      </c>
      <c r="F3316">
        <v>9643.99</v>
      </c>
      <c r="G3316">
        <v>6138.1</v>
      </c>
      <c r="H3316" t="s">
        <v>38</v>
      </c>
      <c r="I3316">
        <v>462.11</v>
      </c>
      <c r="J3316" t="s">
        <v>38</v>
      </c>
      <c r="K3316">
        <v>5139.6099999999997</v>
      </c>
      <c r="L3316">
        <v>12077</v>
      </c>
      <c r="M3316">
        <v>10977</v>
      </c>
      <c r="N3316">
        <v>2953.6</v>
      </c>
    </row>
    <row r="3317" spans="1:14" x14ac:dyDescent="0.25">
      <c r="A3317" s="2">
        <v>36782</v>
      </c>
      <c r="B3317">
        <v>1479.71</v>
      </c>
      <c r="C3317">
        <v>546.70000000000005</v>
      </c>
      <c r="D3317">
        <v>4853.6000000000004</v>
      </c>
      <c r="E3317">
        <v>4289.7</v>
      </c>
      <c r="F3317">
        <v>9466.51</v>
      </c>
      <c r="G3317">
        <v>6084.5</v>
      </c>
      <c r="H3317" t="s">
        <v>38</v>
      </c>
      <c r="I3317">
        <v>458.25</v>
      </c>
      <c r="J3317" t="s">
        <v>38</v>
      </c>
      <c r="K3317">
        <v>5131.95</v>
      </c>
      <c r="L3317">
        <v>12167</v>
      </c>
      <c r="M3317">
        <v>10977</v>
      </c>
      <c r="N3317">
        <v>2961.6</v>
      </c>
    </row>
    <row r="3318" spans="1:14" x14ac:dyDescent="0.25">
      <c r="A3318" s="2">
        <v>36783</v>
      </c>
      <c r="B3318">
        <v>1475.05</v>
      </c>
      <c r="C3318">
        <v>565.02</v>
      </c>
      <c r="D3318">
        <v>4901.5</v>
      </c>
      <c r="E3318">
        <v>4337.3999999999996</v>
      </c>
      <c r="F3318">
        <v>9516.4500000000007</v>
      </c>
      <c r="G3318">
        <v>6205.6</v>
      </c>
      <c r="H3318" t="s">
        <v>38</v>
      </c>
      <c r="I3318">
        <v>459.64</v>
      </c>
      <c r="J3318" t="s">
        <v>38</v>
      </c>
      <c r="K3318">
        <v>5114.08</v>
      </c>
      <c r="L3318">
        <v>12137</v>
      </c>
      <c r="M3318">
        <v>10882</v>
      </c>
      <c r="N3318">
        <v>2966</v>
      </c>
    </row>
    <row r="3319" spans="1:14" x14ac:dyDescent="0.25">
      <c r="A3319" s="2">
        <v>36784</v>
      </c>
      <c r="B3319">
        <v>1456.16</v>
      </c>
      <c r="C3319">
        <v>564.17999999999995</v>
      </c>
      <c r="D3319">
        <v>4859.8</v>
      </c>
      <c r="E3319">
        <v>4308</v>
      </c>
      <c r="F3319">
        <v>9469.7800000000007</v>
      </c>
      <c r="G3319">
        <v>6144.5</v>
      </c>
      <c r="H3319" t="s">
        <v>38</v>
      </c>
      <c r="I3319">
        <v>457.21</v>
      </c>
      <c r="J3319" t="s">
        <v>38</v>
      </c>
      <c r="K3319">
        <v>5109.01</v>
      </c>
      <c r="L3319">
        <v>12137</v>
      </c>
      <c r="M3319">
        <v>10759</v>
      </c>
      <c r="N3319">
        <v>2966</v>
      </c>
    </row>
    <row r="3320" spans="1:14" x14ac:dyDescent="0.25">
      <c r="A3320" s="2">
        <v>36787</v>
      </c>
      <c r="B3320">
        <v>1440.2</v>
      </c>
      <c r="C3320">
        <v>549.41999999999996</v>
      </c>
      <c r="D3320">
        <v>4795.8</v>
      </c>
      <c r="E3320">
        <v>4267.5</v>
      </c>
      <c r="F3320">
        <v>9287.77</v>
      </c>
      <c r="G3320">
        <v>6037.9</v>
      </c>
      <c r="H3320" t="s">
        <v>38</v>
      </c>
      <c r="I3320">
        <v>453.17</v>
      </c>
      <c r="J3320" t="s">
        <v>38</v>
      </c>
      <c r="K3320">
        <v>5078.58</v>
      </c>
      <c r="L3320">
        <v>12069</v>
      </c>
      <c r="M3320">
        <v>10225</v>
      </c>
      <c r="N3320">
        <v>2901.3</v>
      </c>
    </row>
    <row r="3321" spans="1:14" x14ac:dyDescent="0.25">
      <c r="A3321" s="2">
        <v>36788</v>
      </c>
      <c r="B3321">
        <v>1451.25</v>
      </c>
      <c r="C3321">
        <v>559.5</v>
      </c>
      <c r="D3321">
        <v>4784.7</v>
      </c>
      <c r="E3321">
        <v>4249.6000000000004</v>
      </c>
      <c r="F3321">
        <v>9345.77</v>
      </c>
      <c r="G3321">
        <v>5976</v>
      </c>
      <c r="H3321" t="s">
        <v>38</v>
      </c>
      <c r="I3321">
        <v>450.81</v>
      </c>
      <c r="J3321" t="s">
        <v>38</v>
      </c>
      <c r="K3321">
        <v>5036.12</v>
      </c>
      <c r="L3321">
        <v>12084</v>
      </c>
      <c r="M3321">
        <v>10420</v>
      </c>
      <c r="N3321">
        <v>2872</v>
      </c>
    </row>
    <row r="3322" spans="1:14" x14ac:dyDescent="0.25">
      <c r="A3322" s="2">
        <v>36789</v>
      </c>
      <c r="B3322">
        <v>1441.92</v>
      </c>
      <c r="C3322">
        <v>548.25</v>
      </c>
      <c r="D3322">
        <v>4681.8999999999996</v>
      </c>
      <c r="E3322">
        <v>4183.3</v>
      </c>
      <c r="F3322">
        <v>9098.43</v>
      </c>
      <c r="G3322">
        <v>5883.5</v>
      </c>
      <c r="H3322" t="s">
        <v>38</v>
      </c>
      <c r="I3322">
        <v>450</v>
      </c>
      <c r="J3322" t="s">
        <v>38</v>
      </c>
      <c r="K3322">
        <v>5010.13</v>
      </c>
      <c r="L3322">
        <v>12310</v>
      </c>
      <c r="M3322">
        <v>10327</v>
      </c>
      <c r="N3322">
        <v>2900.4</v>
      </c>
    </row>
    <row r="3323" spans="1:14" x14ac:dyDescent="0.25">
      <c r="A3323" s="2">
        <v>36790</v>
      </c>
      <c r="B3323">
        <v>1442.41</v>
      </c>
      <c r="C3323">
        <v>535.83000000000004</v>
      </c>
      <c r="D3323">
        <v>4636.8</v>
      </c>
      <c r="E3323">
        <v>4078.2</v>
      </c>
      <c r="F3323">
        <v>8985.76</v>
      </c>
      <c r="G3323">
        <v>5845.7</v>
      </c>
      <c r="H3323" t="s">
        <v>38</v>
      </c>
      <c r="I3323">
        <v>442.99</v>
      </c>
      <c r="J3323" t="s">
        <v>38</v>
      </c>
      <c r="K3323">
        <v>5020.91</v>
      </c>
      <c r="L3323">
        <v>12205</v>
      </c>
      <c r="M3323">
        <v>10050</v>
      </c>
      <c r="N3323">
        <v>2880</v>
      </c>
    </row>
    <row r="3324" spans="1:14" x14ac:dyDescent="0.25">
      <c r="A3324" s="2">
        <v>36791</v>
      </c>
      <c r="B3324">
        <v>1441.43</v>
      </c>
      <c r="C3324">
        <v>534.95000000000005</v>
      </c>
      <c r="D3324">
        <v>4635.3999999999996</v>
      </c>
      <c r="E3324">
        <v>4086.7</v>
      </c>
      <c r="F3324">
        <v>9056.43</v>
      </c>
      <c r="G3324">
        <v>5924.4</v>
      </c>
      <c r="H3324" t="s">
        <v>38</v>
      </c>
      <c r="I3324">
        <v>440.7</v>
      </c>
      <c r="J3324" t="s">
        <v>38</v>
      </c>
      <c r="K3324">
        <v>5077.95</v>
      </c>
      <c r="L3324">
        <v>11852</v>
      </c>
      <c r="M3324">
        <v>9637</v>
      </c>
      <c r="N3324">
        <v>2817</v>
      </c>
    </row>
    <row r="3325" spans="1:14" x14ac:dyDescent="0.25">
      <c r="A3325" s="2">
        <v>36794</v>
      </c>
      <c r="B3325">
        <v>1434.07</v>
      </c>
      <c r="C3325">
        <v>540.17999999999995</v>
      </c>
      <c r="D3325">
        <v>4668.3</v>
      </c>
      <c r="E3325">
        <v>4147.3999999999996</v>
      </c>
      <c r="F3325">
        <v>9127.1</v>
      </c>
      <c r="G3325">
        <v>6021.4</v>
      </c>
      <c r="H3325" t="s">
        <v>38</v>
      </c>
      <c r="I3325">
        <v>445.96</v>
      </c>
      <c r="J3325" t="s">
        <v>38</v>
      </c>
      <c r="K3325">
        <v>5114.71</v>
      </c>
      <c r="L3325">
        <v>12017</v>
      </c>
      <c r="M3325">
        <v>10192</v>
      </c>
      <c r="N3325">
        <v>2862.2</v>
      </c>
    </row>
    <row r="3326" spans="1:14" x14ac:dyDescent="0.25">
      <c r="A3326" s="2">
        <v>36795</v>
      </c>
      <c r="B3326">
        <v>1416.4</v>
      </c>
      <c r="C3326">
        <v>528.84</v>
      </c>
      <c r="D3326">
        <v>4646.8</v>
      </c>
      <c r="E3326">
        <v>4109.2</v>
      </c>
      <c r="F3326">
        <v>9099.76</v>
      </c>
      <c r="G3326">
        <v>5924.4</v>
      </c>
      <c r="H3326" t="s">
        <v>38</v>
      </c>
      <c r="I3326">
        <v>441.24</v>
      </c>
      <c r="J3326" t="s">
        <v>38</v>
      </c>
      <c r="K3326">
        <v>5081.75</v>
      </c>
      <c r="L3326">
        <v>11994</v>
      </c>
      <c r="M3326">
        <v>10133</v>
      </c>
      <c r="N3326">
        <v>2870.2</v>
      </c>
    </row>
    <row r="3327" spans="1:14" x14ac:dyDescent="0.25">
      <c r="A3327" s="2">
        <v>36796</v>
      </c>
      <c r="B3327">
        <v>1420.33</v>
      </c>
      <c r="C3327">
        <v>515.41999999999996</v>
      </c>
      <c r="D3327">
        <v>4681.2</v>
      </c>
      <c r="E3327">
        <v>4129.8</v>
      </c>
      <c r="F3327">
        <v>9136.43</v>
      </c>
      <c r="G3327">
        <v>5934.9</v>
      </c>
      <c r="H3327" t="s">
        <v>38</v>
      </c>
      <c r="I3327">
        <v>442.59</v>
      </c>
      <c r="J3327" t="s">
        <v>38</v>
      </c>
      <c r="K3327">
        <v>5067.18</v>
      </c>
      <c r="L3327">
        <v>11791</v>
      </c>
      <c r="M3327">
        <v>10247</v>
      </c>
      <c r="N3327">
        <v>2886.2</v>
      </c>
    </row>
    <row r="3328" spans="1:14" x14ac:dyDescent="0.25">
      <c r="A3328" s="2">
        <v>36797</v>
      </c>
      <c r="B3328">
        <v>1448.79</v>
      </c>
      <c r="C3328">
        <v>529.51</v>
      </c>
      <c r="D3328">
        <v>4673.1000000000004</v>
      </c>
      <c r="E3328">
        <v>4120.8999999999996</v>
      </c>
      <c r="F3328">
        <v>9217.77</v>
      </c>
      <c r="G3328">
        <v>5965.5</v>
      </c>
      <c r="H3328" t="s">
        <v>38</v>
      </c>
      <c r="I3328">
        <v>445.05</v>
      </c>
      <c r="J3328" t="s">
        <v>38</v>
      </c>
      <c r="K3328">
        <v>5063.37</v>
      </c>
      <c r="L3328">
        <v>11784</v>
      </c>
      <c r="M3328">
        <v>10155</v>
      </c>
      <c r="N3328">
        <v>2928.8</v>
      </c>
    </row>
    <row r="3329" spans="1:14" x14ac:dyDescent="0.25">
      <c r="A3329" s="2">
        <v>36798</v>
      </c>
      <c r="B3329">
        <v>1426.95</v>
      </c>
      <c r="C3329">
        <v>522.28</v>
      </c>
      <c r="D3329">
        <v>4700.3999999999996</v>
      </c>
      <c r="E3329">
        <v>4093.9</v>
      </c>
      <c r="F3329">
        <v>9165.77</v>
      </c>
      <c r="G3329">
        <v>5914.1</v>
      </c>
      <c r="H3329" t="s">
        <v>38</v>
      </c>
      <c r="I3329">
        <v>446.77</v>
      </c>
      <c r="J3329" t="s">
        <v>38</v>
      </c>
      <c r="K3329">
        <v>5006.33</v>
      </c>
      <c r="L3329">
        <v>11837</v>
      </c>
      <c r="M3329">
        <v>10353</v>
      </c>
      <c r="N3329">
        <v>2916.5</v>
      </c>
    </row>
    <row r="3330" spans="1:14" x14ac:dyDescent="0.25">
      <c r="A3330" s="2">
        <v>36801</v>
      </c>
      <c r="B3330">
        <v>1429.41</v>
      </c>
      <c r="C3330">
        <v>528.79999999999995</v>
      </c>
      <c r="D3330">
        <v>4721.8999999999996</v>
      </c>
      <c r="E3330">
        <v>4141.8</v>
      </c>
      <c r="F3330">
        <v>9260.44</v>
      </c>
      <c r="G3330">
        <v>6019.8</v>
      </c>
      <c r="H3330" t="s">
        <v>38</v>
      </c>
      <c r="I3330">
        <v>449.93</v>
      </c>
      <c r="J3330" t="s">
        <v>38</v>
      </c>
      <c r="K3330">
        <v>5025.9799999999996</v>
      </c>
      <c r="L3330">
        <v>11927</v>
      </c>
      <c r="M3330">
        <v>10353</v>
      </c>
      <c r="N3330">
        <v>2935.8</v>
      </c>
    </row>
    <row r="3331" spans="1:14" x14ac:dyDescent="0.25">
      <c r="A3331" s="2">
        <v>36802</v>
      </c>
      <c r="B3331">
        <v>1414.93</v>
      </c>
      <c r="C3331">
        <v>530.05999999999995</v>
      </c>
      <c r="D3331">
        <v>4736.3</v>
      </c>
      <c r="E3331">
        <v>4181.3999999999996</v>
      </c>
      <c r="F3331">
        <v>9260.44</v>
      </c>
      <c r="G3331">
        <v>6091.5</v>
      </c>
      <c r="H3331" t="s">
        <v>38</v>
      </c>
      <c r="I3331">
        <v>452.76</v>
      </c>
      <c r="J3331" t="s">
        <v>38</v>
      </c>
      <c r="K3331">
        <v>5073.51</v>
      </c>
      <c r="L3331">
        <v>11964</v>
      </c>
      <c r="M3331">
        <v>10352</v>
      </c>
      <c r="N3331">
        <v>2957.8</v>
      </c>
    </row>
    <row r="3332" spans="1:14" x14ac:dyDescent="0.25">
      <c r="A3332" s="2">
        <v>36803</v>
      </c>
      <c r="B3332">
        <v>1423.52</v>
      </c>
      <c r="C3332">
        <v>535.16</v>
      </c>
      <c r="D3332">
        <v>4724.5</v>
      </c>
      <c r="E3332">
        <v>4111.2</v>
      </c>
      <c r="F3332">
        <v>9191.77</v>
      </c>
      <c r="G3332">
        <v>6024.7</v>
      </c>
      <c r="H3332" t="s">
        <v>38</v>
      </c>
      <c r="I3332">
        <v>451.89</v>
      </c>
      <c r="J3332" t="s">
        <v>38</v>
      </c>
      <c r="K3332">
        <v>5076.68</v>
      </c>
      <c r="L3332">
        <v>12182</v>
      </c>
      <c r="M3332">
        <v>10481</v>
      </c>
      <c r="N3332">
        <v>2947.2</v>
      </c>
    </row>
    <row r="3333" spans="1:14" x14ac:dyDescent="0.25">
      <c r="A3333" s="2">
        <v>36804</v>
      </c>
      <c r="B3333">
        <v>1429.16</v>
      </c>
      <c r="C3333">
        <v>545.41</v>
      </c>
      <c r="D3333">
        <v>4759.6000000000004</v>
      </c>
      <c r="E3333">
        <v>4135.6000000000004</v>
      </c>
      <c r="F3333">
        <v>9254.44</v>
      </c>
      <c r="G3333">
        <v>6072.6</v>
      </c>
      <c r="H3333" t="s">
        <v>38</v>
      </c>
      <c r="I3333">
        <v>453.07</v>
      </c>
      <c r="J3333" t="s">
        <v>38</v>
      </c>
      <c r="K3333">
        <v>5085.5600000000004</v>
      </c>
      <c r="L3333">
        <v>12077</v>
      </c>
      <c r="M3333">
        <v>10729</v>
      </c>
      <c r="N3333">
        <v>2939.3</v>
      </c>
    </row>
    <row r="3334" spans="1:14" x14ac:dyDescent="0.25">
      <c r="A3334" s="2">
        <v>36805</v>
      </c>
      <c r="B3334">
        <v>1400.45</v>
      </c>
      <c r="C3334">
        <v>528.63</v>
      </c>
      <c r="D3334">
        <v>4743.3</v>
      </c>
      <c r="E3334">
        <v>4069.5</v>
      </c>
      <c r="F3334">
        <v>9058.43</v>
      </c>
      <c r="G3334">
        <v>6020.6</v>
      </c>
      <c r="H3334" t="s">
        <v>38</v>
      </c>
      <c r="I3334">
        <v>449.06</v>
      </c>
      <c r="J3334" t="s">
        <v>38</v>
      </c>
      <c r="K3334">
        <v>5053.2299999999996</v>
      </c>
      <c r="L3334">
        <v>12017</v>
      </c>
      <c r="M3334">
        <v>10729</v>
      </c>
      <c r="N3334">
        <v>2929.6</v>
      </c>
    </row>
    <row r="3335" spans="1:14" x14ac:dyDescent="0.25">
      <c r="A3335" s="2">
        <v>36808</v>
      </c>
      <c r="B3335">
        <v>1390.39</v>
      </c>
      <c r="C3335">
        <v>528.63</v>
      </c>
      <c r="D3335">
        <v>4666.3999999999996</v>
      </c>
      <c r="E3335">
        <v>3977.2</v>
      </c>
      <c r="F3335">
        <v>8993.09</v>
      </c>
      <c r="G3335">
        <v>5841.9</v>
      </c>
      <c r="H3335" t="s">
        <v>38</v>
      </c>
      <c r="I3335">
        <v>441.38</v>
      </c>
      <c r="J3335" t="s">
        <v>38</v>
      </c>
      <c r="K3335">
        <v>4954.3599999999997</v>
      </c>
      <c r="L3335">
        <v>12017</v>
      </c>
      <c r="M3335">
        <v>10340</v>
      </c>
      <c r="N3335">
        <v>2915.6</v>
      </c>
    </row>
    <row r="3336" spans="1:14" x14ac:dyDescent="0.25">
      <c r="A3336" s="2">
        <v>36809</v>
      </c>
      <c r="B3336">
        <v>1365.36</v>
      </c>
      <c r="C3336">
        <v>525.54</v>
      </c>
      <c r="D3336">
        <v>4660.5</v>
      </c>
      <c r="E3336">
        <v>4011</v>
      </c>
      <c r="F3336">
        <v>8987.09</v>
      </c>
      <c r="G3336">
        <v>5900.8</v>
      </c>
      <c r="H3336" t="s">
        <v>38</v>
      </c>
      <c r="I3336">
        <v>441.48</v>
      </c>
      <c r="J3336" t="s">
        <v>38</v>
      </c>
      <c r="K3336">
        <v>4984.78</v>
      </c>
      <c r="L3336">
        <v>11897</v>
      </c>
      <c r="M3336">
        <v>10300</v>
      </c>
      <c r="N3336">
        <v>2905.9</v>
      </c>
    </row>
    <row r="3337" spans="1:14" x14ac:dyDescent="0.25">
      <c r="A3337" s="2">
        <v>36810</v>
      </c>
      <c r="B3337">
        <v>1353.34</v>
      </c>
      <c r="C3337">
        <v>515.25</v>
      </c>
      <c r="D3337">
        <v>4559.8999999999996</v>
      </c>
      <c r="E3337">
        <v>3893.9</v>
      </c>
      <c r="F3337">
        <v>8830.42</v>
      </c>
      <c r="G3337">
        <v>5729.6</v>
      </c>
      <c r="H3337" t="s">
        <v>38</v>
      </c>
      <c r="I3337">
        <v>430.59</v>
      </c>
      <c r="J3337" t="s">
        <v>38</v>
      </c>
      <c r="K3337">
        <v>4880.21</v>
      </c>
      <c r="L3337">
        <v>11566</v>
      </c>
      <c r="M3337">
        <v>10011</v>
      </c>
      <c r="N3337">
        <v>2888.3</v>
      </c>
    </row>
    <row r="3338" spans="1:14" x14ac:dyDescent="0.25">
      <c r="A3338" s="2">
        <v>36811</v>
      </c>
      <c r="B3338">
        <v>1319.72</v>
      </c>
      <c r="C3338">
        <v>511.32</v>
      </c>
      <c r="D3338">
        <v>4569.6000000000004</v>
      </c>
      <c r="E3338">
        <v>3879.6</v>
      </c>
      <c r="F3338">
        <v>8668.41</v>
      </c>
      <c r="G3338">
        <v>5729.6</v>
      </c>
      <c r="H3338" t="s">
        <v>38</v>
      </c>
      <c r="I3338">
        <v>432.45</v>
      </c>
      <c r="J3338" t="s">
        <v>38</v>
      </c>
      <c r="K3338">
        <v>4902.3900000000003</v>
      </c>
      <c r="L3338">
        <v>11649</v>
      </c>
      <c r="M3338">
        <v>9963</v>
      </c>
      <c r="N3338">
        <v>2865.5</v>
      </c>
    </row>
    <row r="3339" spans="1:14" x14ac:dyDescent="0.25">
      <c r="A3339" s="2">
        <v>36812</v>
      </c>
      <c r="B3339">
        <v>1359.96</v>
      </c>
      <c r="C3339">
        <v>525.71</v>
      </c>
      <c r="D3339">
        <v>4624.3</v>
      </c>
      <c r="E3339">
        <v>3942</v>
      </c>
      <c r="F3339">
        <v>8916.42</v>
      </c>
      <c r="G3339">
        <v>5579.3</v>
      </c>
      <c r="H3339" t="s">
        <v>38</v>
      </c>
      <c r="I3339">
        <v>433.05</v>
      </c>
      <c r="J3339" t="s">
        <v>38</v>
      </c>
      <c r="K3339">
        <v>4865.63</v>
      </c>
      <c r="L3339">
        <v>11499</v>
      </c>
      <c r="M3339">
        <v>9687</v>
      </c>
      <c r="N3339">
        <v>2848.8</v>
      </c>
    </row>
    <row r="3340" spans="1:14" x14ac:dyDescent="0.25">
      <c r="A3340" s="2">
        <v>36815</v>
      </c>
      <c r="B3340">
        <v>1365.85</v>
      </c>
      <c r="C3340">
        <v>536.58000000000004</v>
      </c>
      <c r="D3340">
        <v>4684.2</v>
      </c>
      <c r="E3340">
        <v>3964.1</v>
      </c>
      <c r="F3340">
        <v>8904.42</v>
      </c>
      <c r="G3340">
        <v>5635</v>
      </c>
      <c r="H3340" t="s">
        <v>38</v>
      </c>
      <c r="I3340">
        <v>435.31</v>
      </c>
      <c r="J3340" t="s">
        <v>38</v>
      </c>
      <c r="K3340">
        <v>4836.47</v>
      </c>
      <c r="L3340">
        <v>11671</v>
      </c>
      <c r="M3340">
        <v>9924</v>
      </c>
      <c r="N3340">
        <v>2893.6</v>
      </c>
    </row>
    <row r="3341" spans="1:14" x14ac:dyDescent="0.25">
      <c r="A3341" s="2">
        <v>36816</v>
      </c>
      <c r="B3341">
        <v>1334.74</v>
      </c>
      <c r="C3341">
        <v>516.91999999999996</v>
      </c>
      <c r="D3341">
        <v>4630.2</v>
      </c>
      <c r="E3341">
        <v>3963.5</v>
      </c>
      <c r="F3341">
        <v>8785.75</v>
      </c>
      <c r="G3341">
        <v>5623.9</v>
      </c>
      <c r="H3341" t="s">
        <v>38</v>
      </c>
      <c r="I3341">
        <v>430.12</v>
      </c>
      <c r="J3341" t="s">
        <v>38</v>
      </c>
      <c r="K3341">
        <v>4846.62</v>
      </c>
      <c r="L3341">
        <v>11529</v>
      </c>
      <c r="M3341">
        <v>9810</v>
      </c>
      <c r="N3341">
        <v>2892.7</v>
      </c>
    </row>
    <row r="3342" spans="1:14" x14ac:dyDescent="0.25">
      <c r="A3342" s="2">
        <v>36817</v>
      </c>
      <c r="B3342">
        <v>1327.86</v>
      </c>
      <c r="C3342">
        <v>502.7</v>
      </c>
      <c r="D3342">
        <v>4576.8999999999996</v>
      </c>
      <c r="E3342">
        <v>3864.6</v>
      </c>
      <c r="F3342">
        <v>8713.08</v>
      </c>
      <c r="G3342">
        <v>5425.7</v>
      </c>
      <c r="H3342" t="s">
        <v>38</v>
      </c>
      <c r="I3342">
        <v>426.82</v>
      </c>
      <c r="J3342" t="s">
        <v>38</v>
      </c>
      <c r="K3342">
        <v>4867.53</v>
      </c>
      <c r="L3342">
        <v>11153</v>
      </c>
      <c r="M3342">
        <v>9539</v>
      </c>
      <c r="N3342">
        <v>2850.5</v>
      </c>
    </row>
    <row r="3343" spans="1:14" x14ac:dyDescent="0.25">
      <c r="A3343" s="2">
        <v>36818</v>
      </c>
      <c r="B3343">
        <v>1375.18</v>
      </c>
      <c r="C3343">
        <v>519.85</v>
      </c>
      <c r="D3343">
        <v>4632.3999999999996</v>
      </c>
      <c r="E3343">
        <v>3951.8</v>
      </c>
      <c r="F3343">
        <v>8853.75</v>
      </c>
      <c r="G3343">
        <v>5609.6</v>
      </c>
      <c r="H3343" t="s">
        <v>38</v>
      </c>
      <c r="I3343">
        <v>437.33</v>
      </c>
      <c r="J3343" t="s">
        <v>38</v>
      </c>
      <c r="K3343">
        <v>4948.66</v>
      </c>
      <c r="L3343">
        <v>11131</v>
      </c>
      <c r="M3343">
        <v>9430</v>
      </c>
      <c r="N3343">
        <v>2838.2</v>
      </c>
    </row>
    <row r="3344" spans="1:14" x14ac:dyDescent="0.25">
      <c r="A3344" s="2">
        <v>36819</v>
      </c>
      <c r="B3344">
        <v>1384.99</v>
      </c>
      <c r="C3344">
        <v>534.91</v>
      </c>
      <c r="D3344">
        <v>4671.6000000000004</v>
      </c>
      <c r="E3344">
        <v>3996.7</v>
      </c>
      <c r="F3344">
        <v>8885.75</v>
      </c>
      <c r="G3344">
        <v>5644</v>
      </c>
      <c r="H3344" t="s">
        <v>38</v>
      </c>
      <c r="I3344">
        <v>442.37</v>
      </c>
      <c r="J3344" t="s">
        <v>38</v>
      </c>
      <c r="K3344">
        <v>4929.01</v>
      </c>
      <c r="L3344">
        <v>11454</v>
      </c>
      <c r="M3344">
        <v>9930</v>
      </c>
      <c r="N3344">
        <v>2884.8</v>
      </c>
    </row>
    <row r="3345" spans="1:14" x14ac:dyDescent="0.25">
      <c r="A3345" s="2">
        <v>36822</v>
      </c>
      <c r="B3345">
        <v>1391.13</v>
      </c>
      <c r="C3345">
        <v>533.65</v>
      </c>
      <c r="D3345">
        <v>4701.8999999999996</v>
      </c>
      <c r="E3345">
        <v>4029.5</v>
      </c>
      <c r="F3345">
        <v>8910.42</v>
      </c>
      <c r="G3345">
        <v>5594.1</v>
      </c>
      <c r="H3345" t="s">
        <v>38</v>
      </c>
      <c r="I3345">
        <v>447.08</v>
      </c>
      <c r="J3345" t="s">
        <v>38</v>
      </c>
      <c r="K3345">
        <v>4951.1899999999996</v>
      </c>
      <c r="L3345">
        <v>11318</v>
      </c>
      <c r="M3345">
        <v>9941</v>
      </c>
      <c r="N3345">
        <v>2890.1</v>
      </c>
    </row>
    <row r="3346" spans="1:14" x14ac:dyDescent="0.25">
      <c r="A3346" s="2">
        <v>36823</v>
      </c>
      <c r="B3346">
        <v>1377.14</v>
      </c>
      <c r="C3346">
        <v>521.78</v>
      </c>
      <c r="D3346">
        <v>4791.3999999999996</v>
      </c>
      <c r="E3346">
        <v>4120.8999999999996</v>
      </c>
      <c r="F3346">
        <v>9155.77</v>
      </c>
      <c r="G3346">
        <v>5782.5</v>
      </c>
      <c r="H3346" t="s">
        <v>38</v>
      </c>
      <c r="I3346">
        <v>453.6</v>
      </c>
      <c r="J3346" t="s">
        <v>38</v>
      </c>
      <c r="K3346">
        <v>5011.3999999999996</v>
      </c>
      <c r="L3346">
        <v>11378</v>
      </c>
      <c r="M3346">
        <v>9833</v>
      </c>
      <c r="N3346">
        <v>2895.4</v>
      </c>
    </row>
    <row r="3347" spans="1:14" x14ac:dyDescent="0.25">
      <c r="A3347" s="2">
        <v>36824</v>
      </c>
      <c r="B3347">
        <v>1348.67</v>
      </c>
      <c r="C3347">
        <v>472.63</v>
      </c>
      <c r="D3347">
        <v>4750.7</v>
      </c>
      <c r="E3347">
        <v>4087.8</v>
      </c>
      <c r="F3347">
        <v>9071.76</v>
      </c>
      <c r="G3347">
        <v>5675</v>
      </c>
      <c r="H3347" t="s">
        <v>38</v>
      </c>
      <c r="I3347">
        <v>450.77</v>
      </c>
      <c r="J3347" t="s">
        <v>38</v>
      </c>
      <c r="K3347">
        <v>4978.4399999999996</v>
      </c>
      <c r="L3347">
        <v>11093</v>
      </c>
      <c r="M3347">
        <v>9941</v>
      </c>
      <c r="N3347">
        <v>2893.6</v>
      </c>
    </row>
    <row r="3348" spans="1:14" x14ac:dyDescent="0.25">
      <c r="A3348" s="2">
        <v>36825</v>
      </c>
      <c r="B3348">
        <v>1345.97</v>
      </c>
      <c r="C3348">
        <v>471.34</v>
      </c>
      <c r="D3348">
        <v>4673.1000000000004</v>
      </c>
      <c r="E3348">
        <v>4037</v>
      </c>
      <c r="F3348">
        <v>9045.09</v>
      </c>
      <c r="G3348">
        <v>5585.1</v>
      </c>
      <c r="H3348" t="s">
        <v>38</v>
      </c>
      <c r="I3348">
        <v>450.17</v>
      </c>
      <c r="J3348" t="s">
        <v>38</v>
      </c>
      <c r="K3348">
        <v>4999.3599999999997</v>
      </c>
      <c r="L3348">
        <v>11123</v>
      </c>
      <c r="M3348">
        <v>9974</v>
      </c>
      <c r="N3348">
        <v>2876.9</v>
      </c>
    </row>
    <row r="3349" spans="1:14" x14ac:dyDescent="0.25">
      <c r="A3349" s="2">
        <v>36826</v>
      </c>
      <c r="B3349">
        <v>1375.18</v>
      </c>
      <c r="C3349">
        <v>462.97</v>
      </c>
      <c r="D3349">
        <v>4740.7</v>
      </c>
      <c r="E3349">
        <v>4070.8</v>
      </c>
      <c r="F3349">
        <v>9295.11</v>
      </c>
      <c r="G3349">
        <v>5627.5</v>
      </c>
      <c r="H3349" t="s">
        <v>38</v>
      </c>
      <c r="I3349">
        <v>453.8</v>
      </c>
      <c r="J3349" t="s">
        <v>38</v>
      </c>
      <c r="K3349">
        <v>5037.3900000000003</v>
      </c>
      <c r="L3349">
        <v>10995</v>
      </c>
      <c r="M3349">
        <v>9819</v>
      </c>
      <c r="N3349">
        <v>2880.4</v>
      </c>
    </row>
    <row r="3350" spans="1:14" x14ac:dyDescent="0.25">
      <c r="A3350" s="2">
        <v>36829</v>
      </c>
      <c r="B3350">
        <v>1385.19</v>
      </c>
      <c r="C3350">
        <v>459.88</v>
      </c>
      <c r="D3350">
        <v>4752.8999999999996</v>
      </c>
      <c r="E3350">
        <v>4091</v>
      </c>
      <c r="F3350">
        <v>9324.44</v>
      </c>
      <c r="G3350">
        <v>5621.8</v>
      </c>
      <c r="H3350" t="s">
        <v>38</v>
      </c>
      <c r="I3350">
        <v>455.28</v>
      </c>
      <c r="J3350" t="s">
        <v>38</v>
      </c>
      <c r="K3350">
        <v>5062.1099999999997</v>
      </c>
      <c r="L3350">
        <v>10875</v>
      </c>
      <c r="M3350">
        <v>9780</v>
      </c>
      <c r="N3350">
        <v>2876.9</v>
      </c>
    </row>
    <row r="3351" spans="1:14" x14ac:dyDescent="0.25">
      <c r="A3351" s="2">
        <v>36830</v>
      </c>
      <c r="B3351">
        <v>1413.7</v>
      </c>
      <c r="C3351">
        <v>476.36</v>
      </c>
      <c r="D3351">
        <v>4798.8</v>
      </c>
      <c r="E3351">
        <v>4166.8</v>
      </c>
      <c r="F3351">
        <v>9499.1200000000008</v>
      </c>
      <c r="G3351">
        <v>5648.4</v>
      </c>
      <c r="H3351" t="s">
        <v>38</v>
      </c>
      <c r="I3351">
        <v>459.27</v>
      </c>
      <c r="J3351" t="s">
        <v>38</v>
      </c>
      <c r="K3351">
        <v>5089.99</v>
      </c>
      <c r="L3351">
        <v>10890</v>
      </c>
      <c r="M3351">
        <v>9914</v>
      </c>
      <c r="N3351">
        <v>2883.1</v>
      </c>
    </row>
    <row r="3352" spans="1:14" x14ac:dyDescent="0.25">
      <c r="A3352" s="2">
        <v>36831</v>
      </c>
      <c r="B3352">
        <v>1405.6</v>
      </c>
      <c r="C3352">
        <v>474.68</v>
      </c>
      <c r="D3352">
        <v>4792.8999999999996</v>
      </c>
      <c r="E3352">
        <v>4174.6000000000004</v>
      </c>
      <c r="F3352">
        <v>9473.7800000000007</v>
      </c>
      <c r="G3352">
        <v>5648.4</v>
      </c>
      <c r="H3352" t="s">
        <v>38</v>
      </c>
      <c r="I3352">
        <v>460.58</v>
      </c>
      <c r="J3352" t="s">
        <v>38</v>
      </c>
      <c r="K3352">
        <v>5079.8500000000004</v>
      </c>
      <c r="L3352">
        <v>11198</v>
      </c>
      <c r="M3352">
        <v>10175</v>
      </c>
      <c r="N3352">
        <v>2902.4</v>
      </c>
    </row>
    <row r="3353" spans="1:14" x14ac:dyDescent="0.25">
      <c r="A3353" s="2">
        <v>36832</v>
      </c>
      <c r="B3353">
        <v>1408.55</v>
      </c>
      <c r="C3353">
        <v>473.85</v>
      </c>
      <c r="D3353">
        <v>4748.8999999999996</v>
      </c>
      <c r="E3353">
        <v>4157.7</v>
      </c>
      <c r="F3353">
        <v>9504.4500000000007</v>
      </c>
      <c r="G3353">
        <v>5697</v>
      </c>
      <c r="H3353" t="s">
        <v>38</v>
      </c>
      <c r="I3353">
        <v>460.25</v>
      </c>
      <c r="J3353" t="s">
        <v>38</v>
      </c>
      <c r="K3353">
        <v>5140.7</v>
      </c>
      <c r="L3353">
        <v>11138</v>
      </c>
      <c r="M3353">
        <v>10169</v>
      </c>
      <c r="N3353">
        <v>2920</v>
      </c>
    </row>
    <row r="3354" spans="1:14" x14ac:dyDescent="0.25">
      <c r="A3354" s="2">
        <v>36833</v>
      </c>
      <c r="B3354">
        <v>1409.78</v>
      </c>
      <c r="C3354">
        <v>481.38</v>
      </c>
      <c r="D3354">
        <v>4749.2</v>
      </c>
      <c r="E3354">
        <v>4162.3</v>
      </c>
      <c r="F3354">
        <v>9565.1200000000008</v>
      </c>
      <c r="G3354">
        <v>5730.9</v>
      </c>
      <c r="H3354" t="s">
        <v>38</v>
      </c>
      <c r="I3354">
        <v>462</v>
      </c>
      <c r="J3354" t="s">
        <v>38</v>
      </c>
      <c r="K3354">
        <v>5129.92</v>
      </c>
      <c r="L3354">
        <v>11138</v>
      </c>
      <c r="M3354">
        <v>10345</v>
      </c>
      <c r="N3354">
        <v>2943.7</v>
      </c>
    </row>
    <row r="3355" spans="1:14" x14ac:dyDescent="0.25">
      <c r="A3355" s="2">
        <v>36836</v>
      </c>
      <c r="B3355">
        <v>1419.84</v>
      </c>
      <c r="C3355">
        <v>478.03</v>
      </c>
      <c r="D3355">
        <v>4761.8</v>
      </c>
      <c r="E3355">
        <v>4126.6000000000004</v>
      </c>
      <c r="F3355">
        <v>9569.7900000000009</v>
      </c>
      <c r="G3355">
        <v>5760.5</v>
      </c>
      <c r="H3355" t="s">
        <v>38</v>
      </c>
      <c r="I3355">
        <v>465.02</v>
      </c>
      <c r="J3355" t="s">
        <v>38</v>
      </c>
      <c r="K3355">
        <v>5166.68</v>
      </c>
      <c r="L3355">
        <v>11581</v>
      </c>
      <c r="M3355">
        <v>10324</v>
      </c>
      <c r="N3355">
        <v>2956</v>
      </c>
    </row>
    <row r="3356" spans="1:14" x14ac:dyDescent="0.25">
      <c r="A3356" s="2">
        <v>36837</v>
      </c>
      <c r="B3356">
        <v>1417.38</v>
      </c>
      <c r="C3356">
        <v>472.59</v>
      </c>
      <c r="D3356">
        <v>4788.1000000000004</v>
      </c>
      <c r="E3356">
        <v>4157.1000000000004</v>
      </c>
      <c r="F3356">
        <v>9490.4500000000007</v>
      </c>
      <c r="G3356">
        <v>5751.8</v>
      </c>
      <c r="H3356" t="s">
        <v>38</v>
      </c>
      <c r="I3356">
        <v>462.47</v>
      </c>
      <c r="J3356" t="s">
        <v>38</v>
      </c>
      <c r="K3356">
        <v>5167.95</v>
      </c>
      <c r="L3356">
        <v>11491</v>
      </c>
      <c r="M3356">
        <v>10508</v>
      </c>
      <c r="N3356">
        <v>2991.2</v>
      </c>
    </row>
    <row r="3357" spans="1:14" x14ac:dyDescent="0.25">
      <c r="A3357" s="2">
        <v>36838</v>
      </c>
      <c r="B3357">
        <v>1387.2</v>
      </c>
      <c r="C3357">
        <v>471.09</v>
      </c>
      <c r="D3357">
        <v>4807.6000000000004</v>
      </c>
      <c r="E3357">
        <v>4120.2</v>
      </c>
      <c r="F3357">
        <v>9406.44</v>
      </c>
      <c r="G3357">
        <v>5705.4</v>
      </c>
      <c r="H3357" t="s">
        <v>38</v>
      </c>
      <c r="I3357">
        <v>463</v>
      </c>
      <c r="J3357" t="s">
        <v>38</v>
      </c>
      <c r="K3357">
        <v>5152.74</v>
      </c>
      <c r="L3357">
        <v>11529</v>
      </c>
      <c r="M3357">
        <v>10347</v>
      </c>
      <c r="N3357">
        <v>2988.5</v>
      </c>
    </row>
    <row r="3358" spans="1:14" x14ac:dyDescent="0.25">
      <c r="A3358" s="2">
        <v>36839</v>
      </c>
      <c r="B3358">
        <v>1377.38</v>
      </c>
      <c r="C3358">
        <v>463.56</v>
      </c>
      <c r="D3358">
        <v>4791.3999999999996</v>
      </c>
      <c r="E3358">
        <v>4079.3</v>
      </c>
      <c r="F3358">
        <v>9291.77</v>
      </c>
      <c r="G3358">
        <v>5592.5</v>
      </c>
      <c r="H3358" t="s">
        <v>38</v>
      </c>
      <c r="I3358">
        <v>458.97</v>
      </c>
      <c r="J3358" t="s">
        <v>38</v>
      </c>
      <c r="K3358">
        <v>5108.37</v>
      </c>
      <c r="L3358">
        <v>11243</v>
      </c>
      <c r="M3358">
        <v>10248</v>
      </c>
      <c r="N3358">
        <v>2958.6</v>
      </c>
    </row>
    <row r="3359" spans="1:14" x14ac:dyDescent="0.25">
      <c r="A3359" s="2">
        <v>36840</v>
      </c>
      <c r="B3359">
        <v>1347.2</v>
      </c>
      <c r="C3359">
        <v>454.65</v>
      </c>
      <c r="D3359">
        <v>4752.6000000000004</v>
      </c>
      <c r="E3359">
        <v>3997.1</v>
      </c>
      <c r="F3359">
        <v>9157.77</v>
      </c>
      <c r="G3359">
        <v>5462.1</v>
      </c>
      <c r="H3359" t="s">
        <v>38</v>
      </c>
      <c r="I3359">
        <v>453.93</v>
      </c>
      <c r="J3359" t="s">
        <v>38</v>
      </c>
      <c r="K3359">
        <v>5127.3900000000003</v>
      </c>
      <c r="L3359">
        <v>11258</v>
      </c>
      <c r="M3359">
        <v>10137</v>
      </c>
      <c r="N3359">
        <v>2928.8</v>
      </c>
    </row>
    <row r="3360" spans="1:14" x14ac:dyDescent="0.25">
      <c r="A3360" s="2">
        <v>36843</v>
      </c>
      <c r="B3360">
        <v>1333.7</v>
      </c>
      <c r="C3360">
        <v>449.59</v>
      </c>
      <c r="D3360">
        <v>4659</v>
      </c>
      <c r="E3360">
        <v>3925.1</v>
      </c>
      <c r="F3360">
        <v>9036.43</v>
      </c>
      <c r="G3360">
        <v>5389.1</v>
      </c>
      <c r="H3360" t="s">
        <v>38</v>
      </c>
      <c r="I3360">
        <v>447.55</v>
      </c>
      <c r="J3360" t="s">
        <v>38</v>
      </c>
      <c r="K3360">
        <v>5086.82</v>
      </c>
      <c r="L3360">
        <v>10958</v>
      </c>
      <c r="M3360">
        <v>9760</v>
      </c>
      <c r="N3360">
        <v>2920.8</v>
      </c>
    </row>
    <row r="3361" spans="1:14" x14ac:dyDescent="0.25">
      <c r="A3361" s="2">
        <v>36844</v>
      </c>
      <c r="B3361">
        <v>1368.8</v>
      </c>
      <c r="C3361">
        <v>456.2</v>
      </c>
      <c r="D3361">
        <v>4751.3999999999996</v>
      </c>
      <c r="E3361">
        <v>4055.7</v>
      </c>
      <c r="F3361">
        <v>9313.77</v>
      </c>
      <c r="G3361">
        <v>5566.9</v>
      </c>
      <c r="H3361" t="s">
        <v>38</v>
      </c>
      <c r="I3361">
        <v>457.63</v>
      </c>
      <c r="J3361" t="s">
        <v>38</v>
      </c>
      <c r="K3361">
        <v>5159.71</v>
      </c>
      <c r="L3361">
        <v>11070</v>
      </c>
      <c r="M3361">
        <v>10057</v>
      </c>
      <c r="N3361">
        <v>2933.2</v>
      </c>
    </row>
    <row r="3362" spans="1:14" x14ac:dyDescent="0.25">
      <c r="A3362" s="2">
        <v>36845</v>
      </c>
      <c r="B3362">
        <v>1371.74</v>
      </c>
      <c r="C3362">
        <v>451.18</v>
      </c>
      <c r="D3362">
        <v>4775.8</v>
      </c>
      <c r="E3362">
        <v>4092.3</v>
      </c>
      <c r="F3362">
        <v>9296.44</v>
      </c>
      <c r="G3362">
        <v>5604.4</v>
      </c>
      <c r="H3362" t="s">
        <v>38</v>
      </c>
      <c r="I3362">
        <v>459.51</v>
      </c>
      <c r="J3362" t="s">
        <v>38</v>
      </c>
      <c r="K3362">
        <v>5152.1000000000004</v>
      </c>
      <c r="L3362">
        <v>11116</v>
      </c>
      <c r="M3362">
        <v>9961</v>
      </c>
      <c r="N3362">
        <v>2951.6</v>
      </c>
    </row>
    <row r="3363" spans="1:14" x14ac:dyDescent="0.25">
      <c r="A3363" s="2">
        <v>36846</v>
      </c>
      <c r="B3363">
        <v>1353.83</v>
      </c>
      <c r="C3363">
        <v>440.39</v>
      </c>
      <c r="D3363">
        <v>4771.3999999999996</v>
      </c>
      <c r="E3363">
        <v>4075.8</v>
      </c>
      <c r="F3363">
        <v>9117.76</v>
      </c>
      <c r="G3363">
        <v>5522.1</v>
      </c>
      <c r="H3363" t="s">
        <v>38</v>
      </c>
      <c r="I3363">
        <v>454.91</v>
      </c>
      <c r="J3363" t="s">
        <v>38</v>
      </c>
      <c r="K3363">
        <v>5171.75</v>
      </c>
      <c r="L3363">
        <v>10995</v>
      </c>
      <c r="M3363">
        <v>10105</v>
      </c>
      <c r="N3363">
        <v>2936.7</v>
      </c>
    </row>
    <row r="3364" spans="1:14" x14ac:dyDescent="0.25">
      <c r="A3364" s="2">
        <v>36847</v>
      </c>
      <c r="B3364">
        <v>1345.24</v>
      </c>
      <c r="C3364">
        <v>440.18</v>
      </c>
      <c r="D3364">
        <v>4771.8</v>
      </c>
      <c r="E3364">
        <v>4002.6</v>
      </c>
      <c r="F3364">
        <v>9013.76</v>
      </c>
      <c r="G3364">
        <v>5333.6</v>
      </c>
      <c r="H3364" t="s">
        <v>38</v>
      </c>
      <c r="I3364">
        <v>456.88</v>
      </c>
      <c r="J3364" t="s">
        <v>38</v>
      </c>
      <c r="K3364">
        <v>5165.41</v>
      </c>
      <c r="L3364">
        <v>10988</v>
      </c>
      <c r="M3364">
        <v>10011</v>
      </c>
      <c r="N3364">
        <v>2962.2</v>
      </c>
    </row>
    <row r="3365" spans="1:14" x14ac:dyDescent="0.25">
      <c r="A3365" s="2">
        <v>36850</v>
      </c>
      <c r="B3365">
        <v>1322.17</v>
      </c>
      <c r="C3365">
        <v>438.72</v>
      </c>
      <c r="D3365">
        <v>4706.3</v>
      </c>
      <c r="E3365">
        <v>3905.7</v>
      </c>
      <c r="F3365">
        <v>8829.08</v>
      </c>
      <c r="G3365">
        <v>5182.7</v>
      </c>
      <c r="H3365" t="s">
        <v>38</v>
      </c>
      <c r="I3365">
        <v>447.98</v>
      </c>
      <c r="J3365" t="s">
        <v>38</v>
      </c>
      <c r="K3365">
        <v>5169.22</v>
      </c>
      <c r="L3365">
        <v>10950</v>
      </c>
      <c r="M3365">
        <v>10126</v>
      </c>
      <c r="N3365">
        <v>2949.9</v>
      </c>
    </row>
    <row r="3366" spans="1:14" x14ac:dyDescent="0.25">
      <c r="A3366" s="2">
        <v>36851</v>
      </c>
      <c r="B3366">
        <v>1330.76</v>
      </c>
      <c r="C3366">
        <v>447.08</v>
      </c>
      <c r="D3366">
        <v>4737.3999999999996</v>
      </c>
      <c r="E3366">
        <v>3948.5</v>
      </c>
      <c r="F3366">
        <v>8920.42</v>
      </c>
      <c r="G3366">
        <v>5205.6000000000004</v>
      </c>
      <c r="H3366" t="s">
        <v>38</v>
      </c>
      <c r="I3366">
        <v>448.85</v>
      </c>
      <c r="J3366" t="s">
        <v>38</v>
      </c>
      <c r="K3366">
        <v>5186.96</v>
      </c>
      <c r="L3366">
        <v>10778</v>
      </c>
      <c r="M3366">
        <v>9991</v>
      </c>
      <c r="N3366">
        <v>2927.9</v>
      </c>
    </row>
    <row r="3367" spans="1:14" x14ac:dyDescent="0.25">
      <c r="A3367" s="2">
        <v>36852</v>
      </c>
      <c r="B3367">
        <v>1298.6099999999999</v>
      </c>
      <c r="C3367">
        <v>439.72</v>
      </c>
      <c r="D3367">
        <v>4607.3</v>
      </c>
      <c r="E3367">
        <v>3858.1</v>
      </c>
      <c r="F3367">
        <v>8708.41</v>
      </c>
      <c r="G3367">
        <v>5045.8</v>
      </c>
      <c r="H3367" t="s">
        <v>38</v>
      </c>
      <c r="I3367">
        <v>437.74</v>
      </c>
      <c r="J3367" t="s">
        <v>38</v>
      </c>
      <c r="K3367">
        <v>5101.3999999999996</v>
      </c>
      <c r="L3367">
        <v>10687</v>
      </c>
      <c r="M3367">
        <v>9694</v>
      </c>
      <c r="N3367">
        <v>2920</v>
      </c>
    </row>
    <row r="3368" spans="1:14" x14ac:dyDescent="0.25">
      <c r="A3368" s="2">
        <v>36853</v>
      </c>
      <c r="B3368">
        <v>1304.5</v>
      </c>
      <c r="C3368">
        <v>442.06</v>
      </c>
      <c r="D3368">
        <v>4665.7</v>
      </c>
      <c r="E3368">
        <v>3925.1</v>
      </c>
      <c r="F3368">
        <v>8829.75</v>
      </c>
      <c r="G3368">
        <v>5068</v>
      </c>
      <c r="H3368" t="s">
        <v>38</v>
      </c>
      <c r="I3368">
        <v>435.53</v>
      </c>
      <c r="J3368" t="s">
        <v>38</v>
      </c>
      <c r="K3368">
        <v>5113.4399999999996</v>
      </c>
      <c r="L3368">
        <v>10687</v>
      </c>
      <c r="M3368">
        <v>9607</v>
      </c>
      <c r="N3368">
        <v>2901.5</v>
      </c>
    </row>
    <row r="3369" spans="1:14" x14ac:dyDescent="0.25">
      <c r="A3369" s="2">
        <v>36854</v>
      </c>
      <c r="B3369">
        <v>1321.68</v>
      </c>
      <c r="C3369">
        <v>447.5</v>
      </c>
      <c r="D3369">
        <v>4687.1000000000004</v>
      </c>
      <c r="E3369">
        <v>3991.2</v>
      </c>
      <c r="F3369">
        <v>8907.09</v>
      </c>
      <c r="G3369">
        <v>5221.6000000000004</v>
      </c>
      <c r="H3369" t="s">
        <v>38</v>
      </c>
      <c r="I3369">
        <v>443.76</v>
      </c>
      <c r="J3369" t="s">
        <v>38</v>
      </c>
      <c r="K3369">
        <v>5133.09</v>
      </c>
      <c r="L3369">
        <v>10732</v>
      </c>
      <c r="M3369">
        <v>9516</v>
      </c>
      <c r="N3369">
        <v>2896.2</v>
      </c>
    </row>
    <row r="3370" spans="1:14" x14ac:dyDescent="0.25">
      <c r="A3370" s="2">
        <v>36857</v>
      </c>
      <c r="B3370">
        <v>1333.7</v>
      </c>
      <c r="C3370">
        <v>452.52</v>
      </c>
      <c r="D3370">
        <v>4716</v>
      </c>
      <c r="E3370">
        <v>4003.5</v>
      </c>
      <c r="F3370">
        <v>8944.42</v>
      </c>
      <c r="G3370">
        <v>5178.6000000000004</v>
      </c>
      <c r="H3370" t="s">
        <v>38</v>
      </c>
      <c r="I3370">
        <v>447.78</v>
      </c>
      <c r="J3370" t="s">
        <v>38</v>
      </c>
      <c r="K3370">
        <v>5169.22</v>
      </c>
      <c r="L3370">
        <v>11085</v>
      </c>
      <c r="M3370">
        <v>9667</v>
      </c>
      <c r="N3370">
        <v>2922.6</v>
      </c>
    </row>
    <row r="3371" spans="1:14" x14ac:dyDescent="0.25">
      <c r="A3371" s="2">
        <v>36858</v>
      </c>
      <c r="B3371">
        <v>1313.83</v>
      </c>
      <c r="C3371">
        <v>441.02</v>
      </c>
      <c r="D3371">
        <v>4634.6000000000004</v>
      </c>
      <c r="E3371">
        <v>3927.7</v>
      </c>
      <c r="F3371">
        <v>8860.42</v>
      </c>
      <c r="G3371">
        <v>5071.2</v>
      </c>
      <c r="H3371" t="s">
        <v>38</v>
      </c>
      <c r="I3371">
        <v>444.03</v>
      </c>
      <c r="J3371" t="s">
        <v>38</v>
      </c>
      <c r="K3371">
        <v>5131.1899999999996</v>
      </c>
      <c r="L3371">
        <v>11010</v>
      </c>
      <c r="M3371">
        <v>9584</v>
      </c>
      <c r="N3371">
        <v>2931.4</v>
      </c>
    </row>
    <row r="3372" spans="1:14" x14ac:dyDescent="0.25">
      <c r="A3372" s="2">
        <v>36859</v>
      </c>
      <c r="B3372">
        <v>1310.6400000000001</v>
      </c>
      <c r="C3372">
        <v>434.95</v>
      </c>
      <c r="D3372">
        <v>4568.1000000000004</v>
      </c>
      <c r="E3372">
        <v>3929</v>
      </c>
      <c r="F3372">
        <v>8819.08</v>
      </c>
      <c r="G3372">
        <v>5143.7</v>
      </c>
      <c r="H3372" t="s">
        <v>38</v>
      </c>
      <c r="I3372">
        <v>444.5</v>
      </c>
      <c r="J3372" t="s">
        <v>38</v>
      </c>
      <c r="K3372">
        <v>5124.22</v>
      </c>
      <c r="L3372">
        <v>10890</v>
      </c>
      <c r="M3372">
        <v>9361</v>
      </c>
      <c r="N3372">
        <v>2902.4</v>
      </c>
    </row>
    <row r="3373" spans="1:14" x14ac:dyDescent="0.25">
      <c r="A3373" s="2">
        <v>36860</v>
      </c>
      <c r="B3373">
        <v>1297.1400000000001</v>
      </c>
      <c r="C3373">
        <v>441.64</v>
      </c>
      <c r="D3373">
        <v>4544</v>
      </c>
      <c r="E3373">
        <v>3830.6</v>
      </c>
      <c r="F3373">
        <v>8533.74</v>
      </c>
      <c r="G3373">
        <v>4979.2</v>
      </c>
      <c r="H3373" t="s">
        <v>38</v>
      </c>
      <c r="I3373">
        <v>436.9</v>
      </c>
      <c r="J3373" t="s">
        <v>38</v>
      </c>
      <c r="K3373">
        <v>5076.68</v>
      </c>
      <c r="L3373">
        <v>10988</v>
      </c>
      <c r="M3373">
        <v>9275</v>
      </c>
      <c r="N3373">
        <v>2890.1</v>
      </c>
    </row>
    <row r="3374" spans="1:14" x14ac:dyDescent="0.25">
      <c r="A3374" s="2">
        <v>36861</v>
      </c>
      <c r="B3374">
        <v>1296.1600000000001</v>
      </c>
      <c r="C3374">
        <v>445.12</v>
      </c>
      <c r="D3374">
        <v>4552.2</v>
      </c>
      <c r="E3374">
        <v>3841.6</v>
      </c>
      <c r="F3374">
        <v>8693.74</v>
      </c>
      <c r="G3374">
        <v>5052.3</v>
      </c>
      <c r="H3374" t="s">
        <v>38</v>
      </c>
      <c r="I3374">
        <v>442.82</v>
      </c>
      <c r="J3374" t="s">
        <v>38</v>
      </c>
      <c r="K3374">
        <v>5112.17</v>
      </c>
      <c r="L3374">
        <v>11221</v>
      </c>
      <c r="M3374">
        <v>9572</v>
      </c>
      <c r="N3374">
        <v>2917.3</v>
      </c>
    </row>
    <row r="3375" spans="1:14" x14ac:dyDescent="0.25">
      <c r="A3375" s="2">
        <v>36864</v>
      </c>
      <c r="B3375">
        <v>1305.98</v>
      </c>
      <c r="C3375">
        <v>446.87</v>
      </c>
      <c r="D3375">
        <v>4564.3999999999996</v>
      </c>
      <c r="E3375">
        <v>3748</v>
      </c>
      <c r="F3375">
        <v>8586.41</v>
      </c>
      <c r="G3375">
        <v>4909.7</v>
      </c>
      <c r="H3375" t="s">
        <v>38</v>
      </c>
      <c r="I3375">
        <v>434.99</v>
      </c>
      <c r="J3375" t="s">
        <v>38</v>
      </c>
      <c r="K3375">
        <v>5080.49</v>
      </c>
      <c r="L3375">
        <v>11176</v>
      </c>
      <c r="M3375">
        <v>9616</v>
      </c>
      <c r="N3375">
        <v>2913.8</v>
      </c>
    </row>
    <row r="3376" spans="1:14" x14ac:dyDescent="0.25">
      <c r="A3376" s="2">
        <v>36865</v>
      </c>
      <c r="B3376">
        <v>1348.92</v>
      </c>
      <c r="C3376">
        <v>461.72</v>
      </c>
      <c r="D3376">
        <v>4663.8</v>
      </c>
      <c r="E3376">
        <v>3880</v>
      </c>
      <c r="F3376">
        <v>8844.42</v>
      </c>
      <c r="G3376">
        <v>5125.8</v>
      </c>
      <c r="H3376" t="s">
        <v>38</v>
      </c>
      <c r="I3376">
        <v>442.86</v>
      </c>
      <c r="J3376" t="s">
        <v>38</v>
      </c>
      <c r="K3376">
        <v>5176.82</v>
      </c>
      <c r="L3376">
        <v>11055</v>
      </c>
      <c r="M3376">
        <v>9614</v>
      </c>
      <c r="N3376">
        <v>2934</v>
      </c>
    </row>
    <row r="3377" spans="1:14" x14ac:dyDescent="0.25">
      <c r="A3377" s="2">
        <v>36866</v>
      </c>
      <c r="B3377">
        <v>1329.04</v>
      </c>
      <c r="C3377">
        <v>457.95</v>
      </c>
      <c r="D3377">
        <v>4650.2</v>
      </c>
      <c r="E3377">
        <v>3874.8</v>
      </c>
      <c r="F3377">
        <v>8824.42</v>
      </c>
      <c r="G3377">
        <v>5125.8</v>
      </c>
      <c r="H3377" t="s">
        <v>38</v>
      </c>
      <c r="I3377">
        <v>441.05</v>
      </c>
      <c r="J3377" t="s">
        <v>38</v>
      </c>
      <c r="K3377">
        <v>5134.99</v>
      </c>
      <c r="L3377">
        <v>11168</v>
      </c>
      <c r="M3377">
        <v>9998</v>
      </c>
      <c r="N3377">
        <v>2944.6</v>
      </c>
    </row>
    <row r="3378" spans="1:14" x14ac:dyDescent="0.25">
      <c r="A3378" s="2">
        <v>36867</v>
      </c>
      <c r="B3378">
        <v>1312.11</v>
      </c>
      <c r="C3378">
        <v>457.2</v>
      </c>
      <c r="D3378">
        <v>4618.3999999999996</v>
      </c>
      <c r="E3378">
        <v>3877.4</v>
      </c>
      <c r="F3378">
        <v>8767.08</v>
      </c>
      <c r="G3378">
        <v>5168.6000000000004</v>
      </c>
      <c r="H3378" t="s">
        <v>38</v>
      </c>
      <c r="I3378">
        <v>439.61</v>
      </c>
      <c r="J3378" t="s">
        <v>38</v>
      </c>
      <c r="K3378">
        <v>5081.75</v>
      </c>
      <c r="L3378">
        <v>11011</v>
      </c>
      <c r="M3378">
        <v>9929</v>
      </c>
      <c r="N3378">
        <v>2945.5</v>
      </c>
    </row>
    <row r="3379" spans="1:14" x14ac:dyDescent="0.25">
      <c r="A3379" s="2">
        <v>36868</v>
      </c>
      <c r="B3379">
        <v>1313.09</v>
      </c>
      <c r="C3379">
        <v>470.08</v>
      </c>
      <c r="D3379">
        <v>4656.3999999999996</v>
      </c>
      <c r="E3379">
        <v>3873.8</v>
      </c>
      <c r="F3379">
        <v>8909.75</v>
      </c>
      <c r="G3379">
        <v>5168.6000000000004</v>
      </c>
      <c r="H3379" t="s">
        <v>38</v>
      </c>
      <c r="I3379">
        <v>441.25</v>
      </c>
      <c r="J3379" t="s">
        <v>38</v>
      </c>
      <c r="K3379">
        <v>5079.8500000000004</v>
      </c>
      <c r="L3379">
        <v>11033</v>
      </c>
      <c r="M3379">
        <v>10071</v>
      </c>
      <c r="N3379">
        <v>2917.3</v>
      </c>
    </row>
    <row r="3380" spans="1:14" x14ac:dyDescent="0.25">
      <c r="A3380" s="2">
        <v>36871</v>
      </c>
      <c r="B3380">
        <v>1357.02</v>
      </c>
      <c r="C3380">
        <v>479.62</v>
      </c>
      <c r="D3380">
        <v>4705.6000000000004</v>
      </c>
      <c r="E3380">
        <v>3935.8</v>
      </c>
      <c r="F3380">
        <v>9053.76</v>
      </c>
      <c r="G3380">
        <v>5300.9</v>
      </c>
      <c r="H3380" t="s">
        <v>38</v>
      </c>
      <c r="I3380">
        <v>444.8</v>
      </c>
      <c r="J3380" t="s">
        <v>38</v>
      </c>
      <c r="K3380">
        <v>5094.43</v>
      </c>
      <c r="L3380">
        <v>11310</v>
      </c>
      <c r="M3380">
        <v>10163</v>
      </c>
      <c r="N3380">
        <v>2940.2</v>
      </c>
    </row>
    <row r="3381" spans="1:14" x14ac:dyDescent="0.25">
      <c r="A3381" s="2">
        <v>36872</v>
      </c>
      <c r="B3381">
        <v>1353.58</v>
      </c>
      <c r="C3381">
        <v>463.02</v>
      </c>
      <c r="D3381">
        <v>4723.7</v>
      </c>
      <c r="E3381">
        <v>3913.2</v>
      </c>
      <c r="F3381">
        <v>8985.76</v>
      </c>
      <c r="G3381">
        <v>5283</v>
      </c>
      <c r="H3381" t="s">
        <v>38</v>
      </c>
      <c r="I3381">
        <v>441.25</v>
      </c>
      <c r="J3381" t="s">
        <v>38</v>
      </c>
      <c r="K3381">
        <v>5083.6499999999996</v>
      </c>
      <c r="L3381">
        <v>11318</v>
      </c>
      <c r="M3381">
        <v>10126</v>
      </c>
      <c r="N3381">
        <v>2936.7</v>
      </c>
    </row>
    <row r="3382" spans="1:14" x14ac:dyDescent="0.25">
      <c r="A3382" s="2">
        <v>36873</v>
      </c>
      <c r="B3382">
        <v>1332.48</v>
      </c>
      <c r="C3382">
        <v>450.64</v>
      </c>
      <c r="D3382">
        <v>4727</v>
      </c>
      <c r="E3382">
        <v>3852.5</v>
      </c>
      <c r="F3382">
        <v>8816.42</v>
      </c>
      <c r="G3382">
        <v>5265.2</v>
      </c>
      <c r="H3382" t="s">
        <v>38</v>
      </c>
      <c r="I3382">
        <v>436.4</v>
      </c>
      <c r="J3382" t="s">
        <v>38</v>
      </c>
      <c r="K3382">
        <v>5096.96</v>
      </c>
      <c r="L3382">
        <v>11430</v>
      </c>
      <c r="M3382">
        <v>10341</v>
      </c>
      <c r="N3382">
        <v>2933.2</v>
      </c>
    </row>
    <row r="3383" spans="1:14" x14ac:dyDescent="0.25">
      <c r="A3383" s="2">
        <v>36874</v>
      </c>
      <c r="B3383">
        <v>1313.38</v>
      </c>
      <c r="C3383">
        <v>449.15</v>
      </c>
      <c r="D3383">
        <v>4631.3</v>
      </c>
      <c r="E3383">
        <v>3813.8</v>
      </c>
      <c r="F3383">
        <v>8633.74</v>
      </c>
      <c r="G3383">
        <v>5161</v>
      </c>
      <c r="H3383" t="s">
        <v>38</v>
      </c>
      <c r="I3383">
        <v>428.03</v>
      </c>
      <c r="J3383" t="s">
        <v>38</v>
      </c>
      <c r="K3383">
        <v>5019.6400000000003</v>
      </c>
      <c r="L3383">
        <v>11183</v>
      </c>
      <c r="M3383">
        <v>10228</v>
      </c>
      <c r="N3383">
        <v>2898.9</v>
      </c>
    </row>
    <row r="3384" spans="1:14" x14ac:dyDescent="0.25">
      <c r="A3384" s="2">
        <v>36875</v>
      </c>
      <c r="B3384">
        <v>1282.43</v>
      </c>
      <c r="C3384">
        <v>447.78</v>
      </c>
      <c r="D3384">
        <v>4566.6000000000004</v>
      </c>
      <c r="E3384">
        <v>3761.9</v>
      </c>
      <c r="F3384">
        <v>8467.02</v>
      </c>
      <c r="G3384">
        <v>4952.7</v>
      </c>
      <c r="H3384" t="s">
        <v>38</v>
      </c>
      <c r="I3384">
        <v>418.9</v>
      </c>
      <c r="J3384" t="s">
        <v>38</v>
      </c>
      <c r="K3384">
        <v>4983.22</v>
      </c>
      <c r="L3384">
        <v>10913</v>
      </c>
      <c r="M3384">
        <v>9814</v>
      </c>
      <c r="N3384">
        <v>2868.1</v>
      </c>
    </row>
    <row r="3385" spans="1:14" x14ac:dyDescent="0.25">
      <c r="A3385" s="2">
        <v>36878</v>
      </c>
      <c r="B3385">
        <v>1302.25</v>
      </c>
      <c r="C3385">
        <v>447.16</v>
      </c>
      <c r="D3385">
        <v>4611.5</v>
      </c>
      <c r="E3385">
        <v>3811.2</v>
      </c>
      <c r="F3385">
        <v>8480.2000000000007</v>
      </c>
      <c r="G3385">
        <v>4911.1000000000004</v>
      </c>
      <c r="H3385" t="s">
        <v>38</v>
      </c>
      <c r="I3385">
        <v>422.9</v>
      </c>
      <c r="J3385" t="s">
        <v>38</v>
      </c>
      <c r="K3385">
        <v>5053.55</v>
      </c>
      <c r="L3385">
        <v>10936</v>
      </c>
      <c r="M3385">
        <v>9924</v>
      </c>
      <c r="N3385">
        <v>2852.3</v>
      </c>
    </row>
    <row r="3386" spans="1:14" x14ac:dyDescent="0.25">
      <c r="A3386" s="2">
        <v>36879</v>
      </c>
      <c r="B3386">
        <v>1274.69</v>
      </c>
      <c r="C3386">
        <v>440.38</v>
      </c>
      <c r="D3386">
        <v>4651.8999999999996</v>
      </c>
      <c r="E3386">
        <v>3847.7</v>
      </c>
      <c r="F3386">
        <v>8658.7800000000007</v>
      </c>
      <c r="G3386">
        <v>5017.3</v>
      </c>
      <c r="H3386" t="s">
        <v>38</v>
      </c>
      <c r="I3386">
        <v>427.53</v>
      </c>
      <c r="J3386" t="s">
        <v>38</v>
      </c>
      <c r="K3386">
        <v>5097.5</v>
      </c>
      <c r="L3386">
        <v>10636</v>
      </c>
      <c r="M3386">
        <v>9972</v>
      </c>
      <c r="N3386">
        <v>2866.4</v>
      </c>
    </row>
    <row r="3387" spans="1:14" x14ac:dyDescent="0.25">
      <c r="A3387" s="2">
        <v>36880</v>
      </c>
      <c r="B3387">
        <v>1237.46</v>
      </c>
      <c r="C3387">
        <v>423.67</v>
      </c>
      <c r="D3387">
        <v>4550.1000000000004</v>
      </c>
      <c r="E3387">
        <v>3728</v>
      </c>
      <c r="F3387">
        <v>8329.2999999999993</v>
      </c>
      <c r="G3387">
        <v>4776.8999999999996</v>
      </c>
      <c r="H3387" t="s">
        <v>38</v>
      </c>
      <c r="I3387">
        <v>417.33</v>
      </c>
      <c r="J3387" t="s">
        <v>38</v>
      </c>
      <c r="K3387">
        <v>5054.8</v>
      </c>
      <c r="L3387">
        <v>10412</v>
      </c>
      <c r="M3387">
        <v>9808</v>
      </c>
      <c r="N3387">
        <v>2866.4</v>
      </c>
    </row>
    <row r="3388" spans="1:14" x14ac:dyDescent="0.25">
      <c r="A3388" s="2">
        <v>36881</v>
      </c>
      <c r="B3388">
        <v>1245.68</v>
      </c>
      <c r="C3388">
        <v>427.06</v>
      </c>
      <c r="D3388">
        <v>4513.3999999999996</v>
      </c>
      <c r="E3388">
        <v>3706</v>
      </c>
      <c r="F3388">
        <v>8273.9500000000007</v>
      </c>
      <c r="G3388">
        <v>4834.3999999999996</v>
      </c>
      <c r="H3388" t="s">
        <v>38</v>
      </c>
      <c r="I3388">
        <v>416.06</v>
      </c>
      <c r="J3388" t="s">
        <v>38</v>
      </c>
      <c r="K3388">
        <v>5025.92</v>
      </c>
      <c r="L3388">
        <v>9925</v>
      </c>
      <c r="M3388">
        <v>9722</v>
      </c>
      <c r="N3388">
        <v>2807.5</v>
      </c>
    </row>
    <row r="3389" spans="1:14" x14ac:dyDescent="0.25">
      <c r="A3389" s="2">
        <v>36882</v>
      </c>
      <c r="B3389">
        <v>1283.1500000000001</v>
      </c>
      <c r="C3389">
        <v>434.34</v>
      </c>
      <c r="D3389">
        <v>4511.5</v>
      </c>
      <c r="E3389">
        <v>3735.7</v>
      </c>
      <c r="F3389">
        <v>8347.75</v>
      </c>
      <c r="G3389">
        <v>4876</v>
      </c>
      <c r="H3389" t="s">
        <v>38</v>
      </c>
      <c r="I3389">
        <v>419.63</v>
      </c>
      <c r="J3389" t="s">
        <v>38</v>
      </c>
      <c r="K3389">
        <v>5054.18</v>
      </c>
      <c r="L3389">
        <v>10127</v>
      </c>
      <c r="M3389">
        <v>9677</v>
      </c>
      <c r="N3389">
        <v>2815.4</v>
      </c>
    </row>
    <row r="3390" spans="1:14" x14ac:dyDescent="0.25">
      <c r="A3390" s="2">
        <v>36885</v>
      </c>
      <c r="B3390">
        <v>1283.1500000000001</v>
      </c>
      <c r="C3390">
        <v>434.34</v>
      </c>
      <c r="D3390">
        <v>4511.5</v>
      </c>
      <c r="E3390">
        <v>3735.7</v>
      </c>
      <c r="F3390">
        <v>8347.75</v>
      </c>
      <c r="G3390">
        <v>4876</v>
      </c>
      <c r="H3390" t="s">
        <v>38</v>
      </c>
      <c r="I3390">
        <v>419.63</v>
      </c>
      <c r="J3390" t="s">
        <v>38</v>
      </c>
      <c r="K3390">
        <v>5054.18</v>
      </c>
      <c r="L3390">
        <v>10449</v>
      </c>
      <c r="M3390">
        <v>9677</v>
      </c>
      <c r="N3390">
        <v>2815.4</v>
      </c>
    </row>
    <row r="3391" spans="1:14" x14ac:dyDescent="0.25">
      <c r="A3391" s="2">
        <v>36886</v>
      </c>
      <c r="B3391">
        <v>1293.07</v>
      </c>
      <c r="C3391">
        <v>434.34</v>
      </c>
      <c r="D3391">
        <v>4511.5</v>
      </c>
      <c r="E3391">
        <v>3735.7</v>
      </c>
      <c r="F3391">
        <v>8347.75</v>
      </c>
      <c r="G3391">
        <v>4876</v>
      </c>
      <c r="H3391" t="s">
        <v>38</v>
      </c>
      <c r="I3391">
        <v>419.63</v>
      </c>
      <c r="J3391" t="s">
        <v>38</v>
      </c>
      <c r="K3391">
        <v>5054.18</v>
      </c>
      <c r="L3391">
        <v>10479</v>
      </c>
      <c r="M3391">
        <v>9677</v>
      </c>
      <c r="N3391">
        <v>2815.4</v>
      </c>
    </row>
    <row r="3392" spans="1:14" x14ac:dyDescent="0.25">
      <c r="A3392" s="2">
        <v>36887</v>
      </c>
      <c r="B3392">
        <v>1306.1199999999999</v>
      </c>
      <c r="C3392">
        <v>435.75</v>
      </c>
      <c r="D3392">
        <v>4586.1000000000004</v>
      </c>
      <c r="E3392">
        <v>3790.9</v>
      </c>
      <c r="F3392">
        <v>8441.32</v>
      </c>
      <c r="G3392">
        <v>4882.5</v>
      </c>
      <c r="H3392" t="s">
        <v>38</v>
      </c>
      <c r="I3392">
        <v>425.17</v>
      </c>
      <c r="J3392" t="s">
        <v>38</v>
      </c>
      <c r="K3392">
        <v>5105.67</v>
      </c>
      <c r="L3392">
        <v>10412</v>
      </c>
      <c r="M3392">
        <v>9665</v>
      </c>
      <c r="N3392">
        <v>2832.1</v>
      </c>
    </row>
    <row r="3393" spans="1:14" x14ac:dyDescent="0.25">
      <c r="A3393" s="2">
        <v>36888</v>
      </c>
      <c r="B3393">
        <v>1308.78</v>
      </c>
      <c r="C3393">
        <v>437.57</v>
      </c>
      <c r="D3393">
        <v>4577.7</v>
      </c>
      <c r="E3393">
        <v>3820.3</v>
      </c>
      <c r="F3393">
        <v>8428.14</v>
      </c>
      <c r="G3393">
        <v>4885.2</v>
      </c>
      <c r="H3393" t="s">
        <v>38</v>
      </c>
      <c r="I3393">
        <v>428.1</v>
      </c>
      <c r="J3393" t="s">
        <v>38</v>
      </c>
      <c r="K3393">
        <v>5148.37</v>
      </c>
      <c r="L3393">
        <v>10419</v>
      </c>
      <c r="M3393">
        <v>9757</v>
      </c>
      <c r="N3393">
        <v>2837.3</v>
      </c>
    </row>
    <row r="3394" spans="1:14" x14ac:dyDescent="0.25">
      <c r="A3394" s="2">
        <v>36889</v>
      </c>
      <c r="B3394">
        <v>1291.1300000000001</v>
      </c>
      <c r="C3394">
        <v>441.41</v>
      </c>
      <c r="D3394">
        <v>4556.3</v>
      </c>
      <c r="E3394">
        <v>3827.7</v>
      </c>
      <c r="F3394">
        <v>8566.5300000000007</v>
      </c>
      <c r="G3394">
        <v>4885.7</v>
      </c>
      <c r="H3394" t="s">
        <v>38</v>
      </c>
      <c r="I3394">
        <v>428.37</v>
      </c>
      <c r="J3394" t="s">
        <v>38</v>
      </c>
      <c r="K3394">
        <v>5167.83</v>
      </c>
      <c r="L3394">
        <v>10307</v>
      </c>
      <c r="M3394">
        <v>9913</v>
      </c>
      <c r="N3394">
        <v>2821.7</v>
      </c>
    </row>
    <row r="3395" spans="1:14" x14ac:dyDescent="0.25">
      <c r="A3395" s="2">
        <v>36892</v>
      </c>
      <c r="B3395">
        <v>1291.1300000000001</v>
      </c>
      <c r="C3395">
        <v>441.41</v>
      </c>
      <c r="D3395">
        <v>4556.3</v>
      </c>
      <c r="E3395">
        <v>3827.7</v>
      </c>
      <c r="F3395">
        <v>8566.5300000000007</v>
      </c>
      <c r="G3395">
        <v>4885.7</v>
      </c>
      <c r="H3395" t="s">
        <v>38</v>
      </c>
      <c r="I3395">
        <v>428.37</v>
      </c>
      <c r="J3395" t="s">
        <v>38</v>
      </c>
      <c r="K3395">
        <v>5167.83</v>
      </c>
      <c r="L3395">
        <v>10307</v>
      </c>
      <c r="M3395">
        <v>9913</v>
      </c>
      <c r="N3395">
        <v>2825.2</v>
      </c>
    </row>
    <row r="3396" spans="1:14" x14ac:dyDescent="0.25">
      <c r="A3396" s="2">
        <v>36893</v>
      </c>
      <c r="B3396">
        <v>1257.04</v>
      </c>
      <c r="C3396">
        <v>426.81</v>
      </c>
      <c r="D3396">
        <v>4563</v>
      </c>
      <c r="E3396">
        <v>3739</v>
      </c>
      <c r="F3396">
        <v>8355.66</v>
      </c>
      <c r="G3396">
        <v>4906.3</v>
      </c>
      <c r="H3396" t="s">
        <v>38</v>
      </c>
      <c r="I3396">
        <v>424.17</v>
      </c>
      <c r="J3396" t="s">
        <v>38</v>
      </c>
      <c r="K3396">
        <v>5167.83</v>
      </c>
      <c r="L3396">
        <v>10307</v>
      </c>
      <c r="M3396">
        <v>9707</v>
      </c>
      <c r="N3396">
        <v>2865.2</v>
      </c>
    </row>
    <row r="3397" spans="1:14" x14ac:dyDescent="0.25">
      <c r="A3397" s="2">
        <v>36894</v>
      </c>
      <c r="B3397">
        <v>1314.59</v>
      </c>
      <c r="C3397">
        <v>443.44</v>
      </c>
      <c r="D3397">
        <v>4459.3999999999996</v>
      </c>
      <c r="E3397">
        <v>3647.7</v>
      </c>
      <c r="F3397">
        <v>8552.0300000000007</v>
      </c>
      <c r="G3397">
        <v>4983</v>
      </c>
      <c r="H3397" t="s">
        <v>38</v>
      </c>
      <c r="I3397">
        <v>420.57</v>
      </c>
      <c r="J3397" t="s">
        <v>38</v>
      </c>
      <c r="K3397">
        <v>5123.88</v>
      </c>
      <c r="L3397">
        <v>10307</v>
      </c>
      <c r="M3397">
        <v>9585</v>
      </c>
      <c r="N3397">
        <v>2834.7</v>
      </c>
    </row>
    <row r="3398" spans="1:14" x14ac:dyDescent="0.25">
      <c r="A3398" s="2">
        <v>36895</v>
      </c>
      <c r="B3398">
        <v>1303.95</v>
      </c>
      <c r="C3398">
        <v>443.6</v>
      </c>
      <c r="D3398">
        <v>4582.8</v>
      </c>
      <c r="E3398">
        <v>3751.2</v>
      </c>
      <c r="F3398">
        <v>8480.86</v>
      </c>
      <c r="G3398">
        <v>5186.1000000000004</v>
      </c>
      <c r="H3398" t="s">
        <v>38</v>
      </c>
      <c r="I3398">
        <v>427.43</v>
      </c>
      <c r="J3398" t="s">
        <v>38</v>
      </c>
      <c r="K3398">
        <v>5130.16</v>
      </c>
      <c r="L3398">
        <v>10224</v>
      </c>
      <c r="M3398">
        <v>9998</v>
      </c>
      <c r="N3398">
        <v>2898.2</v>
      </c>
    </row>
    <row r="3399" spans="1:14" x14ac:dyDescent="0.25">
      <c r="A3399" s="2">
        <v>36896</v>
      </c>
      <c r="B3399">
        <v>1261.6300000000001</v>
      </c>
      <c r="C3399">
        <v>432.6</v>
      </c>
      <c r="D3399">
        <v>4557.8</v>
      </c>
      <c r="E3399">
        <v>3702.3</v>
      </c>
      <c r="F3399">
        <v>8468.34</v>
      </c>
      <c r="G3399">
        <v>5176.8999999999996</v>
      </c>
      <c r="H3399" t="s">
        <v>38</v>
      </c>
      <c r="I3399">
        <v>424.5</v>
      </c>
      <c r="J3399" t="s">
        <v>38</v>
      </c>
      <c r="K3399">
        <v>5050.41</v>
      </c>
      <c r="L3399">
        <v>10344</v>
      </c>
      <c r="M3399">
        <v>10129</v>
      </c>
      <c r="N3399">
        <v>2876.5</v>
      </c>
    </row>
    <row r="3400" spans="1:14" x14ac:dyDescent="0.25">
      <c r="A3400" s="2">
        <v>36899</v>
      </c>
      <c r="B3400">
        <v>1266.47</v>
      </c>
      <c r="C3400">
        <v>431.45</v>
      </c>
      <c r="D3400">
        <v>4546.8</v>
      </c>
      <c r="E3400">
        <v>3702.3</v>
      </c>
      <c r="F3400">
        <v>8468.34</v>
      </c>
      <c r="G3400">
        <v>5191.3</v>
      </c>
      <c r="H3400" t="s">
        <v>38</v>
      </c>
      <c r="I3400">
        <v>422.1</v>
      </c>
      <c r="J3400" t="s">
        <v>38</v>
      </c>
      <c r="K3400">
        <v>5052.29</v>
      </c>
      <c r="L3400">
        <v>10344</v>
      </c>
      <c r="M3400">
        <v>10071</v>
      </c>
      <c r="N3400">
        <v>2850.4</v>
      </c>
    </row>
    <row r="3401" spans="1:14" x14ac:dyDescent="0.25">
      <c r="A3401" s="2">
        <v>36900</v>
      </c>
      <c r="B3401">
        <v>1266.47</v>
      </c>
      <c r="C3401">
        <v>424.33</v>
      </c>
      <c r="D3401">
        <v>4482.1000000000004</v>
      </c>
      <c r="E3401">
        <v>3652.2</v>
      </c>
      <c r="F3401">
        <v>8474.27</v>
      </c>
      <c r="G3401">
        <v>5183.3999999999996</v>
      </c>
      <c r="H3401" t="s">
        <v>38</v>
      </c>
      <c r="I3401">
        <v>423.03</v>
      </c>
      <c r="J3401" t="s">
        <v>38</v>
      </c>
      <c r="K3401">
        <v>5042.87</v>
      </c>
      <c r="L3401">
        <v>10164</v>
      </c>
      <c r="M3401">
        <v>10169</v>
      </c>
      <c r="N3401">
        <v>2846.9</v>
      </c>
    </row>
    <row r="3402" spans="1:14" x14ac:dyDescent="0.25">
      <c r="A3402" s="2">
        <v>36901</v>
      </c>
      <c r="B3402">
        <v>1283.4000000000001</v>
      </c>
      <c r="C3402">
        <v>428.47</v>
      </c>
      <c r="D3402">
        <v>4471.1000000000004</v>
      </c>
      <c r="E3402">
        <v>3642.9</v>
      </c>
      <c r="F3402">
        <v>8432.76</v>
      </c>
      <c r="G3402">
        <v>5185.3</v>
      </c>
      <c r="H3402" t="s">
        <v>38</v>
      </c>
      <c r="I3402">
        <v>421.7</v>
      </c>
      <c r="J3402" t="s">
        <v>38</v>
      </c>
      <c r="K3402">
        <v>4973.17</v>
      </c>
      <c r="L3402">
        <v>10045</v>
      </c>
      <c r="M3402">
        <v>10092</v>
      </c>
      <c r="N3402">
        <v>2835.6</v>
      </c>
    </row>
    <row r="3403" spans="1:14" x14ac:dyDescent="0.25">
      <c r="A3403" s="2">
        <v>36902</v>
      </c>
      <c r="B3403">
        <v>1290.6500000000001</v>
      </c>
      <c r="C3403">
        <v>430.95</v>
      </c>
      <c r="D3403">
        <v>4506.8</v>
      </c>
      <c r="E3403">
        <v>3672.1</v>
      </c>
      <c r="F3403">
        <v>8602.77</v>
      </c>
      <c r="G3403">
        <v>5245.3</v>
      </c>
      <c r="H3403" t="s">
        <v>38</v>
      </c>
      <c r="I3403">
        <v>424.23</v>
      </c>
      <c r="J3403" t="s">
        <v>38</v>
      </c>
      <c r="K3403">
        <v>4973.8</v>
      </c>
      <c r="L3403">
        <v>9917</v>
      </c>
      <c r="M3403">
        <v>9858</v>
      </c>
      <c r="N3403">
        <v>2834.7</v>
      </c>
    </row>
    <row r="3404" spans="1:14" x14ac:dyDescent="0.25">
      <c r="A3404" s="2">
        <v>36903</v>
      </c>
      <c r="B3404">
        <v>1286.54</v>
      </c>
      <c r="C3404">
        <v>431.2</v>
      </c>
      <c r="D3404">
        <v>4545.3</v>
      </c>
      <c r="E3404">
        <v>3760.5</v>
      </c>
      <c r="F3404">
        <v>8624.52</v>
      </c>
      <c r="G3404">
        <v>5354.7</v>
      </c>
      <c r="H3404" t="s">
        <v>38</v>
      </c>
      <c r="I3404">
        <v>427.3</v>
      </c>
      <c r="J3404" t="s">
        <v>38</v>
      </c>
      <c r="K3404">
        <v>4953.71</v>
      </c>
      <c r="L3404">
        <v>10007</v>
      </c>
      <c r="M3404">
        <v>10044</v>
      </c>
      <c r="N3404">
        <v>2844.3</v>
      </c>
    </row>
    <row r="3405" spans="1:14" x14ac:dyDescent="0.25">
      <c r="A3405" s="2">
        <v>36906</v>
      </c>
      <c r="B3405">
        <v>1287.75</v>
      </c>
      <c r="C3405">
        <v>431.2</v>
      </c>
      <c r="D3405">
        <v>4540.2</v>
      </c>
      <c r="E3405">
        <v>3756.6</v>
      </c>
      <c r="F3405">
        <v>8668.01</v>
      </c>
      <c r="G3405">
        <v>5346.3</v>
      </c>
      <c r="H3405" t="s">
        <v>38</v>
      </c>
      <c r="I3405">
        <v>427.03</v>
      </c>
      <c r="J3405" t="s">
        <v>38</v>
      </c>
      <c r="K3405">
        <v>4970.03</v>
      </c>
      <c r="L3405">
        <v>10104</v>
      </c>
      <c r="M3405">
        <v>10008</v>
      </c>
      <c r="N3405">
        <v>2838.2</v>
      </c>
    </row>
    <row r="3406" spans="1:14" x14ac:dyDescent="0.25">
      <c r="A3406" s="2">
        <v>36907</v>
      </c>
      <c r="B3406">
        <v>1291.6199999999999</v>
      </c>
      <c r="C3406">
        <v>428.88</v>
      </c>
      <c r="D3406">
        <v>4482.8999999999996</v>
      </c>
      <c r="E3406">
        <v>3710.7</v>
      </c>
      <c r="F3406">
        <v>8646.92</v>
      </c>
      <c r="G3406">
        <v>5257.2</v>
      </c>
      <c r="H3406" t="s">
        <v>38</v>
      </c>
      <c r="I3406">
        <v>421.43</v>
      </c>
      <c r="J3406" t="s">
        <v>38</v>
      </c>
      <c r="K3406">
        <v>4975.6899999999996</v>
      </c>
      <c r="L3406">
        <v>10179</v>
      </c>
      <c r="M3406">
        <v>10110</v>
      </c>
      <c r="N3406">
        <v>2840.8</v>
      </c>
    </row>
    <row r="3407" spans="1:14" x14ac:dyDescent="0.25">
      <c r="A3407" s="2">
        <v>36908</v>
      </c>
      <c r="B3407">
        <v>1297.6600000000001</v>
      </c>
      <c r="C3407">
        <v>438.39</v>
      </c>
      <c r="D3407">
        <v>4548.3</v>
      </c>
      <c r="E3407">
        <v>3798.1</v>
      </c>
      <c r="F3407">
        <v>8812.98</v>
      </c>
      <c r="G3407">
        <v>5402.8</v>
      </c>
      <c r="H3407" t="s">
        <v>38</v>
      </c>
      <c r="I3407">
        <v>428.4</v>
      </c>
      <c r="J3407" t="s">
        <v>38</v>
      </c>
      <c r="K3407">
        <v>5034.71</v>
      </c>
      <c r="L3407">
        <v>10262</v>
      </c>
      <c r="M3407">
        <v>9966</v>
      </c>
      <c r="N3407">
        <v>2858.2</v>
      </c>
    </row>
    <row r="3408" spans="1:14" x14ac:dyDescent="0.25">
      <c r="A3408" s="2">
        <v>36909</v>
      </c>
      <c r="B3408">
        <v>1311.44</v>
      </c>
      <c r="C3408">
        <v>440.05</v>
      </c>
      <c r="D3408">
        <v>4576.6000000000004</v>
      </c>
      <c r="E3408">
        <v>3779.5</v>
      </c>
      <c r="F3408">
        <v>8817.59</v>
      </c>
      <c r="G3408">
        <v>5436.6</v>
      </c>
      <c r="H3408" t="s">
        <v>38</v>
      </c>
      <c r="I3408">
        <v>423.47</v>
      </c>
      <c r="J3408" t="s">
        <v>38</v>
      </c>
      <c r="K3408">
        <v>5004.57</v>
      </c>
      <c r="L3408">
        <v>10389</v>
      </c>
      <c r="M3408">
        <v>10158</v>
      </c>
      <c r="N3408">
        <v>2886.9</v>
      </c>
    </row>
    <row r="3409" spans="1:14" x14ac:dyDescent="0.25">
      <c r="A3409" s="2">
        <v>36910</v>
      </c>
      <c r="B3409">
        <v>1304.19</v>
      </c>
      <c r="C3409">
        <v>452.46</v>
      </c>
      <c r="D3409">
        <v>4577.3</v>
      </c>
      <c r="E3409">
        <v>3766.3</v>
      </c>
      <c r="F3409">
        <v>8836.0400000000009</v>
      </c>
      <c r="G3409">
        <v>5378.9</v>
      </c>
      <c r="H3409" t="s">
        <v>38</v>
      </c>
      <c r="I3409">
        <v>419.38</v>
      </c>
      <c r="J3409" t="s">
        <v>38</v>
      </c>
      <c r="K3409">
        <v>4957.4799999999996</v>
      </c>
      <c r="L3409">
        <v>10531</v>
      </c>
      <c r="M3409">
        <v>10418</v>
      </c>
      <c r="N3409">
        <v>2919.1</v>
      </c>
    </row>
    <row r="3410" spans="1:14" x14ac:dyDescent="0.25">
      <c r="A3410" s="2">
        <v>36913</v>
      </c>
      <c r="B3410">
        <v>1313.86</v>
      </c>
      <c r="C3410">
        <v>450.3</v>
      </c>
      <c r="D3410">
        <v>4597.1000000000004</v>
      </c>
      <c r="E3410">
        <v>3784</v>
      </c>
      <c r="F3410">
        <v>8829.4500000000007</v>
      </c>
      <c r="G3410">
        <v>5414.2</v>
      </c>
      <c r="H3410" t="s">
        <v>38</v>
      </c>
      <c r="I3410">
        <v>419.21</v>
      </c>
      <c r="J3410" t="s">
        <v>38</v>
      </c>
      <c r="K3410">
        <v>4971.92</v>
      </c>
      <c r="L3410">
        <v>10494</v>
      </c>
      <c r="M3410">
        <v>10475</v>
      </c>
      <c r="N3410">
        <v>2896.5</v>
      </c>
    </row>
    <row r="3411" spans="1:14" x14ac:dyDescent="0.25">
      <c r="A3411" s="2">
        <v>36914</v>
      </c>
      <c r="B3411">
        <v>1321.11</v>
      </c>
      <c r="C3411">
        <v>459.4</v>
      </c>
      <c r="D3411">
        <v>4571</v>
      </c>
      <c r="E3411">
        <v>3756</v>
      </c>
      <c r="F3411">
        <v>8889.42</v>
      </c>
      <c r="G3411">
        <v>5464.6</v>
      </c>
      <c r="H3411" t="s">
        <v>38</v>
      </c>
      <c r="I3411">
        <v>419.88</v>
      </c>
      <c r="J3411" t="s">
        <v>38</v>
      </c>
      <c r="K3411">
        <v>4979.45</v>
      </c>
      <c r="L3411">
        <v>10479</v>
      </c>
      <c r="M3411">
        <v>10490</v>
      </c>
      <c r="N3411">
        <v>2868.6</v>
      </c>
    </row>
    <row r="3412" spans="1:14" x14ac:dyDescent="0.25">
      <c r="A3412" s="2">
        <v>36915</v>
      </c>
      <c r="B3412">
        <v>1325.22</v>
      </c>
      <c r="C3412">
        <v>461.31</v>
      </c>
      <c r="D3412">
        <v>4621.7</v>
      </c>
      <c r="E3412">
        <v>3791.7</v>
      </c>
      <c r="F3412">
        <v>8879.5300000000007</v>
      </c>
      <c r="G3412">
        <v>5472.2</v>
      </c>
      <c r="H3412" t="s">
        <v>38</v>
      </c>
      <c r="I3412">
        <v>423.53</v>
      </c>
      <c r="J3412" t="s">
        <v>38</v>
      </c>
      <c r="K3412">
        <v>5017.76</v>
      </c>
      <c r="L3412">
        <v>10359</v>
      </c>
      <c r="M3412">
        <v>10490</v>
      </c>
      <c r="N3412">
        <v>2888.6</v>
      </c>
    </row>
    <row r="3413" spans="1:14" x14ac:dyDescent="0.25">
      <c r="A3413" s="2">
        <v>36916</v>
      </c>
      <c r="B3413">
        <v>1319.66</v>
      </c>
      <c r="C3413">
        <v>453.61</v>
      </c>
      <c r="D3413">
        <v>4602.6000000000004</v>
      </c>
      <c r="E3413">
        <v>3811</v>
      </c>
      <c r="F3413">
        <v>8938.18</v>
      </c>
      <c r="G3413">
        <v>5482.1</v>
      </c>
      <c r="H3413" t="s">
        <v>38</v>
      </c>
      <c r="I3413">
        <v>423.47</v>
      </c>
      <c r="J3413" t="s">
        <v>38</v>
      </c>
      <c r="K3413">
        <v>5028.43</v>
      </c>
      <c r="L3413">
        <v>10344</v>
      </c>
      <c r="M3413">
        <v>10490</v>
      </c>
      <c r="N3413">
        <v>2899.1</v>
      </c>
    </row>
    <row r="3414" spans="1:14" x14ac:dyDescent="0.25">
      <c r="A3414" s="2">
        <v>36917</v>
      </c>
      <c r="B3414">
        <v>1318.45</v>
      </c>
      <c r="C3414">
        <v>453.12</v>
      </c>
      <c r="D3414">
        <v>4634.6000000000004</v>
      </c>
      <c r="E3414">
        <v>3810</v>
      </c>
      <c r="F3414">
        <v>8873.6</v>
      </c>
      <c r="G3414">
        <v>5450.6</v>
      </c>
      <c r="H3414" t="s">
        <v>38</v>
      </c>
      <c r="I3414">
        <v>421.54</v>
      </c>
      <c r="J3414" t="s">
        <v>38</v>
      </c>
      <c r="K3414">
        <v>5079.29</v>
      </c>
      <c r="L3414">
        <v>10292</v>
      </c>
      <c r="M3414">
        <v>10490</v>
      </c>
      <c r="N3414">
        <v>2897.3</v>
      </c>
    </row>
    <row r="3415" spans="1:14" x14ac:dyDescent="0.25">
      <c r="A3415" s="2">
        <v>36920</v>
      </c>
      <c r="B3415">
        <v>1324.98</v>
      </c>
      <c r="C3415">
        <v>459.86</v>
      </c>
      <c r="D3415">
        <v>4649.7</v>
      </c>
      <c r="E3415">
        <v>3787.5</v>
      </c>
      <c r="F3415">
        <v>8939.5</v>
      </c>
      <c r="G3415">
        <v>5381.3</v>
      </c>
      <c r="H3415" t="s">
        <v>38</v>
      </c>
      <c r="I3415">
        <v>424.36</v>
      </c>
      <c r="J3415" t="s">
        <v>38</v>
      </c>
      <c r="K3415">
        <v>5067.3599999999997</v>
      </c>
      <c r="L3415">
        <v>10404</v>
      </c>
      <c r="M3415">
        <v>10528</v>
      </c>
      <c r="N3415">
        <v>2893</v>
      </c>
    </row>
    <row r="3416" spans="1:14" x14ac:dyDescent="0.25">
      <c r="A3416" s="2">
        <v>36921</v>
      </c>
      <c r="B3416">
        <v>1336.59</v>
      </c>
      <c r="C3416">
        <v>462.63</v>
      </c>
      <c r="D3416">
        <v>4653.3</v>
      </c>
      <c r="E3416">
        <v>3796.8</v>
      </c>
      <c r="F3416">
        <v>8917.1</v>
      </c>
      <c r="G3416">
        <v>5423.1</v>
      </c>
      <c r="H3416" t="s">
        <v>38</v>
      </c>
      <c r="I3416">
        <v>422.27</v>
      </c>
      <c r="J3416" t="s">
        <v>38</v>
      </c>
      <c r="K3416">
        <v>5067.3599999999997</v>
      </c>
      <c r="L3416">
        <v>10352</v>
      </c>
      <c r="M3416">
        <v>10398</v>
      </c>
      <c r="N3416">
        <v>2907.8</v>
      </c>
    </row>
    <row r="3417" spans="1:14" x14ac:dyDescent="0.25">
      <c r="A3417" s="2">
        <v>36922</v>
      </c>
      <c r="B3417">
        <v>1327.88</v>
      </c>
      <c r="C3417">
        <v>454.32</v>
      </c>
      <c r="D3417">
        <v>4622.5</v>
      </c>
      <c r="E3417">
        <v>3849.3</v>
      </c>
      <c r="F3417">
        <v>8965.2000000000007</v>
      </c>
      <c r="G3417">
        <v>5454.9</v>
      </c>
      <c r="H3417" t="s">
        <v>38</v>
      </c>
      <c r="I3417">
        <v>426.09</v>
      </c>
      <c r="J3417" t="s">
        <v>38</v>
      </c>
      <c r="K3417">
        <v>5066.1099999999997</v>
      </c>
      <c r="L3417">
        <v>10382</v>
      </c>
      <c r="M3417">
        <v>10486</v>
      </c>
      <c r="N3417">
        <v>2902.6</v>
      </c>
    </row>
    <row r="3418" spans="1:14" x14ac:dyDescent="0.25">
      <c r="A3418" s="2">
        <v>36923</v>
      </c>
      <c r="B3418">
        <v>1337.07</v>
      </c>
      <c r="C3418">
        <v>459.49</v>
      </c>
      <c r="D3418">
        <v>4593.5</v>
      </c>
      <c r="E3418">
        <v>3789.8</v>
      </c>
      <c r="F3418">
        <v>8902.6</v>
      </c>
      <c r="G3418">
        <v>5470.3</v>
      </c>
      <c r="H3418" t="s">
        <v>38</v>
      </c>
      <c r="I3418">
        <v>421.87</v>
      </c>
      <c r="J3418" t="s">
        <v>38</v>
      </c>
      <c r="K3418">
        <v>5024.04</v>
      </c>
      <c r="L3418">
        <v>10262</v>
      </c>
      <c r="M3418">
        <v>10552</v>
      </c>
      <c r="N3418">
        <v>2921.7</v>
      </c>
    </row>
    <row r="3419" spans="1:14" x14ac:dyDescent="0.25">
      <c r="A3419" s="2">
        <v>36924</v>
      </c>
      <c r="B3419">
        <v>1308.78</v>
      </c>
      <c r="C3419">
        <v>453.49</v>
      </c>
      <c r="D3419">
        <v>4603</v>
      </c>
      <c r="E3419">
        <v>3742.7</v>
      </c>
      <c r="F3419">
        <v>8789.92</v>
      </c>
      <c r="G3419">
        <v>5316</v>
      </c>
      <c r="H3419" t="s">
        <v>38</v>
      </c>
      <c r="I3419">
        <v>419.74</v>
      </c>
      <c r="J3419" t="s">
        <v>38</v>
      </c>
      <c r="K3419">
        <v>5054.8</v>
      </c>
      <c r="L3419">
        <v>10299</v>
      </c>
      <c r="M3419">
        <v>10539</v>
      </c>
      <c r="N3419">
        <v>2920.8</v>
      </c>
    </row>
    <row r="3420" spans="1:14" x14ac:dyDescent="0.25">
      <c r="A3420" s="2">
        <v>36927</v>
      </c>
      <c r="B3420">
        <v>1317.25</v>
      </c>
      <c r="C3420">
        <v>458.45</v>
      </c>
      <c r="D3420">
        <v>4611.8</v>
      </c>
      <c r="E3420">
        <v>3743</v>
      </c>
      <c r="F3420">
        <v>8783.98</v>
      </c>
      <c r="G3420">
        <v>5317.1</v>
      </c>
      <c r="H3420" t="s">
        <v>38</v>
      </c>
      <c r="I3420">
        <v>419.88</v>
      </c>
      <c r="J3420" t="s">
        <v>38</v>
      </c>
      <c r="K3420">
        <v>5080.55</v>
      </c>
      <c r="L3420">
        <v>10030</v>
      </c>
      <c r="M3420">
        <v>10317</v>
      </c>
      <c r="N3420">
        <v>2884.3</v>
      </c>
    </row>
    <row r="3421" spans="1:14" x14ac:dyDescent="0.25">
      <c r="A3421" s="2">
        <v>36928</v>
      </c>
      <c r="B3421">
        <v>1311.68</v>
      </c>
      <c r="C3421">
        <v>455.19</v>
      </c>
      <c r="D3421">
        <v>4629.8</v>
      </c>
      <c r="E3421">
        <v>3760.9</v>
      </c>
      <c r="F3421">
        <v>8840.66</v>
      </c>
      <c r="G3421">
        <v>5366.7</v>
      </c>
      <c r="H3421" t="s">
        <v>38</v>
      </c>
      <c r="I3421">
        <v>420.01</v>
      </c>
      <c r="J3421" t="s">
        <v>38</v>
      </c>
      <c r="K3421">
        <v>5083.6899999999996</v>
      </c>
      <c r="L3421">
        <v>9985</v>
      </c>
      <c r="M3421">
        <v>10391</v>
      </c>
      <c r="N3421">
        <v>2901.7</v>
      </c>
    </row>
    <row r="3422" spans="1:14" x14ac:dyDescent="0.25">
      <c r="A3422" s="2">
        <v>36929</v>
      </c>
      <c r="B3422">
        <v>1305.1600000000001</v>
      </c>
      <c r="C3422">
        <v>447.08</v>
      </c>
      <c r="D3422">
        <v>4579.8999999999996</v>
      </c>
      <c r="E3422">
        <v>3697.5</v>
      </c>
      <c r="F3422">
        <v>8724.68</v>
      </c>
      <c r="G3422">
        <v>5334.9</v>
      </c>
      <c r="H3422" t="s">
        <v>38</v>
      </c>
      <c r="I3422">
        <v>415.83</v>
      </c>
      <c r="J3422" t="s">
        <v>38</v>
      </c>
      <c r="K3422">
        <v>5054.8</v>
      </c>
      <c r="L3422">
        <v>10007</v>
      </c>
      <c r="M3422">
        <v>10489</v>
      </c>
      <c r="N3422">
        <v>2885.2</v>
      </c>
    </row>
    <row r="3423" spans="1:14" x14ac:dyDescent="0.25">
      <c r="A3423" s="2">
        <v>36930</v>
      </c>
      <c r="B3423">
        <v>1291.1300000000001</v>
      </c>
      <c r="C3423">
        <v>442.32</v>
      </c>
      <c r="D3423">
        <v>4560</v>
      </c>
      <c r="E3423">
        <v>3711</v>
      </c>
      <c r="F3423">
        <v>8774.76</v>
      </c>
      <c r="G3423">
        <v>5403.7</v>
      </c>
      <c r="H3423" t="s">
        <v>38</v>
      </c>
      <c r="I3423">
        <v>416.56</v>
      </c>
      <c r="J3423" t="s">
        <v>38</v>
      </c>
      <c r="K3423">
        <v>5008.97</v>
      </c>
      <c r="L3423">
        <v>9880</v>
      </c>
      <c r="M3423">
        <v>10359</v>
      </c>
      <c r="N3423">
        <v>2893.9</v>
      </c>
    </row>
    <row r="3424" spans="1:14" x14ac:dyDescent="0.25">
      <c r="A3424" s="2">
        <v>36931</v>
      </c>
      <c r="B3424">
        <v>1278.08</v>
      </c>
      <c r="C3424">
        <v>436.74</v>
      </c>
      <c r="D3424">
        <v>4525.5</v>
      </c>
      <c r="E3424">
        <v>3663.6</v>
      </c>
      <c r="F3424">
        <v>8604.09</v>
      </c>
      <c r="G3424">
        <v>5363</v>
      </c>
      <c r="H3424" t="s">
        <v>38</v>
      </c>
      <c r="I3424">
        <v>413.83</v>
      </c>
      <c r="J3424" t="s">
        <v>38</v>
      </c>
      <c r="K3424">
        <v>4992.01</v>
      </c>
      <c r="L3424">
        <v>10104</v>
      </c>
      <c r="M3424">
        <v>10385</v>
      </c>
      <c r="N3424">
        <v>2875.6</v>
      </c>
    </row>
    <row r="3425" spans="1:14" x14ac:dyDescent="0.25">
      <c r="A3425" s="2">
        <v>36934</v>
      </c>
      <c r="B3425">
        <v>1289.68</v>
      </c>
      <c r="C3425">
        <v>441.04</v>
      </c>
      <c r="D3425">
        <v>4585.7</v>
      </c>
      <c r="E3425">
        <v>3711.6</v>
      </c>
      <c r="F3425">
        <v>8687.1200000000008</v>
      </c>
      <c r="G3425">
        <v>5449</v>
      </c>
      <c r="H3425" t="s">
        <v>38</v>
      </c>
      <c r="I3425">
        <v>415.39</v>
      </c>
      <c r="J3425" t="s">
        <v>38</v>
      </c>
      <c r="K3425">
        <v>4965.01</v>
      </c>
      <c r="L3425">
        <v>10104</v>
      </c>
      <c r="M3425">
        <v>10240</v>
      </c>
      <c r="N3425">
        <v>2900.8</v>
      </c>
    </row>
    <row r="3426" spans="1:14" x14ac:dyDescent="0.25">
      <c r="A3426" s="2">
        <v>36935</v>
      </c>
      <c r="B3426">
        <v>1282.43</v>
      </c>
      <c r="C3426">
        <v>436.28</v>
      </c>
      <c r="D3426">
        <v>4577.7</v>
      </c>
      <c r="E3426">
        <v>3683.4</v>
      </c>
      <c r="F3426">
        <v>8689.75</v>
      </c>
      <c r="G3426">
        <v>5420.9</v>
      </c>
      <c r="H3426" t="s">
        <v>38</v>
      </c>
      <c r="I3426">
        <v>416.42</v>
      </c>
      <c r="J3426" t="s">
        <v>38</v>
      </c>
      <c r="K3426">
        <v>4980.08</v>
      </c>
      <c r="L3426">
        <v>9947</v>
      </c>
      <c r="M3426">
        <v>10355</v>
      </c>
      <c r="N3426">
        <v>2908.6</v>
      </c>
    </row>
    <row r="3427" spans="1:14" x14ac:dyDescent="0.25">
      <c r="A3427" s="2">
        <v>36936</v>
      </c>
      <c r="B3427">
        <v>1276.3800000000001</v>
      </c>
      <c r="C3427">
        <v>434.3</v>
      </c>
      <c r="D3427">
        <v>4528.1000000000004</v>
      </c>
      <c r="E3427">
        <v>3615.6</v>
      </c>
      <c r="F3427">
        <v>8584.98</v>
      </c>
      <c r="G3427">
        <v>5260.8</v>
      </c>
      <c r="H3427" t="s">
        <v>38</v>
      </c>
      <c r="I3427">
        <v>412.44</v>
      </c>
      <c r="J3427" t="s">
        <v>38</v>
      </c>
      <c r="K3427">
        <v>4913.5200000000004</v>
      </c>
      <c r="L3427">
        <v>9955</v>
      </c>
      <c r="M3427">
        <v>10357</v>
      </c>
      <c r="N3427">
        <v>2907.8</v>
      </c>
    </row>
    <row r="3428" spans="1:14" x14ac:dyDescent="0.25">
      <c r="A3428" s="2">
        <v>36937</v>
      </c>
      <c r="B3428">
        <v>1289.2</v>
      </c>
      <c r="C3428">
        <v>428.05</v>
      </c>
      <c r="D3428">
        <v>4557.1000000000004</v>
      </c>
      <c r="E3428">
        <v>3659.1</v>
      </c>
      <c r="F3428">
        <v>8685.14</v>
      </c>
      <c r="G3428">
        <v>5317.1</v>
      </c>
      <c r="H3428" t="s">
        <v>38</v>
      </c>
      <c r="I3428">
        <v>415.43</v>
      </c>
      <c r="J3428" t="s">
        <v>38</v>
      </c>
      <c r="K3428">
        <v>4953.08</v>
      </c>
      <c r="L3428">
        <v>9985</v>
      </c>
      <c r="M3428">
        <v>10294</v>
      </c>
      <c r="N3428">
        <v>2886</v>
      </c>
    </row>
    <row r="3429" spans="1:14" x14ac:dyDescent="0.25">
      <c r="A3429" s="2">
        <v>36938</v>
      </c>
      <c r="B3429">
        <v>1262.5999999999999</v>
      </c>
      <c r="C3429">
        <v>401.96</v>
      </c>
      <c r="D3429">
        <v>4479.6000000000004</v>
      </c>
      <c r="E3429">
        <v>3590.3</v>
      </c>
      <c r="F3429">
        <v>8533.58</v>
      </c>
      <c r="G3429">
        <v>5305.8</v>
      </c>
      <c r="H3429" t="s">
        <v>38</v>
      </c>
      <c r="I3429">
        <v>411.09</v>
      </c>
      <c r="J3429" t="s">
        <v>38</v>
      </c>
      <c r="K3429">
        <v>4889.03</v>
      </c>
      <c r="L3429">
        <v>9872</v>
      </c>
      <c r="M3429">
        <v>10145</v>
      </c>
      <c r="N3429">
        <v>2887.8</v>
      </c>
    </row>
    <row r="3430" spans="1:14" x14ac:dyDescent="0.25">
      <c r="A3430" s="2">
        <v>36941</v>
      </c>
      <c r="B3430">
        <v>1262.1199999999999</v>
      </c>
      <c r="C3430">
        <v>407.17</v>
      </c>
      <c r="D3430">
        <v>4471.8</v>
      </c>
      <c r="E3430">
        <v>3583.5</v>
      </c>
      <c r="F3430">
        <v>8554.67</v>
      </c>
      <c r="G3430">
        <v>5324.9</v>
      </c>
      <c r="H3430" t="s">
        <v>38</v>
      </c>
      <c r="I3430">
        <v>406.66</v>
      </c>
      <c r="J3430" t="s">
        <v>38</v>
      </c>
      <c r="K3430">
        <v>4894.0600000000004</v>
      </c>
      <c r="L3430">
        <v>9865</v>
      </c>
      <c r="M3430">
        <v>10127</v>
      </c>
      <c r="N3430">
        <v>2863.4</v>
      </c>
    </row>
    <row r="3431" spans="1:14" x14ac:dyDescent="0.25">
      <c r="A3431" s="2">
        <v>36942</v>
      </c>
      <c r="B3431">
        <v>1243.02</v>
      </c>
      <c r="C3431">
        <v>392.61</v>
      </c>
      <c r="D3431">
        <v>4394</v>
      </c>
      <c r="E3431">
        <v>3561.1</v>
      </c>
      <c r="F3431">
        <v>8520.4</v>
      </c>
      <c r="G3431">
        <v>5222.5</v>
      </c>
      <c r="H3431" t="s">
        <v>38</v>
      </c>
      <c r="I3431">
        <v>405.73</v>
      </c>
      <c r="J3431" t="s">
        <v>38</v>
      </c>
      <c r="K3431">
        <v>4862.66</v>
      </c>
      <c r="L3431">
        <v>9902</v>
      </c>
      <c r="M3431">
        <v>10121</v>
      </c>
      <c r="N3431">
        <v>2881.7</v>
      </c>
    </row>
    <row r="3432" spans="1:14" x14ac:dyDescent="0.25">
      <c r="A3432" s="2">
        <v>36943</v>
      </c>
      <c r="B3432">
        <v>1215.21</v>
      </c>
      <c r="C3432">
        <v>387.44</v>
      </c>
      <c r="D3432">
        <v>4389.6000000000004</v>
      </c>
      <c r="E3432">
        <v>3512.8</v>
      </c>
      <c r="F3432">
        <v>8392.56</v>
      </c>
      <c r="G3432">
        <v>5173.3999999999996</v>
      </c>
      <c r="H3432" t="s">
        <v>38</v>
      </c>
      <c r="I3432">
        <v>400.93</v>
      </c>
      <c r="J3432" t="s">
        <v>38</v>
      </c>
      <c r="K3432">
        <v>4807.3999999999996</v>
      </c>
      <c r="L3432">
        <v>9835</v>
      </c>
      <c r="M3432">
        <v>10002</v>
      </c>
      <c r="N3432">
        <v>2879.1</v>
      </c>
    </row>
    <row r="3433" spans="1:14" x14ac:dyDescent="0.25">
      <c r="A3433" s="2">
        <v>36944</v>
      </c>
      <c r="B3433">
        <v>1216.18</v>
      </c>
      <c r="C3433">
        <v>393.15</v>
      </c>
      <c r="D3433">
        <v>4407.8999999999996</v>
      </c>
      <c r="E3433">
        <v>3480.4</v>
      </c>
      <c r="F3433">
        <v>8280.5400000000009</v>
      </c>
      <c r="G3433">
        <v>5080.8999999999996</v>
      </c>
      <c r="H3433" t="s">
        <v>38</v>
      </c>
      <c r="I3433">
        <v>394.21</v>
      </c>
      <c r="J3433" t="s">
        <v>38</v>
      </c>
      <c r="K3433">
        <v>4813.05</v>
      </c>
      <c r="L3433">
        <v>9820</v>
      </c>
      <c r="M3433">
        <v>9788</v>
      </c>
      <c r="N3433">
        <v>2872.1</v>
      </c>
    </row>
    <row r="3434" spans="1:14" x14ac:dyDescent="0.25">
      <c r="A3434" s="2">
        <v>36945</v>
      </c>
      <c r="B3434">
        <v>1206.51</v>
      </c>
      <c r="C3434">
        <v>384.42</v>
      </c>
      <c r="D3434">
        <v>4362.3999999999996</v>
      </c>
      <c r="E3434">
        <v>3413.8</v>
      </c>
      <c r="F3434">
        <v>8015.63</v>
      </c>
      <c r="G3434">
        <v>5026.8999999999996</v>
      </c>
      <c r="H3434" t="s">
        <v>38</v>
      </c>
      <c r="I3434">
        <v>388.25</v>
      </c>
      <c r="J3434" t="s">
        <v>38</v>
      </c>
      <c r="K3434">
        <v>4796.7299999999996</v>
      </c>
      <c r="L3434">
        <v>9932</v>
      </c>
      <c r="M3434">
        <v>9953</v>
      </c>
      <c r="N3434">
        <v>2860</v>
      </c>
    </row>
    <row r="3435" spans="1:14" x14ac:dyDescent="0.25">
      <c r="A3435" s="2">
        <v>36948</v>
      </c>
      <c r="B3435">
        <v>1231.6500000000001</v>
      </c>
      <c r="C3435">
        <v>392.86</v>
      </c>
      <c r="D3435">
        <v>4345.5</v>
      </c>
      <c r="E3435">
        <v>3466.3</v>
      </c>
      <c r="F3435">
        <v>8164.56</v>
      </c>
      <c r="G3435">
        <v>5101.1000000000004</v>
      </c>
      <c r="H3435" t="s">
        <v>38</v>
      </c>
      <c r="I3435">
        <v>394.54</v>
      </c>
      <c r="J3435" t="s">
        <v>38</v>
      </c>
      <c r="K3435">
        <v>4825.6099999999997</v>
      </c>
      <c r="L3435">
        <v>9925</v>
      </c>
      <c r="M3435">
        <v>9845</v>
      </c>
      <c r="N3435">
        <v>2866.9</v>
      </c>
    </row>
    <row r="3436" spans="1:14" x14ac:dyDescent="0.25">
      <c r="A3436" s="2">
        <v>36949</v>
      </c>
      <c r="B3436">
        <v>1222.47</v>
      </c>
      <c r="C3436">
        <v>388.39</v>
      </c>
      <c r="D3436">
        <v>4345.5</v>
      </c>
      <c r="E3436">
        <v>3476.2</v>
      </c>
      <c r="F3436">
        <v>8183.01</v>
      </c>
      <c r="G3436">
        <v>5153.7</v>
      </c>
      <c r="H3436" t="s">
        <v>38</v>
      </c>
      <c r="I3436">
        <v>396.26</v>
      </c>
      <c r="J3436" t="s">
        <v>38</v>
      </c>
      <c r="K3436">
        <v>4828.75</v>
      </c>
      <c r="L3436">
        <v>9745</v>
      </c>
      <c r="M3436">
        <v>9609</v>
      </c>
      <c r="N3436">
        <v>2861.7</v>
      </c>
    </row>
    <row r="3437" spans="1:14" x14ac:dyDescent="0.25">
      <c r="A3437" s="2">
        <v>36950</v>
      </c>
      <c r="B3437">
        <v>1201.19</v>
      </c>
      <c r="C3437">
        <v>392.69</v>
      </c>
      <c r="D3437">
        <v>4335.2</v>
      </c>
      <c r="E3437">
        <v>3426.2</v>
      </c>
      <c r="F3437">
        <v>8190.26</v>
      </c>
      <c r="G3437">
        <v>5148.8999999999996</v>
      </c>
      <c r="H3437" t="s">
        <v>38</v>
      </c>
      <c r="I3437">
        <v>396.36</v>
      </c>
      <c r="J3437" t="s">
        <v>38</v>
      </c>
      <c r="K3437">
        <v>4847.59</v>
      </c>
      <c r="L3437">
        <v>9648</v>
      </c>
      <c r="M3437">
        <v>9620</v>
      </c>
      <c r="N3437">
        <v>2896.5</v>
      </c>
    </row>
    <row r="3438" spans="1:14" x14ac:dyDescent="0.25">
      <c r="A3438" s="2">
        <v>36951</v>
      </c>
      <c r="B3438">
        <v>1202.6400000000001</v>
      </c>
      <c r="C3438">
        <v>394.84</v>
      </c>
      <c r="D3438">
        <v>4337.3999999999996</v>
      </c>
      <c r="E3438">
        <v>3417.9</v>
      </c>
      <c r="F3438">
        <v>8054.51</v>
      </c>
      <c r="G3438">
        <v>5105.8999999999996</v>
      </c>
      <c r="H3438" t="s">
        <v>38</v>
      </c>
      <c r="I3438">
        <v>391.23</v>
      </c>
      <c r="J3438" t="s">
        <v>38</v>
      </c>
      <c r="K3438">
        <v>4752.1400000000003</v>
      </c>
      <c r="L3438">
        <v>9498</v>
      </c>
      <c r="M3438">
        <v>9296</v>
      </c>
      <c r="N3438">
        <v>2905.2</v>
      </c>
    </row>
    <row r="3439" spans="1:14" x14ac:dyDescent="0.25">
      <c r="A3439" s="2">
        <v>36952</v>
      </c>
      <c r="B3439">
        <v>1194.6600000000001</v>
      </c>
      <c r="C3439">
        <v>387.61</v>
      </c>
      <c r="D3439">
        <v>4296.6000000000004</v>
      </c>
      <c r="E3439">
        <v>3382.1</v>
      </c>
      <c r="F3439">
        <v>8156.65</v>
      </c>
      <c r="G3439">
        <v>5154.6000000000004</v>
      </c>
      <c r="H3439" t="s">
        <v>38</v>
      </c>
      <c r="I3439">
        <v>391.86</v>
      </c>
      <c r="J3439" t="s">
        <v>38</v>
      </c>
      <c r="K3439">
        <v>4738.96</v>
      </c>
      <c r="L3439">
        <v>9146</v>
      </c>
      <c r="M3439">
        <v>9043</v>
      </c>
      <c r="N3439">
        <v>2903.4</v>
      </c>
    </row>
    <row r="3440" spans="1:14" x14ac:dyDescent="0.25">
      <c r="A3440" s="2">
        <v>36955</v>
      </c>
      <c r="B3440">
        <v>1202.8800000000001</v>
      </c>
      <c r="C3440">
        <v>391.82</v>
      </c>
      <c r="D3440">
        <v>4351.3</v>
      </c>
      <c r="E3440">
        <v>3432.5</v>
      </c>
      <c r="F3440">
        <v>8167.85</v>
      </c>
      <c r="G3440">
        <v>5211.8</v>
      </c>
      <c r="H3440" t="s">
        <v>38</v>
      </c>
      <c r="I3440">
        <v>392.36</v>
      </c>
      <c r="J3440" t="s">
        <v>38</v>
      </c>
      <c r="K3440">
        <v>4762.1899999999996</v>
      </c>
      <c r="L3440">
        <v>9206</v>
      </c>
      <c r="M3440">
        <v>9201</v>
      </c>
      <c r="N3440">
        <v>2906</v>
      </c>
    </row>
    <row r="3441" spans="1:14" x14ac:dyDescent="0.25">
      <c r="A3441" s="2">
        <v>36956</v>
      </c>
      <c r="B3441">
        <v>1215.7</v>
      </c>
      <c r="C3441">
        <v>397.86</v>
      </c>
      <c r="D3441">
        <v>4416</v>
      </c>
      <c r="E3441">
        <v>3495.1</v>
      </c>
      <c r="F3441">
        <v>8312.17</v>
      </c>
      <c r="G3441">
        <v>5332.2</v>
      </c>
      <c r="H3441" t="s">
        <v>38</v>
      </c>
      <c r="I3441">
        <v>398.12</v>
      </c>
      <c r="J3441" t="s">
        <v>38</v>
      </c>
      <c r="K3441">
        <v>4796.1000000000004</v>
      </c>
      <c r="L3441">
        <v>9520</v>
      </c>
      <c r="M3441">
        <v>9300</v>
      </c>
      <c r="N3441">
        <v>2906</v>
      </c>
    </row>
    <row r="3442" spans="1:14" x14ac:dyDescent="0.25">
      <c r="A3442" s="2">
        <v>36957</v>
      </c>
      <c r="B3442">
        <v>1223.67</v>
      </c>
      <c r="C3442">
        <v>401.71</v>
      </c>
      <c r="D3442">
        <v>4409.3999999999996</v>
      </c>
      <c r="E3442">
        <v>3504</v>
      </c>
      <c r="F3442">
        <v>8335.23</v>
      </c>
      <c r="G3442">
        <v>5335.4</v>
      </c>
      <c r="H3442" t="s">
        <v>38</v>
      </c>
      <c r="I3442">
        <v>396.2</v>
      </c>
      <c r="J3442" t="s">
        <v>38</v>
      </c>
      <c r="K3442">
        <v>4779.7700000000004</v>
      </c>
      <c r="L3442">
        <v>9528</v>
      </c>
      <c r="M3442">
        <v>9163</v>
      </c>
      <c r="N3442">
        <v>2920.8</v>
      </c>
    </row>
    <row r="3443" spans="1:14" x14ac:dyDescent="0.25">
      <c r="A3443" s="2">
        <v>36958</v>
      </c>
      <c r="B3443">
        <v>1224.6400000000001</v>
      </c>
      <c r="C3443">
        <v>397.24</v>
      </c>
      <c r="D3443">
        <v>4405.7</v>
      </c>
      <c r="E3443">
        <v>3475.9</v>
      </c>
      <c r="F3443">
        <v>8258.1299999999992</v>
      </c>
      <c r="G3443">
        <v>5268.2</v>
      </c>
      <c r="H3443" t="s">
        <v>38</v>
      </c>
      <c r="I3443">
        <v>394.47</v>
      </c>
      <c r="J3443" t="s">
        <v>38</v>
      </c>
      <c r="K3443">
        <v>4749</v>
      </c>
      <c r="L3443">
        <v>9483</v>
      </c>
      <c r="M3443">
        <v>9244</v>
      </c>
      <c r="N3443">
        <v>2904.3</v>
      </c>
    </row>
    <row r="3444" spans="1:14" x14ac:dyDescent="0.25">
      <c r="A3444" s="2">
        <v>36959</v>
      </c>
      <c r="B3444">
        <v>1190.55</v>
      </c>
      <c r="C3444">
        <v>392.07</v>
      </c>
      <c r="D3444">
        <v>4340</v>
      </c>
      <c r="E3444">
        <v>3423</v>
      </c>
      <c r="F3444">
        <v>8194.8700000000008</v>
      </c>
      <c r="G3444">
        <v>5244.3</v>
      </c>
      <c r="H3444" t="s">
        <v>38</v>
      </c>
      <c r="I3444">
        <v>394.24</v>
      </c>
      <c r="J3444" t="s">
        <v>38</v>
      </c>
      <c r="K3444">
        <v>4730.17</v>
      </c>
      <c r="L3444">
        <v>9490</v>
      </c>
      <c r="M3444">
        <v>9182</v>
      </c>
      <c r="N3444">
        <v>2908.6</v>
      </c>
    </row>
    <row r="3445" spans="1:14" x14ac:dyDescent="0.25">
      <c r="A3445" s="2">
        <v>36962</v>
      </c>
      <c r="B3445">
        <v>1140.26</v>
      </c>
      <c r="C3445">
        <v>383.31</v>
      </c>
      <c r="D3445">
        <v>4263.8999999999996</v>
      </c>
      <c r="E3445">
        <v>3348.6</v>
      </c>
      <c r="F3445">
        <v>7968.85</v>
      </c>
      <c r="G3445">
        <v>5097.8999999999996</v>
      </c>
      <c r="H3445" t="s">
        <v>38</v>
      </c>
      <c r="I3445">
        <v>385.47</v>
      </c>
      <c r="J3445" t="s">
        <v>38</v>
      </c>
      <c r="K3445">
        <v>4651.05</v>
      </c>
      <c r="L3445">
        <v>9129</v>
      </c>
      <c r="M3445">
        <v>8948</v>
      </c>
      <c r="N3445">
        <v>2889.5</v>
      </c>
    </row>
    <row r="3446" spans="1:14" x14ac:dyDescent="0.25">
      <c r="A3446" s="2">
        <v>36963</v>
      </c>
      <c r="B3446">
        <v>1157.9100000000001</v>
      </c>
      <c r="C3446">
        <v>384.46</v>
      </c>
      <c r="D3446">
        <v>4202.2</v>
      </c>
      <c r="E3446">
        <v>3315.8</v>
      </c>
      <c r="F3446">
        <v>7870.66</v>
      </c>
      <c r="G3446">
        <v>5125.8</v>
      </c>
      <c r="H3446" t="s">
        <v>38</v>
      </c>
      <c r="I3446">
        <v>382.82</v>
      </c>
      <c r="J3446" t="s">
        <v>38</v>
      </c>
      <c r="K3446">
        <v>4639.75</v>
      </c>
      <c r="L3446">
        <v>8851</v>
      </c>
      <c r="M3446">
        <v>8772</v>
      </c>
      <c r="N3446">
        <v>2844.3</v>
      </c>
    </row>
    <row r="3447" spans="1:14" x14ac:dyDescent="0.25">
      <c r="A3447" s="2">
        <v>36964</v>
      </c>
      <c r="B3447">
        <v>1130.83</v>
      </c>
      <c r="C3447">
        <v>376.56</v>
      </c>
      <c r="D3447">
        <v>4132.3999999999996</v>
      </c>
      <c r="E3447">
        <v>3270.5</v>
      </c>
      <c r="F3447">
        <v>7643.98</v>
      </c>
      <c r="G3447">
        <v>5048.7</v>
      </c>
      <c r="H3447" t="s">
        <v>38</v>
      </c>
      <c r="I3447">
        <v>376.44</v>
      </c>
      <c r="J3447" t="s">
        <v>38</v>
      </c>
      <c r="K3447">
        <v>4549.32</v>
      </c>
      <c r="L3447">
        <v>8814</v>
      </c>
      <c r="M3447">
        <v>8713</v>
      </c>
      <c r="N3447">
        <v>2835.6</v>
      </c>
    </row>
    <row r="3448" spans="1:14" x14ac:dyDescent="0.25">
      <c r="A3448" s="2">
        <v>36965</v>
      </c>
      <c r="B3448">
        <v>1134.7</v>
      </c>
      <c r="C3448">
        <v>377.8</v>
      </c>
      <c r="D3448">
        <v>4165.3999999999996</v>
      </c>
      <c r="E3448">
        <v>3302.4</v>
      </c>
      <c r="F3448">
        <v>7717.78</v>
      </c>
      <c r="G3448">
        <v>5098.7</v>
      </c>
      <c r="H3448" t="s">
        <v>38</v>
      </c>
      <c r="I3448">
        <v>376.27</v>
      </c>
      <c r="J3448" t="s">
        <v>38</v>
      </c>
      <c r="K3448">
        <v>4560.63</v>
      </c>
      <c r="L3448">
        <v>9137</v>
      </c>
      <c r="M3448">
        <v>8827</v>
      </c>
      <c r="N3448">
        <v>2823.4</v>
      </c>
    </row>
    <row r="3449" spans="1:14" x14ac:dyDescent="0.25">
      <c r="A3449" s="2">
        <v>36966</v>
      </c>
      <c r="B3449">
        <v>1112.67</v>
      </c>
      <c r="C3449">
        <v>371.64</v>
      </c>
      <c r="D3449">
        <v>4085.9</v>
      </c>
      <c r="E3449">
        <v>3261.6</v>
      </c>
      <c r="F3449">
        <v>7570.18</v>
      </c>
      <c r="G3449">
        <v>4978.6000000000004</v>
      </c>
      <c r="H3449" t="s">
        <v>38</v>
      </c>
      <c r="I3449">
        <v>367.14</v>
      </c>
      <c r="J3449" t="s">
        <v>38</v>
      </c>
      <c r="K3449">
        <v>4465.78</v>
      </c>
      <c r="L3449">
        <v>9190</v>
      </c>
      <c r="M3449">
        <v>8816</v>
      </c>
      <c r="N3449">
        <v>2825.2</v>
      </c>
    </row>
    <row r="3450" spans="1:14" x14ac:dyDescent="0.25">
      <c r="A3450" s="2">
        <v>36969</v>
      </c>
      <c r="B3450">
        <v>1130.6300000000001</v>
      </c>
      <c r="C3450">
        <v>379.85</v>
      </c>
      <c r="D3450">
        <v>4086.6</v>
      </c>
      <c r="E3450">
        <v>3228.4</v>
      </c>
      <c r="F3450">
        <v>7474.41</v>
      </c>
      <c r="G3450">
        <v>4969.2</v>
      </c>
      <c r="H3450" t="s">
        <v>38</v>
      </c>
      <c r="I3450">
        <v>362.11</v>
      </c>
      <c r="J3450" t="s">
        <v>38</v>
      </c>
      <c r="K3450">
        <v>4429.3500000000004</v>
      </c>
      <c r="L3450">
        <v>9017</v>
      </c>
      <c r="M3450">
        <v>8798</v>
      </c>
      <c r="N3450">
        <v>2798.2</v>
      </c>
    </row>
    <row r="3451" spans="1:14" x14ac:dyDescent="0.25">
      <c r="A3451" s="2">
        <v>36970</v>
      </c>
      <c r="B3451">
        <v>1103.81</v>
      </c>
      <c r="C3451">
        <v>375.13</v>
      </c>
      <c r="D3451">
        <v>4139.2</v>
      </c>
      <c r="E3451">
        <v>3280.1</v>
      </c>
      <c r="F3451">
        <v>7618.73</v>
      </c>
      <c r="G3451">
        <v>4952.6000000000004</v>
      </c>
      <c r="H3451" t="s">
        <v>38</v>
      </c>
      <c r="I3451">
        <v>365.98</v>
      </c>
      <c r="J3451" t="s">
        <v>38</v>
      </c>
      <c r="K3451">
        <v>4443.8</v>
      </c>
      <c r="L3451">
        <v>9017</v>
      </c>
      <c r="M3451">
        <v>8646</v>
      </c>
      <c r="N3451">
        <v>2821.7</v>
      </c>
    </row>
    <row r="3452" spans="1:14" x14ac:dyDescent="0.25">
      <c r="A3452" s="2">
        <v>36971</v>
      </c>
      <c r="B3452">
        <v>1084.18</v>
      </c>
      <c r="C3452">
        <v>371.18</v>
      </c>
      <c r="D3452">
        <v>4072.1</v>
      </c>
      <c r="E3452">
        <v>3209.9</v>
      </c>
      <c r="F3452">
        <v>7412.74</v>
      </c>
      <c r="G3452">
        <v>4776.5</v>
      </c>
      <c r="H3452" t="s">
        <v>38</v>
      </c>
      <c r="I3452">
        <v>357.88</v>
      </c>
      <c r="J3452" t="s">
        <v>38</v>
      </c>
      <c r="K3452">
        <v>4375.97</v>
      </c>
      <c r="L3452">
        <v>9768</v>
      </c>
      <c r="M3452">
        <v>8505</v>
      </c>
      <c r="N3452">
        <v>2808.6</v>
      </c>
    </row>
    <row r="3453" spans="1:14" x14ac:dyDescent="0.25">
      <c r="A3453" s="2">
        <v>36972</v>
      </c>
      <c r="B3453">
        <v>1072.2</v>
      </c>
      <c r="C3453">
        <v>371.1</v>
      </c>
      <c r="D3453">
        <v>3896.2</v>
      </c>
      <c r="E3453">
        <v>3082.3</v>
      </c>
      <c r="F3453">
        <v>7091.31</v>
      </c>
      <c r="G3453">
        <v>4576.3</v>
      </c>
      <c r="H3453" t="s">
        <v>38</v>
      </c>
      <c r="I3453">
        <v>341.34</v>
      </c>
      <c r="J3453" t="s">
        <v>38</v>
      </c>
      <c r="K3453">
        <v>4076.36</v>
      </c>
      <c r="L3453">
        <v>9528</v>
      </c>
      <c r="M3453">
        <v>8178</v>
      </c>
      <c r="N3453">
        <v>2779.1</v>
      </c>
    </row>
    <row r="3454" spans="1:14" x14ac:dyDescent="0.25">
      <c r="A3454" s="2">
        <v>36973</v>
      </c>
      <c r="B3454">
        <v>1104.77</v>
      </c>
      <c r="C3454">
        <v>370.77</v>
      </c>
      <c r="D3454">
        <v>3969.2</v>
      </c>
      <c r="E3454">
        <v>3155.6</v>
      </c>
      <c r="F3454">
        <v>7313.03</v>
      </c>
      <c r="G3454">
        <v>4741.3999999999996</v>
      </c>
      <c r="H3454" t="s">
        <v>38</v>
      </c>
      <c r="I3454">
        <v>349.78</v>
      </c>
      <c r="J3454" t="s">
        <v>38</v>
      </c>
      <c r="K3454">
        <v>4239.04</v>
      </c>
      <c r="L3454">
        <v>9926</v>
      </c>
      <c r="M3454">
        <v>8231</v>
      </c>
      <c r="N3454">
        <v>2734.7</v>
      </c>
    </row>
    <row r="3455" spans="1:14" x14ac:dyDescent="0.25">
      <c r="A3455" s="2">
        <v>36976</v>
      </c>
      <c r="B3455">
        <v>1117.7</v>
      </c>
      <c r="C3455">
        <v>372.83</v>
      </c>
      <c r="D3455">
        <v>4096.5</v>
      </c>
      <c r="E3455">
        <v>3275.3</v>
      </c>
      <c r="F3455">
        <v>7574.77</v>
      </c>
      <c r="G3455">
        <v>4863.1000000000004</v>
      </c>
      <c r="H3455" t="s">
        <v>38</v>
      </c>
      <c r="I3455">
        <v>363.21</v>
      </c>
      <c r="J3455" t="s">
        <v>38</v>
      </c>
      <c r="K3455">
        <v>4371.57</v>
      </c>
      <c r="L3455">
        <v>10339</v>
      </c>
      <c r="M3455">
        <v>8508</v>
      </c>
      <c r="N3455">
        <v>2753.9</v>
      </c>
    </row>
    <row r="3456" spans="1:14" x14ac:dyDescent="0.25">
      <c r="A3456" s="2">
        <v>36977</v>
      </c>
      <c r="B3456">
        <v>1139.73</v>
      </c>
      <c r="C3456">
        <v>375.37</v>
      </c>
      <c r="D3456">
        <v>4196.8</v>
      </c>
      <c r="E3456">
        <v>3331.7</v>
      </c>
      <c r="F3456">
        <v>7781.41</v>
      </c>
      <c r="G3456">
        <v>4981</v>
      </c>
      <c r="H3456" t="s">
        <v>38</v>
      </c>
      <c r="I3456">
        <v>368.99</v>
      </c>
      <c r="J3456" t="s">
        <v>38</v>
      </c>
      <c r="K3456">
        <v>4406.1099999999997</v>
      </c>
      <c r="L3456">
        <v>10189</v>
      </c>
      <c r="M3456">
        <v>8244</v>
      </c>
      <c r="N3456">
        <v>2769.5</v>
      </c>
    </row>
    <row r="3457" spans="1:14" x14ac:dyDescent="0.25">
      <c r="A3457" s="2">
        <v>36978</v>
      </c>
      <c r="B3457">
        <v>1110.51</v>
      </c>
      <c r="C3457">
        <v>360.26</v>
      </c>
      <c r="D3457">
        <v>4131.2</v>
      </c>
      <c r="E3457">
        <v>3280.7</v>
      </c>
      <c r="F3457">
        <v>7631.85</v>
      </c>
      <c r="G3457">
        <v>4913.2</v>
      </c>
      <c r="H3457" t="s">
        <v>38</v>
      </c>
      <c r="I3457">
        <v>365.16</v>
      </c>
      <c r="J3457" t="s">
        <v>38</v>
      </c>
      <c r="K3457">
        <v>4379.1099999999997</v>
      </c>
      <c r="L3457">
        <v>10309</v>
      </c>
      <c r="M3457">
        <v>8379</v>
      </c>
      <c r="N3457">
        <v>2763.4</v>
      </c>
    </row>
    <row r="3458" spans="1:14" x14ac:dyDescent="0.25">
      <c r="A3458" s="2">
        <v>36979</v>
      </c>
      <c r="B3458">
        <v>1112.43</v>
      </c>
      <c r="C3458">
        <v>358.95</v>
      </c>
      <c r="D3458">
        <v>4109.3</v>
      </c>
      <c r="E3458">
        <v>3291.5</v>
      </c>
      <c r="F3458">
        <v>7727.62</v>
      </c>
      <c r="G3458">
        <v>4944.6000000000004</v>
      </c>
      <c r="H3458" t="s">
        <v>38</v>
      </c>
      <c r="I3458">
        <v>365.16</v>
      </c>
      <c r="J3458" t="s">
        <v>38</v>
      </c>
      <c r="K3458">
        <v>4431.24</v>
      </c>
      <c r="L3458">
        <v>9806</v>
      </c>
      <c r="M3458">
        <v>8210</v>
      </c>
      <c r="N3458">
        <v>2763.4</v>
      </c>
    </row>
    <row r="3459" spans="1:14" x14ac:dyDescent="0.25">
      <c r="A3459" s="2">
        <v>36980</v>
      </c>
      <c r="B3459">
        <v>1119.8499999999999</v>
      </c>
      <c r="C3459">
        <v>367.16</v>
      </c>
      <c r="D3459">
        <v>4116.6000000000004</v>
      </c>
      <c r="E3459">
        <v>3289.3</v>
      </c>
      <c r="F3459">
        <v>7643</v>
      </c>
      <c r="G3459">
        <v>4967.3</v>
      </c>
      <c r="H3459" t="s">
        <v>38</v>
      </c>
      <c r="I3459">
        <v>369.36</v>
      </c>
      <c r="J3459" t="s">
        <v>38</v>
      </c>
      <c r="K3459">
        <v>4486.51</v>
      </c>
      <c r="L3459">
        <v>9753</v>
      </c>
      <c r="M3459">
        <v>8379</v>
      </c>
      <c r="N3459">
        <v>2743.6</v>
      </c>
    </row>
    <row r="3460" spans="1:14" x14ac:dyDescent="0.25">
      <c r="A3460" s="2">
        <v>36983</v>
      </c>
      <c r="B3460">
        <v>1101.6600000000001</v>
      </c>
      <c r="C3460">
        <v>366.01</v>
      </c>
      <c r="D3460">
        <v>4109.3</v>
      </c>
      <c r="E3460">
        <v>3319.8</v>
      </c>
      <c r="F3460">
        <v>7516.39</v>
      </c>
      <c r="G3460">
        <v>5006.7</v>
      </c>
      <c r="H3460" t="s">
        <v>38</v>
      </c>
      <c r="I3460">
        <v>368.8</v>
      </c>
      <c r="J3460" t="s">
        <v>38</v>
      </c>
      <c r="K3460">
        <v>4387.2700000000004</v>
      </c>
      <c r="L3460">
        <v>9858</v>
      </c>
      <c r="M3460">
        <v>8294</v>
      </c>
      <c r="N3460">
        <v>2792.7</v>
      </c>
    </row>
    <row r="3461" spans="1:14" x14ac:dyDescent="0.25">
      <c r="A3461" s="2">
        <v>36984</v>
      </c>
      <c r="B3461">
        <v>1061.67</v>
      </c>
      <c r="C3461">
        <v>358.37</v>
      </c>
      <c r="D3461">
        <v>4007.1</v>
      </c>
      <c r="E3461">
        <v>3186.3</v>
      </c>
      <c r="F3461">
        <v>7282.2</v>
      </c>
      <c r="G3461">
        <v>4842.3999999999996</v>
      </c>
      <c r="H3461" t="s">
        <v>38</v>
      </c>
      <c r="I3461">
        <v>356.69</v>
      </c>
      <c r="J3461" t="s">
        <v>38</v>
      </c>
      <c r="K3461">
        <v>4313.16</v>
      </c>
      <c r="L3461">
        <v>9941</v>
      </c>
      <c r="M3461">
        <v>8190</v>
      </c>
      <c r="N3461">
        <v>2784.1</v>
      </c>
    </row>
    <row r="3462" spans="1:14" x14ac:dyDescent="0.25">
      <c r="A3462" s="2">
        <v>36985</v>
      </c>
      <c r="B3462">
        <v>1065.5</v>
      </c>
      <c r="C3462">
        <v>356.97</v>
      </c>
      <c r="D3462">
        <v>4059.3</v>
      </c>
      <c r="E3462">
        <v>3238.8</v>
      </c>
      <c r="F3462">
        <v>7354.36</v>
      </c>
      <c r="G3462">
        <v>4914.8</v>
      </c>
      <c r="H3462" t="s">
        <v>38</v>
      </c>
      <c r="I3462">
        <v>354.84</v>
      </c>
      <c r="J3462" t="s">
        <v>38</v>
      </c>
      <c r="K3462">
        <v>4279.87</v>
      </c>
      <c r="L3462">
        <v>9933</v>
      </c>
      <c r="M3462">
        <v>7877</v>
      </c>
      <c r="N3462">
        <v>2777.2</v>
      </c>
    </row>
    <row r="3463" spans="1:14" x14ac:dyDescent="0.25">
      <c r="A3463" s="2">
        <v>36986</v>
      </c>
      <c r="B3463">
        <v>1106.2</v>
      </c>
      <c r="C3463">
        <v>365.6</v>
      </c>
      <c r="D3463">
        <v>4127.8999999999996</v>
      </c>
      <c r="E3463">
        <v>3299.5</v>
      </c>
      <c r="F3463">
        <v>7597.08</v>
      </c>
      <c r="G3463">
        <v>5014.5</v>
      </c>
      <c r="H3463" t="s">
        <v>38</v>
      </c>
      <c r="I3463">
        <v>365.75</v>
      </c>
      <c r="J3463" t="s">
        <v>38</v>
      </c>
      <c r="K3463">
        <v>4395.4399999999996</v>
      </c>
      <c r="L3463">
        <v>10099</v>
      </c>
      <c r="M3463">
        <v>7877</v>
      </c>
      <c r="N3463">
        <v>2791.9</v>
      </c>
    </row>
    <row r="3464" spans="1:14" x14ac:dyDescent="0.25">
      <c r="A3464" s="2">
        <v>36987</v>
      </c>
      <c r="B3464">
        <v>1092.08</v>
      </c>
      <c r="C3464">
        <v>359.68</v>
      </c>
      <c r="D3464">
        <v>4103.8</v>
      </c>
      <c r="E3464">
        <v>3270.9</v>
      </c>
      <c r="F3464">
        <v>7485.56</v>
      </c>
      <c r="G3464">
        <v>5006.5</v>
      </c>
      <c r="H3464" t="s">
        <v>38</v>
      </c>
      <c r="I3464">
        <v>363.5</v>
      </c>
      <c r="J3464" t="s">
        <v>38</v>
      </c>
      <c r="K3464">
        <v>4362.78</v>
      </c>
      <c r="L3464">
        <v>10009</v>
      </c>
      <c r="M3464">
        <v>8105</v>
      </c>
      <c r="N3464">
        <v>2803.9</v>
      </c>
    </row>
    <row r="3465" spans="1:14" x14ac:dyDescent="0.25">
      <c r="A3465" s="2">
        <v>36990</v>
      </c>
      <c r="B3465">
        <v>1101.6600000000001</v>
      </c>
      <c r="C3465">
        <v>362.23</v>
      </c>
      <c r="D3465">
        <v>4161.1000000000004</v>
      </c>
      <c r="E3465">
        <v>3307.8</v>
      </c>
      <c r="F3465">
        <v>7605.61</v>
      </c>
      <c r="G3465">
        <v>5069.7</v>
      </c>
      <c r="H3465" t="s">
        <v>38</v>
      </c>
      <c r="I3465">
        <v>369.13</v>
      </c>
      <c r="J3465" t="s">
        <v>38</v>
      </c>
      <c r="K3465">
        <v>4445.68</v>
      </c>
      <c r="L3465">
        <v>9625</v>
      </c>
      <c r="M3465">
        <v>7936</v>
      </c>
      <c r="N3465">
        <v>2785</v>
      </c>
    </row>
    <row r="3466" spans="1:14" x14ac:dyDescent="0.25">
      <c r="A3466" s="2">
        <v>36991</v>
      </c>
      <c r="B3466">
        <v>1122.49</v>
      </c>
      <c r="C3466">
        <v>372.17</v>
      </c>
      <c r="D3466">
        <v>4251.5</v>
      </c>
      <c r="E3466">
        <v>3393.6</v>
      </c>
      <c r="F3466">
        <v>7741.4</v>
      </c>
      <c r="G3466">
        <v>5154.1000000000004</v>
      </c>
      <c r="H3466" t="s">
        <v>38</v>
      </c>
      <c r="I3466">
        <v>376.83</v>
      </c>
      <c r="J3466" t="s">
        <v>38</v>
      </c>
      <c r="K3466">
        <v>4509.12</v>
      </c>
      <c r="L3466">
        <v>9528</v>
      </c>
      <c r="M3466">
        <v>7966</v>
      </c>
      <c r="N3466">
        <v>2793.6</v>
      </c>
    </row>
    <row r="3467" spans="1:14" x14ac:dyDescent="0.25">
      <c r="A3467" s="2">
        <v>36992</v>
      </c>
      <c r="B3467">
        <v>1123.68</v>
      </c>
      <c r="C3467">
        <v>371.27</v>
      </c>
      <c r="D3467">
        <v>4255.2</v>
      </c>
      <c r="E3467">
        <v>3423.5</v>
      </c>
      <c r="F3467">
        <v>7816.84</v>
      </c>
      <c r="G3467">
        <v>5163.5</v>
      </c>
      <c r="H3467" t="s">
        <v>38</v>
      </c>
      <c r="I3467">
        <v>381.23</v>
      </c>
      <c r="J3467" t="s">
        <v>38</v>
      </c>
      <c r="K3467">
        <v>4563.7700000000004</v>
      </c>
      <c r="L3467">
        <v>9858</v>
      </c>
      <c r="M3467">
        <v>8275</v>
      </c>
      <c r="N3467">
        <v>2825.5</v>
      </c>
    </row>
    <row r="3468" spans="1:14" x14ac:dyDescent="0.25">
      <c r="A3468" s="2">
        <v>36993</v>
      </c>
      <c r="B3468">
        <v>1141.8800000000001</v>
      </c>
      <c r="C3468">
        <v>377.34</v>
      </c>
      <c r="D3468">
        <v>4228.2</v>
      </c>
      <c r="E3468">
        <v>3425.4</v>
      </c>
      <c r="F3468">
        <v>7917.86</v>
      </c>
      <c r="G3468">
        <v>5176.7</v>
      </c>
      <c r="H3468" t="s">
        <v>38</v>
      </c>
      <c r="I3468">
        <v>380.37</v>
      </c>
      <c r="J3468" t="s">
        <v>38</v>
      </c>
      <c r="K3468">
        <v>4563.7700000000004</v>
      </c>
      <c r="L3468">
        <v>10024</v>
      </c>
      <c r="M3468">
        <v>8460</v>
      </c>
      <c r="N3468">
        <v>2846.1</v>
      </c>
    </row>
    <row r="3469" spans="1:14" x14ac:dyDescent="0.25">
      <c r="A3469" s="2">
        <v>36994</v>
      </c>
      <c r="B3469">
        <v>1141.8800000000001</v>
      </c>
      <c r="C3469">
        <v>377.34</v>
      </c>
      <c r="D3469">
        <v>4228.2</v>
      </c>
      <c r="E3469">
        <v>3449.5</v>
      </c>
      <c r="F3469">
        <v>7917.86</v>
      </c>
      <c r="G3469">
        <v>5176.7</v>
      </c>
      <c r="H3469" t="s">
        <v>38</v>
      </c>
      <c r="I3469">
        <v>380.37</v>
      </c>
      <c r="J3469" t="s">
        <v>38</v>
      </c>
      <c r="K3469">
        <v>4563.7700000000004</v>
      </c>
      <c r="L3469">
        <v>10039</v>
      </c>
      <c r="M3469">
        <v>8460</v>
      </c>
      <c r="N3469">
        <v>2835.8</v>
      </c>
    </row>
    <row r="3470" spans="1:14" x14ac:dyDescent="0.25">
      <c r="A3470" s="2">
        <v>36997</v>
      </c>
      <c r="B3470">
        <v>1132.06</v>
      </c>
      <c r="C3470">
        <v>371.76</v>
      </c>
      <c r="D3470">
        <v>4228.2</v>
      </c>
      <c r="E3470">
        <v>3449.5</v>
      </c>
      <c r="F3470">
        <v>7917.86</v>
      </c>
      <c r="G3470">
        <v>5176.7</v>
      </c>
      <c r="H3470" t="s">
        <v>38</v>
      </c>
      <c r="I3470">
        <v>380.37</v>
      </c>
      <c r="J3470" t="s">
        <v>38</v>
      </c>
      <c r="K3470">
        <v>4563.7700000000004</v>
      </c>
      <c r="L3470">
        <v>9964</v>
      </c>
      <c r="M3470">
        <v>8460</v>
      </c>
      <c r="N3470">
        <v>2835.8</v>
      </c>
    </row>
    <row r="3471" spans="1:14" x14ac:dyDescent="0.25">
      <c r="A3471" s="2">
        <v>36998</v>
      </c>
      <c r="B3471">
        <v>1144.99</v>
      </c>
      <c r="C3471">
        <v>374.88</v>
      </c>
      <c r="D3471">
        <v>4213.2</v>
      </c>
      <c r="E3471">
        <v>3402.5</v>
      </c>
      <c r="F3471">
        <v>7796.5</v>
      </c>
      <c r="G3471">
        <v>5100.3</v>
      </c>
      <c r="H3471" t="s">
        <v>38</v>
      </c>
      <c r="I3471">
        <v>375.41</v>
      </c>
      <c r="J3471" t="s">
        <v>38</v>
      </c>
      <c r="K3471">
        <v>4567.54</v>
      </c>
      <c r="L3471">
        <v>9783</v>
      </c>
      <c r="M3471">
        <v>8154</v>
      </c>
      <c r="N3471">
        <v>2824.6</v>
      </c>
    </row>
    <row r="3472" spans="1:14" x14ac:dyDescent="0.25">
      <c r="A3472" s="2">
        <v>36999</v>
      </c>
      <c r="B3472">
        <v>1193.5999999999999</v>
      </c>
      <c r="C3472">
        <v>391.72</v>
      </c>
      <c r="D3472">
        <v>4324.1000000000004</v>
      </c>
      <c r="E3472">
        <v>3502.9</v>
      </c>
      <c r="F3472">
        <v>8118.59</v>
      </c>
      <c r="G3472">
        <v>5264.6</v>
      </c>
      <c r="H3472" t="s">
        <v>38</v>
      </c>
      <c r="I3472">
        <v>386.99</v>
      </c>
      <c r="J3472" t="s">
        <v>38</v>
      </c>
      <c r="K3472">
        <v>4601.45</v>
      </c>
      <c r="L3472">
        <v>10377</v>
      </c>
      <c r="M3472">
        <v>8428</v>
      </c>
      <c r="N3472">
        <v>2856.5</v>
      </c>
    </row>
    <row r="3473" spans="1:14" x14ac:dyDescent="0.25">
      <c r="A3473" s="2">
        <v>37000</v>
      </c>
      <c r="B3473">
        <v>1205.57</v>
      </c>
      <c r="C3473">
        <v>389.42</v>
      </c>
      <c r="D3473">
        <v>4305.5</v>
      </c>
      <c r="E3473">
        <v>3487.7</v>
      </c>
      <c r="F3473">
        <v>8129.09</v>
      </c>
      <c r="G3473">
        <v>5254.6</v>
      </c>
      <c r="H3473" t="s">
        <v>38</v>
      </c>
      <c r="I3473">
        <v>382.69</v>
      </c>
      <c r="J3473" t="s">
        <v>38</v>
      </c>
      <c r="K3473">
        <v>4594.54</v>
      </c>
      <c r="L3473">
        <v>10452</v>
      </c>
      <c r="M3473">
        <v>8825</v>
      </c>
      <c r="N3473">
        <v>2877.1</v>
      </c>
    </row>
    <row r="3474" spans="1:14" x14ac:dyDescent="0.25">
      <c r="A3474" s="2">
        <v>37001</v>
      </c>
      <c r="B3474">
        <v>1197.9100000000001</v>
      </c>
      <c r="C3474">
        <v>388.19</v>
      </c>
      <c r="D3474">
        <v>4308.8</v>
      </c>
      <c r="E3474">
        <v>3469.9</v>
      </c>
      <c r="F3474">
        <v>8047.75</v>
      </c>
      <c r="G3474">
        <v>5115.3</v>
      </c>
      <c r="H3474" t="s">
        <v>38</v>
      </c>
      <c r="I3474">
        <v>380.56</v>
      </c>
      <c r="J3474" t="s">
        <v>38</v>
      </c>
      <c r="K3474">
        <v>4551.21</v>
      </c>
      <c r="L3474">
        <v>10384</v>
      </c>
      <c r="M3474">
        <v>8782</v>
      </c>
      <c r="N3474">
        <v>2852.2</v>
      </c>
    </row>
    <row r="3475" spans="1:14" x14ac:dyDescent="0.25">
      <c r="A3475" s="2">
        <v>37004</v>
      </c>
      <c r="B3475">
        <v>1174.2</v>
      </c>
      <c r="C3475">
        <v>382.77</v>
      </c>
      <c r="D3475">
        <v>4292</v>
      </c>
      <c r="E3475">
        <v>3438.4</v>
      </c>
      <c r="F3475">
        <v>7959.84</v>
      </c>
      <c r="G3475">
        <v>4958.1000000000004</v>
      </c>
      <c r="H3475" t="s">
        <v>38</v>
      </c>
      <c r="I3475">
        <v>375.17</v>
      </c>
      <c r="J3475" t="s">
        <v>38</v>
      </c>
      <c r="K3475">
        <v>4511.01</v>
      </c>
      <c r="L3475">
        <v>10302</v>
      </c>
      <c r="M3475">
        <v>8708</v>
      </c>
      <c r="N3475">
        <v>2854.7</v>
      </c>
    </row>
    <row r="3476" spans="1:14" x14ac:dyDescent="0.25">
      <c r="A3476" s="2">
        <v>37005</v>
      </c>
      <c r="B3476">
        <v>1165.1099999999999</v>
      </c>
      <c r="C3476">
        <v>379.48</v>
      </c>
      <c r="D3476">
        <v>4282.8999999999996</v>
      </c>
      <c r="E3476">
        <v>3455.2</v>
      </c>
      <c r="F3476">
        <v>8071.36</v>
      </c>
      <c r="G3476">
        <v>5050.3999999999996</v>
      </c>
      <c r="H3476" t="s">
        <v>38</v>
      </c>
      <c r="I3476">
        <v>381.02</v>
      </c>
      <c r="J3476" t="s">
        <v>38</v>
      </c>
      <c r="K3476">
        <v>4571.3</v>
      </c>
      <c r="L3476">
        <v>10392</v>
      </c>
      <c r="M3476">
        <v>8638</v>
      </c>
      <c r="N3476">
        <v>2840.1</v>
      </c>
    </row>
    <row r="3477" spans="1:14" x14ac:dyDescent="0.25">
      <c r="A3477" s="2">
        <v>37006</v>
      </c>
      <c r="B3477">
        <v>1179.95</v>
      </c>
      <c r="C3477">
        <v>381.04</v>
      </c>
      <c r="D3477">
        <v>4272</v>
      </c>
      <c r="E3477">
        <v>3443.2</v>
      </c>
      <c r="F3477">
        <v>8075.96</v>
      </c>
      <c r="G3477">
        <v>5005.7</v>
      </c>
      <c r="H3477" t="s">
        <v>38</v>
      </c>
      <c r="I3477">
        <v>380.96</v>
      </c>
      <c r="J3477" t="s">
        <v>38</v>
      </c>
      <c r="K3477">
        <v>4534.88</v>
      </c>
      <c r="L3477">
        <v>10407</v>
      </c>
      <c r="M3477">
        <v>8635</v>
      </c>
      <c r="N3477">
        <v>2840.1</v>
      </c>
    </row>
    <row r="3478" spans="1:14" x14ac:dyDescent="0.25">
      <c r="A3478" s="2">
        <v>37007</v>
      </c>
      <c r="B3478">
        <v>1188.0899999999999</v>
      </c>
      <c r="C3478">
        <v>380.38</v>
      </c>
      <c r="D3478">
        <v>4299</v>
      </c>
      <c r="E3478">
        <v>3487.7</v>
      </c>
      <c r="F3478">
        <v>8091.04</v>
      </c>
      <c r="G3478">
        <v>5094.8</v>
      </c>
      <c r="H3478" t="s">
        <v>38</v>
      </c>
      <c r="I3478">
        <v>386.18</v>
      </c>
      <c r="J3478" t="s">
        <v>38</v>
      </c>
      <c r="K3478">
        <v>4523.57</v>
      </c>
      <c r="L3478">
        <v>10474</v>
      </c>
      <c r="M3478">
        <v>8645</v>
      </c>
      <c r="N3478">
        <v>2862.5</v>
      </c>
    </row>
    <row r="3479" spans="1:14" x14ac:dyDescent="0.25">
      <c r="A3479" s="2">
        <v>37008</v>
      </c>
      <c r="B3479">
        <v>1205.33</v>
      </c>
      <c r="C3479">
        <v>380.55</v>
      </c>
      <c r="D3479">
        <v>4358.8</v>
      </c>
      <c r="E3479">
        <v>3550.6</v>
      </c>
      <c r="F3479">
        <v>8126.47</v>
      </c>
      <c r="G3479">
        <v>5156.8</v>
      </c>
      <c r="H3479" t="s">
        <v>38</v>
      </c>
      <c r="I3479">
        <v>392.37</v>
      </c>
      <c r="J3479" t="s">
        <v>38</v>
      </c>
      <c r="K3479">
        <v>4556.8599999999997</v>
      </c>
      <c r="L3479">
        <v>10490</v>
      </c>
      <c r="M3479">
        <v>8733</v>
      </c>
      <c r="N3479">
        <v>2852.2</v>
      </c>
    </row>
    <row r="3480" spans="1:14" x14ac:dyDescent="0.25">
      <c r="A3480" s="2">
        <v>37011</v>
      </c>
      <c r="B3480">
        <v>1201.26</v>
      </c>
      <c r="C3480">
        <v>378.08</v>
      </c>
      <c r="D3480">
        <v>4374.8999999999996</v>
      </c>
      <c r="E3480">
        <v>3577.4</v>
      </c>
      <c r="F3480">
        <v>8239.2999999999993</v>
      </c>
      <c r="G3480">
        <v>5238.1000000000004</v>
      </c>
      <c r="H3480" t="s">
        <v>38</v>
      </c>
      <c r="I3480">
        <v>392.37</v>
      </c>
      <c r="J3480" t="s">
        <v>38</v>
      </c>
      <c r="K3480">
        <v>4603.97</v>
      </c>
      <c r="L3480">
        <v>10490</v>
      </c>
      <c r="M3480">
        <v>8733</v>
      </c>
      <c r="N3480">
        <v>2877.1</v>
      </c>
    </row>
    <row r="3481" spans="1:14" x14ac:dyDescent="0.25">
      <c r="A3481" s="2">
        <v>37012</v>
      </c>
      <c r="B3481">
        <v>1218.5</v>
      </c>
      <c r="C3481">
        <v>378.9</v>
      </c>
      <c r="D3481">
        <v>4342.3999999999996</v>
      </c>
      <c r="E3481">
        <v>3586.1</v>
      </c>
      <c r="F3481">
        <v>8239.2999999999993</v>
      </c>
      <c r="G3481">
        <v>5238.1000000000004</v>
      </c>
      <c r="H3481" t="s">
        <v>38</v>
      </c>
      <c r="I3481">
        <v>394.16</v>
      </c>
      <c r="J3481" t="s">
        <v>38</v>
      </c>
      <c r="K3481">
        <v>4603.97</v>
      </c>
      <c r="L3481">
        <v>10805</v>
      </c>
      <c r="M3481">
        <v>8733</v>
      </c>
      <c r="N3481">
        <v>2883.2</v>
      </c>
    </row>
    <row r="3482" spans="1:14" x14ac:dyDescent="0.25">
      <c r="A3482" s="2">
        <v>37013</v>
      </c>
      <c r="B3482">
        <v>1217.3</v>
      </c>
      <c r="C3482">
        <v>379.81</v>
      </c>
      <c r="D3482">
        <v>4323</v>
      </c>
      <c r="E3482">
        <v>3544.9</v>
      </c>
      <c r="F3482">
        <v>8192.7199999999993</v>
      </c>
      <c r="G3482">
        <v>5158.3999999999996</v>
      </c>
      <c r="H3482" t="s">
        <v>38</v>
      </c>
      <c r="I3482">
        <v>395.83</v>
      </c>
      <c r="J3482" t="s">
        <v>38</v>
      </c>
      <c r="K3482">
        <v>4632.2299999999996</v>
      </c>
      <c r="L3482">
        <v>10775</v>
      </c>
      <c r="M3482">
        <v>8998</v>
      </c>
      <c r="N3482">
        <v>2868.5</v>
      </c>
    </row>
    <row r="3483" spans="1:14" x14ac:dyDescent="0.25">
      <c r="A3483" s="2">
        <v>37014</v>
      </c>
      <c r="B3483">
        <v>1201.26</v>
      </c>
      <c r="C3483">
        <v>376.93</v>
      </c>
      <c r="D3483">
        <v>4216.8999999999996</v>
      </c>
      <c r="E3483">
        <v>3471.4</v>
      </c>
      <c r="F3483">
        <v>7991.33</v>
      </c>
      <c r="G3483">
        <v>5088.6000000000004</v>
      </c>
      <c r="H3483" t="s">
        <v>38</v>
      </c>
      <c r="I3483">
        <v>386.65</v>
      </c>
      <c r="J3483" t="s">
        <v>38</v>
      </c>
      <c r="K3483">
        <v>4585.12</v>
      </c>
      <c r="L3483">
        <v>10775</v>
      </c>
      <c r="M3483">
        <v>8912</v>
      </c>
      <c r="N3483">
        <v>2900.4</v>
      </c>
    </row>
    <row r="3484" spans="1:14" x14ac:dyDescent="0.25">
      <c r="A3484" s="2">
        <v>37015</v>
      </c>
      <c r="B3484">
        <v>1219.46</v>
      </c>
      <c r="C3484">
        <v>379.4</v>
      </c>
      <c r="D3484">
        <v>4306.3</v>
      </c>
      <c r="E3484">
        <v>3479.7</v>
      </c>
      <c r="F3484">
        <v>8081.2</v>
      </c>
      <c r="G3484">
        <v>5122.3</v>
      </c>
      <c r="H3484" t="s">
        <v>38</v>
      </c>
      <c r="I3484">
        <v>383.52</v>
      </c>
      <c r="J3484" t="s">
        <v>38</v>
      </c>
      <c r="K3484">
        <v>4630.97</v>
      </c>
      <c r="L3484">
        <v>10775</v>
      </c>
      <c r="M3484">
        <v>8699</v>
      </c>
      <c r="N3484">
        <v>2890.1</v>
      </c>
    </row>
    <row r="3485" spans="1:14" x14ac:dyDescent="0.25">
      <c r="A3485" s="2">
        <v>37018</v>
      </c>
      <c r="B3485">
        <v>1210.1199999999999</v>
      </c>
      <c r="C3485">
        <v>380.71</v>
      </c>
      <c r="D3485">
        <v>4306.3</v>
      </c>
      <c r="E3485">
        <v>3500.8</v>
      </c>
      <c r="F3485">
        <v>8054.31</v>
      </c>
      <c r="G3485">
        <v>5142.6000000000004</v>
      </c>
      <c r="H3485" t="s">
        <v>38</v>
      </c>
      <c r="I3485">
        <v>386.18</v>
      </c>
      <c r="J3485" t="s">
        <v>38</v>
      </c>
      <c r="K3485">
        <v>4689.3900000000003</v>
      </c>
      <c r="L3485">
        <v>10940</v>
      </c>
      <c r="M3485">
        <v>8855</v>
      </c>
      <c r="N3485">
        <v>2903</v>
      </c>
    </row>
    <row r="3486" spans="1:14" x14ac:dyDescent="0.25">
      <c r="A3486" s="2">
        <v>37019</v>
      </c>
      <c r="B3486">
        <v>1210.1199999999999</v>
      </c>
      <c r="C3486">
        <v>382.27</v>
      </c>
      <c r="D3486">
        <v>4315.3999999999996</v>
      </c>
      <c r="E3486">
        <v>3512.3</v>
      </c>
      <c r="F3486">
        <v>8035.94</v>
      </c>
      <c r="G3486">
        <v>5172.6000000000004</v>
      </c>
      <c r="H3486" t="s">
        <v>38</v>
      </c>
      <c r="I3486">
        <v>385.05</v>
      </c>
      <c r="J3486" t="s">
        <v>38</v>
      </c>
      <c r="K3486">
        <v>4671.8</v>
      </c>
      <c r="L3486">
        <v>10745</v>
      </c>
      <c r="M3486">
        <v>8807</v>
      </c>
      <c r="N3486">
        <v>2889.2</v>
      </c>
    </row>
    <row r="3487" spans="1:14" x14ac:dyDescent="0.25">
      <c r="A3487" s="2">
        <v>37020</v>
      </c>
      <c r="B3487">
        <v>1204.6099999999999</v>
      </c>
      <c r="C3487">
        <v>384.08</v>
      </c>
      <c r="D3487">
        <v>4314.7</v>
      </c>
      <c r="E3487">
        <v>3499.5</v>
      </c>
      <c r="F3487">
        <v>7974.28</v>
      </c>
      <c r="G3487">
        <v>5171.2</v>
      </c>
      <c r="H3487" t="s">
        <v>38</v>
      </c>
      <c r="I3487">
        <v>381.99</v>
      </c>
      <c r="J3487" t="s">
        <v>38</v>
      </c>
      <c r="K3487">
        <v>4636.63</v>
      </c>
      <c r="L3487">
        <v>10655</v>
      </c>
      <c r="M3487">
        <v>8853</v>
      </c>
      <c r="N3487">
        <v>2890.1</v>
      </c>
    </row>
    <row r="3488" spans="1:14" x14ac:dyDescent="0.25">
      <c r="A3488" s="2">
        <v>37021</v>
      </c>
      <c r="B3488">
        <v>1208.21</v>
      </c>
      <c r="C3488">
        <v>385.56</v>
      </c>
      <c r="D3488">
        <v>4358.3999999999996</v>
      </c>
      <c r="E3488">
        <v>3573</v>
      </c>
      <c r="F3488">
        <v>8123.84</v>
      </c>
      <c r="G3488">
        <v>5233.8</v>
      </c>
      <c r="H3488" t="s">
        <v>38</v>
      </c>
      <c r="I3488">
        <v>394.16</v>
      </c>
      <c r="J3488" t="s">
        <v>38</v>
      </c>
      <c r="K3488">
        <v>4698.18</v>
      </c>
      <c r="L3488">
        <v>10527</v>
      </c>
      <c r="M3488">
        <v>8883</v>
      </c>
      <c r="N3488">
        <v>2933.1</v>
      </c>
    </row>
    <row r="3489" spans="1:14" x14ac:dyDescent="0.25">
      <c r="A3489" s="2">
        <v>37022</v>
      </c>
      <c r="B3489">
        <v>1198.8699999999999</v>
      </c>
      <c r="C3489">
        <v>381.53</v>
      </c>
      <c r="D3489">
        <v>4316.5</v>
      </c>
      <c r="E3489">
        <v>3544.9</v>
      </c>
      <c r="F3489">
        <v>8063.49</v>
      </c>
      <c r="G3489">
        <v>5177.1000000000004</v>
      </c>
      <c r="H3489" t="s">
        <v>38</v>
      </c>
      <c r="I3489">
        <v>391.83</v>
      </c>
      <c r="J3489" t="s">
        <v>38</v>
      </c>
      <c r="K3489">
        <v>4727.07</v>
      </c>
      <c r="L3489">
        <v>10602</v>
      </c>
      <c r="M3489">
        <v>8880</v>
      </c>
      <c r="N3489">
        <v>2923.7</v>
      </c>
    </row>
    <row r="3490" spans="1:14" x14ac:dyDescent="0.25">
      <c r="A3490" s="2">
        <v>37025</v>
      </c>
      <c r="B3490">
        <v>1199.1099999999999</v>
      </c>
      <c r="C3490">
        <v>379.15</v>
      </c>
      <c r="D3490">
        <v>4257.7</v>
      </c>
      <c r="E3490">
        <v>3502.1</v>
      </c>
      <c r="F3490">
        <v>7954.6</v>
      </c>
      <c r="G3490">
        <v>5133.3</v>
      </c>
      <c r="H3490" t="s">
        <v>38</v>
      </c>
      <c r="I3490">
        <v>389.67</v>
      </c>
      <c r="J3490" t="s">
        <v>38</v>
      </c>
      <c r="K3490">
        <v>4686.87</v>
      </c>
      <c r="L3490">
        <v>10444</v>
      </c>
      <c r="M3490">
        <v>8621</v>
      </c>
      <c r="N3490">
        <v>2924.5</v>
      </c>
    </row>
    <row r="3491" spans="1:14" x14ac:dyDescent="0.25">
      <c r="A3491" s="2">
        <v>37026</v>
      </c>
      <c r="B3491">
        <v>1204.3699999999999</v>
      </c>
      <c r="C3491">
        <v>381.94</v>
      </c>
      <c r="D3491">
        <v>4269.1000000000004</v>
      </c>
      <c r="E3491">
        <v>3540.4</v>
      </c>
      <c r="F3491">
        <v>7950.66</v>
      </c>
      <c r="G3491">
        <v>5169.3999999999996</v>
      </c>
      <c r="H3491" t="s">
        <v>38</v>
      </c>
      <c r="I3491">
        <v>391.7</v>
      </c>
      <c r="J3491" t="s">
        <v>38</v>
      </c>
      <c r="K3491">
        <v>4745.29</v>
      </c>
      <c r="L3491">
        <v>10587</v>
      </c>
      <c r="M3491">
        <v>8677</v>
      </c>
      <c r="N3491">
        <v>2925.4</v>
      </c>
    </row>
    <row r="3492" spans="1:14" x14ac:dyDescent="0.25">
      <c r="A3492" s="2">
        <v>37027</v>
      </c>
      <c r="B3492">
        <v>1234.06</v>
      </c>
      <c r="C3492">
        <v>386.05</v>
      </c>
      <c r="D3492">
        <v>4304.8</v>
      </c>
      <c r="E3492">
        <v>3521.2</v>
      </c>
      <c r="F3492">
        <v>8113.35</v>
      </c>
      <c r="G3492">
        <v>5125</v>
      </c>
      <c r="H3492" t="s">
        <v>38</v>
      </c>
      <c r="I3492">
        <v>388.84</v>
      </c>
      <c r="J3492" t="s">
        <v>38</v>
      </c>
      <c r="K3492">
        <v>4746.54</v>
      </c>
      <c r="L3492">
        <v>10339</v>
      </c>
      <c r="M3492">
        <v>8746</v>
      </c>
      <c r="N3492">
        <v>2917.6</v>
      </c>
    </row>
    <row r="3493" spans="1:14" x14ac:dyDescent="0.25">
      <c r="A3493" s="2">
        <v>37028</v>
      </c>
      <c r="B3493">
        <v>1236.94</v>
      </c>
      <c r="C3493">
        <v>389.75</v>
      </c>
      <c r="D3493">
        <v>4319.3999999999996</v>
      </c>
      <c r="E3493">
        <v>3568.5</v>
      </c>
      <c r="F3493">
        <v>8100.23</v>
      </c>
      <c r="G3493">
        <v>5173.6000000000004</v>
      </c>
      <c r="H3493" t="s">
        <v>38</v>
      </c>
      <c r="I3493">
        <v>392.83</v>
      </c>
      <c r="J3493" t="s">
        <v>38</v>
      </c>
      <c r="K3493">
        <v>4804.33</v>
      </c>
      <c r="L3493">
        <v>10520</v>
      </c>
      <c r="M3493">
        <v>8899</v>
      </c>
      <c r="N3493">
        <v>2946.1</v>
      </c>
    </row>
    <row r="3494" spans="1:14" x14ac:dyDescent="0.25">
      <c r="A3494" s="2">
        <v>37029</v>
      </c>
      <c r="B3494">
        <v>1240.77</v>
      </c>
      <c r="C3494">
        <v>391.55</v>
      </c>
      <c r="D3494">
        <v>4335.1000000000004</v>
      </c>
      <c r="E3494">
        <v>3597.2</v>
      </c>
      <c r="F3494">
        <v>8131.71</v>
      </c>
      <c r="G3494">
        <v>5197.6000000000004</v>
      </c>
      <c r="H3494" t="s">
        <v>38</v>
      </c>
      <c r="I3494">
        <v>399.4</v>
      </c>
      <c r="J3494" t="s">
        <v>38</v>
      </c>
      <c r="K3494">
        <v>4802.45</v>
      </c>
      <c r="L3494">
        <v>10444</v>
      </c>
      <c r="M3494">
        <v>8788</v>
      </c>
      <c r="N3494">
        <v>2928</v>
      </c>
    </row>
    <row r="3495" spans="1:14" x14ac:dyDescent="0.25">
      <c r="A3495" s="2">
        <v>37032</v>
      </c>
      <c r="B3495">
        <v>1258.97</v>
      </c>
      <c r="C3495">
        <v>391.55</v>
      </c>
      <c r="D3495">
        <v>4347.8999999999996</v>
      </c>
      <c r="E3495">
        <v>3611.3</v>
      </c>
      <c r="F3495">
        <v>8203.8700000000008</v>
      </c>
      <c r="G3495">
        <v>5176</v>
      </c>
      <c r="H3495" t="s">
        <v>38</v>
      </c>
      <c r="I3495">
        <v>397.61</v>
      </c>
      <c r="J3495" t="s">
        <v>38</v>
      </c>
      <c r="K3495">
        <v>4816.8900000000003</v>
      </c>
      <c r="L3495">
        <v>10677</v>
      </c>
      <c r="M3495">
        <v>8976</v>
      </c>
      <c r="N3495">
        <v>2959.8</v>
      </c>
    </row>
    <row r="3496" spans="1:14" x14ac:dyDescent="0.25">
      <c r="A3496" s="2">
        <v>37033</v>
      </c>
      <c r="B3496">
        <v>1257.29</v>
      </c>
      <c r="C3496">
        <v>398.04</v>
      </c>
      <c r="D3496">
        <v>4366.1000000000004</v>
      </c>
      <c r="E3496">
        <v>3626</v>
      </c>
      <c r="F3496">
        <v>8235.36</v>
      </c>
      <c r="G3496">
        <v>5145.3999999999996</v>
      </c>
      <c r="H3496" t="s">
        <v>38</v>
      </c>
      <c r="I3496">
        <v>401.46</v>
      </c>
      <c r="J3496" t="s">
        <v>38</v>
      </c>
      <c r="K3496">
        <v>4848.3</v>
      </c>
      <c r="L3496">
        <v>10565</v>
      </c>
      <c r="M3496">
        <v>9046</v>
      </c>
      <c r="N3496">
        <v>2964.1</v>
      </c>
    </row>
    <row r="3497" spans="1:14" x14ac:dyDescent="0.25">
      <c r="A3497" s="2">
        <v>37034</v>
      </c>
      <c r="B3497">
        <v>1235.98</v>
      </c>
      <c r="C3497">
        <v>394.68</v>
      </c>
      <c r="D3497">
        <v>4313.2</v>
      </c>
      <c r="E3497">
        <v>3592.8</v>
      </c>
      <c r="F3497">
        <v>8199.94</v>
      </c>
      <c r="G3497">
        <v>5140.3</v>
      </c>
      <c r="H3497" t="s">
        <v>38</v>
      </c>
      <c r="I3497">
        <v>397.15</v>
      </c>
      <c r="J3497" t="s">
        <v>38</v>
      </c>
      <c r="K3497">
        <v>4848.3</v>
      </c>
      <c r="L3497">
        <v>10565</v>
      </c>
      <c r="M3497">
        <v>9058</v>
      </c>
      <c r="N3497">
        <v>2954.7</v>
      </c>
    </row>
    <row r="3498" spans="1:14" x14ac:dyDescent="0.25">
      <c r="A3498" s="2">
        <v>37035</v>
      </c>
      <c r="B3498">
        <v>1239.81</v>
      </c>
      <c r="C3498">
        <v>395.09</v>
      </c>
      <c r="D3498">
        <v>4326.3</v>
      </c>
      <c r="E3498">
        <v>3606.2</v>
      </c>
      <c r="F3498">
        <v>8248.48</v>
      </c>
      <c r="G3498">
        <v>5132.8</v>
      </c>
      <c r="H3498" t="s">
        <v>38</v>
      </c>
      <c r="I3498">
        <v>396.28</v>
      </c>
      <c r="J3498" t="s">
        <v>38</v>
      </c>
      <c r="K3498">
        <v>4848.3</v>
      </c>
      <c r="L3498">
        <v>10437</v>
      </c>
      <c r="M3498">
        <v>9013</v>
      </c>
      <c r="N3498">
        <v>2946.9</v>
      </c>
    </row>
    <row r="3499" spans="1:14" x14ac:dyDescent="0.25">
      <c r="A3499" s="2">
        <v>37036</v>
      </c>
      <c r="B3499">
        <v>1224.97</v>
      </c>
      <c r="C3499">
        <v>392.05</v>
      </c>
      <c r="D3499">
        <v>4301.2</v>
      </c>
      <c r="E3499">
        <v>3555.1</v>
      </c>
      <c r="F3499">
        <v>8180.26</v>
      </c>
      <c r="G3499">
        <v>5049.3</v>
      </c>
      <c r="H3499" t="s">
        <v>38</v>
      </c>
      <c r="I3499">
        <v>391.97</v>
      </c>
      <c r="J3499" t="s">
        <v>38</v>
      </c>
      <c r="K3499">
        <v>4822.54</v>
      </c>
      <c r="L3499">
        <v>10399</v>
      </c>
      <c r="M3499">
        <v>8955</v>
      </c>
      <c r="N3499">
        <v>2949.5</v>
      </c>
    </row>
    <row r="3500" spans="1:14" x14ac:dyDescent="0.25">
      <c r="A3500" s="2">
        <v>37039</v>
      </c>
      <c r="B3500">
        <v>1228.56</v>
      </c>
      <c r="C3500">
        <v>391.88</v>
      </c>
      <c r="D3500">
        <v>4301.2</v>
      </c>
      <c r="E3500">
        <v>3576.8</v>
      </c>
      <c r="F3500">
        <v>8165.83</v>
      </c>
      <c r="G3500">
        <v>5103.8</v>
      </c>
      <c r="H3500" t="s">
        <v>38</v>
      </c>
      <c r="I3500">
        <v>395.39</v>
      </c>
      <c r="J3500" t="s">
        <v>38</v>
      </c>
      <c r="K3500">
        <v>4815.01</v>
      </c>
      <c r="L3500">
        <v>10347</v>
      </c>
      <c r="M3500">
        <v>8981</v>
      </c>
      <c r="N3500">
        <v>2950.4</v>
      </c>
    </row>
    <row r="3501" spans="1:14" x14ac:dyDescent="0.25">
      <c r="A3501" s="2">
        <v>37040</v>
      </c>
      <c r="B3501">
        <v>1214.9100000000001</v>
      </c>
      <c r="C3501">
        <v>391.64</v>
      </c>
      <c r="D3501">
        <v>4286.2</v>
      </c>
      <c r="E3501">
        <v>3548.7</v>
      </c>
      <c r="F3501">
        <v>8041.84</v>
      </c>
      <c r="G3501">
        <v>5066.7</v>
      </c>
      <c r="H3501" t="s">
        <v>38</v>
      </c>
      <c r="I3501">
        <v>392.63</v>
      </c>
      <c r="J3501" t="s">
        <v>38</v>
      </c>
      <c r="K3501">
        <v>4779.83</v>
      </c>
      <c r="L3501">
        <v>10384</v>
      </c>
      <c r="M3501">
        <v>8867</v>
      </c>
      <c r="N3501">
        <v>2937.4</v>
      </c>
    </row>
    <row r="3502" spans="1:14" x14ac:dyDescent="0.25">
      <c r="A3502" s="2">
        <v>37041</v>
      </c>
      <c r="B3502">
        <v>1197.19</v>
      </c>
      <c r="C3502">
        <v>384</v>
      </c>
      <c r="D3502">
        <v>4230.3999999999996</v>
      </c>
      <c r="E3502">
        <v>3477.5</v>
      </c>
      <c r="F3502">
        <v>7944.1</v>
      </c>
      <c r="G3502">
        <v>5034.1000000000004</v>
      </c>
      <c r="H3502" t="s">
        <v>38</v>
      </c>
      <c r="I3502">
        <v>387.36</v>
      </c>
      <c r="J3502" t="s">
        <v>38</v>
      </c>
      <c r="K3502">
        <v>4753.45</v>
      </c>
      <c r="L3502">
        <v>10129</v>
      </c>
      <c r="M3502">
        <v>8715</v>
      </c>
      <c r="N3502">
        <v>2919.3</v>
      </c>
    </row>
    <row r="3503" spans="1:14" x14ac:dyDescent="0.25">
      <c r="A3503" s="2">
        <v>37042</v>
      </c>
      <c r="B3503">
        <v>1204.3699999999999</v>
      </c>
      <c r="C3503">
        <v>386.95</v>
      </c>
      <c r="D3503">
        <v>4222</v>
      </c>
      <c r="E3503">
        <v>3472.7</v>
      </c>
      <c r="F3503">
        <v>8072.02</v>
      </c>
      <c r="G3503">
        <v>5062.7</v>
      </c>
      <c r="H3503" t="s">
        <v>38</v>
      </c>
      <c r="I3503">
        <v>388.62</v>
      </c>
      <c r="J3503" t="s">
        <v>38</v>
      </c>
      <c r="K3503">
        <v>4710.74</v>
      </c>
      <c r="L3503">
        <v>9994</v>
      </c>
      <c r="M3503">
        <v>8649</v>
      </c>
      <c r="N3503">
        <v>2902.1</v>
      </c>
    </row>
    <row r="3504" spans="1:14" x14ac:dyDescent="0.25">
      <c r="A3504" s="2">
        <v>37043</v>
      </c>
      <c r="B3504">
        <v>1211.56</v>
      </c>
      <c r="C3504">
        <v>389.66</v>
      </c>
      <c r="D3504">
        <v>4248.6000000000004</v>
      </c>
      <c r="E3504">
        <v>3469.2</v>
      </c>
      <c r="F3504">
        <v>8060.21</v>
      </c>
      <c r="G3504">
        <v>5007.7</v>
      </c>
      <c r="H3504" t="s">
        <v>38</v>
      </c>
      <c r="I3504">
        <v>385.33</v>
      </c>
      <c r="J3504" t="s">
        <v>38</v>
      </c>
      <c r="K3504">
        <v>4732.1000000000004</v>
      </c>
      <c r="L3504">
        <v>9926</v>
      </c>
      <c r="M3504">
        <v>8590</v>
      </c>
      <c r="N3504">
        <v>2915</v>
      </c>
    </row>
    <row r="3505" spans="1:14" x14ac:dyDescent="0.25">
      <c r="A3505" s="2">
        <v>37046</v>
      </c>
      <c r="B3505">
        <v>1215.6300000000001</v>
      </c>
      <c r="C3505">
        <v>393.44</v>
      </c>
      <c r="D3505">
        <v>4273.1000000000004</v>
      </c>
      <c r="E3505">
        <v>3487.7</v>
      </c>
      <c r="F3505">
        <v>8097.6</v>
      </c>
      <c r="G3505">
        <v>5105.8999999999996</v>
      </c>
      <c r="H3505" t="s">
        <v>38</v>
      </c>
      <c r="I3505">
        <v>385.33</v>
      </c>
      <c r="J3505" t="s">
        <v>38</v>
      </c>
      <c r="K3505">
        <v>4732.1000000000004</v>
      </c>
      <c r="L3505">
        <v>9979</v>
      </c>
      <c r="M3505">
        <v>8616</v>
      </c>
      <c r="N3505">
        <v>2953.8</v>
      </c>
    </row>
    <row r="3506" spans="1:14" x14ac:dyDescent="0.25">
      <c r="A3506" s="2">
        <v>37047</v>
      </c>
      <c r="B3506">
        <v>1230.23</v>
      </c>
      <c r="C3506">
        <v>390.98</v>
      </c>
      <c r="D3506">
        <v>4330</v>
      </c>
      <c r="E3506">
        <v>3531.9</v>
      </c>
      <c r="F3506">
        <v>8218.31</v>
      </c>
      <c r="G3506">
        <v>5126.7</v>
      </c>
      <c r="H3506" t="s">
        <v>38</v>
      </c>
      <c r="I3506">
        <v>392.3</v>
      </c>
      <c r="J3506" t="s">
        <v>38</v>
      </c>
      <c r="K3506">
        <v>4771.04</v>
      </c>
      <c r="L3506">
        <v>9843</v>
      </c>
      <c r="M3506">
        <v>8820</v>
      </c>
      <c r="N3506">
        <v>2940.9</v>
      </c>
    </row>
    <row r="3507" spans="1:14" x14ac:dyDescent="0.25">
      <c r="A3507" s="2">
        <v>37048</v>
      </c>
      <c r="B3507">
        <v>1220.18</v>
      </c>
      <c r="C3507">
        <v>388.27</v>
      </c>
      <c r="D3507">
        <v>4303.3</v>
      </c>
      <c r="E3507">
        <v>3514</v>
      </c>
      <c r="F3507">
        <v>8144.83</v>
      </c>
      <c r="G3507">
        <v>5087</v>
      </c>
      <c r="H3507" t="s">
        <v>38</v>
      </c>
      <c r="I3507">
        <v>392.53</v>
      </c>
      <c r="J3507" t="s">
        <v>38</v>
      </c>
      <c r="K3507">
        <v>4760.3599999999997</v>
      </c>
      <c r="L3507">
        <v>9881</v>
      </c>
      <c r="M3507">
        <v>8875</v>
      </c>
      <c r="N3507">
        <v>2942.6</v>
      </c>
    </row>
    <row r="3508" spans="1:14" x14ac:dyDescent="0.25">
      <c r="A3508" s="2">
        <v>37049</v>
      </c>
      <c r="B3508">
        <v>1222.57</v>
      </c>
      <c r="C3508">
        <v>387.69</v>
      </c>
      <c r="D3508">
        <v>4335.5</v>
      </c>
      <c r="E3508">
        <v>3488.4</v>
      </c>
      <c r="F3508">
        <v>8157.95</v>
      </c>
      <c r="G3508">
        <v>5081.3999999999996</v>
      </c>
      <c r="H3508" t="s">
        <v>38</v>
      </c>
      <c r="I3508">
        <v>391.07</v>
      </c>
      <c r="J3508" t="s">
        <v>38</v>
      </c>
      <c r="K3508">
        <v>4770.41</v>
      </c>
      <c r="L3508">
        <v>9964</v>
      </c>
      <c r="M3508">
        <v>8975</v>
      </c>
      <c r="N3508">
        <v>2946.9</v>
      </c>
    </row>
    <row r="3509" spans="1:14" x14ac:dyDescent="0.25">
      <c r="A3509" s="2">
        <v>37050</v>
      </c>
      <c r="B3509">
        <v>1212.99</v>
      </c>
      <c r="C3509">
        <v>385.31</v>
      </c>
      <c r="D3509">
        <v>4334</v>
      </c>
      <c r="E3509">
        <v>3488.4</v>
      </c>
      <c r="F3509">
        <v>8110.72</v>
      </c>
      <c r="G3509">
        <v>5120.6000000000004</v>
      </c>
      <c r="H3509" t="s">
        <v>38</v>
      </c>
      <c r="I3509">
        <v>390.74</v>
      </c>
      <c r="J3509" t="s">
        <v>38</v>
      </c>
      <c r="K3509">
        <v>4733.9799999999996</v>
      </c>
      <c r="L3509">
        <v>10159</v>
      </c>
      <c r="M3509">
        <v>8999</v>
      </c>
      <c r="N3509">
        <v>2951.2</v>
      </c>
    </row>
    <row r="3510" spans="1:14" x14ac:dyDescent="0.25">
      <c r="A3510" s="2">
        <v>37053</v>
      </c>
      <c r="B3510">
        <v>1202.94</v>
      </c>
      <c r="C3510">
        <v>381.86</v>
      </c>
      <c r="D3510">
        <v>4277.3999999999996</v>
      </c>
      <c r="E3510">
        <v>3472.7</v>
      </c>
      <c r="F3510">
        <v>8096.29</v>
      </c>
      <c r="G3510">
        <v>5127.2</v>
      </c>
      <c r="H3510" t="s">
        <v>38</v>
      </c>
      <c r="I3510">
        <v>386.3</v>
      </c>
      <c r="J3510" t="s">
        <v>38</v>
      </c>
      <c r="K3510">
        <v>4712.63</v>
      </c>
      <c r="L3510">
        <v>9941</v>
      </c>
      <c r="M3510">
        <v>8955</v>
      </c>
      <c r="N3510">
        <v>2942.6</v>
      </c>
    </row>
    <row r="3511" spans="1:14" x14ac:dyDescent="0.25">
      <c r="A3511" s="2">
        <v>37054</v>
      </c>
      <c r="B3511">
        <v>1201.5</v>
      </c>
      <c r="C3511">
        <v>382.77</v>
      </c>
      <c r="D3511">
        <v>4238</v>
      </c>
      <c r="E3511">
        <v>3401</v>
      </c>
      <c r="F3511">
        <v>7955.91</v>
      </c>
      <c r="G3511">
        <v>5038.8999999999996</v>
      </c>
      <c r="H3511" t="s">
        <v>38</v>
      </c>
      <c r="I3511">
        <v>379.83</v>
      </c>
      <c r="J3511" t="s">
        <v>38</v>
      </c>
      <c r="K3511">
        <v>4643.54</v>
      </c>
      <c r="L3511">
        <v>9648</v>
      </c>
      <c r="M3511">
        <v>8854</v>
      </c>
      <c r="N3511">
        <v>2928.8</v>
      </c>
    </row>
    <row r="3512" spans="1:14" x14ac:dyDescent="0.25">
      <c r="A3512" s="2">
        <v>37055</v>
      </c>
      <c r="B3512">
        <v>1190.73</v>
      </c>
      <c r="C3512">
        <v>378.33</v>
      </c>
      <c r="D3512">
        <v>4250.1000000000004</v>
      </c>
      <c r="E3512">
        <v>3430.7</v>
      </c>
      <c r="F3512">
        <v>8032</v>
      </c>
      <c r="G3512">
        <v>5084.6000000000004</v>
      </c>
      <c r="H3512" t="s">
        <v>38</v>
      </c>
      <c r="I3512">
        <v>382.85</v>
      </c>
      <c r="J3512" t="s">
        <v>38</v>
      </c>
      <c r="K3512">
        <v>4699.4399999999996</v>
      </c>
      <c r="L3512">
        <v>9715</v>
      </c>
      <c r="M3512">
        <v>8846</v>
      </c>
      <c r="N3512">
        <v>2922.8</v>
      </c>
    </row>
    <row r="3513" spans="1:14" x14ac:dyDescent="0.25">
      <c r="A3513" s="2">
        <v>37056</v>
      </c>
      <c r="B3513">
        <v>1162.71</v>
      </c>
      <c r="C3513">
        <v>372.86</v>
      </c>
      <c r="D3513">
        <v>4196.8</v>
      </c>
      <c r="E3513">
        <v>3396.8</v>
      </c>
      <c r="F3513">
        <v>7903.43</v>
      </c>
      <c r="G3513">
        <v>5056</v>
      </c>
      <c r="H3513" t="s">
        <v>38</v>
      </c>
      <c r="I3513">
        <v>376.57</v>
      </c>
      <c r="J3513" t="s">
        <v>38</v>
      </c>
      <c r="K3513">
        <v>4634.74</v>
      </c>
      <c r="L3513">
        <v>9640</v>
      </c>
      <c r="M3513">
        <v>8605</v>
      </c>
      <c r="N3513">
        <v>2935.7</v>
      </c>
    </row>
    <row r="3514" spans="1:14" x14ac:dyDescent="0.25">
      <c r="A3514" s="2">
        <v>37057</v>
      </c>
      <c r="B3514">
        <v>1165.56</v>
      </c>
      <c r="C3514">
        <v>369.52</v>
      </c>
      <c r="D3514">
        <v>4161.3</v>
      </c>
      <c r="E3514">
        <v>3363.5</v>
      </c>
      <c r="F3514">
        <v>7780.9</v>
      </c>
      <c r="G3514">
        <v>4993</v>
      </c>
      <c r="H3514" t="s">
        <v>38</v>
      </c>
      <c r="I3514">
        <v>370.1</v>
      </c>
      <c r="J3514" t="s">
        <v>38</v>
      </c>
      <c r="K3514">
        <v>4589.92</v>
      </c>
      <c r="L3514">
        <v>9625</v>
      </c>
      <c r="M3514">
        <v>8544</v>
      </c>
      <c r="N3514">
        <v>2930.5</v>
      </c>
    </row>
    <row r="3515" spans="1:14" x14ac:dyDescent="0.25">
      <c r="A3515" s="2">
        <v>37060</v>
      </c>
      <c r="B3515">
        <v>1159.6199999999999</v>
      </c>
      <c r="C3515">
        <v>363.56</v>
      </c>
      <c r="D3515">
        <v>4153</v>
      </c>
      <c r="E3515">
        <v>3305.9</v>
      </c>
      <c r="F3515">
        <v>7701.16</v>
      </c>
      <c r="G3515">
        <v>4810.2</v>
      </c>
      <c r="H3515" t="s">
        <v>38</v>
      </c>
      <c r="I3515">
        <v>370.63</v>
      </c>
      <c r="J3515" t="s">
        <v>38</v>
      </c>
      <c r="K3515">
        <v>4591.79</v>
      </c>
      <c r="L3515">
        <v>9527</v>
      </c>
      <c r="M3515">
        <v>8431</v>
      </c>
      <c r="N3515">
        <v>2916.8</v>
      </c>
    </row>
    <row r="3516" spans="1:14" x14ac:dyDescent="0.25">
      <c r="A3516" s="2">
        <v>37061</v>
      </c>
      <c r="B3516">
        <v>1163.6600000000001</v>
      </c>
      <c r="C3516">
        <v>364.13</v>
      </c>
      <c r="D3516">
        <v>4145.7</v>
      </c>
      <c r="E3516">
        <v>3331.5</v>
      </c>
      <c r="F3516">
        <v>7774.42</v>
      </c>
      <c r="G3516">
        <v>4813.7</v>
      </c>
      <c r="H3516" t="s">
        <v>38</v>
      </c>
      <c r="I3516">
        <v>368.51</v>
      </c>
      <c r="J3516" t="s">
        <v>38</v>
      </c>
      <c r="K3516">
        <v>4564.3999999999996</v>
      </c>
      <c r="L3516">
        <v>9437</v>
      </c>
      <c r="M3516">
        <v>8645</v>
      </c>
      <c r="N3516">
        <v>2912.5</v>
      </c>
    </row>
    <row r="3517" spans="1:14" x14ac:dyDescent="0.25">
      <c r="A3517" s="2">
        <v>37062</v>
      </c>
      <c r="B3517">
        <v>1168.6500000000001</v>
      </c>
      <c r="C3517">
        <v>361.52</v>
      </c>
      <c r="D3517">
        <v>4162.3999999999996</v>
      </c>
      <c r="E3517">
        <v>3319.4</v>
      </c>
      <c r="F3517">
        <v>7699.21</v>
      </c>
      <c r="G3517">
        <v>4807.5</v>
      </c>
      <c r="H3517" t="s">
        <v>38</v>
      </c>
      <c r="I3517">
        <v>366.17</v>
      </c>
      <c r="J3517" t="s">
        <v>38</v>
      </c>
      <c r="K3517">
        <v>4536.38</v>
      </c>
      <c r="L3517">
        <v>9497</v>
      </c>
      <c r="M3517">
        <v>8396</v>
      </c>
      <c r="N3517">
        <v>2943.5</v>
      </c>
    </row>
    <row r="3518" spans="1:14" x14ac:dyDescent="0.25">
      <c r="A3518" s="2">
        <v>37063</v>
      </c>
      <c r="B3518">
        <v>1181.73</v>
      </c>
      <c r="C3518">
        <v>364.7</v>
      </c>
      <c r="D3518">
        <v>4129.1000000000004</v>
      </c>
      <c r="E3518">
        <v>3295.7</v>
      </c>
      <c r="F3518">
        <v>7756.26</v>
      </c>
      <c r="G3518">
        <v>4752.8</v>
      </c>
      <c r="H3518" t="s">
        <v>38</v>
      </c>
      <c r="I3518">
        <v>368.78</v>
      </c>
      <c r="J3518" t="s">
        <v>38</v>
      </c>
      <c r="K3518">
        <v>4535.1400000000003</v>
      </c>
      <c r="L3518">
        <v>9776</v>
      </c>
      <c r="M3518">
        <v>8644</v>
      </c>
      <c r="N3518">
        <v>2940</v>
      </c>
    </row>
    <row r="3519" spans="1:14" x14ac:dyDescent="0.25">
      <c r="A3519" s="2">
        <v>37064</v>
      </c>
      <c r="B3519">
        <v>1174.1199999999999</v>
      </c>
      <c r="C3519">
        <v>365.85</v>
      </c>
      <c r="D3519">
        <v>4121.1000000000004</v>
      </c>
      <c r="E3519">
        <v>3316.2</v>
      </c>
      <c r="F3519">
        <v>7738.11</v>
      </c>
      <c r="G3519">
        <v>4736.8</v>
      </c>
      <c r="H3519" t="s">
        <v>38</v>
      </c>
      <c r="I3519">
        <v>372.94</v>
      </c>
      <c r="J3519" t="s">
        <v>38</v>
      </c>
      <c r="K3519">
        <v>4492.18</v>
      </c>
      <c r="L3519">
        <v>9813</v>
      </c>
      <c r="M3519">
        <v>8622</v>
      </c>
      <c r="N3519">
        <v>2952.9</v>
      </c>
    </row>
    <row r="3520" spans="1:14" x14ac:dyDescent="0.25">
      <c r="A3520" s="2">
        <v>37067</v>
      </c>
      <c r="B3520">
        <v>1163.19</v>
      </c>
      <c r="C3520">
        <v>363.89</v>
      </c>
      <c r="D3520">
        <v>4131.6000000000004</v>
      </c>
      <c r="E3520">
        <v>3337.9</v>
      </c>
      <c r="F3520">
        <v>7732.93</v>
      </c>
      <c r="G3520">
        <v>4767</v>
      </c>
      <c r="H3520" t="s">
        <v>38</v>
      </c>
      <c r="I3520">
        <v>375.02</v>
      </c>
      <c r="J3520" t="s">
        <v>38</v>
      </c>
      <c r="K3520">
        <v>4497.16</v>
      </c>
      <c r="L3520">
        <v>9655</v>
      </c>
      <c r="M3520">
        <v>8622</v>
      </c>
      <c r="N3520">
        <v>2950.4</v>
      </c>
    </row>
    <row r="3521" spans="1:14" x14ac:dyDescent="0.25">
      <c r="A3521" s="2">
        <v>37068</v>
      </c>
      <c r="B3521">
        <v>1160.3399999999999</v>
      </c>
      <c r="C3521">
        <v>357.77</v>
      </c>
      <c r="D3521">
        <v>4055.6</v>
      </c>
      <c r="E3521">
        <v>3257.9</v>
      </c>
      <c r="F3521">
        <v>7659.02</v>
      </c>
      <c r="G3521">
        <v>4680.5</v>
      </c>
      <c r="H3521" t="s">
        <v>38</v>
      </c>
      <c r="I3521">
        <v>371.29</v>
      </c>
      <c r="J3521" t="s">
        <v>38</v>
      </c>
      <c r="K3521">
        <v>4429.3100000000004</v>
      </c>
      <c r="L3521">
        <v>9761</v>
      </c>
      <c r="M3521">
        <v>8437</v>
      </c>
      <c r="N3521">
        <v>2957.3</v>
      </c>
    </row>
    <row r="3522" spans="1:14" x14ac:dyDescent="0.25">
      <c r="A3522" s="2">
        <v>37069</v>
      </c>
      <c r="B3522">
        <v>1158.9100000000001</v>
      </c>
      <c r="C3522">
        <v>356.87</v>
      </c>
      <c r="D3522">
        <v>4086</v>
      </c>
      <c r="E3522">
        <v>3240.3</v>
      </c>
      <c r="F3522">
        <v>7644.76</v>
      </c>
      <c r="G3522">
        <v>4663.7</v>
      </c>
      <c r="H3522" t="s">
        <v>38</v>
      </c>
      <c r="I3522">
        <v>370.83</v>
      </c>
      <c r="J3522" t="s">
        <v>38</v>
      </c>
      <c r="K3522">
        <v>4398.8</v>
      </c>
      <c r="L3522">
        <v>9618</v>
      </c>
      <c r="M3522">
        <v>8471</v>
      </c>
      <c r="N3522">
        <v>2939.2</v>
      </c>
    </row>
    <row r="3523" spans="1:14" x14ac:dyDescent="0.25">
      <c r="A3523" s="2">
        <v>37070</v>
      </c>
      <c r="B3523">
        <v>1166.51</v>
      </c>
      <c r="C3523">
        <v>356.87</v>
      </c>
      <c r="D3523">
        <v>4106.3</v>
      </c>
      <c r="E3523">
        <v>3284.8</v>
      </c>
      <c r="F3523">
        <v>7822.39</v>
      </c>
      <c r="G3523">
        <v>4722.7</v>
      </c>
      <c r="H3523" t="s">
        <v>38</v>
      </c>
      <c r="I3523">
        <v>373.4</v>
      </c>
      <c r="J3523" t="s">
        <v>38</v>
      </c>
      <c r="K3523">
        <v>4495.3</v>
      </c>
      <c r="L3523">
        <v>9542</v>
      </c>
      <c r="M3523">
        <v>8347</v>
      </c>
      <c r="N3523">
        <v>2950.4</v>
      </c>
    </row>
    <row r="3524" spans="1:14" x14ac:dyDescent="0.25">
      <c r="A3524" s="2">
        <v>37071</v>
      </c>
      <c r="B3524">
        <v>1170.98</v>
      </c>
      <c r="C3524">
        <v>365.36</v>
      </c>
      <c r="D3524">
        <v>4093.9</v>
      </c>
      <c r="E3524">
        <v>3326.6</v>
      </c>
      <c r="F3524">
        <v>7928.71</v>
      </c>
      <c r="G3524">
        <v>4716.5</v>
      </c>
      <c r="H3524" t="s">
        <v>38</v>
      </c>
      <c r="I3524">
        <v>379.88</v>
      </c>
      <c r="J3524" t="s">
        <v>38</v>
      </c>
      <c r="K3524">
        <v>4543.2299999999996</v>
      </c>
      <c r="L3524">
        <v>9715</v>
      </c>
      <c r="M3524">
        <v>8478</v>
      </c>
      <c r="N3524">
        <v>2966.7</v>
      </c>
    </row>
    <row r="3525" spans="1:14" x14ac:dyDescent="0.25">
      <c r="A3525" s="2">
        <v>37074</v>
      </c>
      <c r="B3525">
        <v>1184.48</v>
      </c>
      <c r="C3525">
        <v>365.36</v>
      </c>
      <c r="D3525">
        <v>4164.8999999999996</v>
      </c>
      <c r="E3525">
        <v>3392.7</v>
      </c>
      <c r="F3525">
        <v>7996.78</v>
      </c>
      <c r="G3525">
        <v>4841.2</v>
      </c>
      <c r="H3525" t="s">
        <v>38</v>
      </c>
      <c r="I3525">
        <v>384.93</v>
      </c>
      <c r="J3525" t="s">
        <v>38</v>
      </c>
      <c r="K3525">
        <v>4571.24</v>
      </c>
      <c r="L3525">
        <v>9603</v>
      </c>
      <c r="M3525">
        <v>8478</v>
      </c>
      <c r="N3525">
        <v>2951.2</v>
      </c>
    </row>
    <row r="3526" spans="1:14" x14ac:dyDescent="0.25">
      <c r="A3526" s="2">
        <v>37075</v>
      </c>
      <c r="B3526">
        <v>1184.2</v>
      </c>
      <c r="C3526">
        <v>364.79</v>
      </c>
      <c r="D3526">
        <v>4106.3</v>
      </c>
      <c r="E3526">
        <v>3334.3</v>
      </c>
      <c r="F3526">
        <v>7939.08</v>
      </c>
      <c r="G3526">
        <v>4815</v>
      </c>
      <c r="H3526" t="s">
        <v>38</v>
      </c>
      <c r="I3526">
        <v>381.69</v>
      </c>
      <c r="J3526" t="s">
        <v>38</v>
      </c>
      <c r="K3526">
        <v>4541.3599999999997</v>
      </c>
      <c r="L3526">
        <v>9640</v>
      </c>
      <c r="M3526">
        <v>8584</v>
      </c>
      <c r="N3526">
        <v>2958.9</v>
      </c>
    </row>
    <row r="3527" spans="1:14" x14ac:dyDescent="0.25">
      <c r="A3527" s="2">
        <v>37076</v>
      </c>
      <c r="B3527">
        <v>1176.97</v>
      </c>
      <c r="C3527">
        <v>364.3</v>
      </c>
      <c r="D3527">
        <v>4075.8</v>
      </c>
      <c r="E3527">
        <v>3312.3</v>
      </c>
      <c r="F3527">
        <v>7858.7</v>
      </c>
      <c r="G3527">
        <v>4734.1000000000004</v>
      </c>
      <c r="H3527" t="s">
        <v>38</v>
      </c>
      <c r="I3527">
        <v>379.02</v>
      </c>
      <c r="J3527" t="s">
        <v>38</v>
      </c>
      <c r="K3527">
        <v>4500.8999999999996</v>
      </c>
      <c r="L3527">
        <v>9490</v>
      </c>
      <c r="M3527">
        <v>8568</v>
      </c>
      <c r="N3527">
        <v>2944.4</v>
      </c>
    </row>
    <row r="3528" spans="1:14" x14ac:dyDescent="0.25">
      <c r="A3528" s="2">
        <v>37077</v>
      </c>
      <c r="B3528">
        <v>1162.05</v>
      </c>
      <c r="C3528">
        <v>360.62</v>
      </c>
      <c r="D3528">
        <v>4036.7</v>
      </c>
      <c r="E3528">
        <v>3276.2</v>
      </c>
      <c r="F3528">
        <v>7836.65</v>
      </c>
      <c r="G3528">
        <v>4675.7</v>
      </c>
      <c r="H3528" t="s">
        <v>38</v>
      </c>
      <c r="I3528">
        <v>379.22</v>
      </c>
      <c r="J3528" t="s">
        <v>38</v>
      </c>
      <c r="K3528">
        <v>4459.1899999999996</v>
      </c>
      <c r="L3528">
        <v>9482</v>
      </c>
      <c r="M3528">
        <v>8476</v>
      </c>
      <c r="N3528">
        <v>2898.9</v>
      </c>
    </row>
    <row r="3529" spans="1:14" x14ac:dyDescent="0.25">
      <c r="A3529" s="2">
        <v>37078</v>
      </c>
      <c r="B3529">
        <v>1134.95</v>
      </c>
      <c r="C3529">
        <v>357.28</v>
      </c>
      <c r="D3529">
        <v>3974.8</v>
      </c>
      <c r="E3529">
        <v>3197.1</v>
      </c>
      <c r="F3529">
        <v>7668.74</v>
      </c>
      <c r="G3529">
        <v>4527.8</v>
      </c>
      <c r="H3529" t="s">
        <v>38</v>
      </c>
      <c r="I3529">
        <v>372.25</v>
      </c>
      <c r="J3529" t="s">
        <v>38</v>
      </c>
      <c r="K3529">
        <v>4386.3500000000004</v>
      </c>
      <c r="L3529">
        <v>9227</v>
      </c>
      <c r="M3529">
        <v>8476</v>
      </c>
      <c r="N3529">
        <v>2875.7</v>
      </c>
    </row>
    <row r="3530" spans="1:14" x14ac:dyDescent="0.25">
      <c r="A3530" s="2">
        <v>37081</v>
      </c>
      <c r="B3530">
        <v>1141.08</v>
      </c>
      <c r="C3530">
        <v>360.05</v>
      </c>
      <c r="D3530">
        <v>3974.8</v>
      </c>
      <c r="E3530">
        <v>3213.3</v>
      </c>
      <c r="F3530">
        <v>7684.95</v>
      </c>
      <c r="G3530">
        <v>4554.3</v>
      </c>
      <c r="H3530" t="s">
        <v>38</v>
      </c>
      <c r="I3530">
        <v>370.17</v>
      </c>
      <c r="J3530" t="s">
        <v>38</v>
      </c>
      <c r="K3530">
        <v>4376.3900000000003</v>
      </c>
      <c r="L3530">
        <v>9212</v>
      </c>
      <c r="M3530">
        <v>8230</v>
      </c>
      <c r="N3530">
        <v>2869.7</v>
      </c>
    </row>
    <row r="3531" spans="1:14" x14ac:dyDescent="0.25">
      <c r="A3531" s="2">
        <v>37082</v>
      </c>
      <c r="B3531">
        <v>1128.01</v>
      </c>
      <c r="C3531">
        <v>355.89</v>
      </c>
      <c r="D3531">
        <v>3974.8</v>
      </c>
      <c r="E3531">
        <v>3181.1</v>
      </c>
      <c r="F3531">
        <v>7587.71</v>
      </c>
      <c r="G3531">
        <v>4516.8999999999996</v>
      </c>
      <c r="H3531" t="s">
        <v>38</v>
      </c>
      <c r="I3531">
        <v>370.17</v>
      </c>
      <c r="J3531" t="s">
        <v>38</v>
      </c>
      <c r="K3531">
        <v>4318.5</v>
      </c>
      <c r="L3531">
        <v>9219</v>
      </c>
      <c r="M3531">
        <v>8287</v>
      </c>
      <c r="N3531">
        <v>2889.4</v>
      </c>
    </row>
    <row r="3532" spans="1:14" x14ac:dyDescent="0.25">
      <c r="A3532" s="2">
        <v>37083</v>
      </c>
      <c r="B3532">
        <v>1126.82</v>
      </c>
      <c r="C3532">
        <v>357.93</v>
      </c>
      <c r="D3532">
        <v>3919.7</v>
      </c>
      <c r="E3532">
        <v>3142.2</v>
      </c>
      <c r="F3532">
        <v>7585.76</v>
      </c>
      <c r="G3532">
        <v>4400</v>
      </c>
      <c r="H3532" t="s">
        <v>38</v>
      </c>
      <c r="I3532">
        <v>363.89</v>
      </c>
      <c r="J3532" t="s">
        <v>38</v>
      </c>
      <c r="K3532">
        <v>4266.2</v>
      </c>
      <c r="L3532">
        <v>9039</v>
      </c>
      <c r="M3532">
        <v>8184</v>
      </c>
      <c r="N3532">
        <v>2907.5</v>
      </c>
    </row>
    <row r="3533" spans="1:14" x14ac:dyDescent="0.25">
      <c r="A3533" s="2">
        <v>37084</v>
      </c>
      <c r="B3533">
        <v>1154.3900000000001</v>
      </c>
      <c r="C3533">
        <v>362.99</v>
      </c>
      <c r="D3533">
        <v>3982.4</v>
      </c>
      <c r="E3533">
        <v>3173.5</v>
      </c>
      <c r="F3533">
        <v>7701.81</v>
      </c>
      <c r="G3533">
        <v>4353.3</v>
      </c>
      <c r="H3533" t="s">
        <v>38</v>
      </c>
      <c r="I3533">
        <v>366</v>
      </c>
      <c r="J3533" t="s">
        <v>38</v>
      </c>
      <c r="K3533">
        <v>4340.91</v>
      </c>
      <c r="L3533">
        <v>9332</v>
      </c>
      <c r="M3533">
        <v>8249</v>
      </c>
      <c r="N3533">
        <v>2904</v>
      </c>
    </row>
    <row r="3534" spans="1:14" x14ac:dyDescent="0.25">
      <c r="A3534" s="2">
        <v>37085</v>
      </c>
      <c r="B3534">
        <v>1164.8499999999999</v>
      </c>
      <c r="C3534">
        <v>367.15</v>
      </c>
      <c r="D3534">
        <v>4026.6</v>
      </c>
      <c r="E3534">
        <v>3213.7</v>
      </c>
      <c r="F3534">
        <v>7754.97</v>
      </c>
      <c r="G3534">
        <v>4429.6000000000004</v>
      </c>
      <c r="H3534" t="s">
        <v>38</v>
      </c>
      <c r="I3534">
        <v>364.15</v>
      </c>
      <c r="J3534" t="s">
        <v>38</v>
      </c>
      <c r="K3534">
        <v>4349</v>
      </c>
      <c r="L3534">
        <v>9279</v>
      </c>
      <c r="M3534">
        <v>8226</v>
      </c>
      <c r="N3534">
        <v>2918.6</v>
      </c>
    </row>
    <row r="3535" spans="1:14" x14ac:dyDescent="0.25">
      <c r="A3535" s="2">
        <v>37088</v>
      </c>
      <c r="B3535">
        <v>1150.83</v>
      </c>
      <c r="C3535">
        <v>359.89</v>
      </c>
      <c r="D3535">
        <v>4004.8</v>
      </c>
      <c r="E3535">
        <v>3211.1</v>
      </c>
      <c r="F3535">
        <v>7636.98</v>
      </c>
      <c r="G3535">
        <v>4426.3999999999996</v>
      </c>
      <c r="H3535" t="s">
        <v>38</v>
      </c>
      <c r="I3535">
        <v>361.05</v>
      </c>
      <c r="J3535" t="s">
        <v>38</v>
      </c>
      <c r="K3535">
        <v>4336.55</v>
      </c>
      <c r="L3535">
        <v>9264</v>
      </c>
      <c r="M3535">
        <v>8201</v>
      </c>
      <c r="N3535">
        <v>2947.8</v>
      </c>
    </row>
    <row r="3536" spans="1:14" x14ac:dyDescent="0.25">
      <c r="A3536" s="2">
        <v>37089</v>
      </c>
      <c r="B3536">
        <v>1160.3399999999999</v>
      </c>
      <c r="C3536">
        <v>363.56</v>
      </c>
      <c r="D3536">
        <v>3944.7</v>
      </c>
      <c r="E3536">
        <v>3182.4</v>
      </c>
      <c r="F3536">
        <v>7643.46</v>
      </c>
      <c r="G3536">
        <v>4472.8999999999996</v>
      </c>
      <c r="H3536" t="s">
        <v>38</v>
      </c>
      <c r="I3536">
        <v>361.15</v>
      </c>
      <c r="J3536" t="s">
        <v>38</v>
      </c>
      <c r="K3536">
        <v>4326.59</v>
      </c>
      <c r="L3536">
        <v>9121</v>
      </c>
      <c r="M3536">
        <v>8152</v>
      </c>
      <c r="N3536">
        <v>2920.3</v>
      </c>
    </row>
    <row r="3537" spans="1:14" x14ac:dyDescent="0.25">
      <c r="A3537" s="2">
        <v>37090</v>
      </c>
      <c r="B3537">
        <v>1152.49</v>
      </c>
      <c r="C3537">
        <v>358.91</v>
      </c>
      <c r="D3537">
        <v>3921.2</v>
      </c>
      <c r="E3537">
        <v>3111.2</v>
      </c>
      <c r="F3537">
        <v>7474.9</v>
      </c>
      <c r="G3537">
        <v>4368.2</v>
      </c>
      <c r="H3537" t="s">
        <v>38</v>
      </c>
      <c r="I3537">
        <v>355.43</v>
      </c>
      <c r="J3537" t="s">
        <v>38</v>
      </c>
      <c r="K3537">
        <v>4283.01</v>
      </c>
      <c r="L3537">
        <v>8933</v>
      </c>
      <c r="M3537">
        <v>8080</v>
      </c>
      <c r="N3537">
        <v>2922</v>
      </c>
    </row>
    <row r="3538" spans="1:14" x14ac:dyDescent="0.25">
      <c r="A3538" s="2">
        <v>37091</v>
      </c>
      <c r="B3538">
        <v>1162.71</v>
      </c>
      <c r="C3538">
        <v>359.32</v>
      </c>
      <c r="D3538">
        <v>3947.6</v>
      </c>
      <c r="E3538">
        <v>3148.6</v>
      </c>
      <c r="F3538">
        <v>7572.15</v>
      </c>
      <c r="G3538">
        <v>4444.6000000000004</v>
      </c>
      <c r="H3538" t="s">
        <v>38</v>
      </c>
      <c r="I3538">
        <v>357.75</v>
      </c>
      <c r="J3538" t="s">
        <v>38</v>
      </c>
      <c r="K3538">
        <v>4372.03</v>
      </c>
      <c r="L3538">
        <v>8963</v>
      </c>
      <c r="M3538">
        <v>7973</v>
      </c>
      <c r="N3538">
        <v>2928.9</v>
      </c>
    </row>
    <row r="3539" spans="1:14" x14ac:dyDescent="0.25">
      <c r="A3539" s="2">
        <v>37092</v>
      </c>
      <c r="B3539">
        <v>1155.1099999999999</v>
      </c>
      <c r="C3539">
        <v>359.89</v>
      </c>
      <c r="D3539">
        <v>3905.2</v>
      </c>
      <c r="E3539">
        <v>3119.2</v>
      </c>
      <c r="F3539">
        <v>7507.97</v>
      </c>
      <c r="G3539">
        <v>4429.1000000000004</v>
      </c>
      <c r="H3539" t="s">
        <v>38</v>
      </c>
      <c r="I3539">
        <v>355.23</v>
      </c>
      <c r="J3539" t="s">
        <v>38</v>
      </c>
      <c r="K3539">
        <v>4343.3999999999996</v>
      </c>
      <c r="L3539">
        <v>8963</v>
      </c>
      <c r="M3539">
        <v>8004</v>
      </c>
      <c r="N3539">
        <v>2916.9</v>
      </c>
    </row>
    <row r="3540" spans="1:14" x14ac:dyDescent="0.25">
      <c r="A3540" s="2">
        <v>37095</v>
      </c>
      <c r="B3540">
        <v>1133.24</v>
      </c>
      <c r="C3540">
        <v>359.89</v>
      </c>
      <c r="D3540">
        <v>3921.5</v>
      </c>
      <c r="E3540">
        <v>3136.4</v>
      </c>
      <c r="F3540">
        <v>7572.15</v>
      </c>
      <c r="G3540">
        <v>4461.1000000000004</v>
      </c>
      <c r="H3540" t="s">
        <v>38</v>
      </c>
      <c r="I3540">
        <v>356.79</v>
      </c>
      <c r="J3540" t="s">
        <v>38</v>
      </c>
      <c r="K3540">
        <v>4339.04</v>
      </c>
      <c r="L3540">
        <v>8700</v>
      </c>
      <c r="M3540">
        <v>7957</v>
      </c>
      <c r="N3540">
        <v>2900.6</v>
      </c>
    </row>
    <row r="3541" spans="1:14" x14ac:dyDescent="0.25">
      <c r="A3541" s="2">
        <v>37096</v>
      </c>
      <c r="B3541">
        <v>1120.17</v>
      </c>
      <c r="C3541">
        <v>358.26</v>
      </c>
      <c r="D3541">
        <v>3864.3</v>
      </c>
      <c r="E3541">
        <v>3099.4</v>
      </c>
      <c r="F3541">
        <v>7389.97</v>
      </c>
      <c r="G3541">
        <v>4468.8</v>
      </c>
      <c r="H3541" t="s">
        <v>38</v>
      </c>
      <c r="I3541">
        <v>354.24</v>
      </c>
      <c r="J3541" t="s">
        <v>38</v>
      </c>
      <c r="K3541">
        <v>4258.1099999999997</v>
      </c>
      <c r="L3541">
        <v>8896</v>
      </c>
      <c r="M3541">
        <v>7960</v>
      </c>
      <c r="N3541">
        <v>2886.9</v>
      </c>
    </row>
    <row r="3542" spans="1:14" x14ac:dyDescent="0.25">
      <c r="A3542" s="2">
        <v>37097</v>
      </c>
      <c r="B3542">
        <v>1132.76</v>
      </c>
      <c r="C3542">
        <v>359.97</v>
      </c>
      <c r="D3542">
        <v>3821.5</v>
      </c>
      <c r="E3542">
        <v>3047.1</v>
      </c>
      <c r="F3542">
        <v>7273.93</v>
      </c>
      <c r="G3542">
        <v>4339.1000000000004</v>
      </c>
      <c r="H3542" t="s">
        <v>38</v>
      </c>
      <c r="I3542">
        <v>347.92</v>
      </c>
      <c r="J3542" t="s">
        <v>38</v>
      </c>
      <c r="K3542">
        <v>4177.8100000000004</v>
      </c>
      <c r="L3542">
        <v>8918</v>
      </c>
      <c r="M3542">
        <v>7960</v>
      </c>
      <c r="N3542">
        <v>2843.1</v>
      </c>
    </row>
    <row r="3543" spans="1:14" x14ac:dyDescent="0.25">
      <c r="A3543" s="2">
        <v>37098</v>
      </c>
      <c r="B3543">
        <v>1146.07</v>
      </c>
      <c r="C3543">
        <v>358.26</v>
      </c>
      <c r="D3543">
        <v>3827.3</v>
      </c>
      <c r="E3543">
        <v>3085.4</v>
      </c>
      <c r="F3543">
        <v>7397.11</v>
      </c>
      <c r="G3543">
        <v>4382.8</v>
      </c>
      <c r="H3543" t="s">
        <v>38</v>
      </c>
      <c r="I3543">
        <v>348.22</v>
      </c>
      <c r="J3543" t="s">
        <v>38</v>
      </c>
      <c r="K3543">
        <v>4175.9399999999996</v>
      </c>
      <c r="L3543">
        <v>8873</v>
      </c>
      <c r="M3543">
        <v>7820</v>
      </c>
      <c r="N3543">
        <v>2809.6</v>
      </c>
    </row>
    <row r="3544" spans="1:14" x14ac:dyDescent="0.25">
      <c r="A3544" s="2">
        <v>37099</v>
      </c>
      <c r="B3544">
        <v>1150.1199999999999</v>
      </c>
      <c r="C3544">
        <v>363.64</v>
      </c>
      <c r="D3544">
        <v>3916.1</v>
      </c>
      <c r="E3544">
        <v>3170.9</v>
      </c>
      <c r="F3544">
        <v>7515.1</v>
      </c>
      <c r="G3544">
        <v>4386.8</v>
      </c>
      <c r="H3544" t="s">
        <v>38</v>
      </c>
      <c r="I3544">
        <v>352.26</v>
      </c>
      <c r="J3544" t="s">
        <v>38</v>
      </c>
      <c r="K3544">
        <v>4233.21</v>
      </c>
      <c r="L3544">
        <v>8881</v>
      </c>
      <c r="M3544">
        <v>7898</v>
      </c>
      <c r="N3544">
        <v>2832.8</v>
      </c>
    </row>
    <row r="3545" spans="1:14" x14ac:dyDescent="0.25">
      <c r="A3545" s="2">
        <v>37102</v>
      </c>
      <c r="B3545">
        <v>1150.1199999999999</v>
      </c>
      <c r="C3545">
        <v>359.81</v>
      </c>
      <c r="D3545">
        <v>3952</v>
      </c>
      <c r="E3545">
        <v>3210.5</v>
      </c>
      <c r="F3545">
        <v>7556.59</v>
      </c>
      <c r="G3545">
        <v>4486.8999999999996</v>
      </c>
      <c r="H3545" t="s">
        <v>38</v>
      </c>
      <c r="I3545">
        <v>358.84</v>
      </c>
      <c r="J3545" t="s">
        <v>38</v>
      </c>
      <c r="K3545">
        <v>4268.07</v>
      </c>
      <c r="L3545">
        <v>8693</v>
      </c>
      <c r="M3545">
        <v>7842</v>
      </c>
      <c r="N3545">
        <v>2840.5</v>
      </c>
    </row>
    <row r="3546" spans="1:14" x14ac:dyDescent="0.25">
      <c r="A3546" s="2">
        <v>37103</v>
      </c>
      <c r="B3546">
        <v>1155.3399999999999</v>
      </c>
      <c r="C3546">
        <v>364.46</v>
      </c>
      <c r="D3546">
        <v>4008.1</v>
      </c>
      <c r="E3546">
        <v>3244.8</v>
      </c>
      <c r="F3546">
        <v>7635.03</v>
      </c>
      <c r="G3546">
        <v>4523.8999999999996</v>
      </c>
      <c r="H3546" t="s">
        <v>38</v>
      </c>
      <c r="I3546">
        <v>362.31</v>
      </c>
      <c r="J3546" t="s">
        <v>38</v>
      </c>
      <c r="K3546">
        <v>4292.97</v>
      </c>
      <c r="L3546">
        <v>8926</v>
      </c>
      <c r="M3546">
        <v>7973</v>
      </c>
      <c r="N3546">
        <v>2856.8</v>
      </c>
    </row>
    <row r="3547" spans="1:14" x14ac:dyDescent="0.25">
      <c r="A3547" s="2">
        <v>37104</v>
      </c>
      <c r="B3547">
        <v>1161.29</v>
      </c>
      <c r="C3547">
        <v>365.93</v>
      </c>
      <c r="D3547">
        <v>4025.8</v>
      </c>
      <c r="E3547">
        <v>3261.3</v>
      </c>
      <c r="F3547">
        <v>7620.12</v>
      </c>
      <c r="G3547">
        <v>4563.8999999999996</v>
      </c>
      <c r="H3547" t="s">
        <v>38</v>
      </c>
      <c r="I3547">
        <v>364.16</v>
      </c>
      <c r="J3547" t="s">
        <v>38</v>
      </c>
      <c r="K3547">
        <v>4317.87</v>
      </c>
      <c r="L3547">
        <v>9016</v>
      </c>
      <c r="M3547">
        <v>8079</v>
      </c>
      <c r="N3547">
        <v>2904.9</v>
      </c>
    </row>
    <row r="3548" spans="1:14" x14ac:dyDescent="0.25">
      <c r="A3548" s="2">
        <v>37105</v>
      </c>
      <c r="B3548">
        <v>1165.56</v>
      </c>
      <c r="C3548">
        <v>365.93</v>
      </c>
      <c r="D3548">
        <v>4046.9</v>
      </c>
      <c r="E3548">
        <v>3244.2</v>
      </c>
      <c r="F3548">
        <v>7533.9</v>
      </c>
      <c r="G3548">
        <v>4592.3999999999996</v>
      </c>
      <c r="H3548" t="s">
        <v>38</v>
      </c>
      <c r="I3548">
        <v>363.77</v>
      </c>
      <c r="J3548" t="s">
        <v>38</v>
      </c>
      <c r="K3548">
        <v>4339.04</v>
      </c>
      <c r="L3548">
        <v>9332</v>
      </c>
      <c r="M3548">
        <v>8096</v>
      </c>
      <c r="N3548">
        <v>2932.3</v>
      </c>
    </row>
    <row r="3549" spans="1:14" x14ac:dyDescent="0.25">
      <c r="A3549" s="2">
        <v>37106</v>
      </c>
      <c r="B3549">
        <v>1159.8599999999999</v>
      </c>
      <c r="C3549">
        <v>365.28</v>
      </c>
      <c r="D3549">
        <v>4017.5</v>
      </c>
      <c r="E3549">
        <v>3211.7</v>
      </c>
      <c r="F3549">
        <v>7504.72</v>
      </c>
      <c r="G3549">
        <v>4570.5</v>
      </c>
      <c r="H3549" t="s">
        <v>38</v>
      </c>
      <c r="I3549">
        <v>358.71</v>
      </c>
      <c r="J3549" t="s">
        <v>38</v>
      </c>
      <c r="K3549">
        <v>4304.18</v>
      </c>
      <c r="L3549">
        <v>9182</v>
      </c>
      <c r="M3549">
        <v>7941</v>
      </c>
      <c r="N3549">
        <v>2934.9</v>
      </c>
    </row>
    <row r="3550" spans="1:14" x14ac:dyDescent="0.25">
      <c r="A3550" s="2">
        <v>37109</v>
      </c>
      <c r="B3550">
        <v>1143.7</v>
      </c>
      <c r="C3550">
        <v>365.28</v>
      </c>
      <c r="D3550">
        <v>4005.6</v>
      </c>
      <c r="E3550">
        <v>3232.7</v>
      </c>
      <c r="F3550">
        <v>7512.5</v>
      </c>
      <c r="G3550">
        <v>4609.8999999999996</v>
      </c>
      <c r="H3550" t="s">
        <v>38</v>
      </c>
      <c r="I3550">
        <v>359.33</v>
      </c>
      <c r="J3550" t="s">
        <v>38</v>
      </c>
      <c r="K3550">
        <v>4316.63</v>
      </c>
      <c r="L3550">
        <v>9197</v>
      </c>
      <c r="M3550">
        <v>7902</v>
      </c>
      <c r="N3550">
        <v>2932.3</v>
      </c>
    </row>
    <row r="3551" spans="1:14" x14ac:dyDescent="0.25">
      <c r="A3551" s="2">
        <v>37110</v>
      </c>
      <c r="B3551">
        <v>1148.21</v>
      </c>
      <c r="C3551">
        <v>369.35</v>
      </c>
      <c r="D3551">
        <v>4016.8</v>
      </c>
      <c r="E3551">
        <v>3223.8</v>
      </c>
      <c r="F3551">
        <v>7499.54</v>
      </c>
      <c r="G3551">
        <v>4561.7</v>
      </c>
      <c r="H3551" t="s">
        <v>38</v>
      </c>
      <c r="I3551">
        <v>360.59</v>
      </c>
      <c r="J3551" t="s">
        <v>38</v>
      </c>
      <c r="K3551">
        <v>4311.03</v>
      </c>
      <c r="L3551">
        <v>9242</v>
      </c>
      <c r="M3551">
        <v>7768</v>
      </c>
      <c r="N3551">
        <v>2934.1</v>
      </c>
    </row>
    <row r="3552" spans="1:14" x14ac:dyDescent="0.25">
      <c r="A3552" s="2">
        <v>37111</v>
      </c>
      <c r="B3552">
        <v>1127.06</v>
      </c>
      <c r="C3552">
        <v>361.6</v>
      </c>
      <c r="D3552">
        <v>3973.3</v>
      </c>
      <c r="E3552">
        <v>3179.3</v>
      </c>
      <c r="F3552">
        <v>7328.39</v>
      </c>
      <c r="G3552">
        <v>4502.8999999999996</v>
      </c>
      <c r="H3552" t="s">
        <v>38</v>
      </c>
      <c r="I3552">
        <v>356.89</v>
      </c>
      <c r="J3552" t="s">
        <v>38</v>
      </c>
      <c r="K3552">
        <v>4301.6899999999996</v>
      </c>
      <c r="L3552">
        <v>9136</v>
      </c>
      <c r="M3552">
        <v>7742</v>
      </c>
      <c r="N3552">
        <v>2930.6</v>
      </c>
    </row>
    <row r="3553" spans="1:14" x14ac:dyDescent="0.25">
      <c r="A3553" s="2">
        <v>37112</v>
      </c>
      <c r="B3553">
        <v>1129.2</v>
      </c>
      <c r="C3553">
        <v>364.7</v>
      </c>
      <c r="D3553">
        <v>3914.3</v>
      </c>
      <c r="E3553">
        <v>3113.2</v>
      </c>
      <c r="F3553">
        <v>7183.17</v>
      </c>
      <c r="G3553">
        <v>4417.1000000000004</v>
      </c>
      <c r="H3553" t="s">
        <v>38</v>
      </c>
      <c r="I3553">
        <v>352.09</v>
      </c>
      <c r="J3553" t="s">
        <v>38</v>
      </c>
      <c r="K3553">
        <v>4202.08</v>
      </c>
      <c r="L3553">
        <v>8828</v>
      </c>
      <c r="M3553">
        <v>7615</v>
      </c>
      <c r="N3553">
        <v>2939.2</v>
      </c>
    </row>
    <row r="3554" spans="1:14" x14ac:dyDescent="0.25">
      <c r="A3554" s="2">
        <v>37113</v>
      </c>
      <c r="B3554">
        <v>1132.53</v>
      </c>
      <c r="C3554">
        <v>361.44</v>
      </c>
      <c r="D3554">
        <v>3933.8</v>
      </c>
      <c r="E3554">
        <v>3086.5</v>
      </c>
      <c r="F3554">
        <v>7094.35</v>
      </c>
      <c r="G3554">
        <v>4367.8999999999996</v>
      </c>
      <c r="H3554" t="s">
        <v>38</v>
      </c>
      <c r="I3554">
        <v>350.24</v>
      </c>
      <c r="J3554" t="s">
        <v>38</v>
      </c>
      <c r="K3554">
        <v>4136.72</v>
      </c>
      <c r="L3554">
        <v>8851</v>
      </c>
      <c r="M3554">
        <v>7619</v>
      </c>
      <c r="N3554">
        <v>2921.2</v>
      </c>
    </row>
    <row r="3555" spans="1:14" x14ac:dyDescent="0.25">
      <c r="A3555" s="2">
        <v>37116</v>
      </c>
      <c r="B3555">
        <v>1133.72</v>
      </c>
      <c r="C3555">
        <v>360.71</v>
      </c>
      <c r="D3555">
        <v>3937.8</v>
      </c>
      <c r="E3555">
        <v>3132.3</v>
      </c>
      <c r="F3555">
        <v>7133.9</v>
      </c>
      <c r="G3555">
        <v>4441.1000000000004</v>
      </c>
      <c r="H3555" t="s">
        <v>38</v>
      </c>
      <c r="I3555">
        <v>351.92</v>
      </c>
      <c r="J3555" t="s">
        <v>38</v>
      </c>
      <c r="K3555">
        <v>4191.5</v>
      </c>
      <c r="L3555">
        <v>8648</v>
      </c>
      <c r="M3555">
        <v>7567</v>
      </c>
      <c r="N3555">
        <v>2912.6</v>
      </c>
    </row>
    <row r="3556" spans="1:14" x14ac:dyDescent="0.25">
      <c r="A3556" s="2">
        <v>37117</v>
      </c>
      <c r="B3556">
        <v>1133.48</v>
      </c>
      <c r="C3556">
        <v>359.89</v>
      </c>
      <c r="D3556">
        <v>3993.6</v>
      </c>
      <c r="E3556">
        <v>3162.2</v>
      </c>
      <c r="F3556">
        <v>7196.13</v>
      </c>
      <c r="G3556">
        <v>4500</v>
      </c>
      <c r="H3556" t="s">
        <v>38</v>
      </c>
      <c r="I3556">
        <v>355.5</v>
      </c>
      <c r="J3556" t="s">
        <v>38</v>
      </c>
      <c r="K3556">
        <v>4261.22</v>
      </c>
      <c r="L3556">
        <v>8971</v>
      </c>
      <c r="M3556">
        <v>7779</v>
      </c>
      <c r="N3556">
        <v>2904.9</v>
      </c>
    </row>
    <row r="3557" spans="1:14" x14ac:dyDescent="0.25">
      <c r="A3557" s="2">
        <v>37118</v>
      </c>
      <c r="B3557">
        <v>1122.54</v>
      </c>
      <c r="C3557">
        <v>355.57</v>
      </c>
      <c r="D3557">
        <v>3964.3</v>
      </c>
      <c r="E3557">
        <v>3138.6</v>
      </c>
      <c r="F3557">
        <v>7106.02</v>
      </c>
      <c r="G3557">
        <v>4500</v>
      </c>
      <c r="H3557" t="s">
        <v>38</v>
      </c>
      <c r="I3557">
        <v>351.59</v>
      </c>
      <c r="J3557" t="s">
        <v>38</v>
      </c>
      <c r="K3557">
        <v>4233.21</v>
      </c>
      <c r="L3557">
        <v>8806</v>
      </c>
      <c r="M3557">
        <v>7898</v>
      </c>
      <c r="N3557">
        <v>2893.7</v>
      </c>
    </row>
    <row r="3558" spans="1:14" x14ac:dyDescent="0.25">
      <c r="A3558" s="2">
        <v>37119</v>
      </c>
      <c r="B3558">
        <v>1126.3499999999999</v>
      </c>
      <c r="C3558">
        <v>357.77</v>
      </c>
      <c r="D3558">
        <v>3914.3</v>
      </c>
      <c r="E3558">
        <v>3109.4</v>
      </c>
      <c r="F3558">
        <v>6988.68</v>
      </c>
      <c r="G3558">
        <v>4431</v>
      </c>
      <c r="H3558" t="s">
        <v>38</v>
      </c>
      <c r="I3558">
        <v>350.24</v>
      </c>
      <c r="J3558" t="s">
        <v>38</v>
      </c>
      <c r="K3558">
        <v>4183.41</v>
      </c>
      <c r="L3558">
        <v>8663</v>
      </c>
      <c r="M3558">
        <v>7652</v>
      </c>
      <c r="N3558">
        <v>2858.5</v>
      </c>
    </row>
    <row r="3559" spans="1:14" x14ac:dyDescent="0.25">
      <c r="A3559" s="2">
        <v>37120</v>
      </c>
      <c r="B3559">
        <v>1108.05</v>
      </c>
      <c r="C3559">
        <v>353.69</v>
      </c>
      <c r="D3559">
        <v>3881</v>
      </c>
      <c r="E3559">
        <v>3040.1</v>
      </c>
      <c r="F3559">
        <v>6789</v>
      </c>
      <c r="G3559">
        <v>4366.3</v>
      </c>
      <c r="H3559" t="s">
        <v>38</v>
      </c>
      <c r="I3559">
        <v>345.45</v>
      </c>
      <c r="J3559" t="s">
        <v>38</v>
      </c>
      <c r="K3559">
        <v>4152.28</v>
      </c>
      <c r="L3559">
        <v>8595</v>
      </c>
      <c r="M3559">
        <v>7608</v>
      </c>
      <c r="N3559">
        <v>2859.4</v>
      </c>
    </row>
    <row r="3560" spans="1:14" x14ac:dyDescent="0.25">
      <c r="A3560" s="2">
        <v>37123</v>
      </c>
      <c r="B3560">
        <v>1117.79</v>
      </c>
      <c r="C3560">
        <v>355.89</v>
      </c>
      <c r="D3560">
        <v>3879.9</v>
      </c>
      <c r="E3560">
        <v>3050</v>
      </c>
      <c r="F3560">
        <v>6755.94</v>
      </c>
      <c r="G3560">
        <v>4359.1000000000004</v>
      </c>
      <c r="H3560" t="s">
        <v>38</v>
      </c>
      <c r="I3560">
        <v>345.09</v>
      </c>
      <c r="J3560" t="s">
        <v>38</v>
      </c>
      <c r="K3560">
        <v>4129.25</v>
      </c>
      <c r="L3560">
        <v>8452</v>
      </c>
      <c r="M3560">
        <v>7414</v>
      </c>
      <c r="N3560">
        <v>2821.6</v>
      </c>
    </row>
    <row r="3561" spans="1:14" x14ac:dyDescent="0.25">
      <c r="A3561" s="2">
        <v>37124</v>
      </c>
      <c r="B3561">
        <v>1099.25</v>
      </c>
      <c r="C3561">
        <v>353.28</v>
      </c>
      <c r="D3561">
        <v>3935.3</v>
      </c>
      <c r="E3561">
        <v>3077</v>
      </c>
      <c r="F3561">
        <v>6807.8</v>
      </c>
      <c r="G3561">
        <v>4356.5</v>
      </c>
      <c r="H3561" t="s">
        <v>38</v>
      </c>
      <c r="I3561">
        <v>349.74</v>
      </c>
      <c r="J3561" t="s">
        <v>38</v>
      </c>
      <c r="K3561">
        <v>4210.8</v>
      </c>
      <c r="L3561">
        <v>8505</v>
      </c>
      <c r="M3561">
        <v>7388</v>
      </c>
      <c r="N3561">
        <v>2845.7</v>
      </c>
    </row>
    <row r="3562" spans="1:14" x14ac:dyDescent="0.25">
      <c r="A3562" s="2">
        <v>37125</v>
      </c>
      <c r="B3562">
        <v>1109.71</v>
      </c>
      <c r="C3562">
        <v>356.55</v>
      </c>
      <c r="D3562">
        <v>3924.8</v>
      </c>
      <c r="E3562">
        <v>3059.2</v>
      </c>
      <c r="F3562">
        <v>6798.72</v>
      </c>
      <c r="G3562">
        <v>4416.1000000000004</v>
      </c>
      <c r="H3562" t="s">
        <v>38</v>
      </c>
      <c r="I3562">
        <v>348.03</v>
      </c>
      <c r="J3562" t="s">
        <v>38</v>
      </c>
      <c r="K3562">
        <v>4160.37</v>
      </c>
      <c r="L3562">
        <v>8572</v>
      </c>
      <c r="M3562">
        <v>7341</v>
      </c>
      <c r="N3562">
        <v>2850</v>
      </c>
    </row>
    <row r="3563" spans="1:14" x14ac:dyDescent="0.25">
      <c r="A3563" s="2">
        <v>37126</v>
      </c>
      <c r="B3563">
        <v>1106.1500000000001</v>
      </c>
      <c r="C3563">
        <v>356.79</v>
      </c>
      <c r="D3563">
        <v>3912.1</v>
      </c>
      <c r="E3563">
        <v>3061.1</v>
      </c>
      <c r="F3563">
        <v>6835.03</v>
      </c>
      <c r="G3563">
        <v>4473.3999999999996</v>
      </c>
      <c r="H3563" t="s">
        <v>38</v>
      </c>
      <c r="I3563">
        <v>352.55</v>
      </c>
      <c r="J3563" t="s">
        <v>38</v>
      </c>
      <c r="K3563">
        <v>4126.1400000000003</v>
      </c>
      <c r="L3563">
        <v>8362</v>
      </c>
      <c r="M3563">
        <v>7354</v>
      </c>
      <c r="N3563">
        <v>2851.7</v>
      </c>
    </row>
    <row r="3564" spans="1:14" x14ac:dyDescent="0.25">
      <c r="A3564" s="2">
        <v>37127</v>
      </c>
      <c r="B3564">
        <v>1128.96</v>
      </c>
      <c r="C3564">
        <v>362.5</v>
      </c>
      <c r="D3564">
        <v>3974.8</v>
      </c>
      <c r="E3564">
        <v>3127.2</v>
      </c>
      <c r="F3564">
        <v>7040.54</v>
      </c>
      <c r="G3564">
        <v>4543.8999999999996</v>
      </c>
      <c r="H3564" t="s">
        <v>38</v>
      </c>
      <c r="I3564">
        <v>355.95</v>
      </c>
      <c r="J3564" t="s">
        <v>38</v>
      </c>
      <c r="K3564">
        <v>4192.75</v>
      </c>
      <c r="L3564">
        <v>8407</v>
      </c>
      <c r="M3564">
        <v>7224</v>
      </c>
      <c r="N3564">
        <v>2879.1</v>
      </c>
    </row>
    <row r="3565" spans="1:14" x14ac:dyDescent="0.25">
      <c r="A3565" s="2">
        <v>37130</v>
      </c>
      <c r="B3565">
        <v>1122.31</v>
      </c>
      <c r="C3565">
        <v>364.05</v>
      </c>
      <c r="D3565">
        <v>3974.8</v>
      </c>
      <c r="E3565">
        <v>3119.6</v>
      </c>
      <c r="F3565">
        <v>7035.35</v>
      </c>
      <c r="G3565">
        <v>4529.1000000000004</v>
      </c>
      <c r="H3565" t="s">
        <v>38</v>
      </c>
      <c r="I3565">
        <v>359.12</v>
      </c>
      <c r="J3565" t="s">
        <v>38</v>
      </c>
      <c r="K3565">
        <v>4228.8500000000004</v>
      </c>
      <c r="L3565">
        <v>8452</v>
      </c>
      <c r="M3565">
        <v>7312</v>
      </c>
      <c r="N3565">
        <v>2899.7</v>
      </c>
    </row>
    <row r="3566" spans="1:14" x14ac:dyDescent="0.25">
      <c r="A3566" s="2">
        <v>37131</v>
      </c>
      <c r="B3566">
        <v>1106.24</v>
      </c>
      <c r="C3566">
        <v>359.97</v>
      </c>
      <c r="D3566">
        <v>3948.3</v>
      </c>
      <c r="E3566">
        <v>3061.7</v>
      </c>
      <c r="F3566">
        <v>6905.69</v>
      </c>
      <c r="G3566">
        <v>4455.1000000000004</v>
      </c>
      <c r="H3566" t="s">
        <v>38</v>
      </c>
      <c r="I3566">
        <v>353.37</v>
      </c>
      <c r="J3566" t="s">
        <v>38</v>
      </c>
      <c r="K3566">
        <v>4152.8999999999996</v>
      </c>
      <c r="L3566">
        <v>8437</v>
      </c>
      <c r="M3566">
        <v>7370</v>
      </c>
      <c r="N3566">
        <v>2898</v>
      </c>
    </row>
    <row r="3567" spans="1:14" x14ac:dyDescent="0.25">
      <c r="A3567" s="2">
        <v>37132</v>
      </c>
      <c r="B3567">
        <v>1095.5899999999999</v>
      </c>
      <c r="C3567">
        <v>354.67</v>
      </c>
      <c r="D3567">
        <v>3930.9</v>
      </c>
      <c r="E3567">
        <v>3072.5</v>
      </c>
      <c r="F3567">
        <v>6891.43</v>
      </c>
      <c r="G3567">
        <v>4482.2</v>
      </c>
      <c r="H3567" t="s">
        <v>38</v>
      </c>
      <c r="I3567">
        <v>353.57</v>
      </c>
      <c r="J3567" t="s">
        <v>38</v>
      </c>
      <c r="K3567">
        <v>4107.46</v>
      </c>
      <c r="L3567">
        <v>8264</v>
      </c>
      <c r="M3567">
        <v>7311</v>
      </c>
      <c r="N3567">
        <v>2876.6</v>
      </c>
    </row>
    <row r="3568" spans="1:14" x14ac:dyDescent="0.25">
      <c r="A3568" s="2">
        <v>37133</v>
      </c>
      <c r="B3568">
        <v>1073.58</v>
      </c>
      <c r="C3568">
        <v>352.14</v>
      </c>
      <c r="D3568">
        <v>3875.9</v>
      </c>
      <c r="E3568">
        <v>2987.7</v>
      </c>
      <c r="F3568">
        <v>6715.09</v>
      </c>
      <c r="G3568">
        <v>4378.8</v>
      </c>
      <c r="H3568" t="s">
        <v>38</v>
      </c>
      <c r="I3568">
        <v>349.15</v>
      </c>
      <c r="J3568" t="s">
        <v>38</v>
      </c>
      <c r="K3568">
        <v>4076.33</v>
      </c>
      <c r="L3568">
        <v>8181</v>
      </c>
      <c r="M3568">
        <v>7393</v>
      </c>
      <c r="N3568">
        <v>2861.1</v>
      </c>
    </row>
    <row r="3569" spans="1:14" x14ac:dyDescent="0.25">
      <c r="A3569" s="2">
        <v>37134</v>
      </c>
      <c r="B3569">
        <v>1079.05</v>
      </c>
      <c r="C3569">
        <v>351.32</v>
      </c>
      <c r="D3569">
        <v>3870.1</v>
      </c>
      <c r="E3569">
        <v>2976.3</v>
      </c>
      <c r="F3569">
        <v>6738.43</v>
      </c>
      <c r="G3569">
        <v>4425.2</v>
      </c>
      <c r="H3569" t="s">
        <v>38</v>
      </c>
      <c r="I3569">
        <v>346.21</v>
      </c>
      <c r="J3569" t="s">
        <v>38</v>
      </c>
      <c r="K3569">
        <v>4097.5</v>
      </c>
      <c r="L3569">
        <v>8046</v>
      </c>
      <c r="M3569">
        <v>7212</v>
      </c>
      <c r="N3569">
        <v>2803.6</v>
      </c>
    </row>
    <row r="3570" spans="1:14" x14ac:dyDescent="0.25">
      <c r="A3570" s="2">
        <v>37137</v>
      </c>
      <c r="B3570">
        <v>1078.3399999999999</v>
      </c>
      <c r="C3570">
        <v>351.32</v>
      </c>
      <c r="D3570">
        <v>3851.3</v>
      </c>
      <c r="E3570">
        <v>2941.4</v>
      </c>
      <c r="F3570">
        <v>6626.93</v>
      </c>
      <c r="G3570">
        <v>4337.3999999999996</v>
      </c>
      <c r="H3570" t="s">
        <v>38</v>
      </c>
      <c r="I3570">
        <v>341.85</v>
      </c>
      <c r="J3570" t="s">
        <v>38</v>
      </c>
      <c r="K3570">
        <v>4030.89</v>
      </c>
      <c r="L3570">
        <v>7798</v>
      </c>
      <c r="M3570">
        <v>7099</v>
      </c>
      <c r="N3570">
        <v>2816.5</v>
      </c>
    </row>
    <row r="3571" spans="1:14" x14ac:dyDescent="0.25">
      <c r="A3571" s="2">
        <v>37138</v>
      </c>
      <c r="B3571">
        <v>1075.25</v>
      </c>
      <c r="C3571">
        <v>353.93</v>
      </c>
      <c r="D3571">
        <v>3899.1</v>
      </c>
      <c r="E3571">
        <v>2969.3</v>
      </c>
      <c r="F3571">
        <v>6765.66</v>
      </c>
      <c r="G3571">
        <v>4407.7</v>
      </c>
      <c r="H3571" t="s">
        <v>38</v>
      </c>
      <c r="I3571">
        <v>345.45</v>
      </c>
      <c r="J3571" t="s">
        <v>38</v>
      </c>
      <c r="K3571">
        <v>4086.92</v>
      </c>
      <c r="L3571">
        <v>8046</v>
      </c>
      <c r="M3571">
        <v>7268</v>
      </c>
      <c r="N3571">
        <v>2814.8</v>
      </c>
    </row>
    <row r="3572" spans="1:14" x14ac:dyDescent="0.25">
      <c r="A3572" s="2">
        <v>37139</v>
      </c>
      <c r="B3572">
        <v>1077.6199999999999</v>
      </c>
      <c r="C3572">
        <v>352.22</v>
      </c>
      <c r="D3572">
        <v>3848.4</v>
      </c>
      <c r="E3572">
        <v>2902.8</v>
      </c>
      <c r="F3572">
        <v>6568.58</v>
      </c>
      <c r="G3572">
        <v>4304.8</v>
      </c>
      <c r="H3572" t="s">
        <v>38</v>
      </c>
      <c r="I3572">
        <v>339.56</v>
      </c>
      <c r="J3572" t="s">
        <v>38</v>
      </c>
      <c r="K3572">
        <v>4055.17</v>
      </c>
      <c r="L3572">
        <v>7978</v>
      </c>
      <c r="M3572">
        <v>7098</v>
      </c>
      <c r="N3572">
        <v>2810.5</v>
      </c>
    </row>
    <row r="3573" spans="1:14" x14ac:dyDescent="0.25">
      <c r="A3573" s="2">
        <v>37140</v>
      </c>
      <c r="B3573">
        <v>1049.0999999999999</v>
      </c>
      <c r="C3573">
        <v>351.08</v>
      </c>
      <c r="D3573">
        <v>3773.7</v>
      </c>
      <c r="E3573">
        <v>2846.4</v>
      </c>
      <c r="F3573">
        <v>6336.49</v>
      </c>
      <c r="G3573">
        <v>4198.7</v>
      </c>
      <c r="H3573" t="s">
        <v>38</v>
      </c>
      <c r="I3573">
        <v>330.46</v>
      </c>
      <c r="J3573" t="s">
        <v>38</v>
      </c>
      <c r="K3573">
        <v>3987.31</v>
      </c>
      <c r="L3573">
        <v>7986</v>
      </c>
      <c r="M3573">
        <v>6899</v>
      </c>
      <c r="N3573">
        <v>2790.7</v>
      </c>
    </row>
    <row r="3574" spans="1:14" x14ac:dyDescent="0.25">
      <c r="A3574" s="2">
        <v>37141</v>
      </c>
      <c r="B3574">
        <v>1029.8499999999999</v>
      </c>
      <c r="C3574">
        <v>349.04</v>
      </c>
      <c r="D3574">
        <v>3678.5</v>
      </c>
      <c r="E3574">
        <v>2800.2</v>
      </c>
      <c r="F3574">
        <v>6127.73</v>
      </c>
      <c r="G3574">
        <v>4098</v>
      </c>
      <c r="H3574" t="s">
        <v>38</v>
      </c>
      <c r="I3574">
        <v>320.88</v>
      </c>
      <c r="J3574" t="s">
        <v>38</v>
      </c>
      <c r="K3574">
        <v>3894.55</v>
      </c>
      <c r="L3574">
        <v>7881</v>
      </c>
      <c r="M3574">
        <v>6777</v>
      </c>
      <c r="N3574">
        <v>2762.4</v>
      </c>
    </row>
    <row r="3575" spans="1:14" x14ac:dyDescent="0.25">
      <c r="A3575" s="2">
        <v>37144</v>
      </c>
      <c r="B3575">
        <v>1041.73</v>
      </c>
      <c r="C3575">
        <v>349.28</v>
      </c>
      <c r="D3575">
        <v>3646.2</v>
      </c>
      <c r="E3575">
        <v>2783.7</v>
      </c>
      <c r="F3575">
        <v>6075.22</v>
      </c>
      <c r="G3575">
        <v>4074.4</v>
      </c>
      <c r="H3575" t="s">
        <v>38</v>
      </c>
      <c r="I3575">
        <v>319.93</v>
      </c>
      <c r="J3575" t="s">
        <v>38</v>
      </c>
      <c r="K3575">
        <v>3809.89</v>
      </c>
      <c r="L3575">
        <v>7663</v>
      </c>
      <c r="M3575">
        <v>6774</v>
      </c>
      <c r="N3575">
        <v>2792.5</v>
      </c>
    </row>
    <row r="3576" spans="1:14" x14ac:dyDescent="0.25">
      <c r="A3576" s="2">
        <v>37145</v>
      </c>
      <c r="B3576">
        <v>1020.34</v>
      </c>
      <c r="C3576">
        <v>334.52</v>
      </c>
      <c r="D3576">
        <v>3431.1</v>
      </c>
      <c r="E3576">
        <v>2561</v>
      </c>
      <c r="F3576">
        <v>5535.19</v>
      </c>
      <c r="G3576">
        <v>3867.3</v>
      </c>
      <c r="H3576" t="s">
        <v>38</v>
      </c>
      <c r="I3576">
        <v>297.74</v>
      </c>
      <c r="J3576" t="s">
        <v>38</v>
      </c>
      <c r="K3576">
        <v>3563.99</v>
      </c>
      <c r="L3576">
        <v>7760</v>
      </c>
      <c r="M3576">
        <v>6758</v>
      </c>
      <c r="N3576">
        <v>2788.2</v>
      </c>
    </row>
    <row r="3577" spans="1:14" x14ac:dyDescent="0.25">
      <c r="A3577" s="2">
        <v>37146</v>
      </c>
      <c r="B3577">
        <v>1020.34</v>
      </c>
      <c r="C3577">
        <v>334.52</v>
      </c>
      <c r="D3577">
        <v>3541.5</v>
      </c>
      <c r="E3577">
        <v>2611.4</v>
      </c>
      <c r="F3577">
        <v>5620.76</v>
      </c>
      <c r="G3577">
        <v>3900.2</v>
      </c>
      <c r="H3577" t="s">
        <v>38</v>
      </c>
      <c r="I3577">
        <v>298.5</v>
      </c>
      <c r="J3577" t="s">
        <v>38</v>
      </c>
      <c r="K3577">
        <v>3633.09</v>
      </c>
      <c r="L3577">
        <v>7008</v>
      </c>
      <c r="M3577">
        <v>6182</v>
      </c>
      <c r="N3577">
        <v>2689.5</v>
      </c>
    </row>
    <row r="3578" spans="1:14" x14ac:dyDescent="0.25">
      <c r="A3578" s="2">
        <v>37147</v>
      </c>
      <c r="B3578">
        <v>1020.34</v>
      </c>
      <c r="C3578">
        <v>337.62</v>
      </c>
      <c r="D3578">
        <v>3565.5</v>
      </c>
      <c r="E3578">
        <v>2610.1</v>
      </c>
      <c r="F3578">
        <v>5666.79</v>
      </c>
      <c r="G3578">
        <v>3900.4</v>
      </c>
      <c r="H3578" t="s">
        <v>38</v>
      </c>
      <c r="I3578">
        <v>303.12</v>
      </c>
      <c r="J3578" t="s">
        <v>38</v>
      </c>
      <c r="K3578">
        <v>3675.42</v>
      </c>
      <c r="L3578">
        <v>7281</v>
      </c>
      <c r="M3578">
        <v>6254</v>
      </c>
      <c r="N3578">
        <v>2691.2</v>
      </c>
    </row>
    <row r="3579" spans="1:14" x14ac:dyDescent="0.25">
      <c r="A3579" s="2">
        <v>37148</v>
      </c>
      <c r="B3579">
        <v>1020.34</v>
      </c>
      <c r="C3579">
        <v>327.91</v>
      </c>
      <c r="D3579">
        <v>3448.4</v>
      </c>
      <c r="E3579">
        <v>2476.4</v>
      </c>
      <c r="F3579">
        <v>5380.89</v>
      </c>
      <c r="G3579">
        <v>3658.1</v>
      </c>
      <c r="H3579" t="s">
        <v>38</v>
      </c>
      <c r="I3579">
        <v>282.18</v>
      </c>
      <c r="J3579" t="s">
        <v>38</v>
      </c>
      <c r="K3579">
        <v>3486.17</v>
      </c>
      <c r="L3579">
        <v>7515</v>
      </c>
      <c r="M3579">
        <v>6289</v>
      </c>
      <c r="N3579">
        <v>2670.6</v>
      </c>
    </row>
    <row r="3580" spans="1:14" x14ac:dyDescent="0.25">
      <c r="A3580" s="2">
        <v>37151</v>
      </c>
      <c r="B3580">
        <v>987.78</v>
      </c>
      <c r="C3580">
        <v>328.32</v>
      </c>
      <c r="D3580">
        <v>3518</v>
      </c>
      <c r="E3580">
        <v>2544.9</v>
      </c>
      <c r="F3580">
        <v>5477.49</v>
      </c>
      <c r="G3580">
        <v>3758.6</v>
      </c>
      <c r="H3580" t="s">
        <v>38</v>
      </c>
      <c r="I3580">
        <v>290.44</v>
      </c>
      <c r="J3580" t="s">
        <v>38</v>
      </c>
      <c r="K3580">
        <v>3608.81</v>
      </c>
      <c r="L3580">
        <v>7144</v>
      </c>
      <c r="M3580">
        <v>6072</v>
      </c>
      <c r="N3580">
        <v>2565</v>
      </c>
    </row>
    <row r="3581" spans="1:14" x14ac:dyDescent="0.25">
      <c r="A3581" s="2">
        <v>37152</v>
      </c>
      <c r="B3581">
        <v>984.45</v>
      </c>
      <c r="C3581">
        <v>323.99</v>
      </c>
      <c r="D3581">
        <v>3518.4</v>
      </c>
      <c r="E3581">
        <v>2516.6999999999998</v>
      </c>
      <c r="F3581">
        <v>5437.94</v>
      </c>
      <c r="G3581">
        <v>3707.4</v>
      </c>
      <c r="H3581" t="s">
        <v>38</v>
      </c>
      <c r="I3581">
        <v>290.89999999999998</v>
      </c>
      <c r="J3581" t="s">
        <v>38</v>
      </c>
      <c r="K3581">
        <v>3568.35</v>
      </c>
      <c r="L3581">
        <v>7311</v>
      </c>
      <c r="M3581">
        <v>6030</v>
      </c>
      <c r="N3581">
        <v>2568.5</v>
      </c>
    </row>
    <row r="3582" spans="1:14" x14ac:dyDescent="0.25">
      <c r="A3582" s="2">
        <v>37153</v>
      </c>
      <c r="B3582">
        <v>963.54</v>
      </c>
      <c r="C3582">
        <v>318.61</v>
      </c>
      <c r="D3582">
        <v>3427.1</v>
      </c>
      <c r="E3582">
        <v>2464.4</v>
      </c>
      <c r="F3582">
        <v>5230.49</v>
      </c>
      <c r="G3582">
        <v>3678</v>
      </c>
      <c r="H3582" t="s">
        <v>38</v>
      </c>
      <c r="I3582">
        <v>284.95999999999998</v>
      </c>
      <c r="J3582" t="s">
        <v>38</v>
      </c>
      <c r="K3582">
        <v>3497.38</v>
      </c>
      <c r="L3582">
        <v>7515</v>
      </c>
      <c r="M3582">
        <v>6208</v>
      </c>
      <c r="N3582">
        <v>2612.1999999999998</v>
      </c>
    </row>
    <row r="3583" spans="1:14" x14ac:dyDescent="0.25">
      <c r="A3583" s="2">
        <v>37154</v>
      </c>
      <c r="B3583">
        <v>933.12</v>
      </c>
      <c r="C3583">
        <v>309.06</v>
      </c>
      <c r="D3583">
        <v>3295.9</v>
      </c>
      <c r="E3583">
        <v>2367.5</v>
      </c>
      <c r="F3583">
        <v>4905.6899999999996</v>
      </c>
      <c r="G3583">
        <v>3560</v>
      </c>
      <c r="H3583" t="s">
        <v>38</v>
      </c>
      <c r="I3583">
        <v>270.10000000000002</v>
      </c>
      <c r="J3583" t="s">
        <v>38</v>
      </c>
      <c r="K3583">
        <v>3356.69</v>
      </c>
      <c r="L3583">
        <v>7333</v>
      </c>
      <c r="M3583">
        <v>6016</v>
      </c>
      <c r="N3583">
        <v>2565.9</v>
      </c>
    </row>
    <row r="3584" spans="1:14" x14ac:dyDescent="0.25">
      <c r="A3584" s="2">
        <v>37155</v>
      </c>
      <c r="B3584">
        <v>922.45</v>
      </c>
      <c r="C3584">
        <v>308.41000000000003</v>
      </c>
      <c r="D3584">
        <v>3232.6</v>
      </c>
      <c r="E3584">
        <v>2304.8000000000002</v>
      </c>
      <c r="F3584">
        <v>4937.8100000000004</v>
      </c>
      <c r="G3584">
        <v>3442.2</v>
      </c>
      <c r="H3584" t="s">
        <v>38</v>
      </c>
      <c r="I3584">
        <v>261.7</v>
      </c>
      <c r="J3584" t="s">
        <v>38</v>
      </c>
      <c r="K3584">
        <v>3166.18</v>
      </c>
      <c r="L3584">
        <v>7197</v>
      </c>
      <c r="M3584">
        <v>5789</v>
      </c>
      <c r="N3584">
        <v>2505.8000000000002</v>
      </c>
    </row>
    <row r="3585" spans="1:14" x14ac:dyDescent="0.25">
      <c r="A3585" s="2">
        <v>37158</v>
      </c>
      <c r="B3585">
        <v>955.16</v>
      </c>
      <c r="C3585">
        <v>317.38</v>
      </c>
      <c r="D3585">
        <v>3340.6</v>
      </c>
      <c r="E3585">
        <v>2445.4</v>
      </c>
      <c r="F3585">
        <v>5249.35</v>
      </c>
      <c r="G3585">
        <v>3654.5</v>
      </c>
      <c r="H3585" t="s">
        <v>38</v>
      </c>
      <c r="I3585">
        <v>276.55</v>
      </c>
      <c r="J3585" t="s">
        <v>38</v>
      </c>
      <c r="K3585">
        <v>3390.09</v>
      </c>
      <c r="L3585">
        <v>7197</v>
      </c>
      <c r="M3585">
        <v>6016</v>
      </c>
      <c r="N3585">
        <v>2511.8000000000002</v>
      </c>
    </row>
    <row r="3586" spans="1:14" x14ac:dyDescent="0.25">
      <c r="A3586" s="2">
        <v>37159</v>
      </c>
      <c r="B3586">
        <v>965.35</v>
      </c>
      <c r="C3586">
        <v>319.26</v>
      </c>
      <c r="D3586">
        <v>3365.4</v>
      </c>
      <c r="E3586">
        <v>2472.3000000000002</v>
      </c>
      <c r="F3586">
        <v>5206.95</v>
      </c>
      <c r="G3586">
        <v>3709.6</v>
      </c>
      <c r="H3586" t="s">
        <v>38</v>
      </c>
      <c r="I3586">
        <v>283.39999999999998</v>
      </c>
      <c r="J3586" t="s">
        <v>38</v>
      </c>
      <c r="K3586">
        <v>3498.33</v>
      </c>
      <c r="L3586">
        <v>7349</v>
      </c>
      <c r="M3586">
        <v>5961</v>
      </c>
      <c r="N3586">
        <v>2526.4</v>
      </c>
    </row>
    <row r="3587" spans="1:14" x14ac:dyDescent="0.25">
      <c r="A3587" s="2">
        <v>37160</v>
      </c>
      <c r="B3587">
        <v>961.8</v>
      </c>
      <c r="C3587">
        <v>315.75</v>
      </c>
      <c r="D3587">
        <v>3395.7</v>
      </c>
      <c r="E3587">
        <v>2521.4</v>
      </c>
      <c r="F3587">
        <v>5254.49</v>
      </c>
      <c r="G3587">
        <v>3706.2</v>
      </c>
      <c r="H3587" t="s">
        <v>38</v>
      </c>
      <c r="I3587">
        <v>286.83</v>
      </c>
      <c r="J3587" t="s">
        <v>38</v>
      </c>
      <c r="K3587">
        <v>3543.48</v>
      </c>
      <c r="L3587">
        <v>7273</v>
      </c>
      <c r="M3587">
        <v>6074</v>
      </c>
      <c r="N3587">
        <v>2568.5</v>
      </c>
    </row>
    <row r="3588" spans="1:14" x14ac:dyDescent="0.25">
      <c r="A3588" s="2">
        <v>37161</v>
      </c>
      <c r="B3588">
        <v>969.38</v>
      </c>
      <c r="C3588">
        <v>318.04000000000002</v>
      </c>
      <c r="D3588">
        <v>3444.6</v>
      </c>
      <c r="E3588">
        <v>2537.3000000000002</v>
      </c>
      <c r="F3588">
        <v>5397.09</v>
      </c>
      <c r="G3588">
        <v>3806</v>
      </c>
      <c r="H3588" t="s">
        <v>38</v>
      </c>
      <c r="I3588">
        <v>285.83999999999997</v>
      </c>
      <c r="J3588" t="s">
        <v>38</v>
      </c>
      <c r="K3588">
        <v>3618.32</v>
      </c>
      <c r="L3588">
        <v>7318</v>
      </c>
      <c r="M3588">
        <v>6230</v>
      </c>
      <c r="N3588">
        <v>2581.4</v>
      </c>
    </row>
    <row r="3589" spans="1:14" x14ac:dyDescent="0.25">
      <c r="A3589" s="2">
        <v>37162</v>
      </c>
      <c r="B3589">
        <v>989.53</v>
      </c>
      <c r="C3589">
        <v>325.87</v>
      </c>
      <c r="D3589">
        <v>3538.5</v>
      </c>
      <c r="E3589">
        <v>2581.1</v>
      </c>
      <c r="F3589">
        <v>5539.05</v>
      </c>
      <c r="G3589">
        <v>3870.6</v>
      </c>
      <c r="H3589" t="s">
        <v>38</v>
      </c>
      <c r="I3589">
        <v>299.27999999999997</v>
      </c>
      <c r="J3589" t="s">
        <v>38</v>
      </c>
      <c r="K3589">
        <v>3695.63</v>
      </c>
      <c r="L3589">
        <v>7296</v>
      </c>
      <c r="M3589">
        <v>6487</v>
      </c>
      <c r="N3589">
        <v>2622.4</v>
      </c>
    </row>
    <row r="3590" spans="1:14" x14ac:dyDescent="0.25">
      <c r="A3590" s="2">
        <v>37165</v>
      </c>
      <c r="B3590">
        <v>989.05</v>
      </c>
      <c r="C3590">
        <v>323.66000000000003</v>
      </c>
      <c r="D3590">
        <v>3456.8</v>
      </c>
      <c r="E3590">
        <v>2529.4</v>
      </c>
      <c r="F3590">
        <v>5522.99</v>
      </c>
      <c r="G3590">
        <v>3806.8</v>
      </c>
      <c r="H3590" t="s">
        <v>38</v>
      </c>
      <c r="I3590">
        <v>288.8</v>
      </c>
      <c r="J3590" t="s">
        <v>38</v>
      </c>
      <c r="K3590">
        <v>3672.13</v>
      </c>
      <c r="L3590">
        <v>7545</v>
      </c>
      <c r="M3590">
        <v>6487</v>
      </c>
      <c r="N3590">
        <v>2663.4</v>
      </c>
    </row>
    <row r="3591" spans="1:14" x14ac:dyDescent="0.25">
      <c r="A3591" s="2">
        <v>37166</v>
      </c>
      <c r="B3591">
        <v>1000.67</v>
      </c>
      <c r="C3591">
        <v>325.13</v>
      </c>
      <c r="D3591">
        <v>3489.2</v>
      </c>
      <c r="E3591">
        <v>2559.6999999999998</v>
      </c>
      <c r="F3591">
        <v>5535.2</v>
      </c>
      <c r="G3591">
        <v>3866.9</v>
      </c>
      <c r="H3591" t="s">
        <v>38</v>
      </c>
      <c r="I3591">
        <v>292.33</v>
      </c>
      <c r="J3591" t="s">
        <v>38</v>
      </c>
      <c r="K3591">
        <v>3659.76</v>
      </c>
      <c r="L3591">
        <v>7659</v>
      </c>
      <c r="M3591">
        <v>6487</v>
      </c>
      <c r="N3591">
        <v>2694.1</v>
      </c>
    </row>
    <row r="3592" spans="1:14" x14ac:dyDescent="0.25">
      <c r="A3592" s="2">
        <v>37167</v>
      </c>
      <c r="B3592">
        <v>1018.68</v>
      </c>
      <c r="C3592">
        <v>329.29</v>
      </c>
      <c r="D3592">
        <v>3536.7</v>
      </c>
      <c r="E3592">
        <v>2545.1</v>
      </c>
      <c r="F3592">
        <v>5731.12</v>
      </c>
      <c r="G3592">
        <v>3840.2</v>
      </c>
      <c r="H3592" t="s">
        <v>38</v>
      </c>
      <c r="I3592">
        <v>288.74</v>
      </c>
      <c r="J3592" t="s">
        <v>38</v>
      </c>
      <c r="K3592">
        <v>3638.11</v>
      </c>
      <c r="L3592">
        <v>7492</v>
      </c>
      <c r="M3592">
        <v>6412</v>
      </c>
      <c r="N3592">
        <v>2668.5</v>
      </c>
    </row>
    <row r="3593" spans="1:14" x14ac:dyDescent="0.25">
      <c r="A3593" s="2">
        <v>37168</v>
      </c>
      <c r="B3593">
        <v>1018.68</v>
      </c>
      <c r="C3593">
        <v>327.58</v>
      </c>
      <c r="D3593">
        <v>3644.7</v>
      </c>
      <c r="E3593">
        <v>2661.4</v>
      </c>
      <c r="F3593">
        <v>5890.42</v>
      </c>
      <c r="G3593">
        <v>3958.5</v>
      </c>
      <c r="H3593" t="s">
        <v>38</v>
      </c>
      <c r="I3593">
        <v>302.95999999999998</v>
      </c>
      <c r="J3593" t="s">
        <v>38</v>
      </c>
      <c r="K3593">
        <v>3733.98</v>
      </c>
      <c r="L3593">
        <v>7696</v>
      </c>
      <c r="M3593">
        <v>6681</v>
      </c>
      <c r="N3593">
        <v>2688.2</v>
      </c>
    </row>
    <row r="3594" spans="1:14" x14ac:dyDescent="0.25">
      <c r="A3594" s="2">
        <v>37169</v>
      </c>
      <c r="B3594">
        <v>1016.07</v>
      </c>
      <c r="C3594">
        <v>326.44</v>
      </c>
      <c r="D3594">
        <v>3637.9</v>
      </c>
      <c r="E3594">
        <v>2629.1</v>
      </c>
      <c r="F3594">
        <v>5805.63</v>
      </c>
      <c r="G3594">
        <v>3799.4</v>
      </c>
      <c r="H3594" t="s">
        <v>38</v>
      </c>
      <c r="I3594">
        <v>301.12</v>
      </c>
      <c r="J3594" t="s">
        <v>38</v>
      </c>
      <c r="K3594">
        <v>3704.91</v>
      </c>
      <c r="L3594">
        <v>7643</v>
      </c>
      <c r="M3594">
        <v>6679</v>
      </c>
      <c r="N3594">
        <v>2718.1</v>
      </c>
    </row>
    <row r="3595" spans="1:14" x14ac:dyDescent="0.25">
      <c r="A3595" s="2">
        <v>37172</v>
      </c>
      <c r="B3595">
        <v>1009.91</v>
      </c>
      <c r="C3595">
        <v>326.44</v>
      </c>
      <c r="D3595">
        <v>3655.9</v>
      </c>
      <c r="E3595">
        <v>2639.2</v>
      </c>
      <c r="F3595">
        <v>5797.92</v>
      </c>
      <c r="G3595">
        <v>3808.1</v>
      </c>
      <c r="H3595" t="s">
        <v>38</v>
      </c>
      <c r="I3595">
        <v>303.29000000000002</v>
      </c>
      <c r="J3595" t="s">
        <v>38</v>
      </c>
      <c r="K3595">
        <v>3682.03</v>
      </c>
      <c r="L3595">
        <v>7643</v>
      </c>
      <c r="M3595">
        <v>6465</v>
      </c>
      <c r="N3595">
        <v>2699.3</v>
      </c>
    </row>
    <row r="3596" spans="1:14" x14ac:dyDescent="0.25">
      <c r="A3596" s="2">
        <v>37173</v>
      </c>
      <c r="B3596">
        <v>1004.46</v>
      </c>
      <c r="C3596">
        <v>325.95</v>
      </c>
      <c r="D3596">
        <v>3623.9</v>
      </c>
      <c r="E3596">
        <v>2644.3</v>
      </c>
      <c r="F3596">
        <v>5796</v>
      </c>
      <c r="G3596">
        <v>3850.5</v>
      </c>
      <c r="H3596" t="s">
        <v>38</v>
      </c>
      <c r="I3596">
        <v>302.8</v>
      </c>
      <c r="J3596" t="s">
        <v>38</v>
      </c>
      <c r="K3596">
        <v>3689.45</v>
      </c>
      <c r="L3596">
        <v>7522</v>
      </c>
      <c r="M3596">
        <v>6773</v>
      </c>
      <c r="N3596">
        <v>2693.3</v>
      </c>
    </row>
    <row r="3597" spans="1:14" x14ac:dyDescent="0.25">
      <c r="A3597" s="2">
        <v>37174</v>
      </c>
      <c r="B3597">
        <v>1026.97</v>
      </c>
      <c r="C3597">
        <v>330.44</v>
      </c>
      <c r="D3597">
        <v>3725.7</v>
      </c>
      <c r="E3597">
        <v>2733.3</v>
      </c>
      <c r="F3597">
        <v>5964.94</v>
      </c>
      <c r="G3597">
        <v>3996.7</v>
      </c>
      <c r="H3597" t="s">
        <v>38</v>
      </c>
      <c r="I3597">
        <v>310.93</v>
      </c>
      <c r="J3597" t="s">
        <v>38</v>
      </c>
      <c r="K3597">
        <v>3705.53</v>
      </c>
      <c r="L3597">
        <v>7530</v>
      </c>
      <c r="M3597">
        <v>6679</v>
      </c>
      <c r="N3597">
        <v>2685.6</v>
      </c>
    </row>
    <row r="3598" spans="1:14" x14ac:dyDescent="0.25">
      <c r="A3598" s="2">
        <v>37175</v>
      </c>
      <c r="B3598">
        <v>1042.6199999999999</v>
      </c>
      <c r="C3598">
        <v>333.13</v>
      </c>
      <c r="D3598">
        <v>3725</v>
      </c>
      <c r="E3598">
        <v>2743.5</v>
      </c>
      <c r="F3598">
        <v>6076.71</v>
      </c>
      <c r="G3598">
        <v>4018.6</v>
      </c>
      <c r="H3598" t="s">
        <v>38</v>
      </c>
      <c r="I3598">
        <v>315.14999999999998</v>
      </c>
      <c r="J3598" t="s">
        <v>38</v>
      </c>
      <c r="K3598">
        <v>3788.41</v>
      </c>
      <c r="L3598">
        <v>7802</v>
      </c>
      <c r="M3598">
        <v>6874</v>
      </c>
      <c r="N3598">
        <v>2758.2</v>
      </c>
    </row>
    <row r="3599" spans="1:14" x14ac:dyDescent="0.25">
      <c r="A3599" s="2">
        <v>37176</v>
      </c>
      <c r="B3599">
        <v>1037.17</v>
      </c>
      <c r="C3599">
        <v>331.58</v>
      </c>
      <c r="D3599">
        <v>3718.2</v>
      </c>
      <c r="E3599">
        <v>2740.3</v>
      </c>
      <c r="F3599">
        <v>5940.53</v>
      </c>
      <c r="G3599">
        <v>4018.6</v>
      </c>
      <c r="H3599" t="s">
        <v>38</v>
      </c>
      <c r="I3599">
        <v>312.35000000000002</v>
      </c>
      <c r="J3599" t="s">
        <v>38</v>
      </c>
      <c r="K3599">
        <v>3748.21</v>
      </c>
      <c r="L3599">
        <v>8014</v>
      </c>
      <c r="M3599">
        <v>6692</v>
      </c>
      <c r="N3599">
        <v>2776.2</v>
      </c>
    </row>
    <row r="3600" spans="1:14" x14ac:dyDescent="0.25">
      <c r="A3600" s="2">
        <v>37179</v>
      </c>
      <c r="B3600">
        <v>1035.74</v>
      </c>
      <c r="C3600">
        <v>329.7</v>
      </c>
      <c r="D3600">
        <v>3661.3</v>
      </c>
      <c r="E3600">
        <v>2667</v>
      </c>
      <c r="F3600">
        <v>5886.57</v>
      </c>
      <c r="G3600">
        <v>3975</v>
      </c>
      <c r="H3600" t="s">
        <v>38</v>
      </c>
      <c r="I3600">
        <v>297.7</v>
      </c>
      <c r="J3600" t="s">
        <v>38</v>
      </c>
      <c r="K3600">
        <v>3714.81</v>
      </c>
      <c r="L3600">
        <v>7908</v>
      </c>
      <c r="M3600">
        <v>6621</v>
      </c>
      <c r="N3600">
        <v>2756.5</v>
      </c>
    </row>
    <row r="3601" spans="1:14" x14ac:dyDescent="0.25">
      <c r="A3601" s="2">
        <v>37180</v>
      </c>
      <c r="B3601">
        <v>1042.3800000000001</v>
      </c>
      <c r="C3601">
        <v>332.31</v>
      </c>
      <c r="D3601">
        <v>3669.2</v>
      </c>
      <c r="E3601">
        <v>2721.7</v>
      </c>
      <c r="F3601">
        <v>6006.05</v>
      </c>
      <c r="G3601">
        <v>4050.7</v>
      </c>
      <c r="H3601" t="s">
        <v>38</v>
      </c>
      <c r="I3601">
        <v>298.12</v>
      </c>
      <c r="J3601" t="s">
        <v>38</v>
      </c>
      <c r="K3601">
        <v>3722.85</v>
      </c>
      <c r="L3601">
        <v>8006</v>
      </c>
      <c r="M3601">
        <v>6580</v>
      </c>
      <c r="N3601">
        <v>2749.7</v>
      </c>
    </row>
    <row r="3602" spans="1:14" x14ac:dyDescent="0.25">
      <c r="A3602" s="2">
        <v>37181</v>
      </c>
      <c r="B3602">
        <v>1020.1</v>
      </c>
      <c r="C3602">
        <v>328.89</v>
      </c>
      <c r="D3602">
        <v>3764.2</v>
      </c>
      <c r="E3602">
        <v>2790.2</v>
      </c>
      <c r="F3602">
        <v>5986.78</v>
      </c>
      <c r="G3602">
        <v>4198.7</v>
      </c>
      <c r="H3602" t="s">
        <v>38</v>
      </c>
      <c r="I3602">
        <v>306.26</v>
      </c>
      <c r="J3602" t="s">
        <v>38</v>
      </c>
      <c r="K3602">
        <v>3745.11</v>
      </c>
      <c r="L3602">
        <v>8127</v>
      </c>
      <c r="M3602">
        <v>6691</v>
      </c>
      <c r="N3602">
        <v>2772.8</v>
      </c>
    </row>
    <row r="3603" spans="1:14" x14ac:dyDescent="0.25">
      <c r="A3603" s="2">
        <v>37182</v>
      </c>
      <c r="B3603">
        <v>1017.26</v>
      </c>
      <c r="C3603">
        <v>325.87</v>
      </c>
      <c r="D3603">
        <v>3694.8</v>
      </c>
      <c r="E3603">
        <v>2740.9</v>
      </c>
      <c r="F3603">
        <v>5883.36</v>
      </c>
      <c r="G3603">
        <v>4122.7</v>
      </c>
      <c r="H3603" t="s">
        <v>38</v>
      </c>
      <c r="I3603">
        <v>297.37</v>
      </c>
      <c r="J3603" t="s">
        <v>38</v>
      </c>
      <c r="K3603">
        <v>3787.79</v>
      </c>
      <c r="L3603">
        <v>7885</v>
      </c>
      <c r="M3603">
        <v>6410</v>
      </c>
      <c r="N3603">
        <v>2731.7</v>
      </c>
    </row>
    <row r="3604" spans="1:14" x14ac:dyDescent="0.25">
      <c r="A3604" s="2">
        <v>37183</v>
      </c>
      <c r="B3604">
        <v>1016.78</v>
      </c>
      <c r="C3604">
        <v>325.54000000000002</v>
      </c>
      <c r="D3604">
        <v>3631.1</v>
      </c>
      <c r="E3604">
        <v>2692.9</v>
      </c>
      <c r="F3604">
        <v>5830.68</v>
      </c>
      <c r="G3604">
        <v>4016.9</v>
      </c>
      <c r="H3604" t="s">
        <v>38</v>
      </c>
      <c r="I3604">
        <v>292.86</v>
      </c>
      <c r="J3604" t="s">
        <v>38</v>
      </c>
      <c r="K3604">
        <v>3766.14</v>
      </c>
      <c r="L3604">
        <v>7931</v>
      </c>
      <c r="M3604">
        <v>6353</v>
      </c>
      <c r="N3604">
        <v>2724.9</v>
      </c>
    </row>
    <row r="3605" spans="1:14" x14ac:dyDescent="0.25">
      <c r="A3605" s="2">
        <v>37186</v>
      </c>
      <c r="B3605">
        <v>1036.69</v>
      </c>
      <c r="C3605">
        <v>325.54000000000002</v>
      </c>
      <c r="D3605">
        <v>3667.8</v>
      </c>
      <c r="E3605">
        <v>2745.3</v>
      </c>
      <c r="F3605">
        <v>5943.1</v>
      </c>
      <c r="G3605">
        <v>4127.5</v>
      </c>
      <c r="H3605" t="s">
        <v>38</v>
      </c>
      <c r="I3605">
        <v>298.91000000000003</v>
      </c>
      <c r="J3605" t="s">
        <v>38</v>
      </c>
      <c r="K3605">
        <v>3837.27</v>
      </c>
      <c r="L3605">
        <v>7984</v>
      </c>
      <c r="M3605">
        <v>6353</v>
      </c>
      <c r="N3605">
        <v>2716.4</v>
      </c>
    </row>
    <row r="3606" spans="1:14" x14ac:dyDescent="0.25">
      <c r="A3606" s="2">
        <v>37187</v>
      </c>
      <c r="B3606">
        <v>1031.71</v>
      </c>
      <c r="C3606">
        <v>324.73</v>
      </c>
      <c r="D3606">
        <v>3748.4</v>
      </c>
      <c r="E3606">
        <v>2819.6</v>
      </c>
      <c r="F3606">
        <v>6088.91</v>
      </c>
      <c r="G3606">
        <v>4218.5</v>
      </c>
      <c r="H3606" t="s">
        <v>38</v>
      </c>
      <c r="I3606">
        <v>309.3</v>
      </c>
      <c r="J3606" t="s">
        <v>38</v>
      </c>
      <c r="K3606">
        <v>3882.43</v>
      </c>
      <c r="L3606">
        <v>8188</v>
      </c>
      <c r="M3606">
        <v>6662</v>
      </c>
      <c r="N3606">
        <v>2750.5</v>
      </c>
    </row>
    <row r="3607" spans="1:14" x14ac:dyDescent="0.25">
      <c r="A3607" s="2">
        <v>37188</v>
      </c>
      <c r="B3607">
        <v>1028.6300000000001</v>
      </c>
      <c r="C3607">
        <v>323.91000000000003</v>
      </c>
      <c r="D3607">
        <v>3731.1</v>
      </c>
      <c r="E3607">
        <v>2833.1</v>
      </c>
      <c r="F3607">
        <v>6193.62</v>
      </c>
      <c r="G3607">
        <v>4289.1000000000004</v>
      </c>
      <c r="H3607" t="s">
        <v>38</v>
      </c>
      <c r="I3607">
        <v>307</v>
      </c>
      <c r="J3607" t="s">
        <v>38</v>
      </c>
      <c r="K3607">
        <v>3902.22</v>
      </c>
      <c r="L3607">
        <v>8127</v>
      </c>
      <c r="M3607">
        <v>6679</v>
      </c>
      <c r="N3607">
        <v>2764.2</v>
      </c>
    </row>
    <row r="3608" spans="1:14" x14ac:dyDescent="0.25">
      <c r="A3608" s="2">
        <v>37189</v>
      </c>
      <c r="B3608">
        <v>1045.46</v>
      </c>
      <c r="C3608">
        <v>327.66000000000003</v>
      </c>
      <c r="D3608">
        <v>3665.6</v>
      </c>
      <c r="E3608">
        <v>2767.5</v>
      </c>
      <c r="F3608">
        <v>6072.21</v>
      </c>
      <c r="G3608">
        <v>4167.7</v>
      </c>
      <c r="H3608" t="s">
        <v>38</v>
      </c>
      <c r="I3608">
        <v>301.57</v>
      </c>
      <c r="J3608" t="s">
        <v>38</v>
      </c>
      <c r="K3608">
        <v>3840.98</v>
      </c>
      <c r="L3608">
        <v>8256</v>
      </c>
      <c r="M3608">
        <v>6679</v>
      </c>
      <c r="N3608">
        <v>2792.4</v>
      </c>
    </row>
    <row r="3609" spans="1:14" x14ac:dyDescent="0.25">
      <c r="A3609" s="2">
        <v>37190</v>
      </c>
      <c r="B3609">
        <v>1044.75</v>
      </c>
      <c r="C3609">
        <v>330.19</v>
      </c>
      <c r="D3609">
        <v>3739.4</v>
      </c>
      <c r="E3609">
        <v>2832.5</v>
      </c>
      <c r="F3609">
        <v>6217.38</v>
      </c>
      <c r="G3609">
        <v>4210.3</v>
      </c>
      <c r="H3609" t="s">
        <v>38</v>
      </c>
      <c r="I3609">
        <v>310.68</v>
      </c>
      <c r="J3609" t="s">
        <v>38</v>
      </c>
      <c r="K3609">
        <v>3868.82</v>
      </c>
      <c r="L3609">
        <v>8165</v>
      </c>
      <c r="M3609">
        <v>6727</v>
      </c>
      <c r="N3609">
        <v>2802.7</v>
      </c>
    </row>
    <row r="3610" spans="1:14" x14ac:dyDescent="0.25">
      <c r="A3610" s="2">
        <v>37193</v>
      </c>
      <c r="B3610">
        <v>1017.26</v>
      </c>
      <c r="C3610">
        <v>325.62</v>
      </c>
      <c r="D3610">
        <v>3681.8</v>
      </c>
      <c r="E3610">
        <v>2768.7</v>
      </c>
      <c r="F3610">
        <v>6038.17</v>
      </c>
      <c r="G3610">
        <v>4124</v>
      </c>
      <c r="H3610" t="s">
        <v>38</v>
      </c>
      <c r="I3610">
        <v>305.68</v>
      </c>
      <c r="J3610" t="s">
        <v>38</v>
      </c>
      <c r="K3610">
        <v>3809.44</v>
      </c>
      <c r="L3610">
        <v>8067</v>
      </c>
      <c r="M3610">
        <v>6620</v>
      </c>
      <c r="N3610">
        <v>2800.9</v>
      </c>
    </row>
    <row r="3611" spans="1:14" x14ac:dyDescent="0.25">
      <c r="A3611" s="2">
        <v>37194</v>
      </c>
      <c r="B3611">
        <v>1004.22</v>
      </c>
      <c r="C3611">
        <v>321.54000000000002</v>
      </c>
      <c r="D3611">
        <v>3612.3</v>
      </c>
      <c r="E3611">
        <v>2684.1</v>
      </c>
      <c r="F3611">
        <v>5894.28</v>
      </c>
      <c r="G3611">
        <v>4012.1</v>
      </c>
      <c r="H3611" t="s">
        <v>38</v>
      </c>
      <c r="I3611">
        <v>297.79000000000002</v>
      </c>
      <c r="J3611" t="s">
        <v>38</v>
      </c>
      <c r="K3611">
        <v>3723.47</v>
      </c>
      <c r="L3611">
        <v>7946</v>
      </c>
      <c r="M3611">
        <v>6569</v>
      </c>
      <c r="N3611">
        <v>2782.2</v>
      </c>
    </row>
    <row r="3612" spans="1:14" x14ac:dyDescent="0.25">
      <c r="A3612" s="2">
        <v>37195</v>
      </c>
      <c r="B3612">
        <v>1005.64</v>
      </c>
      <c r="C3612">
        <v>324.64</v>
      </c>
      <c r="D3612">
        <v>3624.6</v>
      </c>
      <c r="E3612">
        <v>2741.4</v>
      </c>
      <c r="F3612">
        <v>5882.07</v>
      </c>
      <c r="G3612">
        <v>4126.7</v>
      </c>
      <c r="H3612" t="s">
        <v>38</v>
      </c>
      <c r="I3612">
        <v>302.72000000000003</v>
      </c>
      <c r="J3612" t="s">
        <v>38</v>
      </c>
      <c r="K3612">
        <v>3772.95</v>
      </c>
      <c r="L3612">
        <v>7848</v>
      </c>
      <c r="M3612">
        <v>6524</v>
      </c>
      <c r="N3612">
        <v>2769.3</v>
      </c>
    </row>
    <row r="3613" spans="1:14" x14ac:dyDescent="0.25">
      <c r="A3613" s="2">
        <v>37196</v>
      </c>
      <c r="B3613">
        <v>1025.79</v>
      </c>
      <c r="C3613">
        <v>328.72</v>
      </c>
      <c r="D3613">
        <v>3657</v>
      </c>
      <c r="E3613">
        <v>2759</v>
      </c>
      <c r="F3613">
        <v>5973.29</v>
      </c>
      <c r="G3613">
        <v>4114.8</v>
      </c>
      <c r="H3613" t="s">
        <v>38</v>
      </c>
      <c r="I3613">
        <v>303.97000000000003</v>
      </c>
      <c r="J3613" t="s">
        <v>38</v>
      </c>
      <c r="K3613">
        <v>3776.04</v>
      </c>
      <c r="L3613">
        <v>7825</v>
      </c>
      <c r="M3613">
        <v>6607</v>
      </c>
      <c r="N3613">
        <v>2788.1</v>
      </c>
    </row>
    <row r="3614" spans="1:14" x14ac:dyDescent="0.25">
      <c r="A3614" s="2">
        <v>37197</v>
      </c>
      <c r="B3614">
        <v>1032.9000000000001</v>
      </c>
      <c r="C3614">
        <v>331.5</v>
      </c>
      <c r="D3614">
        <v>3702.3</v>
      </c>
      <c r="E3614">
        <v>2760.9</v>
      </c>
      <c r="F3614">
        <v>5901.34</v>
      </c>
      <c r="G3614">
        <v>4064.2</v>
      </c>
      <c r="H3614" t="s">
        <v>38</v>
      </c>
      <c r="I3614">
        <v>307.64999999999998</v>
      </c>
      <c r="J3614" t="s">
        <v>38</v>
      </c>
      <c r="K3614">
        <v>3805.11</v>
      </c>
      <c r="L3614">
        <v>7848</v>
      </c>
      <c r="M3614">
        <v>6591</v>
      </c>
      <c r="N3614">
        <v>2775.3</v>
      </c>
    </row>
    <row r="3615" spans="1:14" x14ac:dyDescent="0.25">
      <c r="A3615" s="2">
        <v>37200</v>
      </c>
      <c r="B3615">
        <v>1046.4100000000001</v>
      </c>
      <c r="C3615">
        <v>334.92</v>
      </c>
      <c r="D3615">
        <v>3763.1</v>
      </c>
      <c r="E3615">
        <v>2831.5</v>
      </c>
      <c r="F3615">
        <v>6140.3</v>
      </c>
      <c r="G3615">
        <v>4203.3999999999996</v>
      </c>
      <c r="H3615" t="s">
        <v>38</v>
      </c>
      <c r="I3615">
        <v>317.88</v>
      </c>
      <c r="J3615" t="s">
        <v>38</v>
      </c>
      <c r="K3615">
        <v>3862.01</v>
      </c>
      <c r="L3615">
        <v>7900</v>
      </c>
      <c r="M3615">
        <v>6788</v>
      </c>
      <c r="N3615">
        <v>2765.1</v>
      </c>
    </row>
    <row r="3616" spans="1:14" x14ac:dyDescent="0.25">
      <c r="A3616" s="2">
        <v>37201</v>
      </c>
      <c r="B3616">
        <v>1062.76</v>
      </c>
      <c r="C3616">
        <v>339.82</v>
      </c>
      <c r="D3616">
        <v>3767.1</v>
      </c>
      <c r="E3616">
        <v>2817.6</v>
      </c>
      <c r="F3616">
        <v>6092.12</v>
      </c>
      <c r="G3616">
        <v>4245.2</v>
      </c>
      <c r="H3616" t="s">
        <v>38</v>
      </c>
      <c r="I3616">
        <v>317.83999999999997</v>
      </c>
      <c r="J3616" t="s">
        <v>38</v>
      </c>
      <c r="K3616">
        <v>3871.29</v>
      </c>
      <c r="L3616">
        <v>8059</v>
      </c>
      <c r="M3616">
        <v>6724</v>
      </c>
      <c r="N3616">
        <v>2815.5</v>
      </c>
    </row>
    <row r="3617" spans="1:14" x14ac:dyDescent="0.25">
      <c r="A3617" s="2">
        <v>37202</v>
      </c>
      <c r="B3617">
        <v>1061.3399999999999</v>
      </c>
      <c r="C3617">
        <v>338.6</v>
      </c>
      <c r="D3617">
        <v>3761.3</v>
      </c>
      <c r="E3617">
        <v>2836.5</v>
      </c>
      <c r="F3617">
        <v>6273.27</v>
      </c>
      <c r="G3617">
        <v>4295.2</v>
      </c>
      <c r="H3617" t="s">
        <v>38</v>
      </c>
      <c r="I3617">
        <v>322.45</v>
      </c>
      <c r="J3617" t="s">
        <v>38</v>
      </c>
      <c r="K3617">
        <v>3877.48</v>
      </c>
      <c r="L3617">
        <v>7772</v>
      </c>
      <c r="M3617">
        <v>6698</v>
      </c>
      <c r="N3617">
        <v>2796.7</v>
      </c>
    </row>
    <row r="3618" spans="1:14" x14ac:dyDescent="0.25">
      <c r="A3618" s="2">
        <v>37203</v>
      </c>
      <c r="B3618">
        <v>1065.1300000000001</v>
      </c>
      <c r="C3618">
        <v>339.66</v>
      </c>
      <c r="D3618">
        <v>3804.5</v>
      </c>
      <c r="E3618">
        <v>2880.6</v>
      </c>
      <c r="F3618">
        <v>6400.46</v>
      </c>
      <c r="G3618">
        <v>4426.1000000000004</v>
      </c>
      <c r="H3618" t="s">
        <v>38</v>
      </c>
      <c r="I3618">
        <v>329.02</v>
      </c>
      <c r="J3618" t="s">
        <v>38</v>
      </c>
      <c r="K3618">
        <v>3968.4</v>
      </c>
      <c r="L3618">
        <v>7855</v>
      </c>
      <c r="M3618">
        <v>6869</v>
      </c>
      <c r="N3618">
        <v>2800.9</v>
      </c>
    </row>
    <row r="3619" spans="1:14" x14ac:dyDescent="0.25">
      <c r="A3619" s="2">
        <v>37204</v>
      </c>
      <c r="B3619">
        <v>1065.1300000000001</v>
      </c>
      <c r="C3619">
        <v>343.98</v>
      </c>
      <c r="D3619">
        <v>3781.9</v>
      </c>
      <c r="E3619">
        <v>2850.3</v>
      </c>
      <c r="F3619">
        <v>6335.58</v>
      </c>
      <c r="G3619">
        <v>4347</v>
      </c>
      <c r="H3619" t="s">
        <v>38</v>
      </c>
      <c r="I3619">
        <v>321.72000000000003</v>
      </c>
      <c r="J3619" t="s">
        <v>38</v>
      </c>
      <c r="K3619">
        <v>3943.04</v>
      </c>
      <c r="L3619">
        <v>7719</v>
      </c>
      <c r="M3619">
        <v>6914</v>
      </c>
      <c r="N3619">
        <v>2812.1</v>
      </c>
    </row>
    <row r="3620" spans="1:14" x14ac:dyDescent="0.25">
      <c r="A3620" s="2">
        <v>37207</v>
      </c>
      <c r="B3620">
        <v>1058.73</v>
      </c>
      <c r="C3620">
        <v>342.68</v>
      </c>
      <c r="D3620">
        <v>3715.6</v>
      </c>
      <c r="E3620">
        <v>2759.7</v>
      </c>
      <c r="F3620">
        <v>6233.44</v>
      </c>
      <c r="G3620">
        <v>4259.5</v>
      </c>
      <c r="H3620" t="s">
        <v>38</v>
      </c>
      <c r="I3620">
        <v>312.68</v>
      </c>
      <c r="J3620" t="s">
        <v>38</v>
      </c>
      <c r="K3620">
        <v>3859.54</v>
      </c>
      <c r="L3620">
        <v>7628</v>
      </c>
      <c r="M3620">
        <v>6888</v>
      </c>
      <c r="N3620">
        <v>2820.6</v>
      </c>
    </row>
    <row r="3621" spans="1:14" x14ac:dyDescent="0.25">
      <c r="A3621" s="2">
        <v>37208</v>
      </c>
      <c r="B3621">
        <v>1082.43</v>
      </c>
      <c r="C3621">
        <v>348.22</v>
      </c>
      <c r="D3621">
        <v>3806</v>
      </c>
      <c r="E3621">
        <v>2880.6</v>
      </c>
      <c r="F3621">
        <v>6388.89</v>
      </c>
      <c r="G3621">
        <v>4440.3999999999996</v>
      </c>
      <c r="H3621" t="s">
        <v>38</v>
      </c>
      <c r="I3621">
        <v>325.57</v>
      </c>
      <c r="J3621" t="s">
        <v>38</v>
      </c>
      <c r="K3621">
        <v>3962.83</v>
      </c>
      <c r="L3621">
        <v>7651</v>
      </c>
      <c r="M3621">
        <v>6945</v>
      </c>
      <c r="N3621">
        <v>2812.1</v>
      </c>
    </row>
    <row r="3622" spans="1:14" x14ac:dyDescent="0.25">
      <c r="A3622" s="2">
        <v>37209</v>
      </c>
      <c r="B3622">
        <v>1084.0899999999999</v>
      </c>
      <c r="C3622">
        <v>350.43</v>
      </c>
      <c r="D3622">
        <v>3781.5</v>
      </c>
      <c r="E3622">
        <v>2882.5</v>
      </c>
      <c r="F3622">
        <v>6383.75</v>
      </c>
      <c r="G3622">
        <v>4477.5</v>
      </c>
      <c r="H3622" t="s">
        <v>38</v>
      </c>
      <c r="I3622">
        <v>324.68</v>
      </c>
      <c r="J3622" t="s">
        <v>38</v>
      </c>
      <c r="K3622">
        <v>3978.91</v>
      </c>
      <c r="L3622">
        <v>7689</v>
      </c>
      <c r="M3622">
        <v>7112</v>
      </c>
      <c r="N3622">
        <v>2864.2</v>
      </c>
    </row>
    <row r="3623" spans="1:14" x14ac:dyDescent="0.25">
      <c r="A3623" s="2">
        <v>37210</v>
      </c>
      <c r="B3623">
        <v>1085.75</v>
      </c>
      <c r="C3623">
        <v>344.55</v>
      </c>
      <c r="D3623">
        <v>3785.8</v>
      </c>
      <c r="E3623">
        <v>2890.7</v>
      </c>
      <c r="F3623">
        <v>6483.32</v>
      </c>
      <c r="G3623">
        <v>4497</v>
      </c>
      <c r="H3623" t="s">
        <v>38</v>
      </c>
      <c r="I3623">
        <v>326.62</v>
      </c>
      <c r="J3623" t="s">
        <v>38</v>
      </c>
      <c r="K3623">
        <v>4063.65</v>
      </c>
      <c r="L3623">
        <v>7976</v>
      </c>
      <c r="M3623">
        <v>7311</v>
      </c>
      <c r="N3623">
        <v>2864.2</v>
      </c>
    </row>
    <row r="3624" spans="1:14" x14ac:dyDescent="0.25">
      <c r="A3624" s="2">
        <v>37211</v>
      </c>
      <c r="B3624">
        <v>1080.78</v>
      </c>
      <c r="C3624">
        <v>347.16</v>
      </c>
      <c r="D3624">
        <v>3822.9</v>
      </c>
      <c r="E3624">
        <v>2890</v>
      </c>
      <c r="F3624">
        <v>6498.74</v>
      </c>
      <c r="G3624">
        <v>4515.8</v>
      </c>
      <c r="H3624" t="s">
        <v>38</v>
      </c>
      <c r="I3624">
        <v>331.63</v>
      </c>
      <c r="J3624" t="s">
        <v>38</v>
      </c>
      <c r="K3624">
        <v>4066.12</v>
      </c>
      <c r="L3624">
        <v>7991</v>
      </c>
      <c r="M3624">
        <v>7345</v>
      </c>
      <c r="N3624">
        <v>2854.8</v>
      </c>
    </row>
    <row r="3625" spans="1:14" x14ac:dyDescent="0.25">
      <c r="A3625" s="2">
        <v>37214</v>
      </c>
      <c r="B3625">
        <v>1094.05</v>
      </c>
      <c r="C3625">
        <v>352.71</v>
      </c>
      <c r="D3625">
        <v>3849.2</v>
      </c>
      <c r="E3625">
        <v>2940.1</v>
      </c>
      <c r="F3625">
        <v>6679.24</v>
      </c>
      <c r="G3625">
        <v>4609.6000000000004</v>
      </c>
      <c r="H3625" t="s">
        <v>38</v>
      </c>
      <c r="I3625">
        <v>334.81</v>
      </c>
      <c r="J3625" t="s">
        <v>38</v>
      </c>
      <c r="K3625">
        <v>4089.01</v>
      </c>
      <c r="L3625">
        <v>8112</v>
      </c>
      <c r="M3625">
        <v>7381</v>
      </c>
      <c r="N3625">
        <v>2859.9</v>
      </c>
    </row>
    <row r="3626" spans="1:14" x14ac:dyDescent="0.25">
      <c r="A3626" s="2">
        <v>37215</v>
      </c>
      <c r="B3626">
        <v>1084.8</v>
      </c>
      <c r="C3626">
        <v>350.18</v>
      </c>
      <c r="D3626">
        <v>3839.8</v>
      </c>
      <c r="E3626">
        <v>2893.8</v>
      </c>
      <c r="F3626">
        <v>6599.59</v>
      </c>
      <c r="G3626">
        <v>4522.6000000000004</v>
      </c>
      <c r="H3626" t="s">
        <v>38</v>
      </c>
      <c r="I3626">
        <v>328.85</v>
      </c>
      <c r="J3626" t="s">
        <v>38</v>
      </c>
      <c r="K3626">
        <v>4015.41</v>
      </c>
      <c r="L3626">
        <v>8029</v>
      </c>
      <c r="M3626">
        <v>7300</v>
      </c>
      <c r="N3626">
        <v>2864.2</v>
      </c>
    </row>
    <row r="3627" spans="1:14" x14ac:dyDescent="0.25">
      <c r="A3627" s="2">
        <v>37216</v>
      </c>
      <c r="B3627">
        <v>1077.93</v>
      </c>
      <c r="C3627">
        <v>346.75</v>
      </c>
      <c r="D3627">
        <v>3839.1</v>
      </c>
      <c r="E3627">
        <v>2871.1</v>
      </c>
      <c r="F3627">
        <v>6551.41</v>
      </c>
      <c r="G3627">
        <v>4452.2</v>
      </c>
      <c r="H3627" t="s">
        <v>38</v>
      </c>
      <c r="I3627">
        <v>327.54000000000002</v>
      </c>
      <c r="J3627" t="s">
        <v>38</v>
      </c>
      <c r="K3627">
        <v>4026.54</v>
      </c>
      <c r="L3627">
        <v>8059</v>
      </c>
      <c r="M3627">
        <v>7269</v>
      </c>
      <c r="N3627">
        <v>2856.5</v>
      </c>
    </row>
    <row r="3628" spans="1:14" x14ac:dyDescent="0.25">
      <c r="A3628" s="2">
        <v>37217</v>
      </c>
      <c r="B3628">
        <v>1081.25</v>
      </c>
      <c r="C3628">
        <v>350.34</v>
      </c>
      <c r="D3628">
        <v>3861.4</v>
      </c>
      <c r="E3628">
        <v>2899.2</v>
      </c>
      <c r="F3628">
        <v>6592.52</v>
      </c>
      <c r="G3628">
        <v>4500.2</v>
      </c>
      <c r="H3628" t="s">
        <v>38</v>
      </c>
      <c r="I3628">
        <v>331.99</v>
      </c>
      <c r="J3628" t="s">
        <v>38</v>
      </c>
      <c r="K3628">
        <v>4051.28</v>
      </c>
      <c r="L3628">
        <v>8074</v>
      </c>
      <c r="M3628">
        <v>7324</v>
      </c>
      <c r="N3628">
        <v>2848.8</v>
      </c>
    </row>
    <row r="3629" spans="1:14" x14ac:dyDescent="0.25">
      <c r="A3629" s="2">
        <v>37218</v>
      </c>
      <c r="B3629">
        <v>1092.8599999999999</v>
      </c>
      <c r="C3629">
        <v>351.49</v>
      </c>
      <c r="D3629">
        <v>3817.1</v>
      </c>
      <c r="E3629">
        <v>2883.7</v>
      </c>
      <c r="F3629">
        <v>6640.7</v>
      </c>
      <c r="G3629">
        <v>4511.5</v>
      </c>
      <c r="H3629" t="s">
        <v>38</v>
      </c>
      <c r="I3629">
        <v>332.09</v>
      </c>
      <c r="J3629" t="s">
        <v>38</v>
      </c>
      <c r="K3629">
        <v>4011.7</v>
      </c>
      <c r="L3629">
        <v>8074</v>
      </c>
      <c r="M3629">
        <v>7371</v>
      </c>
      <c r="N3629">
        <v>2860.8</v>
      </c>
    </row>
    <row r="3630" spans="1:14" x14ac:dyDescent="0.25">
      <c r="A3630" s="2">
        <v>37221</v>
      </c>
      <c r="B3630">
        <v>1095.23</v>
      </c>
      <c r="C3630">
        <v>354.1</v>
      </c>
      <c r="D3630">
        <v>3812.1</v>
      </c>
      <c r="E3630">
        <v>2878.1</v>
      </c>
      <c r="F3630">
        <v>6604.08</v>
      </c>
      <c r="G3630">
        <v>4521.8</v>
      </c>
      <c r="H3630" t="s">
        <v>38</v>
      </c>
      <c r="I3630">
        <v>334.09</v>
      </c>
      <c r="J3630" t="s">
        <v>38</v>
      </c>
      <c r="K3630">
        <v>4006.13</v>
      </c>
      <c r="L3630">
        <v>8339</v>
      </c>
      <c r="M3630">
        <v>7417</v>
      </c>
      <c r="N3630">
        <v>2882.1</v>
      </c>
    </row>
    <row r="3631" spans="1:14" x14ac:dyDescent="0.25">
      <c r="A3631" s="2">
        <v>37222</v>
      </c>
      <c r="B3631">
        <v>1090.73</v>
      </c>
      <c r="C3631">
        <v>353.77</v>
      </c>
      <c r="D3631">
        <v>3795.9</v>
      </c>
      <c r="E3631">
        <v>2824.5</v>
      </c>
      <c r="F3631">
        <v>6501.31</v>
      </c>
      <c r="G3631">
        <v>4459.8999999999996</v>
      </c>
      <c r="H3631" t="s">
        <v>38</v>
      </c>
      <c r="I3631">
        <v>326.39</v>
      </c>
      <c r="J3631" t="s">
        <v>38</v>
      </c>
      <c r="K3631">
        <v>3969.64</v>
      </c>
      <c r="L3631">
        <v>8256</v>
      </c>
      <c r="M3631">
        <v>7329</v>
      </c>
      <c r="N3631">
        <v>2867.6</v>
      </c>
    </row>
    <row r="3632" spans="1:14" x14ac:dyDescent="0.25">
      <c r="A3632" s="2">
        <v>37223</v>
      </c>
      <c r="B3632">
        <v>1070.58</v>
      </c>
      <c r="C3632">
        <v>349.37</v>
      </c>
      <c r="D3632">
        <v>3743.7</v>
      </c>
      <c r="E3632">
        <v>2801.2</v>
      </c>
      <c r="F3632">
        <v>6347.78</v>
      </c>
      <c r="G3632">
        <v>4409</v>
      </c>
      <c r="H3632" t="s">
        <v>38</v>
      </c>
      <c r="I3632">
        <v>321.27999999999997</v>
      </c>
      <c r="J3632" t="s">
        <v>38</v>
      </c>
      <c r="K3632">
        <v>3892.32</v>
      </c>
      <c r="L3632">
        <v>8067</v>
      </c>
      <c r="M3632">
        <v>7201</v>
      </c>
      <c r="N3632">
        <v>2866.7</v>
      </c>
    </row>
    <row r="3633" spans="1:14" x14ac:dyDescent="0.25">
      <c r="A3633" s="2">
        <v>37224</v>
      </c>
      <c r="B3633">
        <v>1085.04</v>
      </c>
      <c r="C3633">
        <v>350.26</v>
      </c>
      <c r="D3633">
        <v>3743.4</v>
      </c>
      <c r="E3633">
        <v>2800.9</v>
      </c>
      <c r="F3633">
        <v>6340.07</v>
      </c>
      <c r="G3633">
        <v>4371.3</v>
      </c>
      <c r="H3633" t="s">
        <v>38</v>
      </c>
      <c r="I3633">
        <v>321.48</v>
      </c>
      <c r="J3633" t="s">
        <v>38</v>
      </c>
      <c r="K3633">
        <v>3901.6</v>
      </c>
      <c r="L3633">
        <v>8052</v>
      </c>
      <c r="M3633">
        <v>7192</v>
      </c>
      <c r="N3633">
        <v>2852.2</v>
      </c>
    </row>
    <row r="3634" spans="1:14" x14ac:dyDescent="0.25">
      <c r="A3634" s="2">
        <v>37225</v>
      </c>
      <c r="B3634">
        <v>1080.78</v>
      </c>
      <c r="C3634">
        <v>352.14</v>
      </c>
      <c r="D3634">
        <v>3742.6</v>
      </c>
      <c r="E3634">
        <v>2811.3</v>
      </c>
      <c r="F3634">
        <v>6403.02</v>
      </c>
      <c r="G3634">
        <v>4404</v>
      </c>
      <c r="H3634" t="s">
        <v>38</v>
      </c>
      <c r="I3634">
        <v>320.99</v>
      </c>
      <c r="J3634" t="s">
        <v>38</v>
      </c>
      <c r="K3634">
        <v>3865.73</v>
      </c>
      <c r="L3634">
        <v>8059</v>
      </c>
      <c r="M3634">
        <v>7357</v>
      </c>
      <c r="N3634">
        <v>2853.1</v>
      </c>
    </row>
    <row r="3635" spans="1:14" x14ac:dyDescent="0.25">
      <c r="A3635" s="2">
        <v>37228</v>
      </c>
      <c r="B3635">
        <v>1070.82</v>
      </c>
      <c r="C3635">
        <v>347.33</v>
      </c>
      <c r="D3635">
        <v>3735.4</v>
      </c>
      <c r="E3635">
        <v>2810</v>
      </c>
      <c r="F3635">
        <v>6434.5</v>
      </c>
      <c r="G3635">
        <v>4391.6000000000004</v>
      </c>
      <c r="H3635" t="s">
        <v>38</v>
      </c>
      <c r="I3635">
        <v>320.76</v>
      </c>
      <c r="J3635" t="s">
        <v>38</v>
      </c>
      <c r="K3635">
        <v>3863.87</v>
      </c>
      <c r="L3635">
        <v>7855</v>
      </c>
      <c r="M3635">
        <v>7233</v>
      </c>
      <c r="N3635">
        <v>2848.8</v>
      </c>
    </row>
    <row r="3636" spans="1:14" x14ac:dyDescent="0.25">
      <c r="A3636" s="2">
        <v>37229</v>
      </c>
      <c r="B3636">
        <v>1088.1199999999999</v>
      </c>
      <c r="C3636">
        <v>353.36</v>
      </c>
      <c r="D3636">
        <v>3753.4</v>
      </c>
      <c r="E3636">
        <v>2850.2</v>
      </c>
      <c r="F3636">
        <v>6464.69</v>
      </c>
      <c r="G3636">
        <v>4505.2</v>
      </c>
      <c r="H3636" t="s">
        <v>38</v>
      </c>
      <c r="I3636">
        <v>322.75</v>
      </c>
      <c r="J3636" t="s">
        <v>38</v>
      </c>
      <c r="K3636">
        <v>3946.13</v>
      </c>
      <c r="L3636">
        <v>7900</v>
      </c>
      <c r="M3636">
        <v>7462</v>
      </c>
      <c r="N3636">
        <v>2842.8</v>
      </c>
    </row>
    <row r="3637" spans="1:14" x14ac:dyDescent="0.25">
      <c r="A3637" s="2">
        <v>37230</v>
      </c>
      <c r="B3637">
        <v>1108.03</v>
      </c>
      <c r="C3637">
        <v>359.73</v>
      </c>
      <c r="D3637">
        <v>3842</v>
      </c>
      <c r="E3637">
        <v>2947</v>
      </c>
      <c r="F3637">
        <v>6782.02</v>
      </c>
      <c r="G3637">
        <v>4668.6000000000004</v>
      </c>
      <c r="H3637" t="s">
        <v>38</v>
      </c>
      <c r="I3637">
        <v>332.55</v>
      </c>
      <c r="J3637" t="s">
        <v>38</v>
      </c>
      <c r="K3637">
        <v>4005.51</v>
      </c>
      <c r="L3637">
        <v>8127</v>
      </c>
      <c r="M3637">
        <v>7611</v>
      </c>
      <c r="N3637">
        <v>2859.1</v>
      </c>
    </row>
    <row r="3638" spans="1:14" x14ac:dyDescent="0.25">
      <c r="A3638" s="2">
        <v>37231</v>
      </c>
      <c r="B3638">
        <v>1107.79</v>
      </c>
      <c r="C3638">
        <v>360.22</v>
      </c>
      <c r="D3638">
        <v>3872.9</v>
      </c>
      <c r="E3638">
        <v>2947</v>
      </c>
      <c r="F3638">
        <v>6782.02</v>
      </c>
      <c r="G3638">
        <v>4668.6000000000004</v>
      </c>
      <c r="H3638" t="s">
        <v>38</v>
      </c>
      <c r="I3638">
        <v>332.12</v>
      </c>
      <c r="J3638" t="s">
        <v>38</v>
      </c>
      <c r="K3638">
        <v>4003.04</v>
      </c>
      <c r="L3638">
        <v>8203</v>
      </c>
      <c r="M3638">
        <v>7610</v>
      </c>
      <c r="N3638">
        <v>2871</v>
      </c>
    </row>
    <row r="3639" spans="1:14" x14ac:dyDescent="0.25">
      <c r="A3639" s="2">
        <v>37232</v>
      </c>
      <c r="B3639">
        <v>1100.21</v>
      </c>
      <c r="C3639">
        <v>361.2</v>
      </c>
      <c r="D3639">
        <v>3798.8</v>
      </c>
      <c r="E3639">
        <v>2923.8</v>
      </c>
      <c r="F3639">
        <v>6715.21</v>
      </c>
      <c r="G3639">
        <v>4596.3999999999996</v>
      </c>
      <c r="H3639" t="s">
        <v>38</v>
      </c>
      <c r="I3639">
        <v>331.24</v>
      </c>
      <c r="J3639" t="s">
        <v>38</v>
      </c>
      <c r="K3639">
        <v>3999.32</v>
      </c>
      <c r="L3639">
        <v>8165</v>
      </c>
      <c r="M3639">
        <v>7708</v>
      </c>
      <c r="N3639">
        <v>2883.8</v>
      </c>
    </row>
    <row r="3640" spans="1:14" x14ac:dyDescent="0.25">
      <c r="A3640" s="2">
        <v>37235</v>
      </c>
      <c r="B3640">
        <v>1080.06</v>
      </c>
      <c r="C3640">
        <v>356.14</v>
      </c>
      <c r="D3640">
        <v>3739</v>
      </c>
      <c r="E3640">
        <v>2864.7</v>
      </c>
      <c r="F3640">
        <v>6601.51</v>
      </c>
      <c r="G3640">
        <v>4518.1000000000004</v>
      </c>
      <c r="H3640" t="s">
        <v>38</v>
      </c>
      <c r="I3640">
        <v>324.79000000000002</v>
      </c>
      <c r="J3640" t="s">
        <v>38</v>
      </c>
      <c r="K3640">
        <v>3923.87</v>
      </c>
      <c r="L3640">
        <v>8021</v>
      </c>
      <c r="M3640">
        <v>7682</v>
      </c>
      <c r="N3640">
        <v>2861.6</v>
      </c>
    </row>
    <row r="3641" spans="1:14" x14ac:dyDescent="0.25">
      <c r="A3641" s="2">
        <v>37236</v>
      </c>
      <c r="B3641">
        <v>1077.46</v>
      </c>
      <c r="C3641">
        <v>355.48</v>
      </c>
      <c r="D3641">
        <v>3720.3</v>
      </c>
      <c r="E3641">
        <v>2864.1</v>
      </c>
      <c r="F3641">
        <v>6607.29</v>
      </c>
      <c r="G3641">
        <v>4557.3999999999996</v>
      </c>
      <c r="H3641" t="s">
        <v>38</v>
      </c>
      <c r="I3641">
        <v>323.93</v>
      </c>
      <c r="J3641" t="s">
        <v>38</v>
      </c>
      <c r="K3641">
        <v>3907.17</v>
      </c>
      <c r="L3641">
        <v>7976</v>
      </c>
      <c r="M3641">
        <v>7609</v>
      </c>
      <c r="N3641">
        <v>2854.8</v>
      </c>
    </row>
    <row r="3642" spans="1:14" x14ac:dyDescent="0.25">
      <c r="A3642" s="2">
        <v>37237</v>
      </c>
      <c r="B3642">
        <v>1078.8800000000001</v>
      </c>
      <c r="C3642">
        <v>356.95</v>
      </c>
      <c r="D3642">
        <v>3685.8</v>
      </c>
      <c r="E3642">
        <v>2838.3</v>
      </c>
      <c r="F3642">
        <v>6505.16</v>
      </c>
      <c r="G3642">
        <v>4503.6000000000004</v>
      </c>
      <c r="H3642" t="s">
        <v>38</v>
      </c>
      <c r="I3642">
        <v>320.33</v>
      </c>
      <c r="J3642" t="s">
        <v>38</v>
      </c>
      <c r="K3642">
        <v>3902.84</v>
      </c>
      <c r="L3642">
        <v>8150</v>
      </c>
      <c r="M3642">
        <v>7753</v>
      </c>
      <c r="N3642">
        <v>2843.7</v>
      </c>
    </row>
    <row r="3643" spans="1:14" x14ac:dyDescent="0.25">
      <c r="A3643" s="2">
        <v>37238</v>
      </c>
      <c r="B3643">
        <v>1057.79</v>
      </c>
      <c r="C3643">
        <v>350.43</v>
      </c>
      <c r="D3643">
        <v>3650.1</v>
      </c>
      <c r="E3643">
        <v>2774.8</v>
      </c>
      <c r="F3643">
        <v>6376.05</v>
      </c>
      <c r="G3643">
        <v>4389.8</v>
      </c>
      <c r="H3643" t="s">
        <v>38</v>
      </c>
      <c r="I3643">
        <v>314.17</v>
      </c>
      <c r="J3643" t="s">
        <v>38</v>
      </c>
      <c r="K3643">
        <v>3873.77</v>
      </c>
      <c r="L3643">
        <v>7916</v>
      </c>
      <c r="M3643">
        <v>7485</v>
      </c>
      <c r="N3643">
        <v>2833.4</v>
      </c>
    </row>
    <row r="3644" spans="1:14" x14ac:dyDescent="0.25">
      <c r="A3644" s="2">
        <v>37239</v>
      </c>
      <c r="B3644">
        <v>1066.79</v>
      </c>
      <c r="C3644">
        <v>349.28</v>
      </c>
      <c r="D3644">
        <v>3642.6</v>
      </c>
      <c r="E3644">
        <v>2731.5</v>
      </c>
      <c r="F3644">
        <v>6333.65</v>
      </c>
      <c r="G3644">
        <v>4362.3999999999996</v>
      </c>
      <c r="H3644" t="s">
        <v>38</v>
      </c>
      <c r="I3644">
        <v>311.82</v>
      </c>
      <c r="J3644" t="s">
        <v>38</v>
      </c>
      <c r="K3644">
        <v>3831.09</v>
      </c>
      <c r="L3644">
        <v>7939</v>
      </c>
      <c r="M3644">
        <v>7401</v>
      </c>
      <c r="N3644">
        <v>2811.2</v>
      </c>
    </row>
    <row r="3645" spans="1:14" x14ac:dyDescent="0.25">
      <c r="A3645" s="2">
        <v>37242</v>
      </c>
      <c r="B3645">
        <v>1077.69</v>
      </c>
      <c r="C3645">
        <v>354.75</v>
      </c>
      <c r="D3645">
        <v>3706.6</v>
      </c>
      <c r="E3645">
        <v>2823.8</v>
      </c>
      <c r="F3645">
        <v>6545.63</v>
      </c>
      <c r="G3645">
        <v>4532.1000000000004</v>
      </c>
      <c r="H3645" t="s">
        <v>38</v>
      </c>
      <c r="I3645">
        <v>320.39999999999998</v>
      </c>
      <c r="J3645" t="s">
        <v>38</v>
      </c>
      <c r="K3645">
        <v>3913.35</v>
      </c>
      <c r="L3645">
        <v>7803</v>
      </c>
      <c r="M3645">
        <v>7448</v>
      </c>
      <c r="N3645">
        <v>2804.4</v>
      </c>
    </row>
    <row r="3646" spans="1:14" x14ac:dyDescent="0.25">
      <c r="A3646" s="2">
        <v>37243</v>
      </c>
      <c r="B3646">
        <v>1084.8</v>
      </c>
      <c r="C3646">
        <v>357.69</v>
      </c>
      <c r="D3646">
        <v>3716</v>
      </c>
      <c r="E3646">
        <v>2818.2</v>
      </c>
      <c r="F3646">
        <v>6477.54</v>
      </c>
      <c r="G3646">
        <v>4471.2</v>
      </c>
      <c r="H3646" t="s">
        <v>38</v>
      </c>
      <c r="I3646">
        <v>320.49</v>
      </c>
      <c r="J3646" t="s">
        <v>38</v>
      </c>
      <c r="K3646">
        <v>3882.43</v>
      </c>
      <c r="L3646">
        <v>7871</v>
      </c>
      <c r="M3646">
        <v>7465</v>
      </c>
      <c r="N3646">
        <v>2842</v>
      </c>
    </row>
    <row r="3647" spans="1:14" x14ac:dyDescent="0.25">
      <c r="A3647" s="2">
        <v>37244</v>
      </c>
      <c r="B3647">
        <v>1091.9100000000001</v>
      </c>
      <c r="C3647">
        <v>354.34</v>
      </c>
      <c r="D3647">
        <v>3686.5</v>
      </c>
      <c r="E3647">
        <v>2814.1</v>
      </c>
      <c r="F3647">
        <v>6424.22</v>
      </c>
      <c r="G3647">
        <v>4386.3999999999996</v>
      </c>
      <c r="H3647" t="s">
        <v>38</v>
      </c>
      <c r="I3647">
        <v>321.27999999999997</v>
      </c>
      <c r="J3647" t="s">
        <v>38</v>
      </c>
      <c r="K3647">
        <v>3838.51</v>
      </c>
      <c r="L3647">
        <v>7871</v>
      </c>
      <c r="M3647">
        <v>7504</v>
      </c>
      <c r="N3647">
        <v>2843.7</v>
      </c>
    </row>
    <row r="3648" spans="1:14" x14ac:dyDescent="0.25">
      <c r="A3648" s="2">
        <v>37245</v>
      </c>
      <c r="B3648">
        <v>1081.72</v>
      </c>
      <c r="C3648">
        <v>351.24</v>
      </c>
      <c r="D3648">
        <v>3659.5</v>
      </c>
      <c r="E3648">
        <v>2783</v>
      </c>
      <c r="F3648">
        <v>6385.04</v>
      </c>
      <c r="G3648">
        <v>4340.2</v>
      </c>
      <c r="H3648" t="s">
        <v>38</v>
      </c>
      <c r="I3648">
        <v>316.39999999999998</v>
      </c>
      <c r="J3648" t="s">
        <v>38</v>
      </c>
      <c r="K3648">
        <v>3891.7</v>
      </c>
      <c r="L3648">
        <v>7908</v>
      </c>
      <c r="M3648">
        <v>7475</v>
      </c>
      <c r="N3648">
        <v>2854.8</v>
      </c>
    </row>
    <row r="3649" spans="1:14" x14ac:dyDescent="0.25">
      <c r="A3649" s="2">
        <v>37246</v>
      </c>
      <c r="B3649">
        <v>1087.6400000000001</v>
      </c>
      <c r="C3649">
        <v>353.93</v>
      </c>
      <c r="D3649">
        <v>3713.4</v>
      </c>
      <c r="E3649">
        <v>2828.9</v>
      </c>
      <c r="F3649">
        <v>6453.27</v>
      </c>
      <c r="G3649">
        <v>4355.8</v>
      </c>
      <c r="H3649" t="s">
        <v>38</v>
      </c>
      <c r="I3649">
        <v>324.87</v>
      </c>
      <c r="J3649" t="s">
        <v>38</v>
      </c>
      <c r="K3649">
        <v>3937.28</v>
      </c>
      <c r="L3649">
        <v>7765</v>
      </c>
      <c r="M3649">
        <v>7217</v>
      </c>
      <c r="N3649">
        <v>2880.4</v>
      </c>
    </row>
    <row r="3650" spans="1:14" x14ac:dyDescent="0.25">
      <c r="A3650" s="2">
        <v>37249</v>
      </c>
      <c r="B3650">
        <v>1086.4100000000001</v>
      </c>
      <c r="C3650">
        <v>355.08</v>
      </c>
      <c r="D3650">
        <v>3722.3</v>
      </c>
      <c r="E3650">
        <v>2825.1</v>
      </c>
      <c r="F3650">
        <v>6453.27</v>
      </c>
      <c r="G3650">
        <v>4355.8</v>
      </c>
      <c r="H3650" t="s">
        <v>38</v>
      </c>
      <c r="I3650">
        <v>324.97000000000003</v>
      </c>
      <c r="J3650" t="s">
        <v>38</v>
      </c>
      <c r="K3650">
        <v>3937.28</v>
      </c>
      <c r="L3650">
        <v>7765</v>
      </c>
      <c r="M3650">
        <v>7281</v>
      </c>
      <c r="N3650">
        <v>2904.3</v>
      </c>
    </row>
    <row r="3651" spans="1:14" x14ac:dyDescent="0.25">
      <c r="A3651" s="2">
        <v>37250</v>
      </c>
      <c r="B3651">
        <v>1086.4100000000001</v>
      </c>
      <c r="C3651">
        <v>355.08</v>
      </c>
      <c r="D3651">
        <v>3722.3</v>
      </c>
      <c r="E3651">
        <v>2825.1</v>
      </c>
      <c r="F3651">
        <v>6453.27</v>
      </c>
      <c r="G3651">
        <v>4355.8</v>
      </c>
      <c r="H3651" t="s">
        <v>38</v>
      </c>
      <c r="I3651">
        <v>324.97000000000003</v>
      </c>
      <c r="J3651" t="s">
        <v>38</v>
      </c>
      <c r="K3651">
        <v>3937.28</v>
      </c>
      <c r="L3651">
        <v>7682</v>
      </c>
      <c r="M3651">
        <v>7281</v>
      </c>
      <c r="N3651">
        <v>2904.3</v>
      </c>
    </row>
    <row r="3652" spans="1:14" x14ac:dyDescent="0.25">
      <c r="A3652" s="2">
        <v>37251</v>
      </c>
      <c r="B3652">
        <v>1091.9000000000001</v>
      </c>
      <c r="C3652">
        <v>355.08</v>
      </c>
      <c r="D3652">
        <v>3722.3</v>
      </c>
      <c r="E3652">
        <v>2825.1</v>
      </c>
      <c r="F3652">
        <v>6453.27</v>
      </c>
      <c r="G3652">
        <v>4355.8</v>
      </c>
      <c r="H3652" t="s">
        <v>38</v>
      </c>
      <c r="I3652">
        <v>324.97000000000003</v>
      </c>
      <c r="J3652" t="s">
        <v>38</v>
      </c>
      <c r="K3652">
        <v>3937.28</v>
      </c>
      <c r="L3652">
        <v>7644</v>
      </c>
      <c r="M3652">
        <v>7281</v>
      </c>
      <c r="N3652">
        <v>2904.3</v>
      </c>
    </row>
    <row r="3653" spans="1:14" x14ac:dyDescent="0.25">
      <c r="A3653" s="2">
        <v>37252</v>
      </c>
      <c r="B3653">
        <v>1098.06</v>
      </c>
      <c r="C3653">
        <v>361.77</v>
      </c>
      <c r="D3653">
        <v>3740.3</v>
      </c>
      <c r="E3653">
        <v>2883.5</v>
      </c>
      <c r="F3653">
        <v>6580.8</v>
      </c>
      <c r="G3653">
        <v>4444.1000000000004</v>
      </c>
      <c r="H3653" t="s">
        <v>38</v>
      </c>
      <c r="I3653">
        <v>330.62</v>
      </c>
      <c r="J3653" t="s">
        <v>38</v>
      </c>
      <c r="K3653">
        <v>3963.76</v>
      </c>
      <c r="L3653">
        <v>7893</v>
      </c>
      <c r="M3653">
        <v>7389</v>
      </c>
      <c r="N3653">
        <v>2924</v>
      </c>
    </row>
    <row r="3654" spans="1:14" x14ac:dyDescent="0.25">
      <c r="A3654" s="2">
        <v>37253</v>
      </c>
      <c r="B3654">
        <v>1097.82</v>
      </c>
      <c r="C3654">
        <v>360.38</v>
      </c>
      <c r="D3654">
        <v>3767.6</v>
      </c>
      <c r="E3654">
        <v>2905.5</v>
      </c>
      <c r="F3654">
        <v>6617.15</v>
      </c>
      <c r="G3654">
        <v>4397.3</v>
      </c>
      <c r="H3654" t="s">
        <v>38</v>
      </c>
      <c r="I3654">
        <v>331.21</v>
      </c>
      <c r="J3654" t="s">
        <v>38</v>
      </c>
      <c r="K3654">
        <v>3961.91</v>
      </c>
      <c r="L3654">
        <v>7893</v>
      </c>
      <c r="M3654">
        <v>7414</v>
      </c>
      <c r="N3654">
        <v>2936.8</v>
      </c>
    </row>
    <row r="3655" spans="1:14" x14ac:dyDescent="0.25">
      <c r="A3655" s="2">
        <v>37256</v>
      </c>
      <c r="B3655">
        <v>1088.31</v>
      </c>
      <c r="C3655">
        <v>361.03</v>
      </c>
      <c r="D3655">
        <v>3743.2</v>
      </c>
      <c r="E3655">
        <v>2905.5</v>
      </c>
      <c r="F3655">
        <v>6617.15</v>
      </c>
      <c r="G3655">
        <v>4397.3</v>
      </c>
      <c r="H3655" t="s">
        <v>38</v>
      </c>
      <c r="I3655">
        <v>331.21</v>
      </c>
      <c r="J3655" t="s">
        <v>38</v>
      </c>
      <c r="K3655">
        <v>3961.91</v>
      </c>
      <c r="L3655">
        <v>7893</v>
      </c>
      <c r="M3655">
        <v>7361</v>
      </c>
      <c r="N3655">
        <v>2911.3</v>
      </c>
    </row>
    <row r="3656" spans="1:14" x14ac:dyDescent="0.25">
      <c r="A3656" s="2">
        <v>37257</v>
      </c>
      <c r="B3656">
        <v>1088.31</v>
      </c>
      <c r="C3656">
        <v>361.03</v>
      </c>
      <c r="D3656">
        <v>3743.2</v>
      </c>
      <c r="E3656">
        <v>2905.5</v>
      </c>
      <c r="F3656">
        <v>6617.15</v>
      </c>
      <c r="G3656">
        <v>4397.3</v>
      </c>
      <c r="H3656" t="s">
        <v>38</v>
      </c>
      <c r="I3656">
        <v>331.21</v>
      </c>
      <c r="J3656" t="s">
        <v>38</v>
      </c>
      <c r="K3656">
        <v>3961.91</v>
      </c>
      <c r="L3656">
        <v>7893</v>
      </c>
      <c r="M3656">
        <v>7361</v>
      </c>
      <c r="N3656">
        <v>2911.3</v>
      </c>
    </row>
    <row r="3657" spans="1:14" x14ac:dyDescent="0.25">
      <c r="A3657" s="2">
        <v>37258</v>
      </c>
      <c r="B3657">
        <v>1092.8499999999999</v>
      </c>
      <c r="C3657">
        <v>358.75</v>
      </c>
      <c r="D3657">
        <v>3748.2</v>
      </c>
      <c r="E3657">
        <v>2877.3</v>
      </c>
      <c r="F3657">
        <v>6630.54</v>
      </c>
      <c r="G3657">
        <v>4408.7</v>
      </c>
      <c r="H3657" t="s">
        <v>38</v>
      </c>
      <c r="I3657">
        <v>326.54000000000002</v>
      </c>
      <c r="J3657" t="s">
        <v>38</v>
      </c>
      <c r="K3657">
        <v>3932.35</v>
      </c>
      <c r="L3657">
        <v>7893</v>
      </c>
      <c r="M3657">
        <v>7348</v>
      </c>
      <c r="N3657">
        <v>2932.5</v>
      </c>
    </row>
    <row r="3658" spans="1:14" x14ac:dyDescent="0.25">
      <c r="A3658" s="2">
        <v>37259</v>
      </c>
      <c r="B3658">
        <v>1104.69</v>
      </c>
      <c r="C3658">
        <v>366.17</v>
      </c>
      <c r="D3658">
        <v>3825.1</v>
      </c>
      <c r="E3658">
        <v>2940.6</v>
      </c>
      <c r="F3658">
        <v>6777.21</v>
      </c>
      <c r="G3658">
        <v>4515.3999999999996</v>
      </c>
      <c r="H3658" t="s">
        <v>38</v>
      </c>
      <c r="I3658">
        <v>331.02</v>
      </c>
      <c r="J3658" t="s">
        <v>38</v>
      </c>
      <c r="K3658">
        <v>3936.66</v>
      </c>
      <c r="L3658">
        <v>7893</v>
      </c>
      <c r="M3658">
        <v>7382</v>
      </c>
      <c r="N3658">
        <v>2909.5</v>
      </c>
    </row>
    <row r="3659" spans="1:14" x14ac:dyDescent="0.25">
      <c r="A3659" s="2">
        <v>37260</v>
      </c>
      <c r="B3659">
        <v>1112.97</v>
      </c>
      <c r="C3659">
        <v>367.64</v>
      </c>
      <c r="D3659">
        <v>3825.8</v>
      </c>
      <c r="E3659">
        <v>2940.9</v>
      </c>
      <c r="F3659">
        <v>6797.61</v>
      </c>
      <c r="G3659">
        <v>4448.8</v>
      </c>
      <c r="H3659" t="s">
        <v>38</v>
      </c>
      <c r="I3659">
        <v>327.94</v>
      </c>
      <c r="J3659" t="s">
        <v>38</v>
      </c>
      <c r="K3659">
        <v>3945.9</v>
      </c>
      <c r="L3659">
        <v>8173</v>
      </c>
      <c r="M3659">
        <v>7588</v>
      </c>
      <c r="N3659">
        <v>2934.3</v>
      </c>
    </row>
    <row r="3660" spans="1:14" x14ac:dyDescent="0.25">
      <c r="A3660" s="2">
        <v>37263</v>
      </c>
      <c r="B3660">
        <v>1104.93</v>
      </c>
      <c r="C3660">
        <v>370.82</v>
      </c>
      <c r="D3660">
        <v>3807.8</v>
      </c>
      <c r="E3660">
        <v>2899.2</v>
      </c>
      <c r="F3660">
        <v>6707.06</v>
      </c>
      <c r="G3660">
        <v>4309.1000000000004</v>
      </c>
      <c r="H3660" t="s">
        <v>38</v>
      </c>
      <c r="I3660">
        <v>325.69</v>
      </c>
      <c r="J3660" t="s">
        <v>38</v>
      </c>
      <c r="K3660">
        <v>3948.36</v>
      </c>
      <c r="L3660">
        <v>8180</v>
      </c>
      <c r="M3660">
        <v>7681</v>
      </c>
      <c r="N3660">
        <v>2950.4</v>
      </c>
    </row>
    <row r="3661" spans="1:14" x14ac:dyDescent="0.25">
      <c r="A3661" s="2">
        <v>37264</v>
      </c>
      <c r="B3661">
        <v>1101.6099999999999</v>
      </c>
      <c r="C3661">
        <v>365.68</v>
      </c>
      <c r="D3661">
        <v>3773</v>
      </c>
      <c r="E3661">
        <v>2864.1</v>
      </c>
      <c r="F3661">
        <v>6712.8</v>
      </c>
      <c r="G3661">
        <v>4323.8999999999996</v>
      </c>
      <c r="H3661" t="s">
        <v>38</v>
      </c>
      <c r="I3661">
        <v>323.99</v>
      </c>
      <c r="J3661" t="s">
        <v>38</v>
      </c>
      <c r="K3661">
        <v>3921.88</v>
      </c>
      <c r="L3661">
        <v>8059</v>
      </c>
      <c r="M3661">
        <v>7584</v>
      </c>
      <c r="N3661">
        <v>2923.2</v>
      </c>
    </row>
    <row r="3662" spans="1:14" x14ac:dyDescent="0.25">
      <c r="A3662" s="2">
        <v>37265</v>
      </c>
      <c r="B3662">
        <v>1093.32</v>
      </c>
      <c r="C3662">
        <v>364.62</v>
      </c>
      <c r="D3662">
        <v>3756.1</v>
      </c>
      <c r="E3662">
        <v>2881</v>
      </c>
      <c r="F3662">
        <v>6795.06</v>
      </c>
      <c r="G3662">
        <v>4260.7</v>
      </c>
      <c r="H3662" t="s">
        <v>38</v>
      </c>
      <c r="I3662">
        <v>327</v>
      </c>
      <c r="J3662" t="s">
        <v>38</v>
      </c>
      <c r="K3662">
        <v>3932.97</v>
      </c>
      <c r="L3662">
        <v>8052</v>
      </c>
      <c r="M3662">
        <v>7379</v>
      </c>
      <c r="N3662">
        <v>2914.7</v>
      </c>
    </row>
    <row r="3663" spans="1:14" x14ac:dyDescent="0.25">
      <c r="A3663" s="2">
        <v>37266</v>
      </c>
      <c r="B3663">
        <v>1097.5899999999999</v>
      </c>
      <c r="C3663">
        <v>361.85</v>
      </c>
      <c r="D3663">
        <v>3727.7</v>
      </c>
      <c r="E3663">
        <v>2832.8</v>
      </c>
      <c r="F3663">
        <v>6699.41</v>
      </c>
      <c r="G3663">
        <v>4185.2</v>
      </c>
      <c r="H3663" t="s">
        <v>38</v>
      </c>
      <c r="I3663">
        <v>322.29000000000002</v>
      </c>
      <c r="J3663" t="s">
        <v>38</v>
      </c>
      <c r="K3663">
        <v>3925.58</v>
      </c>
      <c r="L3663">
        <v>7991</v>
      </c>
      <c r="M3663">
        <v>7273</v>
      </c>
      <c r="N3663">
        <v>2918.9</v>
      </c>
    </row>
    <row r="3664" spans="1:14" x14ac:dyDescent="0.25">
      <c r="A3664" s="2">
        <v>37267</v>
      </c>
      <c r="B3664">
        <v>1086.93</v>
      </c>
      <c r="C3664">
        <v>360.79</v>
      </c>
      <c r="D3664">
        <v>3731</v>
      </c>
      <c r="E3664">
        <v>2859.1</v>
      </c>
      <c r="F3664">
        <v>6691.76</v>
      </c>
      <c r="G3664">
        <v>4215.5</v>
      </c>
      <c r="H3664" t="s">
        <v>38</v>
      </c>
      <c r="I3664">
        <v>325.52</v>
      </c>
      <c r="J3664" t="s">
        <v>38</v>
      </c>
      <c r="K3664">
        <v>3958.22</v>
      </c>
      <c r="L3664">
        <v>7901</v>
      </c>
      <c r="M3664">
        <v>7214</v>
      </c>
      <c r="N3664">
        <v>2918.9</v>
      </c>
    </row>
    <row r="3665" spans="1:14" x14ac:dyDescent="0.25">
      <c r="A3665" s="2">
        <v>37270</v>
      </c>
      <c r="B3665">
        <v>1079.83</v>
      </c>
      <c r="C3665">
        <v>356.79</v>
      </c>
      <c r="D3665">
        <v>3676.4</v>
      </c>
      <c r="E3665">
        <v>2794.6</v>
      </c>
      <c r="F3665">
        <v>6500.46</v>
      </c>
      <c r="G3665">
        <v>4118.8</v>
      </c>
      <c r="H3665" t="s">
        <v>38</v>
      </c>
      <c r="I3665">
        <v>319.47000000000003</v>
      </c>
      <c r="J3665" t="s">
        <v>38</v>
      </c>
      <c r="K3665">
        <v>3890.47</v>
      </c>
      <c r="L3665">
        <v>7901</v>
      </c>
      <c r="M3665">
        <v>7227</v>
      </c>
      <c r="N3665">
        <v>2915.5</v>
      </c>
    </row>
    <row r="3666" spans="1:14" x14ac:dyDescent="0.25">
      <c r="A3666" s="2">
        <v>37271</v>
      </c>
      <c r="B3666">
        <v>1088.1199999999999</v>
      </c>
      <c r="C3666">
        <v>357.52</v>
      </c>
      <c r="D3666">
        <v>3705.1</v>
      </c>
      <c r="E3666">
        <v>2834</v>
      </c>
      <c r="F3666">
        <v>6501.1</v>
      </c>
      <c r="G3666">
        <v>4198.8999999999996</v>
      </c>
      <c r="H3666" t="s">
        <v>38</v>
      </c>
      <c r="I3666">
        <v>322.74</v>
      </c>
      <c r="J3666" t="s">
        <v>38</v>
      </c>
      <c r="K3666">
        <v>3889.24</v>
      </c>
      <c r="L3666">
        <v>7758</v>
      </c>
      <c r="M3666">
        <v>7119</v>
      </c>
      <c r="N3666">
        <v>2899.3</v>
      </c>
    </row>
    <row r="3667" spans="1:14" x14ac:dyDescent="0.25">
      <c r="A3667" s="2">
        <v>37272</v>
      </c>
      <c r="B3667">
        <v>1066.33</v>
      </c>
      <c r="C3667">
        <v>353.04</v>
      </c>
      <c r="D3667">
        <v>3683.6</v>
      </c>
      <c r="E3667">
        <v>2777</v>
      </c>
      <c r="F3667">
        <v>6399.71</v>
      </c>
      <c r="G3667">
        <v>4128.1000000000004</v>
      </c>
      <c r="H3667" t="s">
        <v>38</v>
      </c>
      <c r="I3667">
        <v>320.26</v>
      </c>
      <c r="J3667" t="s">
        <v>38</v>
      </c>
      <c r="K3667">
        <v>3849.21</v>
      </c>
      <c r="L3667">
        <v>7742</v>
      </c>
      <c r="M3667">
        <v>7075</v>
      </c>
      <c r="N3667">
        <v>2918.1</v>
      </c>
    </row>
    <row r="3668" spans="1:14" x14ac:dyDescent="0.25">
      <c r="A3668" s="2">
        <v>37273</v>
      </c>
      <c r="B3668">
        <v>1074.1500000000001</v>
      </c>
      <c r="C3668">
        <v>356.63</v>
      </c>
      <c r="D3668">
        <v>3687.9</v>
      </c>
      <c r="E3668">
        <v>2805.2</v>
      </c>
      <c r="F3668">
        <v>6574.43</v>
      </c>
      <c r="G3668">
        <v>4218.7</v>
      </c>
      <c r="H3668" t="s">
        <v>38</v>
      </c>
      <c r="I3668">
        <v>325.07</v>
      </c>
      <c r="J3668" t="s">
        <v>38</v>
      </c>
      <c r="K3668">
        <v>3901.56</v>
      </c>
      <c r="L3668">
        <v>7675</v>
      </c>
      <c r="M3668">
        <v>7143</v>
      </c>
      <c r="N3668">
        <v>2886.5</v>
      </c>
    </row>
    <row r="3669" spans="1:14" x14ac:dyDescent="0.25">
      <c r="A3669" s="2">
        <v>37274</v>
      </c>
      <c r="B3669">
        <v>1069.18</v>
      </c>
      <c r="C3669">
        <v>355.65</v>
      </c>
      <c r="D3669">
        <v>3675.6</v>
      </c>
      <c r="E3669">
        <v>2790.5</v>
      </c>
      <c r="F3669">
        <v>6555.94</v>
      </c>
      <c r="G3669">
        <v>4233.2</v>
      </c>
      <c r="H3669" t="s">
        <v>38</v>
      </c>
      <c r="I3669">
        <v>322.45999999999998</v>
      </c>
      <c r="J3669" t="s">
        <v>38</v>
      </c>
      <c r="K3669">
        <v>3897.25</v>
      </c>
      <c r="L3669">
        <v>7720</v>
      </c>
      <c r="M3669">
        <v>7075</v>
      </c>
      <c r="N3669">
        <v>2884</v>
      </c>
    </row>
    <row r="3670" spans="1:14" x14ac:dyDescent="0.25">
      <c r="A3670" s="2">
        <v>37277</v>
      </c>
      <c r="B3670">
        <v>1069.18</v>
      </c>
      <c r="C3670">
        <v>354.51</v>
      </c>
      <c r="D3670">
        <v>3694.7</v>
      </c>
      <c r="E3670">
        <v>2775.1</v>
      </c>
      <c r="F3670">
        <v>6504.28</v>
      </c>
      <c r="G3670">
        <v>4170.7</v>
      </c>
      <c r="H3670" t="s">
        <v>38</v>
      </c>
      <c r="I3670">
        <v>321.22000000000003</v>
      </c>
      <c r="J3670" t="s">
        <v>38</v>
      </c>
      <c r="K3670">
        <v>3853.52</v>
      </c>
      <c r="L3670">
        <v>7720</v>
      </c>
      <c r="M3670">
        <v>7142</v>
      </c>
      <c r="N3670">
        <v>2890</v>
      </c>
    </row>
    <row r="3671" spans="1:14" x14ac:dyDescent="0.25">
      <c r="A3671" s="2">
        <v>37278</v>
      </c>
      <c r="B3671">
        <v>1061.8800000000001</v>
      </c>
      <c r="C3671">
        <v>352.3</v>
      </c>
      <c r="D3671">
        <v>3700.1</v>
      </c>
      <c r="E3671">
        <v>2787.7</v>
      </c>
      <c r="F3671">
        <v>6455.82</v>
      </c>
      <c r="G3671">
        <v>4232.3999999999996</v>
      </c>
      <c r="H3671" t="s">
        <v>38</v>
      </c>
      <c r="I3671">
        <v>323.31</v>
      </c>
      <c r="J3671" t="s">
        <v>38</v>
      </c>
      <c r="K3671">
        <v>3865.22</v>
      </c>
      <c r="L3671">
        <v>7584</v>
      </c>
      <c r="M3671">
        <v>6965</v>
      </c>
      <c r="N3671">
        <v>2920.6</v>
      </c>
    </row>
    <row r="3672" spans="1:14" x14ac:dyDescent="0.25">
      <c r="A3672" s="2">
        <v>37279</v>
      </c>
      <c r="B3672">
        <v>1069.18</v>
      </c>
      <c r="C3672">
        <v>355.73</v>
      </c>
      <c r="D3672">
        <v>3717.3</v>
      </c>
      <c r="E3672">
        <v>2788</v>
      </c>
      <c r="F3672">
        <v>6619.07</v>
      </c>
      <c r="G3672">
        <v>4244.6000000000004</v>
      </c>
      <c r="H3672" t="s">
        <v>38</v>
      </c>
      <c r="I3672">
        <v>322.45999999999998</v>
      </c>
      <c r="J3672" t="s">
        <v>38</v>
      </c>
      <c r="K3672">
        <v>3894.78</v>
      </c>
      <c r="L3672">
        <v>7592</v>
      </c>
      <c r="M3672">
        <v>6945</v>
      </c>
      <c r="N3672">
        <v>2912.1</v>
      </c>
    </row>
    <row r="3673" spans="1:14" x14ac:dyDescent="0.25">
      <c r="A3673" s="2">
        <v>37280</v>
      </c>
      <c r="B3673">
        <v>1073.2</v>
      </c>
      <c r="C3673">
        <v>358.09</v>
      </c>
      <c r="D3673">
        <v>3749.6</v>
      </c>
      <c r="E3673">
        <v>2827.8</v>
      </c>
      <c r="F3673">
        <v>6620.34</v>
      </c>
      <c r="G3673">
        <v>4337</v>
      </c>
      <c r="H3673" t="s">
        <v>38</v>
      </c>
      <c r="I3673">
        <v>329.5</v>
      </c>
      <c r="J3673" t="s">
        <v>38</v>
      </c>
      <c r="K3673">
        <v>3941.59</v>
      </c>
      <c r="L3673">
        <v>7539</v>
      </c>
      <c r="M3673">
        <v>6935</v>
      </c>
      <c r="N3673">
        <v>2925.7</v>
      </c>
    </row>
    <row r="3674" spans="1:14" x14ac:dyDescent="0.25">
      <c r="A3674" s="2">
        <v>37281</v>
      </c>
      <c r="B3674">
        <v>1073.2</v>
      </c>
      <c r="C3674">
        <v>359.73</v>
      </c>
      <c r="D3674">
        <v>3729.5</v>
      </c>
      <c r="E3674">
        <v>2811.8</v>
      </c>
      <c r="F3674">
        <v>6606.31</v>
      </c>
      <c r="G3674">
        <v>4324</v>
      </c>
      <c r="H3674" t="s">
        <v>38</v>
      </c>
      <c r="I3674">
        <v>328.52</v>
      </c>
      <c r="J3674" t="s">
        <v>38</v>
      </c>
      <c r="K3674">
        <v>3936.66</v>
      </c>
      <c r="L3674">
        <v>7659</v>
      </c>
      <c r="M3674">
        <v>6987</v>
      </c>
      <c r="N3674">
        <v>2934.3</v>
      </c>
    </row>
    <row r="3675" spans="1:14" x14ac:dyDescent="0.25">
      <c r="A3675" s="2">
        <v>37284</v>
      </c>
      <c r="B3675">
        <v>1075.33</v>
      </c>
      <c r="C3675">
        <v>358.09</v>
      </c>
      <c r="D3675">
        <v>3743.9</v>
      </c>
      <c r="E3675">
        <v>2846.6</v>
      </c>
      <c r="F3675">
        <v>6593.56</v>
      </c>
      <c r="G3675">
        <v>4368.1000000000004</v>
      </c>
      <c r="H3675" t="s">
        <v>38</v>
      </c>
      <c r="I3675">
        <v>331.56</v>
      </c>
      <c r="J3675" t="s">
        <v>38</v>
      </c>
      <c r="K3675">
        <v>3956.99</v>
      </c>
      <c r="L3675">
        <v>7720</v>
      </c>
      <c r="M3675">
        <v>6978</v>
      </c>
      <c r="N3675">
        <v>2932.5</v>
      </c>
    </row>
    <row r="3676" spans="1:14" x14ac:dyDescent="0.25">
      <c r="A3676" s="2">
        <v>37285</v>
      </c>
      <c r="B3676">
        <v>1042.19</v>
      </c>
      <c r="C3676">
        <v>353.12</v>
      </c>
      <c r="D3676">
        <v>3682.1</v>
      </c>
      <c r="E3676">
        <v>2805.8</v>
      </c>
      <c r="F3676">
        <v>6499.18</v>
      </c>
      <c r="G3676">
        <v>4313.5</v>
      </c>
      <c r="H3676" t="s">
        <v>38</v>
      </c>
      <c r="I3676">
        <v>328.85</v>
      </c>
      <c r="J3676" t="s">
        <v>38</v>
      </c>
      <c r="K3676">
        <v>3913.26</v>
      </c>
      <c r="L3676">
        <v>7561</v>
      </c>
      <c r="M3676">
        <v>7127</v>
      </c>
      <c r="N3676">
        <v>2945.3</v>
      </c>
    </row>
    <row r="3677" spans="1:14" x14ac:dyDescent="0.25">
      <c r="A3677" s="2">
        <v>37286</v>
      </c>
      <c r="B3677">
        <v>1056.3900000000001</v>
      </c>
      <c r="C3677">
        <v>352.55</v>
      </c>
      <c r="D3677">
        <v>3650.5</v>
      </c>
      <c r="E3677">
        <v>2760.7</v>
      </c>
      <c r="F3677">
        <v>6489.62</v>
      </c>
      <c r="G3677">
        <v>4236.3999999999996</v>
      </c>
      <c r="H3677" t="s">
        <v>38</v>
      </c>
      <c r="I3677">
        <v>323.24</v>
      </c>
      <c r="J3677" t="s">
        <v>38</v>
      </c>
      <c r="K3677">
        <v>3833.2</v>
      </c>
      <c r="L3677">
        <v>7471</v>
      </c>
      <c r="M3677">
        <v>6953</v>
      </c>
      <c r="N3677">
        <v>2916.4</v>
      </c>
    </row>
    <row r="3678" spans="1:14" x14ac:dyDescent="0.25">
      <c r="A3678" s="2">
        <v>37287</v>
      </c>
      <c r="B3678">
        <v>1070.5999999999999</v>
      </c>
      <c r="C3678">
        <v>357.85</v>
      </c>
      <c r="D3678">
        <v>3684.3</v>
      </c>
      <c r="E3678">
        <v>2796</v>
      </c>
      <c r="F3678">
        <v>6548.28</v>
      </c>
      <c r="G3678">
        <v>4254.6000000000004</v>
      </c>
      <c r="H3678" t="s">
        <v>38</v>
      </c>
      <c r="I3678">
        <v>327.02</v>
      </c>
      <c r="J3678" t="s">
        <v>38</v>
      </c>
      <c r="K3678">
        <v>3837.51</v>
      </c>
      <c r="L3678">
        <v>7493</v>
      </c>
      <c r="M3678">
        <v>6943</v>
      </c>
      <c r="N3678">
        <v>2945.3</v>
      </c>
    </row>
    <row r="3679" spans="1:14" x14ac:dyDescent="0.25">
      <c r="A3679" s="2">
        <v>37288</v>
      </c>
      <c r="B3679">
        <v>1063.97</v>
      </c>
      <c r="C3679">
        <v>360.13</v>
      </c>
      <c r="D3679">
        <v>3708.7</v>
      </c>
      <c r="E3679">
        <v>2791</v>
      </c>
      <c r="F3679">
        <v>6527.24</v>
      </c>
      <c r="G3679">
        <v>4316.6000000000004</v>
      </c>
      <c r="H3679" t="s">
        <v>38</v>
      </c>
      <c r="I3679">
        <v>327.54000000000002</v>
      </c>
      <c r="J3679" t="s">
        <v>38</v>
      </c>
      <c r="K3679">
        <v>3849.21</v>
      </c>
      <c r="L3679">
        <v>7380</v>
      </c>
      <c r="M3679">
        <v>6886</v>
      </c>
      <c r="N3679">
        <v>2931.7</v>
      </c>
    </row>
    <row r="3680" spans="1:14" x14ac:dyDescent="0.25">
      <c r="A3680" s="2">
        <v>37291</v>
      </c>
      <c r="B3680">
        <v>1037.21</v>
      </c>
      <c r="C3680">
        <v>353.93</v>
      </c>
      <c r="D3680">
        <v>3702.9</v>
      </c>
      <c r="E3680">
        <v>2755.4</v>
      </c>
      <c r="F3680">
        <v>6408.63</v>
      </c>
      <c r="G3680">
        <v>4235.8999999999996</v>
      </c>
      <c r="H3680" t="s">
        <v>38</v>
      </c>
      <c r="I3680">
        <v>324.97000000000003</v>
      </c>
      <c r="J3680" t="s">
        <v>38</v>
      </c>
      <c r="K3680">
        <v>3818.41</v>
      </c>
      <c r="L3680">
        <v>7297</v>
      </c>
      <c r="M3680">
        <v>6959</v>
      </c>
      <c r="N3680">
        <v>2946.2</v>
      </c>
    </row>
    <row r="3681" spans="1:14" x14ac:dyDescent="0.25">
      <c r="A3681" s="2">
        <v>37292</v>
      </c>
      <c r="B3681">
        <v>1031.3</v>
      </c>
      <c r="C3681">
        <v>349.12</v>
      </c>
      <c r="D3681">
        <v>3649.4</v>
      </c>
      <c r="E3681">
        <v>2696.7</v>
      </c>
      <c r="F3681">
        <v>6312.34</v>
      </c>
      <c r="G3681">
        <v>4146.3999999999996</v>
      </c>
      <c r="H3681" t="s">
        <v>38</v>
      </c>
      <c r="I3681">
        <v>318.45</v>
      </c>
      <c r="J3681" t="s">
        <v>38</v>
      </c>
      <c r="K3681">
        <v>3774.69</v>
      </c>
      <c r="L3681">
        <v>7169</v>
      </c>
      <c r="M3681">
        <v>6832</v>
      </c>
      <c r="N3681">
        <v>2928.3</v>
      </c>
    </row>
    <row r="3682" spans="1:14" x14ac:dyDescent="0.25">
      <c r="A3682" s="2">
        <v>37293</v>
      </c>
      <c r="B3682">
        <v>1025.8499999999999</v>
      </c>
      <c r="C3682">
        <v>349.86</v>
      </c>
      <c r="D3682">
        <v>3631.1</v>
      </c>
      <c r="E3682">
        <v>2677.3</v>
      </c>
      <c r="F3682">
        <v>6147.19</v>
      </c>
      <c r="G3682">
        <v>4068.5</v>
      </c>
      <c r="H3682" t="s">
        <v>38</v>
      </c>
      <c r="I3682">
        <v>313.91000000000003</v>
      </c>
      <c r="J3682" t="s">
        <v>38</v>
      </c>
      <c r="K3682">
        <v>3768.53</v>
      </c>
      <c r="L3682">
        <v>7139</v>
      </c>
      <c r="M3682">
        <v>6881</v>
      </c>
      <c r="N3682">
        <v>2904.4</v>
      </c>
    </row>
    <row r="3683" spans="1:14" x14ac:dyDescent="0.25">
      <c r="A3683" s="2">
        <v>37294</v>
      </c>
      <c r="B3683">
        <v>1019.93</v>
      </c>
      <c r="C3683">
        <v>348.14</v>
      </c>
      <c r="D3683">
        <v>3670.3</v>
      </c>
      <c r="E3683">
        <v>2688.5</v>
      </c>
      <c r="F3683">
        <v>6216.05</v>
      </c>
      <c r="G3683">
        <v>4150.1000000000004</v>
      </c>
      <c r="H3683" t="s">
        <v>38</v>
      </c>
      <c r="I3683">
        <v>316</v>
      </c>
      <c r="J3683" t="s">
        <v>38</v>
      </c>
      <c r="K3683">
        <v>3838.12</v>
      </c>
      <c r="L3683">
        <v>7192</v>
      </c>
      <c r="M3683">
        <v>6736</v>
      </c>
      <c r="N3683">
        <v>2909.5</v>
      </c>
    </row>
    <row r="3684" spans="1:14" x14ac:dyDescent="0.25">
      <c r="A3684" s="2">
        <v>37295</v>
      </c>
      <c r="B3684">
        <v>1038.4000000000001</v>
      </c>
      <c r="C3684">
        <v>351.57</v>
      </c>
      <c r="D3684">
        <v>3667</v>
      </c>
      <c r="E3684">
        <v>2691</v>
      </c>
      <c r="F3684">
        <v>6158.03</v>
      </c>
      <c r="G3684">
        <v>4126.6000000000004</v>
      </c>
      <c r="H3684" t="s">
        <v>38</v>
      </c>
      <c r="I3684">
        <v>315.8</v>
      </c>
      <c r="J3684" t="s">
        <v>38</v>
      </c>
      <c r="K3684">
        <v>3851.67</v>
      </c>
      <c r="L3684">
        <v>7320</v>
      </c>
      <c r="M3684">
        <v>6810</v>
      </c>
      <c r="N3684">
        <v>2925.7</v>
      </c>
    </row>
    <row r="3685" spans="1:14" x14ac:dyDescent="0.25">
      <c r="A3685" s="2">
        <v>37298</v>
      </c>
      <c r="B3685">
        <v>1051.42</v>
      </c>
      <c r="C3685">
        <v>354.1</v>
      </c>
      <c r="D3685">
        <v>3697.9</v>
      </c>
      <c r="E3685">
        <v>2726.7</v>
      </c>
      <c r="F3685">
        <v>6327.65</v>
      </c>
      <c r="G3685">
        <v>4126.1000000000004</v>
      </c>
      <c r="H3685" t="s">
        <v>38</v>
      </c>
      <c r="I3685">
        <v>318.67</v>
      </c>
      <c r="J3685" t="s">
        <v>38</v>
      </c>
      <c r="K3685">
        <v>3862.76</v>
      </c>
      <c r="L3685">
        <v>7320</v>
      </c>
      <c r="M3685">
        <v>7017</v>
      </c>
      <c r="N3685">
        <v>2963.2</v>
      </c>
    </row>
    <row r="3686" spans="1:14" x14ac:dyDescent="0.25">
      <c r="A3686" s="2">
        <v>37299</v>
      </c>
      <c r="B3686">
        <v>1048.81</v>
      </c>
      <c r="C3686">
        <v>350.18</v>
      </c>
      <c r="D3686">
        <v>3676.7</v>
      </c>
      <c r="E3686">
        <v>2713.5</v>
      </c>
      <c r="F3686">
        <v>6229.45</v>
      </c>
      <c r="G3686">
        <v>4113.1000000000004</v>
      </c>
      <c r="H3686" t="s">
        <v>38</v>
      </c>
      <c r="I3686">
        <v>319.91000000000003</v>
      </c>
      <c r="J3686" t="s">
        <v>38</v>
      </c>
      <c r="K3686">
        <v>3857.83</v>
      </c>
      <c r="L3686">
        <v>7426</v>
      </c>
      <c r="M3686">
        <v>7017</v>
      </c>
      <c r="N3686">
        <v>2958.1</v>
      </c>
    </row>
    <row r="3687" spans="1:14" x14ac:dyDescent="0.25">
      <c r="A3687" s="2">
        <v>37300</v>
      </c>
      <c r="B3687">
        <v>1059.47</v>
      </c>
      <c r="C3687">
        <v>350.26</v>
      </c>
      <c r="D3687">
        <v>3687.9</v>
      </c>
      <c r="E3687">
        <v>2733.5</v>
      </c>
      <c r="F3687">
        <v>6309.16</v>
      </c>
      <c r="G3687">
        <v>4154.6000000000004</v>
      </c>
      <c r="H3687" t="s">
        <v>38</v>
      </c>
      <c r="I3687">
        <v>322</v>
      </c>
      <c r="J3687" t="s">
        <v>38</v>
      </c>
      <c r="K3687">
        <v>3905.87</v>
      </c>
      <c r="L3687">
        <v>7531</v>
      </c>
      <c r="M3687">
        <v>7017</v>
      </c>
      <c r="N3687">
        <v>2957.3</v>
      </c>
    </row>
    <row r="3688" spans="1:14" x14ac:dyDescent="0.25">
      <c r="A3688" s="2">
        <v>37301</v>
      </c>
      <c r="B3688">
        <v>1057.57</v>
      </c>
      <c r="C3688">
        <v>348.55</v>
      </c>
      <c r="D3688">
        <v>3720.9</v>
      </c>
      <c r="E3688">
        <v>2772.9</v>
      </c>
      <c r="F3688">
        <v>6353.79</v>
      </c>
      <c r="G3688">
        <v>4233.5</v>
      </c>
      <c r="H3688" t="s">
        <v>38</v>
      </c>
      <c r="I3688">
        <v>326.08</v>
      </c>
      <c r="J3688" t="s">
        <v>38</v>
      </c>
      <c r="K3688">
        <v>3950.83</v>
      </c>
      <c r="L3688">
        <v>7584</v>
      </c>
      <c r="M3688">
        <v>7017</v>
      </c>
      <c r="N3688">
        <v>2965.8</v>
      </c>
    </row>
    <row r="3689" spans="1:14" x14ac:dyDescent="0.25">
      <c r="A3689" s="2">
        <v>37302</v>
      </c>
      <c r="B3689">
        <v>1046.21</v>
      </c>
      <c r="C3689">
        <v>348.39</v>
      </c>
      <c r="D3689">
        <v>3707.6</v>
      </c>
      <c r="E3689">
        <v>2738.5</v>
      </c>
      <c r="F3689">
        <v>6206.49</v>
      </c>
      <c r="G3689">
        <v>4180.3</v>
      </c>
      <c r="H3689" t="s">
        <v>38</v>
      </c>
      <c r="I3689">
        <v>324.94</v>
      </c>
      <c r="J3689" t="s">
        <v>38</v>
      </c>
      <c r="K3689">
        <v>3951.44</v>
      </c>
      <c r="L3689">
        <v>7599</v>
      </c>
      <c r="M3689">
        <v>7127</v>
      </c>
      <c r="N3689">
        <v>2944.5</v>
      </c>
    </row>
    <row r="3690" spans="1:14" x14ac:dyDescent="0.25">
      <c r="A3690" s="2">
        <v>37305</v>
      </c>
      <c r="B3690">
        <v>1046.21</v>
      </c>
      <c r="C3690">
        <v>349.29</v>
      </c>
      <c r="D3690">
        <v>3699.4</v>
      </c>
      <c r="E3690">
        <v>2717.9</v>
      </c>
      <c r="F3690">
        <v>6198.2</v>
      </c>
      <c r="G3690">
        <v>4131.1000000000004</v>
      </c>
      <c r="H3690" t="s">
        <v>38</v>
      </c>
      <c r="I3690">
        <v>321.69</v>
      </c>
      <c r="J3690" t="s">
        <v>38</v>
      </c>
      <c r="K3690">
        <v>3932.35</v>
      </c>
      <c r="L3690">
        <v>7622</v>
      </c>
      <c r="M3690">
        <v>7119</v>
      </c>
      <c r="N3690">
        <v>2949.6</v>
      </c>
    </row>
    <row r="3691" spans="1:14" x14ac:dyDescent="0.25">
      <c r="A3691" s="2">
        <v>37306</v>
      </c>
      <c r="B3691">
        <v>1026.32</v>
      </c>
      <c r="C3691">
        <v>344.39</v>
      </c>
      <c r="D3691">
        <v>3648</v>
      </c>
      <c r="E3691">
        <v>2662.3</v>
      </c>
      <c r="F3691">
        <v>6105.1</v>
      </c>
      <c r="G3691">
        <v>4066.8</v>
      </c>
      <c r="H3691" t="s">
        <v>38</v>
      </c>
      <c r="I3691">
        <v>314.79000000000002</v>
      </c>
      <c r="J3691" t="s">
        <v>38</v>
      </c>
      <c r="K3691">
        <v>3836.89</v>
      </c>
      <c r="L3691">
        <v>7388</v>
      </c>
      <c r="M3691">
        <v>6995</v>
      </c>
      <c r="N3691">
        <v>2943.6</v>
      </c>
    </row>
    <row r="3692" spans="1:14" x14ac:dyDescent="0.25">
      <c r="A3692" s="2">
        <v>37307</v>
      </c>
      <c r="B3692">
        <v>1042.6600000000001</v>
      </c>
      <c r="C3692">
        <v>345.13</v>
      </c>
      <c r="D3692">
        <v>3594.5</v>
      </c>
      <c r="E3692">
        <v>2651</v>
      </c>
      <c r="F3692">
        <v>6114.66</v>
      </c>
      <c r="G3692">
        <v>4073.2</v>
      </c>
      <c r="H3692" t="s">
        <v>38</v>
      </c>
      <c r="I3692">
        <v>312.64</v>
      </c>
      <c r="J3692" t="s">
        <v>38</v>
      </c>
      <c r="K3692">
        <v>3816.57</v>
      </c>
      <c r="L3692">
        <v>7418</v>
      </c>
      <c r="M3692">
        <v>6944</v>
      </c>
      <c r="N3692">
        <v>2917.2</v>
      </c>
    </row>
    <row r="3693" spans="1:14" x14ac:dyDescent="0.25">
      <c r="A3693" s="2">
        <v>37308</v>
      </c>
      <c r="B3693">
        <v>1021.82</v>
      </c>
      <c r="C3693">
        <v>343.58</v>
      </c>
      <c r="D3693">
        <v>3630</v>
      </c>
      <c r="E3693">
        <v>2681</v>
      </c>
      <c r="F3693">
        <v>6172.69</v>
      </c>
      <c r="G3693">
        <v>4081.3</v>
      </c>
      <c r="H3693" t="s">
        <v>38</v>
      </c>
      <c r="I3693">
        <v>315.95</v>
      </c>
      <c r="J3693" t="s">
        <v>38</v>
      </c>
      <c r="K3693">
        <v>3830.73</v>
      </c>
      <c r="L3693">
        <v>7758</v>
      </c>
      <c r="M3693">
        <v>6962</v>
      </c>
      <c r="N3693">
        <v>2918.1</v>
      </c>
    </row>
    <row r="3694" spans="1:14" x14ac:dyDescent="0.25">
      <c r="A3694" s="2">
        <v>37309</v>
      </c>
      <c r="B3694">
        <v>1033.9000000000001</v>
      </c>
      <c r="C3694">
        <v>344.31</v>
      </c>
      <c r="D3694">
        <v>3616.7</v>
      </c>
      <c r="E3694">
        <v>2655.4</v>
      </c>
      <c r="F3694">
        <v>6061.74</v>
      </c>
      <c r="G3694">
        <v>4037.9</v>
      </c>
      <c r="H3694" t="s">
        <v>38</v>
      </c>
      <c r="I3694">
        <v>311.56</v>
      </c>
      <c r="J3694" t="s">
        <v>38</v>
      </c>
      <c r="K3694">
        <v>3806.1</v>
      </c>
      <c r="L3694">
        <v>7773</v>
      </c>
      <c r="M3694">
        <v>6852</v>
      </c>
      <c r="N3694">
        <v>2917.2</v>
      </c>
    </row>
    <row r="3695" spans="1:14" x14ac:dyDescent="0.25">
      <c r="A3695" s="2">
        <v>37312</v>
      </c>
      <c r="B3695">
        <v>1050.71</v>
      </c>
      <c r="C3695">
        <v>349.53</v>
      </c>
      <c r="D3695">
        <v>3657.7</v>
      </c>
      <c r="E3695">
        <v>2692.3</v>
      </c>
      <c r="F3695">
        <v>6220.52</v>
      </c>
      <c r="G3695">
        <v>4099</v>
      </c>
      <c r="H3695" t="s">
        <v>38</v>
      </c>
      <c r="I3695">
        <v>315.64</v>
      </c>
      <c r="J3695" t="s">
        <v>38</v>
      </c>
      <c r="K3695">
        <v>3843.67</v>
      </c>
      <c r="L3695">
        <v>7773</v>
      </c>
      <c r="M3695">
        <v>6794</v>
      </c>
      <c r="N3695">
        <v>2917.2</v>
      </c>
    </row>
    <row r="3696" spans="1:14" x14ac:dyDescent="0.25">
      <c r="A3696" s="2">
        <v>37313</v>
      </c>
      <c r="B3696">
        <v>1049.29</v>
      </c>
      <c r="C3696">
        <v>352.63</v>
      </c>
      <c r="D3696">
        <v>3682.8</v>
      </c>
      <c r="E3696">
        <v>2714.8</v>
      </c>
      <c r="F3696">
        <v>6262.6</v>
      </c>
      <c r="G3696">
        <v>4140.3</v>
      </c>
      <c r="H3696" t="s">
        <v>38</v>
      </c>
      <c r="I3696">
        <v>317.02</v>
      </c>
      <c r="J3696" t="s">
        <v>38</v>
      </c>
      <c r="K3696">
        <v>3828.27</v>
      </c>
      <c r="L3696">
        <v>7720</v>
      </c>
      <c r="M3696">
        <v>6829</v>
      </c>
      <c r="N3696">
        <v>2916.4</v>
      </c>
    </row>
    <row r="3697" spans="1:14" x14ac:dyDescent="0.25">
      <c r="A3697" s="2">
        <v>37314</v>
      </c>
      <c r="B3697">
        <v>1052.5999999999999</v>
      </c>
      <c r="C3697">
        <v>357.44</v>
      </c>
      <c r="D3697">
        <v>3710.5</v>
      </c>
      <c r="E3697">
        <v>2765.4</v>
      </c>
      <c r="F3697">
        <v>6333.39</v>
      </c>
      <c r="G3697">
        <v>4285.8999999999996</v>
      </c>
      <c r="H3697" t="s">
        <v>38</v>
      </c>
      <c r="I3697">
        <v>320.19</v>
      </c>
      <c r="J3697" t="s">
        <v>38</v>
      </c>
      <c r="K3697">
        <v>3896.01</v>
      </c>
      <c r="L3697">
        <v>7969</v>
      </c>
      <c r="M3697">
        <v>6871</v>
      </c>
      <c r="N3697">
        <v>2890</v>
      </c>
    </row>
    <row r="3698" spans="1:14" x14ac:dyDescent="0.25">
      <c r="A3698" s="2">
        <v>37315</v>
      </c>
      <c r="B3698">
        <v>1048.3399999999999</v>
      </c>
      <c r="C3698">
        <v>355.89</v>
      </c>
      <c r="D3698">
        <v>3663.4</v>
      </c>
      <c r="E3698">
        <v>2787.2</v>
      </c>
      <c r="F3698">
        <v>6453.27</v>
      </c>
      <c r="G3698">
        <v>4289</v>
      </c>
      <c r="H3698" t="s">
        <v>38</v>
      </c>
      <c r="I3698">
        <v>321.88</v>
      </c>
      <c r="J3698" t="s">
        <v>38</v>
      </c>
      <c r="K3698">
        <v>3910.18</v>
      </c>
      <c r="L3698">
        <v>7999</v>
      </c>
      <c r="M3698">
        <v>6731</v>
      </c>
      <c r="N3698">
        <v>2901.9</v>
      </c>
    </row>
    <row r="3699" spans="1:14" x14ac:dyDescent="0.25">
      <c r="A3699" s="2">
        <v>37316</v>
      </c>
      <c r="B3699">
        <v>1072.49</v>
      </c>
      <c r="C3699">
        <v>360.22</v>
      </c>
      <c r="D3699">
        <v>3710.1</v>
      </c>
      <c r="E3699">
        <v>2805.9</v>
      </c>
      <c r="F3699">
        <v>6529.79</v>
      </c>
      <c r="G3699">
        <v>4343.3</v>
      </c>
      <c r="H3699" t="s">
        <v>38</v>
      </c>
      <c r="I3699">
        <v>326.16000000000003</v>
      </c>
      <c r="J3699" t="s">
        <v>38</v>
      </c>
      <c r="K3699">
        <v>3914.49</v>
      </c>
      <c r="L3699">
        <v>8180</v>
      </c>
      <c r="M3699">
        <v>6725</v>
      </c>
      <c r="N3699">
        <v>2891.7</v>
      </c>
    </row>
    <row r="3700" spans="1:14" x14ac:dyDescent="0.25">
      <c r="A3700" s="2">
        <v>37319</v>
      </c>
      <c r="B3700">
        <v>1090.72</v>
      </c>
      <c r="C3700">
        <v>367.23</v>
      </c>
      <c r="D3700">
        <v>3764.7</v>
      </c>
      <c r="E3700">
        <v>2881.1</v>
      </c>
      <c r="F3700">
        <v>6689.21</v>
      </c>
      <c r="G3700">
        <v>4416.5</v>
      </c>
      <c r="H3700" t="s">
        <v>38</v>
      </c>
      <c r="I3700">
        <v>332.76</v>
      </c>
      <c r="J3700" t="s">
        <v>38</v>
      </c>
      <c r="K3700">
        <v>3972.38</v>
      </c>
      <c r="L3700">
        <v>8557</v>
      </c>
      <c r="M3700">
        <v>6909</v>
      </c>
      <c r="N3700">
        <v>2903.6</v>
      </c>
    </row>
    <row r="3701" spans="1:14" x14ac:dyDescent="0.25">
      <c r="A3701" s="2">
        <v>37320</v>
      </c>
      <c r="B3701">
        <v>1088.1199999999999</v>
      </c>
      <c r="C3701">
        <v>365.19</v>
      </c>
      <c r="D3701">
        <v>3738.9</v>
      </c>
      <c r="E3701">
        <v>2863.9</v>
      </c>
      <c r="F3701">
        <v>6668.8</v>
      </c>
      <c r="G3701">
        <v>4379.3</v>
      </c>
      <c r="H3701" t="s">
        <v>38</v>
      </c>
      <c r="I3701">
        <v>334.1</v>
      </c>
      <c r="J3701" t="s">
        <v>38</v>
      </c>
      <c r="K3701">
        <v>3955.14</v>
      </c>
      <c r="L3701">
        <v>8640</v>
      </c>
      <c r="M3701">
        <v>7076</v>
      </c>
      <c r="N3701">
        <v>2925.7</v>
      </c>
    </row>
    <row r="3702" spans="1:14" x14ac:dyDescent="0.25">
      <c r="A3702" s="2">
        <v>37321</v>
      </c>
      <c r="B3702">
        <v>1100.9000000000001</v>
      </c>
      <c r="C3702">
        <v>369.92</v>
      </c>
      <c r="D3702">
        <v>3770.1</v>
      </c>
      <c r="E3702">
        <v>2871.4</v>
      </c>
      <c r="F3702">
        <v>6754.25</v>
      </c>
      <c r="G3702">
        <v>4382.2</v>
      </c>
      <c r="H3702" t="s">
        <v>38</v>
      </c>
      <c r="I3702">
        <v>333.72</v>
      </c>
      <c r="J3702" t="s">
        <v>38</v>
      </c>
      <c r="K3702">
        <v>3951.44</v>
      </c>
      <c r="L3702">
        <v>8595</v>
      </c>
      <c r="M3702">
        <v>7119</v>
      </c>
      <c r="N3702">
        <v>2938.5</v>
      </c>
    </row>
    <row r="3703" spans="1:14" x14ac:dyDescent="0.25">
      <c r="A3703" s="2">
        <v>37322</v>
      </c>
      <c r="B3703">
        <v>1097.82</v>
      </c>
      <c r="C3703">
        <v>370.98</v>
      </c>
      <c r="D3703">
        <v>3795.6</v>
      </c>
      <c r="E3703">
        <v>2884.5</v>
      </c>
      <c r="F3703">
        <v>6736.4</v>
      </c>
      <c r="G3703">
        <v>4412.8</v>
      </c>
      <c r="H3703" t="s">
        <v>38</v>
      </c>
      <c r="I3703">
        <v>336.78</v>
      </c>
      <c r="J3703" t="s">
        <v>38</v>
      </c>
      <c r="K3703">
        <v>3966.84</v>
      </c>
      <c r="L3703">
        <v>8792</v>
      </c>
      <c r="M3703">
        <v>7239</v>
      </c>
      <c r="N3703">
        <v>2978.6</v>
      </c>
    </row>
    <row r="3704" spans="1:14" x14ac:dyDescent="0.25">
      <c r="A3704" s="2">
        <v>37323</v>
      </c>
      <c r="B3704">
        <v>1102.08</v>
      </c>
      <c r="C3704">
        <v>368.29</v>
      </c>
      <c r="D3704">
        <v>3790.9</v>
      </c>
      <c r="E3704">
        <v>2890.1</v>
      </c>
      <c r="F3704">
        <v>6830.77</v>
      </c>
      <c r="G3704">
        <v>4407.8</v>
      </c>
      <c r="H3704" t="s">
        <v>38</v>
      </c>
      <c r="I3704">
        <v>337.96</v>
      </c>
      <c r="J3704" t="s">
        <v>38</v>
      </c>
      <c r="K3704">
        <v>4019.8</v>
      </c>
      <c r="L3704">
        <v>9020</v>
      </c>
      <c r="M3704">
        <v>7282</v>
      </c>
      <c r="N3704">
        <v>2961.5</v>
      </c>
    </row>
    <row r="3705" spans="1:14" x14ac:dyDescent="0.25">
      <c r="A3705" s="2">
        <v>37326</v>
      </c>
      <c r="B3705">
        <v>1104.45</v>
      </c>
      <c r="C3705">
        <v>367.64</v>
      </c>
      <c r="D3705">
        <v>3771.9</v>
      </c>
      <c r="E3705">
        <v>2867.1</v>
      </c>
      <c r="F3705">
        <v>6839.7</v>
      </c>
      <c r="G3705">
        <v>4382.2</v>
      </c>
      <c r="H3705" t="s">
        <v>38</v>
      </c>
      <c r="I3705">
        <v>338.08</v>
      </c>
      <c r="J3705" t="s">
        <v>38</v>
      </c>
      <c r="K3705">
        <v>4003.79</v>
      </c>
      <c r="L3705">
        <v>9058</v>
      </c>
      <c r="M3705">
        <v>7298</v>
      </c>
      <c r="N3705">
        <v>2955.6</v>
      </c>
    </row>
    <row r="3706" spans="1:14" x14ac:dyDescent="0.25">
      <c r="A3706" s="2">
        <v>37327</v>
      </c>
      <c r="B3706">
        <v>1104.93</v>
      </c>
      <c r="C3706">
        <v>366.41</v>
      </c>
      <c r="D3706">
        <v>3771.5</v>
      </c>
      <c r="E3706">
        <v>2842.7</v>
      </c>
      <c r="F3706">
        <v>6751.7</v>
      </c>
      <c r="G3706">
        <v>4331.7</v>
      </c>
      <c r="H3706" t="s">
        <v>38</v>
      </c>
      <c r="I3706">
        <v>335.41</v>
      </c>
      <c r="J3706" t="s">
        <v>38</v>
      </c>
      <c r="K3706">
        <v>3972.38</v>
      </c>
      <c r="L3706">
        <v>8823</v>
      </c>
      <c r="M3706">
        <v>7288</v>
      </c>
      <c r="N3706">
        <v>2950.4</v>
      </c>
    </row>
    <row r="3707" spans="1:14" x14ac:dyDescent="0.25">
      <c r="A3707" s="2">
        <v>37328</v>
      </c>
      <c r="B3707">
        <v>1093.32</v>
      </c>
      <c r="C3707">
        <v>363.97</v>
      </c>
      <c r="D3707">
        <v>3783.8</v>
      </c>
      <c r="E3707">
        <v>2825.3</v>
      </c>
      <c r="F3707">
        <v>6677.73</v>
      </c>
      <c r="G3707">
        <v>4307.7</v>
      </c>
      <c r="H3707" t="s">
        <v>38</v>
      </c>
      <c r="I3707">
        <v>332.94</v>
      </c>
      <c r="J3707" t="s">
        <v>38</v>
      </c>
      <c r="K3707">
        <v>4001.33</v>
      </c>
      <c r="L3707">
        <v>8618</v>
      </c>
      <c r="M3707">
        <v>7268</v>
      </c>
      <c r="N3707">
        <v>2934.3</v>
      </c>
    </row>
    <row r="3708" spans="1:14" x14ac:dyDescent="0.25">
      <c r="A3708" s="2">
        <v>37329</v>
      </c>
      <c r="B3708">
        <v>1091.9000000000001</v>
      </c>
      <c r="C3708">
        <v>364.62</v>
      </c>
      <c r="D3708">
        <v>3780.2</v>
      </c>
      <c r="E3708">
        <v>2839.3</v>
      </c>
      <c r="F3708">
        <v>6741.5</v>
      </c>
      <c r="G3708">
        <v>4347</v>
      </c>
      <c r="H3708" t="s">
        <v>38</v>
      </c>
      <c r="I3708">
        <v>332.97</v>
      </c>
      <c r="J3708" t="s">
        <v>38</v>
      </c>
      <c r="K3708">
        <v>4037.05</v>
      </c>
      <c r="L3708">
        <v>8724</v>
      </c>
      <c r="M3708">
        <v>7296</v>
      </c>
      <c r="N3708">
        <v>2935.1</v>
      </c>
    </row>
    <row r="3709" spans="1:14" x14ac:dyDescent="0.25">
      <c r="A3709" s="2">
        <v>37330</v>
      </c>
      <c r="B3709">
        <v>1102.53</v>
      </c>
      <c r="C3709">
        <v>366.58</v>
      </c>
      <c r="D3709">
        <v>3805.2</v>
      </c>
      <c r="E3709">
        <v>2863.9</v>
      </c>
      <c r="F3709">
        <v>6869.75</v>
      </c>
      <c r="G3709">
        <v>4378.3</v>
      </c>
      <c r="H3709" t="s">
        <v>38</v>
      </c>
      <c r="I3709">
        <v>335.94</v>
      </c>
      <c r="J3709" t="s">
        <v>38</v>
      </c>
      <c r="K3709">
        <v>4043.86</v>
      </c>
      <c r="L3709">
        <v>8785</v>
      </c>
      <c r="M3709">
        <v>7210</v>
      </c>
      <c r="N3709">
        <v>2917.2</v>
      </c>
    </row>
    <row r="3710" spans="1:14" x14ac:dyDescent="0.25">
      <c r="A3710" s="2">
        <v>37333</v>
      </c>
      <c r="B3710">
        <v>1103.01</v>
      </c>
      <c r="C3710">
        <v>368.78</v>
      </c>
      <c r="D3710">
        <v>3806</v>
      </c>
      <c r="E3710">
        <v>2887</v>
      </c>
      <c r="F3710">
        <v>6914.6</v>
      </c>
      <c r="G3710">
        <v>4418.5</v>
      </c>
      <c r="H3710" t="s">
        <v>38</v>
      </c>
      <c r="I3710">
        <v>339.81</v>
      </c>
      <c r="J3710" t="s">
        <v>38</v>
      </c>
      <c r="K3710">
        <v>4080.41</v>
      </c>
      <c r="L3710">
        <v>8716</v>
      </c>
      <c r="M3710">
        <v>7259</v>
      </c>
      <c r="N3710">
        <v>2940.2</v>
      </c>
    </row>
    <row r="3711" spans="1:14" x14ac:dyDescent="0.25">
      <c r="A3711" s="2">
        <v>37334</v>
      </c>
      <c r="B3711">
        <v>1109.6199999999999</v>
      </c>
      <c r="C3711">
        <v>369.67</v>
      </c>
      <c r="D3711">
        <v>3817.4</v>
      </c>
      <c r="E3711">
        <v>2899.5</v>
      </c>
      <c r="F3711">
        <v>6967.67</v>
      </c>
      <c r="G3711">
        <v>4462.7</v>
      </c>
      <c r="H3711" t="s">
        <v>38</v>
      </c>
      <c r="I3711">
        <v>342.25</v>
      </c>
      <c r="J3711" t="s">
        <v>38</v>
      </c>
      <c r="K3711">
        <v>4079.17</v>
      </c>
      <c r="L3711">
        <v>8906</v>
      </c>
      <c r="M3711">
        <v>7259</v>
      </c>
      <c r="N3711">
        <v>2949.6</v>
      </c>
    </row>
    <row r="3712" spans="1:14" x14ac:dyDescent="0.25">
      <c r="A3712" s="2">
        <v>37335</v>
      </c>
      <c r="B3712">
        <v>1088.83</v>
      </c>
      <c r="C3712">
        <v>367.64</v>
      </c>
      <c r="D3712">
        <v>3797.4</v>
      </c>
      <c r="E3712">
        <v>2873.3</v>
      </c>
      <c r="F3712">
        <v>6837.53</v>
      </c>
      <c r="G3712">
        <v>4415.3999999999996</v>
      </c>
      <c r="H3712" t="s">
        <v>38</v>
      </c>
      <c r="I3712">
        <v>338.86</v>
      </c>
      <c r="J3712" t="s">
        <v>38</v>
      </c>
      <c r="K3712">
        <v>4070.5</v>
      </c>
      <c r="L3712">
        <v>8716</v>
      </c>
      <c r="M3712">
        <v>7154</v>
      </c>
      <c r="N3712">
        <v>2950.4</v>
      </c>
    </row>
    <row r="3713" spans="1:14" x14ac:dyDescent="0.25">
      <c r="A3713" s="2">
        <v>37336</v>
      </c>
      <c r="B3713">
        <v>1089.31</v>
      </c>
      <c r="C3713">
        <v>364.78</v>
      </c>
      <c r="D3713">
        <v>3782.3</v>
      </c>
      <c r="E3713">
        <v>2859.6</v>
      </c>
      <c r="F3713">
        <v>6827.42</v>
      </c>
      <c r="G3713">
        <v>4388.3</v>
      </c>
      <c r="H3713" t="s">
        <v>38</v>
      </c>
      <c r="I3713">
        <v>338.37</v>
      </c>
      <c r="J3713" t="s">
        <v>38</v>
      </c>
      <c r="K3713">
        <v>4062.44</v>
      </c>
      <c r="L3713">
        <v>8716</v>
      </c>
      <c r="M3713">
        <v>7061</v>
      </c>
      <c r="N3713">
        <v>2919.8</v>
      </c>
    </row>
    <row r="3714" spans="1:14" x14ac:dyDescent="0.25">
      <c r="A3714" s="2">
        <v>37337</v>
      </c>
      <c r="B3714">
        <v>1086.23</v>
      </c>
      <c r="C3714">
        <v>363.8</v>
      </c>
      <c r="D3714">
        <v>3775.5</v>
      </c>
      <c r="E3714">
        <v>2872</v>
      </c>
      <c r="F3714">
        <v>6825.52</v>
      </c>
      <c r="G3714">
        <v>4387.2</v>
      </c>
      <c r="H3714" t="s">
        <v>38</v>
      </c>
      <c r="I3714">
        <v>340.07</v>
      </c>
      <c r="J3714" t="s">
        <v>38</v>
      </c>
      <c r="K3714">
        <v>4068.02</v>
      </c>
      <c r="L3714">
        <v>8565</v>
      </c>
      <c r="M3714">
        <v>7068</v>
      </c>
      <c r="N3714">
        <v>2922.3</v>
      </c>
    </row>
    <row r="3715" spans="1:14" x14ac:dyDescent="0.25">
      <c r="A3715" s="2">
        <v>37340</v>
      </c>
      <c r="B3715">
        <v>1073.24</v>
      </c>
      <c r="C3715">
        <v>359</v>
      </c>
      <c r="D3715">
        <v>3745.8</v>
      </c>
      <c r="E3715">
        <v>2862.7</v>
      </c>
      <c r="F3715">
        <v>6783.19</v>
      </c>
      <c r="G3715">
        <v>4293.8</v>
      </c>
      <c r="H3715" t="s">
        <v>38</v>
      </c>
      <c r="I3715">
        <v>338.99</v>
      </c>
      <c r="J3715" t="s">
        <v>38</v>
      </c>
      <c r="K3715">
        <v>4069.26</v>
      </c>
      <c r="L3715">
        <v>8504</v>
      </c>
      <c r="M3715">
        <v>7035</v>
      </c>
      <c r="N3715">
        <v>2915.5</v>
      </c>
    </row>
    <row r="3716" spans="1:14" x14ac:dyDescent="0.25">
      <c r="A3716" s="2">
        <v>37341</v>
      </c>
      <c r="B3716">
        <v>1079.1500000000001</v>
      </c>
      <c r="C3716">
        <v>360.87</v>
      </c>
      <c r="D3716">
        <v>3733.6</v>
      </c>
      <c r="E3716">
        <v>2888.3</v>
      </c>
      <c r="F3716">
        <v>6857.74</v>
      </c>
      <c r="G3716">
        <v>4265.3999999999996</v>
      </c>
      <c r="H3716" t="s">
        <v>38</v>
      </c>
      <c r="I3716">
        <v>339.45</v>
      </c>
      <c r="J3716" t="s">
        <v>38</v>
      </c>
      <c r="K3716">
        <v>4103.32</v>
      </c>
      <c r="L3716">
        <v>8451</v>
      </c>
      <c r="M3716">
        <v>7059</v>
      </c>
      <c r="N3716">
        <v>2891.7</v>
      </c>
    </row>
    <row r="3717" spans="1:14" x14ac:dyDescent="0.25">
      <c r="A3717" s="2">
        <v>37342</v>
      </c>
      <c r="B3717">
        <v>1081.98</v>
      </c>
      <c r="C3717">
        <v>363.64</v>
      </c>
      <c r="D3717">
        <v>3753.6</v>
      </c>
      <c r="E3717">
        <v>2875.8</v>
      </c>
      <c r="F3717">
        <v>6812.89</v>
      </c>
      <c r="G3717">
        <v>4290.3999999999996</v>
      </c>
      <c r="H3717" t="s">
        <v>38</v>
      </c>
      <c r="I3717">
        <v>340.01</v>
      </c>
      <c r="J3717" t="s">
        <v>38</v>
      </c>
      <c r="K3717">
        <v>4096.51</v>
      </c>
      <c r="L3717">
        <v>8535</v>
      </c>
      <c r="M3717">
        <v>7207</v>
      </c>
      <c r="N3717">
        <v>2909.5</v>
      </c>
    </row>
    <row r="3718" spans="1:14" x14ac:dyDescent="0.25">
      <c r="A3718" s="2">
        <v>37343</v>
      </c>
      <c r="B3718">
        <v>1086</v>
      </c>
      <c r="C3718">
        <v>364.54</v>
      </c>
      <c r="D3718">
        <v>3780.9</v>
      </c>
      <c r="E3718">
        <v>2919.4</v>
      </c>
      <c r="F3718">
        <v>6817.94</v>
      </c>
      <c r="G3718">
        <v>4340.3999999999996</v>
      </c>
      <c r="H3718" t="s">
        <v>38</v>
      </c>
      <c r="I3718">
        <v>344.59</v>
      </c>
      <c r="J3718" t="s">
        <v>38</v>
      </c>
      <c r="K3718">
        <v>4109.5200000000004</v>
      </c>
      <c r="L3718">
        <v>8572</v>
      </c>
      <c r="M3718">
        <v>7186</v>
      </c>
      <c r="N3718">
        <v>2894.3</v>
      </c>
    </row>
    <row r="3719" spans="1:14" x14ac:dyDescent="0.25">
      <c r="A3719" s="2">
        <v>37344</v>
      </c>
      <c r="B3719">
        <v>1086</v>
      </c>
      <c r="C3719">
        <v>364.54</v>
      </c>
      <c r="D3719">
        <v>3780.9</v>
      </c>
      <c r="E3719">
        <v>2915.7</v>
      </c>
      <c r="F3719">
        <v>6817.94</v>
      </c>
      <c r="G3719">
        <v>4340.3999999999996</v>
      </c>
      <c r="H3719" t="s">
        <v>38</v>
      </c>
      <c r="I3719">
        <v>344.59</v>
      </c>
      <c r="J3719" t="s">
        <v>38</v>
      </c>
      <c r="K3719">
        <v>4109.5200000000004</v>
      </c>
      <c r="L3719">
        <v>8413</v>
      </c>
      <c r="M3719">
        <v>7186</v>
      </c>
      <c r="N3719">
        <v>2906.2</v>
      </c>
    </row>
    <row r="3720" spans="1:14" x14ac:dyDescent="0.25">
      <c r="A3720" s="2">
        <v>37347</v>
      </c>
      <c r="B3720">
        <v>1081.51</v>
      </c>
      <c r="C3720">
        <v>366.33</v>
      </c>
      <c r="D3720">
        <v>3780.9</v>
      </c>
      <c r="E3720">
        <v>2915.7</v>
      </c>
      <c r="F3720">
        <v>6817.94</v>
      </c>
      <c r="G3720">
        <v>4340.3999999999996</v>
      </c>
      <c r="H3720" t="s">
        <v>38</v>
      </c>
      <c r="I3720">
        <v>344.59</v>
      </c>
      <c r="J3720" t="s">
        <v>38</v>
      </c>
      <c r="K3720">
        <v>4109.5200000000004</v>
      </c>
      <c r="L3720">
        <v>8391</v>
      </c>
      <c r="M3720">
        <v>7186</v>
      </c>
      <c r="N3720">
        <v>2906.2</v>
      </c>
    </row>
    <row r="3721" spans="1:14" x14ac:dyDescent="0.25">
      <c r="A3721" s="2">
        <v>37348</v>
      </c>
      <c r="B3721">
        <v>1075.3699999999999</v>
      </c>
      <c r="C3721">
        <v>366.49</v>
      </c>
      <c r="D3721">
        <v>3772.3</v>
      </c>
      <c r="E3721">
        <v>2881.4</v>
      </c>
      <c r="F3721">
        <v>6758.56</v>
      </c>
      <c r="G3721">
        <v>4310.3999999999996</v>
      </c>
      <c r="H3721" t="s">
        <v>38</v>
      </c>
      <c r="I3721">
        <v>343.7</v>
      </c>
      <c r="J3721" t="s">
        <v>38</v>
      </c>
      <c r="K3721">
        <v>4105.18</v>
      </c>
      <c r="L3721">
        <v>8474</v>
      </c>
      <c r="M3721">
        <v>7057</v>
      </c>
      <c r="N3721">
        <v>2869.7</v>
      </c>
    </row>
    <row r="3722" spans="1:14" x14ac:dyDescent="0.25">
      <c r="A3722" s="2">
        <v>37349</v>
      </c>
      <c r="B3722">
        <v>1068.04</v>
      </c>
      <c r="C3722">
        <v>364.05</v>
      </c>
      <c r="D3722">
        <v>3772.3</v>
      </c>
      <c r="E3722">
        <v>2888.6</v>
      </c>
      <c r="F3722">
        <v>6724.44</v>
      </c>
      <c r="G3722">
        <v>4329.8999999999996</v>
      </c>
      <c r="H3722" t="s">
        <v>38</v>
      </c>
      <c r="I3722">
        <v>343.01</v>
      </c>
      <c r="J3722" t="s">
        <v>38</v>
      </c>
      <c r="K3722">
        <v>4133.67</v>
      </c>
      <c r="L3722">
        <v>8618</v>
      </c>
      <c r="M3722">
        <v>7057</v>
      </c>
      <c r="N3722">
        <v>2871.4</v>
      </c>
    </row>
    <row r="3723" spans="1:14" x14ac:dyDescent="0.25">
      <c r="A3723" s="2">
        <v>37350</v>
      </c>
      <c r="B3723">
        <v>1063.79</v>
      </c>
      <c r="C3723">
        <v>359.73</v>
      </c>
      <c r="D3723">
        <v>3750.8</v>
      </c>
      <c r="E3723">
        <v>2829.7</v>
      </c>
      <c r="F3723">
        <v>6678.95</v>
      </c>
      <c r="G3723">
        <v>4289.8999999999996</v>
      </c>
      <c r="H3723" t="s">
        <v>38</v>
      </c>
      <c r="I3723">
        <v>340.03</v>
      </c>
      <c r="J3723" t="s">
        <v>38</v>
      </c>
      <c r="K3723">
        <v>4120.66</v>
      </c>
      <c r="L3723">
        <v>8656</v>
      </c>
      <c r="M3723">
        <v>7053</v>
      </c>
      <c r="N3723">
        <v>2866.3</v>
      </c>
    </row>
    <row r="3724" spans="1:14" x14ac:dyDescent="0.25">
      <c r="A3724" s="2">
        <v>37351</v>
      </c>
      <c r="B3724">
        <v>1063.55</v>
      </c>
      <c r="C3724">
        <v>358.91</v>
      </c>
      <c r="D3724">
        <v>3765.1</v>
      </c>
      <c r="E3724">
        <v>2812.2</v>
      </c>
      <c r="F3724">
        <v>6694.12</v>
      </c>
      <c r="G3724">
        <v>4290.8999999999996</v>
      </c>
      <c r="H3724" t="s">
        <v>38</v>
      </c>
      <c r="I3724">
        <v>336.53</v>
      </c>
      <c r="J3724" t="s">
        <v>38</v>
      </c>
      <c r="K3724">
        <v>4109.5200000000004</v>
      </c>
      <c r="L3724">
        <v>8603</v>
      </c>
      <c r="M3724">
        <v>7053</v>
      </c>
      <c r="N3724">
        <v>2868.8</v>
      </c>
    </row>
    <row r="3725" spans="1:14" x14ac:dyDescent="0.25">
      <c r="A3725" s="2">
        <v>37354</v>
      </c>
      <c r="B3725">
        <v>1065.44</v>
      </c>
      <c r="C3725">
        <v>357.28</v>
      </c>
      <c r="D3725">
        <v>3720.7</v>
      </c>
      <c r="E3725">
        <v>2760.5</v>
      </c>
      <c r="F3725">
        <v>6582.93</v>
      </c>
      <c r="G3725">
        <v>4190.5</v>
      </c>
      <c r="H3725" t="s">
        <v>38</v>
      </c>
      <c r="I3725">
        <v>331.34</v>
      </c>
      <c r="J3725" t="s">
        <v>38</v>
      </c>
      <c r="K3725">
        <v>4058.73</v>
      </c>
      <c r="L3725">
        <v>8588</v>
      </c>
      <c r="M3725">
        <v>6960</v>
      </c>
      <c r="N3725">
        <v>2873.9</v>
      </c>
    </row>
    <row r="3726" spans="1:14" x14ac:dyDescent="0.25">
      <c r="A3726" s="2">
        <v>37355</v>
      </c>
      <c r="B3726">
        <v>1058.83</v>
      </c>
      <c r="C3726">
        <v>356.63</v>
      </c>
      <c r="D3726">
        <v>3715.7</v>
      </c>
      <c r="E3726">
        <v>2780.4</v>
      </c>
      <c r="F3726">
        <v>6566.5</v>
      </c>
      <c r="G3726">
        <v>4226.5</v>
      </c>
      <c r="H3726" t="s">
        <v>38</v>
      </c>
      <c r="I3726">
        <v>332.49</v>
      </c>
      <c r="J3726" t="s">
        <v>38</v>
      </c>
      <c r="K3726">
        <v>4097.13</v>
      </c>
      <c r="L3726">
        <v>8451</v>
      </c>
      <c r="M3726">
        <v>6999</v>
      </c>
      <c r="N3726">
        <v>2848.5</v>
      </c>
    </row>
    <row r="3727" spans="1:14" x14ac:dyDescent="0.25">
      <c r="A3727" s="2">
        <v>37356</v>
      </c>
      <c r="B3727">
        <v>1069.7</v>
      </c>
      <c r="C3727">
        <v>360.87</v>
      </c>
      <c r="D3727">
        <v>3757.2</v>
      </c>
      <c r="E3727">
        <v>2816</v>
      </c>
      <c r="F3727">
        <v>6696.64</v>
      </c>
      <c r="G3727">
        <v>4262.3</v>
      </c>
      <c r="H3727" t="s">
        <v>38</v>
      </c>
      <c r="I3727">
        <v>335.18</v>
      </c>
      <c r="J3727" t="s">
        <v>38</v>
      </c>
      <c r="K3727">
        <v>4122.5200000000004</v>
      </c>
      <c r="L3727">
        <v>8504</v>
      </c>
      <c r="M3727">
        <v>6956</v>
      </c>
      <c r="N3727">
        <v>2862.9</v>
      </c>
    </row>
    <row r="3728" spans="1:14" x14ac:dyDescent="0.25">
      <c r="A3728" s="2">
        <v>37357</v>
      </c>
      <c r="B3728">
        <v>1043.24</v>
      </c>
      <c r="C3728">
        <v>355.65</v>
      </c>
      <c r="D3728">
        <v>3690.6</v>
      </c>
      <c r="E3728">
        <v>2765.5</v>
      </c>
      <c r="F3728">
        <v>6592.4</v>
      </c>
      <c r="G3728">
        <v>4189.3999999999996</v>
      </c>
      <c r="H3728" t="s">
        <v>38</v>
      </c>
      <c r="I3728">
        <v>331.3</v>
      </c>
      <c r="J3728" t="s">
        <v>38</v>
      </c>
      <c r="K3728">
        <v>4071.73</v>
      </c>
      <c r="L3728">
        <v>8428</v>
      </c>
      <c r="M3728">
        <v>7025</v>
      </c>
      <c r="N3728">
        <v>2857.8</v>
      </c>
    </row>
    <row r="3729" spans="1:14" x14ac:dyDescent="0.25">
      <c r="A3729" s="2">
        <v>37358</v>
      </c>
      <c r="B3729">
        <v>1050.8</v>
      </c>
      <c r="C3729">
        <v>355.82</v>
      </c>
      <c r="D3729">
        <v>3709.9</v>
      </c>
      <c r="E3729">
        <v>2784.8</v>
      </c>
      <c r="F3729">
        <v>6584.82</v>
      </c>
      <c r="G3729">
        <v>4228.1000000000004</v>
      </c>
      <c r="H3729" t="s">
        <v>38</v>
      </c>
      <c r="I3729">
        <v>332.28</v>
      </c>
      <c r="J3729" t="s">
        <v>38</v>
      </c>
      <c r="K3729">
        <v>4066.16</v>
      </c>
      <c r="L3729">
        <v>8353</v>
      </c>
      <c r="M3729">
        <v>6947</v>
      </c>
      <c r="N3729">
        <v>2843.4</v>
      </c>
    </row>
    <row r="3730" spans="1:14" x14ac:dyDescent="0.25">
      <c r="A3730" s="2">
        <v>37361</v>
      </c>
      <c r="B3730">
        <v>1043.47</v>
      </c>
      <c r="C3730">
        <v>358.51</v>
      </c>
      <c r="D3730">
        <v>3736.5</v>
      </c>
      <c r="E3730">
        <v>2802.3</v>
      </c>
      <c r="F3730">
        <v>6649.89</v>
      </c>
      <c r="G3730">
        <v>4265.8999999999996</v>
      </c>
      <c r="H3730" t="s">
        <v>38</v>
      </c>
      <c r="I3730">
        <v>333.04</v>
      </c>
      <c r="J3730" t="s">
        <v>38</v>
      </c>
      <c r="K3730">
        <v>4080.41</v>
      </c>
      <c r="L3730">
        <v>8451</v>
      </c>
      <c r="M3730">
        <v>6995</v>
      </c>
      <c r="N3730">
        <v>2857.8</v>
      </c>
    </row>
    <row r="3731" spans="1:14" x14ac:dyDescent="0.25">
      <c r="A3731" s="2">
        <v>37362</v>
      </c>
      <c r="B3731">
        <v>1067.57</v>
      </c>
      <c r="C3731">
        <v>363.23</v>
      </c>
      <c r="D3731">
        <v>3778</v>
      </c>
      <c r="E3731">
        <v>2863.9</v>
      </c>
      <c r="F3731">
        <v>6781.3</v>
      </c>
      <c r="G3731">
        <v>4394</v>
      </c>
      <c r="H3731" t="s">
        <v>38</v>
      </c>
      <c r="I3731">
        <v>341.47</v>
      </c>
      <c r="J3731" t="s">
        <v>38</v>
      </c>
      <c r="K3731">
        <v>4118.1899999999996</v>
      </c>
      <c r="L3731">
        <v>8588</v>
      </c>
      <c r="M3731">
        <v>7002</v>
      </c>
      <c r="N3731">
        <v>2874.8</v>
      </c>
    </row>
    <row r="3732" spans="1:14" x14ac:dyDescent="0.25">
      <c r="A3732" s="2">
        <v>37363</v>
      </c>
      <c r="B3732">
        <v>1065.92</v>
      </c>
      <c r="C3732">
        <v>362.75</v>
      </c>
      <c r="D3732">
        <v>3780.2</v>
      </c>
      <c r="E3732">
        <v>2862.7</v>
      </c>
      <c r="F3732">
        <v>6756.66</v>
      </c>
      <c r="G3732">
        <v>4417.7</v>
      </c>
      <c r="H3732" t="s">
        <v>38</v>
      </c>
      <c r="I3732">
        <v>343.87</v>
      </c>
      <c r="J3732" t="s">
        <v>38</v>
      </c>
      <c r="K3732">
        <v>4144.82</v>
      </c>
      <c r="L3732">
        <v>8732</v>
      </c>
      <c r="M3732">
        <v>7250</v>
      </c>
      <c r="N3732">
        <v>2887.5</v>
      </c>
    </row>
    <row r="3733" spans="1:14" x14ac:dyDescent="0.25">
      <c r="A3733" s="2">
        <v>37364</v>
      </c>
      <c r="B3733">
        <v>1061.19</v>
      </c>
      <c r="C3733">
        <v>361.52</v>
      </c>
      <c r="D3733">
        <v>3765.8</v>
      </c>
      <c r="E3733">
        <v>2856.5</v>
      </c>
      <c r="F3733">
        <v>6680.85</v>
      </c>
      <c r="G3733">
        <v>4397.2</v>
      </c>
      <c r="H3733" t="s">
        <v>38</v>
      </c>
      <c r="I3733">
        <v>341.56</v>
      </c>
      <c r="J3733" t="s">
        <v>38</v>
      </c>
      <c r="K3733">
        <v>4135.53</v>
      </c>
      <c r="L3733">
        <v>8762</v>
      </c>
      <c r="M3733">
        <v>7312</v>
      </c>
      <c r="N3733">
        <v>2890</v>
      </c>
    </row>
    <row r="3734" spans="1:14" x14ac:dyDescent="0.25">
      <c r="A3734" s="2">
        <v>37365</v>
      </c>
      <c r="B3734">
        <v>1064.74</v>
      </c>
      <c r="C3734">
        <v>364.78</v>
      </c>
      <c r="D3734">
        <v>3761.2</v>
      </c>
      <c r="E3734">
        <v>2866.4</v>
      </c>
      <c r="F3734">
        <v>6706.75</v>
      </c>
      <c r="G3734">
        <v>4429.5</v>
      </c>
      <c r="H3734" t="s">
        <v>38</v>
      </c>
      <c r="I3734">
        <v>343.3</v>
      </c>
      <c r="J3734" t="s">
        <v>38</v>
      </c>
      <c r="K3734">
        <v>4132.43</v>
      </c>
      <c r="L3734">
        <v>8709</v>
      </c>
      <c r="M3734">
        <v>7319</v>
      </c>
      <c r="N3734">
        <v>2894.3</v>
      </c>
    </row>
    <row r="3735" spans="1:14" x14ac:dyDescent="0.25">
      <c r="A3735" s="2">
        <v>37368</v>
      </c>
      <c r="B3735">
        <v>1047.25</v>
      </c>
      <c r="C3735">
        <v>360.87</v>
      </c>
      <c r="D3735">
        <v>3752.6</v>
      </c>
      <c r="E3735">
        <v>2833.1</v>
      </c>
      <c r="F3735">
        <v>6632.2</v>
      </c>
      <c r="G3735">
        <v>4399.6000000000004</v>
      </c>
      <c r="H3735" t="s">
        <v>38</v>
      </c>
      <c r="I3735">
        <v>341.82</v>
      </c>
      <c r="J3735" t="s">
        <v>38</v>
      </c>
      <c r="K3735">
        <v>4134.29</v>
      </c>
      <c r="L3735">
        <v>8845</v>
      </c>
      <c r="M3735">
        <v>7282</v>
      </c>
      <c r="N3735">
        <v>2900.2</v>
      </c>
    </row>
    <row r="3736" spans="1:14" x14ac:dyDescent="0.25">
      <c r="A3736" s="2">
        <v>37369</v>
      </c>
      <c r="B3736">
        <v>1042.53</v>
      </c>
      <c r="C3736">
        <v>356.39</v>
      </c>
      <c r="D3736">
        <v>3727.1</v>
      </c>
      <c r="E3736">
        <v>2840.3</v>
      </c>
      <c r="F3736">
        <v>6599.35</v>
      </c>
      <c r="G3736">
        <v>4392.5</v>
      </c>
      <c r="H3736" t="s">
        <v>38</v>
      </c>
      <c r="I3736">
        <v>342.64</v>
      </c>
      <c r="J3736" t="s">
        <v>38</v>
      </c>
      <c r="K3736">
        <v>4133.05</v>
      </c>
      <c r="L3736">
        <v>8914</v>
      </c>
      <c r="M3736">
        <v>7416</v>
      </c>
      <c r="N3736">
        <v>2886.6</v>
      </c>
    </row>
    <row r="3737" spans="1:14" x14ac:dyDescent="0.25">
      <c r="A3737" s="2">
        <v>37370</v>
      </c>
      <c r="B3737">
        <v>1031.6600000000001</v>
      </c>
      <c r="C3737">
        <v>356.22</v>
      </c>
      <c r="D3737">
        <v>3748.6</v>
      </c>
      <c r="E3737">
        <v>2818.5</v>
      </c>
      <c r="F3737">
        <v>6561.45</v>
      </c>
      <c r="G3737">
        <v>4377.8</v>
      </c>
      <c r="H3737" t="s">
        <v>38</v>
      </c>
      <c r="I3737">
        <v>339.21</v>
      </c>
      <c r="J3737" t="s">
        <v>38</v>
      </c>
      <c r="K3737">
        <v>4134.91</v>
      </c>
      <c r="L3737">
        <v>8853</v>
      </c>
      <c r="M3737">
        <v>7452</v>
      </c>
      <c r="N3737">
        <v>2864.6</v>
      </c>
    </row>
    <row r="3738" spans="1:14" x14ac:dyDescent="0.25">
      <c r="A3738" s="2">
        <v>37371</v>
      </c>
      <c r="B3738">
        <v>1032.3699999999999</v>
      </c>
      <c r="C3738">
        <v>356.47</v>
      </c>
      <c r="D3738">
        <v>3733.6</v>
      </c>
      <c r="E3738">
        <v>2771.7</v>
      </c>
      <c r="F3738">
        <v>6400.35</v>
      </c>
      <c r="G3738">
        <v>4290.3</v>
      </c>
      <c r="H3738" t="s">
        <v>38</v>
      </c>
      <c r="I3738">
        <v>333.2</v>
      </c>
      <c r="J3738" t="s">
        <v>38</v>
      </c>
      <c r="K3738">
        <v>4080.41</v>
      </c>
      <c r="L3738">
        <v>8830</v>
      </c>
      <c r="M3738">
        <v>7427</v>
      </c>
      <c r="N3738">
        <v>2858.7</v>
      </c>
    </row>
    <row r="3739" spans="1:14" x14ac:dyDescent="0.25">
      <c r="A3739" s="2">
        <v>37372</v>
      </c>
      <c r="B3739">
        <v>1013</v>
      </c>
      <c r="C3739">
        <v>351.98</v>
      </c>
      <c r="D3739">
        <v>3699.9</v>
      </c>
      <c r="E3739">
        <v>2774.5</v>
      </c>
      <c r="F3739">
        <v>6346.65</v>
      </c>
      <c r="G3739">
        <v>4296.8</v>
      </c>
      <c r="H3739" t="s">
        <v>38</v>
      </c>
      <c r="I3739">
        <v>331.87</v>
      </c>
      <c r="J3739" t="s">
        <v>38</v>
      </c>
      <c r="K3739">
        <v>4050.68</v>
      </c>
      <c r="L3739">
        <v>8754</v>
      </c>
      <c r="M3739">
        <v>7427</v>
      </c>
      <c r="N3739">
        <v>2873.9</v>
      </c>
    </row>
    <row r="3740" spans="1:14" x14ac:dyDescent="0.25">
      <c r="A3740" s="2">
        <v>37375</v>
      </c>
      <c r="B3740">
        <v>1006.38</v>
      </c>
      <c r="C3740">
        <v>349.38</v>
      </c>
      <c r="D3740">
        <v>3699.9</v>
      </c>
      <c r="E3740">
        <v>2758.6</v>
      </c>
      <c r="F3740">
        <v>6334.01</v>
      </c>
      <c r="G3740">
        <v>4283.2</v>
      </c>
      <c r="H3740" t="s">
        <v>38</v>
      </c>
      <c r="I3740">
        <v>329.45</v>
      </c>
      <c r="J3740" t="s">
        <v>38</v>
      </c>
      <c r="K3740">
        <v>4067.4</v>
      </c>
      <c r="L3740">
        <v>8754</v>
      </c>
      <c r="M3740">
        <v>7433</v>
      </c>
      <c r="N3740">
        <v>2849.3</v>
      </c>
    </row>
    <row r="3741" spans="1:14" x14ac:dyDescent="0.25">
      <c r="A3741" s="2">
        <v>37376</v>
      </c>
      <c r="B3741">
        <v>1017.96</v>
      </c>
      <c r="C3741">
        <v>353.94</v>
      </c>
      <c r="D3741">
        <v>3702.8</v>
      </c>
      <c r="E3741">
        <v>2780.9</v>
      </c>
      <c r="F3741">
        <v>6394.03</v>
      </c>
      <c r="G3741">
        <v>4286.1000000000004</v>
      </c>
      <c r="H3741" t="s">
        <v>38</v>
      </c>
      <c r="I3741">
        <v>332.87</v>
      </c>
      <c r="J3741" t="s">
        <v>38</v>
      </c>
      <c r="K3741">
        <v>4057.49</v>
      </c>
      <c r="L3741">
        <v>8716</v>
      </c>
      <c r="M3741">
        <v>7513</v>
      </c>
      <c r="N3741">
        <v>2834.9</v>
      </c>
    </row>
    <row r="3742" spans="1:14" x14ac:dyDescent="0.25">
      <c r="A3742" s="2">
        <v>37377</v>
      </c>
      <c r="B3742">
        <v>1028.5899999999999</v>
      </c>
      <c r="C3742">
        <v>352.96</v>
      </c>
      <c r="D3742">
        <v>3677.7</v>
      </c>
      <c r="E3742">
        <v>2781.5</v>
      </c>
      <c r="F3742">
        <v>6394.03</v>
      </c>
      <c r="G3742">
        <v>4286.1000000000004</v>
      </c>
      <c r="H3742" t="s">
        <v>38</v>
      </c>
      <c r="I3742">
        <v>332.87</v>
      </c>
      <c r="J3742" t="s">
        <v>38</v>
      </c>
      <c r="K3742">
        <v>4057.49</v>
      </c>
      <c r="L3742">
        <v>8747</v>
      </c>
      <c r="M3742">
        <v>7513</v>
      </c>
      <c r="N3742">
        <v>2850.2</v>
      </c>
    </row>
    <row r="3743" spans="1:14" x14ac:dyDescent="0.25">
      <c r="A3743" s="2">
        <v>37378</v>
      </c>
      <c r="B3743">
        <v>1024.81</v>
      </c>
      <c r="C3743">
        <v>354.27</v>
      </c>
      <c r="D3743">
        <v>3719.3</v>
      </c>
      <c r="E3743">
        <v>2751.4</v>
      </c>
      <c r="F3743">
        <v>6298</v>
      </c>
      <c r="G3743">
        <v>4221.7</v>
      </c>
      <c r="H3743" t="s">
        <v>38</v>
      </c>
      <c r="I3743">
        <v>327.94</v>
      </c>
      <c r="J3743" t="s">
        <v>38</v>
      </c>
      <c r="K3743">
        <v>4051.29</v>
      </c>
      <c r="L3743">
        <v>8754</v>
      </c>
      <c r="M3743">
        <v>7692</v>
      </c>
      <c r="N3743">
        <v>2859.5</v>
      </c>
    </row>
    <row r="3744" spans="1:14" x14ac:dyDescent="0.25">
      <c r="A3744" s="2">
        <v>37379</v>
      </c>
      <c r="B3744">
        <v>1013.94</v>
      </c>
      <c r="C3744">
        <v>352.47</v>
      </c>
      <c r="D3744">
        <v>3740</v>
      </c>
      <c r="E3744">
        <v>2712.9</v>
      </c>
      <c r="F3744">
        <v>6202.61</v>
      </c>
      <c r="G3744">
        <v>4211.3999999999996</v>
      </c>
      <c r="H3744" t="s">
        <v>38</v>
      </c>
      <c r="I3744">
        <v>322.91000000000003</v>
      </c>
      <c r="J3744" t="s">
        <v>38</v>
      </c>
      <c r="K3744">
        <v>4078.55</v>
      </c>
      <c r="L3744">
        <v>8754</v>
      </c>
      <c r="M3744">
        <v>7710</v>
      </c>
      <c r="N3744">
        <v>2853.6</v>
      </c>
    </row>
    <row r="3745" spans="1:14" x14ac:dyDescent="0.25">
      <c r="A3745" s="2">
        <v>37382</v>
      </c>
      <c r="B3745">
        <v>993.86</v>
      </c>
      <c r="C3745">
        <v>349.46</v>
      </c>
      <c r="D3745">
        <v>3740</v>
      </c>
      <c r="E3745">
        <v>2720.7</v>
      </c>
      <c r="F3745">
        <v>6216.51</v>
      </c>
      <c r="G3745">
        <v>4173.1000000000004</v>
      </c>
      <c r="H3745" t="s">
        <v>38</v>
      </c>
      <c r="I3745">
        <v>322.05</v>
      </c>
      <c r="J3745" t="s">
        <v>38</v>
      </c>
      <c r="K3745">
        <v>4063.06</v>
      </c>
      <c r="L3745">
        <v>8754</v>
      </c>
      <c r="M3745">
        <v>7675</v>
      </c>
      <c r="N3745">
        <v>2848.5</v>
      </c>
    </row>
    <row r="3746" spans="1:14" x14ac:dyDescent="0.25">
      <c r="A3746" s="2">
        <v>37383</v>
      </c>
      <c r="B3746">
        <v>989.85</v>
      </c>
      <c r="C3746">
        <v>347.09</v>
      </c>
      <c r="D3746">
        <v>3672.3</v>
      </c>
      <c r="E3746">
        <v>2676.2</v>
      </c>
      <c r="F3746">
        <v>6188.08</v>
      </c>
      <c r="G3746">
        <v>4158.6000000000004</v>
      </c>
      <c r="H3746" t="s">
        <v>38</v>
      </c>
      <c r="I3746">
        <v>318.38</v>
      </c>
      <c r="J3746" t="s">
        <v>38</v>
      </c>
      <c r="K3746">
        <v>4022.18</v>
      </c>
      <c r="L3746">
        <v>8580</v>
      </c>
      <c r="M3746">
        <v>7708</v>
      </c>
      <c r="N3746">
        <v>2828.1</v>
      </c>
    </row>
    <row r="3747" spans="1:14" x14ac:dyDescent="0.25">
      <c r="A3747" s="2">
        <v>37384</v>
      </c>
      <c r="B3747">
        <v>1026.7</v>
      </c>
      <c r="C3747">
        <v>354.84</v>
      </c>
      <c r="D3747">
        <v>3738.6</v>
      </c>
      <c r="E3747">
        <v>2745.5</v>
      </c>
      <c r="F3747">
        <v>6361.81</v>
      </c>
      <c r="G3747">
        <v>4262.8999999999996</v>
      </c>
      <c r="H3747" t="s">
        <v>38</v>
      </c>
      <c r="I3747">
        <v>324.54000000000002</v>
      </c>
      <c r="J3747" t="s">
        <v>38</v>
      </c>
      <c r="K3747">
        <v>4084.12</v>
      </c>
      <c r="L3747">
        <v>8739</v>
      </c>
      <c r="M3747">
        <v>7718</v>
      </c>
      <c r="N3747">
        <v>2829.8</v>
      </c>
    </row>
    <row r="3748" spans="1:14" x14ac:dyDescent="0.25">
      <c r="A3748" s="2">
        <v>37385</v>
      </c>
      <c r="B3748">
        <v>1014.89</v>
      </c>
      <c r="C3748">
        <v>350.76</v>
      </c>
      <c r="D3748">
        <v>3734.3</v>
      </c>
      <c r="E3748">
        <v>2733.9</v>
      </c>
      <c r="F3748">
        <v>6298.64</v>
      </c>
      <c r="G3748">
        <v>4223.5</v>
      </c>
      <c r="H3748" t="s">
        <v>38</v>
      </c>
      <c r="I3748">
        <v>325.32</v>
      </c>
      <c r="J3748" t="s">
        <v>38</v>
      </c>
      <c r="K3748">
        <v>4082.26</v>
      </c>
      <c r="L3748">
        <v>8815</v>
      </c>
      <c r="M3748">
        <v>7631</v>
      </c>
      <c r="N3748">
        <v>2827.3</v>
      </c>
    </row>
    <row r="3749" spans="1:14" x14ac:dyDescent="0.25">
      <c r="A3749" s="2">
        <v>37386</v>
      </c>
      <c r="B3749">
        <v>995.99</v>
      </c>
      <c r="C3749">
        <v>349.62</v>
      </c>
      <c r="D3749">
        <v>3709.9</v>
      </c>
      <c r="E3749">
        <v>2693.7</v>
      </c>
      <c r="F3749">
        <v>6153.33</v>
      </c>
      <c r="G3749">
        <v>4140.5</v>
      </c>
      <c r="H3749" t="s">
        <v>38</v>
      </c>
      <c r="I3749">
        <v>320.22000000000003</v>
      </c>
      <c r="J3749" t="s">
        <v>38</v>
      </c>
      <c r="K3749">
        <v>4040.15</v>
      </c>
      <c r="L3749">
        <v>8770</v>
      </c>
      <c r="M3749">
        <v>7616</v>
      </c>
      <c r="N3749">
        <v>2813.7</v>
      </c>
    </row>
    <row r="3750" spans="1:14" x14ac:dyDescent="0.25">
      <c r="A3750" s="2">
        <v>37389</v>
      </c>
      <c r="B3750">
        <v>1016.31</v>
      </c>
      <c r="C3750">
        <v>351.66</v>
      </c>
      <c r="D3750">
        <v>3736.5</v>
      </c>
      <c r="E3750">
        <v>2730.1</v>
      </c>
      <c r="F3750">
        <v>6311.27</v>
      </c>
      <c r="G3750">
        <v>4206.7</v>
      </c>
      <c r="H3750" t="s">
        <v>38</v>
      </c>
      <c r="I3750">
        <v>322.18</v>
      </c>
      <c r="J3750" t="s">
        <v>38</v>
      </c>
      <c r="K3750">
        <v>4066.16</v>
      </c>
      <c r="L3750">
        <v>8603</v>
      </c>
      <c r="M3750">
        <v>7705</v>
      </c>
      <c r="N3750">
        <v>2792.5</v>
      </c>
    </row>
    <row r="3751" spans="1:14" x14ac:dyDescent="0.25">
      <c r="A3751" s="2">
        <v>37390</v>
      </c>
      <c r="B3751">
        <v>1038.04</v>
      </c>
      <c r="C3751">
        <v>355.08</v>
      </c>
      <c r="D3751">
        <v>3760.1</v>
      </c>
      <c r="E3751">
        <v>2779</v>
      </c>
      <c r="F3751">
        <v>6389.61</v>
      </c>
      <c r="G3751">
        <v>4258.2</v>
      </c>
      <c r="H3751" t="s">
        <v>38</v>
      </c>
      <c r="I3751">
        <v>327.86</v>
      </c>
      <c r="J3751" t="s">
        <v>38</v>
      </c>
      <c r="K3751">
        <v>4107.66</v>
      </c>
      <c r="L3751">
        <v>8633</v>
      </c>
      <c r="M3751">
        <v>7656</v>
      </c>
      <c r="N3751">
        <v>2806.9</v>
      </c>
    </row>
    <row r="3752" spans="1:14" x14ac:dyDescent="0.25">
      <c r="A3752" s="2">
        <v>37391</v>
      </c>
      <c r="B3752">
        <v>1034.26</v>
      </c>
      <c r="C3752">
        <v>354.43</v>
      </c>
      <c r="D3752">
        <v>3783</v>
      </c>
      <c r="E3752">
        <v>2793.4</v>
      </c>
      <c r="F3752">
        <v>6431.31</v>
      </c>
      <c r="G3752">
        <v>4286.3</v>
      </c>
      <c r="H3752" t="s">
        <v>38</v>
      </c>
      <c r="I3752">
        <v>329.19</v>
      </c>
      <c r="J3752" t="s">
        <v>38</v>
      </c>
      <c r="K3752">
        <v>4131.1899999999996</v>
      </c>
      <c r="L3752">
        <v>8792</v>
      </c>
      <c r="M3752">
        <v>7712</v>
      </c>
      <c r="N3752">
        <v>2867.1</v>
      </c>
    </row>
    <row r="3753" spans="1:14" x14ac:dyDescent="0.25">
      <c r="A3753" s="2">
        <v>37392</v>
      </c>
      <c r="B3753">
        <v>1038.51</v>
      </c>
      <c r="C3753">
        <v>356.55</v>
      </c>
      <c r="D3753">
        <v>3769.4</v>
      </c>
      <c r="E3753">
        <v>2786.5</v>
      </c>
      <c r="F3753">
        <v>6404.14</v>
      </c>
      <c r="G3753">
        <v>4245.6000000000004</v>
      </c>
      <c r="H3753" t="s">
        <v>38</v>
      </c>
      <c r="I3753">
        <v>328.39</v>
      </c>
      <c r="J3753" t="s">
        <v>38</v>
      </c>
      <c r="K3753">
        <v>4143.58</v>
      </c>
      <c r="L3753">
        <v>8868</v>
      </c>
      <c r="M3753">
        <v>7734</v>
      </c>
      <c r="N3753">
        <v>2873.9</v>
      </c>
    </row>
    <row r="3754" spans="1:14" x14ac:dyDescent="0.25">
      <c r="A3754" s="2">
        <v>37393</v>
      </c>
      <c r="B3754">
        <v>1044.42</v>
      </c>
      <c r="C3754">
        <v>356.31</v>
      </c>
      <c r="D3754">
        <v>3745.8</v>
      </c>
      <c r="E3754">
        <v>2782.1</v>
      </c>
      <c r="F3754">
        <v>6370.66</v>
      </c>
      <c r="G3754">
        <v>4247.2</v>
      </c>
      <c r="H3754" t="s">
        <v>38</v>
      </c>
      <c r="I3754">
        <v>325.39</v>
      </c>
      <c r="J3754" t="s">
        <v>38</v>
      </c>
      <c r="K3754">
        <v>4121.8999999999996</v>
      </c>
      <c r="L3754">
        <v>8929</v>
      </c>
      <c r="M3754">
        <v>7868</v>
      </c>
      <c r="N3754">
        <v>2892.6</v>
      </c>
    </row>
    <row r="3755" spans="1:14" x14ac:dyDescent="0.25">
      <c r="A3755" s="2">
        <v>37396</v>
      </c>
      <c r="B3755">
        <v>1033.32</v>
      </c>
      <c r="C3755">
        <v>356.31</v>
      </c>
      <c r="D3755">
        <v>3742.9</v>
      </c>
      <c r="E3755">
        <v>2757.7</v>
      </c>
      <c r="F3755">
        <v>6342.86</v>
      </c>
      <c r="G3755">
        <v>4201.3</v>
      </c>
      <c r="H3755" t="s">
        <v>38</v>
      </c>
      <c r="I3755">
        <v>324.05</v>
      </c>
      <c r="J3755" t="s">
        <v>38</v>
      </c>
      <c r="K3755">
        <v>4085.98</v>
      </c>
      <c r="L3755">
        <v>8982</v>
      </c>
      <c r="M3755">
        <v>7868</v>
      </c>
      <c r="N3755">
        <v>2879</v>
      </c>
    </row>
    <row r="3756" spans="1:14" x14ac:dyDescent="0.25">
      <c r="A3756" s="2">
        <v>37397</v>
      </c>
      <c r="B3756">
        <v>1023.39</v>
      </c>
      <c r="C3756">
        <v>352.15</v>
      </c>
      <c r="D3756">
        <v>3727.9</v>
      </c>
      <c r="E3756">
        <v>2756.4</v>
      </c>
      <c r="F3756">
        <v>6327.06</v>
      </c>
      <c r="G3756">
        <v>4173.8</v>
      </c>
      <c r="H3756" t="s">
        <v>38</v>
      </c>
      <c r="I3756">
        <v>322.31</v>
      </c>
      <c r="J3756" t="s">
        <v>38</v>
      </c>
      <c r="K3756">
        <v>4100.84</v>
      </c>
      <c r="L3756">
        <v>8944</v>
      </c>
      <c r="M3756">
        <v>7633</v>
      </c>
      <c r="N3756">
        <v>2857.8</v>
      </c>
    </row>
    <row r="3757" spans="1:14" x14ac:dyDescent="0.25">
      <c r="A3757" s="2">
        <v>37398</v>
      </c>
      <c r="B3757">
        <v>1025.28</v>
      </c>
      <c r="C3757">
        <v>350.44</v>
      </c>
      <c r="D3757">
        <v>3700.6</v>
      </c>
      <c r="E3757">
        <v>2715.4</v>
      </c>
      <c r="F3757">
        <v>6257.57</v>
      </c>
      <c r="G3757">
        <v>4123.3999999999996</v>
      </c>
      <c r="H3757" t="s">
        <v>38</v>
      </c>
      <c r="I3757">
        <v>318.64999999999998</v>
      </c>
      <c r="J3757" t="s">
        <v>38</v>
      </c>
      <c r="K3757">
        <v>4091.55</v>
      </c>
      <c r="L3757">
        <v>9080</v>
      </c>
      <c r="M3757">
        <v>7737</v>
      </c>
      <c r="N3757">
        <v>2870.5</v>
      </c>
    </row>
    <row r="3758" spans="1:14" x14ac:dyDescent="0.25">
      <c r="A3758" s="2">
        <v>37399</v>
      </c>
      <c r="B3758">
        <v>1036.6199999999999</v>
      </c>
      <c r="C3758">
        <v>353.13</v>
      </c>
      <c r="D3758">
        <v>3712.8</v>
      </c>
      <c r="E3758">
        <v>2725.1</v>
      </c>
      <c r="F3758">
        <v>6171.65</v>
      </c>
      <c r="G3758">
        <v>4146</v>
      </c>
      <c r="H3758" t="s">
        <v>38</v>
      </c>
      <c r="I3758">
        <v>322.06</v>
      </c>
      <c r="J3758" t="s">
        <v>38</v>
      </c>
      <c r="K3758">
        <v>4078.55</v>
      </c>
      <c r="L3758">
        <v>9035</v>
      </c>
      <c r="M3758">
        <v>7597</v>
      </c>
      <c r="N3758">
        <v>2857.8</v>
      </c>
    </row>
    <row r="3759" spans="1:14" x14ac:dyDescent="0.25">
      <c r="A3759" s="2">
        <v>37400</v>
      </c>
      <c r="B3759">
        <v>1022.92</v>
      </c>
      <c r="C3759">
        <v>351.5</v>
      </c>
      <c r="D3759">
        <v>3710.3</v>
      </c>
      <c r="E3759">
        <v>2720.1</v>
      </c>
      <c r="F3759">
        <v>6207.03</v>
      </c>
      <c r="G3759">
        <v>4174.6000000000004</v>
      </c>
      <c r="H3759" t="s">
        <v>38</v>
      </c>
      <c r="I3759">
        <v>321.66000000000003</v>
      </c>
      <c r="J3759" t="s">
        <v>38</v>
      </c>
      <c r="K3759">
        <v>4076.69</v>
      </c>
      <c r="L3759">
        <v>9088</v>
      </c>
      <c r="M3759">
        <v>7593</v>
      </c>
      <c r="N3759">
        <v>2879</v>
      </c>
    </row>
    <row r="3760" spans="1:14" x14ac:dyDescent="0.25">
      <c r="A3760" s="2">
        <v>37403</v>
      </c>
      <c r="B3760">
        <v>1025.76</v>
      </c>
      <c r="C3760">
        <v>351.58</v>
      </c>
      <c r="D3760">
        <v>3687</v>
      </c>
      <c r="E3760">
        <v>2737</v>
      </c>
      <c r="F3760">
        <v>6273.37</v>
      </c>
      <c r="G3760">
        <v>4195</v>
      </c>
      <c r="H3760" t="s">
        <v>38</v>
      </c>
      <c r="I3760">
        <v>322.45999999999998</v>
      </c>
      <c r="J3760" t="s">
        <v>38</v>
      </c>
      <c r="K3760">
        <v>4095.89</v>
      </c>
      <c r="L3760">
        <v>9065</v>
      </c>
      <c r="M3760">
        <v>7578</v>
      </c>
      <c r="N3760">
        <v>2855.3</v>
      </c>
    </row>
    <row r="3761" spans="1:14" x14ac:dyDescent="0.25">
      <c r="A3761" s="2">
        <v>37404</v>
      </c>
      <c r="B3761">
        <v>1017.25</v>
      </c>
      <c r="C3761">
        <v>350.52</v>
      </c>
      <c r="D3761">
        <v>3640.8</v>
      </c>
      <c r="E3761">
        <v>2720.1</v>
      </c>
      <c r="F3761">
        <v>6211.45</v>
      </c>
      <c r="G3761">
        <v>4160.8999999999996</v>
      </c>
      <c r="H3761" t="s">
        <v>38</v>
      </c>
      <c r="I3761">
        <v>320.94</v>
      </c>
      <c r="J3761" t="s">
        <v>38</v>
      </c>
      <c r="K3761">
        <v>4076.07</v>
      </c>
      <c r="L3761">
        <v>9042</v>
      </c>
      <c r="M3761">
        <v>7583</v>
      </c>
      <c r="N3761">
        <v>2858.7</v>
      </c>
    </row>
    <row r="3762" spans="1:14" x14ac:dyDescent="0.25">
      <c r="A3762" s="2">
        <v>37405</v>
      </c>
      <c r="B3762">
        <v>1008.98</v>
      </c>
      <c r="C3762">
        <v>347.09</v>
      </c>
      <c r="D3762">
        <v>3642.9</v>
      </c>
      <c r="E3762">
        <v>2720.1</v>
      </c>
      <c r="F3762">
        <v>6181.13</v>
      </c>
      <c r="G3762">
        <v>4178.5</v>
      </c>
      <c r="H3762" t="s">
        <v>38</v>
      </c>
      <c r="I3762">
        <v>320.11</v>
      </c>
      <c r="J3762" t="s">
        <v>38</v>
      </c>
      <c r="K3762">
        <v>4086.6</v>
      </c>
      <c r="L3762">
        <v>8974</v>
      </c>
      <c r="M3762">
        <v>7436</v>
      </c>
      <c r="N3762">
        <v>2857</v>
      </c>
    </row>
    <row r="3763" spans="1:14" x14ac:dyDescent="0.25">
      <c r="A3763" s="2">
        <v>37406</v>
      </c>
      <c r="B3763">
        <v>1007.09</v>
      </c>
      <c r="C3763">
        <v>346.6</v>
      </c>
      <c r="D3763">
        <v>3611.8</v>
      </c>
      <c r="E3763">
        <v>2669.9</v>
      </c>
      <c r="F3763">
        <v>6013.08</v>
      </c>
      <c r="G3763">
        <v>4122.1000000000004</v>
      </c>
      <c r="H3763" t="s">
        <v>38</v>
      </c>
      <c r="I3763">
        <v>314.88</v>
      </c>
      <c r="J3763" t="s">
        <v>38</v>
      </c>
      <c r="K3763">
        <v>4055.01</v>
      </c>
      <c r="L3763">
        <v>8936</v>
      </c>
      <c r="M3763">
        <v>7430</v>
      </c>
      <c r="N3763">
        <v>2862</v>
      </c>
    </row>
    <row r="3764" spans="1:14" x14ac:dyDescent="0.25">
      <c r="A3764" s="2">
        <v>37407</v>
      </c>
      <c r="B3764">
        <v>1008.75</v>
      </c>
      <c r="C3764">
        <v>349.87</v>
      </c>
      <c r="D3764">
        <v>3629</v>
      </c>
      <c r="E3764">
        <v>2671.5</v>
      </c>
      <c r="F3764">
        <v>6077.52</v>
      </c>
      <c r="G3764">
        <v>4176.8999999999996</v>
      </c>
      <c r="H3764" t="s">
        <v>38</v>
      </c>
      <c r="I3764">
        <v>317.25</v>
      </c>
      <c r="J3764" t="s">
        <v>38</v>
      </c>
      <c r="K3764">
        <v>4082.88</v>
      </c>
      <c r="L3764">
        <v>8914</v>
      </c>
      <c r="M3764">
        <v>7410</v>
      </c>
      <c r="N3764">
        <v>2849.3</v>
      </c>
    </row>
    <row r="3765" spans="1:14" x14ac:dyDescent="0.25">
      <c r="A3765" s="2">
        <v>37410</v>
      </c>
      <c r="B3765">
        <v>981.58</v>
      </c>
      <c r="C3765">
        <v>346.52</v>
      </c>
      <c r="D3765">
        <v>3629</v>
      </c>
      <c r="E3765">
        <v>2651.4</v>
      </c>
      <c r="F3765">
        <v>5994.13</v>
      </c>
      <c r="G3765">
        <v>4145.2</v>
      </c>
      <c r="H3765" t="s">
        <v>38</v>
      </c>
      <c r="I3765">
        <v>313.77999999999997</v>
      </c>
      <c r="J3765" t="s">
        <v>38</v>
      </c>
      <c r="K3765">
        <v>4060.59</v>
      </c>
      <c r="L3765">
        <v>9065</v>
      </c>
      <c r="M3765">
        <v>7414</v>
      </c>
      <c r="N3765">
        <v>2854.4</v>
      </c>
    </row>
    <row r="3766" spans="1:14" x14ac:dyDescent="0.25">
      <c r="A3766" s="2">
        <v>37411</v>
      </c>
      <c r="B3766">
        <v>984.18</v>
      </c>
      <c r="C3766">
        <v>344.81</v>
      </c>
      <c r="D3766">
        <v>3629</v>
      </c>
      <c r="E3766">
        <v>2557</v>
      </c>
      <c r="F3766">
        <v>5868.41</v>
      </c>
      <c r="G3766">
        <v>4021.2</v>
      </c>
      <c r="H3766" t="s">
        <v>38</v>
      </c>
      <c r="I3766">
        <v>304.41000000000003</v>
      </c>
      <c r="J3766" t="s">
        <v>38</v>
      </c>
      <c r="K3766">
        <v>3977.59</v>
      </c>
      <c r="L3766">
        <v>8845</v>
      </c>
      <c r="M3766">
        <v>7384</v>
      </c>
      <c r="N3766">
        <v>2829.8</v>
      </c>
    </row>
    <row r="3767" spans="1:14" x14ac:dyDescent="0.25">
      <c r="A3767" s="2">
        <v>37412</v>
      </c>
      <c r="B3767">
        <v>992.68</v>
      </c>
      <c r="C3767">
        <v>343.02</v>
      </c>
      <c r="D3767">
        <v>3577.7</v>
      </c>
      <c r="E3767">
        <v>2566.1</v>
      </c>
      <c r="F3767">
        <v>5841.87</v>
      </c>
      <c r="G3767">
        <v>3988.4</v>
      </c>
      <c r="H3767" t="s">
        <v>38</v>
      </c>
      <c r="I3767">
        <v>303.60000000000002</v>
      </c>
      <c r="J3767" t="s">
        <v>38</v>
      </c>
      <c r="K3767">
        <v>3970.78</v>
      </c>
      <c r="L3767">
        <v>8845</v>
      </c>
      <c r="M3767">
        <v>7465</v>
      </c>
      <c r="N3767">
        <v>2827.3</v>
      </c>
    </row>
    <row r="3768" spans="1:14" x14ac:dyDescent="0.25">
      <c r="A3768" s="2">
        <v>37413</v>
      </c>
      <c r="B3768">
        <v>972.84</v>
      </c>
      <c r="C3768">
        <v>339.84</v>
      </c>
      <c r="D3768">
        <v>3558.7</v>
      </c>
      <c r="E3768">
        <v>2577.8000000000002</v>
      </c>
      <c r="F3768">
        <v>5868.41</v>
      </c>
      <c r="G3768">
        <v>3970.9</v>
      </c>
      <c r="H3768" t="s">
        <v>38</v>
      </c>
      <c r="I3768">
        <v>304.98</v>
      </c>
      <c r="J3768" t="s">
        <v>38</v>
      </c>
      <c r="K3768">
        <v>3941.05</v>
      </c>
      <c r="L3768">
        <v>8777</v>
      </c>
      <c r="M3768">
        <v>7440</v>
      </c>
      <c r="N3768">
        <v>2827.3</v>
      </c>
    </row>
    <row r="3769" spans="1:14" x14ac:dyDescent="0.25">
      <c r="A3769" s="2">
        <v>37414</v>
      </c>
      <c r="B3769">
        <v>971.66</v>
      </c>
      <c r="C3769">
        <v>340.33</v>
      </c>
      <c r="D3769">
        <v>3518.2</v>
      </c>
      <c r="E3769">
        <v>2524.3000000000002</v>
      </c>
      <c r="F3769">
        <v>5815.34</v>
      </c>
      <c r="G3769">
        <v>3920.3</v>
      </c>
      <c r="H3769" t="s">
        <v>38</v>
      </c>
      <c r="I3769">
        <v>297.17</v>
      </c>
      <c r="J3769" t="s">
        <v>38</v>
      </c>
      <c r="K3769">
        <v>3858.67</v>
      </c>
      <c r="L3769">
        <v>8679</v>
      </c>
      <c r="M3769">
        <v>7368</v>
      </c>
      <c r="N3769">
        <v>2829</v>
      </c>
    </row>
    <row r="3770" spans="1:14" x14ac:dyDescent="0.25">
      <c r="A3770" s="2">
        <v>37417</v>
      </c>
      <c r="B3770">
        <v>975.2</v>
      </c>
      <c r="C3770">
        <v>339.27</v>
      </c>
      <c r="D3770">
        <v>3528.6</v>
      </c>
      <c r="E3770">
        <v>2530.6</v>
      </c>
      <c r="F3770">
        <v>5804.6</v>
      </c>
      <c r="G3770">
        <v>3927.9</v>
      </c>
      <c r="H3770" t="s">
        <v>38</v>
      </c>
      <c r="I3770">
        <v>297.60000000000002</v>
      </c>
      <c r="J3770" t="s">
        <v>38</v>
      </c>
      <c r="K3770">
        <v>3886.54</v>
      </c>
      <c r="L3770">
        <v>8625</v>
      </c>
      <c r="M3770">
        <v>7378</v>
      </c>
      <c r="N3770">
        <v>2810.3</v>
      </c>
    </row>
    <row r="3771" spans="1:14" x14ac:dyDescent="0.25">
      <c r="A3771" s="2">
        <v>37418</v>
      </c>
      <c r="B3771">
        <v>958.43</v>
      </c>
      <c r="C3771">
        <v>336.25</v>
      </c>
      <c r="D3771">
        <v>3537.2</v>
      </c>
      <c r="E3771">
        <v>2587.1999999999998</v>
      </c>
      <c r="F3771">
        <v>5855.14</v>
      </c>
      <c r="G3771">
        <v>3961.7</v>
      </c>
      <c r="H3771" t="s">
        <v>38</v>
      </c>
      <c r="I3771">
        <v>303.23</v>
      </c>
      <c r="J3771" t="s">
        <v>38</v>
      </c>
      <c r="K3771">
        <v>3931.14</v>
      </c>
      <c r="L3771">
        <v>8679</v>
      </c>
      <c r="M3771">
        <v>7316</v>
      </c>
      <c r="N3771">
        <v>2823</v>
      </c>
    </row>
    <row r="3772" spans="1:14" x14ac:dyDescent="0.25">
      <c r="A3772" s="2">
        <v>37419</v>
      </c>
      <c r="B3772">
        <v>964.1</v>
      </c>
      <c r="C3772">
        <v>335.84</v>
      </c>
      <c r="D3772">
        <v>3484.2</v>
      </c>
      <c r="E3772">
        <v>2519.9</v>
      </c>
      <c r="F3772">
        <v>5719.31</v>
      </c>
      <c r="G3772">
        <v>3873.6</v>
      </c>
      <c r="H3772" t="s">
        <v>38</v>
      </c>
      <c r="I3772">
        <v>293.45999999999998</v>
      </c>
      <c r="J3772" t="s">
        <v>38</v>
      </c>
      <c r="K3772">
        <v>3801.07</v>
      </c>
      <c r="L3772">
        <v>8572</v>
      </c>
      <c r="M3772">
        <v>7293</v>
      </c>
      <c r="N3772">
        <v>2827.3</v>
      </c>
    </row>
    <row r="3773" spans="1:14" x14ac:dyDescent="0.25">
      <c r="A3773" s="2">
        <v>37420</v>
      </c>
      <c r="B3773">
        <v>955.12</v>
      </c>
      <c r="C3773">
        <v>331.2</v>
      </c>
      <c r="D3773">
        <v>3434.8</v>
      </c>
      <c r="E3773">
        <v>2485.3000000000002</v>
      </c>
      <c r="F3773">
        <v>5670.67</v>
      </c>
      <c r="G3773">
        <v>3824.3</v>
      </c>
      <c r="H3773" t="s">
        <v>38</v>
      </c>
      <c r="I3773">
        <v>289.35000000000002</v>
      </c>
      <c r="J3773" t="s">
        <v>38</v>
      </c>
      <c r="K3773">
        <v>3744.71</v>
      </c>
      <c r="L3773">
        <v>8429</v>
      </c>
      <c r="M3773">
        <v>7312</v>
      </c>
      <c r="N3773">
        <v>2803.5</v>
      </c>
    </row>
    <row r="3774" spans="1:14" x14ac:dyDescent="0.25">
      <c r="A3774" s="2">
        <v>37421</v>
      </c>
      <c r="B3774">
        <v>953.47</v>
      </c>
      <c r="C3774">
        <v>331.69</v>
      </c>
      <c r="D3774">
        <v>3315.8</v>
      </c>
      <c r="E3774">
        <v>2421.1999999999998</v>
      </c>
      <c r="F3774">
        <v>5439.44</v>
      </c>
      <c r="G3774">
        <v>3740.7</v>
      </c>
      <c r="H3774" t="s">
        <v>38</v>
      </c>
      <c r="I3774">
        <v>280.83999999999997</v>
      </c>
      <c r="J3774" t="s">
        <v>38</v>
      </c>
      <c r="K3774">
        <v>3692.68</v>
      </c>
      <c r="L3774">
        <v>8255</v>
      </c>
      <c r="M3774">
        <v>7152</v>
      </c>
      <c r="N3774">
        <v>2786.5</v>
      </c>
    </row>
    <row r="3775" spans="1:14" x14ac:dyDescent="0.25">
      <c r="A3775" s="2">
        <v>37424</v>
      </c>
      <c r="B3775">
        <v>978.51</v>
      </c>
      <c r="C3775">
        <v>338.21</v>
      </c>
      <c r="D3775">
        <v>3414</v>
      </c>
      <c r="E3775">
        <v>2525.9</v>
      </c>
      <c r="F3775">
        <v>5668.14</v>
      </c>
      <c r="G3775">
        <v>3844.3</v>
      </c>
      <c r="H3775" t="s">
        <v>38</v>
      </c>
      <c r="I3775">
        <v>291.51</v>
      </c>
      <c r="J3775" t="s">
        <v>38</v>
      </c>
      <c r="K3775">
        <v>3820.89</v>
      </c>
      <c r="L3775">
        <v>8088</v>
      </c>
      <c r="M3775">
        <v>7102</v>
      </c>
      <c r="N3775">
        <v>2795.9</v>
      </c>
    </row>
    <row r="3776" spans="1:14" x14ac:dyDescent="0.25">
      <c r="A3776" s="2">
        <v>37425</v>
      </c>
      <c r="B3776">
        <v>986.78</v>
      </c>
      <c r="C3776">
        <v>336.42</v>
      </c>
      <c r="D3776">
        <v>3372.1</v>
      </c>
      <c r="E3776">
        <v>2518.4</v>
      </c>
      <c r="F3776">
        <v>5585.38</v>
      </c>
      <c r="G3776">
        <v>3847.9</v>
      </c>
      <c r="H3776" t="s">
        <v>38</v>
      </c>
      <c r="I3776">
        <v>292.62</v>
      </c>
      <c r="J3776" t="s">
        <v>38</v>
      </c>
      <c r="K3776">
        <v>3767</v>
      </c>
      <c r="L3776">
        <v>8194</v>
      </c>
      <c r="M3776">
        <v>7084</v>
      </c>
      <c r="N3776">
        <v>2807.8</v>
      </c>
    </row>
    <row r="3777" spans="1:14" x14ac:dyDescent="0.25">
      <c r="A3777" s="2">
        <v>37426</v>
      </c>
      <c r="B3777">
        <v>963.39</v>
      </c>
      <c r="C3777">
        <v>330.79</v>
      </c>
      <c r="D3777">
        <v>3335.5</v>
      </c>
      <c r="E3777">
        <v>2479</v>
      </c>
      <c r="F3777">
        <v>5507.67</v>
      </c>
      <c r="G3777">
        <v>3779.3</v>
      </c>
      <c r="H3777" t="s">
        <v>38</v>
      </c>
      <c r="I3777">
        <v>286.92</v>
      </c>
      <c r="J3777" t="s">
        <v>38</v>
      </c>
      <c r="K3777">
        <v>3694.54</v>
      </c>
      <c r="L3777">
        <v>7944</v>
      </c>
      <c r="M3777">
        <v>6962</v>
      </c>
      <c r="N3777">
        <v>2768.7</v>
      </c>
    </row>
    <row r="3778" spans="1:14" x14ac:dyDescent="0.25">
      <c r="A3778" s="2">
        <v>37427</v>
      </c>
      <c r="B3778">
        <v>951.58</v>
      </c>
      <c r="C3778">
        <v>329.9</v>
      </c>
      <c r="D3778">
        <v>3285</v>
      </c>
      <c r="E3778">
        <v>2408</v>
      </c>
      <c r="F3778">
        <v>5367.42</v>
      </c>
      <c r="G3778">
        <v>3690.4</v>
      </c>
      <c r="H3778" t="s">
        <v>38</v>
      </c>
      <c r="I3778">
        <v>279.2</v>
      </c>
      <c r="J3778" t="s">
        <v>38</v>
      </c>
      <c r="K3778">
        <v>3584.91</v>
      </c>
      <c r="L3778">
        <v>7975</v>
      </c>
      <c r="M3778">
        <v>7017</v>
      </c>
      <c r="N3778">
        <v>2777.2</v>
      </c>
    </row>
    <row r="3779" spans="1:14" x14ac:dyDescent="0.25">
      <c r="A3779" s="2">
        <v>37428</v>
      </c>
      <c r="B3779">
        <v>936.7</v>
      </c>
      <c r="C3779">
        <v>325.18</v>
      </c>
      <c r="D3779">
        <v>3297.2</v>
      </c>
      <c r="E3779">
        <v>2386.3000000000002</v>
      </c>
      <c r="F3779">
        <v>5342.37</v>
      </c>
      <c r="G3779">
        <v>3616.2</v>
      </c>
      <c r="H3779" t="s">
        <v>38</v>
      </c>
      <c r="I3779">
        <v>277.32</v>
      </c>
      <c r="J3779" t="s">
        <v>38</v>
      </c>
      <c r="K3779">
        <v>3589.88</v>
      </c>
      <c r="L3779">
        <v>7801</v>
      </c>
      <c r="M3779">
        <v>6914</v>
      </c>
      <c r="N3779">
        <v>2750.9</v>
      </c>
    </row>
    <row r="3780" spans="1:14" x14ac:dyDescent="0.25">
      <c r="A3780" s="2">
        <v>37431</v>
      </c>
      <c r="B3780">
        <v>941.43</v>
      </c>
      <c r="C3780">
        <v>324.77</v>
      </c>
      <c r="D3780">
        <v>3261.4</v>
      </c>
      <c r="E3780">
        <v>2309.9</v>
      </c>
      <c r="F3780">
        <v>5237.17</v>
      </c>
      <c r="G3780">
        <v>3467.4</v>
      </c>
      <c r="H3780" t="s">
        <v>38</v>
      </c>
      <c r="I3780">
        <v>268.58999999999997</v>
      </c>
      <c r="J3780" t="s">
        <v>38</v>
      </c>
      <c r="K3780">
        <v>3475.5</v>
      </c>
      <c r="L3780">
        <v>7884</v>
      </c>
      <c r="M3780">
        <v>6941</v>
      </c>
      <c r="N3780">
        <v>2744.1</v>
      </c>
    </row>
    <row r="3781" spans="1:14" x14ac:dyDescent="0.25">
      <c r="A3781" s="2">
        <v>37432</v>
      </c>
      <c r="B3781">
        <v>920.18</v>
      </c>
      <c r="C3781">
        <v>324.2</v>
      </c>
      <c r="D3781">
        <v>3309.3</v>
      </c>
      <c r="E3781">
        <v>2371.5</v>
      </c>
      <c r="F3781">
        <v>5302.92</v>
      </c>
      <c r="G3781">
        <v>3548.8</v>
      </c>
      <c r="H3781" t="s">
        <v>38</v>
      </c>
      <c r="I3781">
        <v>277.64</v>
      </c>
      <c r="J3781" t="s">
        <v>38</v>
      </c>
      <c r="K3781">
        <v>3576.21</v>
      </c>
      <c r="L3781">
        <v>7907</v>
      </c>
      <c r="M3781">
        <v>6934</v>
      </c>
      <c r="N3781">
        <v>2731.4</v>
      </c>
    </row>
    <row r="3782" spans="1:14" x14ac:dyDescent="0.25">
      <c r="A3782" s="2">
        <v>37433</v>
      </c>
      <c r="B3782">
        <v>920.42</v>
      </c>
      <c r="C3782">
        <v>321.76</v>
      </c>
      <c r="D3782">
        <v>3247</v>
      </c>
      <c r="E3782">
        <v>2327.8000000000002</v>
      </c>
      <c r="F3782">
        <v>5178.93</v>
      </c>
      <c r="G3782">
        <v>3494.3</v>
      </c>
      <c r="H3782" t="s">
        <v>38</v>
      </c>
      <c r="I3782">
        <v>270.41000000000003</v>
      </c>
      <c r="J3782" t="s">
        <v>38</v>
      </c>
      <c r="K3782">
        <v>3483.58</v>
      </c>
      <c r="L3782">
        <v>7657</v>
      </c>
      <c r="M3782">
        <v>6750</v>
      </c>
      <c r="N3782">
        <v>2705.1</v>
      </c>
    </row>
    <row r="3783" spans="1:14" x14ac:dyDescent="0.25">
      <c r="A3783" s="2">
        <v>37434</v>
      </c>
      <c r="B3783">
        <v>936.7</v>
      </c>
      <c r="C3783">
        <v>323.55</v>
      </c>
      <c r="D3783">
        <v>3252</v>
      </c>
      <c r="E3783">
        <v>2355.5</v>
      </c>
      <c r="F3783">
        <v>5341.75</v>
      </c>
      <c r="G3783">
        <v>3514.5</v>
      </c>
      <c r="H3783" t="s">
        <v>38</v>
      </c>
      <c r="I3783">
        <v>272.64</v>
      </c>
      <c r="J3783" t="s">
        <v>38</v>
      </c>
      <c r="K3783">
        <v>3540.15</v>
      </c>
      <c r="L3783">
        <v>7755</v>
      </c>
      <c r="M3783">
        <v>6855</v>
      </c>
      <c r="N3783">
        <v>2716.1</v>
      </c>
    </row>
    <row r="3784" spans="1:14" x14ac:dyDescent="0.25">
      <c r="A3784" s="2">
        <v>37435</v>
      </c>
      <c r="B3784">
        <v>934.82</v>
      </c>
      <c r="C3784">
        <v>327.05</v>
      </c>
      <c r="D3784">
        <v>3331.5</v>
      </c>
      <c r="E3784">
        <v>2450.6</v>
      </c>
      <c r="F3784">
        <v>5537.76</v>
      </c>
      <c r="G3784">
        <v>3625.9</v>
      </c>
      <c r="H3784" t="s">
        <v>38</v>
      </c>
      <c r="I3784">
        <v>286.72000000000003</v>
      </c>
      <c r="J3784" t="s">
        <v>38</v>
      </c>
      <c r="K3784">
        <v>3689.34</v>
      </c>
      <c r="L3784">
        <v>8005</v>
      </c>
      <c r="M3784">
        <v>6930</v>
      </c>
      <c r="N3784">
        <v>2708.5</v>
      </c>
    </row>
    <row r="3785" spans="1:14" x14ac:dyDescent="0.25">
      <c r="A3785" s="2">
        <v>37438</v>
      </c>
      <c r="B3785">
        <v>915.46</v>
      </c>
      <c r="C3785">
        <v>327.05</v>
      </c>
      <c r="D3785">
        <v>3345.8</v>
      </c>
      <c r="E3785">
        <v>2453.4</v>
      </c>
      <c r="F3785">
        <v>5493.3</v>
      </c>
      <c r="G3785">
        <v>3634.3</v>
      </c>
      <c r="H3785" t="s">
        <v>38</v>
      </c>
      <c r="I3785">
        <v>286.88</v>
      </c>
      <c r="J3785" t="s">
        <v>38</v>
      </c>
      <c r="K3785">
        <v>3701.15</v>
      </c>
      <c r="L3785">
        <v>8020</v>
      </c>
      <c r="M3785">
        <v>6930</v>
      </c>
      <c r="N3785">
        <v>2733.9</v>
      </c>
    </row>
    <row r="3786" spans="1:14" x14ac:dyDescent="0.25">
      <c r="A3786" s="2">
        <v>37439</v>
      </c>
      <c r="B3786">
        <v>894.69</v>
      </c>
      <c r="C3786">
        <v>319.56</v>
      </c>
      <c r="D3786">
        <v>3243.5</v>
      </c>
      <c r="E3786">
        <v>2350.8000000000002</v>
      </c>
      <c r="F3786">
        <v>5307.31</v>
      </c>
      <c r="G3786">
        <v>3532.4</v>
      </c>
      <c r="H3786" t="s">
        <v>38</v>
      </c>
      <c r="I3786">
        <v>275.45</v>
      </c>
      <c r="J3786" t="s">
        <v>38</v>
      </c>
      <c r="K3786">
        <v>3633.4</v>
      </c>
      <c r="L3786">
        <v>8081</v>
      </c>
      <c r="M3786">
        <v>6848</v>
      </c>
      <c r="N3786">
        <v>2725.4</v>
      </c>
    </row>
    <row r="3787" spans="1:14" x14ac:dyDescent="0.25">
      <c r="A3787" s="2">
        <v>37440</v>
      </c>
      <c r="B3787">
        <v>900.11</v>
      </c>
      <c r="C3787">
        <v>320.77999999999997</v>
      </c>
      <c r="D3787">
        <v>3148.2</v>
      </c>
      <c r="E3787">
        <v>2282.3000000000002</v>
      </c>
      <c r="F3787">
        <v>5226.5200000000004</v>
      </c>
      <c r="G3787">
        <v>3471.6</v>
      </c>
      <c r="H3787" t="s">
        <v>38</v>
      </c>
      <c r="I3787">
        <v>265.97000000000003</v>
      </c>
      <c r="J3787" t="s">
        <v>38</v>
      </c>
      <c r="K3787">
        <v>3539.53</v>
      </c>
      <c r="L3787">
        <v>8149</v>
      </c>
      <c r="M3787">
        <v>6894</v>
      </c>
      <c r="N3787">
        <v>2690.8</v>
      </c>
    </row>
    <row r="3788" spans="1:14" x14ac:dyDescent="0.25">
      <c r="A3788" s="2">
        <v>37441</v>
      </c>
      <c r="B3788">
        <v>899.41</v>
      </c>
      <c r="C3788">
        <v>319.81</v>
      </c>
      <c r="D3788">
        <v>3203.7</v>
      </c>
      <c r="E3788">
        <v>2329.1</v>
      </c>
      <c r="F3788">
        <v>5370.55</v>
      </c>
      <c r="G3788">
        <v>3514.3</v>
      </c>
      <c r="H3788" t="s">
        <v>38</v>
      </c>
      <c r="I3788">
        <v>274.27999999999997</v>
      </c>
      <c r="J3788" t="s">
        <v>38</v>
      </c>
      <c r="K3788">
        <v>3627.18</v>
      </c>
      <c r="L3788">
        <v>8058</v>
      </c>
      <c r="M3788">
        <v>7007</v>
      </c>
      <c r="N3788">
        <v>2702.6</v>
      </c>
    </row>
    <row r="3789" spans="1:14" x14ac:dyDescent="0.25">
      <c r="A3789" s="2">
        <v>37442</v>
      </c>
      <c r="B3789">
        <v>935.76</v>
      </c>
      <c r="C3789">
        <v>325.91000000000003</v>
      </c>
      <c r="D3789">
        <v>3306.5</v>
      </c>
      <c r="E3789">
        <v>2432.4</v>
      </c>
      <c r="F3789">
        <v>5637.33</v>
      </c>
      <c r="G3789">
        <v>3735.7</v>
      </c>
      <c r="H3789" t="s">
        <v>38</v>
      </c>
      <c r="I3789">
        <v>285.48</v>
      </c>
      <c r="J3789" t="s">
        <v>38</v>
      </c>
      <c r="K3789">
        <v>3720.42</v>
      </c>
      <c r="L3789">
        <v>8202</v>
      </c>
      <c r="M3789">
        <v>7085</v>
      </c>
      <c r="N3789">
        <v>2722.9</v>
      </c>
    </row>
    <row r="3790" spans="1:14" x14ac:dyDescent="0.25">
      <c r="A3790" s="2">
        <v>37445</v>
      </c>
      <c r="B3790">
        <v>923.72</v>
      </c>
      <c r="C3790">
        <v>323.70999999999998</v>
      </c>
      <c r="D3790">
        <v>3290.4</v>
      </c>
      <c r="E3790">
        <v>2429.9</v>
      </c>
      <c r="F3790">
        <v>5591.61</v>
      </c>
      <c r="G3790">
        <v>3751.2</v>
      </c>
      <c r="H3790" t="s">
        <v>38</v>
      </c>
      <c r="I3790">
        <v>283.94</v>
      </c>
      <c r="J3790" t="s">
        <v>38</v>
      </c>
      <c r="K3790">
        <v>3720.42</v>
      </c>
      <c r="L3790">
        <v>8156</v>
      </c>
      <c r="M3790">
        <v>7083</v>
      </c>
      <c r="N3790">
        <v>2739.8</v>
      </c>
    </row>
    <row r="3791" spans="1:14" x14ac:dyDescent="0.25">
      <c r="A3791" s="2">
        <v>37446</v>
      </c>
      <c r="B3791">
        <v>900.82</v>
      </c>
      <c r="C3791">
        <v>321.76</v>
      </c>
      <c r="D3791">
        <v>3252</v>
      </c>
      <c r="E3791">
        <v>2401.6</v>
      </c>
      <c r="F3791">
        <v>5504.57</v>
      </c>
      <c r="G3791">
        <v>3684.6</v>
      </c>
      <c r="H3791" t="s">
        <v>38</v>
      </c>
      <c r="I3791">
        <v>281</v>
      </c>
      <c r="J3791" t="s">
        <v>38</v>
      </c>
      <c r="K3791">
        <v>3697.42</v>
      </c>
      <c r="L3791">
        <v>8285</v>
      </c>
      <c r="M3791">
        <v>7083</v>
      </c>
      <c r="N3791">
        <v>2766.9</v>
      </c>
    </row>
    <row r="3792" spans="1:14" x14ac:dyDescent="0.25">
      <c r="A3792" s="2">
        <v>37447</v>
      </c>
      <c r="B3792">
        <v>867.77</v>
      </c>
      <c r="C3792">
        <v>314.19</v>
      </c>
      <c r="D3792">
        <v>3167.2</v>
      </c>
      <c r="E3792">
        <v>2298</v>
      </c>
      <c r="F3792">
        <v>5297.29</v>
      </c>
      <c r="G3792">
        <v>3614</v>
      </c>
      <c r="H3792" t="s">
        <v>38</v>
      </c>
      <c r="I3792">
        <v>269.06</v>
      </c>
      <c r="J3792" t="s">
        <v>38</v>
      </c>
      <c r="K3792">
        <v>3597.96</v>
      </c>
      <c r="L3792">
        <v>8118</v>
      </c>
      <c r="M3792">
        <v>7038</v>
      </c>
      <c r="N3792">
        <v>2727.1</v>
      </c>
    </row>
    <row r="3793" spans="1:14" x14ac:dyDescent="0.25">
      <c r="A3793" s="2">
        <v>37448</v>
      </c>
      <c r="B3793">
        <v>875.33</v>
      </c>
      <c r="C3793">
        <v>313.62</v>
      </c>
      <c r="D3793">
        <v>3035.8</v>
      </c>
      <c r="E3793">
        <v>2209.5</v>
      </c>
      <c r="F3793">
        <v>5234.66</v>
      </c>
      <c r="G3793">
        <v>3494.5</v>
      </c>
      <c r="H3793" t="s">
        <v>38</v>
      </c>
      <c r="I3793">
        <v>256.95</v>
      </c>
      <c r="J3793" t="s">
        <v>38</v>
      </c>
      <c r="K3793">
        <v>3434.48</v>
      </c>
      <c r="L3793">
        <v>7967</v>
      </c>
      <c r="M3793">
        <v>6871</v>
      </c>
      <c r="N3793">
        <v>2691.6</v>
      </c>
    </row>
    <row r="3794" spans="1:14" x14ac:dyDescent="0.25">
      <c r="A3794" s="2">
        <v>37449</v>
      </c>
      <c r="B3794">
        <v>866.12</v>
      </c>
      <c r="C3794">
        <v>309.72000000000003</v>
      </c>
      <c r="D3794">
        <v>3005.4</v>
      </c>
      <c r="E3794">
        <v>2212</v>
      </c>
      <c r="F3794">
        <v>5204.6000000000004</v>
      </c>
      <c r="G3794">
        <v>3541.1</v>
      </c>
      <c r="H3794" t="s">
        <v>38</v>
      </c>
      <c r="I3794">
        <v>256.17</v>
      </c>
      <c r="J3794" t="s">
        <v>38</v>
      </c>
      <c r="K3794">
        <v>3477.99</v>
      </c>
      <c r="L3794">
        <v>8028</v>
      </c>
      <c r="M3794">
        <v>6933</v>
      </c>
      <c r="N3794">
        <v>2700.9</v>
      </c>
    </row>
    <row r="3795" spans="1:14" x14ac:dyDescent="0.25">
      <c r="A3795" s="2">
        <v>37452</v>
      </c>
      <c r="B3795">
        <v>869.19</v>
      </c>
      <c r="C3795">
        <v>305.25</v>
      </c>
      <c r="D3795">
        <v>2855</v>
      </c>
      <c r="E3795">
        <v>2090.8000000000002</v>
      </c>
      <c r="F3795">
        <v>4967.26</v>
      </c>
      <c r="G3795">
        <v>3379.5</v>
      </c>
      <c r="H3795" t="s">
        <v>38</v>
      </c>
      <c r="I3795">
        <v>240.98</v>
      </c>
      <c r="J3795" t="s">
        <v>38</v>
      </c>
      <c r="K3795">
        <v>3323.83</v>
      </c>
      <c r="L3795">
        <v>7891</v>
      </c>
      <c r="M3795">
        <v>6914</v>
      </c>
      <c r="N3795">
        <v>2690.8</v>
      </c>
    </row>
    <row r="3796" spans="1:14" x14ac:dyDescent="0.25">
      <c r="A3796" s="2">
        <v>37453</v>
      </c>
      <c r="B3796">
        <v>852.9</v>
      </c>
      <c r="C3796">
        <v>304.92</v>
      </c>
      <c r="D3796">
        <v>2854.7</v>
      </c>
      <c r="E3796">
        <v>2084.5</v>
      </c>
      <c r="F3796">
        <v>4997.32</v>
      </c>
      <c r="G3796">
        <v>3382.1</v>
      </c>
      <c r="H3796" t="s">
        <v>38</v>
      </c>
      <c r="I3796">
        <v>236.85</v>
      </c>
      <c r="J3796" t="s">
        <v>38</v>
      </c>
      <c r="K3796">
        <v>3196.39</v>
      </c>
      <c r="L3796">
        <v>7748</v>
      </c>
      <c r="M3796">
        <v>6793</v>
      </c>
      <c r="N3796">
        <v>2666.2</v>
      </c>
    </row>
    <row r="3797" spans="1:14" x14ac:dyDescent="0.25">
      <c r="A3797" s="2">
        <v>37454</v>
      </c>
      <c r="B3797">
        <v>854.55</v>
      </c>
      <c r="C3797">
        <v>305.25</v>
      </c>
      <c r="D3797">
        <v>2987.1</v>
      </c>
      <c r="E3797">
        <v>2163.3000000000002</v>
      </c>
      <c r="F3797">
        <v>5126.32</v>
      </c>
      <c r="G3797">
        <v>3504</v>
      </c>
      <c r="H3797" t="s">
        <v>38</v>
      </c>
      <c r="I3797">
        <v>247.74</v>
      </c>
      <c r="J3797" t="s">
        <v>38</v>
      </c>
      <c r="K3797">
        <v>3289.64</v>
      </c>
      <c r="L3797">
        <v>7801</v>
      </c>
      <c r="M3797">
        <v>6727</v>
      </c>
      <c r="N3797">
        <v>2638.3</v>
      </c>
    </row>
    <row r="3798" spans="1:14" x14ac:dyDescent="0.25">
      <c r="A3798" s="2">
        <v>37455</v>
      </c>
      <c r="B3798">
        <v>826.7</v>
      </c>
      <c r="C3798">
        <v>305.89999999999998</v>
      </c>
      <c r="D3798">
        <v>3055.1</v>
      </c>
      <c r="E3798">
        <v>2206.4</v>
      </c>
      <c r="F3798">
        <v>5159.51</v>
      </c>
      <c r="G3798">
        <v>3560.3</v>
      </c>
      <c r="H3798" t="s">
        <v>38</v>
      </c>
      <c r="I3798">
        <v>253.06</v>
      </c>
      <c r="J3798" t="s">
        <v>38</v>
      </c>
      <c r="K3798">
        <v>3259.18</v>
      </c>
      <c r="L3798">
        <v>7861</v>
      </c>
      <c r="M3798">
        <v>6878</v>
      </c>
      <c r="N3798">
        <v>2665.4</v>
      </c>
    </row>
    <row r="3799" spans="1:14" x14ac:dyDescent="0.25">
      <c r="A3799" s="2">
        <v>37456</v>
      </c>
      <c r="B3799">
        <v>796.95</v>
      </c>
      <c r="C3799">
        <v>297.35000000000002</v>
      </c>
      <c r="D3799">
        <v>2930.6</v>
      </c>
      <c r="E3799">
        <v>2090.8000000000002</v>
      </c>
      <c r="F3799">
        <v>4928.4399999999996</v>
      </c>
      <c r="G3799">
        <v>3370.7</v>
      </c>
      <c r="H3799" t="s">
        <v>38</v>
      </c>
      <c r="I3799">
        <v>241.03</v>
      </c>
      <c r="J3799" t="s">
        <v>38</v>
      </c>
      <c r="K3799">
        <v>3104.39</v>
      </c>
      <c r="L3799">
        <v>7717</v>
      </c>
      <c r="M3799">
        <v>6735</v>
      </c>
      <c r="N3799">
        <v>2633.2</v>
      </c>
    </row>
    <row r="3800" spans="1:14" x14ac:dyDescent="0.25">
      <c r="A3800" s="2">
        <v>37459</v>
      </c>
      <c r="B3800">
        <v>774.06</v>
      </c>
      <c r="C3800">
        <v>289.95</v>
      </c>
      <c r="D3800">
        <v>2784.5</v>
      </c>
      <c r="E3800">
        <v>1977.8</v>
      </c>
      <c r="F3800">
        <v>4681.7</v>
      </c>
      <c r="G3800">
        <v>3288.9</v>
      </c>
      <c r="H3800" t="s">
        <v>38</v>
      </c>
      <c r="I3800">
        <v>225.62</v>
      </c>
      <c r="J3800" t="s">
        <v>38</v>
      </c>
      <c r="K3800">
        <v>2925.99</v>
      </c>
      <c r="L3800">
        <v>7672</v>
      </c>
      <c r="M3800">
        <v>6609</v>
      </c>
      <c r="N3800">
        <v>2620.5</v>
      </c>
    </row>
    <row r="3801" spans="1:14" x14ac:dyDescent="0.25">
      <c r="A3801" s="2">
        <v>37460</v>
      </c>
      <c r="B3801">
        <v>752.34</v>
      </c>
      <c r="C3801">
        <v>279.37</v>
      </c>
      <c r="D3801">
        <v>2742.3</v>
      </c>
      <c r="E3801">
        <v>1933.9</v>
      </c>
      <c r="F3801">
        <v>4460.0200000000004</v>
      </c>
      <c r="G3801">
        <v>3244.7</v>
      </c>
      <c r="H3801" t="s">
        <v>38</v>
      </c>
      <c r="I3801">
        <v>216.2</v>
      </c>
      <c r="J3801" t="s">
        <v>38</v>
      </c>
      <c r="K3801">
        <v>2850.77</v>
      </c>
      <c r="L3801">
        <v>7740</v>
      </c>
      <c r="M3801">
        <v>6744</v>
      </c>
      <c r="N3801">
        <v>2601.9</v>
      </c>
    </row>
    <row r="3802" spans="1:14" x14ac:dyDescent="0.25">
      <c r="A3802" s="2">
        <v>37461</v>
      </c>
      <c r="B3802">
        <v>796.95</v>
      </c>
      <c r="C3802">
        <v>289.54000000000002</v>
      </c>
      <c r="D3802">
        <v>2677.5</v>
      </c>
      <c r="E3802">
        <v>1902.5</v>
      </c>
      <c r="F3802">
        <v>4593.3999999999996</v>
      </c>
      <c r="G3802">
        <v>3154.8</v>
      </c>
      <c r="H3802" t="s">
        <v>38</v>
      </c>
      <c r="I3802">
        <v>207.09</v>
      </c>
      <c r="J3802" t="s">
        <v>38</v>
      </c>
      <c r="K3802">
        <v>2835.23</v>
      </c>
      <c r="L3802">
        <v>7513</v>
      </c>
      <c r="M3802">
        <v>6461</v>
      </c>
      <c r="N3802">
        <v>2550.3000000000002</v>
      </c>
    </row>
    <row r="3803" spans="1:14" x14ac:dyDescent="0.25">
      <c r="A3803" s="2">
        <v>37462</v>
      </c>
      <c r="B3803">
        <v>790.11</v>
      </c>
      <c r="C3803">
        <v>285.88</v>
      </c>
      <c r="D3803">
        <v>2824.6</v>
      </c>
      <c r="E3803">
        <v>1977.2</v>
      </c>
      <c r="F3803">
        <v>4377.3500000000004</v>
      </c>
      <c r="G3803">
        <v>3325.2</v>
      </c>
      <c r="H3803" t="s">
        <v>38</v>
      </c>
      <c r="I3803">
        <v>217.22</v>
      </c>
      <c r="J3803" t="s">
        <v>38</v>
      </c>
      <c r="K3803">
        <v>3052.8</v>
      </c>
      <c r="L3803">
        <v>7490</v>
      </c>
      <c r="M3803">
        <v>6420</v>
      </c>
      <c r="N3803">
        <v>2574</v>
      </c>
    </row>
    <row r="3804" spans="1:14" x14ac:dyDescent="0.25">
      <c r="A3804" s="2">
        <v>37463</v>
      </c>
      <c r="B3804">
        <v>806.16</v>
      </c>
      <c r="C3804">
        <v>288.81</v>
      </c>
      <c r="D3804">
        <v>2862.5</v>
      </c>
      <c r="E3804">
        <v>1989.7</v>
      </c>
      <c r="F3804">
        <v>4480.68</v>
      </c>
      <c r="G3804">
        <v>3316</v>
      </c>
      <c r="H3804" t="s">
        <v>38</v>
      </c>
      <c r="I3804">
        <v>219.83</v>
      </c>
      <c r="J3804" t="s">
        <v>38</v>
      </c>
      <c r="K3804">
        <v>3108.12</v>
      </c>
      <c r="L3804">
        <v>7301</v>
      </c>
      <c r="M3804">
        <v>6368</v>
      </c>
      <c r="N3804">
        <v>2531.6999999999998</v>
      </c>
    </row>
    <row r="3805" spans="1:14" x14ac:dyDescent="0.25">
      <c r="A3805" s="2">
        <v>37466</v>
      </c>
      <c r="B3805">
        <v>843.93</v>
      </c>
      <c r="C3805">
        <v>297.52</v>
      </c>
      <c r="D3805">
        <v>3002.2</v>
      </c>
      <c r="E3805">
        <v>2128.5</v>
      </c>
      <c r="F3805">
        <v>4819.47</v>
      </c>
      <c r="G3805">
        <v>3501.7</v>
      </c>
      <c r="H3805" t="s">
        <v>38</v>
      </c>
      <c r="I3805">
        <v>234.47</v>
      </c>
      <c r="J3805" t="s">
        <v>38</v>
      </c>
      <c r="K3805">
        <v>3297.1</v>
      </c>
      <c r="L3805">
        <v>7369</v>
      </c>
      <c r="M3805">
        <v>6479</v>
      </c>
      <c r="N3805">
        <v>2568.1</v>
      </c>
    </row>
    <row r="3806" spans="1:14" x14ac:dyDescent="0.25">
      <c r="A3806" s="2">
        <v>37467</v>
      </c>
      <c r="B3806">
        <v>855.03</v>
      </c>
      <c r="C3806">
        <v>298.66000000000003</v>
      </c>
      <c r="D3806">
        <v>2974.2</v>
      </c>
      <c r="E3806">
        <v>2125.4</v>
      </c>
      <c r="F3806">
        <v>4868.9399999999996</v>
      </c>
      <c r="G3806">
        <v>3323.4</v>
      </c>
      <c r="H3806" t="s">
        <v>38</v>
      </c>
      <c r="I3806">
        <v>232.08</v>
      </c>
      <c r="J3806" t="s">
        <v>38</v>
      </c>
      <c r="K3806">
        <v>3195.15</v>
      </c>
      <c r="L3806">
        <v>7551</v>
      </c>
      <c r="M3806">
        <v>6629</v>
      </c>
      <c r="N3806">
        <v>2605.3000000000002</v>
      </c>
    </row>
    <row r="3807" spans="1:14" x14ac:dyDescent="0.25">
      <c r="A3807" s="2">
        <v>37468</v>
      </c>
      <c r="B3807">
        <v>860.69</v>
      </c>
      <c r="C3807">
        <v>302.32</v>
      </c>
      <c r="D3807">
        <v>3026.9</v>
      </c>
      <c r="E3807">
        <v>2140.4</v>
      </c>
      <c r="F3807">
        <v>4658.53</v>
      </c>
      <c r="G3807">
        <v>3312</v>
      </c>
      <c r="H3807" t="s">
        <v>38</v>
      </c>
      <c r="I3807">
        <v>237.32</v>
      </c>
      <c r="J3807" t="s">
        <v>38</v>
      </c>
      <c r="K3807">
        <v>3229.96</v>
      </c>
      <c r="L3807">
        <v>7475</v>
      </c>
      <c r="M3807">
        <v>6675</v>
      </c>
      <c r="N3807">
        <v>2607.8000000000002</v>
      </c>
    </row>
    <row r="3808" spans="1:14" x14ac:dyDescent="0.25">
      <c r="A3808" s="2">
        <v>37469</v>
      </c>
      <c r="B3808">
        <v>834.72</v>
      </c>
      <c r="C3808">
        <v>299.63</v>
      </c>
      <c r="D3808">
        <v>2884.4</v>
      </c>
      <c r="E3808">
        <v>2032.7</v>
      </c>
      <c r="F3808">
        <v>4543.93</v>
      </c>
      <c r="G3808">
        <v>3197.1</v>
      </c>
      <c r="H3808" t="s">
        <v>38</v>
      </c>
      <c r="I3808">
        <v>222.99</v>
      </c>
      <c r="J3808" t="s">
        <v>38</v>
      </c>
      <c r="K3808">
        <v>3190.18</v>
      </c>
      <c r="L3808">
        <v>7392</v>
      </c>
      <c r="M3808">
        <v>6638</v>
      </c>
      <c r="N3808">
        <v>2591.8000000000002</v>
      </c>
    </row>
    <row r="3809" spans="1:14" x14ac:dyDescent="0.25">
      <c r="A3809" s="2">
        <v>37470</v>
      </c>
      <c r="B3809">
        <v>816.78</v>
      </c>
      <c r="C3809">
        <v>296.7</v>
      </c>
      <c r="D3809">
        <v>2901.2</v>
      </c>
      <c r="E3809">
        <v>2037.7</v>
      </c>
      <c r="F3809">
        <v>4416.18</v>
      </c>
      <c r="G3809">
        <v>3216.8</v>
      </c>
      <c r="H3809" t="s">
        <v>38</v>
      </c>
      <c r="I3809">
        <v>218.73</v>
      </c>
      <c r="J3809" t="s">
        <v>38</v>
      </c>
      <c r="K3809">
        <v>3108.12</v>
      </c>
      <c r="L3809">
        <v>7354</v>
      </c>
      <c r="M3809">
        <v>6496</v>
      </c>
      <c r="N3809">
        <v>2571.5</v>
      </c>
    </row>
    <row r="3810" spans="1:14" x14ac:dyDescent="0.25">
      <c r="A3810" s="2">
        <v>37473</v>
      </c>
      <c r="B3810">
        <v>787.51</v>
      </c>
      <c r="C3810">
        <v>296.7</v>
      </c>
      <c r="D3810">
        <v>2860.4</v>
      </c>
      <c r="E3810">
        <v>1971.6</v>
      </c>
      <c r="F3810">
        <v>4205.7700000000004</v>
      </c>
      <c r="G3810">
        <v>3144.5</v>
      </c>
      <c r="H3810" t="s">
        <v>38</v>
      </c>
      <c r="I3810">
        <v>211.65</v>
      </c>
      <c r="J3810" t="s">
        <v>38</v>
      </c>
      <c r="K3810">
        <v>2999.34</v>
      </c>
      <c r="L3810">
        <v>7362</v>
      </c>
      <c r="M3810">
        <v>6440</v>
      </c>
      <c r="N3810">
        <v>2531.6999999999998</v>
      </c>
    </row>
    <row r="3811" spans="1:14" x14ac:dyDescent="0.25">
      <c r="A3811" s="2">
        <v>37474</v>
      </c>
      <c r="B3811">
        <v>813.01</v>
      </c>
      <c r="C3811">
        <v>296.3</v>
      </c>
      <c r="D3811">
        <v>2947.7</v>
      </c>
      <c r="E3811">
        <v>2059</v>
      </c>
      <c r="F3811">
        <v>4446.8599999999997</v>
      </c>
      <c r="G3811">
        <v>3253.9</v>
      </c>
      <c r="H3811" t="s">
        <v>38</v>
      </c>
      <c r="I3811">
        <v>220.89</v>
      </c>
      <c r="J3811" t="s">
        <v>38</v>
      </c>
      <c r="K3811">
        <v>3182.1</v>
      </c>
      <c r="L3811">
        <v>7203</v>
      </c>
      <c r="M3811">
        <v>6334</v>
      </c>
      <c r="N3811">
        <v>2510.5</v>
      </c>
    </row>
    <row r="3812" spans="1:14" x14ac:dyDescent="0.25">
      <c r="A3812" s="2">
        <v>37475</v>
      </c>
      <c r="B3812">
        <v>827.17</v>
      </c>
      <c r="C3812">
        <v>296.77999999999997</v>
      </c>
      <c r="D3812">
        <v>2912.3</v>
      </c>
      <c r="E3812">
        <v>2050.1999999999998</v>
      </c>
      <c r="F3812">
        <v>4329.76</v>
      </c>
      <c r="G3812">
        <v>3205.3</v>
      </c>
      <c r="H3812" t="s">
        <v>38</v>
      </c>
      <c r="I3812">
        <v>220.04</v>
      </c>
      <c r="J3812" t="s">
        <v>38</v>
      </c>
      <c r="K3812">
        <v>3130.5</v>
      </c>
      <c r="L3812">
        <v>7475</v>
      </c>
      <c r="M3812">
        <v>6500</v>
      </c>
      <c r="N3812">
        <v>2571.5</v>
      </c>
    </row>
    <row r="3813" spans="1:14" x14ac:dyDescent="0.25">
      <c r="A3813" s="2">
        <v>37476</v>
      </c>
      <c r="B3813">
        <v>855.26</v>
      </c>
      <c r="C3813">
        <v>301.5</v>
      </c>
      <c r="D3813">
        <v>3019.7</v>
      </c>
      <c r="E3813">
        <v>2126</v>
      </c>
      <c r="F3813">
        <v>4611.5600000000004</v>
      </c>
      <c r="G3813">
        <v>3377.5</v>
      </c>
      <c r="H3813" t="s">
        <v>38</v>
      </c>
      <c r="I3813">
        <v>230.18</v>
      </c>
      <c r="J3813" t="s">
        <v>38</v>
      </c>
      <c r="K3813">
        <v>3261.66</v>
      </c>
      <c r="L3813">
        <v>7430</v>
      </c>
      <c r="M3813">
        <v>6460</v>
      </c>
      <c r="N3813">
        <v>2590.9</v>
      </c>
    </row>
    <row r="3814" spans="1:14" x14ac:dyDescent="0.25">
      <c r="A3814" s="2">
        <v>37477</v>
      </c>
      <c r="B3814">
        <v>857.15</v>
      </c>
      <c r="C3814">
        <v>304.19</v>
      </c>
      <c r="D3814">
        <v>3084.9</v>
      </c>
      <c r="E3814">
        <v>2161.6999999999998</v>
      </c>
      <c r="F3814">
        <v>4694.2299999999996</v>
      </c>
      <c r="G3814">
        <v>3372.8</v>
      </c>
      <c r="H3814" t="s">
        <v>38</v>
      </c>
      <c r="I3814">
        <v>236.41</v>
      </c>
      <c r="J3814" t="s">
        <v>38</v>
      </c>
      <c r="K3814">
        <v>3298.96</v>
      </c>
      <c r="L3814">
        <v>7559</v>
      </c>
      <c r="M3814">
        <v>6516</v>
      </c>
      <c r="N3814">
        <v>2621.4</v>
      </c>
    </row>
    <row r="3815" spans="1:14" x14ac:dyDescent="0.25">
      <c r="A3815" s="2">
        <v>37480</v>
      </c>
      <c r="B3815">
        <v>852.19</v>
      </c>
      <c r="C3815">
        <v>300.85000000000002</v>
      </c>
      <c r="D3815">
        <v>3013.6</v>
      </c>
      <c r="E3815">
        <v>2110.3000000000002</v>
      </c>
      <c r="F3815">
        <v>4615.32</v>
      </c>
      <c r="G3815">
        <v>3273.6</v>
      </c>
      <c r="H3815" t="s">
        <v>38</v>
      </c>
      <c r="I3815">
        <v>231.9</v>
      </c>
      <c r="J3815" t="s">
        <v>38</v>
      </c>
      <c r="K3815">
        <v>3246.12</v>
      </c>
      <c r="L3815">
        <v>7377</v>
      </c>
      <c r="M3815">
        <v>6478</v>
      </c>
      <c r="N3815">
        <v>2618.8000000000002</v>
      </c>
    </row>
    <row r="3816" spans="1:14" x14ac:dyDescent="0.25">
      <c r="A3816" s="2">
        <v>37481</v>
      </c>
      <c r="B3816">
        <v>835.91</v>
      </c>
      <c r="C3816">
        <v>298</v>
      </c>
      <c r="D3816">
        <v>3050.9</v>
      </c>
      <c r="E3816">
        <v>2127.9</v>
      </c>
      <c r="F3816">
        <v>4627.84</v>
      </c>
      <c r="G3816">
        <v>3294.4</v>
      </c>
      <c r="H3816" t="s">
        <v>38</v>
      </c>
      <c r="I3816">
        <v>233.84</v>
      </c>
      <c r="J3816" t="s">
        <v>38</v>
      </c>
      <c r="K3816">
        <v>3307.04</v>
      </c>
      <c r="L3816">
        <v>7332</v>
      </c>
      <c r="M3816">
        <v>6596</v>
      </c>
      <c r="N3816">
        <v>2627.3</v>
      </c>
    </row>
    <row r="3817" spans="1:14" x14ac:dyDescent="0.25">
      <c r="A3817" s="2">
        <v>37482</v>
      </c>
      <c r="B3817">
        <v>866.83</v>
      </c>
      <c r="C3817">
        <v>299.31</v>
      </c>
      <c r="D3817">
        <v>2985.7</v>
      </c>
      <c r="E3817">
        <v>2028.9</v>
      </c>
      <c r="F3817">
        <v>4523.26</v>
      </c>
      <c r="G3817">
        <v>3213.9</v>
      </c>
      <c r="H3817" t="s">
        <v>38</v>
      </c>
      <c r="I3817">
        <v>228.57</v>
      </c>
      <c r="J3817" t="s">
        <v>38</v>
      </c>
      <c r="K3817">
        <v>3279.69</v>
      </c>
      <c r="L3817">
        <v>7301</v>
      </c>
      <c r="M3817">
        <v>6463</v>
      </c>
      <c r="N3817">
        <v>2616.3000000000002</v>
      </c>
    </row>
    <row r="3818" spans="1:14" x14ac:dyDescent="0.25">
      <c r="A3818" s="2">
        <v>37483</v>
      </c>
      <c r="B3818">
        <v>878.63</v>
      </c>
      <c r="C3818">
        <v>300.27999999999997</v>
      </c>
      <c r="D3818">
        <v>3099.5</v>
      </c>
      <c r="E3818">
        <v>2127.1999999999998</v>
      </c>
      <c r="F3818">
        <v>4593.3999999999996</v>
      </c>
      <c r="G3818">
        <v>3213.9</v>
      </c>
      <c r="H3818" t="s">
        <v>38</v>
      </c>
      <c r="I3818">
        <v>239.6</v>
      </c>
      <c r="J3818" t="s">
        <v>38</v>
      </c>
      <c r="K3818">
        <v>3380.4</v>
      </c>
      <c r="L3818">
        <v>7392</v>
      </c>
      <c r="M3818">
        <v>6678</v>
      </c>
      <c r="N3818">
        <v>2640.8</v>
      </c>
    </row>
    <row r="3819" spans="1:14" x14ac:dyDescent="0.25">
      <c r="A3819" s="2">
        <v>37484</v>
      </c>
      <c r="B3819">
        <v>876.27</v>
      </c>
      <c r="C3819">
        <v>300.2</v>
      </c>
      <c r="D3819">
        <v>3100.6</v>
      </c>
      <c r="E3819">
        <v>2122.1999999999998</v>
      </c>
      <c r="F3819">
        <v>4635.3599999999997</v>
      </c>
      <c r="G3819">
        <v>3331.2</v>
      </c>
      <c r="H3819" t="s">
        <v>38</v>
      </c>
      <c r="I3819">
        <v>242.8</v>
      </c>
      <c r="J3819" t="s">
        <v>38</v>
      </c>
      <c r="K3819">
        <v>3356.77</v>
      </c>
      <c r="L3819">
        <v>7422</v>
      </c>
      <c r="M3819">
        <v>6697</v>
      </c>
      <c r="N3819">
        <v>2651</v>
      </c>
    </row>
    <row r="3820" spans="1:14" x14ac:dyDescent="0.25">
      <c r="A3820" s="2">
        <v>37487</v>
      </c>
      <c r="B3820">
        <v>896.1</v>
      </c>
      <c r="C3820">
        <v>304.43</v>
      </c>
      <c r="D3820">
        <v>3177.6</v>
      </c>
      <c r="E3820">
        <v>2189.1999999999998</v>
      </c>
      <c r="F3820">
        <v>4829.49</v>
      </c>
      <c r="G3820">
        <v>3467.8</v>
      </c>
      <c r="H3820" t="s">
        <v>38</v>
      </c>
      <c r="I3820">
        <v>252.7</v>
      </c>
      <c r="J3820" t="s">
        <v>38</v>
      </c>
      <c r="K3820">
        <v>3433.23</v>
      </c>
      <c r="L3820">
        <v>7263</v>
      </c>
      <c r="M3820">
        <v>6681</v>
      </c>
      <c r="N3820">
        <v>2656.9</v>
      </c>
    </row>
    <row r="3821" spans="1:14" x14ac:dyDescent="0.25">
      <c r="A3821" s="2">
        <v>37488</v>
      </c>
      <c r="B3821">
        <v>887.37</v>
      </c>
      <c r="C3821">
        <v>305.16000000000003</v>
      </c>
      <c r="D3821">
        <v>3133.9</v>
      </c>
      <c r="E3821">
        <v>2157.3000000000002</v>
      </c>
      <c r="F3821">
        <v>4749.96</v>
      </c>
      <c r="G3821">
        <v>3401.2</v>
      </c>
      <c r="H3821" t="s">
        <v>38</v>
      </c>
      <c r="I3821">
        <v>247.99</v>
      </c>
      <c r="J3821" t="s">
        <v>38</v>
      </c>
      <c r="K3821">
        <v>3330.04</v>
      </c>
      <c r="L3821">
        <v>7271</v>
      </c>
      <c r="M3821">
        <v>6773</v>
      </c>
      <c r="N3821">
        <v>2686.5</v>
      </c>
    </row>
    <row r="3822" spans="1:14" x14ac:dyDescent="0.25">
      <c r="A3822" s="2">
        <v>37489</v>
      </c>
      <c r="B3822">
        <v>899.17</v>
      </c>
      <c r="C3822">
        <v>305.49</v>
      </c>
      <c r="D3822">
        <v>3125.3</v>
      </c>
      <c r="E3822">
        <v>2181.1</v>
      </c>
      <c r="F3822">
        <v>4857.67</v>
      </c>
      <c r="G3822">
        <v>3427.7</v>
      </c>
      <c r="H3822" t="s">
        <v>38</v>
      </c>
      <c r="I3822">
        <v>249.17</v>
      </c>
      <c r="J3822" t="s">
        <v>38</v>
      </c>
      <c r="K3822">
        <v>3410.85</v>
      </c>
      <c r="L3822">
        <v>7248</v>
      </c>
      <c r="M3822">
        <v>6812</v>
      </c>
      <c r="N3822">
        <v>2670.4</v>
      </c>
    </row>
    <row r="3823" spans="1:14" x14ac:dyDescent="0.25">
      <c r="A3823" s="2">
        <v>37490</v>
      </c>
      <c r="B3823">
        <v>907.43</v>
      </c>
      <c r="C3823">
        <v>309.07</v>
      </c>
      <c r="D3823">
        <v>3181.9</v>
      </c>
      <c r="E3823">
        <v>2252.5</v>
      </c>
      <c r="F3823">
        <v>4873.95</v>
      </c>
      <c r="G3823">
        <v>3515.5</v>
      </c>
      <c r="H3823" t="s">
        <v>38</v>
      </c>
      <c r="I3823">
        <v>258.47000000000003</v>
      </c>
      <c r="J3823" t="s">
        <v>38</v>
      </c>
      <c r="K3823">
        <v>3417.69</v>
      </c>
      <c r="L3823">
        <v>7400</v>
      </c>
      <c r="M3823">
        <v>6828</v>
      </c>
      <c r="N3823">
        <v>2700.9</v>
      </c>
    </row>
    <row r="3824" spans="1:14" x14ac:dyDescent="0.25">
      <c r="A3824" s="2">
        <v>37491</v>
      </c>
      <c r="B3824">
        <v>888.55</v>
      </c>
      <c r="C3824">
        <v>301.58</v>
      </c>
      <c r="D3824">
        <v>3147.5</v>
      </c>
      <c r="E3824">
        <v>2209.3000000000002</v>
      </c>
      <c r="F3824">
        <v>4798.18</v>
      </c>
      <c r="G3824">
        <v>3466.7</v>
      </c>
      <c r="H3824" t="s">
        <v>38</v>
      </c>
      <c r="I3824">
        <v>255.41</v>
      </c>
      <c r="J3824" t="s">
        <v>38</v>
      </c>
      <c r="K3824">
        <v>3416.45</v>
      </c>
      <c r="L3824">
        <v>7475</v>
      </c>
      <c r="M3824">
        <v>6694</v>
      </c>
      <c r="N3824">
        <v>2686.5</v>
      </c>
    </row>
    <row r="3825" spans="1:14" x14ac:dyDescent="0.25">
      <c r="A3825" s="2">
        <v>37494</v>
      </c>
      <c r="B3825">
        <v>894.69</v>
      </c>
      <c r="C3825">
        <v>306.06</v>
      </c>
      <c r="D3825">
        <v>3147.5</v>
      </c>
      <c r="E3825">
        <v>2172.9</v>
      </c>
      <c r="F3825">
        <v>4760.6099999999997</v>
      </c>
      <c r="G3825">
        <v>3435</v>
      </c>
      <c r="H3825" t="s">
        <v>38</v>
      </c>
      <c r="I3825">
        <v>250.87</v>
      </c>
      <c r="J3825" t="s">
        <v>38</v>
      </c>
      <c r="K3825">
        <v>3372.31</v>
      </c>
      <c r="L3825">
        <v>7642</v>
      </c>
      <c r="M3825">
        <v>6705</v>
      </c>
      <c r="N3825">
        <v>2685.7</v>
      </c>
    </row>
    <row r="3826" spans="1:14" x14ac:dyDescent="0.25">
      <c r="A3826" s="2">
        <v>37495</v>
      </c>
      <c r="B3826">
        <v>884.3</v>
      </c>
      <c r="C3826">
        <v>304.27</v>
      </c>
      <c r="D3826">
        <v>3191.9</v>
      </c>
      <c r="E3826">
        <v>2237.8000000000002</v>
      </c>
      <c r="F3826">
        <v>4828.8599999999997</v>
      </c>
      <c r="G3826">
        <v>3525.7</v>
      </c>
      <c r="H3826" t="s">
        <v>38</v>
      </c>
      <c r="I3826">
        <v>258.25</v>
      </c>
      <c r="J3826" t="s">
        <v>38</v>
      </c>
      <c r="K3826">
        <v>3410.23</v>
      </c>
      <c r="L3826">
        <v>7521</v>
      </c>
      <c r="M3826">
        <v>6678</v>
      </c>
      <c r="N3826">
        <v>2660.3</v>
      </c>
    </row>
    <row r="3827" spans="1:14" x14ac:dyDescent="0.25">
      <c r="A3827" s="2">
        <v>37496</v>
      </c>
      <c r="B3827">
        <v>865.41</v>
      </c>
      <c r="C3827">
        <v>300.77</v>
      </c>
      <c r="D3827">
        <v>3064.5</v>
      </c>
      <c r="E3827">
        <v>2141.9</v>
      </c>
      <c r="F3827">
        <v>4649.1400000000003</v>
      </c>
      <c r="G3827">
        <v>3402.7</v>
      </c>
      <c r="H3827" t="s">
        <v>38</v>
      </c>
      <c r="I3827">
        <v>247.33</v>
      </c>
      <c r="J3827" t="s">
        <v>38</v>
      </c>
      <c r="K3827">
        <v>3277.21</v>
      </c>
      <c r="L3827">
        <v>7407</v>
      </c>
      <c r="M3827">
        <v>6623</v>
      </c>
      <c r="N3827">
        <v>2644.2</v>
      </c>
    </row>
    <row r="3828" spans="1:14" x14ac:dyDescent="0.25">
      <c r="A3828" s="2">
        <v>37497</v>
      </c>
      <c r="B3828">
        <v>864.94</v>
      </c>
      <c r="C3828">
        <v>300.69</v>
      </c>
      <c r="D3828">
        <v>3007.9</v>
      </c>
      <c r="E3828">
        <v>2088.1</v>
      </c>
      <c r="F3828">
        <v>4606.55</v>
      </c>
      <c r="G3828">
        <v>3350.3</v>
      </c>
      <c r="H3828" t="s">
        <v>38</v>
      </c>
      <c r="I3828">
        <v>240.16</v>
      </c>
      <c r="J3828" t="s">
        <v>38</v>
      </c>
      <c r="K3828">
        <v>3194.53</v>
      </c>
      <c r="L3828">
        <v>7256</v>
      </c>
      <c r="M3828">
        <v>6558</v>
      </c>
      <c r="N3828">
        <v>2641.7</v>
      </c>
    </row>
    <row r="3829" spans="1:14" x14ac:dyDescent="0.25">
      <c r="A3829" s="2">
        <v>37498</v>
      </c>
      <c r="B3829">
        <v>864.94</v>
      </c>
      <c r="C3829">
        <v>302.48</v>
      </c>
      <c r="D3829">
        <v>3035.8</v>
      </c>
      <c r="E3829">
        <v>2108.1</v>
      </c>
      <c r="F3829">
        <v>4662.29</v>
      </c>
      <c r="G3829">
        <v>3379.7</v>
      </c>
      <c r="H3829" t="s">
        <v>38</v>
      </c>
      <c r="I3829">
        <v>243.97</v>
      </c>
      <c r="J3829" t="s">
        <v>38</v>
      </c>
      <c r="K3829">
        <v>3257.31</v>
      </c>
      <c r="L3829">
        <v>7241</v>
      </c>
      <c r="M3829">
        <v>6577</v>
      </c>
      <c r="N3829">
        <v>2626.5</v>
      </c>
    </row>
    <row r="3830" spans="1:14" x14ac:dyDescent="0.25">
      <c r="A3830" s="2">
        <v>37501</v>
      </c>
      <c r="B3830">
        <v>857.86</v>
      </c>
      <c r="C3830">
        <v>302.48</v>
      </c>
      <c r="D3830">
        <v>2990</v>
      </c>
      <c r="E3830">
        <v>2048.6999999999998</v>
      </c>
      <c r="F3830">
        <v>4537.67</v>
      </c>
      <c r="G3830">
        <v>3330.9</v>
      </c>
      <c r="H3830" t="s">
        <v>38</v>
      </c>
      <c r="I3830">
        <v>238.89</v>
      </c>
      <c r="J3830" t="s">
        <v>38</v>
      </c>
      <c r="K3830">
        <v>3164.69</v>
      </c>
      <c r="L3830">
        <v>7188</v>
      </c>
      <c r="M3830">
        <v>6460</v>
      </c>
      <c r="N3830">
        <v>2643.4</v>
      </c>
    </row>
    <row r="3831" spans="1:14" x14ac:dyDescent="0.25">
      <c r="A3831" s="2">
        <v>37502</v>
      </c>
      <c r="B3831">
        <v>828.82</v>
      </c>
      <c r="C3831">
        <v>294.51</v>
      </c>
      <c r="D3831">
        <v>2889.4</v>
      </c>
      <c r="E3831">
        <v>1961.3</v>
      </c>
      <c r="F3831">
        <v>4274.6499999999996</v>
      </c>
      <c r="G3831">
        <v>3226</v>
      </c>
      <c r="H3831" t="s">
        <v>38</v>
      </c>
      <c r="I3831">
        <v>229.61</v>
      </c>
      <c r="J3831" t="s">
        <v>38</v>
      </c>
      <c r="K3831">
        <v>3058.39</v>
      </c>
      <c r="L3831">
        <v>6984</v>
      </c>
      <c r="M3831">
        <v>6404</v>
      </c>
      <c r="N3831">
        <v>2658.6</v>
      </c>
    </row>
    <row r="3832" spans="1:14" x14ac:dyDescent="0.25">
      <c r="A3832" s="2">
        <v>37503</v>
      </c>
      <c r="B3832">
        <v>840.15</v>
      </c>
      <c r="C3832">
        <v>296.54000000000002</v>
      </c>
      <c r="D3832">
        <v>2881.9</v>
      </c>
      <c r="E3832">
        <v>1982.5</v>
      </c>
      <c r="F3832">
        <v>4306.59</v>
      </c>
      <c r="G3832">
        <v>3232.8</v>
      </c>
      <c r="H3832" t="s">
        <v>38</v>
      </c>
      <c r="I3832">
        <v>229.08</v>
      </c>
      <c r="J3832" t="s">
        <v>38</v>
      </c>
      <c r="K3832">
        <v>3084.5</v>
      </c>
      <c r="L3832">
        <v>6870</v>
      </c>
      <c r="M3832">
        <v>6440</v>
      </c>
      <c r="N3832">
        <v>2610.4</v>
      </c>
    </row>
    <row r="3833" spans="1:14" x14ac:dyDescent="0.25">
      <c r="A3833" s="2">
        <v>37504</v>
      </c>
      <c r="B3833">
        <v>834.02</v>
      </c>
      <c r="C3833">
        <v>295.97000000000003</v>
      </c>
      <c r="D3833">
        <v>2863.6</v>
      </c>
      <c r="E3833">
        <v>1966</v>
      </c>
      <c r="F3833">
        <v>4211.3999999999996</v>
      </c>
      <c r="G3833">
        <v>3191.1</v>
      </c>
      <c r="H3833" t="s">
        <v>38</v>
      </c>
      <c r="I3833">
        <v>225.94</v>
      </c>
      <c r="J3833" t="s">
        <v>38</v>
      </c>
      <c r="K3833">
        <v>3082.64</v>
      </c>
      <c r="L3833">
        <v>6946</v>
      </c>
      <c r="M3833">
        <v>6351</v>
      </c>
      <c r="N3833">
        <v>2626.5</v>
      </c>
    </row>
    <row r="3834" spans="1:14" x14ac:dyDescent="0.25">
      <c r="A3834" s="2">
        <v>37505</v>
      </c>
      <c r="B3834">
        <v>844.64</v>
      </c>
      <c r="C3834">
        <v>295.56</v>
      </c>
      <c r="D3834">
        <v>2934.9</v>
      </c>
      <c r="E3834">
        <v>2026.9</v>
      </c>
      <c r="F3834">
        <v>4364.83</v>
      </c>
      <c r="G3834">
        <v>3275.6</v>
      </c>
      <c r="H3834" t="s">
        <v>38</v>
      </c>
      <c r="I3834">
        <v>232.26</v>
      </c>
      <c r="J3834" t="s">
        <v>38</v>
      </c>
      <c r="K3834">
        <v>3170.29</v>
      </c>
      <c r="L3834">
        <v>6893</v>
      </c>
      <c r="M3834">
        <v>6366</v>
      </c>
      <c r="N3834">
        <v>2603.6</v>
      </c>
    </row>
    <row r="3835" spans="1:14" x14ac:dyDescent="0.25">
      <c r="A3835" s="2">
        <v>37508</v>
      </c>
      <c r="B3835">
        <v>850.31</v>
      </c>
      <c r="C3835">
        <v>298.08999999999997</v>
      </c>
      <c r="D3835">
        <v>2906.2</v>
      </c>
      <c r="E3835">
        <v>2000</v>
      </c>
      <c r="F3835">
        <v>4292.8100000000004</v>
      </c>
      <c r="G3835">
        <v>3231.5</v>
      </c>
      <c r="H3835" t="s">
        <v>38</v>
      </c>
      <c r="I3835">
        <v>227.28</v>
      </c>
      <c r="J3835" t="s">
        <v>38</v>
      </c>
      <c r="K3835">
        <v>3132.99</v>
      </c>
      <c r="L3835">
        <v>7059</v>
      </c>
      <c r="M3835">
        <v>6370</v>
      </c>
      <c r="N3835">
        <v>2629.8</v>
      </c>
    </row>
    <row r="3836" spans="1:14" x14ac:dyDescent="0.25">
      <c r="A3836" s="2">
        <v>37509</v>
      </c>
      <c r="B3836">
        <v>860.22</v>
      </c>
      <c r="C3836">
        <v>298.74</v>
      </c>
      <c r="D3836">
        <v>2986.8</v>
      </c>
      <c r="E3836">
        <v>2063.1</v>
      </c>
      <c r="F3836">
        <v>4366.08</v>
      </c>
      <c r="G3836">
        <v>3304.4</v>
      </c>
      <c r="H3836" t="s">
        <v>38</v>
      </c>
      <c r="I3836">
        <v>233.74</v>
      </c>
      <c r="J3836" t="s">
        <v>38</v>
      </c>
      <c r="K3836">
        <v>3179.61</v>
      </c>
      <c r="L3836">
        <v>7044</v>
      </c>
      <c r="M3836">
        <v>6496</v>
      </c>
      <c r="N3836">
        <v>2624.8</v>
      </c>
    </row>
    <row r="3837" spans="1:14" x14ac:dyDescent="0.25">
      <c r="A3837" s="2">
        <v>37510</v>
      </c>
      <c r="B3837">
        <v>855.5</v>
      </c>
      <c r="C3837">
        <v>302.14999999999998</v>
      </c>
      <c r="D3837">
        <v>3023.3</v>
      </c>
      <c r="E3837">
        <v>2124.3000000000002</v>
      </c>
      <c r="F3837">
        <v>4481.3100000000004</v>
      </c>
      <c r="G3837">
        <v>3411.1</v>
      </c>
      <c r="H3837" t="s">
        <v>38</v>
      </c>
      <c r="I3837">
        <v>241.11</v>
      </c>
      <c r="J3837" t="s">
        <v>38</v>
      </c>
      <c r="K3837">
        <v>3275.34</v>
      </c>
      <c r="L3837">
        <v>7097</v>
      </c>
      <c r="M3837">
        <v>6463</v>
      </c>
      <c r="N3837">
        <v>2652.7</v>
      </c>
    </row>
    <row r="3838" spans="1:14" x14ac:dyDescent="0.25">
      <c r="A3838" s="2">
        <v>37511</v>
      </c>
      <c r="B3838">
        <v>839.68</v>
      </c>
      <c r="C3838">
        <v>298.49</v>
      </c>
      <c r="D3838">
        <v>2921.6</v>
      </c>
      <c r="E3838">
        <v>2028.1</v>
      </c>
      <c r="F3838">
        <v>4305.96</v>
      </c>
      <c r="G3838">
        <v>3279.8</v>
      </c>
      <c r="H3838" t="s">
        <v>38</v>
      </c>
      <c r="I3838">
        <v>229.84</v>
      </c>
      <c r="J3838" t="s">
        <v>38</v>
      </c>
      <c r="K3838">
        <v>3155.37</v>
      </c>
      <c r="L3838">
        <v>7105</v>
      </c>
      <c r="M3838">
        <v>6494</v>
      </c>
      <c r="N3838">
        <v>2644.2</v>
      </c>
    </row>
    <row r="3839" spans="1:14" x14ac:dyDescent="0.25">
      <c r="A3839" s="2">
        <v>37512</v>
      </c>
      <c r="B3839">
        <v>841.33</v>
      </c>
      <c r="C3839">
        <v>296.7</v>
      </c>
      <c r="D3839">
        <v>2862.5</v>
      </c>
      <c r="E3839">
        <v>1974.4</v>
      </c>
      <c r="F3839">
        <v>4225.18</v>
      </c>
      <c r="G3839">
        <v>3220.2</v>
      </c>
      <c r="H3839" t="s">
        <v>38</v>
      </c>
      <c r="I3839">
        <v>222.76</v>
      </c>
      <c r="J3839" t="s">
        <v>38</v>
      </c>
      <c r="K3839">
        <v>3100.66</v>
      </c>
      <c r="L3839">
        <v>6983</v>
      </c>
      <c r="M3839">
        <v>6279</v>
      </c>
      <c r="N3839">
        <v>2644.2</v>
      </c>
    </row>
    <row r="3840" spans="1:14" x14ac:dyDescent="0.25">
      <c r="A3840" s="2">
        <v>37515</v>
      </c>
      <c r="B3840">
        <v>843.22</v>
      </c>
      <c r="C3840">
        <v>296.38</v>
      </c>
      <c r="D3840">
        <v>2899.8</v>
      </c>
      <c r="E3840">
        <v>1965.4</v>
      </c>
      <c r="F3840">
        <v>4154.41</v>
      </c>
      <c r="G3840">
        <v>3196.9</v>
      </c>
      <c r="H3840" t="s">
        <v>38</v>
      </c>
      <c r="I3840">
        <v>221.48</v>
      </c>
      <c r="J3840" t="s">
        <v>38</v>
      </c>
      <c r="K3840">
        <v>3101.29</v>
      </c>
      <c r="L3840">
        <v>6983</v>
      </c>
      <c r="M3840">
        <v>6204</v>
      </c>
      <c r="N3840">
        <v>2635.8</v>
      </c>
    </row>
    <row r="3841" spans="1:14" x14ac:dyDescent="0.25">
      <c r="A3841" s="2">
        <v>37516</v>
      </c>
      <c r="B3841">
        <v>823.87</v>
      </c>
      <c r="C3841">
        <v>290.44</v>
      </c>
      <c r="D3841">
        <v>2881.9</v>
      </c>
      <c r="E3841">
        <v>1946.9</v>
      </c>
      <c r="F3841">
        <v>4108.7</v>
      </c>
      <c r="G3841">
        <v>3188</v>
      </c>
      <c r="H3841" t="s">
        <v>38</v>
      </c>
      <c r="I3841">
        <v>217.13</v>
      </c>
      <c r="J3841" t="s">
        <v>38</v>
      </c>
      <c r="K3841">
        <v>3052.18</v>
      </c>
      <c r="L3841">
        <v>7302</v>
      </c>
      <c r="M3841">
        <v>6365</v>
      </c>
      <c r="N3841">
        <v>2680.6</v>
      </c>
    </row>
    <row r="3842" spans="1:14" x14ac:dyDescent="0.25">
      <c r="A3842" s="2">
        <v>37517</v>
      </c>
      <c r="B3842">
        <v>815.6</v>
      </c>
      <c r="C3842">
        <v>285.56</v>
      </c>
      <c r="D3842">
        <v>2776.3</v>
      </c>
      <c r="E3842">
        <v>1877.6</v>
      </c>
      <c r="F3842">
        <v>3929.6</v>
      </c>
      <c r="G3842">
        <v>3097.5</v>
      </c>
      <c r="H3842" t="s">
        <v>38</v>
      </c>
      <c r="I3842">
        <v>207.2</v>
      </c>
      <c r="J3842" t="s">
        <v>38</v>
      </c>
      <c r="K3842">
        <v>2983.8</v>
      </c>
      <c r="L3842">
        <v>7272</v>
      </c>
      <c r="M3842">
        <v>6199</v>
      </c>
      <c r="N3842">
        <v>2640.8</v>
      </c>
    </row>
    <row r="3843" spans="1:14" x14ac:dyDescent="0.25">
      <c r="A3843" s="2">
        <v>37518</v>
      </c>
      <c r="B3843">
        <v>794.83</v>
      </c>
      <c r="C3843">
        <v>281.41000000000003</v>
      </c>
      <c r="D3843">
        <v>2725.8</v>
      </c>
      <c r="E3843">
        <v>1831.7</v>
      </c>
      <c r="F3843">
        <v>3800.59</v>
      </c>
      <c r="G3843">
        <v>3052.9</v>
      </c>
      <c r="H3843" t="s">
        <v>38</v>
      </c>
      <c r="I3843">
        <v>203.39</v>
      </c>
      <c r="J3843" t="s">
        <v>38</v>
      </c>
      <c r="K3843">
        <v>2935.93</v>
      </c>
      <c r="L3843">
        <v>7302</v>
      </c>
      <c r="M3843">
        <v>6174</v>
      </c>
      <c r="N3843">
        <v>2599.4</v>
      </c>
    </row>
    <row r="3844" spans="1:14" x14ac:dyDescent="0.25">
      <c r="A3844" s="2">
        <v>37519</v>
      </c>
      <c r="B3844">
        <v>795.3</v>
      </c>
      <c r="C3844">
        <v>281.74</v>
      </c>
      <c r="D3844">
        <v>2752.9</v>
      </c>
      <c r="E3844">
        <v>1808.3</v>
      </c>
      <c r="F3844">
        <v>3867.03</v>
      </c>
      <c r="G3844">
        <v>3011.2</v>
      </c>
      <c r="H3844" t="s">
        <v>38</v>
      </c>
      <c r="I3844">
        <v>201.81</v>
      </c>
      <c r="J3844" t="s">
        <v>38</v>
      </c>
      <c r="K3844">
        <v>2946.49</v>
      </c>
      <c r="L3844">
        <v>7181</v>
      </c>
      <c r="M3844">
        <v>6125</v>
      </c>
      <c r="N3844">
        <v>2596.8000000000002</v>
      </c>
    </row>
    <row r="3845" spans="1:14" x14ac:dyDescent="0.25">
      <c r="A3845" s="2">
        <v>37522</v>
      </c>
      <c r="B3845">
        <v>787.98</v>
      </c>
      <c r="C3845">
        <v>277.43</v>
      </c>
      <c r="D3845">
        <v>2675.9</v>
      </c>
      <c r="E3845">
        <v>1747.1</v>
      </c>
      <c r="F3845">
        <v>3663.99</v>
      </c>
      <c r="G3845">
        <v>2929.2</v>
      </c>
      <c r="H3845" t="s">
        <v>38</v>
      </c>
      <c r="I3845">
        <v>192.58</v>
      </c>
      <c r="J3845" t="s">
        <v>38</v>
      </c>
      <c r="K3845">
        <v>2824.21</v>
      </c>
      <c r="L3845">
        <v>7181</v>
      </c>
      <c r="M3845">
        <v>6072</v>
      </c>
      <c r="N3845">
        <v>2583.3000000000002</v>
      </c>
    </row>
    <row r="3846" spans="1:14" x14ac:dyDescent="0.25">
      <c r="A3846" s="2">
        <v>37523</v>
      </c>
      <c r="B3846">
        <v>775</v>
      </c>
      <c r="C3846">
        <v>277.27</v>
      </c>
      <c r="D3846">
        <v>2618.5</v>
      </c>
      <c r="E3846">
        <v>1710.8</v>
      </c>
      <c r="F3846">
        <v>3618.67</v>
      </c>
      <c r="G3846">
        <v>2830.6</v>
      </c>
      <c r="H3846" t="s">
        <v>38</v>
      </c>
      <c r="I3846">
        <v>192.51</v>
      </c>
      <c r="J3846" t="s">
        <v>38</v>
      </c>
      <c r="K3846">
        <v>2841.59</v>
      </c>
      <c r="L3846">
        <v>7044</v>
      </c>
      <c r="M3846">
        <v>6001</v>
      </c>
      <c r="N3846">
        <v>2567.1999999999998</v>
      </c>
    </row>
    <row r="3847" spans="1:14" x14ac:dyDescent="0.25">
      <c r="A3847" s="2">
        <v>37524</v>
      </c>
      <c r="B3847">
        <v>794.36</v>
      </c>
      <c r="C3847">
        <v>280.02999999999997</v>
      </c>
      <c r="D3847">
        <v>2637.4</v>
      </c>
      <c r="E3847">
        <v>1741.4</v>
      </c>
      <c r="F3847">
        <v>3710.56</v>
      </c>
      <c r="G3847">
        <v>2858.4</v>
      </c>
      <c r="H3847" t="s">
        <v>38</v>
      </c>
      <c r="I3847">
        <v>195.46</v>
      </c>
      <c r="J3847" t="s">
        <v>38</v>
      </c>
      <c r="K3847">
        <v>2881.31</v>
      </c>
      <c r="L3847">
        <v>6968</v>
      </c>
      <c r="M3847">
        <v>5998</v>
      </c>
      <c r="N3847">
        <v>2532.5</v>
      </c>
    </row>
    <row r="3848" spans="1:14" x14ac:dyDescent="0.25">
      <c r="A3848" s="2">
        <v>37525</v>
      </c>
      <c r="B3848">
        <v>806.87</v>
      </c>
      <c r="C3848">
        <v>282.31</v>
      </c>
      <c r="D3848">
        <v>2754.3</v>
      </c>
      <c r="E3848">
        <v>1847.6</v>
      </c>
      <c r="F3848">
        <v>3771.41</v>
      </c>
      <c r="G3848">
        <v>2976.6</v>
      </c>
      <c r="H3848" t="s">
        <v>38</v>
      </c>
      <c r="I3848">
        <v>208.08</v>
      </c>
      <c r="J3848" t="s">
        <v>38</v>
      </c>
      <c r="K3848">
        <v>3035.25</v>
      </c>
      <c r="L3848">
        <v>7082</v>
      </c>
      <c r="M3848">
        <v>6066</v>
      </c>
      <c r="N3848">
        <v>2537.6</v>
      </c>
    </row>
    <row r="3849" spans="1:14" x14ac:dyDescent="0.25">
      <c r="A3849" s="2">
        <v>37526</v>
      </c>
      <c r="B3849">
        <v>779.25</v>
      </c>
      <c r="C3849">
        <v>277.92</v>
      </c>
      <c r="D3849">
        <v>2792.4</v>
      </c>
      <c r="E3849">
        <v>1841.7</v>
      </c>
      <c r="F3849">
        <v>3609.35</v>
      </c>
      <c r="G3849">
        <v>2946</v>
      </c>
      <c r="H3849" t="s">
        <v>38</v>
      </c>
      <c r="I3849">
        <v>206.59</v>
      </c>
      <c r="J3849" t="s">
        <v>38</v>
      </c>
      <c r="K3849">
        <v>3060.07</v>
      </c>
      <c r="L3849">
        <v>7264</v>
      </c>
      <c r="M3849">
        <v>6040</v>
      </c>
      <c r="N3849">
        <v>2553.6999999999998</v>
      </c>
    </row>
    <row r="3850" spans="1:14" x14ac:dyDescent="0.25">
      <c r="A3850" s="2">
        <v>37529</v>
      </c>
      <c r="B3850">
        <v>769.57</v>
      </c>
      <c r="C3850">
        <v>280.85000000000002</v>
      </c>
      <c r="D3850">
        <v>2641</v>
      </c>
      <c r="E3850">
        <v>1724.3</v>
      </c>
      <c r="F3850">
        <v>3506.9</v>
      </c>
      <c r="G3850">
        <v>2839.5</v>
      </c>
      <c r="H3850" t="s">
        <v>38</v>
      </c>
      <c r="I3850">
        <v>192.91</v>
      </c>
      <c r="J3850" t="s">
        <v>38</v>
      </c>
      <c r="K3850">
        <v>2932.83</v>
      </c>
      <c r="L3850">
        <v>7059</v>
      </c>
      <c r="M3850">
        <v>5916</v>
      </c>
      <c r="N3850">
        <v>2504.6999999999998</v>
      </c>
    </row>
    <row r="3851" spans="1:14" x14ac:dyDescent="0.25">
      <c r="A3851" s="2">
        <v>37530</v>
      </c>
      <c r="B3851">
        <v>806.4</v>
      </c>
      <c r="C3851">
        <v>283.12</v>
      </c>
      <c r="D3851">
        <v>2708.7</v>
      </c>
      <c r="E3851">
        <v>1762.9</v>
      </c>
      <c r="F3851">
        <v>3590.73</v>
      </c>
      <c r="G3851">
        <v>2810.4</v>
      </c>
      <c r="H3851" t="s">
        <v>38</v>
      </c>
      <c r="I3851">
        <v>199.64</v>
      </c>
      <c r="J3851" t="s">
        <v>38</v>
      </c>
      <c r="K3851">
        <v>2935.93</v>
      </c>
      <c r="L3851">
        <v>6907</v>
      </c>
      <c r="M3851">
        <v>5916</v>
      </c>
      <c r="N3851">
        <v>2527.5</v>
      </c>
    </row>
    <row r="3852" spans="1:14" x14ac:dyDescent="0.25">
      <c r="A3852" s="2">
        <v>37531</v>
      </c>
      <c r="B3852">
        <v>784.21</v>
      </c>
      <c r="C3852">
        <v>275.81</v>
      </c>
      <c r="D3852">
        <v>2799.2</v>
      </c>
      <c r="E3852">
        <v>1836.4</v>
      </c>
      <c r="F3852">
        <v>3648.47</v>
      </c>
      <c r="G3852">
        <v>2943.1</v>
      </c>
      <c r="H3852" t="s">
        <v>38</v>
      </c>
      <c r="I3852">
        <v>206.92</v>
      </c>
      <c r="J3852" t="s">
        <v>38</v>
      </c>
      <c r="K3852">
        <v>3001.11</v>
      </c>
      <c r="L3852">
        <v>6892</v>
      </c>
      <c r="M3852">
        <v>6001</v>
      </c>
      <c r="N3852">
        <v>2536</v>
      </c>
    </row>
    <row r="3853" spans="1:14" x14ac:dyDescent="0.25">
      <c r="A3853" s="2">
        <v>37532</v>
      </c>
      <c r="B3853">
        <v>774.76</v>
      </c>
      <c r="C3853">
        <v>273.52999999999997</v>
      </c>
      <c r="D3853">
        <v>2776.7</v>
      </c>
      <c r="E3853">
        <v>1782.2</v>
      </c>
      <c r="F3853">
        <v>3537.95</v>
      </c>
      <c r="G3853">
        <v>2905.6</v>
      </c>
      <c r="H3853" t="s">
        <v>38</v>
      </c>
      <c r="I3853">
        <v>205.67</v>
      </c>
      <c r="J3853" t="s">
        <v>38</v>
      </c>
      <c r="K3853">
        <v>2973.18</v>
      </c>
      <c r="L3853">
        <v>6748</v>
      </c>
      <c r="M3853">
        <v>5883</v>
      </c>
      <c r="N3853">
        <v>2526.6999999999998</v>
      </c>
    </row>
    <row r="3854" spans="1:14" x14ac:dyDescent="0.25">
      <c r="A3854" s="2">
        <v>37533</v>
      </c>
      <c r="B3854">
        <v>760.84</v>
      </c>
      <c r="C3854">
        <v>269.63</v>
      </c>
      <c r="D3854">
        <v>2715.8</v>
      </c>
      <c r="E3854">
        <v>1728.6</v>
      </c>
      <c r="F3854">
        <v>3365.34</v>
      </c>
      <c r="G3854">
        <v>2883.1</v>
      </c>
      <c r="H3854" t="s">
        <v>38</v>
      </c>
      <c r="I3854">
        <v>199.84</v>
      </c>
      <c r="J3854" t="s">
        <v>38</v>
      </c>
      <c r="K3854">
        <v>2890.62</v>
      </c>
      <c r="L3854">
        <v>6808</v>
      </c>
      <c r="M3854">
        <v>5908</v>
      </c>
      <c r="N3854">
        <v>2521.6</v>
      </c>
    </row>
    <row r="3855" spans="1:14" x14ac:dyDescent="0.25">
      <c r="A3855" s="2">
        <v>37536</v>
      </c>
      <c r="B3855">
        <v>744.55</v>
      </c>
      <c r="C3855">
        <v>265.64999999999998</v>
      </c>
      <c r="D3855">
        <v>2702.3</v>
      </c>
      <c r="E3855">
        <v>1705</v>
      </c>
      <c r="F3855">
        <v>3347.95</v>
      </c>
      <c r="G3855">
        <v>2863.7</v>
      </c>
      <c r="H3855" t="s">
        <v>38</v>
      </c>
      <c r="I3855">
        <v>196.5</v>
      </c>
      <c r="J3855" t="s">
        <v>38</v>
      </c>
      <c r="K3855">
        <v>2831.03</v>
      </c>
      <c r="L3855">
        <v>6611</v>
      </c>
      <c r="M3855">
        <v>5827</v>
      </c>
      <c r="N3855">
        <v>2480.1999999999998</v>
      </c>
    </row>
    <row r="3856" spans="1:14" x14ac:dyDescent="0.25">
      <c r="A3856" s="2">
        <v>37537</v>
      </c>
      <c r="B3856">
        <v>756.35</v>
      </c>
      <c r="C3856">
        <v>266.95</v>
      </c>
      <c r="D3856">
        <v>2664.9</v>
      </c>
      <c r="E3856">
        <v>1681.3</v>
      </c>
      <c r="F3856">
        <v>3275.3</v>
      </c>
      <c r="G3856">
        <v>2852.9</v>
      </c>
      <c r="H3856" t="s">
        <v>38</v>
      </c>
      <c r="I3856">
        <v>191.34</v>
      </c>
      <c r="J3856" t="s">
        <v>38</v>
      </c>
      <c r="K3856">
        <v>2795.03</v>
      </c>
      <c r="L3856">
        <v>6618</v>
      </c>
      <c r="M3856">
        <v>5873</v>
      </c>
      <c r="N3856">
        <v>2485.3000000000002</v>
      </c>
    </row>
    <row r="3857" spans="1:14" x14ac:dyDescent="0.25">
      <c r="A3857" s="2">
        <v>37538</v>
      </c>
      <c r="B3857">
        <v>734.4</v>
      </c>
      <c r="C3857">
        <v>258.83</v>
      </c>
      <c r="D3857">
        <v>2672.3</v>
      </c>
      <c r="E3857">
        <v>1659.5</v>
      </c>
      <c r="F3857">
        <v>3259.78</v>
      </c>
      <c r="G3857">
        <v>2813.6</v>
      </c>
      <c r="H3857" t="s">
        <v>38</v>
      </c>
      <c r="I3857">
        <v>190.29</v>
      </c>
      <c r="J3857" t="s">
        <v>38</v>
      </c>
      <c r="K3857">
        <v>2742.89</v>
      </c>
      <c r="L3857">
        <v>6466</v>
      </c>
      <c r="M3857">
        <v>5863</v>
      </c>
      <c r="N3857">
        <v>2464.1999999999998</v>
      </c>
    </row>
    <row r="3858" spans="1:14" x14ac:dyDescent="0.25">
      <c r="A3858" s="2">
        <v>37539</v>
      </c>
      <c r="B3858">
        <v>757.77</v>
      </c>
      <c r="C3858">
        <v>265.49</v>
      </c>
      <c r="D3858">
        <v>2700.8</v>
      </c>
      <c r="E3858">
        <v>1719</v>
      </c>
      <c r="F3858">
        <v>3390.79</v>
      </c>
      <c r="G3858">
        <v>2855.5</v>
      </c>
      <c r="H3858" t="s">
        <v>38</v>
      </c>
      <c r="I3858">
        <v>197.48</v>
      </c>
      <c r="J3858" t="s">
        <v>38</v>
      </c>
      <c r="K3858">
        <v>2811.17</v>
      </c>
      <c r="L3858">
        <v>6413</v>
      </c>
      <c r="M3858">
        <v>5789</v>
      </c>
      <c r="N3858">
        <v>2451.5</v>
      </c>
    </row>
    <row r="3859" spans="1:14" x14ac:dyDescent="0.25">
      <c r="A3859" s="2">
        <v>37540</v>
      </c>
      <c r="B3859">
        <v>791.76</v>
      </c>
      <c r="C3859">
        <v>274.67</v>
      </c>
      <c r="D3859">
        <v>2815.6</v>
      </c>
      <c r="E3859">
        <v>1808.4</v>
      </c>
      <c r="F3859">
        <v>3634.19</v>
      </c>
      <c r="G3859">
        <v>2971.9</v>
      </c>
      <c r="H3859" t="s">
        <v>38</v>
      </c>
      <c r="I3859">
        <v>207.83</v>
      </c>
      <c r="J3859" t="s">
        <v>38</v>
      </c>
      <c r="K3859">
        <v>2960.14</v>
      </c>
      <c r="L3859">
        <v>6489</v>
      </c>
      <c r="M3859">
        <v>5861</v>
      </c>
      <c r="N3859">
        <v>2479.4</v>
      </c>
    </row>
    <row r="3860" spans="1:14" x14ac:dyDescent="0.25">
      <c r="A3860" s="2">
        <v>37543</v>
      </c>
      <c r="B3860">
        <v>794.59</v>
      </c>
      <c r="C3860">
        <v>274.67</v>
      </c>
      <c r="D3860">
        <v>2813.1</v>
      </c>
      <c r="E3860">
        <v>1800.9</v>
      </c>
      <c r="F3860">
        <v>3570.24</v>
      </c>
      <c r="G3860">
        <v>2939.9</v>
      </c>
      <c r="H3860" t="s">
        <v>38</v>
      </c>
      <c r="I3860">
        <v>206.82</v>
      </c>
      <c r="J3860" t="s">
        <v>38</v>
      </c>
      <c r="K3860">
        <v>2914.21</v>
      </c>
      <c r="L3860">
        <v>6489</v>
      </c>
      <c r="M3860">
        <v>5861</v>
      </c>
      <c r="N3860">
        <v>2498</v>
      </c>
    </row>
    <row r="3861" spans="1:14" x14ac:dyDescent="0.25">
      <c r="A3861" s="2">
        <v>37544</v>
      </c>
      <c r="B3861">
        <v>833.54</v>
      </c>
      <c r="C3861">
        <v>285.72000000000003</v>
      </c>
      <c r="D3861">
        <v>2943.5</v>
      </c>
      <c r="E3861">
        <v>1925.2</v>
      </c>
      <c r="F3861">
        <v>3768.93</v>
      </c>
      <c r="G3861">
        <v>3086.2</v>
      </c>
      <c r="H3861" t="s">
        <v>38</v>
      </c>
      <c r="I3861">
        <v>221.68</v>
      </c>
      <c r="J3861" t="s">
        <v>38</v>
      </c>
      <c r="K3861">
        <v>3096.7</v>
      </c>
      <c r="L3861">
        <v>6732</v>
      </c>
      <c r="M3861">
        <v>6145</v>
      </c>
      <c r="N3861">
        <v>2532.6</v>
      </c>
    </row>
    <row r="3862" spans="1:14" x14ac:dyDescent="0.25">
      <c r="A3862" s="2">
        <v>37545</v>
      </c>
      <c r="B3862">
        <v>814.19</v>
      </c>
      <c r="C3862">
        <v>282.14999999999998</v>
      </c>
      <c r="D3862">
        <v>2899.7</v>
      </c>
      <c r="E3862">
        <v>1914.9</v>
      </c>
      <c r="F3862">
        <v>3754.03</v>
      </c>
      <c r="G3862">
        <v>3074.4</v>
      </c>
      <c r="H3862" t="s">
        <v>38</v>
      </c>
      <c r="I3862">
        <v>217.07</v>
      </c>
      <c r="J3862" t="s">
        <v>38</v>
      </c>
      <c r="K3862">
        <v>3048.9</v>
      </c>
      <c r="L3862">
        <v>6740</v>
      </c>
      <c r="M3862">
        <v>6247</v>
      </c>
      <c r="N3862">
        <v>2537.6</v>
      </c>
    </row>
    <row r="3863" spans="1:14" x14ac:dyDescent="0.25">
      <c r="A3863" s="2">
        <v>37546</v>
      </c>
      <c r="B3863">
        <v>830</v>
      </c>
      <c r="C3863">
        <v>289.20999999999998</v>
      </c>
      <c r="D3863">
        <v>2974.5</v>
      </c>
      <c r="E3863">
        <v>1982.8</v>
      </c>
      <c r="F3863">
        <v>3959.55</v>
      </c>
      <c r="G3863">
        <v>3159.6</v>
      </c>
      <c r="H3863" t="s">
        <v>38</v>
      </c>
      <c r="I3863">
        <v>224.16</v>
      </c>
      <c r="J3863" t="s">
        <v>38</v>
      </c>
      <c r="K3863">
        <v>3088.63</v>
      </c>
      <c r="L3863">
        <v>6816</v>
      </c>
      <c r="M3863">
        <v>6301</v>
      </c>
      <c r="N3863">
        <v>2534.3000000000002</v>
      </c>
    </row>
    <row r="3864" spans="1:14" x14ac:dyDescent="0.25">
      <c r="A3864" s="2">
        <v>37547</v>
      </c>
      <c r="B3864">
        <v>834.02</v>
      </c>
      <c r="C3864">
        <v>291.08</v>
      </c>
      <c r="D3864">
        <v>2940.6</v>
      </c>
      <c r="E3864">
        <v>1964.7</v>
      </c>
      <c r="F3864">
        <v>3952.1</v>
      </c>
      <c r="G3864">
        <v>3155.9</v>
      </c>
      <c r="H3864" t="s">
        <v>38</v>
      </c>
      <c r="I3864">
        <v>226.05</v>
      </c>
      <c r="J3864" t="s">
        <v>38</v>
      </c>
      <c r="K3864">
        <v>3091.11</v>
      </c>
      <c r="L3864">
        <v>6907</v>
      </c>
      <c r="M3864">
        <v>6290</v>
      </c>
      <c r="N3864">
        <v>2546.9</v>
      </c>
    </row>
    <row r="3865" spans="1:14" x14ac:dyDescent="0.25">
      <c r="A3865" s="2">
        <v>37550</v>
      </c>
      <c r="B3865">
        <v>848.65</v>
      </c>
      <c r="C3865">
        <v>294.25</v>
      </c>
      <c r="D3865">
        <v>2943.9</v>
      </c>
      <c r="E3865">
        <v>1964.7</v>
      </c>
      <c r="F3865">
        <v>4079.38</v>
      </c>
      <c r="G3865">
        <v>3158.6</v>
      </c>
      <c r="H3865" t="s">
        <v>38</v>
      </c>
      <c r="I3865">
        <v>224.1</v>
      </c>
      <c r="J3865" t="s">
        <v>38</v>
      </c>
      <c r="K3865">
        <v>3047.66</v>
      </c>
      <c r="L3865">
        <v>6786</v>
      </c>
      <c r="M3865">
        <v>6272</v>
      </c>
      <c r="N3865">
        <v>2531.6999999999998</v>
      </c>
    </row>
    <row r="3866" spans="1:14" x14ac:dyDescent="0.25">
      <c r="A3866" s="2">
        <v>37551</v>
      </c>
      <c r="B3866">
        <v>841.81</v>
      </c>
      <c r="C3866">
        <v>289.05</v>
      </c>
      <c r="D3866">
        <v>2948.1</v>
      </c>
      <c r="E3866">
        <v>1946.3</v>
      </c>
      <c r="F3866">
        <v>3922.91</v>
      </c>
      <c r="G3866">
        <v>3167.7</v>
      </c>
      <c r="H3866" t="s">
        <v>38</v>
      </c>
      <c r="I3866">
        <v>223.97</v>
      </c>
      <c r="J3866" t="s">
        <v>38</v>
      </c>
      <c r="K3866">
        <v>3024.69</v>
      </c>
      <c r="L3866">
        <v>6611</v>
      </c>
      <c r="M3866">
        <v>6281</v>
      </c>
      <c r="N3866">
        <v>2539.3000000000002</v>
      </c>
    </row>
    <row r="3867" spans="1:14" x14ac:dyDescent="0.25">
      <c r="A3867" s="2">
        <v>37552</v>
      </c>
      <c r="B3867">
        <v>848.18</v>
      </c>
      <c r="C3867">
        <v>290.02999999999997</v>
      </c>
      <c r="D3867">
        <v>2869</v>
      </c>
      <c r="E3867">
        <v>1866.3</v>
      </c>
      <c r="F3867">
        <v>3790.04</v>
      </c>
      <c r="G3867">
        <v>3088.9</v>
      </c>
      <c r="H3867" t="s">
        <v>38</v>
      </c>
      <c r="I3867">
        <v>215.62</v>
      </c>
      <c r="J3867" t="s">
        <v>38</v>
      </c>
      <c r="K3867">
        <v>2963.24</v>
      </c>
      <c r="L3867">
        <v>6641</v>
      </c>
      <c r="M3867">
        <v>6437</v>
      </c>
      <c r="N3867">
        <v>2557.9</v>
      </c>
    </row>
    <row r="3868" spans="1:14" x14ac:dyDescent="0.25">
      <c r="A3868" s="2">
        <v>37553</v>
      </c>
      <c r="B3868">
        <v>831.42</v>
      </c>
      <c r="C3868">
        <v>290.02999999999997</v>
      </c>
      <c r="D3868">
        <v>2925.3</v>
      </c>
      <c r="E3868">
        <v>1915.8</v>
      </c>
      <c r="F3868">
        <v>3840.95</v>
      </c>
      <c r="G3868">
        <v>3175.6</v>
      </c>
      <c r="H3868" t="s">
        <v>38</v>
      </c>
      <c r="I3868">
        <v>219.37</v>
      </c>
      <c r="J3868" t="s">
        <v>38</v>
      </c>
      <c r="K3868">
        <v>3038.35</v>
      </c>
      <c r="L3868">
        <v>6527</v>
      </c>
      <c r="M3868">
        <v>6388</v>
      </c>
      <c r="N3868">
        <v>2555.4</v>
      </c>
    </row>
    <row r="3869" spans="1:14" x14ac:dyDescent="0.25">
      <c r="A3869" s="2">
        <v>37554</v>
      </c>
      <c r="B3869">
        <v>848.65</v>
      </c>
      <c r="C3869">
        <v>294.98</v>
      </c>
      <c r="D3869">
        <v>2894</v>
      </c>
      <c r="E3869">
        <v>1905.5</v>
      </c>
      <c r="F3869">
        <v>3873.86</v>
      </c>
      <c r="G3869">
        <v>3186.3</v>
      </c>
      <c r="H3869" t="s">
        <v>38</v>
      </c>
      <c r="I3869">
        <v>215.09</v>
      </c>
      <c r="J3869" t="s">
        <v>38</v>
      </c>
      <c r="K3869">
        <v>3050.76</v>
      </c>
      <c r="L3869">
        <v>6588</v>
      </c>
      <c r="M3869">
        <v>6368</v>
      </c>
      <c r="N3869">
        <v>2545.1999999999998</v>
      </c>
    </row>
    <row r="3870" spans="1:14" x14ac:dyDescent="0.25">
      <c r="A3870" s="2">
        <v>37557</v>
      </c>
      <c r="B3870">
        <v>842.04</v>
      </c>
      <c r="C3870">
        <v>295.06</v>
      </c>
      <c r="D3870">
        <v>2914.6</v>
      </c>
      <c r="E3870">
        <v>1941.4</v>
      </c>
      <c r="F3870">
        <v>3960.17</v>
      </c>
      <c r="G3870">
        <v>3235.6</v>
      </c>
      <c r="H3870" t="s">
        <v>38</v>
      </c>
      <c r="I3870">
        <v>220.61</v>
      </c>
      <c r="J3870" t="s">
        <v>38</v>
      </c>
      <c r="K3870">
        <v>3029.04</v>
      </c>
      <c r="L3870">
        <v>6672</v>
      </c>
      <c r="M3870">
        <v>6452</v>
      </c>
      <c r="N3870">
        <v>2556.1999999999998</v>
      </c>
    </row>
    <row r="3871" spans="1:14" x14ac:dyDescent="0.25">
      <c r="A3871" s="2">
        <v>37558</v>
      </c>
      <c r="B3871">
        <v>832.36</v>
      </c>
      <c r="C3871">
        <v>289.38</v>
      </c>
      <c r="D3871">
        <v>2813.4</v>
      </c>
      <c r="E3871">
        <v>1847.3</v>
      </c>
      <c r="F3871">
        <v>3775.76</v>
      </c>
      <c r="G3871">
        <v>3149.7</v>
      </c>
      <c r="H3871" t="s">
        <v>38</v>
      </c>
      <c r="I3871">
        <v>211.38</v>
      </c>
      <c r="J3871" t="s">
        <v>38</v>
      </c>
      <c r="K3871">
        <v>2953.31</v>
      </c>
      <c r="L3871">
        <v>6596</v>
      </c>
      <c r="M3871">
        <v>6315</v>
      </c>
      <c r="N3871">
        <v>2546.9</v>
      </c>
    </row>
    <row r="3872" spans="1:14" x14ac:dyDescent="0.25">
      <c r="A3872" s="2">
        <v>37559</v>
      </c>
      <c r="B3872">
        <v>840.15</v>
      </c>
      <c r="C3872">
        <v>289.7</v>
      </c>
      <c r="D3872">
        <v>2851.2</v>
      </c>
      <c r="E3872">
        <v>1918</v>
      </c>
      <c r="F3872">
        <v>3910.5</v>
      </c>
      <c r="G3872">
        <v>3162.2</v>
      </c>
      <c r="H3872" t="s">
        <v>38</v>
      </c>
      <c r="I3872">
        <v>218.68</v>
      </c>
      <c r="J3872" t="s">
        <v>38</v>
      </c>
      <c r="K3872">
        <v>3029.66</v>
      </c>
      <c r="L3872">
        <v>6672</v>
      </c>
      <c r="M3872">
        <v>6258</v>
      </c>
      <c r="N3872">
        <v>2544.4</v>
      </c>
    </row>
    <row r="3873" spans="1:14" x14ac:dyDescent="0.25">
      <c r="A3873" s="2">
        <v>37560</v>
      </c>
      <c r="B3873">
        <v>836.14</v>
      </c>
      <c r="C3873">
        <v>285.64</v>
      </c>
      <c r="D3873">
        <v>2870.1</v>
      </c>
      <c r="E3873">
        <v>1955.6</v>
      </c>
      <c r="F3873">
        <v>3958.93</v>
      </c>
      <c r="G3873">
        <v>3213.6</v>
      </c>
      <c r="H3873" t="s">
        <v>38</v>
      </c>
      <c r="I3873">
        <v>224.26</v>
      </c>
      <c r="J3873" t="s">
        <v>38</v>
      </c>
      <c r="K3873">
        <v>3063.8</v>
      </c>
      <c r="L3873">
        <v>6527</v>
      </c>
      <c r="M3873">
        <v>6159</v>
      </c>
      <c r="N3873">
        <v>2574.8000000000002</v>
      </c>
    </row>
    <row r="3874" spans="1:14" x14ac:dyDescent="0.25">
      <c r="A3874" s="2">
        <v>37561</v>
      </c>
      <c r="B3874">
        <v>848.42</v>
      </c>
      <c r="C3874">
        <v>289.45999999999998</v>
      </c>
      <c r="D3874">
        <v>2846.9</v>
      </c>
      <c r="E3874">
        <v>1932.6</v>
      </c>
      <c r="F3874">
        <v>3944.02</v>
      </c>
      <c r="G3874">
        <v>3213.6</v>
      </c>
      <c r="H3874" t="s">
        <v>38</v>
      </c>
      <c r="I3874">
        <v>221.52</v>
      </c>
      <c r="J3874" t="s">
        <v>38</v>
      </c>
      <c r="K3874">
        <v>3038.35</v>
      </c>
      <c r="L3874">
        <v>6626</v>
      </c>
      <c r="M3874">
        <v>6154</v>
      </c>
      <c r="N3874">
        <v>2547.8000000000002</v>
      </c>
    </row>
    <row r="3875" spans="1:14" x14ac:dyDescent="0.25">
      <c r="A3875" s="2">
        <v>37564</v>
      </c>
      <c r="B3875">
        <v>856.91</v>
      </c>
      <c r="C3875">
        <v>292.3</v>
      </c>
      <c r="D3875">
        <v>2952.8</v>
      </c>
      <c r="E3875">
        <v>2001</v>
      </c>
      <c r="F3875">
        <v>4152.6499999999996</v>
      </c>
      <c r="G3875">
        <v>3339.7</v>
      </c>
      <c r="H3875" t="s">
        <v>38</v>
      </c>
      <c r="I3875">
        <v>230.11</v>
      </c>
      <c r="J3875" t="s">
        <v>38</v>
      </c>
      <c r="K3875">
        <v>3124.63</v>
      </c>
      <c r="L3875">
        <v>6626</v>
      </c>
      <c r="M3875">
        <v>6384</v>
      </c>
      <c r="N3875">
        <v>2582.4</v>
      </c>
    </row>
    <row r="3876" spans="1:14" x14ac:dyDescent="0.25">
      <c r="A3876" s="2">
        <v>37565</v>
      </c>
      <c r="B3876">
        <v>863.05</v>
      </c>
      <c r="C3876">
        <v>294.01</v>
      </c>
      <c r="D3876">
        <v>2957.4</v>
      </c>
      <c r="E3876">
        <v>2024</v>
      </c>
      <c r="F3876">
        <v>4194.25</v>
      </c>
      <c r="G3876">
        <v>3341.2</v>
      </c>
      <c r="H3876" t="s">
        <v>38</v>
      </c>
      <c r="I3876">
        <v>231.6</v>
      </c>
      <c r="J3876" t="s">
        <v>38</v>
      </c>
      <c r="K3876">
        <v>3122.77</v>
      </c>
      <c r="L3876">
        <v>6808</v>
      </c>
      <c r="M3876">
        <v>6332</v>
      </c>
      <c r="N3876">
        <v>2584.9</v>
      </c>
    </row>
    <row r="3877" spans="1:14" x14ac:dyDescent="0.25">
      <c r="A3877" s="2">
        <v>37566</v>
      </c>
      <c r="B3877">
        <v>874.15</v>
      </c>
      <c r="C3877">
        <v>296.27999999999997</v>
      </c>
      <c r="D3877">
        <v>2932.1</v>
      </c>
      <c r="E3877">
        <v>2002.6</v>
      </c>
      <c r="F3877">
        <v>4118.5</v>
      </c>
      <c r="G3877">
        <v>3311.6</v>
      </c>
      <c r="H3877" t="s">
        <v>38</v>
      </c>
      <c r="I3877">
        <v>227.81</v>
      </c>
      <c r="J3877" t="s">
        <v>38</v>
      </c>
      <c r="K3877">
        <v>3115.94</v>
      </c>
      <c r="L3877">
        <v>6839</v>
      </c>
      <c r="M3877">
        <v>6413</v>
      </c>
      <c r="N3877">
        <v>2596.6999999999998</v>
      </c>
    </row>
    <row r="3878" spans="1:14" x14ac:dyDescent="0.25">
      <c r="A3878" s="2">
        <v>37567</v>
      </c>
      <c r="B3878">
        <v>852.19</v>
      </c>
      <c r="C3878">
        <v>293.02999999999997</v>
      </c>
      <c r="D3878">
        <v>2903.9</v>
      </c>
      <c r="E3878">
        <v>1937.3</v>
      </c>
      <c r="F3878">
        <v>3958.93</v>
      </c>
      <c r="G3878">
        <v>3203.1</v>
      </c>
      <c r="H3878" t="s">
        <v>38</v>
      </c>
      <c r="I3878">
        <v>219.45</v>
      </c>
      <c r="J3878" t="s">
        <v>38</v>
      </c>
      <c r="K3878">
        <v>3038.97</v>
      </c>
      <c r="L3878">
        <v>6763</v>
      </c>
      <c r="M3878">
        <v>6427</v>
      </c>
      <c r="N3878">
        <v>2578.1999999999998</v>
      </c>
    </row>
    <row r="3879" spans="1:14" x14ac:dyDescent="0.25">
      <c r="A3879" s="2">
        <v>37568</v>
      </c>
      <c r="B3879">
        <v>841.81</v>
      </c>
      <c r="C3879">
        <v>292.79000000000002</v>
      </c>
      <c r="D3879">
        <v>2884</v>
      </c>
      <c r="E3879">
        <v>1903.7</v>
      </c>
      <c r="F3879">
        <v>3832.88</v>
      </c>
      <c r="G3879">
        <v>3180.3</v>
      </c>
      <c r="H3879" t="s">
        <v>38</v>
      </c>
      <c r="I3879">
        <v>215.58</v>
      </c>
      <c r="J3879" t="s">
        <v>38</v>
      </c>
      <c r="K3879">
        <v>3010.42</v>
      </c>
      <c r="L3879">
        <v>6588</v>
      </c>
      <c r="M3879">
        <v>6368</v>
      </c>
      <c r="N3879">
        <v>2540.1999999999998</v>
      </c>
    </row>
    <row r="3880" spans="1:14" x14ac:dyDescent="0.25">
      <c r="A3880" s="2">
        <v>37571</v>
      </c>
      <c r="B3880">
        <v>828.82</v>
      </c>
      <c r="C3880">
        <v>288.08</v>
      </c>
      <c r="D3880">
        <v>2867.6</v>
      </c>
      <c r="E3880">
        <v>1902.4</v>
      </c>
      <c r="F3880">
        <v>3770.17</v>
      </c>
      <c r="G3880">
        <v>3180.3</v>
      </c>
      <c r="H3880" t="s">
        <v>38</v>
      </c>
      <c r="I3880">
        <v>214.31</v>
      </c>
      <c r="J3880" t="s">
        <v>38</v>
      </c>
      <c r="K3880">
        <v>2980.62</v>
      </c>
      <c r="L3880">
        <v>6428</v>
      </c>
      <c r="M3880">
        <v>6243</v>
      </c>
      <c r="N3880">
        <v>2513.1999999999998</v>
      </c>
    </row>
    <row r="3881" spans="1:14" x14ac:dyDescent="0.25">
      <c r="A3881" s="2">
        <v>37572</v>
      </c>
      <c r="B3881">
        <v>835.43</v>
      </c>
      <c r="C3881">
        <v>289.86</v>
      </c>
      <c r="D3881">
        <v>2913.2</v>
      </c>
      <c r="E3881">
        <v>1908.4</v>
      </c>
      <c r="F3881">
        <v>3884.42</v>
      </c>
      <c r="G3881">
        <v>3219.9</v>
      </c>
      <c r="H3881" t="s">
        <v>38</v>
      </c>
      <c r="I3881">
        <v>214.64</v>
      </c>
      <c r="J3881" t="s">
        <v>38</v>
      </c>
      <c r="K3881">
        <v>3020.35</v>
      </c>
      <c r="L3881">
        <v>6444</v>
      </c>
      <c r="M3881">
        <v>6302</v>
      </c>
      <c r="N3881">
        <v>2515.6999999999998</v>
      </c>
    </row>
    <row r="3882" spans="1:14" x14ac:dyDescent="0.25">
      <c r="A3882" s="2">
        <v>37573</v>
      </c>
      <c r="B3882">
        <v>836.38</v>
      </c>
      <c r="C3882">
        <v>289.29000000000002</v>
      </c>
      <c r="D3882">
        <v>2881.1</v>
      </c>
      <c r="E3882">
        <v>1891.9</v>
      </c>
      <c r="F3882">
        <v>3829.78</v>
      </c>
      <c r="G3882">
        <v>3218.1</v>
      </c>
      <c r="H3882" t="s">
        <v>38</v>
      </c>
      <c r="I3882">
        <v>212.76</v>
      </c>
      <c r="J3882" t="s">
        <v>38</v>
      </c>
      <c r="K3882">
        <v>3003.59</v>
      </c>
      <c r="L3882">
        <v>6390</v>
      </c>
      <c r="M3882">
        <v>6264</v>
      </c>
      <c r="N3882">
        <v>2510.6</v>
      </c>
    </row>
    <row r="3883" spans="1:14" x14ac:dyDescent="0.25">
      <c r="A3883" s="2">
        <v>37574</v>
      </c>
      <c r="B3883">
        <v>852.19</v>
      </c>
      <c r="C3883">
        <v>292.38</v>
      </c>
      <c r="D3883">
        <v>2899.7</v>
      </c>
      <c r="E3883">
        <v>1959.7</v>
      </c>
      <c r="F3883">
        <v>3960.79</v>
      </c>
      <c r="G3883">
        <v>3286.2</v>
      </c>
      <c r="H3883" t="s">
        <v>38</v>
      </c>
      <c r="I3883">
        <v>218.85</v>
      </c>
      <c r="J3883" t="s">
        <v>38</v>
      </c>
      <c r="K3883">
        <v>3084.28</v>
      </c>
      <c r="L3883">
        <v>6322</v>
      </c>
      <c r="M3883">
        <v>6332</v>
      </c>
      <c r="N3883">
        <v>2501.3000000000002</v>
      </c>
    </row>
    <row r="3884" spans="1:14" x14ac:dyDescent="0.25">
      <c r="A3884" s="2">
        <v>37575</v>
      </c>
      <c r="B3884">
        <v>858.33</v>
      </c>
      <c r="C3884">
        <v>296.36</v>
      </c>
      <c r="D3884">
        <v>2917.1</v>
      </c>
      <c r="E3884">
        <v>1968.4</v>
      </c>
      <c r="F3884">
        <v>3971.34</v>
      </c>
      <c r="G3884">
        <v>3278.4</v>
      </c>
      <c r="H3884" t="s">
        <v>38</v>
      </c>
      <c r="I3884">
        <v>219.97</v>
      </c>
      <c r="J3884" t="s">
        <v>38</v>
      </c>
      <c r="K3884">
        <v>3115.94</v>
      </c>
      <c r="L3884">
        <v>6482</v>
      </c>
      <c r="M3884">
        <v>6460</v>
      </c>
      <c r="N3884">
        <v>2534.3000000000002</v>
      </c>
    </row>
    <row r="3885" spans="1:14" x14ac:dyDescent="0.25">
      <c r="A3885" s="2">
        <v>37578</v>
      </c>
      <c r="B3885">
        <v>849.83</v>
      </c>
      <c r="C3885">
        <v>298.14999999999998</v>
      </c>
      <c r="D3885">
        <v>2932.5</v>
      </c>
      <c r="E3885">
        <v>1993.5</v>
      </c>
      <c r="F3885">
        <v>4000.53</v>
      </c>
      <c r="G3885">
        <v>3334</v>
      </c>
      <c r="H3885" t="s">
        <v>38</v>
      </c>
      <c r="I3885">
        <v>223.07</v>
      </c>
      <c r="J3885" t="s">
        <v>38</v>
      </c>
      <c r="K3885">
        <v>3125.87</v>
      </c>
      <c r="L3885">
        <v>6368</v>
      </c>
      <c r="M3885">
        <v>6486</v>
      </c>
      <c r="N3885">
        <v>2542.6999999999998</v>
      </c>
    </row>
    <row r="3886" spans="1:14" x14ac:dyDescent="0.25">
      <c r="A3886" s="2">
        <v>37579</v>
      </c>
      <c r="B3886">
        <v>847.94</v>
      </c>
      <c r="C3886">
        <v>295.70999999999998</v>
      </c>
      <c r="D3886">
        <v>2931</v>
      </c>
      <c r="E3886">
        <v>1977.4</v>
      </c>
      <c r="F3886">
        <v>4013.57</v>
      </c>
      <c r="G3886">
        <v>3300</v>
      </c>
      <c r="H3886" t="s">
        <v>38</v>
      </c>
      <c r="I3886">
        <v>222.46</v>
      </c>
      <c r="J3886" t="s">
        <v>38</v>
      </c>
      <c r="K3886">
        <v>3099.8</v>
      </c>
      <c r="L3886">
        <v>6345</v>
      </c>
      <c r="M3886">
        <v>6520</v>
      </c>
      <c r="N3886">
        <v>2525.8000000000002</v>
      </c>
    </row>
    <row r="3887" spans="1:14" x14ac:dyDescent="0.25">
      <c r="A3887" s="2">
        <v>37580</v>
      </c>
      <c r="B3887">
        <v>867.54</v>
      </c>
      <c r="C3887">
        <v>300.02</v>
      </c>
      <c r="D3887">
        <v>2918.2</v>
      </c>
      <c r="E3887">
        <v>1962.5</v>
      </c>
      <c r="F3887">
        <v>4005.49</v>
      </c>
      <c r="G3887">
        <v>3282.5</v>
      </c>
      <c r="H3887" t="s">
        <v>38</v>
      </c>
      <c r="I3887">
        <v>221.33</v>
      </c>
      <c r="J3887" t="s">
        <v>38</v>
      </c>
      <c r="K3887">
        <v>3130.83</v>
      </c>
      <c r="L3887">
        <v>6413</v>
      </c>
      <c r="M3887">
        <v>6539</v>
      </c>
      <c r="N3887">
        <v>2553.6999999999998</v>
      </c>
    </row>
    <row r="3888" spans="1:14" x14ac:dyDescent="0.25">
      <c r="A3888" s="2">
        <v>37581</v>
      </c>
      <c r="B3888">
        <v>883.35</v>
      </c>
      <c r="C3888">
        <v>303.92</v>
      </c>
      <c r="D3888">
        <v>2998.7</v>
      </c>
      <c r="E3888">
        <v>2045.2</v>
      </c>
      <c r="F3888">
        <v>4101.74</v>
      </c>
      <c r="G3888">
        <v>3405.6</v>
      </c>
      <c r="H3888" t="s">
        <v>38</v>
      </c>
      <c r="I3888">
        <v>232.54</v>
      </c>
      <c r="J3888" t="s">
        <v>38</v>
      </c>
      <c r="K3888">
        <v>3184.84</v>
      </c>
      <c r="L3888">
        <v>6580</v>
      </c>
      <c r="M3888">
        <v>6566</v>
      </c>
      <c r="N3888">
        <v>2557.9</v>
      </c>
    </row>
    <row r="3889" spans="1:14" x14ac:dyDescent="0.25">
      <c r="A3889" s="2">
        <v>37582</v>
      </c>
      <c r="B3889">
        <v>876.98</v>
      </c>
      <c r="C3889">
        <v>303.19</v>
      </c>
      <c r="D3889">
        <v>2992.3</v>
      </c>
      <c r="E3889">
        <v>2056.3000000000002</v>
      </c>
      <c r="F3889">
        <v>4140.2299999999996</v>
      </c>
      <c r="G3889">
        <v>3428.8</v>
      </c>
      <c r="H3889" t="s">
        <v>38</v>
      </c>
      <c r="I3889">
        <v>232.64</v>
      </c>
      <c r="J3889" t="s">
        <v>38</v>
      </c>
      <c r="K3889">
        <v>3208.42</v>
      </c>
      <c r="L3889">
        <v>6656</v>
      </c>
      <c r="M3889">
        <v>6587</v>
      </c>
      <c r="N3889">
        <v>2569.6999999999998</v>
      </c>
    </row>
    <row r="3890" spans="1:14" x14ac:dyDescent="0.25">
      <c r="A3890" s="2">
        <v>37585</v>
      </c>
      <c r="B3890">
        <v>877.92</v>
      </c>
      <c r="C3890">
        <v>303.67</v>
      </c>
      <c r="D3890">
        <v>2948.8</v>
      </c>
      <c r="E3890">
        <v>2049.5</v>
      </c>
      <c r="F3890">
        <v>4109.1899999999996</v>
      </c>
      <c r="G3890">
        <v>3446.9</v>
      </c>
      <c r="H3890" t="s">
        <v>38</v>
      </c>
      <c r="I3890">
        <v>233.51</v>
      </c>
      <c r="J3890" t="s">
        <v>38</v>
      </c>
      <c r="K3890">
        <v>3195.39</v>
      </c>
      <c r="L3890">
        <v>6748</v>
      </c>
      <c r="M3890">
        <v>6618</v>
      </c>
      <c r="N3890">
        <v>2572.3000000000002</v>
      </c>
    </row>
    <row r="3891" spans="1:14" x14ac:dyDescent="0.25">
      <c r="A3891" s="2">
        <v>37586</v>
      </c>
      <c r="B3891">
        <v>860.69</v>
      </c>
      <c r="C3891">
        <v>299.37</v>
      </c>
      <c r="D3891">
        <v>2908.9</v>
      </c>
      <c r="E3891">
        <v>1997.9</v>
      </c>
      <c r="F3891">
        <v>3967</v>
      </c>
      <c r="G3891">
        <v>3391.7</v>
      </c>
      <c r="H3891" t="s">
        <v>38</v>
      </c>
      <c r="I3891">
        <v>226.49</v>
      </c>
      <c r="J3891" t="s">
        <v>38</v>
      </c>
      <c r="K3891">
        <v>3156.28</v>
      </c>
      <c r="L3891">
        <v>6717</v>
      </c>
      <c r="M3891">
        <v>6560</v>
      </c>
      <c r="N3891">
        <v>2552</v>
      </c>
    </row>
    <row r="3892" spans="1:14" x14ac:dyDescent="0.25">
      <c r="A3892" s="2">
        <v>37587</v>
      </c>
      <c r="B3892">
        <v>885.71</v>
      </c>
      <c r="C3892">
        <v>304.39999999999998</v>
      </c>
      <c r="D3892">
        <v>2955.3</v>
      </c>
      <c r="E3892">
        <v>2059.5</v>
      </c>
      <c r="F3892">
        <v>4143.34</v>
      </c>
      <c r="G3892">
        <v>3509.8</v>
      </c>
      <c r="H3892" t="s">
        <v>38</v>
      </c>
      <c r="I3892">
        <v>233.06</v>
      </c>
      <c r="J3892" t="s">
        <v>38</v>
      </c>
      <c r="K3892">
        <v>3223.32</v>
      </c>
      <c r="L3892">
        <v>6763</v>
      </c>
      <c r="M3892">
        <v>6522</v>
      </c>
      <c r="N3892">
        <v>2544.4</v>
      </c>
    </row>
    <row r="3893" spans="1:14" x14ac:dyDescent="0.25">
      <c r="A3893" s="2">
        <v>37588</v>
      </c>
      <c r="B3893">
        <v>887.13</v>
      </c>
      <c r="C3893">
        <v>306.19</v>
      </c>
      <c r="D3893">
        <v>2993.4</v>
      </c>
      <c r="E3893">
        <v>2071</v>
      </c>
      <c r="F3893">
        <v>4196.74</v>
      </c>
      <c r="G3893">
        <v>3510.3</v>
      </c>
      <c r="H3893" t="s">
        <v>38</v>
      </c>
      <c r="I3893">
        <v>234.55</v>
      </c>
      <c r="J3893" t="s">
        <v>38</v>
      </c>
      <c r="K3893">
        <v>3204.7</v>
      </c>
      <c r="L3893">
        <v>6998</v>
      </c>
      <c r="M3893">
        <v>6647</v>
      </c>
      <c r="N3893">
        <v>2586.6</v>
      </c>
    </row>
    <row r="3894" spans="1:14" x14ac:dyDescent="0.25">
      <c r="A3894" s="2">
        <v>37589</v>
      </c>
      <c r="B3894">
        <v>883.83</v>
      </c>
      <c r="C3894">
        <v>302.62</v>
      </c>
      <c r="D3894">
        <v>2971.6</v>
      </c>
      <c r="E3894">
        <v>2060.6999999999998</v>
      </c>
      <c r="F3894">
        <v>4170.66</v>
      </c>
      <c r="G3894">
        <v>3493.6</v>
      </c>
      <c r="H3894" t="s">
        <v>38</v>
      </c>
      <c r="I3894">
        <v>235.37</v>
      </c>
      <c r="J3894" t="s">
        <v>38</v>
      </c>
      <c r="K3894">
        <v>3171.18</v>
      </c>
      <c r="L3894">
        <v>6960</v>
      </c>
      <c r="M3894">
        <v>6634</v>
      </c>
      <c r="N3894">
        <v>2580.6999999999998</v>
      </c>
    </row>
    <row r="3895" spans="1:14" x14ac:dyDescent="0.25">
      <c r="A3895" s="2">
        <v>37592</v>
      </c>
      <c r="B3895">
        <v>883.12</v>
      </c>
      <c r="C3895">
        <v>307.82</v>
      </c>
      <c r="D3895">
        <v>2961</v>
      </c>
      <c r="E3895">
        <v>2051.4</v>
      </c>
      <c r="F3895">
        <v>4186.8</v>
      </c>
      <c r="G3895">
        <v>3523.9</v>
      </c>
      <c r="H3895" t="s">
        <v>38</v>
      </c>
      <c r="I3895">
        <v>235.26</v>
      </c>
      <c r="J3895" t="s">
        <v>38</v>
      </c>
      <c r="K3895">
        <v>3188.56</v>
      </c>
      <c r="L3895">
        <v>6991</v>
      </c>
      <c r="M3895">
        <v>6698</v>
      </c>
      <c r="N3895">
        <v>2606.9</v>
      </c>
    </row>
    <row r="3896" spans="1:14" x14ac:dyDescent="0.25">
      <c r="A3896" s="2">
        <v>37593</v>
      </c>
      <c r="B3896">
        <v>872.26</v>
      </c>
      <c r="C3896">
        <v>307.08999999999997</v>
      </c>
      <c r="D3896">
        <v>2902.2</v>
      </c>
      <c r="E3896">
        <v>2003</v>
      </c>
      <c r="F3896">
        <v>4091.8</v>
      </c>
      <c r="G3896">
        <v>3448.2</v>
      </c>
      <c r="H3896" t="s">
        <v>38</v>
      </c>
      <c r="I3896">
        <v>227.53</v>
      </c>
      <c r="J3896" t="s">
        <v>38</v>
      </c>
      <c r="K3896">
        <v>3103.52</v>
      </c>
      <c r="L3896">
        <v>6991</v>
      </c>
      <c r="M3896">
        <v>6703</v>
      </c>
      <c r="N3896">
        <v>2603.5</v>
      </c>
    </row>
    <row r="3897" spans="1:14" x14ac:dyDescent="0.25">
      <c r="A3897" s="2">
        <v>37594</v>
      </c>
      <c r="B3897">
        <v>867.77</v>
      </c>
      <c r="C3897">
        <v>305.38</v>
      </c>
      <c r="D3897">
        <v>2886.8</v>
      </c>
      <c r="E3897">
        <v>1991.2</v>
      </c>
      <c r="F3897">
        <v>4137.13</v>
      </c>
      <c r="G3897">
        <v>3408.7</v>
      </c>
      <c r="H3897" t="s">
        <v>38</v>
      </c>
      <c r="I3897">
        <v>223.46</v>
      </c>
      <c r="J3897" t="s">
        <v>38</v>
      </c>
      <c r="K3897">
        <v>3103.52</v>
      </c>
      <c r="L3897">
        <v>6831</v>
      </c>
      <c r="M3897">
        <v>6526</v>
      </c>
      <c r="N3897">
        <v>2563.8000000000002</v>
      </c>
    </row>
    <row r="3898" spans="1:14" x14ac:dyDescent="0.25">
      <c r="A3898" s="2">
        <v>37595</v>
      </c>
      <c r="B3898">
        <v>857.86</v>
      </c>
      <c r="C3898">
        <v>302.54000000000002</v>
      </c>
      <c r="D3898">
        <v>2878.6</v>
      </c>
      <c r="E3898">
        <v>1962.7</v>
      </c>
      <c r="F3898">
        <v>4011.08</v>
      </c>
      <c r="G3898">
        <v>3361.2</v>
      </c>
      <c r="H3898" t="s">
        <v>38</v>
      </c>
      <c r="I3898">
        <v>220.28</v>
      </c>
      <c r="J3898" t="s">
        <v>38</v>
      </c>
      <c r="K3898">
        <v>3065.04</v>
      </c>
      <c r="L3898">
        <v>6755</v>
      </c>
      <c r="M3898">
        <v>6533</v>
      </c>
      <c r="N3898">
        <v>2568</v>
      </c>
    </row>
    <row r="3899" spans="1:14" x14ac:dyDescent="0.25">
      <c r="A3899" s="2">
        <v>37596</v>
      </c>
      <c r="B3899">
        <v>862.82</v>
      </c>
      <c r="C3899">
        <v>304.64999999999998</v>
      </c>
      <c r="D3899">
        <v>2861.9</v>
      </c>
      <c r="E3899">
        <v>1981.6</v>
      </c>
      <c r="F3899">
        <v>3971.97</v>
      </c>
      <c r="G3899">
        <v>3361.2</v>
      </c>
      <c r="H3899" t="s">
        <v>38</v>
      </c>
      <c r="I3899">
        <v>220.63</v>
      </c>
      <c r="J3899" t="s">
        <v>38</v>
      </c>
      <c r="K3899">
        <v>3061.32</v>
      </c>
      <c r="L3899">
        <v>6770</v>
      </c>
      <c r="M3899">
        <v>6526</v>
      </c>
      <c r="N3899">
        <v>2563.8000000000002</v>
      </c>
    </row>
    <row r="3900" spans="1:14" x14ac:dyDescent="0.25">
      <c r="A3900" s="2">
        <v>37599</v>
      </c>
      <c r="B3900">
        <v>839.92</v>
      </c>
      <c r="C3900">
        <v>298.31</v>
      </c>
      <c r="D3900">
        <v>2807.4</v>
      </c>
      <c r="E3900">
        <v>1937.2</v>
      </c>
      <c r="F3900">
        <v>3820.46</v>
      </c>
      <c r="G3900">
        <v>3291.9</v>
      </c>
      <c r="H3900" t="s">
        <v>38</v>
      </c>
      <c r="I3900">
        <v>214.79</v>
      </c>
      <c r="J3900" t="s">
        <v>38</v>
      </c>
      <c r="K3900">
        <v>3017.25</v>
      </c>
      <c r="L3900">
        <v>6717</v>
      </c>
      <c r="M3900">
        <v>6441</v>
      </c>
      <c r="N3900">
        <v>2563.8000000000002</v>
      </c>
    </row>
    <row r="3901" spans="1:14" x14ac:dyDescent="0.25">
      <c r="A3901" s="2">
        <v>37600</v>
      </c>
      <c r="B3901">
        <v>851.72</v>
      </c>
      <c r="C3901">
        <v>303.43</v>
      </c>
      <c r="D3901">
        <v>2795.6</v>
      </c>
      <c r="E3901">
        <v>1953.4</v>
      </c>
      <c r="F3901">
        <v>3927.26</v>
      </c>
      <c r="G3901">
        <v>3313.4</v>
      </c>
      <c r="H3901" t="s">
        <v>38</v>
      </c>
      <c r="I3901">
        <v>214.85</v>
      </c>
      <c r="J3901" t="s">
        <v>38</v>
      </c>
      <c r="K3901">
        <v>3046.42</v>
      </c>
      <c r="L3901">
        <v>6710</v>
      </c>
      <c r="M3901">
        <v>6430</v>
      </c>
      <c r="N3901">
        <v>2524.1</v>
      </c>
    </row>
    <row r="3902" spans="1:14" x14ac:dyDescent="0.25">
      <c r="A3902" s="2">
        <v>37601</v>
      </c>
      <c r="B3902">
        <v>851.96</v>
      </c>
      <c r="C3902">
        <v>304.49</v>
      </c>
      <c r="D3902">
        <v>2834.8</v>
      </c>
      <c r="E3902">
        <v>1982.5</v>
      </c>
      <c r="F3902">
        <v>3958.93</v>
      </c>
      <c r="G3902">
        <v>3334.8</v>
      </c>
      <c r="H3902" t="s">
        <v>38</v>
      </c>
      <c r="I3902">
        <v>218.91</v>
      </c>
      <c r="J3902" t="s">
        <v>38</v>
      </c>
      <c r="K3902">
        <v>3036.49</v>
      </c>
      <c r="L3902">
        <v>6611</v>
      </c>
      <c r="M3902">
        <v>6382</v>
      </c>
      <c r="N3902">
        <v>2502.1999999999998</v>
      </c>
    </row>
    <row r="3903" spans="1:14" x14ac:dyDescent="0.25">
      <c r="A3903" s="2">
        <v>37602</v>
      </c>
      <c r="B3903">
        <v>851.72</v>
      </c>
      <c r="C3903">
        <v>305.62</v>
      </c>
      <c r="D3903">
        <v>2806.3</v>
      </c>
      <c r="E3903">
        <v>1949.6</v>
      </c>
      <c r="F3903">
        <v>3870.76</v>
      </c>
      <c r="G3903">
        <v>3268.2</v>
      </c>
      <c r="H3903" t="s">
        <v>38</v>
      </c>
      <c r="I3903">
        <v>215.23</v>
      </c>
      <c r="J3903" t="s">
        <v>38</v>
      </c>
      <c r="K3903">
        <v>3028.42</v>
      </c>
      <c r="L3903">
        <v>6634</v>
      </c>
      <c r="M3903">
        <v>6405</v>
      </c>
      <c r="N3903">
        <v>2519.1</v>
      </c>
    </row>
    <row r="3904" spans="1:14" x14ac:dyDescent="0.25">
      <c r="A3904" s="2">
        <v>37603</v>
      </c>
      <c r="B3904">
        <v>838.03</v>
      </c>
      <c r="C3904">
        <v>305.95</v>
      </c>
      <c r="D3904">
        <v>2766.4</v>
      </c>
      <c r="E3904">
        <v>1915.2</v>
      </c>
      <c r="F3904">
        <v>3799.97</v>
      </c>
      <c r="G3904">
        <v>3198.9</v>
      </c>
      <c r="H3904" t="s">
        <v>38</v>
      </c>
      <c r="I3904">
        <v>209.77</v>
      </c>
      <c r="J3904" t="s">
        <v>38</v>
      </c>
      <c r="K3904">
        <v>3010.42</v>
      </c>
      <c r="L3904">
        <v>6466</v>
      </c>
      <c r="M3904">
        <v>6345</v>
      </c>
      <c r="N3904">
        <v>2503.9</v>
      </c>
    </row>
    <row r="3905" spans="1:14" x14ac:dyDescent="0.25">
      <c r="A3905" s="2">
        <v>37606</v>
      </c>
      <c r="B3905">
        <v>859.51</v>
      </c>
      <c r="C3905">
        <v>309.60000000000002</v>
      </c>
      <c r="D3905">
        <v>2836.2</v>
      </c>
      <c r="E3905">
        <v>1972.6</v>
      </c>
      <c r="F3905">
        <v>3970.72</v>
      </c>
      <c r="G3905">
        <v>3298.7</v>
      </c>
      <c r="H3905" t="s">
        <v>38</v>
      </c>
      <c r="I3905">
        <v>218.26</v>
      </c>
      <c r="J3905" t="s">
        <v>38</v>
      </c>
      <c r="K3905">
        <v>3070.63</v>
      </c>
      <c r="L3905">
        <v>6413</v>
      </c>
      <c r="M3905">
        <v>6306</v>
      </c>
      <c r="N3905">
        <v>2483.6</v>
      </c>
    </row>
    <row r="3906" spans="1:14" x14ac:dyDescent="0.25">
      <c r="A3906" s="2">
        <v>37607</v>
      </c>
      <c r="B3906">
        <v>852.43</v>
      </c>
      <c r="C3906">
        <v>304.73</v>
      </c>
      <c r="D3906">
        <v>2787.1</v>
      </c>
      <c r="E3906">
        <v>1950.3</v>
      </c>
      <c r="F3906">
        <v>3907.39</v>
      </c>
      <c r="G3906">
        <v>3279.4</v>
      </c>
      <c r="H3906" t="s">
        <v>38</v>
      </c>
      <c r="I3906">
        <v>215.61</v>
      </c>
      <c r="J3906" t="s">
        <v>38</v>
      </c>
      <c r="K3906">
        <v>3027.18</v>
      </c>
      <c r="L3906">
        <v>6497</v>
      </c>
      <c r="M3906">
        <v>6340</v>
      </c>
      <c r="N3906">
        <v>2519.9</v>
      </c>
    </row>
    <row r="3907" spans="1:14" x14ac:dyDescent="0.25">
      <c r="A3907" s="2">
        <v>37608</v>
      </c>
      <c r="B3907">
        <v>842.51</v>
      </c>
      <c r="C3907">
        <v>301.97000000000003</v>
      </c>
      <c r="D3907">
        <v>2735.1</v>
      </c>
      <c r="E3907">
        <v>1911.5</v>
      </c>
      <c r="F3907">
        <v>3775.76</v>
      </c>
      <c r="G3907">
        <v>3217.5</v>
      </c>
      <c r="H3907" t="s">
        <v>38</v>
      </c>
      <c r="I3907">
        <v>209.97</v>
      </c>
      <c r="J3907" t="s">
        <v>38</v>
      </c>
      <c r="K3907">
        <v>2993.66</v>
      </c>
      <c r="L3907">
        <v>6322</v>
      </c>
      <c r="M3907">
        <v>6228</v>
      </c>
      <c r="N3907">
        <v>2526.6999999999998</v>
      </c>
    </row>
    <row r="3908" spans="1:14" x14ac:dyDescent="0.25">
      <c r="A3908" s="2">
        <v>37609</v>
      </c>
      <c r="B3908">
        <v>836.61</v>
      </c>
      <c r="C3908">
        <v>300.33999999999997</v>
      </c>
      <c r="D3908">
        <v>2728.3</v>
      </c>
      <c r="E3908">
        <v>1897.2</v>
      </c>
      <c r="F3908">
        <v>3669.58</v>
      </c>
      <c r="G3908">
        <v>3230.8</v>
      </c>
      <c r="H3908" t="s">
        <v>38</v>
      </c>
      <c r="I3908">
        <v>209.28</v>
      </c>
      <c r="J3908" t="s">
        <v>38</v>
      </c>
      <c r="K3908">
        <v>2957.04</v>
      </c>
      <c r="L3908">
        <v>6383</v>
      </c>
      <c r="M3908">
        <v>6240</v>
      </c>
      <c r="N3908">
        <v>2509.8000000000002</v>
      </c>
    </row>
    <row r="3909" spans="1:14" x14ac:dyDescent="0.25">
      <c r="A3909" s="2">
        <v>37610</v>
      </c>
      <c r="B3909">
        <v>847.96</v>
      </c>
      <c r="C3909">
        <v>300.58999999999997</v>
      </c>
      <c r="D3909">
        <v>2779.1</v>
      </c>
      <c r="E3909">
        <v>1911.2</v>
      </c>
      <c r="F3909">
        <v>3771.33</v>
      </c>
      <c r="G3909">
        <v>3246.5</v>
      </c>
      <c r="H3909" t="s">
        <v>38</v>
      </c>
      <c r="I3909">
        <v>211.53</v>
      </c>
      <c r="J3909" t="s">
        <v>38</v>
      </c>
      <c r="K3909">
        <v>2984.44</v>
      </c>
      <c r="L3909">
        <v>6390</v>
      </c>
      <c r="M3909">
        <v>6263</v>
      </c>
      <c r="N3909">
        <v>2548.6</v>
      </c>
    </row>
    <row r="3910" spans="1:14" x14ac:dyDescent="0.25">
      <c r="A3910" s="2">
        <v>37613</v>
      </c>
      <c r="B3910">
        <v>848.2</v>
      </c>
      <c r="C3910">
        <v>304.08</v>
      </c>
      <c r="D3910">
        <v>2806.3</v>
      </c>
      <c r="E3910">
        <v>1914.9</v>
      </c>
      <c r="F3910">
        <v>3706.58</v>
      </c>
      <c r="G3910">
        <v>3258.6</v>
      </c>
      <c r="H3910" t="s">
        <v>38</v>
      </c>
      <c r="I3910">
        <v>213.39</v>
      </c>
      <c r="J3910" t="s">
        <v>38</v>
      </c>
      <c r="K3910">
        <v>2935.24</v>
      </c>
      <c r="L3910">
        <v>6390</v>
      </c>
      <c r="M3910">
        <v>6248</v>
      </c>
      <c r="N3910">
        <v>2568.8000000000002</v>
      </c>
    </row>
    <row r="3911" spans="1:14" x14ac:dyDescent="0.25">
      <c r="A3911" s="2">
        <v>37614</v>
      </c>
      <c r="B3911">
        <v>843</v>
      </c>
      <c r="C3911">
        <v>304</v>
      </c>
      <c r="D3911">
        <v>2814.1</v>
      </c>
      <c r="E3911">
        <v>1909.3</v>
      </c>
      <c r="F3911">
        <v>3706.58</v>
      </c>
      <c r="G3911">
        <v>3258.6</v>
      </c>
      <c r="H3911" t="s">
        <v>38</v>
      </c>
      <c r="I3911">
        <v>212.63</v>
      </c>
      <c r="J3911" t="s">
        <v>38</v>
      </c>
      <c r="K3911">
        <v>2935.24</v>
      </c>
      <c r="L3911">
        <v>6497</v>
      </c>
      <c r="M3911">
        <v>6240</v>
      </c>
      <c r="N3911">
        <v>2561.1999999999998</v>
      </c>
    </row>
    <row r="3912" spans="1:14" x14ac:dyDescent="0.25">
      <c r="A3912" s="2">
        <v>37615</v>
      </c>
      <c r="B3912">
        <v>843</v>
      </c>
      <c r="C3912">
        <v>304</v>
      </c>
      <c r="D3912">
        <v>2814.1</v>
      </c>
      <c r="E3912">
        <v>1909.3</v>
      </c>
      <c r="F3912">
        <v>3706.58</v>
      </c>
      <c r="G3912">
        <v>3258.6</v>
      </c>
      <c r="H3912" t="s">
        <v>38</v>
      </c>
      <c r="I3912">
        <v>212.63</v>
      </c>
      <c r="J3912" t="s">
        <v>38</v>
      </c>
      <c r="K3912">
        <v>2935.24</v>
      </c>
      <c r="L3912">
        <v>6474</v>
      </c>
      <c r="M3912">
        <v>6240</v>
      </c>
      <c r="N3912">
        <v>2561.1999999999998</v>
      </c>
    </row>
    <row r="3913" spans="1:14" x14ac:dyDescent="0.25">
      <c r="A3913" s="2">
        <v>37616</v>
      </c>
      <c r="B3913">
        <v>842.29</v>
      </c>
      <c r="C3913">
        <v>304</v>
      </c>
      <c r="D3913">
        <v>2814.1</v>
      </c>
      <c r="E3913">
        <v>1909.3</v>
      </c>
      <c r="F3913">
        <v>3706.58</v>
      </c>
      <c r="G3913">
        <v>3258.6</v>
      </c>
      <c r="H3913" t="s">
        <v>38</v>
      </c>
      <c r="I3913">
        <v>212.63</v>
      </c>
      <c r="J3913" t="s">
        <v>38</v>
      </c>
      <c r="K3913">
        <v>2935.24</v>
      </c>
      <c r="L3913">
        <v>6596</v>
      </c>
      <c r="M3913">
        <v>6240</v>
      </c>
      <c r="N3913">
        <v>2561.1999999999998</v>
      </c>
    </row>
    <row r="3914" spans="1:14" x14ac:dyDescent="0.25">
      <c r="A3914" s="2">
        <v>37617</v>
      </c>
      <c r="B3914">
        <v>824.32</v>
      </c>
      <c r="C3914">
        <v>302.62</v>
      </c>
      <c r="D3914">
        <v>2726.1</v>
      </c>
      <c r="E3914">
        <v>1867.1</v>
      </c>
      <c r="F3914">
        <v>3532.69</v>
      </c>
      <c r="G3914">
        <v>3143.8</v>
      </c>
      <c r="H3914" t="s">
        <v>38</v>
      </c>
      <c r="I3914">
        <v>207.43</v>
      </c>
      <c r="J3914" t="s">
        <v>38</v>
      </c>
      <c r="K3914">
        <v>2843.07</v>
      </c>
      <c r="L3914">
        <v>6588</v>
      </c>
      <c r="M3914">
        <v>6171</v>
      </c>
      <c r="N3914">
        <v>2560.4</v>
      </c>
    </row>
    <row r="3915" spans="1:14" x14ac:dyDescent="0.25">
      <c r="A3915" s="2">
        <v>37620</v>
      </c>
      <c r="B3915">
        <v>829.76</v>
      </c>
      <c r="C3915">
        <v>302.86</v>
      </c>
      <c r="D3915">
        <v>2776.2</v>
      </c>
      <c r="E3915">
        <v>1878.9</v>
      </c>
      <c r="F3915">
        <v>3582.02</v>
      </c>
      <c r="G3915">
        <v>3136.2</v>
      </c>
      <c r="H3915" t="s">
        <v>38</v>
      </c>
      <c r="I3915">
        <v>207.4</v>
      </c>
      <c r="J3915" t="s">
        <v>38</v>
      </c>
      <c r="K3915">
        <v>2879.19</v>
      </c>
      <c r="L3915">
        <v>6481</v>
      </c>
      <c r="M3915">
        <v>6063</v>
      </c>
      <c r="N3915">
        <v>2524.1</v>
      </c>
    </row>
    <row r="3916" spans="1:14" x14ac:dyDescent="0.25">
      <c r="A3916" s="2">
        <v>37621</v>
      </c>
      <c r="B3916">
        <v>831.18</v>
      </c>
      <c r="C3916">
        <v>303.19</v>
      </c>
      <c r="D3916">
        <v>2798</v>
      </c>
      <c r="E3916">
        <v>1896.6</v>
      </c>
      <c r="F3916">
        <v>3582.02</v>
      </c>
      <c r="G3916">
        <v>3136.2</v>
      </c>
      <c r="H3916" t="s">
        <v>38</v>
      </c>
      <c r="I3916">
        <v>209.12</v>
      </c>
      <c r="J3916" t="s">
        <v>38</v>
      </c>
      <c r="K3916">
        <v>2879.19</v>
      </c>
      <c r="L3916">
        <v>6481</v>
      </c>
      <c r="M3916">
        <v>6090</v>
      </c>
      <c r="N3916">
        <v>2533.4</v>
      </c>
    </row>
    <row r="3917" spans="1:14" x14ac:dyDescent="0.25">
      <c r="A3917" s="2">
        <v>37622</v>
      </c>
      <c r="B3917">
        <v>831.18</v>
      </c>
      <c r="C3917">
        <v>303.19</v>
      </c>
      <c r="D3917">
        <v>2798</v>
      </c>
      <c r="E3917">
        <v>1896.6</v>
      </c>
      <c r="F3917">
        <v>3582.02</v>
      </c>
      <c r="G3917">
        <v>3136.2</v>
      </c>
      <c r="H3917" t="s">
        <v>38</v>
      </c>
      <c r="I3917">
        <v>209.12</v>
      </c>
      <c r="J3917" t="s">
        <v>38</v>
      </c>
      <c r="K3917">
        <v>2879.19</v>
      </c>
      <c r="L3917">
        <v>6481</v>
      </c>
      <c r="M3917">
        <v>6090</v>
      </c>
      <c r="N3917">
        <v>2533.4</v>
      </c>
    </row>
    <row r="3918" spans="1:14" x14ac:dyDescent="0.25">
      <c r="A3918" s="2">
        <v>37623</v>
      </c>
      <c r="B3918">
        <v>858.13</v>
      </c>
      <c r="C3918">
        <v>308.87</v>
      </c>
      <c r="D3918">
        <v>2854.9</v>
      </c>
      <c r="E3918">
        <v>1982</v>
      </c>
      <c r="F3918">
        <v>3821.89</v>
      </c>
      <c r="G3918">
        <v>3285.9</v>
      </c>
      <c r="H3918" t="s">
        <v>38</v>
      </c>
      <c r="I3918">
        <v>218.52</v>
      </c>
      <c r="J3918" t="s">
        <v>38</v>
      </c>
      <c r="K3918">
        <v>2879.19</v>
      </c>
      <c r="L3918">
        <v>6481</v>
      </c>
      <c r="M3918">
        <v>6122</v>
      </c>
      <c r="N3918">
        <v>2552</v>
      </c>
    </row>
    <row r="3919" spans="1:14" x14ac:dyDescent="0.25">
      <c r="A3919" s="2">
        <v>37624</v>
      </c>
      <c r="B3919">
        <v>860.49</v>
      </c>
      <c r="C3919">
        <v>311.54000000000002</v>
      </c>
      <c r="D3919">
        <v>2848.5</v>
      </c>
      <c r="E3919">
        <v>1977.1</v>
      </c>
      <c r="F3919">
        <v>3842.86</v>
      </c>
      <c r="G3919">
        <v>3268.6</v>
      </c>
      <c r="H3919" t="s">
        <v>38</v>
      </c>
      <c r="I3919">
        <v>218.24</v>
      </c>
      <c r="J3919" t="s">
        <v>38</v>
      </c>
      <c r="K3919">
        <v>3046.1</v>
      </c>
      <c r="L3919">
        <v>6481</v>
      </c>
      <c r="M3919">
        <v>6284</v>
      </c>
      <c r="N3919">
        <v>2584.8000000000002</v>
      </c>
    </row>
    <row r="3920" spans="1:14" x14ac:dyDescent="0.25">
      <c r="A3920" s="2">
        <v>37627</v>
      </c>
      <c r="B3920">
        <v>876.09</v>
      </c>
      <c r="C3920">
        <v>314.70999999999998</v>
      </c>
      <c r="D3920">
        <v>2846.3</v>
      </c>
      <c r="E3920">
        <v>1992.3</v>
      </c>
      <c r="F3920">
        <v>3901.44</v>
      </c>
      <c r="G3920">
        <v>3268.6</v>
      </c>
      <c r="H3920" t="s">
        <v>38</v>
      </c>
      <c r="I3920">
        <v>218.22</v>
      </c>
      <c r="J3920" t="s">
        <v>38</v>
      </c>
      <c r="K3920">
        <v>3041.74</v>
      </c>
      <c r="L3920">
        <v>6626</v>
      </c>
      <c r="M3920">
        <v>6335</v>
      </c>
      <c r="N3920">
        <v>2595.8000000000002</v>
      </c>
    </row>
    <row r="3921" spans="1:14" x14ac:dyDescent="0.25">
      <c r="A3921" s="2">
        <v>37628</v>
      </c>
      <c r="B3921">
        <v>873.49</v>
      </c>
      <c r="C3921">
        <v>314.22000000000003</v>
      </c>
      <c r="D3921">
        <v>2815.6</v>
      </c>
      <c r="E3921">
        <v>1959.1</v>
      </c>
      <c r="F3921">
        <v>3850.26</v>
      </c>
      <c r="G3921">
        <v>3329.4</v>
      </c>
      <c r="H3921" t="s">
        <v>38</v>
      </c>
      <c r="I3921">
        <v>217.27</v>
      </c>
      <c r="J3921" t="s">
        <v>38</v>
      </c>
      <c r="K3921">
        <v>3018.07</v>
      </c>
      <c r="L3921">
        <v>6542</v>
      </c>
      <c r="M3921">
        <v>6355</v>
      </c>
      <c r="N3921">
        <v>2603.4</v>
      </c>
    </row>
    <row r="3922" spans="1:14" x14ac:dyDescent="0.25">
      <c r="A3922" s="2">
        <v>37629</v>
      </c>
      <c r="B3922">
        <v>860.49</v>
      </c>
      <c r="C3922">
        <v>309.92</v>
      </c>
      <c r="D3922">
        <v>2789.8</v>
      </c>
      <c r="E3922">
        <v>1919.8</v>
      </c>
      <c r="F3922">
        <v>3740.49</v>
      </c>
      <c r="G3922">
        <v>3340.4</v>
      </c>
      <c r="H3922" t="s">
        <v>38</v>
      </c>
      <c r="I3922">
        <v>213.5</v>
      </c>
      <c r="J3922" t="s">
        <v>38</v>
      </c>
      <c r="K3922">
        <v>3024.92</v>
      </c>
      <c r="L3922">
        <v>6474</v>
      </c>
      <c r="M3922">
        <v>6364</v>
      </c>
      <c r="N3922">
        <v>2589.9</v>
      </c>
    </row>
    <row r="3923" spans="1:14" x14ac:dyDescent="0.25">
      <c r="A3923" s="2">
        <v>37630</v>
      </c>
      <c r="B3923">
        <v>874.44</v>
      </c>
      <c r="C3923">
        <v>311.45999999999998</v>
      </c>
      <c r="D3923">
        <v>2797.3</v>
      </c>
      <c r="E3923">
        <v>1953.5</v>
      </c>
      <c r="F3923">
        <v>3745.43</v>
      </c>
      <c r="G3923">
        <v>3367.9</v>
      </c>
      <c r="H3923" t="s">
        <v>38</v>
      </c>
      <c r="I3923">
        <v>214.9</v>
      </c>
      <c r="J3923" t="s">
        <v>38</v>
      </c>
      <c r="K3923">
        <v>3008.11</v>
      </c>
      <c r="L3923">
        <v>6466</v>
      </c>
      <c r="M3923">
        <v>6345</v>
      </c>
      <c r="N3923">
        <v>2584</v>
      </c>
    </row>
    <row r="3924" spans="1:14" x14ac:dyDescent="0.25">
      <c r="A3924" s="2">
        <v>37631</v>
      </c>
      <c r="B3924">
        <v>876.09</v>
      </c>
      <c r="C3924">
        <v>313.49</v>
      </c>
      <c r="D3924">
        <v>2821.6</v>
      </c>
      <c r="E3924">
        <v>1957.3</v>
      </c>
      <c r="F3924">
        <v>3771.33</v>
      </c>
      <c r="G3924">
        <v>3373.6</v>
      </c>
      <c r="H3924" t="s">
        <v>38</v>
      </c>
      <c r="I3924">
        <v>216.33</v>
      </c>
      <c r="J3924" t="s">
        <v>38</v>
      </c>
      <c r="K3924">
        <v>3014.33</v>
      </c>
      <c r="L3924">
        <v>6428</v>
      </c>
      <c r="M3924">
        <v>6391</v>
      </c>
      <c r="N3924">
        <v>2584.8000000000002</v>
      </c>
    </row>
    <row r="3925" spans="1:14" x14ac:dyDescent="0.25">
      <c r="A3925" s="2">
        <v>37634</v>
      </c>
      <c r="B3925">
        <v>876.09</v>
      </c>
      <c r="C3925">
        <v>313.49</v>
      </c>
      <c r="D3925">
        <v>2808</v>
      </c>
      <c r="E3925">
        <v>1967.8</v>
      </c>
      <c r="F3925">
        <v>3809.56</v>
      </c>
      <c r="G3925">
        <v>3430</v>
      </c>
      <c r="H3925" t="s">
        <v>38</v>
      </c>
      <c r="I3925">
        <v>217.4</v>
      </c>
      <c r="J3925" t="s">
        <v>38</v>
      </c>
      <c r="K3925">
        <v>3036.76</v>
      </c>
      <c r="L3925">
        <v>6428</v>
      </c>
      <c r="M3925">
        <v>6459</v>
      </c>
      <c r="N3925">
        <v>2582.3000000000002</v>
      </c>
    </row>
    <row r="3926" spans="1:14" x14ac:dyDescent="0.25">
      <c r="A3926" s="2">
        <v>37635</v>
      </c>
      <c r="B3926">
        <v>878.69</v>
      </c>
      <c r="C3926">
        <v>314.55</v>
      </c>
      <c r="D3926">
        <v>2807.3</v>
      </c>
      <c r="E3926">
        <v>1969</v>
      </c>
      <c r="F3926">
        <v>3869.99</v>
      </c>
      <c r="G3926">
        <v>3450.4</v>
      </c>
      <c r="H3926" t="s">
        <v>38</v>
      </c>
      <c r="I3926">
        <v>217.76</v>
      </c>
      <c r="J3926" t="s">
        <v>38</v>
      </c>
      <c r="K3926">
        <v>3077.86</v>
      </c>
      <c r="L3926">
        <v>6504</v>
      </c>
      <c r="M3926">
        <v>6436</v>
      </c>
      <c r="N3926">
        <v>2594.1</v>
      </c>
    </row>
    <row r="3927" spans="1:14" x14ac:dyDescent="0.25">
      <c r="A3927" s="2">
        <v>37636</v>
      </c>
      <c r="B3927">
        <v>870.89</v>
      </c>
      <c r="C3927">
        <v>313</v>
      </c>
      <c r="D3927">
        <v>2766.6</v>
      </c>
      <c r="E3927">
        <v>1944.3</v>
      </c>
      <c r="F3927">
        <v>3767.63</v>
      </c>
      <c r="G3927">
        <v>3439.7</v>
      </c>
      <c r="H3927" t="s">
        <v>38</v>
      </c>
      <c r="I3927">
        <v>214.93</v>
      </c>
      <c r="J3927" t="s">
        <v>38</v>
      </c>
      <c r="K3927">
        <v>3018.69</v>
      </c>
      <c r="L3927">
        <v>6519</v>
      </c>
      <c r="M3927">
        <v>6486</v>
      </c>
      <c r="N3927">
        <v>2592.4</v>
      </c>
    </row>
    <row r="3928" spans="1:14" x14ac:dyDescent="0.25">
      <c r="A3928" s="2">
        <v>37637</v>
      </c>
      <c r="B3928">
        <v>866.64</v>
      </c>
      <c r="C3928">
        <v>314.95</v>
      </c>
      <c r="D3928">
        <v>2757.6</v>
      </c>
      <c r="E3928">
        <v>1948</v>
      </c>
      <c r="F3928">
        <v>3779.96</v>
      </c>
      <c r="G3928">
        <v>3457.8</v>
      </c>
      <c r="H3928" t="s">
        <v>38</v>
      </c>
      <c r="I3928">
        <v>214.24</v>
      </c>
      <c r="J3928" t="s">
        <v>38</v>
      </c>
      <c r="K3928">
        <v>2994.41</v>
      </c>
      <c r="L3928">
        <v>6512</v>
      </c>
      <c r="M3928">
        <v>6372</v>
      </c>
      <c r="N3928">
        <v>2581.5</v>
      </c>
    </row>
    <row r="3929" spans="1:14" x14ac:dyDescent="0.25">
      <c r="A3929" s="2">
        <v>37638</v>
      </c>
      <c r="B3929">
        <v>853.87</v>
      </c>
      <c r="C3929">
        <v>310.81</v>
      </c>
      <c r="D3929">
        <v>2718.3</v>
      </c>
      <c r="E3929">
        <v>1895.3</v>
      </c>
      <c r="F3929">
        <v>3623.33</v>
      </c>
      <c r="G3929">
        <v>3375.8</v>
      </c>
      <c r="H3929" t="s">
        <v>38</v>
      </c>
      <c r="I3929">
        <v>207.85</v>
      </c>
      <c r="J3929" t="s">
        <v>38</v>
      </c>
      <c r="K3929">
        <v>2949.56</v>
      </c>
      <c r="L3929">
        <v>6580</v>
      </c>
      <c r="M3929">
        <v>6283</v>
      </c>
      <c r="N3929">
        <v>2575.6</v>
      </c>
    </row>
    <row r="3930" spans="1:14" x14ac:dyDescent="0.25">
      <c r="A3930" s="2">
        <v>37641</v>
      </c>
      <c r="B3930">
        <v>854.58</v>
      </c>
      <c r="C3930">
        <v>310.33</v>
      </c>
      <c r="D3930">
        <v>2690</v>
      </c>
      <c r="E3930">
        <v>1876.7</v>
      </c>
      <c r="F3930">
        <v>3615.32</v>
      </c>
      <c r="G3930">
        <v>3348</v>
      </c>
      <c r="H3930" t="s">
        <v>38</v>
      </c>
      <c r="I3930">
        <v>203.8</v>
      </c>
      <c r="J3930" t="s">
        <v>38</v>
      </c>
      <c r="K3930">
        <v>2912.82</v>
      </c>
      <c r="L3930">
        <v>6474</v>
      </c>
      <c r="M3930">
        <v>6263</v>
      </c>
      <c r="N3930">
        <v>2578.1</v>
      </c>
    </row>
    <row r="3931" spans="1:14" x14ac:dyDescent="0.25">
      <c r="A3931" s="2">
        <v>37642</v>
      </c>
      <c r="B3931">
        <v>840.16</v>
      </c>
      <c r="C3931">
        <v>307.81</v>
      </c>
      <c r="D3931">
        <v>2657.1</v>
      </c>
      <c r="E3931">
        <v>1857.5</v>
      </c>
      <c r="F3931">
        <v>3564.14</v>
      </c>
      <c r="G3931">
        <v>3322</v>
      </c>
      <c r="H3931" t="s">
        <v>38</v>
      </c>
      <c r="I3931">
        <v>200.25</v>
      </c>
      <c r="J3931" t="s">
        <v>38</v>
      </c>
      <c r="K3931">
        <v>2894.13</v>
      </c>
      <c r="L3931">
        <v>6626</v>
      </c>
      <c r="M3931">
        <v>6270</v>
      </c>
      <c r="N3931">
        <v>2574.6999999999998</v>
      </c>
    </row>
    <row r="3932" spans="1:14" x14ac:dyDescent="0.25">
      <c r="A3932" s="2">
        <v>37643</v>
      </c>
      <c r="B3932">
        <v>829.76</v>
      </c>
      <c r="C3932">
        <v>308.14</v>
      </c>
      <c r="D3932">
        <v>2609.1999999999998</v>
      </c>
      <c r="E3932">
        <v>1816.7</v>
      </c>
      <c r="F3932">
        <v>3466.71</v>
      </c>
      <c r="G3932">
        <v>3288</v>
      </c>
      <c r="H3932" t="s">
        <v>38</v>
      </c>
      <c r="I3932">
        <v>195.37</v>
      </c>
      <c r="J3932" t="s">
        <v>38</v>
      </c>
      <c r="K3932">
        <v>2808.81</v>
      </c>
      <c r="L3932">
        <v>6550</v>
      </c>
      <c r="M3932">
        <v>6260</v>
      </c>
      <c r="N3932">
        <v>2542.6999999999998</v>
      </c>
    </row>
    <row r="3933" spans="1:14" x14ac:dyDescent="0.25">
      <c r="A3933" s="2">
        <v>37644</v>
      </c>
      <c r="B3933">
        <v>834.96</v>
      </c>
      <c r="C3933">
        <v>309.60000000000002</v>
      </c>
      <c r="D3933">
        <v>2575.1999999999998</v>
      </c>
      <c r="E3933">
        <v>1808.6</v>
      </c>
      <c r="F3933">
        <v>3483.98</v>
      </c>
      <c r="G3933">
        <v>3303.7</v>
      </c>
      <c r="H3933" t="s">
        <v>38</v>
      </c>
      <c r="I3933">
        <v>193.49</v>
      </c>
      <c r="J3933" t="s">
        <v>38</v>
      </c>
      <c r="K3933">
        <v>2806.32</v>
      </c>
      <c r="L3933">
        <v>6694</v>
      </c>
      <c r="M3933">
        <v>6301</v>
      </c>
      <c r="N3933">
        <v>2542.6999999999998</v>
      </c>
    </row>
    <row r="3934" spans="1:14" x14ac:dyDescent="0.25">
      <c r="A3934" s="2">
        <v>37645</v>
      </c>
      <c r="B3934">
        <v>813.45</v>
      </c>
      <c r="C3934">
        <v>306.19</v>
      </c>
      <c r="D3934">
        <v>2560.9</v>
      </c>
      <c r="E3934">
        <v>1798.1</v>
      </c>
      <c r="F3934">
        <v>3367.43</v>
      </c>
      <c r="G3934">
        <v>3285.9</v>
      </c>
      <c r="H3934" t="s">
        <v>38</v>
      </c>
      <c r="I3934">
        <v>192.2</v>
      </c>
      <c r="J3934" t="s">
        <v>38</v>
      </c>
      <c r="K3934">
        <v>2777.67</v>
      </c>
      <c r="L3934">
        <v>6649</v>
      </c>
      <c r="M3934">
        <v>6172</v>
      </c>
      <c r="N3934">
        <v>2546.9</v>
      </c>
    </row>
    <row r="3935" spans="1:14" x14ac:dyDescent="0.25">
      <c r="A3935" s="2">
        <v>37648</v>
      </c>
      <c r="B3935">
        <v>801.15</v>
      </c>
      <c r="C3935">
        <v>301.56</v>
      </c>
      <c r="D3935">
        <v>2475.1</v>
      </c>
      <c r="E3935">
        <v>1732.4</v>
      </c>
      <c r="F3935">
        <v>3272.47</v>
      </c>
      <c r="G3935">
        <v>3145.4</v>
      </c>
      <c r="H3935" t="s">
        <v>38</v>
      </c>
      <c r="I3935">
        <v>184.71</v>
      </c>
      <c r="J3935" t="s">
        <v>38</v>
      </c>
      <c r="K3935">
        <v>2689.23</v>
      </c>
      <c r="L3935">
        <v>6557</v>
      </c>
      <c r="M3935">
        <v>6084</v>
      </c>
      <c r="N3935">
        <v>2530</v>
      </c>
    </row>
    <row r="3936" spans="1:14" x14ac:dyDescent="0.25">
      <c r="A3936" s="2">
        <v>37649</v>
      </c>
      <c r="B3936">
        <v>808.01</v>
      </c>
      <c r="C3936">
        <v>301.24</v>
      </c>
      <c r="D3936">
        <v>2473.6</v>
      </c>
      <c r="E3936">
        <v>1735.5</v>
      </c>
      <c r="F3936">
        <v>3316.87</v>
      </c>
      <c r="G3936">
        <v>3106.4</v>
      </c>
      <c r="H3936" t="s">
        <v>38</v>
      </c>
      <c r="I3936">
        <v>184.91</v>
      </c>
      <c r="J3936" t="s">
        <v>38</v>
      </c>
      <c r="K3936">
        <v>2671.8</v>
      </c>
      <c r="L3936">
        <v>6481</v>
      </c>
      <c r="M3936">
        <v>6104</v>
      </c>
      <c r="N3936">
        <v>2488.6999999999998</v>
      </c>
    </row>
    <row r="3937" spans="1:14" x14ac:dyDescent="0.25">
      <c r="A3937" s="2">
        <v>37650</v>
      </c>
      <c r="B3937">
        <v>813.92</v>
      </c>
      <c r="C3937">
        <v>301.48</v>
      </c>
      <c r="D3937">
        <v>2460.6999999999998</v>
      </c>
      <c r="E3937">
        <v>1762.2</v>
      </c>
      <c r="F3937">
        <v>3368.05</v>
      </c>
      <c r="G3937">
        <v>3104.6</v>
      </c>
      <c r="H3937" t="s">
        <v>38</v>
      </c>
      <c r="I3937">
        <v>183.77</v>
      </c>
      <c r="J3937" t="s">
        <v>38</v>
      </c>
      <c r="K3937">
        <v>2673.67</v>
      </c>
      <c r="L3937">
        <v>6337</v>
      </c>
      <c r="M3937">
        <v>6044</v>
      </c>
      <c r="N3937">
        <v>2465.1</v>
      </c>
    </row>
    <row r="3938" spans="1:14" x14ac:dyDescent="0.25">
      <c r="A3938" s="2">
        <v>37651</v>
      </c>
      <c r="B3938">
        <v>794.3</v>
      </c>
      <c r="C3938">
        <v>299.7</v>
      </c>
      <c r="D3938">
        <v>2540.9</v>
      </c>
      <c r="E3938">
        <v>1805.5</v>
      </c>
      <c r="F3938">
        <v>3302.07</v>
      </c>
      <c r="G3938">
        <v>3163.2</v>
      </c>
      <c r="H3938" t="s">
        <v>38</v>
      </c>
      <c r="I3938">
        <v>190.27</v>
      </c>
      <c r="J3938" t="s">
        <v>38</v>
      </c>
      <c r="K3938">
        <v>2735.32</v>
      </c>
      <c r="L3938">
        <v>6299</v>
      </c>
      <c r="M3938">
        <v>6080</v>
      </c>
      <c r="N3938">
        <v>2484.5</v>
      </c>
    </row>
    <row r="3939" spans="1:14" x14ac:dyDescent="0.25">
      <c r="A3939" s="2">
        <v>37652</v>
      </c>
      <c r="B3939">
        <v>808.25</v>
      </c>
      <c r="C3939">
        <v>300.75</v>
      </c>
      <c r="D3939">
        <v>2527.6</v>
      </c>
      <c r="E3939">
        <v>1821.6</v>
      </c>
      <c r="F3939">
        <v>3403.2</v>
      </c>
      <c r="G3939">
        <v>3117.7</v>
      </c>
      <c r="H3939" t="s">
        <v>38</v>
      </c>
      <c r="I3939">
        <v>191.23</v>
      </c>
      <c r="J3939" t="s">
        <v>38</v>
      </c>
      <c r="K3939">
        <v>2736.57</v>
      </c>
      <c r="L3939">
        <v>6329</v>
      </c>
      <c r="M3939">
        <v>6080</v>
      </c>
      <c r="N3939">
        <v>2481.1</v>
      </c>
    </row>
    <row r="3940" spans="1:14" x14ac:dyDescent="0.25">
      <c r="A3940" s="2">
        <v>37655</v>
      </c>
      <c r="B3940">
        <v>811.79</v>
      </c>
      <c r="C3940">
        <v>302.05</v>
      </c>
      <c r="D3940">
        <v>2608.1</v>
      </c>
      <c r="E3940">
        <v>1829.3</v>
      </c>
      <c r="F3940">
        <v>3409.98</v>
      </c>
      <c r="G3940">
        <v>3159.8</v>
      </c>
      <c r="H3940" t="s">
        <v>38</v>
      </c>
      <c r="I3940">
        <v>194.12</v>
      </c>
      <c r="J3940" t="s">
        <v>38</v>
      </c>
      <c r="K3940">
        <v>2768.33</v>
      </c>
      <c r="L3940">
        <v>6451</v>
      </c>
      <c r="M3940">
        <v>6080</v>
      </c>
      <c r="N3940">
        <v>2472.6999999999998</v>
      </c>
    </row>
    <row r="3941" spans="1:14" x14ac:dyDescent="0.25">
      <c r="A3941" s="2">
        <v>37656</v>
      </c>
      <c r="B3941">
        <v>803.04</v>
      </c>
      <c r="C3941">
        <v>300.33999999999997</v>
      </c>
      <c r="D3941">
        <v>2555.1999999999998</v>
      </c>
      <c r="E3941">
        <v>1773.7</v>
      </c>
      <c r="F3941">
        <v>3250.27</v>
      </c>
      <c r="G3941">
        <v>3084.1</v>
      </c>
      <c r="H3941" t="s">
        <v>38</v>
      </c>
      <c r="I3941">
        <v>185.49</v>
      </c>
      <c r="J3941" t="s">
        <v>38</v>
      </c>
      <c r="K3941">
        <v>2706.05</v>
      </c>
      <c r="L3941">
        <v>6421</v>
      </c>
      <c r="M3941">
        <v>6076</v>
      </c>
      <c r="N3941">
        <v>2473.6</v>
      </c>
    </row>
    <row r="3942" spans="1:14" x14ac:dyDescent="0.25">
      <c r="A3942" s="2">
        <v>37657</v>
      </c>
      <c r="B3942">
        <v>798.55</v>
      </c>
      <c r="C3942">
        <v>298.56</v>
      </c>
      <c r="D3942">
        <v>2603.1</v>
      </c>
      <c r="E3942">
        <v>1786.7</v>
      </c>
      <c r="F3942">
        <v>3385.31</v>
      </c>
      <c r="G3942">
        <v>3150.9</v>
      </c>
      <c r="H3942" t="s">
        <v>38</v>
      </c>
      <c r="I3942">
        <v>188.67</v>
      </c>
      <c r="J3942" t="s">
        <v>38</v>
      </c>
      <c r="K3942">
        <v>2718.51</v>
      </c>
      <c r="L3942">
        <v>6527</v>
      </c>
      <c r="M3942">
        <v>5998</v>
      </c>
      <c r="N3942">
        <v>2438.1</v>
      </c>
    </row>
    <row r="3943" spans="1:14" x14ac:dyDescent="0.25">
      <c r="A3943" s="2">
        <v>37658</v>
      </c>
      <c r="B3943">
        <v>794.77</v>
      </c>
      <c r="C3943">
        <v>296.52999999999997</v>
      </c>
      <c r="D3943">
        <v>2543.4</v>
      </c>
      <c r="E3943">
        <v>1757</v>
      </c>
      <c r="F3943">
        <v>3253.35</v>
      </c>
      <c r="G3943">
        <v>3086.5</v>
      </c>
      <c r="H3943" t="s">
        <v>38</v>
      </c>
      <c r="I3943">
        <v>184.58</v>
      </c>
      <c r="J3943" t="s">
        <v>38</v>
      </c>
      <c r="K3943">
        <v>2621.97</v>
      </c>
      <c r="L3943">
        <v>6451</v>
      </c>
      <c r="M3943">
        <v>5971</v>
      </c>
      <c r="N3943">
        <v>2428.9</v>
      </c>
    </row>
    <row r="3944" spans="1:14" x14ac:dyDescent="0.25">
      <c r="A3944" s="2">
        <v>37659</v>
      </c>
      <c r="B3944">
        <v>785.31</v>
      </c>
      <c r="C3944">
        <v>296.94</v>
      </c>
      <c r="D3944">
        <v>2546.6</v>
      </c>
      <c r="E3944">
        <v>1730.1</v>
      </c>
      <c r="F3944">
        <v>3169.49</v>
      </c>
      <c r="G3944">
        <v>3040.1</v>
      </c>
      <c r="H3944" t="s">
        <v>38</v>
      </c>
      <c r="I3944">
        <v>181.15</v>
      </c>
      <c r="J3944" t="s">
        <v>38</v>
      </c>
      <c r="K3944">
        <v>2625.09</v>
      </c>
      <c r="L3944">
        <v>6459</v>
      </c>
      <c r="M3944">
        <v>5999</v>
      </c>
      <c r="N3944">
        <v>2433.9</v>
      </c>
    </row>
    <row r="3945" spans="1:14" x14ac:dyDescent="0.25">
      <c r="A3945" s="2">
        <v>37662</v>
      </c>
      <c r="B3945">
        <v>790.52</v>
      </c>
      <c r="C3945">
        <v>295.95999999999998</v>
      </c>
      <c r="D3945">
        <v>2535.9</v>
      </c>
      <c r="E3945">
        <v>1715.5</v>
      </c>
      <c r="F3945">
        <v>3180.59</v>
      </c>
      <c r="G3945">
        <v>3036.2</v>
      </c>
      <c r="H3945" t="s">
        <v>38</v>
      </c>
      <c r="I3945">
        <v>177.94</v>
      </c>
      <c r="J3945" t="s">
        <v>38</v>
      </c>
      <c r="K3945">
        <v>2580.25</v>
      </c>
      <c r="L3945">
        <v>6451</v>
      </c>
      <c r="M3945">
        <v>6043</v>
      </c>
      <c r="N3945">
        <v>2419.6</v>
      </c>
    </row>
    <row r="3946" spans="1:14" x14ac:dyDescent="0.25">
      <c r="A3946" s="2">
        <v>37663</v>
      </c>
      <c r="B3946">
        <v>784.61</v>
      </c>
      <c r="C3946">
        <v>296.29000000000002</v>
      </c>
      <c r="D3946">
        <v>2604.5</v>
      </c>
      <c r="E3946">
        <v>1760.7</v>
      </c>
      <c r="F3946">
        <v>3242.26</v>
      </c>
      <c r="G3946">
        <v>3104.8</v>
      </c>
      <c r="H3946" t="s">
        <v>38</v>
      </c>
      <c r="I3946">
        <v>184.47</v>
      </c>
      <c r="J3946" t="s">
        <v>38</v>
      </c>
      <c r="K3946">
        <v>2639.41</v>
      </c>
      <c r="L3946">
        <v>6451</v>
      </c>
      <c r="M3946">
        <v>6011</v>
      </c>
      <c r="N3946">
        <v>2420.4</v>
      </c>
    </row>
    <row r="3947" spans="1:14" x14ac:dyDescent="0.25">
      <c r="A3947" s="2">
        <v>37664</v>
      </c>
      <c r="B3947">
        <v>772.31</v>
      </c>
      <c r="C3947">
        <v>295.8</v>
      </c>
      <c r="D3947">
        <v>2560.5</v>
      </c>
      <c r="E3947">
        <v>1715.5</v>
      </c>
      <c r="F3947">
        <v>3196.62</v>
      </c>
      <c r="G3947">
        <v>3058.7</v>
      </c>
      <c r="H3947" t="s">
        <v>38</v>
      </c>
      <c r="I3947">
        <v>178.59</v>
      </c>
      <c r="J3947" t="s">
        <v>38</v>
      </c>
      <c r="K3947">
        <v>2583.98</v>
      </c>
      <c r="L3947">
        <v>6580</v>
      </c>
      <c r="M3947">
        <v>6115</v>
      </c>
      <c r="N3947">
        <v>2423</v>
      </c>
    </row>
    <row r="3948" spans="1:14" x14ac:dyDescent="0.25">
      <c r="A3948" s="2">
        <v>37665</v>
      </c>
      <c r="B3948">
        <v>774.44</v>
      </c>
      <c r="C3948">
        <v>296.04000000000002</v>
      </c>
      <c r="D3948">
        <v>2564.8000000000002</v>
      </c>
      <c r="E3948">
        <v>1706.3</v>
      </c>
      <c r="F3948">
        <v>3160.86</v>
      </c>
      <c r="G3948">
        <v>3044</v>
      </c>
      <c r="H3948" t="s">
        <v>38</v>
      </c>
      <c r="I3948">
        <v>179.01</v>
      </c>
      <c r="J3948" t="s">
        <v>38</v>
      </c>
      <c r="K3948">
        <v>2587.7199999999998</v>
      </c>
      <c r="L3948">
        <v>6542</v>
      </c>
      <c r="M3948">
        <v>6000</v>
      </c>
      <c r="N3948">
        <v>2375.8000000000002</v>
      </c>
    </row>
    <row r="3949" spans="1:14" x14ac:dyDescent="0.25">
      <c r="A3949" s="2">
        <v>37666</v>
      </c>
      <c r="B3949">
        <v>791.46</v>
      </c>
      <c r="C3949">
        <v>297.58999999999997</v>
      </c>
      <c r="D3949">
        <v>2564.8000000000002</v>
      </c>
      <c r="E3949">
        <v>1748.9</v>
      </c>
      <c r="F3949">
        <v>3294.67</v>
      </c>
      <c r="G3949">
        <v>3136.5</v>
      </c>
      <c r="H3949" t="s">
        <v>38</v>
      </c>
      <c r="I3949">
        <v>184.44</v>
      </c>
      <c r="J3949" t="s">
        <v>38</v>
      </c>
      <c r="K3949">
        <v>2638.17</v>
      </c>
      <c r="L3949">
        <v>6603</v>
      </c>
      <c r="M3949">
        <v>6034</v>
      </c>
      <c r="N3949">
        <v>2370.6999999999998</v>
      </c>
    </row>
    <row r="3950" spans="1:14" x14ac:dyDescent="0.25">
      <c r="A3950" s="2">
        <v>37669</v>
      </c>
      <c r="B3950">
        <v>795.48</v>
      </c>
      <c r="C3950">
        <v>301.81</v>
      </c>
      <c r="D3950">
        <v>2617.8000000000002</v>
      </c>
      <c r="E3950">
        <v>1782.3</v>
      </c>
      <c r="F3950">
        <v>3344</v>
      </c>
      <c r="G3950">
        <v>3196</v>
      </c>
      <c r="H3950" t="s">
        <v>38</v>
      </c>
      <c r="I3950">
        <v>188.81</v>
      </c>
      <c r="J3950" t="s">
        <v>38</v>
      </c>
      <c r="K3950">
        <v>2718.51</v>
      </c>
      <c r="L3950">
        <v>6672</v>
      </c>
      <c r="M3950">
        <v>6170</v>
      </c>
      <c r="N3950">
        <v>2393.5</v>
      </c>
    </row>
    <row r="3951" spans="1:14" x14ac:dyDescent="0.25">
      <c r="A3951" s="2">
        <v>37670</v>
      </c>
      <c r="B3951">
        <v>805.17</v>
      </c>
      <c r="C3951">
        <v>303.35000000000002</v>
      </c>
      <c r="D3951">
        <v>2643.2</v>
      </c>
      <c r="E3951">
        <v>1817.9</v>
      </c>
      <c r="F3951">
        <v>3368.67</v>
      </c>
      <c r="G3951">
        <v>3230.6</v>
      </c>
      <c r="H3951" t="s">
        <v>38</v>
      </c>
      <c r="I3951">
        <v>190.38</v>
      </c>
      <c r="J3951" t="s">
        <v>38</v>
      </c>
      <c r="K3951">
        <v>2681.14</v>
      </c>
      <c r="L3951">
        <v>6626</v>
      </c>
      <c r="M3951">
        <v>6177</v>
      </c>
      <c r="N3951">
        <v>2398.5</v>
      </c>
    </row>
    <row r="3952" spans="1:14" x14ac:dyDescent="0.25">
      <c r="A3952" s="2">
        <v>37671</v>
      </c>
      <c r="B3952">
        <v>800.68</v>
      </c>
      <c r="C3952">
        <v>300.83</v>
      </c>
      <c r="D3952">
        <v>2596.3000000000002</v>
      </c>
      <c r="E3952">
        <v>1770</v>
      </c>
      <c r="F3952">
        <v>3234.24</v>
      </c>
      <c r="G3952">
        <v>3161.4</v>
      </c>
      <c r="H3952" t="s">
        <v>38</v>
      </c>
      <c r="I3952">
        <v>185.5</v>
      </c>
      <c r="J3952" t="s">
        <v>38</v>
      </c>
      <c r="K3952">
        <v>2623.84</v>
      </c>
      <c r="L3952">
        <v>6565</v>
      </c>
      <c r="M3952">
        <v>6201</v>
      </c>
      <c r="N3952">
        <v>2406.1</v>
      </c>
    </row>
    <row r="3953" spans="1:14" x14ac:dyDescent="0.25">
      <c r="A3953" s="2">
        <v>37672</v>
      </c>
      <c r="B3953">
        <v>793.12</v>
      </c>
      <c r="C3953">
        <v>301.08</v>
      </c>
      <c r="D3953">
        <v>2616</v>
      </c>
      <c r="E3953">
        <v>1734.7</v>
      </c>
      <c r="F3953">
        <v>3201.56</v>
      </c>
      <c r="G3953">
        <v>3136</v>
      </c>
      <c r="H3953" t="s">
        <v>38</v>
      </c>
      <c r="I3953">
        <v>182.57</v>
      </c>
      <c r="J3953" t="s">
        <v>38</v>
      </c>
      <c r="K3953">
        <v>2602.67</v>
      </c>
      <c r="L3953">
        <v>6565</v>
      </c>
      <c r="M3953">
        <v>6187</v>
      </c>
      <c r="N3953">
        <v>2363.1</v>
      </c>
    </row>
    <row r="3954" spans="1:14" x14ac:dyDescent="0.25">
      <c r="A3954" s="2">
        <v>37673</v>
      </c>
      <c r="B3954">
        <v>801.15</v>
      </c>
      <c r="C3954">
        <v>301.64</v>
      </c>
      <c r="D3954">
        <v>2634.9</v>
      </c>
      <c r="E3954">
        <v>1751.7</v>
      </c>
      <c r="F3954">
        <v>3263.22</v>
      </c>
      <c r="G3954">
        <v>3166.3</v>
      </c>
      <c r="H3954" t="s">
        <v>38</v>
      </c>
      <c r="I3954">
        <v>183.19</v>
      </c>
      <c r="J3954" t="s">
        <v>38</v>
      </c>
      <c r="K3954">
        <v>2610.14</v>
      </c>
      <c r="L3954">
        <v>6481</v>
      </c>
      <c r="M3954">
        <v>6057</v>
      </c>
      <c r="N3954">
        <v>2369</v>
      </c>
    </row>
    <row r="3955" spans="1:14" x14ac:dyDescent="0.25">
      <c r="A3955" s="2">
        <v>37676</v>
      </c>
      <c r="B3955">
        <v>787.21</v>
      </c>
      <c r="C3955">
        <v>298.39999999999998</v>
      </c>
      <c r="D3955">
        <v>2628.9</v>
      </c>
      <c r="E3955">
        <v>1725.4</v>
      </c>
      <c r="F3955">
        <v>3183.06</v>
      </c>
      <c r="G3955">
        <v>3118.2</v>
      </c>
      <c r="H3955" t="s">
        <v>38</v>
      </c>
      <c r="I3955">
        <v>173.29</v>
      </c>
      <c r="J3955" t="s">
        <v>38</v>
      </c>
      <c r="K3955">
        <v>2596.44</v>
      </c>
      <c r="L3955">
        <v>6550</v>
      </c>
      <c r="M3955">
        <v>6067</v>
      </c>
      <c r="N3955">
        <v>2399.4</v>
      </c>
    </row>
    <row r="3956" spans="1:14" x14ac:dyDescent="0.25">
      <c r="A3956" s="2">
        <v>37677</v>
      </c>
      <c r="B3956">
        <v>794.06</v>
      </c>
      <c r="C3956">
        <v>299.52999999999997</v>
      </c>
      <c r="D3956">
        <v>2561.6</v>
      </c>
      <c r="E3956">
        <v>1662.3</v>
      </c>
      <c r="F3956">
        <v>3060.97</v>
      </c>
      <c r="G3956">
        <v>3040.5</v>
      </c>
      <c r="H3956" t="s">
        <v>38</v>
      </c>
      <c r="I3956">
        <v>167.14</v>
      </c>
      <c r="J3956" t="s">
        <v>38</v>
      </c>
      <c r="K3956">
        <v>2539.14</v>
      </c>
      <c r="L3956">
        <v>6352</v>
      </c>
      <c r="M3956">
        <v>5985</v>
      </c>
      <c r="N3956">
        <v>2352.1999999999998</v>
      </c>
    </row>
    <row r="3957" spans="1:14" x14ac:dyDescent="0.25">
      <c r="A3957" s="2">
        <v>37678</v>
      </c>
      <c r="B3957">
        <v>782.71</v>
      </c>
      <c r="C3957">
        <v>299.45</v>
      </c>
      <c r="D3957">
        <v>2558.4</v>
      </c>
      <c r="E3957">
        <v>1646.6</v>
      </c>
      <c r="F3957">
        <v>3041.23</v>
      </c>
      <c r="G3957">
        <v>3024.3</v>
      </c>
      <c r="H3957" t="s">
        <v>38</v>
      </c>
      <c r="I3957">
        <v>164.2</v>
      </c>
      <c r="J3957" t="s">
        <v>38</v>
      </c>
      <c r="K3957">
        <v>2528.5500000000002</v>
      </c>
      <c r="L3957">
        <v>6375</v>
      </c>
      <c r="M3957">
        <v>5981</v>
      </c>
      <c r="N3957">
        <v>2381.6999999999998</v>
      </c>
    </row>
    <row r="3958" spans="1:14" x14ac:dyDescent="0.25">
      <c r="A3958" s="2">
        <v>37679</v>
      </c>
      <c r="B3958">
        <v>792.6</v>
      </c>
      <c r="C3958">
        <v>303.02</v>
      </c>
      <c r="D3958">
        <v>2538.6999999999998</v>
      </c>
      <c r="E3958">
        <v>1679</v>
      </c>
      <c r="F3958">
        <v>3082.55</v>
      </c>
      <c r="G3958">
        <v>3084.7</v>
      </c>
      <c r="H3958" t="s">
        <v>38</v>
      </c>
      <c r="I3958">
        <v>167.4</v>
      </c>
      <c r="J3958" t="s">
        <v>38</v>
      </c>
      <c r="K3958">
        <v>2530.42</v>
      </c>
      <c r="L3958">
        <v>6383</v>
      </c>
      <c r="M3958">
        <v>6014</v>
      </c>
      <c r="N3958">
        <v>2346.3000000000002</v>
      </c>
    </row>
    <row r="3959" spans="1:14" x14ac:dyDescent="0.25">
      <c r="A3959" s="2">
        <v>37680</v>
      </c>
      <c r="B3959">
        <v>795.24</v>
      </c>
      <c r="C3959">
        <v>301.81</v>
      </c>
      <c r="D3959">
        <v>2597.4</v>
      </c>
      <c r="E3959">
        <v>1701</v>
      </c>
      <c r="F3959">
        <v>3134.34</v>
      </c>
      <c r="G3959">
        <v>3137.8</v>
      </c>
      <c r="H3959" t="s">
        <v>38</v>
      </c>
      <c r="I3959">
        <v>172.26</v>
      </c>
      <c r="J3959" t="s">
        <v>38</v>
      </c>
      <c r="K3959">
        <v>2569.04</v>
      </c>
      <c r="L3959">
        <v>6360</v>
      </c>
      <c r="M3959">
        <v>6004</v>
      </c>
      <c r="N3959">
        <v>2355.5</v>
      </c>
    </row>
    <row r="3960" spans="1:14" x14ac:dyDescent="0.25">
      <c r="A3960" s="2">
        <v>37683</v>
      </c>
      <c r="B3960">
        <v>790.04</v>
      </c>
      <c r="C3960">
        <v>298.14999999999998</v>
      </c>
      <c r="D3960">
        <v>2616</v>
      </c>
      <c r="E3960">
        <v>1707.8</v>
      </c>
      <c r="F3960">
        <v>3143.59</v>
      </c>
      <c r="G3960">
        <v>3128.9</v>
      </c>
      <c r="H3960" t="s">
        <v>38</v>
      </c>
      <c r="I3960">
        <v>173.16</v>
      </c>
      <c r="J3960" t="s">
        <v>38</v>
      </c>
      <c r="K3960">
        <v>2593.9499999999998</v>
      </c>
      <c r="L3960">
        <v>6481</v>
      </c>
      <c r="M3960">
        <v>6111</v>
      </c>
      <c r="N3960">
        <v>2374.1</v>
      </c>
    </row>
    <row r="3961" spans="1:14" x14ac:dyDescent="0.25">
      <c r="A3961" s="2">
        <v>37684</v>
      </c>
      <c r="B3961">
        <v>777.51</v>
      </c>
      <c r="C3961">
        <v>295.64</v>
      </c>
      <c r="D3961">
        <v>2577.3000000000002</v>
      </c>
      <c r="E3961">
        <v>1654.6</v>
      </c>
      <c r="F3961">
        <v>3091.18</v>
      </c>
      <c r="G3961">
        <v>3062</v>
      </c>
      <c r="H3961" t="s">
        <v>38</v>
      </c>
      <c r="I3961">
        <v>166.54</v>
      </c>
      <c r="J3961" t="s">
        <v>38</v>
      </c>
      <c r="K3961">
        <v>2514.85</v>
      </c>
      <c r="L3961">
        <v>6443</v>
      </c>
      <c r="M3961">
        <v>6038</v>
      </c>
      <c r="N3961">
        <v>2363.1</v>
      </c>
    </row>
    <row r="3962" spans="1:14" x14ac:dyDescent="0.25">
      <c r="A3962" s="2">
        <v>37685</v>
      </c>
      <c r="B3962">
        <v>784.37</v>
      </c>
      <c r="C3962">
        <v>294.42</v>
      </c>
      <c r="D3962">
        <v>2541.9</v>
      </c>
      <c r="E3962">
        <v>1641.1</v>
      </c>
      <c r="F3962">
        <v>3105.98</v>
      </c>
      <c r="G3962">
        <v>3081.1</v>
      </c>
      <c r="H3962" t="s">
        <v>38</v>
      </c>
      <c r="I3962">
        <v>164.2</v>
      </c>
      <c r="J3962" t="s">
        <v>38</v>
      </c>
      <c r="K3962">
        <v>2463.7800000000002</v>
      </c>
      <c r="L3962">
        <v>6451</v>
      </c>
      <c r="M3962">
        <v>5964</v>
      </c>
      <c r="N3962">
        <v>2336.1</v>
      </c>
    </row>
    <row r="3963" spans="1:14" x14ac:dyDescent="0.25">
      <c r="A3963" s="2">
        <v>37686</v>
      </c>
      <c r="B3963">
        <v>777.04</v>
      </c>
      <c r="C3963">
        <v>291.5</v>
      </c>
      <c r="D3963">
        <v>2536.1999999999998</v>
      </c>
      <c r="E3963">
        <v>1629.6</v>
      </c>
      <c r="F3963">
        <v>3009.78</v>
      </c>
      <c r="G3963">
        <v>3048.9</v>
      </c>
      <c r="H3963" t="s">
        <v>38</v>
      </c>
      <c r="I3963">
        <v>159.9</v>
      </c>
      <c r="J3963" t="s">
        <v>38</v>
      </c>
      <c r="K3963">
        <v>2466.27</v>
      </c>
      <c r="L3963">
        <v>6344</v>
      </c>
      <c r="M3963">
        <v>5872</v>
      </c>
      <c r="N3963">
        <v>2334.4</v>
      </c>
    </row>
    <row r="3964" spans="1:14" x14ac:dyDescent="0.25">
      <c r="A3964" s="2">
        <v>37687</v>
      </c>
      <c r="B3964">
        <v>783.42</v>
      </c>
      <c r="C3964">
        <v>292.8</v>
      </c>
      <c r="D3964">
        <v>2481.5</v>
      </c>
      <c r="E3964">
        <v>1592.9</v>
      </c>
      <c r="F3964">
        <v>3009.17</v>
      </c>
      <c r="G3964">
        <v>2998.1</v>
      </c>
      <c r="H3964" t="s">
        <v>38</v>
      </c>
      <c r="I3964">
        <v>152.78</v>
      </c>
      <c r="J3964" t="s">
        <v>38</v>
      </c>
      <c r="K3964">
        <v>2409.6</v>
      </c>
      <c r="L3964">
        <v>6170</v>
      </c>
      <c r="M3964">
        <v>5835</v>
      </c>
      <c r="N3964">
        <v>2303.3000000000002</v>
      </c>
    </row>
    <row r="3965" spans="1:14" x14ac:dyDescent="0.25">
      <c r="A3965" s="2">
        <v>37690</v>
      </c>
      <c r="B3965">
        <v>763.8</v>
      </c>
      <c r="C3965">
        <v>290.77</v>
      </c>
      <c r="D3965">
        <v>2447.5</v>
      </c>
      <c r="E3965">
        <v>1555.8</v>
      </c>
      <c r="F3965">
        <v>2869.81</v>
      </c>
      <c r="G3965">
        <v>2915.7</v>
      </c>
      <c r="H3965" t="s">
        <v>38</v>
      </c>
      <c r="I3965">
        <v>147.77000000000001</v>
      </c>
      <c r="J3965" t="s">
        <v>38</v>
      </c>
      <c r="K3965">
        <v>2329.88</v>
      </c>
      <c r="L3965">
        <v>6131</v>
      </c>
      <c r="M3965">
        <v>5829</v>
      </c>
      <c r="N3965">
        <v>2304.1</v>
      </c>
    </row>
    <row r="3966" spans="1:14" x14ac:dyDescent="0.25">
      <c r="A3966" s="2">
        <v>37691</v>
      </c>
      <c r="B3966">
        <v>756.71</v>
      </c>
      <c r="C3966">
        <v>291.42</v>
      </c>
      <c r="D3966">
        <v>2456.5</v>
      </c>
      <c r="E3966">
        <v>1540.4</v>
      </c>
      <c r="F3966">
        <v>2835.28</v>
      </c>
      <c r="G3966">
        <v>2936.1</v>
      </c>
      <c r="H3966" t="s">
        <v>38</v>
      </c>
      <c r="I3966">
        <v>147.47999999999999</v>
      </c>
      <c r="J3966" t="s">
        <v>38</v>
      </c>
      <c r="K3966">
        <v>2326.77</v>
      </c>
      <c r="L3966">
        <v>5964</v>
      </c>
      <c r="M3966">
        <v>5821</v>
      </c>
      <c r="N3966">
        <v>2287.1999999999998</v>
      </c>
    </row>
    <row r="3967" spans="1:14" x14ac:dyDescent="0.25">
      <c r="A3967" s="2">
        <v>37692</v>
      </c>
      <c r="B3967">
        <v>761.91</v>
      </c>
      <c r="C3967">
        <v>287.85000000000002</v>
      </c>
      <c r="D3967">
        <v>2337.6999999999998</v>
      </c>
      <c r="E3967">
        <v>1484.8</v>
      </c>
      <c r="F3967">
        <v>2713.18</v>
      </c>
      <c r="G3967">
        <v>2855.6</v>
      </c>
      <c r="H3967" t="s">
        <v>38</v>
      </c>
      <c r="I3967">
        <v>141.34</v>
      </c>
      <c r="J3967" t="s">
        <v>38</v>
      </c>
      <c r="K3967">
        <v>2283.17</v>
      </c>
      <c r="L3967">
        <v>6063</v>
      </c>
      <c r="M3967">
        <v>5816</v>
      </c>
      <c r="N3967">
        <v>2284.6999999999998</v>
      </c>
    </row>
    <row r="3968" spans="1:14" x14ac:dyDescent="0.25">
      <c r="A3968" s="2">
        <v>37693</v>
      </c>
      <c r="B3968">
        <v>787.92</v>
      </c>
      <c r="C3968">
        <v>291.99</v>
      </c>
      <c r="D3968">
        <v>2480.1</v>
      </c>
      <c r="E3968">
        <v>1573.7</v>
      </c>
      <c r="F3968">
        <v>2893.86</v>
      </c>
      <c r="G3968">
        <v>2970.1</v>
      </c>
      <c r="H3968" t="s">
        <v>38</v>
      </c>
      <c r="I3968">
        <v>154.76</v>
      </c>
      <c r="J3968" t="s">
        <v>38</v>
      </c>
      <c r="K3968">
        <v>2359.15</v>
      </c>
      <c r="L3968">
        <v>5986</v>
      </c>
      <c r="M3968">
        <v>5764</v>
      </c>
      <c r="N3968">
        <v>2259.4</v>
      </c>
    </row>
    <row r="3969" spans="1:14" x14ac:dyDescent="0.25">
      <c r="A3969" s="2">
        <v>37694</v>
      </c>
      <c r="B3969">
        <v>788.86</v>
      </c>
      <c r="C3969">
        <v>292.07</v>
      </c>
      <c r="D3969">
        <v>2576.6</v>
      </c>
      <c r="E3969">
        <v>1689.2</v>
      </c>
      <c r="F3969">
        <v>2955.52</v>
      </c>
      <c r="G3969">
        <v>3087.6</v>
      </c>
      <c r="H3969" t="s">
        <v>38</v>
      </c>
      <c r="I3969">
        <v>166.53</v>
      </c>
      <c r="J3969" t="s">
        <v>38</v>
      </c>
      <c r="K3969">
        <v>2493.6799999999998</v>
      </c>
      <c r="L3969">
        <v>6117</v>
      </c>
      <c r="M3969">
        <v>5901</v>
      </c>
      <c r="N3969">
        <v>2320.1</v>
      </c>
    </row>
    <row r="3970" spans="1:14" x14ac:dyDescent="0.25">
      <c r="A3970" s="2">
        <v>37697</v>
      </c>
      <c r="B3970">
        <v>815.1</v>
      </c>
      <c r="C3970">
        <v>296.37</v>
      </c>
      <c r="D3970">
        <v>2656</v>
      </c>
      <c r="E3970">
        <v>1750.7</v>
      </c>
      <c r="F3970">
        <v>3085.01</v>
      </c>
      <c r="G3970">
        <v>3184.1</v>
      </c>
      <c r="H3970" t="s">
        <v>38</v>
      </c>
      <c r="I3970">
        <v>174.23</v>
      </c>
      <c r="J3970" t="s">
        <v>38</v>
      </c>
      <c r="K3970">
        <v>2598.31</v>
      </c>
      <c r="L3970">
        <v>5941</v>
      </c>
      <c r="M3970">
        <v>5782</v>
      </c>
      <c r="N3970">
        <v>2310.8000000000002</v>
      </c>
    </row>
    <row r="3971" spans="1:14" x14ac:dyDescent="0.25">
      <c r="A3971" s="2">
        <v>37698</v>
      </c>
      <c r="B3971">
        <v>820.07</v>
      </c>
      <c r="C3971">
        <v>297.91000000000003</v>
      </c>
      <c r="D3971">
        <v>2665.7</v>
      </c>
      <c r="E3971">
        <v>1726.9</v>
      </c>
      <c r="F3971">
        <v>3180.59</v>
      </c>
      <c r="G3971">
        <v>3200.1</v>
      </c>
      <c r="H3971" t="s">
        <v>38</v>
      </c>
      <c r="I3971">
        <v>170.51</v>
      </c>
      <c r="J3971" t="s">
        <v>38</v>
      </c>
      <c r="K3971">
        <v>2577.13</v>
      </c>
      <c r="L3971">
        <v>6063</v>
      </c>
      <c r="M3971">
        <v>5945</v>
      </c>
      <c r="N3971">
        <v>2401.9</v>
      </c>
    </row>
    <row r="3972" spans="1:14" x14ac:dyDescent="0.25">
      <c r="A3972" s="2">
        <v>37699</v>
      </c>
      <c r="B3972">
        <v>825.98</v>
      </c>
      <c r="C3972">
        <v>301.72000000000003</v>
      </c>
      <c r="D3972">
        <v>2702.9</v>
      </c>
      <c r="E3972">
        <v>1753.5</v>
      </c>
      <c r="F3972">
        <v>3226.84</v>
      </c>
      <c r="G3972">
        <v>3231.7</v>
      </c>
      <c r="H3972" t="s">
        <v>38</v>
      </c>
      <c r="I3972">
        <v>173.23</v>
      </c>
      <c r="J3972" t="s">
        <v>38</v>
      </c>
      <c r="K3972">
        <v>2647.51</v>
      </c>
      <c r="L3972">
        <v>6163</v>
      </c>
      <c r="M3972">
        <v>6096</v>
      </c>
      <c r="N3972">
        <v>2395.1</v>
      </c>
    </row>
    <row r="3973" spans="1:14" x14ac:dyDescent="0.25">
      <c r="A3973" s="2">
        <v>37700</v>
      </c>
      <c r="B3973">
        <v>828.1</v>
      </c>
      <c r="C3973">
        <v>300.18</v>
      </c>
      <c r="D3973">
        <v>2689.3</v>
      </c>
      <c r="E3973">
        <v>1727.2</v>
      </c>
      <c r="F3973">
        <v>3226.84</v>
      </c>
      <c r="G3973">
        <v>3192.2</v>
      </c>
      <c r="H3973" t="s">
        <v>38</v>
      </c>
      <c r="I3973">
        <v>171.4</v>
      </c>
      <c r="J3973" t="s">
        <v>38</v>
      </c>
      <c r="K3973">
        <v>2680.52</v>
      </c>
      <c r="L3973">
        <v>6277</v>
      </c>
      <c r="M3973">
        <v>6128</v>
      </c>
      <c r="N3973">
        <v>2417.1</v>
      </c>
    </row>
    <row r="3974" spans="1:14" x14ac:dyDescent="0.25">
      <c r="A3974" s="2">
        <v>37701</v>
      </c>
      <c r="B3974">
        <v>845.62</v>
      </c>
      <c r="C3974">
        <v>303.75</v>
      </c>
      <c r="D3974">
        <v>2754</v>
      </c>
      <c r="E3974">
        <v>1784.4</v>
      </c>
      <c r="F3974">
        <v>3346.31</v>
      </c>
      <c r="G3974">
        <v>3283.6</v>
      </c>
      <c r="H3974" t="s">
        <v>38</v>
      </c>
      <c r="I3974">
        <v>179.94</v>
      </c>
      <c r="J3974" t="s">
        <v>38</v>
      </c>
      <c r="K3974">
        <v>2768.92</v>
      </c>
      <c r="L3974">
        <v>6277</v>
      </c>
      <c r="M3974">
        <v>6137</v>
      </c>
      <c r="N3974">
        <v>2428.9</v>
      </c>
    </row>
    <row r="3975" spans="1:14" x14ac:dyDescent="0.25">
      <c r="A3975" s="2">
        <v>37704</v>
      </c>
      <c r="B3975">
        <v>817.45</v>
      </c>
      <c r="C3975">
        <v>295.8</v>
      </c>
      <c r="D3975">
        <v>2671.1</v>
      </c>
      <c r="E3975">
        <v>1685.5</v>
      </c>
      <c r="F3975">
        <v>3166.19</v>
      </c>
      <c r="G3975">
        <v>3138.8</v>
      </c>
      <c r="H3975" t="s">
        <v>38</v>
      </c>
      <c r="I3975">
        <v>168.45</v>
      </c>
      <c r="J3975" t="s">
        <v>38</v>
      </c>
      <c r="K3975">
        <v>2615.48</v>
      </c>
      <c r="L3975">
        <v>6438</v>
      </c>
      <c r="M3975">
        <v>6082</v>
      </c>
      <c r="N3975">
        <v>2415.4</v>
      </c>
    </row>
    <row r="3976" spans="1:14" x14ac:dyDescent="0.25">
      <c r="A3976" s="2">
        <v>37705</v>
      </c>
      <c r="B3976">
        <v>825.74</v>
      </c>
      <c r="C3976">
        <v>295.39999999999998</v>
      </c>
      <c r="D3976">
        <v>2701.5</v>
      </c>
      <c r="E3976">
        <v>1727.5</v>
      </c>
      <c r="F3976">
        <v>3241.54</v>
      </c>
      <c r="G3976">
        <v>3211.6</v>
      </c>
      <c r="H3976" t="s">
        <v>38</v>
      </c>
      <c r="I3976">
        <v>173.1</v>
      </c>
      <c r="J3976" t="s">
        <v>38</v>
      </c>
      <c r="K3976">
        <v>2664.73</v>
      </c>
      <c r="L3976">
        <v>6277</v>
      </c>
      <c r="M3976">
        <v>6041</v>
      </c>
      <c r="N3976">
        <v>2403.6</v>
      </c>
    </row>
    <row r="3977" spans="1:14" x14ac:dyDescent="0.25">
      <c r="A3977" s="2">
        <v>37706</v>
      </c>
      <c r="B3977">
        <v>821.71</v>
      </c>
      <c r="C3977">
        <v>294.10000000000002</v>
      </c>
      <c r="D3977">
        <v>2714</v>
      </c>
      <c r="E3977">
        <v>1721.4</v>
      </c>
      <c r="F3977">
        <v>3193.76</v>
      </c>
      <c r="G3977">
        <v>3214.8</v>
      </c>
      <c r="H3977" t="s">
        <v>38</v>
      </c>
      <c r="I3977">
        <v>172.61</v>
      </c>
      <c r="J3977" t="s">
        <v>38</v>
      </c>
      <c r="K3977">
        <v>2643.26</v>
      </c>
      <c r="L3977">
        <v>6415</v>
      </c>
      <c r="M3977">
        <v>6015</v>
      </c>
      <c r="N3977">
        <v>2439.8000000000002</v>
      </c>
    </row>
    <row r="3978" spans="1:14" x14ac:dyDescent="0.25">
      <c r="A3978" s="2">
        <v>37707</v>
      </c>
      <c r="B3978">
        <v>821.24</v>
      </c>
      <c r="C3978">
        <v>294.75</v>
      </c>
      <c r="D3978">
        <v>2670.3</v>
      </c>
      <c r="E3978">
        <v>1679.4</v>
      </c>
      <c r="F3978">
        <v>3198.04</v>
      </c>
      <c r="G3978">
        <v>3149.6</v>
      </c>
      <c r="H3978" t="s">
        <v>38</v>
      </c>
      <c r="I3978">
        <v>169.01</v>
      </c>
      <c r="J3978" t="s">
        <v>38</v>
      </c>
      <c r="K3978">
        <v>2606</v>
      </c>
      <c r="L3978">
        <v>6377</v>
      </c>
      <c r="M3978">
        <v>5879</v>
      </c>
      <c r="N3978">
        <v>2446.6</v>
      </c>
    </row>
    <row r="3979" spans="1:14" x14ac:dyDescent="0.25">
      <c r="A3979" s="2">
        <v>37708</v>
      </c>
      <c r="B3979">
        <v>816.98</v>
      </c>
      <c r="C3979">
        <v>295.48</v>
      </c>
      <c r="D3979">
        <v>2655.7</v>
      </c>
      <c r="E3979">
        <v>1688</v>
      </c>
      <c r="F3979">
        <v>3140.46</v>
      </c>
      <c r="G3979">
        <v>3151.7</v>
      </c>
      <c r="H3979" t="s">
        <v>38</v>
      </c>
      <c r="I3979">
        <v>169.91</v>
      </c>
      <c r="J3979" t="s">
        <v>38</v>
      </c>
      <c r="K3979">
        <v>2617.37</v>
      </c>
      <c r="L3979">
        <v>6346</v>
      </c>
      <c r="M3979">
        <v>5903</v>
      </c>
      <c r="N3979">
        <v>2450.8000000000002</v>
      </c>
    </row>
    <row r="3980" spans="1:14" x14ac:dyDescent="0.25">
      <c r="A3980" s="2">
        <v>37711</v>
      </c>
      <c r="B3980">
        <v>801.83</v>
      </c>
      <c r="C3980">
        <v>293.45</v>
      </c>
      <c r="D3980">
        <v>2583.1</v>
      </c>
      <c r="E3980">
        <v>1616.2</v>
      </c>
      <c r="F3980">
        <v>2989.74</v>
      </c>
      <c r="G3980">
        <v>3067.9</v>
      </c>
      <c r="H3980" t="s">
        <v>38</v>
      </c>
      <c r="I3980">
        <v>160.94999999999999</v>
      </c>
      <c r="J3980" t="s">
        <v>38</v>
      </c>
      <c r="K3980">
        <v>2530.23</v>
      </c>
      <c r="L3980">
        <v>6032</v>
      </c>
      <c r="M3980">
        <v>5683</v>
      </c>
      <c r="N3980">
        <v>2439.9</v>
      </c>
    </row>
    <row r="3981" spans="1:14" x14ac:dyDescent="0.25">
      <c r="A3981" s="2">
        <v>37712</v>
      </c>
      <c r="B3981">
        <v>811.06</v>
      </c>
      <c r="C3981">
        <v>294.35000000000002</v>
      </c>
      <c r="D3981">
        <v>2636</v>
      </c>
      <c r="E3981">
        <v>1626.1</v>
      </c>
      <c r="F3981">
        <v>3004.45</v>
      </c>
      <c r="G3981">
        <v>3113.2</v>
      </c>
      <c r="H3981" t="s">
        <v>38</v>
      </c>
      <c r="I3981">
        <v>163.89</v>
      </c>
      <c r="J3981" t="s">
        <v>38</v>
      </c>
      <c r="K3981">
        <v>2568.75</v>
      </c>
      <c r="L3981">
        <v>6132</v>
      </c>
      <c r="M3981">
        <v>5728</v>
      </c>
      <c r="N3981">
        <v>2427.3000000000002</v>
      </c>
    </row>
    <row r="3982" spans="1:14" x14ac:dyDescent="0.25">
      <c r="A3982" s="2">
        <v>37713</v>
      </c>
      <c r="B3982">
        <v>830.47</v>
      </c>
      <c r="C3982">
        <v>296.94</v>
      </c>
      <c r="D3982">
        <v>2688.6</v>
      </c>
      <c r="E3982">
        <v>1694.2</v>
      </c>
      <c r="F3982">
        <v>3174.76</v>
      </c>
      <c r="G3982">
        <v>3233.9</v>
      </c>
      <c r="H3982" t="s">
        <v>38</v>
      </c>
      <c r="I3982">
        <v>171.9</v>
      </c>
      <c r="J3982" t="s">
        <v>38</v>
      </c>
      <c r="K3982">
        <v>2681.15</v>
      </c>
      <c r="L3982">
        <v>6178</v>
      </c>
      <c r="M3982">
        <v>5789</v>
      </c>
      <c r="N3982">
        <v>2434.8000000000002</v>
      </c>
    </row>
    <row r="3983" spans="1:14" x14ac:dyDescent="0.25">
      <c r="A3983" s="2">
        <v>37714</v>
      </c>
      <c r="B3983">
        <v>826.68</v>
      </c>
      <c r="C3983">
        <v>296.45</v>
      </c>
      <c r="D3983">
        <v>2697.2</v>
      </c>
      <c r="E3983">
        <v>1717.7</v>
      </c>
      <c r="F3983">
        <v>3150.26</v>
      </c>
      <c r="G3983">
        <v>3267.4</v>
      </c>
      <c r="H3983" t="s">
        <v>38</v>
      </c>
      <c r="I3983">
        <v>173.82</v>
      </c>
      <c r="J3983" t="s">
        <v>38</v>
      </c>
      <c r="K3983">
        <v>2693.78</v>
      </c>
      <c r="L3983">
        <v>6117</v>
      </c>
      <c r="M3983">
        <v>5747</v>
      </c>
      <c r="N3983">
        <v>2448.3000000000002</v>
      </c>
    </row>
    <row r="3984" spans="1:14" x14ac:dyDescent="0.25">
      <c r="A3984" s="2">
        <v>37715</v>
      </c>
      <c r="B3984">
        <v>831.65</v>
      </c>
      <c r="C3984">
        <v>297.18</v>
      </c>
      <c r="D3984">
        <v>2727.9</v>
      </c>
      <c r="E3984">
        <v>1749.9</v>
      </c>
      <c r="F3984">
        <v>3256.86</v>
      </c>
      <c r="G3984">
        <v>3312.9</v>
      </c>
      <c r="H3984" t="s">
        <v>38</v>
      </c>
      <c r="I3984">
        <v>175.25</v>
      </c>
      <c r="J3984" t="s">
        <v>38</v>
      </c>
      <c r="K3984">
        <v>2724.09</v>
      </c>
      <c r="L3984">
        <v>6193</v>
      </c>
      <c r="M3984">
        <v>5867</v>
      </c>
      <c r="N3984">
        <v>2477.6999999999998</v>
      </c>
    </row>
    <row r="3985" spans="1:14" x14ac:dyDescent="0.25">
      <c r="A3985" s="2">
        <v>37718</v>
      </c>
      <c r="B3985">
        <v>830.23</v>
      </c>
      <c r="C3985">
        <v>298.72000000000003</v>
      </c>
      <c r="D3985">
        <v>2816.6</v>
      </c>
      <c r="E3985">
        <v>1811.8</v>
      </c>
      <c r="F3985">
        <v>3454.13</v>
      </c>
      <c r="G3985">
        <v>3376.8</v>
      </c>
      <c r="H3985" t="s">
        <v>38</v>
      </c>
      <c r="I3985">
        <v>185.66</v>
      </c>
      <c r="J3985" t="s">
        <v>38</v>
      </c>
      <c r="K3985">
        <v>2822.59</v>
      </c>
      <c r="L3985">
        <v>6354</v>
      </c>
      <c r="M3985">
        <v>5973</v>
      </c>
      <c r="N3985">
        <v>2524.8000000000002</v>
      </c>
    </row>
    <row r="3986" spans="1:14" x14ac:dyDescent="0.25">
      <c r="A3986" s="2">
        <v>37719</v>
      </c>
      <c r="B3986">
        <v>831.42</v>
      </c>
      <c r="C3986">
        <v>298.48</v>
      </c>
      <c r="D3986">
        <v>2768</v>
      </c>
      <c r="E3986">
        <v>1785.8</v>
      </c>
      <c r="F3986">
        <v>3406.35</v>
      </c>
      <c r="G3986">
        <v>3348.5</v>
      </c>
      <c r="H3986" t="s">
        <v>38</v>
      </c>
      <c r="I3986">
        <v>181.14</v>
      </c>
      <c r="J3986" t="s">
        <v>38</v>
      </c>
      <c r="K3986">
        <v>2793.55</v>
      </c>
      <c r="L3986">
        <v>6201</v>
      </c>
      <c r="M3986">
        <v>5883</v>
      </c>
      <c r="N3986">
        <v>2511.3000000000002</v>
      </c>
    </row>
    <row r="3987" spans="1:14" x14ac:dyDescent="0.25">
      <c r="A3987" s="2">
        <v>37720</v>
      </c>
      <c r="B3987">
        <v>820.53</v>
      </c>
      <c r="C3987">
        <v>296.77999999999997</v>
      </c>
      <c r="D3987">
        <v>2762.2</v>
      </c>
      <c r="E3987">
        <v>1781.5</v>
      </c>
      <c r="F3987">
        <v>3370.2</v>
      </c>
      <c r="G3987">
        <v>3388.3</v>
      </c>
      <c r="H3987" t="s">
        <v>38</v>
      </c>
      <c r="I3987">
        <v>180.2</v>
      </c>
      <c r="J3987" t="s">
        <v>38</v>
      </c>
      <c r="K3987">
        <v>2807.44</v>
      </c>
      <c r="L3987">
        <v>6170</v>
      </c>
      <c r="M3987">
        <v>5735</v>
      </c>
      <c r="N3987">
        <v>2485.3000000000002</v>
      </c>
    </row>
    <row r="3988" spans="1:14" x14ac:dyDescent="0.25">
      <c r="A3988" s="2">
        <v>37721</v>
      </c>
      <c r="B3988">
        <v>825.26</v>
      </c>
      <c r="C3988">
        <v>296.37</v>
      </c>
      <c r="D3988">
        <v>2720</v>
      </c>
      <c r="E3988">
        <v>1733.8</v>
      </c>
      <c r="F3988">
        <v>3326.7</v>
      </c>
      <c r="G3988">
        <v>3354.8</v>
      </c>
      <c r="H3988" t="s">
        <v>38</v>
      </c>
      <c r="I3988">
        <v>176.18</v>
      </c>
      <c r="J3988" t="s">
        <v>38</v>
      </c>
      <c r="K3988">
        <v>2745.56</v>
      </c>
      <c r="L3988">
        <v>6109</v>
      </c>
      <c r="M3988">
        <v>5735</v>
      </c>
      <c r="N3988">
        <v>2488.6</v>
      </c>
    </row>
    <row r="3989" spans="1:14" x14ac:dyDescent="0.25">
      <c r="A3989" s="2">
        <v>37722</v>
      </c>
      <c r="B3989">
        <v>821.95</v>
      </c>
      <c r="C3989">
        <v>297.35000000000002</v>
      </c>
      <c r="D3989">
        <v>2729.3</v>
      </c>
      <c r="E3989">
        <v>1750.5</v>
      </c>
      <c r="F3989">
        <v>3359.79</v>
      </c>
      <c r="G3989">
        <v>3369.7</v>
      </c>
      <c r="H3989" t="s">
        <v>38</v>
      </c>
      <c r="I3989">
        <v>179.22</v>
      </c>
      <c r="J3989" t="s">
        <v>38</v>
      </c>
      <c r="K3989">
        <v>2799.23</v>
      </c>
      <c r="L3989">
        <v>6009</v>
      </c>
      <c r="M3989">
        <v>5759</v>
      </c>
      <c r="N3989">
        <v>2495.4</v>
      </c>
    </row>
    <row r="3990" spans="1:14" x14ac:dyDescent="0.25">
      <c r="A3990" s="2">
        <v>37725</v>
      </c>
      <c r="B3990">
        <v>838.75</v>
      </c>
      <c r="C3990">
        <v>298.72000000000003</v>
      </c>
      <c r="D3990">
        <v>2758.7</v>
      </c>
      <c r="E3990">
        <v>1776.8</v>
      </c>
      <c r="F3990">
        <v>3430.24</v>
      </c>
      <c r="G3990">
        <v>3397.7</v>
      </c>
      <c r="H3990" t="s">
        <v>38</v>
      </c>
      <c r="I3990">
        <v>180.85</v>
      </c>
      <c r="J3990" t="s">
        <v>38</v>
      </c>
      <c r="K3990">
        <v>2821.96</v>
      </c>
      <c r="L3990">
        <v>5948</v>
      </c>
      <c r="M3990">
        <v>5682</v>
      </c>
      <c r="N3990">
        <v>2486.1</v>
      </c>
    </row>
    <row r="3991" spans="1:14" x14ac:dyDescent="0.25">
      <c r="A3991" s="2">
        <v>37726</v>
      </c>
      <c r="B3991">
        <v>846.09</v>
      </c>
      <c r="C3991">
        <v>300.58999999999997</v>
      </c>
      <c r="D3991">
        <v>2795.8</v>
      </c>
      <c r="E3991">
        <v>1806.8</v>
      </c>
      <c r="F3991">
        <v>3492.12</v>
      </c>
      <c r="G3991">
        <v>3435.7</v>
      </c>
      <c r="H3991" t="s">
        <v>38</v>
      </c>
      <c r="I3991">
        <v>187.03</v>
      </c>
      <c r="J3991" t="s">
        <v>38</v>
      </c>
      <c r="K3991">
        <v>2890.79</v>
      </c>
      <c r="L3991">
        <v>6017</v>
      </c>
      <c r="M3991">
        <v>5747</v>
      </c>
      <c r="N3991">
        <v>2490.3000000000002</v>
      </c>
    </row>
    <row r="3992" spans="1:14" x14ac:dyDescent="0.25">
      <c r="A3992" s="2">
        <v>37727</v>
      </c>
      <c r="B3992">
        <v>831.89</v>
      </c>
      <c r="C3992">
        <v>298.81</v>
      </c>
      <c r="D3992">
        <v>2759.7</v>
      </c>
      <c r="E3992">
        <v>1782.4</v>
      </c>
      <c r="F3992">
        <v>3489.67</v>
      </c>
      <c r="G3992">
        <v>3398.8</v>
      </c>
      <c r="H3992" t="s">
        <v>38</v>
      </c>
      <c r="I3992">
        <v>186.35</v>
      </c>
      <c r="J3992" t="s">
        <v>38</v>
      </c>
      <c r="K3992">
        <v>2849.75</v>
      </c>
      <c r="L3992">
        <v>6040</v>
      </c>
      <c r="M3992">
        <v>5785</v>
      </c>
      <c r="N3992">
        <v>2502.1</v>
      </c>
    </row>
    <row r="3993" spans="1:14" x14ac:dyDescent="0.25">
      <c r="A3993" s="2">
        <v>37728</v>
      </c>
      <c r="B3993">
        <v>843.72</v>
      </c>
      <c r="C3993">
        <v>301.64</v>
      </c>
      <c r="D3993">
        <v>2784</v>
      </c>
      <c r="E3993">
        <v>1791.4</v>
      </c>
      <c r="F3993">
        <v>3565.64</v>
      </c>
      <c r="G3993">
        <v>3439.8</v>
      </c>
      <c r="H3993" t="s">
        <v>38</v>
      </c>
      <c r="I3993">
        <v>187.01</v>
      </c>
      <c r="J3993" t="s">
        <v>38</v>
      </c>
      <c r="K3993">
        <v>2849.11</v>
      </c>
      <c r="L3993">
        <v>5994</v>
      </c>
      <c r="M3993">
        <v>5720</v>
      </c>
      <c r="N3993">
        <v>2486.9</v>
      </c>
    </row>
    <row r="3994" spans="1:14" x14ac:dyDescent="0.25">
      <c r="A3994" s="2">
        <v>37729</v>
      </c>
      <c r="B3994">
        <v>843.72</v>
      </c>
      <c r="C3994">
        <v>301.64</v>
      </c>
      <c r="D3994">
        <v>2784</v>
      </c>
      <c r="E3994">
        <v>1791.4</v>
      </c>
      <c r="F3994">
        <v>3565.64</v>
      </c>
      <c r="G3994">
        <v>3439.8</v>
      </c>
      <c r="H3994" t="s">
        <v>38</v>
      </c>
      <c r="I3994">
        <v>187.01</v>
      </c>
      <c r="J3994" t="s">
        <v>38</v>
      </c>
      <c r="K3994">
        <v>2849.11</v>
      </c>
      <c r="L3994">
        <v>6025</v>
      </c>
      <c r="M3994">
        <v>5720</v>
      </c>
      <c r="N3994">
        <v>2489.5</v>
      </c>
    </row>
    <row r="3995" spans="1:14" x14ac:dyDescent="0.25">
      <c r="A3995" s="2">
        <v>37732</v>
      </c>
      <c r="B3995">
        <v>845.38</v>
      </c>
      <c r="C3995">
        <v>303.02</v>
      </c>
      <c r="D3995">
        <v>2784</v>
      </c>
      <c r="E3995">
        <v>1791.4</v>
      </c>
      <c r="F3995">
        <v>3565.64</v>
      </c>
      <c r="G3995">
        <v>3439.8</v>
      </c>
      <c r="H3995" t="s">
        <v>38</v>
      </c>
      <c r="I3995">
        <v>187.01</v>
      </c>
      <c r="J3995" t="s">
        <v>38</v>
      </c>
      <c r="K3995">
        <v>2849.11</v>
      </c>
      <c r="L3995">
        <v>6109</v>
      </c>
      <c r="M3995">
        <v>5720</v>
      </c>
      <c r="N3995">
        <v>2489.5</v>
      </c>
    </row>
    <row r="3996" spans="1:14" x14ac:dyDescent="0.25">
      <c r="A3996" s="2">
        <v>37733</v>
      </c>
      <c r="B3996">
        <v>861</v>
      </c>
      <c r="C3996">
        <v>305.94</v>
      </c>
      <c r="D3996">
        <v>2806.2</v>
      </c>
      <c r="E3996">
        <v>1801.3</v>
      </c>
      <c r="F3996">
        <v>3643.44</v>
      </c>
      <c r="G3996">
        <v>3446.4</v>
      </c>
      <c r="H3996" t="s">
        <v>38</v>
      </c>
      <c r="I3996">
        <v>187.99</v>
      </c>
      <c r="J3996" t="s">
        <v>38</v>
      </c>
      <c r="K3996">
        <v>2853.53</v>
      </c>
      <c r="L3996">
        <v>5948</v>
      </c>
      <c r="M3996">
        <v>5697</v>
      </c>
      <c r="N3996">
        <v>2511.3000000000002</v>
      </c>
    </row>
    <row r="3997" spans="1:14" x14ac:dyDescent="0.25">
      <c r="A3997" s="2">
        <v>37734</v>
      </c>
      <c r="B3997">
        <v>868.57</v>
      </c>
      <c r="C3997">
        <v>306.51</v>
      </c>
      <c r="D3997">
        <v>2838.4</v>
      </c>
      <c r="E3997">
        <v>1831.6</v>
      </c>
      <c r="F3997">
        <v>3637.32</v>
      </c>
      <c r="G3997">
        <v>3447.2</v>
      </c>
      <c r="H3997" t="s">
        <v>38</v>
      </c>
      <c r="I3997">
        <v>191.02</v>
      </c>
      <c r="J3997" t="s">
        <v>38</v>
      </c>
      <c r="K3997">
        <v>2899</v>
      </c>
      <c r="L3997">
        <v>5971</v>
      </c>
      <c r="M3997">
        <v>5669</v>
      </c>
      <c r="N3997">
        <v>2528.1</v>
      </c>
    </row>
    <row r="3998" spans="1:14" x14ac:dyDescent="0.25">
      <c r="A3998" s="2">
        <v>37735</v>
      </c>
      <c r="B3998">
        <v>861.24</v>
      </c>
      <c r="C3998">
        <v>303.99</v>
      </c>
      <c r="D3998">
        <v>2787.6</v>
      </c>
      <c r="E3998">
        <v>1793.8</v>
      </c>
      <c r="F3998">
        <v>3567.47</v>
      </c>
      <c r="G3998">
        <v>3412.4</v>
      </c>
      <c r="H3998" t="s">
        <v>38</v>
      </c>
      <c r="I3998">
        <v>184.84</v>
      </c>
      <c r="J3998" t="s">
        <v>38</v>
      </c>
      <c r="K3998">
        <v>2851.01</v>
      </c>
      <c r="L3998">
        <v>5994</v>
      </c>
      <c r="M3998">
        <v>5632</v>
      </c>
      <c r="N3998">
        <v>2527.3000000000002</v>
      </c>
    </row>
    <row r="3999" spans="1:14" x14ac:dyDescent="0.25">
      <c r="A3999" s="2">
        <v>37736</v>
      </c>
      <c r="B3999">
        <v>850.59</v>
      </c>
      <c r="C3999">
        <v>300.67</v>
      </c>
      <c r="D3999">
        <v>2772.6</v>
      </c>
      <c r="E3999">
        <v>1773.4</v>
      </c>
      <c r="F3999">
        <v>3500.7</v>
      </c>
      <c r="G3999">
        <v>3393.3</v>
      </c>
      <c r="H3999" t="s">
        <v>38</v>
      </c>
      <c r="I3999">
        <v>183.45</v>
      </c>
      <c r="J3999" t="s">
        <v>38</v>
      </c>
      <c r="K3999">
        <v>2815.65</v>
      </c>
      <c r="L3999">
        <v>5902</v>
      </c>
      <c r="M3999">
        <v>5615</v>
      </c>
      <c r="N3999">
        <v>2523.1</v>
      </c>
    </row>
    <row r="4000" spans="1:14" x14ac:dyDescent="0.25">
      <c r="A4000" s="2">
        <v>37739</v>
      </c>
      <c r="B4000">
        <v>864.79</v>
      </c>
      <c r="C4000">
        <v>303.18</v>
      </c>
      <c r="D4000">
        <v>2818.4</v>
      </c>
      <c r="E4000">
        <v>1824.8</v>
      </c>
      <c r="F4000">
        <v>3627.51</v>
      </c>
      <c r="G4000">
        <v>3462.6</v>
      </c>
      <c r="H4000" t="s">
        <v>38</v>
      </c>
      <c r="I4000">
        <v>188.22</v>
      </c>
      <c r="J4000" t="s">
        <v>38</v>
      </c>
      <c r="K4000">
        <v>2880.05</v>
      </c>
      <c r="L4000">
        <v>5841</v>
      </c>
      <c r="M4000">
        <v>5652</v>
      </c>
      <c r="N4000">
        <v>2508.8000000000002</v>
      </c>
    </row>
    <row r="4001" spans="1:14" x14ac:dyDescent="0.25">
      <c r="A4001" s="2">
        <v>37740</v>
      </c>
      <c r="B4001">
        <v>867.15</v>
      </c>
      <c r="C4001">
        <v>301.16000000000003</v>
      </c>
      <c r="D4001">
        <v>2807.3</v>
      </c>
      <c r="E4001">
        <v>1819.8</v>
      </c>
      <c r="F4001">
        <v>3590.14</v>
      </c>
      <c r="G4001">
        <v>3428.8</v>
      </c>
      <c r="H4001" t="s">
        <v>38</v>
      </c>
      <c r="I4001">
        <v>185.82</v>
      </c>
      <c r="J4001" t="s">
        <v>38</v>
      </c>
      <c r="K4001">
        <v>2852.27</v>
      </c>
      <c r="L4001">
        <v>5841</v>
      </c>
      <c r="M4001">
        <v>5873</v>
      </c>
      <c r="N4001">
        <v>2525.6</v>
      </c>
    </row>
    <row r="4002" spans="1:14" x14ac:dyDescent="0.25">
      <c r="A4002" s="2">
        <v>37741</v>
      </c>
      <c r="B4002">
        <v>867.15</v>
      </c>
      <c r="C4002">
        <v>303.51</v>
      </c>
      <c r="D4002">
        <v>2798</v>
      </c>
      <c r="E4002">
        <v>1822.7</v>
      </c>
      <c r="F4002">
        <v>3593.82</v>
      </c>
      <c r="G4002">
        <v>3379.7</v>
      </c>
      <c r="H4002" t="s">
        <v>38</v>
      </c>
      <c r="I4002">
        <v>184.77</v>
      </c>
      <c r="J4002" t="s">
        <v>38</v>
      </c>
      <c r="K4002">
        <v>2865.53</v>
      </c>
      <c r="L4002">
        <v>5963</v>
      </c>
      <c r="M4002">
        <v>5849</v>
      </c>
      <c r="N4002">
        <v>2508.8000000000002</v>
      </c>
    </row>
    <row r="4003" spans="1:14" x14ac:dyDescent="0.25">
      <c r="A4003" s="2">
        <v>37742</v>
      </c>
      <c r="B4003">
        <v>866.21</v>
      </c>
      <c r="C4003">
        <v>302.77999999999997</v>
      </c>
      <c r="D4003">
        <v>2773.7</v>
      </c>
      <c r="E4003">
        <v>1822.7</v>
      </c>
      <c r="F4003">
        <v>3593.82</v>
      </c>
      <c r="G4003">
        <v>3379.7</v>
      </c>
      <c r="H4003" t="s">
        <v>38</v>
      </c>
      <c r="I4003">
        <v>184.77</v>
      </c>
      <c r="J4003" t="s">
        <v>38</v>
      </c>
      <c r="K4003">
        <v>2865.53</v>
      </c>
      <c r="L4003">
        <v>6009</v>
      </c>
      <c r="M4003">
        <v>5849</v>
      </c>
      <c r="N4003">
        <v>2516.4</v>
      </c>
    </row>
    <row r="4004" spans="1:14" x14ac:dyDescent="0.25">
      <c r="A4004" s="2">
        <v>37743</v>
      </c>
      <c r="B4004">
        <v>878.04</v>
      </c>
      <c r="C4004">
        <v>304.24</v>
      </c>
      <c r="D4004">
        <v>2824.4</v>
      </c>
      <c r="E4004">
        <v>1836.1</v>
      </c>
      <c r="F4004">
        <v>3661.21</v>
      </c>
      <c r="G4004">
        <v>3377.3</v>
      </c>
      <c r="H4004" t="s">
        <v>38</v>
      </c>
      <c r="I4004">
        <v>183.45</v>
      </c>
      <c r="J4004" t="s">
        <v>38</v>
      </c>
      <c r="K4004">
        <v>2846.59</v>
      </c>
      <c r="L4004">
        <v>6078</v>
      </c>
      <c r="M4004">
        <v>5891</v>
      </c>
      <c r="N4004">
        <v>2488.6</v>
      </c>
    </row>
    <row r="4005" spans="1:14" x14ac:dyDescent="0.25">
      <c r="A4005" s="2">
        <v>37746</v>
      </c>
      <c r="B4005">
        <v>876.86</v>
      </c>
      <c r="C4005">
        <v>305.94</v>
      </c>
      <c r="D4005">
        <v>2824.4</v>
      </c>
      <c r="E4005">
        <v>1855.8</v>
      </c>
      <c r="F4005">
        <v>3703.48</v>
      </c>
      <c r="G4005">
        <v>3398</v>
      </c>
      <c r="H4005" t="s">
        <v>38</v>
      </c>
      <c r="I4005">
        <v>188.21</v>
      </c>
      <c r="J4005" t="s">
        <v>38</v>
      </c>
      <c r="K4005">
        <v>2880.05</v>
      </c>
      <c r="L4005">
        <v>6078</v>
      </c>
      <c r="M4005">
        <v>5980</v>
      </c>
      <c r="N4005">
        <v>2503.8000000000002</v>
      </c>
    </row>
    <row r="4006" spans="1:14" x14ac:dyDescent="0.25">
      <c r="A4006" s="2">
        <v>37747</v>
      </c>
      <c r="B4006">
        <v>884.9</v>
      </c>
      <c r="C4006">
        <v>306.27</v>
      </c>
      <c r="D4006">
        <v>2865.2</v>
      </c>
      <c r="E4006">
        <v>1895.2</v>
      </c>
      <c r="F4006">
        <v>3758.62</v>
      </c>
      <c r="G4006">
        <v>3439.6</v>
      </c>
      <c r="H4006" t="s">
        <v>38</v>
      </c>
      <c r="I4006">
        <v>190.81</v>
      </c>
      <c r="J4006" t="s">
        <v>38</v>
      </c>
      <c r="K4006">
        <v>2928.05</v>
      </c>
      <c r="L4006">
        <v>6201</v>
      </c>
      <c r="M4006">
        <v>5977</v>
      </c>
      <c r="N4006">
        <v>2494.5</v>
      </c>
    </row>
    <row r="4007" spans="1:14" x14ac:dyDescent="0.25">
      <c r="A4007" s="2">
        <v>37748</v>
      </c>
      <c r="B4007">
        <v>879.93</v>
      </c>
      <c r="C4007">
        <v>305.86</v>
      </c>
      <c r="D4007">
        <v>2862.3</v>
      </c>
      <c r="E4007">
        <v>1877.4</v>
      </c>
      <c r="F4007">
        <v>3687.55</v>
      </c>
      <c r="G4007">
        <v>3364.7</v>
      </c>
      <c r="H4007" t="s">
        <v>38</v>
      </c>
      <c r="I4007">
        <v>187.73</v>
      </c>
      <c r="J4007" t="s">
        <v>38</v>
      </c>
      <c r="K4007">
        <v>2930.57</v>
      </c>
      <c r="L4007">
        <v>6185</v>
      </c>
      <c r="M4007">
        <v>5989</v>
      </c>
      <c r="N4007">
        <v>2501.1999999999998</v>
      </c>
    </row>
    <row r="4008" spans="1:14" x14ac:dyDescent="0.25">
      <c r="A4008" s="2">
        <v>37749</v>
      </c>
      <c r="B4008">
        <v>871.41</v>
      </c>
      <c r="C4008">
        <v>303.67</v>
      </c>
      <c r="D4008">
        <v>2807.6</v>
      </c>
      <c r="E4008">
        <v>1824.5</v>
      </c>
      <c r="F4008">
        <v>3548.48</v>
      </c>
      <c r="G4008">
        <v>3298</v>
      </c>
      <c r="H4008" t="s">
        <v>38</v>
      </c>
      <c r="I4008">
        <v>182.96</v>
      </c>
      <c r="J4008" t="s">
        <v>38</v>
      </c>
      <c r="K4008">
        <v>2852.27</v>
      </c>
      <c r="L4008">
        <v>6163</v>
      </c>
      <c r="M4008">
        <v>5989</v>
      </c>
      <c r="N4008">
        <v>2479.4</v>
      </c>
    </row>
    <row r="4009" spans="1:14" x14ac:dyDescent="0.25">
      <c r="A4009" s="2">
        <v>37750</v>
      </c>
      <c r="B4009">
        <v>882.54</v>
      </c>
      <c r="C4009">
        <v>306.18</v>
      </c>
      <c r="D4009">
        <v>2844.5</v>
      </c>
      <c r="E4009">
        <v>1842.7</v>
      </c>
      <c r="F4009">
        <v>3613.42</v>
      </c>
      <c r="G4009">
        <v>3342.8</v>
      </c>
      <c r="H4009" t="s">
        <v>38</v>
      </c>
      <c r="I4009">
        <v>185.59</v>
      </c>
      <c r="J4009" t="s">
        <v>38</v>
      </c>
      <c r="K4009">
        <v>2843.43</v>
      </c>
      <c r="L4009">
        <v>6224</v>
      </c>
      <c r="M4009">
        <v>6105</v>
      </c>
      <c r="N4009">
        <v>2476</v>
      </c>
    </row>
    <row r="4010" spans="1:14" x14ac:dyDescent="0.25">
      <c r="A4010" s="2">
        <v>37753</v>
      </c>
      <c r="B4010">
        <v>893.9</v>
      </c>
      <c r="C4010">
        <v>309.58999999999997</v>
      </c>
      <c r="D4010">
        <v>2856.3</v>
      </c>
      <c r="E4010">
        <v>1840.2</v>
      </c>
      <c r="F4010">
        <v>3604.23</v>
      </c>
      <c r="G4010">
        <v>3348.8</v>
      </c>
      <c r="H4010" t="s">
        <v>38</v>
      </c>
      <c r="I4010">
        <v>186.09</v>
      </c>
      <c r="J4010" t="s">
        <v>38</v>
      </c>
      <c r="K4010">
        <v>2825.75</v>
      </c>
      <c r="L4010">
        <v>6300</v>
      </c>
      <c r="M4010">
        <v>6158</v>
      </c>
      <c r="N4010">
        <v>2503.8000000000002</v>
      </c>
    </row>
    <row r="4011" spans="1:14" x14ac:dyDescent="0.25">
      <c r="A4011" s="2">
        <v>37754</v>
      </c>
      <c r="B4011">
        <v>892.48</v>
      </c>
      <c r="C4011">
        <v>309.18</v>
      </c>
      <c r="D4011">
        <v>2860.9</v>
      </c>
      <c r="E4011">
        <v>1839.2</v>
      </c>
      <c r="F4011">
        <v>3564.41</v>
      </c>
      <c r="G4011">
        <v>3336.8</v>
      </c>
      <c r="H4011" t="s">
        <v>38</v>
      </c>
      <c r="I4011">
        <v>185.53</v>
      </c>
      <c r="J4011" t="s">
        <v>38</v>
      </c>
      <c r="K4011">
        <v>2861.74</v>
      </c>
      <c r="L4011">
        <v>6293</v>
      </c>
      <c r="M4011">
        <v>6157</v>
      </c>
      <c r="N4011">
        <v>2500.4</v>
      </c>
    </row>
    <row r="4012" spans="1:14" x14ac:dyDescent="0.25">
      <c r="A4012" s="2">
        <v>37755</v>
      </c>
      <c r="B4012">
        <v>890.11</v>
      </c>
      <c r="C4012">
        <v>310.89</v>
      </c>
      <c r="D4012">
        <v>2851.6</v>
      </c>
      <c r="E4012">
        <v>1840.2</v>
      </c>
      <c r="F4012">
        <v>3590.14</v>
      </c>
      <c r="G4012">
        <v>3322.1</v>
      </c>
      <c r="H4012" t="s">
        <v>38</v>
      </c>
      <c r="I4012">
        <v>185.53</v>
      </c>
      <c r="J4012" t="s">
        <v>38</v>
      </c>
      <c r="K4012">
        <v>2872.48</v>
      </c>
      <c r="L4012">
        <v>6316</v>
      </c>
      <c r="M4012">
        <v>6157</v>
      </c>
      <c r="N4012">
        <v>2487.8000000000002</v>
      </c>
    </row>
    <row r="4013" spans="1:14" x14ac:dyDescent="0.25">
      <c r="A4013" s="2">
        <v>37756</v>
      </c>
      <c r="B4013">
        <v>895.79</v>
      </c>
      <c r="C4013">
        <v>311.62</v>
      </c>
      <c r="D4013">
        <v>2868.1</v>
      </c>
      <c r="E4013">
        <v>1861.4</v>
      </c>
      <c r="F4013">
        <v>3663.66</v>
      </c>
      <c r="G4013">
        <v>3358.7</v>
      </c>
      <c r="H4013" t="s">
        <v>38</v>
      </c>
      <c r="I4013">
        <v>186.97</v>
      </c>
      <c r="J4013" t="s">
        <v>38</v>
      </c>
      <c r="K4013">
        <v>2878.16</v>
      </c>
      <c r="L4013">
        <v>6224</v>
      </c>
      <c r="M4013">
        <v>6164</v>
      </c>
      <c r="N4013">
        <v>2483.6</v>
      </c>
    </row>
    <row r="4014" spans="1:14" x14ac:dyDescent="0.25">
      <c r="A4014" s="2">
        <v>37757</v>
      </c>
      <c r="B4014">
        <v>893.9</v>
      </c>
      <c r="C4014">
        <v>310.56</v>
      </c>
      <c r="D4014">
        <v>2898.4</v>
      </c>
      <c r="E4014">
        <v>1868.3</v>
      </c>
      <c r="F4014">
        <v>3675.3</v>
      </c>
      <c r="G4014">
        <v>3394.8</v>
      </c>
      <c r="H4014" t="s">
        <v>38</v>
      </c>
      <c r="I4014">
        <v>189.2</v>
      </c>
      <c r="J4014" t="s">
        <v>38</v>
      </c>
      <c r="K4014">
        <v>2899.63</v>
      </c>
      <c r="L4014">
        <v>6208</v>
      </c>
      <c r="M4014">
        <v>6131</v>
      </c>
      <c r="N4014">
        <v>2477.6999999999998</v>
      </c>
    </row>
    <row r="4015" spans="1:14" x14ac:dyDescent="0.25">
      <c r="A4015" s="2">
        <v>37760</v>
      </c>
      <c r="B4015">
        <v>873.31</v>
      </c>
      <c r="C4015">
        <v>310.56</v>
      </c>
      <c r="D4015">
        <v>2820.2</v>
      </c>
      <c r="E4015">
        <v>1787</v>
      </c>
      <c r="F4015">
        <v>3487.22</v>
      </c>
      <c r="G4015">
        <v>3284.3</v>
      </c>
      <c r="H4015" t="s">
        <v>38</v>
      </c>
      <c r="I4015">
        <v>179.88</v>
      </c>
      <c r="J4015" t="s">
        <v>38</v>
      </c>
      <c r="K4015">
        <v>2831.43</v>
      </c>
      <c r="L4015">
        <v>6170</v>
      </c>
      <c r="M4015">
        <v>6120</v>
      </c>
      <c r="N4015">
        <v>2484.4</v>
      </c>
    </row>
    <row r="4016" spans="1:14" x14ac:dyDescent="0.25">
      <c r="A4016" s="2">
        <v>37761</v>
      </c>
      <c r="B4016">
        <v>870.23</v>
      </c>
      <c r="C4016">
        <v>310.56</v>
      </c>
      <c r="D4016">
        <v>2843.7</v>
      </c>
      <c r="E4016">
        <v>1797</v>
      </c>
      <c r="F4016">
        <v>3492.12</v>
      </c>
      <c r="G4016">
        <v>3297.4</v>
      </c>
      <c r="H4016" t="s">
        <v>38</v>
      </c>
      <c r="I4016">
        <v>180.81</v>
      </c>
      <c r="J4016" t="s">
        <v>38</v>
      </c>
      <c r="K4016">
        <v>2849.11</v>
      </c>
      <c r="L4016">
        <v>6193</v>
      </c>
      <c r="M4016">
        <v>6109</v>
      </c>
      <c r="N4016">
        <v>2462.6</v>
      </c>
    </row>
    <row r="4017" spans="1:14" x14ac:dyDescent="0.25">
      <c r="A4017" s="2">
        <v>37762</v>
      </c>
      <c r="B4017">
        <v>872.83</v>
      </c>
      <c r="C4017">
        <v>309.02</v>
      </c>
      <c r="D4017">
        <v>2809.8</v>
      </c>
      <c r="E4017">
        <v>1788.6</v>
      </c>
      <c r="F4017">
        <v>3453.52</v>
      </c>
      <c r="G4017">
        <v>3246.2</v>
      </c>
      <c r="H4017" t="s">
        <v>38</v>
      </c>
      <c r="I4017">
        <v>176.45</v>
      </c>
      <c r="J4017" t="s">
        <v>38</v>
      </c>
      <c r="K4017">
        <v>2801.75</v>
      </c>
      <c r="L4017">
        <v>6132</v>
      </c>
      <c r="M4017">
        <v>6085</v>
      </c>
      <c r="N4017">
        <v>2475.1999999999998</v>
      </c>
    </row>
    <row r="4018" spans="1:14" x14ac:dyDescent="0.25">
      <c r="A4018" s="2">
        <v>37763</v>
      </c>
      <c r="B4018">
        <v>881.12</v>
      </c>
      <c r="C4018">
        <v>313.08</v>
      </c>
      <c r="D4018">
        <v>2850.2</v>
      </c>
      <c r="E4018">
        <v>1814.5</v>
      </c>
      <c r="F4018">
        <v>3509.27</v>
      </c>
      <c r="G4018">
        <v>3312.5</v>
      </c>
      <c r="H4018" t="s">
        <v>38</v>
      </c>
      <c r="I4018">
        <v>180.64</v>
      </c>
      <c r="J4018" t="s">
        <v>38</v>
      </c>
      <c r="K4018">
        <v>2887</v>
      </c>
      <c r="L4018">
        <v>6170</v>
      </c>
      <c r="M4018">
        <v>6172</v>
      </c>
      <c r="N4018">
        <v>2486.1</v>
      </c>
    </row>
    <row r="4019" spans="1:14" x14ac:dyDescent="0.25">
      <c r="A4019" s="2">
        <v>37764</v>
      </c>
      <c r="B4019">
        <v>882.54</v>
      </c>
      <c r="C4019">
        <v>312.43</v>
      </c>
      <c r="D4019">
        <v>2843</v>
      </c>
      <c r="E4019">
        <v>1808.3</v>
      </c>
      <c r="F4019">
        <v>3476.8</v>
      </c>
      <c r="G4019">
        <v>3323.7</v>
      </c>
      <c r="H4019" t="s">
        <v>38</v>
      </c>
      <c r="I4019">
        <v>177.7</v>
      </c>
      <c r="J4019" t="s">
        <v>38</v>
      </c>
      <c r="K4019">
        <v>2883.84</v>
      </c>
      <c r="L4019">
        <v>6277</v>
      </c>
      <c r="M4019">
        <v>6276</v>
      </c>
      <c r="N4019">
        <v>2515.5</v>
      </c>
    </row>
    <row r="4020" spans="1:14" x14ac:dyDescent="0.25">
      <c r="A4020" s="2">
        <v>37767</v>
      </c>
      <c r="B4020">
        <v>884.67</v>
      </c>
      <c r="C4020">
        <v>311.77999999999997</v>
      </c>
      <c r="D4020">
        <v>2843</v>
      </c>
      <c r="E4020">
        <v>1802.6</v>
      </c>
      <c r="F4020">
        <v>3477.41</v>
      </c>
      <c r="G4020">
        <v>3315.4</v>
      </c>
      <c r="H4020" t="s">
        <v>38</v>
      </c>
      <c r="I4020">
        <v>177.51</v>
      </c>
      <c r="J4020" t="s">
        <v>38</v>
      </c>
      <c r="K4020">
        <v>2865.53</v>
      </c>
      <c r="L4020">
        <v>6293</v>
      </c>
      <c r="M4020">
        <v>6422</v>
      </c>
      <c r="N4020">
        <v>2517.1999999999998</v>
      </c>
    </row>
    <row r="4021" spans="1:14" x14ac:dyDescent="0.25">
      <c r="A4021" s="2">
        <v>37768</v>
      </c>
      <c r="B4021">
        <v>898.87</v>
      </c>
      <c r="C4021">
        <v>314.94</v>
      </c>
      <c r="D4021">
        <v>2858.8</v>
      </c>
      <c r="E4021">
        <v>1811.7</v>
      </c>
      <c r="F4021">
        <v>3522.14</v>
      </c>
      <c r="G4021">
        <v>3328.7</v>
      </c>
      <c r="H4021" t="s">
        <v>38</v>
      </c>
      <c r="I4021">
        <v>178.76</v>
      </c>
      <c r="J4021" t="s">
        <v>38</v>
      </c>
      <c r="K4021">
        <v>2887.63</v>
      </c>
      <c r="L4021">
        <v>6216</v>
      </c>
      <c r="M4021">
        <v>6376</v>
      </c>
      <c r="N4021">
        <v>2502.9</v>
      </c>
    </row>
    <row r="4022" spans="1:14" x14ac:dyDescent="0.25">
      <c r="A4022" s="2">
        <v>37769</v>
      </c>
      <c r="B4022">
        <v>901.23</v>
      </c>
      <c r="C4022">
        <v>314.77999999999997</v>
      </c>
      <c r="D4022">
        <v>2912</v>
      </c>
      <c r="E4022">
        <v>1844.6</v>
      </c>
      <c r="F4022">
        <v>3572.99</v>
      </c>
      <c r="G4022">
        <v>3384.3</v>
      </c>
      <c r="H4022" t="s">
        <v>38</v>
      </c>
      <c r="I4022">
        <v>182.49</v>
      </c>
      <c r="J4022" t="s">
        <v>38</v>
      </c>
      <c r="K4022">
        <v>2943.2</v>
      </c>
      <c r="L4022">
        <v>6316</v>
      </c>
      <c r="M4022">
        <v>6412</v>
      </c>
      <c r="N4022">
        <v>2525.6</v>
      </c>
    </row>
    <row r="4023" spans="1:14" x14ac:dyDescent="0.25">
      <c r="A4023" s="2">
        <v>37770</v>
      </c>
      <c r="B4023">
        <v>898.63</v>
      </c>
      <c r="C4023">
        <v>314.05</v>
      </c>
      <c r="D4023">
        <v>2922</v>
      </c>
      <c r="E4023">
        <v>1857.4</v>
      </c>
      <c r="F4023">
        <v>3568.09</v>
      </c>
      <c r="G4023">
        <v>3388</v>
      </c>
      <c r="H4023" t="s">
        <v>38</v>
      </c>
      <c r="I4023">
        <v>183.54</v>
      </c>
      <c r="J4023" t="s">
        <v>38</v>
      </c>
      <c r="K4023">
        <v>2943.2</v>
      </c>
      <c r="L4023">
        <v>6415</v>
      </c>
      <c r="M4023">
        <v>6412</v>
      </c>
      <c r="N4023">
        <v>2526.5</v>
      </c>
    </row>
    <row r="4024" spans="1:14" x14ac:dyDescent="0.25">
      <c r="A4024" s="2">
        <v>37771</v>
      </c>
      <c r="B4024">
        <v>911.88</v>
      </c>
      <c r="C4024">
        <v>314.7</v>
      </c>
      <c r="D4024">
        <v>2910.2</v>
      </c>
      <c r="E4024">
        <v>1876</v>
      </c>
      <c r="F4024">
        <v>3672.24</v>
      </c>
      <c r="G4024">
        <v>3402.6</v>
      </c>
      <c r="H4024" t="s">
        <v>38</v>
      </c>
      <c r="I4024">
        <v>185.97</v>
      </c>
      <c r="J4024" t="s">
        <v>38</v>
      </c>
      <c r="K4024">
        <v>2937.52</v>
      </c>
      <c r="L4024">
        <v>6430</v>
      </c>
      <c r="M4024">
        <v>6422</v>
      </c>
      <c r="N4024">
        <v>2523.9</v>
      </c>
    </row>
    <row r="4025" spans="1:14" x14ac:dyDescent="0.25">
      <c r="A4025" s="2">
        <v>37774</v>
      </c>
      <c r="B4025">
        <v>916.62</v>
      </c>
      <c r="C4025">
        <v>319.97000000000003</v>
      </c>
      <c r="D4025">
        <v>2954.6</v>
      </c>
      <c r="E4025">
        <v>1911.9</v>
      </c>
      <c r="F4025">
        <v>3755.56</v>
      </c>
      <c r="G4025">
        <v>3448.8</v>
      </c>
      <c r="H4025" t="s">
        <v>38</v>
      </c>
      <c r="I4025">
        <v>189.05</v>
      </c>
      <c r="J4025" t="s">
        <v>38</v>
      </c>
      <c r="K4025">
        <v>3009.5</v>
      </c>
      <c r="L4025">
        <v>6576</v>
      </c>
      <c r="M4025">
        <v>6490</v>
      </c>
      <c r="N4025">
        <v>2551.6999999999998</v>
      </c>
    </row>
    <row r="4026" spans="1:14" x14ac:dyDescent="0.25">
      <c r="A4026" s="2">
        <v>37775</v>
      </c>
      <c r="B4026">
        <v>920.4</v>
      </c>
      <c r="C4026">
        <v>319.56</v>
      </c>
      <c r="D4026">
        <v>2944.2</v>
      </c>
      <c r="E4026">
        <v>1906.8</v>
      </c>
      <c r="F4026">
        <v>3705.32</v>
      </c>
      <c r="G4026">
        <v>3437.3</v>
      </c>
      <c r="H4026" t="s">
        <v>38</v>
      </c>
      <c r="I4026">
        <v>187.14</v>
      </c>
      <c r="J4026" t="s">
        <v>38</v>
      </c>
      <c r="K4026">
        <v>2975.4</v>
      </c>
      <c r="L4026">
        <v>6576</v>
      </c>
      <c r="M4026">
        <v>6500</v>
      </c>
      <c r="N4026">
        <v>2534.9</v>
      </c>
    </row>
    <row r="4027" spans="1:14" x14ac:dyDescent="0.25">
      <c r="A4027" s="2">
        <v>37776</v>
      </c>
      <c r="B4027">
        <v>933.66</v>
      </c>
      <c r="C4027">
        <v>321.02</v>
      </c>
      <c r="D4027">
        <v>2952.4</v>
      </c>
      <c r="E4027">
        <v>1920.4</v>
      </c>
      <c r="F4027">
        <v>3766.59</v>
      </c>
      <c r="G4027">
        <v>3469.7</v>
      </c>
      <c r="H4027" t="s">
        <v>38</v>
      </c>
      <c r="I4027">
        <v>191.26</v>
      </c>
      <c r="J4027" t="s">
        <v>38</v>
      </c>
      <c r="K4027">
        <v>2989.3</v>
      </c>
      <c r="L4027">
        <v>6584</v>
      </c>
      <c r="M4027">
        <v>6500</v>
      </c>
      <c r="N4027">
        <v>2541.6</v>
      </c>
    </row>
    <row r="4028" spans="1:14" x14ac:dyDescent="0.25">
      <c r="A4028" s="2">
        <v>37777</v>
      </c>
      <c r="B4028">
        <v>937.92</v>
      </c>
      <c r="C4028">
        <v>323.77999999999997</v>
      </c>
      <c r="D4028">
        <v>2934.6</v>
      </c>
      <c r="E4028">
        <v>1903.4</v>
      </c>
      <c r="F4028">
        <v>3730.44</v>
      </c>
      <c r="G4028">
        <v>3444.4</v>
      </c>
      <c r="H4028" t="s">
        <v>38</v>
      </c>
      <c r="I4028">
        <v>191.19</v>
      </c>
      <c r="J4028" t="s">
        <v>38</v>
      </c>
      <c r="K4028">
        <v>2969.72</v>
      </c>
      <c r="L4028">
        <v>6622</v>
      </c>
      <c r="M4028">
        <v>6478</v>
      </c>
      <c r="N4028">
        <v>2547.5</v>
      </c>
    </row>
    <row r="4029" spans="1:14" x14ac:dyDescent="0.25">
      <c r="A4029" s="2">
        <v>37778</v>
      </c>
      <c r="B4029">
        <v>935.08</v>
      </c>
      <c r="C4029">
        <v>323.54000000000002</v>
      </c>
      <c r="D4029">
        <v>2966</v>
      </c>
      <c r="E4029">
        <v>1941.2</v>
      </c>
      <c r="F4029">
        <v>3835.2</v>
      </c>
      <c r="G4029">
        <v>3510.2</v>
      </c>
      <c r="H4029" t="s">
        <v>38</v>
      </c>
      <c r="I4029">
        <v>197.33</v>
      </c>
      <c r="J4029" t="s">
        <v>38</v>
      </c>
      <c r="K4029">
        <v>3017.71</v>
      </c>
      <c r="L4029">
        <v>6729</v>
      </c>
      <c r="M4029">
        <v>6558</v>
      </c>
      <c r="N4029">
        <v>2568.5</v>
      </c>
    </row>
    <row r="4030" spans="1:14" x14ac:dyDescent="0.25">
      <c r="A4030" s="2">
        <v>37781</v>
      </c>
      <c r="B4030">
        <v>924.9</v>
      </c>
      <c r="C4030">
        <v>319.48</v>
      </c>
      <c r="D4030">
        <v>2952.8</v>
      </c>
      <c r="E4030">
        <v>1916.9</v>
      </c>
      <c r="F4030">
        <v>3798.44</v>
      </c>
      <c r="G4030">
        <v>3485.4</v>
      </c>
      <c r="H4030" t="s">
        <v>38</v>
      </c>
      <c r="I4030">
        <v>193.54</v>
      </c>
      <c r="J4030" t="s">
        <v>38</v>
      </c>
      <c r="K4030">
        <v>3017.71</v>
      </c>
      <c r="L4030">
        <v>6737</v>
      </c>
      <c r="M4030">
        <v>6550</v>
      </c>
      <c r="N4030">
        <v>2561.8000000000002</v>
      </c>
    </row>
    <row r="4031" spans="1:14" x14ac:dyDescent="0.25">
      <c r="A4031" s="2">
        <v>37782</v>
      </c>
      <c r="B4031">
        <v>934.13</v>
      </c>
      <c r="C4031">
        <v>324.27</v>
      </c>
      <c r="D4031">
        <v>2946.4</v>
      </c>
      <c r="E4031">
        <v>1934.9</v>
      </c>
      <c r="F4031">
        <v>3848.68</v>
      </c>
      <c r="G4031">
        <v>3500</v>
      </c>
      <c r="H4031" t="s">
        <v>38</v>
      </c>
      <c r="I4031">
        <v>194.45</v>
      </c>
      <c r="J4031" t="s">
        <v>38</v>
      </c>
      <c r="K4031">
        <v>3030.97</v>
      </c>
      <c r="L4031">
        <v>6737</v>
      </c>
      <c r="M4031">
        <v>6543</v>
      </c>
      <c r="N4031">
        <v>2571.9</v>
      </c>
    </row>
    <row r="4032" spans="1:14" x14ac:dyDescent="0.25">
      <c r="A4032" s="2">
        <v>37783</v>
      </c>
      <c r="B4032">
        <v>944.07</v>
      </c>
      <c r="C4032">
        <v>326.37</v>
      </c>
      <c r="D4032">
        <v>2967.5</v>
      </c>
      <c r="E4032">
        <v>1957.9</v>
      </c>
      <c r="F4032">
        <v>3901.98</v>
      </c>
      <c r="G4032">
        <v>3548.1</v>
      </c>
      <c r="H4032" t="s">
        <v>38</v>
      </c>
      <c r="I4032">
        <v>198.98</v>
      </c>
      <c r="J4032" t="s">
        <v>38</v>
      </c>
      <c r="K4032">
        <v>3052.44</v>
      </c>
      <c r="L4032">
        <v>6798</v>
      </c>
      <c r="M4032">
        <v>6516</v>
      </c>
      <c r="N4032">
        <v>2590.4</v>
      </c>
    </row>
    <row r="4033" spans="1:14" x14ac:dyDescent="0.25">
      <c r="A4033" s="2">
        <v>37784</v>
      </c>
      <c r="B4033">
        <v>947.15</v>
      </c>
      <c r="C4033">
        <v>325.97000000000003</v>
      </c>
      <c r="D4033">
        <v>2974.2</v>
      </c>
      <c r="E4033">
        <v>1982.8</v>
      </c>
      <c r="F4033">
        <v>3944.26</v>
      </c>
      <c r="G4033">
        <v>3582.3</v>
      </c>
      <c r="H4033" t="s">
        <v>38</v>
      </c>
      <c r="I4033">
        <v>201.58</v>
      </c>
      <c r="J4033" t="s">
        <v>38</v>
      </c>
      <c r="K4033">
        <v>3075.81</v>
      </c>
      <c r="L4033">
        <v>6821</v>
      </c>
      <c r="M4033">
        <v>6554</v>
      </c>
      <c r="N4033">
        <v>2605.5</v>
      </c>
    </row>
    <row r="4034" spans="1:14" x14ac:dyDescent="0.25">
      <c r="A4034" s="2">
        <v>37785</v>
      </c>
      <c r="B4034">
        <v>936.97</v>
      </c>
      <c r="C4034">
        <v>320.77999999999997</v>
      </c>
      <c r="D4034">
        <v>2953.2</v>
      </c>
      <c r="E4034">
        <v>1956.9</v>
      </c>
      <c r="F4034">
        <v>3876.25</v>
      </c>
      <c r="G4034">
        <v>3582.6</v>
      </c>
      <c r="H4034" t="s">
        <v>38</v>
      </c>
      <c r="I4034">
        <v>195.46</v>
      </c>
      <c r="J4034" t="s">
        <v>38</v>
      </c>
      <c r="K4034">
        <v>3036.66</v>
      </c>
      <c r="L4034">
        <v>6874</v>
      </c>
      <c r="M4034">
        <v>6638</v>
      </c>
      <c r="N4034">
        <v>2594.6</v>
      </c>
    </row>
    <row r="4035" spans="1:14" x14ac:dyDescent="0.25">
      <c r="A4035" s="2">
        <v>37788</v>
      </c>
      <c r="B4035">
        <v>956.61</v>
      </c>
      <c r="C4035">
        <v>325.89</v>
      </c>
      <c r="D4035">
        <v>2973.2</v>
      </c>
      <c r="E4035">
        <v>1996</v>
      </c>
      <c r="F4035">
        <v>3998.78</v>
      </c>
      <c r="G4035">
        <v>3644.5</v>
      </c>
      <c r="H4035" t="s">
        <v>38</v>
      </c>
      <c r="I4035">
        <v>200.17</v>
      </c>
      <c r="J4035" t="s">
        <v>38</v>
      </c>
      <c r="K4035">
        <v>3087.8</v>
      </c>
      <c r="L4035">
        <v>6760</v>
      </c>
      <c r="M4035">
        <v>6641</v>
      </c>
      <c r="N4035">
        <v>2605.5</v>
      </c>
    </row>
    <row r="4036" spans="1:14" x14ac:dyDescent="0.25">
      <c r="A4036" s="2">
        <v>37789</v>
      </c>
      <c r="B4036">
        <v>956.85</v>
      </c>
      <c r="C4036">
        <v>325.89</v>
      </c>
      <c r="D4036">
        <v>2993.6</v>
      </c>
      <c r="E4036">
        <v>2013.6</v>
      </c>
      <c r="F4036">
        <v>4027.58</v>
      </c>
      <c r="G4036">
        <v>3654.4</v>
      </c>
      <c r="H4036" t="s">
        <v>38</v>
      </c>
      <c r="I4036">
        <v>200.99</v>
      </c>
      <c r="J4036" t="s">
        <v>38</v>
      </c>
      <c r="K4036">
        <v>3117.48</v>
      </c>
      <c r="L4036">
        <v>6920</v>
      </c>
      <c r="M4036">
        <v>6745</v>
      </c>
      <c r="N4036">
        <v>2616.4</v>
      </c>
    </row>
    <row r="4037" spans="1:14" x14ac:dyDescent="0.25">
      <c r="A4037" s="2">
        <v>37790</v>
      </c>
      <c r="B4037">
        <v>955.67</v>
      </c>
      <c r="C4037">
        <v>325.97000000000003</v>
      </c>
      <c r="D4037">
        <v>3005</v>
      </c>
      <c r="E4037">
        <v>2022.8</v>
      </c>
      <c r="F4037">
        <v>4052.69</v>
      </c>
      <c r="G4037">
        <v>3669.5</v>
      </c>
      <c r="H4037" t="s">
        <v>38</v>
      </c>
      <c r="I4037">
        <v>202.26</v>
      </c>
      <c r="J4037" t="s">
        <v>38</v>
      </c>
      <c r="K4037">
        <v>3141.48</v>
      </c>
      <c r="L4037">
        <v>6966</v>
      </c>
      <c r="M4037">
        <v>6708</v>
      </c>
      <c r="N4037">
        <v>2601.3000000000002</v>
      </c>
    </row>
    <row r="4038" spans="1:14" x14ac:dyDescent="0.25">
      <c r="A4038" s="2">
        <v>37791</v>
      </c>
      <c r="B4038">
        <v>942.18</v>
      </c>
      <c r="C4038">
        <v>324.83999999999997</v>
      </c>
      <c r="D4038">
        <v>2955.7</v>
      </c>
      <c r="E4038">
        <v>1992.5</v>
      </c>
      <c r="F4038">
        <v>3958.96</v>
      </c>
      <c r="G4038">
        <v>3608.2</v>
      </c>
      <c r="H4038" t="s">
        <v>38</v>
      </c>
      <c r="I4038">
        <v>197.82</v>
      </c>
      <c r="J4038" t="s">
        <v>38</v>
      </c>
      <c r="K4038">
        <v>3102.96</v>
      </c>
      <c r="L4038">
        <v>7005</v>
      </c>
      <c r="M4038">
        <v>6715</v>
      </c>
      <c r="N4038">
        <v>2613.9</v>
      </c>
    </row>
    <row r="4039" spans="1:14" x14ac:dyDescent="0.25">
      <c r="A4039" s="2">
        <v>37792</v>
      </c>
      <c r="B4039">
        <v>940.04</v>
      </c>
      <c r="C4039">
        <v>323.38</v>
      </c>
      <c r="D4039">
        <v>2978.9</v>
      </c>
      <c r="E4039">
        <v>2008</v>
      </c>
      <c r="F4039">
        <v>3976.02</v>
      </c>
      <c r="G4039">
        <v>3692.6</v>
      </c>
      <c r="H4039" t="s">
        <v>38</v>
      </c>
      <c r="I4039">
        <v>200.06</v>
      </c>
      <c r="J4039" t="s">
        <v>38</v>
      </c>
      <c r="K4039">
        <v>3122.53</v>
      </c>
      <c r="L4039">
        <v>6959</v>
      </c>
      <c r="M4039">
        <v>6687</v>
      </c>
      <c r="N4039">
        <v>2594.6</v>
      </c>
    </row>
    <row r="4040" spans="1:14" x14ac:dyDescent="0.25">
      <c r="A4040" s="2">
        <v>37795</v>
      </c>
      <c r="B4040">
        <v>930.09</v>
      </c>
      <c r="C4040">
        <v>320.95</v>
      </c>
      <c r="D4040">
        <v>2922</v>
      </c>
      <c r="E4040">
        <v>1965.4</v>
      </c>
      <c r="F4040">
        <v>3910.81</v>
      </c>
      <c r="G4040">
        <v>3608.9</v>
      </c>
      <c r="H4040" t="s">
        <v>38</v>
      </c>
      <c r="I4040">
        <v>192.98</v>
      </c>
      <c r="J4040" t="s">
        <v>38</v>
      </c>
      <c r="K4040">
        <v>3043.6</v>
      </c>
      <c r="L4040">
        <v>6997</v>
      </c>
      <c r="M4040">
        <v>6533</v>
      </c>
      <c r="N4040">
        <v>2589.5</v>
      </c>
    </row>
    <row r="4041" spans="1:14" x14ac:dyDescent="0.25">
      <c r="A4041" s="2">
        <v>37796</v>
      </c>
      <c r="B4041">
        <v>930.56</v>
      </c>
      <c r="C4041">
        <v>320.55</v>
      </c>
      <c r="D4041">
        <v>2902.7</v>
      </c>
      <c r="E4041">
        <v>1956</v>
      </c>
      <c r="F4041">
        <v>3957.13</v>
      </c>
      <c r="G4041">
        <v>3588.4</v>
      </c>
      <c r="H4041" t="s">
        <v>38</v>
      </c>
      <c r="I4041">
        <v>191.59</v>
      </c>
      <c r="J4041" t="s">
        <v>38</v>
      </c>
      <c r="K4041">
        <v>3050.55</v>
      </c>
      <c r="L4041">
        <v>6829</v>
      </c>
      <c r="M4041">
        <v>6465</v>
      </c>
      <c r="N4041">
        <v>2584.5</v>
      </c>
    </row>
    <row r="4042" spans="1:14" x14ac:dyDescent="0.25">
      <c r="A4042" s="2">
        <v>37797</v>
      </c>
      <c r="B4042">
        <v>921.56</v>
      </c>
      <c r="C4042">
        <v>318.85000000000002</v>
      </c>
      <c r="D4042">
        <v>2912.7</v>
      </c>
      <c r="E4042">
        <v>1958.2</v>
      </c>
      <c r="F4042">
        <v>3916.3</v>
      </c>
      <c r="G4042">
        <v>3628.9</v>
      </c>
      <c r="H4042" t="s">
        <v>38</v>
      </c>
      <c r="I4042">
        <v>194.14</v>
      </c>
      <c r="J4042" t="s">
        <v>38</v>
      </c>
      <c r="K4042">
        <v>3056.86</v>
      </c>
      <c r="L4042">
        <v>6859</v>
      </c>
      <c r="M4042">
        <v>6459</v>
      </c>
      <c r="N4042">
        <v>2581.1</v>
      </c>
    </row>
    <row r="4043" spans="1:14" x14ac:dyDescent="0.25">
      <c r="A4043" s="2">
        <v>37798</v>
      </c>
      <c r="B4043">
        <v>932.46</v>
      </c>
      <c r="C4043">
        <v>320.23</v>
      </c>
      <c r="D4043">
        <v>2890.9</v>
      </c>
      <c r="E4043">
        <v>1954.4</v>
      </c>
      <c r="F4043">
        <v>3962.62</v>
      </c>
      <c r="G4043">
        <v>3623.2</v>
      </c>
      <c r="H4043" t="s">
        <v>38</v>
      </c>
      <c r="I4043">
        <v>193.08</v>
      </c>
      <c r="J4043" t="s">
        <v>38</v>
      </c>
      <c r="K4043">
        <v>3055.6</v>
      </c>
      <c r="L4043">
        <v>6852</v>
      </c>
      <c r="M4043">
        <v>6454</v>
      </c>
      <c r="N4043">
        <v>2536.6999999999998</v>
      </c>
    </row>
    <row r="4044" spans="1:14" x14ac:dyDescent="0.25">
      <c r="A4044" s="2">
        <v>37799</v>
      </c>
      <c r="B4044">
        <v>922.74</v>
      </c>
      <c r="C4044">
        <v>317.48</v>
      </c>
      <c r="D4044">
        <v>2896.2</v>
      </c>
      <c r="E4044">
        <v>1956</v>
      </c>
      <c r="F4044">
        <v>3929.1</v>
      </c>
      <c r="G4044">
        <v>3635</v>
      </c>
      <c r="H4044" t="s">
        <v>38</v>
      </c>
      <c r="I4044">
        <v>196.52</v>
      </c>
      <c r="J4044" t="s">
        <v>38</v>
      </c>
      <c r="K4044">
        <v>3063.81</v>
      </c>
      <c r="L4044">
        <v>6974</v>
      </c>
      <c r="M4044">
        <v>6460</v>
      </c>
      <c r="N4044">
        <v>2557.6999999999998</v>
      </c>
    </row>
    <row r="4045" spans="1:14" x14ac:dyDescent="0.25">
      <c r="A4045" s="2">
        <v>37802</v>
      </c>
      <c r="B4045">
        <v>922.74</v>
      </c>
      <c r="C4045">
        <v>320.14999999999998</v>
      </c>
      <c r="D4045">
        <v>2873.3</v>
      </c>
      <c r="E4045">
        <v>1941.8</v>
      </c>
      <c r="F4045">
        <v>3935.19</v>
      </c>
      <c r="G4045">
        <v>3570.3</v>
      </c>
      <c r="H4045" t="s">
        <v>38</v>
      </c>
      <c r="I4045">
        <v>192.14</v>
      </c>
      <c r="J4045" t="s">
        <v>38</v>
      </c>
      <c r="K4045">
        <v>3044.86</v>
      </c>
      <c r="L4045">
        <v>6966</v>
      </c>
      <c r="M4045">
        <v>6439</v>
      </c>
      <c r="N4045">
        <v>2532.5</v>
      </c>
    </row>
    <row r="4046" spans="1:14" x14ac:dyDescent="0.25">
      <c r="A4046" s="2">
        <v>37803</v>
      </c>
      <c r="B4046">
        <v>930.33</v>
      </c>
      <c r="C4046">
        <v>320.14999999999998</v>
      </c>
      <c r="D4046">
        <v>2831.1</v>
      </c>
      <c r="E4046">
        <v>1897.8</v>
      </c>
      <c r="F4046">
        <v>3857.79</v>
      </c>
      <c r="G4046">
        <v>3532.4</v>
      </c>
      <c r="H4046" t="s">
        <v>38</v>
      </c>
      <c r="I4046">
        <v>187.94</v>
      </c>
      <c r="J4046" t="s">
        <v>38</v>
      </c>
      <c r="K4046">
        <v>2969.09</v>
      </c>
      <c r="L4046">
        <v>7104</v>
      </c>
      <c r="M4046">
        <v>6439</v>
      </c>
      <c r="N4046">
        <v>2561</v>
      </c>
    </row>
    <row r="4047" spans="1:14" x14ac:dyDescent="0.25">
      <c r="A4047" s="2">
        <v>37804</v>
      </c>
      <c r="B4047">
        <v>941.47</v>
      </c>
      <c r="C4047">
        <v>319.89999999999998</v>
      </c>
      <c r="D4047">
        <v>2865.1</v>
      </c>
      <c r="E4047">
        <v>1939.3</v>
      </c>
      <c r="F4047">
        <v>3968.71</v>
      </c>
      <c r="G4047">
        <v>3581.3</v>
      </c>
      <c r="H4047" t="s">
        <v>38</v>
      </c>
      <c r="I4047">
        <v>193.73</v>
      </c>
      <c r="J4047" t="s">
        <v>38</v>
      </c>
      <c r="K4047">
        <v>3029.71</v>
      </c>
      <c r="L4047">
        <v>7341</v>
      </c>
      <c r="M4047">
        <v>6439</v>
      </c>
      <c r="N4047">
        <v>2555.1</v>
      </c>
    </row>
    <row r="4048" spans="1:14" x14ac:dyDescent="0.25">
      <c r="A4048" s="2">
        <v>37805</v>
      </c>
      <c r="B4048">
        <v>931.51</v>
      </c>
      <c r="C4048">
        <v>321.36</v>
      </c>
      <c r="D4048">
        <v>2867.2</v>
      </c>
      <c r="E4048">
        <v>1947.5</v>
      </c>
      <c r="F4048">
        <v>3951.65</v>
      </c>
      <c r="G4048">
        <v>3572.9</v>
      </c>
      <c r="H4048" t="s">
        <v>38</v>
      </c>
      <c r="I4048">
        <v>194.74</v>
      </c>
      <c r="J4048" t="s">
        <v>38</v>
      </c>
      <c r="K4048">
        <v>3039.18</v>
      </c>
      <c r="L4048">
        <v>7318</v>
      </c>
      <c r="M4048">
        <v>6476</v>
      </c>
      <c r="N4048">
        <v>2555.1</v>
      </c>
    </row>
    <row r="4049" spans="1:14" x14ac:dyDescent="0.25">
      <c r="A4049" s="2">
        <v>37806</v>
      </c>
      <c r="B4049">
        <v>931.51</v>
      </c>
      <c r="C4049">
        <v>320.55</v>
      </c>
      <c r="D4049">
        <v>2867.6</v>
      </c>
      <c r="E4049">
        <v>1936.2</v>
      </c>
      <c r="F4049">
        <v>3971.15</v>
      </c>
      <c r="G4049">
        <v>3577.9</v>
      </c>
      <c r="H4049" t="s">
        <v>38</v>
      </c>
      <c r="I4049">
        <v>192.88</v>
      </c>
      <c r="J4049" t="s">
        <v>38</v>
      </c>
      <c r="K4049">
        <v>3042.97</v>
      </c>
      <c r="L4049">
        <v>7349</v>
      </c>
      <c r="M4049">
        <v>6476</v>
      </c>
      <c r="N4049">
        <v>2541.6999999999998</v>
      </c>
    </row>
    <row r="4050" spans="1:14" x14ac:dyDescent="0.25">
      <c r="A4050" s="2">
        <v>37809</v>
      </c>
      <c r="B4050">
        <v>950.47</v>
      </c>
      <c r="C4050">
        <v>323.54000000000002</v>
      </c>
      <c r="D4050">
        <v>2909.8</v>
      </c>
      <c r="E4050">
        <v>2005.7</v>
      </c>
      <c r="F4050">
        <v>4100.3500000000004</v>
      </c>
      <c r="G4050">
        <v>3650</v>
      </c>
      <c r="H4050" t="s">
        <v>38</v>
      </c>
      <c r="I4050">
        <v>201.74</v>
      </c>
      <c r="J4050" t="s">
        <v>38</v>
      </c>
      <c r="K4050">
        <v>3116.85</v>
      </c>
      <c r="L4050">
        <v>7510</v>
      </c>
      <c r="M4050">
        <v>6715</v>
      </c>
      <c r="N4050">
        <v>2543.4</v>
      </c>
    </row>
    <row r="4051" spans="1:14" x14ac:dyDescent="0.25">
      <c r="A4051" s="2">
        <v>37810</v>
      </c>
      <c r="B4051">
        <v>955.21</v>
      </c>
      <c r="C4051">
        <v>324.83999999999997</v>
      </c>
      <c r="D4051">
        <v>2907.7</v>
      </c>
      <c r="E4051">
        <v>2001.3</v>
      </c>
      <c r="F4051">
        <v>4082.68</v>
      </c>
      <c r="G4051">
        <v>3665</v>
      </c>
      <c r="H4051" t="s">
        <v>38</v>
      </c>
      <c r="I4051">
        <v>202.4</v>
      </c>
      <c r="J4051" t="s">
        <v>38</v>
      </c>
      <c r="K4051">
        <v>3102.33</v>
      </c>
      <c r="L4051">
        <v>7556</v>
      </c>
      <c r="M4051">
        <v>6772</v>
      </c>
      <c r="N4051">
        <v>2540</v>
      </c>
    </row>
    <row r="4052" spans="1:14" x14ac:dyDescent="0.25">
      <c r="A4052" s="2">
        <v>37811</v>
      </c>
      <c r="B4052">
        <v>949.05</v>
      </c>
      <c r="C4052">
        <v>326.37</v>
      </c>
      <c r="D4052">
        <v>2894.8</v>
      </c>
      <c r="E4052">
        <v>1978.6</v>
      </c>
      <c r="F4052">
        <v>4068.66</v>
      </c>
      <c r="G4052">
        <v>3633.9</v>
      </c>
      <c r="H4052" t="s">
        <v>38</v>
      </c>
      <c r="I4052">
        <v>199.36</v>
      </c>
      <c r="J4052" t="s">
        <v>38</v>
      </c>
      <c r="K4052">
        <v>3076.44</v>
      </c>
      <c r="L4052">
        <v>7671</v>
      </c>
      <c r="M4052">
        <v>6744</v>
      </c>
      <c r="N4052">
        <v>2546.6999999999998</v>
      </c>
    </row>
    <row r="4053" spans="1:14" x14ac:dyDescent="0.25">
      <c r="A4053" s="2">
        <v>37812</v>
      </c>
      <c r="B4053">
        <v>937.44</v>
      </c>
      <c r="C4053">
        <v>323.95</v>
      </c>
      <c r="D4053">
        <v>2875.5</v>
      </c>
      <c r="E4053">
        <v>1950.6</v>
      </c>
      <c r="F4053">
        <v>3999.18</v>
      </c>
      <c r="G4053">
        <v>3597.4</v>
      </c>
      <c r="H4053" t="s">
        <v>38</v>
      </c>
      <c r="I4053">
        <v>196.93</v>
      </c>
      <c r="J4053" t="s">
        <v>38</v>
      </c>
      <c r="K4053">
        <v>3065.07</v>
      </c>
      <c r="L4053">
        <v>7594</v>
      </c>
      <c r="M4053">
        <v>6717</v>
      </c>
      <c r="N4053">
        <v>2547.6</v>
      </c>
    </row>
    <row r="4054" spans="1:14" x14ac:dyDescent="0.25">
      <c r="A4054" s="2">
        <v>37813</v>
      </c>
      <c r="B4054">
        <v>945.5</v>
      </c>
      <c r="C4054">
        <v>324.43</v>
      </c>
      <c r="D4054">
        <v>2897</v>
      </c>
      <c r="E4054">
        <v>1974.8</v>
      </c>
      <c r="F4054">
        <v>4063.78</v>
      </c>
      <c r="G4054">
        <v>3664.5</v>
      </c>
      <c r="H4054" t="s">
        <v>38</v>
      </c>
      <c r="I4054">
        <v>199.63</v>
      </c>
      <c r="J4054" t="s">
        <v>38</v>
      </c>
      <c r="K4054">
        <v>3101.69</v>
      </c>
      <c r="L4054">
        <v>7349</v>
      </c>
      <c r="M4054">
        <v>6693</v>
      </c>
      <c r="N4054">
        <v>2542.5</v>
      </c>
    </row>
    <row r="4055" spans="1:14" x14ac:dyDescent="0.25">
      <c r="A4055" s="2">
        <v>37816</v>
      </c>
      <c r="B4055">
        <v>950.47</v>
      </c>
      <c r="C4055">
        <v>325.64999999999998</v>
      </c>
      <c r="D4055">
        <v>2948.1</v>
      </c>
      <c r="E4055">
        <v>2009.1</v>
      </c>
      <c r="F4055">
        <v>4156.42</v>
      </c>
      <c r="G4055">
        <v>3711.1</v>
      </c>
      <c r="H4055" t="s">
        <v>38</v>
      </c>
      <c r="I4055">
        <v>203.38</v>
      </c>
      <c r="J4055" t="s">
        <v>38</v>
      </c>
      <c r="K4055">
        <v>3149.69</v>
      </c>
      <c r="L4055">
        <v>7464</v>
      </c>
      <c r="M4055">
        <v>6824</v>
      </c>
      <c r="N4055">
        <v>2582.8000000000002</v>
      </c>
    </row>
    <row r="4056" spans="1:14" x14ac:dyDescent="0.25">
      <c r="A4056" s="2">
        <v>37817</v>
      </c>
      <c r="B4056">
        <v>949.05</v>
      </c>
      <c r="C4056">
        <v>325.32</v>
      </c>
      <c r="D4056">
        <v>2930.2</v>
      </c>
      <c r="E4056">
        <v>1999.1</v>
      </c>
      <c r="F4056">
        <v>4152.1499999999996</v>
      </c>
      <c r="G4056">
        <v>3686.8</v>
      </c>
      <c r="H4056" t="s">
        <v>38</v>
      </c>
      <c r="I4056">
        <v>204.21</v>
      </c>
      <c r="J4056" t="s">
        <v>38</v>
      </c>
      <c r="K4056">
        <v>3133.9</v>
      </c>
      <c r="L4056">
        <v>7487</v>
      </c>
      <c r="M4056">
        <v>6802</v>
      </c>
      <c r="N4056">
        <v>2592.9</v>
      </c>
    </row>
    <row r="4057" spans="1:14" x14ac:dyDescent="0.25">
      <c r="A4057" s="2">
        <v>37818</v>
      </c>
      <c r="B4057">
        <v>943.36</v>
      </c>
      <c r="C4057">
        <v>324.76</v>
      </c>
      <c r="D4057">
        <v>2915.2</v>
      </c>
      <c r="E4057">
        <v>1982.7</v>
      </c>
      <c r="F4057">
        <v>4137.53</v>
      </c>
      <c r="G4057">
        <v>3649.2</v>
      </c>
      <c r="H4057" t="s">
        <v>38</v>
      </c>
      <c r="I4057">
        <v>203.09</v>
      </c>
      <c r="J4057" t="s">
        <v>38</v>
      </c>
      <c r="K4057">
        <v>3118.11</v>
      </c>
      <c r="L4057">
        <v>7433</v>
      </c>
      <c r="M4057">
        <v>6866</v>
      </c>
      <c r="N4057">
        <v>2600.4</v>
      </c>
    </row>
    <row r="4058" spans="1:14" x14ac:dyDescent="0.25">
      <c r="A4058" s="2">
        <v>37819</v>
      </c>
      <c r="B4058">
        <v>929.85</v>
      </c>
      <c r="C4058">
        <v>323.7</v>
      </c>
      <c r="D4058">
        <v>2894.5</v>
      </c>
      <c r="E4058">
        <v>1970.8</v>
      </c>
      <c r="F4058">
        <v>4079.02</v>
      </c>
      <c r="G4058">
        <v>3660.3</v>
      </c>
      <c r="H4058" t="s">
        <v>38</v>
      </c>
      <c r="I4058">
        <v>199.14</v>
      </c>
      <c r="J4058" t="s">
        <v>38</v>
      </c>
      <c r="K4058">
        <v>3097.27</v>
      </c>
      <c r="L4058">
        <v>7280</v>
      </c>
      <c r="M4058">
        <v>6760</v>
      </c>
      <c r="N4058">
        <v>2588.6999999999998</v>
      </c>
    </row>
    <row r="4059" spans="1:14" x14ac:dyDescent="0.25">
      <c r="A4059" s="2">
        <v>37820</v>
      </c>
      <c r="B4059">
        <v>939.1</v>
      </c>
      <c r="C4059">
        <v>326.86</v>
      </c>
      <c r="D4059">
        <v>2904.5</v>
      </c>
      <c r="E4059">
        <v>1969.5</v>
      </c>
      <c r="F4059">
        <v>4118.0200000000004</v>
      </c>
      <c r="G4059">
        <v>3630.5</v>
      </c>
      <c r="H4059" t="s">
        <v>38</v>
      </c>
      <c r="I4059">
        <v>203.77</v>
      </c>
      <c r="J4059" t="s">
        <v>38</v>
      </c>
      <c r="K4059">
        <v>3101.06</v>
      </c>
      <c r="L4059">
        <v>7296</v>
      </c>
      <c r="M4059">
        <v>6820</v>
      </c>
      <c r="N4059">
        <v>2586.1999999999998</v>
      </c>
    </row>
    <row r="4060" spans="1:14" x14ac:dyDescent="0.25">
      <c r="A4060" s="2">
        <v>37823</v>
      </c>
      <c r="B4060">
        <v>927.24</v>
      </c>
      <c r="C4060">
        <v>327.18</v>
      </c>
      <c r="D4060">
        <v>2886.2</v>
      </c>
      <c r="E4060">
        <v>1938</v>
      </c>
      <c r="F4060">
        <v>4013.81</v>
      </c>
      <c r="G4060">
        <v>3591</v>
      </c>
      <c r="H4060" t="s">
        <v>38</v>
      </c>
      <c r="I4060">
        <v>201.02</v>
      </c>
      <c r="J4060" t="s">
        <v>38</v>
      </c>
      <c r="K4060">
        <v>3081.49</v>
      </c>
      <c r="L4060">
        <v>7296</v>
      </c>
      <c r="M4060">
        <v>6785</v>
      </c>
      <c r="N4060">
        <v>2592.9</v>
      </c>
    </row>
    <row r="4061" spans="1:14" x14ac:dyDescent="0.25">
      <c r="A4061" s="2">
        <v>37824</v>
      </c>
      <c r="B4061">
        <v>935.54</v>
      </c>
      <c r="C4061">
        <v>329.93</v>
      </c>
      <c r="D4061">
        <v>2908.4</v>
      </c>
      <c r="E4061">
        <v>1947.2</v>
      </c>
      <c r="F4061">
        <v>4044.28</v>
      </c>
      <c r="G4061">
        <v>3611.1</v>
      </c>
      <c r="H4061" t="s">
        <v>38</v>
      </c>
      <c r="I4061">
        <v>203.06</v>
      </c>
      <c r="J4061" t="s">
        <v>38</v>
      </c>
      <c r="K4061">
        <v>3070.75</v>
      </c>
      <c r="L4061">
        <v>7265</v>
      </c>
      <c r="M4061">
        <v>6693</v>
      </c>
      <c r="N4061">
        <v>2566.9</v>
      </c>
    </row>
    <row r="4062" spans="1:14" x14ac:dyDescent="0.25">
      <c r="A4062" s="2">
        <v>37825</v>
      </c>
      <c r="B4062">
        <v>936.25</v>
      </c>
      <c r="C4062">
        <v>330.74</v>
      </c>
      <c r="D4062">
        <v>2915.9</v>
      </c>
      <c r="E4062">
        <v>1942.5</v>
      </c>
      <c r="F4062">
        <v>4043.67</v>
      </c>
      <c r="G4062">
        <v>3616.3</v>
      </c>
      <c r="H4062" t="s">
        <v>38</v>
      </c>
      <c r="I4062">
        <v>201.75</v>
      </c>
      <c r="J4062" t="s">
        <v>38</v>
      </c>
      <c r="K4062">
        <v>3097.91</v>
      </c>
      <c r="L4062">
        <v>7372</v>
      </c>
      <c r="M4062">
        <v>6640</v>
      </c>
      <c r="N4062">
        <v>2592.1</v>
      </c>
    </row>
    <row r="4063" spans="1:14" x14ac:dyDescent="0.25">
      <c r="A4063" s="2">
        <v>37826</v>
      </c>
      <c r="B4063">
        <v>929.38</v>
      </c>
      <c r="C4063">
        <v>331.79</v>
      </c>
      <c r="D4063">
        <v>2959.9</v>
      </c>
      <c r="E4063">
        <v>1985.9</v>
      </c>
      <c r="F4063">
        <v>4119.8500000000004</v>
      </c>
      <c r="G4063">
        <v>3675.3</v>
      </c>
      <c r="H4063" t="s">
        <v>38</v>
      </c>
      <c r="I4063">
        <v>205.25</v>
      </c>
      <c r="J4063" t="s">
        <v>38</v>
      </c>
      <c r="K4063">
        <v>3137.06</v>
      </c>
      <c r="L4063">
        <v>7349</v>
      </c>
      <c r="M4063">
        <v>6661</v>
      </c>
      <c r="N4063">
        <v>2587</v>
      </c>
    </row>
    <row r="4064" spans="1:14" x14ac:dyDescent="0.25">
      <c r="A4064" s="2">
        <v>37827</v>
      </c>
      <c r="B4064">
        <v>945.02</v>
      </c>
      <c r="C4064">
        <v>331.87</v>
      </c>
      <c r="D4064">
        <v>2942.8</v>
      </c>
      <c r="E4064">
        <v>1957.2</v>
      </c>
      <c r="F4064">
        <v>4102.18</v>
      </c>
      <c r="G4064">
        <v>3626.3</v>
      </c>
      <c r="H4064" t="s">
        <v>38</v>
      </c>
      <c r="I4064">
        <v>203.07</v>
      </c>
      <c r="J4064" t="s">
        <v>38</v>
      </c>
      <c r="K4064">
        <v>3128.22</v>
      </c>
      <c r="L4064">
        <v>7403</v>
      </c>
      <c r="M4064">
        <v>6666</v>
      </c>
      <c r="N4064">
        <v>2598.8000000000002</v>
      </c>
    </row>
    <row r="4065" spans="1:14" x14ac:dyDescent="0.25">
      <c r="A4065" s="2">
        <v>37830</v>
      </c>
      <c r="B4065">
        <v>942.41</v>
      </c>
      <c r="C4065">
        <v>332.68</v>
      </c>
      <c r="D4065">
        <v>2956.7</v>
      </c>
      <c r="E4065">
        <v>1991.5</v>
      </c>
      <c r="F4065">
        <v>4172.2700000000004</v>
      </c>
      <c r="G4065">
        <v>3678.2</v>
      </c>
      <c r="H4065" t="s">
        <v>38</v>
      </c>
      <c r="I4065">
        <v>205.68</v>
      </c>
      <c r="J4065" t="s">
        <v>38</v>
      </c>
      <c r="K4065">
        <v>3167.37</v>
      </c>
      <c r="L4065">
        <v>7548</v>
      </c>
      <c r="M4065">
        <v>6830</v>
      </c>
      <c r="N4065">
        <v>2618.1</v>
      </c>
    </row>
    <row r="4066" spans="1:14" x14ac:dyDescent="0.25">
      <c r="A4066" s="2">
        <v>37831</v>
      </c>
      <c r="B4066">
        <v>937.67</v>
      </c>
      <c r="C4066">
        <v>329.77</v>
      </c>
      <c r="D4066">
        <v>2947.8</v>
      </c>
      <c r="E4066">
        <v>1977</v>
      </c>
      <c r="F4066">
        <v>4179.58</v>
      </c>
      <c r="G4066">
        <v>3642.1</v>
      </c>
      <c r="H4066" t="s">
        <v>38</v>
      </c>
      <c r="I4066">
        <v>204.46</v>
      </c>
      <c r="J4066" t="s">
        <v>38</v>
      </c>
      <c r="K4066">
        <v>3147.79</v>
      </c>
      <c r="L4066">
        <v>7533</v>
      </c>
      <c r="M4066">
        <v>6846</v>
      </c>
      <c r="N4066">
        <v>2608</v>
      </c>
    </row>
    <row r="4067" spans="1:14" x14ac:dyDescent="0.25">
      <c r="A4067" s="2">
        <v>37832</v>
      </c>
      <c r="B4067">
        <v>935.3</v>
      </c>
      <c r="C4067">
        <v>328.64</v>
      </c>
      <c r="D4067">
        <v>2949.6</v>
      </c>
      <c r="E4067">
        <v>1996.2</v>
      </c>
      <c r="F4067">
        <v>4205.18</v>
      </c>
      <c r="G4067">
        <v>3676.1</v>
      </c>
      <c r="H4067" t="s">
        <v>38</v>
      </c>
      <c r="I4067">
        <v>205.42</v>
      </c>
      <c r="J4067" t="s">
        <v>38</v>
      </c>
      <c r="K4067">
        <v>3176.21</v>
      </c>
      <c r="L4067">
        <v>7349</v>
      </c>
      <c r="M4067">
        <v>6765</v>
      </c>
      <c r="N4067">
        <v>2587</v>
      </c>
    </row>
    <row r="4068" spans="1:14" x14ac:dyDescent="0.25">
      <c r="A4068" s="2">
        <v>37833</v>
      </c>
      <c r="B4068">
        <v>937.91</v>
      </c>
      <c r="C4068">
        <v>331.07</v>
      </c>
      <c r="D4068">
        <v>2959.6</v>
      </c>
      <c r="E4068">
        <v>2019.8</v>
      </c>
      <c r="F4068">
        <v>4239.91</v>
      </c>
      <c r="G4068">
        <v>3720</v>
      </c>
      <c r="H4068" t="s">
        <v>38</v>
      </c>
      <c r="I4068">
        <v>208.83</v>
      </c>
      <c r="J4068" t="s">
        <v>38</v>
      </c>
      <c r="K4068">
        <v>3217.88</v>
      </c>
      <c r="L4068">
        <v>7326</v>
      </c>
      <c r="M4068">
        <v>6790</v>
      </c>
      <c r="N4068">
        <v>2615.6</v>
      </c>
    </row>
    <row r="4069" spans="1:14" x14ac:dyDescent="0.25">
      <c r="A4069" s="2">
        <v>37834</v>
      </c>
      <c r="B4069">
        <v>928.67</v>
      </c>
      <c r="C4069">
        <v>329.2</v>
      </c>
      <c r="D4069">
        <v>2926.7</v>
      </c>
      <c r="E4069">
        <v>1994.4</v>
      </c>
      <c r="F4069">
        <v>4195.42</v>
      </c>
      <c r="G4069">
        <v>3684.5</v>
      </c>
      <c r="H4069" t="s">
        <v>38</v>
      </c>
      <c r="I4069">
        <v>207.43</v>
      </c>
      <c r="J4069" t="s">
        <v>38</v>
      </c>
      <c r="K4069">
        <v>3183.15</v>
      </c>
      <c r="L4069">
        <v>7341</v>
      </c>
      <c r="M4069">
        <v>6915</v>
      </c>
      <c r="N4069">
        <v>2626.5</v>
      </c>
    </row>
    <row r="4070" spans="1:14" x14ac:dyDescent="0.25">
      <c r="A4070" s="2">
        <v>37837</v>
      </c>
      <c r="B4070">
        <v>929.38</v>
      </c>
      <c r="C4070">
        <v>329.2</v>
      </c>
      <c r="D4070">
        <v>2918.8</v>
      </c>
      <c r="E4070">
        <v>1975.5</v>
      </c>
      <c r="F4070">
        <v>4152.76</v>
      </c>
      <c r="G4070">
        <v>3655.5</v>
      </c>
      <c r="H4070" t="s">
        <v>38</v>
      </c>
      <c r="I4070">
        <v>205.37</v>
      </c>
      <c r="J4070" t="s">
        <v>38</v>
      </c>
      <c r="K4070">
        <v>3151.58</v>
      </c>
      <c r="L4070">
        <v>7227</v>
      </c>
      <c r="M4070">
        <v>6871</v>
      </c>
      <c r="N4070">
        <v>2608.8000000000002</v>
      </c>
    </row>
    <row r="4071" spans="1:14" x14ac:dyDescent="0.25">
      <c r="A4071" s="2">
        <v>37838</v>
      </c>
      <c r="B4071">
        <v>909.7</v>
      </c>
      <c r="C4071">
        <v>323.54000000000002</v>
      </c>
      <c r="D4071">
        <v>2936.7</v>
      </c>
      <c r="E4071">
        <v>2006</v>
      </c>
      <c r="F4071">
        <v>4197.8599999999997</v>
      </c>
      <c r="G4071">
        <v>3681.6</v>
      </c>
      <c r="H4071" t="s">
        <v>38</v>
      </c>
      <c r="I4071">
        <v>207.07</v>
      </c>
      <c r="J4071" t="s">
        <v>38</v>
      </c>
      <c r="K4071">
        <v>3192.62</v>
      </c>
      <c r="L4071">
        <v>7211</v>
      </c>
      <c r="M4071">
        <v>6827</v>
      </c>
      <c r="N4071">
        <v>2629.8</v>
      </c>
    </row>
    <row r="4072" spans="1:14" x14ac:dyDescent="0.25">
      <c r="A4072" s="2">
        <v>37839</v>
      </c>
      <c r="B4072">
        <v>914.92</v>
      </c>
      <c r="C4072">
        <v>324.35000000000002</v>
      </c>
      <c r="D4072">
        <v>2899.8</v>
      </c>
      <c r="E4072">
        <v>1967.3</v>
      </c>
      <c r="F4072">
        <v>4116.2</v>
      </c>
      <c r="G4072">
        <v>3640.5</v>
      </c>
      <c r="H4072" t="s">
        <v>38</v>
      </c>
      <c r="I4072">
        <v>203.4</v>
      </c>
      <c r="J4072" t="s">
        <v>38</v>
      </c>
      <c r="K4072">
        <v>3149.05</v>
      </c>
      <c r="L4072">
        <v>7150</v>
      </c>
      <c r="M4072">
        <v>6662</v>
      </c>
      <c r="N4072">
        <v>2621.4</v>
      </c>
    </row>
    <row r="4073" spans="1:14" x14ac:dyDescent="0.25">
      <c r="A4073" s="2">
        <v>37840</v>
      </c>
      <c r="B4073">
        <v>923.93</v>
      </c>
      <c r="C4073">
        <v>326.77999999999997</v>
      </c>
      <c r="D4073">
        <v>2916.3</v>
      </c>
      <c r="E4073">
        <v>1968.6</v>
      </c>
      <c r="F4073">
        <v>4063.78</v>
      </c>
      <c r="G4073">
        <v>3632.6</v>
      </c>
      <c r="H4073" t="s">
        <v>38</v>
      </c>
      <c r="I4073">
        <v>203.83</v>
      </c>
      <c r="J4073" t="s">
        <v>38</v>
      </c>
      <c r="K4073">
        <v>3149.69</v>
      </c>
      <c r="L4073">
        <v>7112</v>
      </c>
      <c r="M4073">
        <v>6659</v>
      </c>
      <c r="N4073">
        <v>2620.6</v>
      </c>
    </row>
    <row r="4074" spans="1:14" x14ac:dyDescent="0.25">
      <c r="A4074" s="2">
        <v>37841</v>
      </c>
      <c r="B4074">
        <v>927.24</v>
      </c>
      <c r="C4074">
        <v>330.09</v>
      </c>
      <c r="D4074">
        <v>2954.9</v>
      </c>
      <c r="E4074">
        <v>1990</v>
      </c>
      <c r="F4074">
        <v>4056.47</v>
      </c>
      <c r="G4074">
        <v>3646.1</v>
      </c>
      <c r="H4074" t="s">
        <v>38</v>
      </c>
      <c r="I4074">
        <v>206.55</v>
      </c>
      <c r="J4074" t="s">
        <v>38</v>
      </c>
      <c r="K4074">
        <v>3162.95</v>
      </c>
      <c r="L4074">
        <v>7135</v>
      </c>
      <c r="M4074">
        <v>6646</v>
      </c>
      <c r="N4074">
        <v>2633.2</v>
      </c>
    </row>
    <row r="4075" spans="1:14" x14ac:dyDescent="0.25">
      <c r="A4075" s="2">
        <v>37844</v>
      </c>
      <c r="B4075">
        <v>930.33</v>
      </c>
      <c r="C4075">
        <v>333.49</v>
      </c>
      <c r="D4075">
        <v>2980.3</v>
      </c>
      <c r="E4075">
        <v>2005.7</v>
      </c>
      <c r="F4075">
        <v>4079.02</v>
      </c>
      <c r="G4075">
        <v>3671.6</v>
      </c>
      <c r="H4075" t="s">
        <v>38</v>
      </c>
      <c r="I4075">
        <v>207.31</v>
      </c>
      <c r="J4075" t="s">
        <v>38</v>
      </c>
      <c r="K4075">
        <v>3166.73</v>
      </c>
      <c r="L4075">
        <v>7257</v>
      </c>
      <c r="M4075">
        <v>6797</v>
      </c>
      <c r="N4075">
        <v>2632.3</v>
      </c>
    </row>
    <row r="4076" spans="1:14" x14ac:dyDescent="0.25">
      <c r="A4076" s="2">
        <v>37845</v>
      </c>
      <c r="B4076">
        <v>938.62</v>
      </c>
      <c r="C4076">
        <v>335.03</v>
      </c>
      <c r="D4076">
        <v>2983.6</v>
      </c>
      <c r="E4076">
        <v>2016.6</v>
      </c>
      <c r="F4076">
        <v>4134.4799999999996</v>
      </c>
      <c r="G4076">
        <v>3689.7</v>
      </c>
      <c r="H4076" t="s">
        <v>38</v>
      </c>
      <c r="I4076">
        <v>208.66</v>
      </c>
      <c r="J4076" t="s">
        <v>38</v>
      </c>
      <c r="K4076">
        <v>3188.84</v>
      </c>
      <c r="L4076">
        <v>7349</v>
      </c>
      <c r="M4076">
        <v>6821</v>
      </c>
      <c r="N4076">
        <v>2633.2</v>
      </c>
    </row>
    <row r="4077" spans="1:14" x14ac:dyDescent="0.25">
      <c r="A4077" s="2">
        <v>37846</v>
      </c>
      <c r="B4077">
        <v>933.64</v>
      </c>
      <c r="C4077">
        <v>336.73</v>
      </c>
      <c r="D4077">
        <v>2989.3</v>
      </c>
      <c r="E4077">
        <v>2017</v>
      </c>
      <c r="F4077">
        <v>4141.79</v>
      </c>
      <c r="G4077">
        <v>3679.2</v>
      </c>
      <c r="H4077" t="s">
        <v>38</v>
      </c>
      <c r="I4077">
        <v>208.6</v>
      </c>
      <c r="J4077" t="s">
        <v>38</v>
      </c>
      <c r="K4077">
        <v>3177.47</v>
      </c>
      <c r="L4077">
        <v>7441</v>
      </c>
      <c r="M4077">
        <v>6909</v>
      </c>
      <c r="N4077">
        <v>2648.3</v>
      </c>
    </row>
    <row r="4078" spans="1:14" x14ac:dyDescent="0.25">
      <c r="A4078" s="2">
        <v>37847</v>
      </c>
      <c r="B4078">
        <v>936.49</v>
      </c>
      <c r="C4078">
        <v>337.21</v>
      </c>
      <c r="D4078">
        <v>3033</v>
      </c>
      <c r="E4078">
        <v>2050.6</v>
      </c>
      <c r="F4078">
        <v>4216.1499999999996</v>
      </c>
      <c r="G4078">
        <v>3751.4</v>
      </c>
      <c r="H4078" t="s">
        <v>38</v>
      </c>
      <c r="I4078">
        <v>211.74</v>
      </c>
      <c r="J4078" t="s">
        <v>38</v>
      </c>
      <c r="K4078">
        <v>3198.94</v>
      </c>
      <c r="L4078">
        <v>7571</v>
      </c>
      <c r="M4078">
        <v>6954</v>
      </c>
      <c r="N4078">
        <v>2632.3</v>
      </c>
    </row>
    <row r="4079" spans="1:14" x14ac:dyDescent="0.25">
      <c r="A4079" s="2">
        <v>37848</v>
      </c>
      <c r="B4079">
        <v>939.1</v>
      </c>
      <c r="C4079">
        <v>337.37</v>
      </c>
      <c r="D4079">
        <v>3031.2</v>
      </c>
      <c r="E4079">
        <v>2061.1999999999998</v>
      </c>
      <c r="F4079">
        <v>4205.18</v>
      </c>
      <c r="G4079">
        <v>3751.4</v>
      </c>
      <c r="H4079" t="s">
        <v>38</v>
      </c>
      <c r="I4079">
        <v>213.69</v>
      </c>
      <c r="J4079" t="s">
        <v>38</v>
      </c>
      <c r="K4079">
        <v>3239.35</v>
      </c>
      <c r="L4079">
        <v>7563</v>
      </c>
      <c r="M4079">
        <v>6979</v>
      </c>
      <c r="N4079">
        <v>2630.7</v>
      </c>
    </row>
    <row r="4080" spans="1:14" x14ac:dyDescent="0.25">
      <c r="A4080" s="2">
        <v>37851</v>
      </c>
      <c r="B4080">
        <v>946.92</v>
      </c>
      <c r="C4080">
        <v>338.83</v>
      </c>
      <c r="D4080">
        <v>3055.9</v>
      </c>
      <c r="E4080">
        <v>2075.6999999999998</v>
      </c>
      <c r="F4080">
        <v>4283.18</v>
      </c>
      <c r="G4080">
        <v>3778.8</v>
      </c>
      <c r="H4080" t="s">
        <v>38</v>
      </c>
      <c r="I4080">
        <v>215.49</v>
      </c>
      <c r="J4080" t="s">
        <v>38</v>
      </c>
      <c r="K4080">
        <v>3264.61</v>
      </c>
      <c r="L4080">
        <v>7678</v>
      </c>
      <c r="M4080">
        <v>7062</v>
      </c>
      <c r="N4080">
        <v>2649.1</v>
      </c>
    </row>
    <row r="4081" spans="1:14" x14ac:dyDescent="0.25">
      <c r="A4081" s="2">
        <v>37852</v>
      </c>
      <c r="B4081">
        <v>950.95</v>
      </c>
      <c r="C4081">
        <v>342.31</v>
      </c>
      <c r="D4081">
        <v>3045.8</v>
      </c>
      <c r="E4081">
        <v>2080.1</v>
      </c>
      <c r="F4081">
        <v>4273.43</v>
      </c>
      <c r="G4081">
        <v>3788.7</v>
      </c>
      <c r="H4081" t="s">
        <v>38</v>
      </c>
      <c r="I4081">
        <v>216.71</v>
      </c>
      <c r="J4081" t="s">
        <v>38</v>
      </c>
      <c r="K4081">
        <v>3274.71</v>
      </c>
      <c r="L4081">
        <v>7839</v>
      </c>
      <c r="M4081">
        <v>7053</v>
      </c>
      <c r="N4081">
        <v>2656.7</v>
      </c>
    </row>
    <row r="4082" spans="1:14" x14ac:dyDescent="0.25">
      <c r="A4082" s="2">
        <v>37853</v>
      </c>
      <c r="B4082">
        <v>947.15</v>
      </c>
      <c r="C4082">
        <v>341.98</v>
      </c>
      <c r="D4082">
        <v>3022.9</v>
      </c>
      <c r="E4082">
        <v>2061.5</v>
      </c>
      <c r="F4082">
        <v>4273.43</v>
      </c>
      <c r="G4082">
        <v>3781.1</v>
      </c>
      <c r="H4082" t="s">
        <v>38</v>
      </c>
      <c r="I4082">
        <v>216.14</v>
      </c>
      <c r="J4082" t="s">
        <v>38</v>
      </c>
      <c r="K4082">
        <v>3254.51</v>
      </c>
      <c r="L4082">
        <v>7877</v>
      </c>
      <c r="M4082">
        <v>7079</v>
      </c>
      <c r="N4082">
        <v>2656.7</v>
      </c>
    </row>
    <row r="4083" spans="1:14" x14ac:dyDescent="0.25">
      <c r="A4083" s="2">
        <v>37854</v>
      </c>
      <c r="B4083">
        <v>950</v>
      </c>
      <c r="C4083">
        <v>342.31</v>
      </c>
      <c r="D4083">
        <v>3029</v>
      </c>
      <c r="E4083">
        <v>2076</v>
      </c>
      <c r="F4083">
        <v>4343.5200000000004</v>
      </c>
      <c r="G4083">
        <v>3797.1</v>
      </c>
      <c r="H4083" t="s">
        <v>38</v>
      </c>
      <c r="I4083">
        <v>219.12</v>
      </c>
      <c r="J4083" t="s">
        <v>38</v>
      </c>
      <c r="K4083">
        <v>3292.39</v>
      </c>
      <c r="L4083">
        <v>7916</v>
      </c>
      <c r="M4083">
        <v>7208</v>
      </c>
      <c r="N4083">
        <v>2654.2</v>
      </c>
    </row>
    <row r="4084" spans="1:14" x14ac:dyDescent="0.25">
      <c r="A4084" s="2">
        <v>37855</v>
      </c>
      <c r="B4084">
        <v>940.99</v>
      </c>
      <c r="C4084">
        <v>340.45</v>
      </c>
      <c r="D4084">
        <v>3031.5</v>
      </c>
      <c r="E4084">
        <v>2092.3000000000002</v>
      </c>
      <c r="F4084">
        <v>4329.5</v>
      </c>
      <c r="G4084">
        <v>3793.2</v>
      </c>
      <c r="H4084" t="s">
        <v>38</v>
      </c>
      <c r="I4084">
        <v>221.63</v>
      </c>
      <c r="J4084" t="s">
        <v>38</v>
      </c>
      <c r="K4084">
        <v>3309.44</v>
      </c>
      <c r="L4084">
        <v>7885</v>
      </c>
      <c r="M4084">
        <v>7277</v>
      </c>
      <c r="N4084">
        <v>2659.2</v>
      </c>
    </row>
    <row r="4085" spans="1:14" x14ac:dyDescent="0.25">
      <c r="A4085" s="2">
        <v>37858</v>
      </c>
      <c r="B4085">
        <v>942.18</v>
      </c>
      <c r="C4085">
        <v>339.15</v>
      </c>
      <c r="D4085">
        <v>3031.5</v>
      </c>
      <c r="E4085">
        <v>2069.1</v>
      </c>
      <c r="F4085">
        <v>4275.26</v>
      </c>
      <c r="G4085">
        <v>3775.6</v>
      </c>
      <c r="H4085" t="s">
        <v>38</v>
      </c>
      <c r="I4085">
        <v>219.28</v>
      </c>
      <c r="J4085" t="s">
        <v>38</v>
      </c>
      <c r="K4085">
        <v>3261.45</v>
      </c>
      <c r="L4085">
        <v>7862</v>
      </c>
      <c r="M4085">
        <v>7262</v>
      </c>
      <c r="N4085">
        <v>2660</v>
      </c>
    </row>
    <row r="4086" spans="1:14" x14ac:dyDescent="0.25">
      <c r="A4086" s="2">
        <v>37859</v>
      </c>
      <c r="B4086">
        <v>943.84</v>
      </c>
      <c r="C4086">
        <v>340.12</v>
      </c>
      <c r="D4086">
        <v>2995.7</v>
      </c>
      <c r="E4086">
        <v>2045.8</v>
      </c>
      <c r="F4086">
        <v>4213.71</v>
      </c>
      <c r="G4086">
        <v>3750.1</v>
      </c>
      <c r="H4086" t="s">
        <v>38</v>
      </c>
      <c r="I4086">
        <v>216.94</v>
      </c>
      <c r="J4086" t="s">
        <v>38</v>
      </c>
      <c r="K4086">
        <v>3258.29</v>
      </c>
      <c r="L4086">
        <v>7931</v>
      </c>
      <c r="M4086">
        <v>7276</v>
      </c>
      <c r="N4086">
        <v>2648.3</v>
      </c>
    </row>
    <row r="4087" spans="1:14" x14ac:dyDescent="0.25">
      <c r="A4087" s="2">
        <v>37860</v>
      </c>
      <c r="B4087">
        <v>944.07</v>
      </c>
      <c r="C4087">
        <v>342.55</v>
      </c>
      <c r="D4087">
        <v>3013.6</v>
      </c>
      <c r="E4087">
        <v>2060.3000000000002</v>
      </c>
      <c r="F4087">
        <v>4255.1499999999996</v>
      </c>
      <c r="G4087">
        <v>3757</v>
      </c>
      <c r="H4087" t="s">
        <v>38</v>
      </c>
      <c r="I4087">
        <v>219.39</v>
      </c>
      <c r="J4087" t="s">
        <v>38</v>
      </c>
      <c r="K4087">
        <v>3271.56</v>
      </c>
      <c r="L4087">
        <v>7854</v>
      </c>
      <c r="M4087">
        <v>7225</v>
      </c>
      <c r="N4087">
        <v>2665.9</v>
      </c>
    </row>
    <row r="4088" spans="1:14" x14ac:dyDescent="0.25">
      <c r="A4088" s="2">
        <v>37861</v>
      </c>
      <c r="B4088">
        <v>949.29</v>
      </c>
      <c r="C4088">
        <v>342.71</v>
      </c>
      <c r="D4088">
        <v>3006.8</v>
      </c>
      <c r="E4088">
        <v>2089.5</v>
      </c>
      <c r="F4088">
        <v>4274.6499999999996</v>
      </c>
      <c r="G4088">
        <v>3774.3</v>
      </c>
      <c r="H4088" t="s">
        <v>38</v>
      </c>
      <c r="I4088">
        <v>219.55</v>
      </c>
      <c r="J4088" t="s">
        <v>38</v>
      </c>
      <c r="K4088">
        <v>3286.08</v>
      </c>
      <c r="L4088">
        <v>7839</v>
      </c>
      <c r="M4088">
        <v>7289</v>
      </c>
      <c r="N4088">
        <v>2668.4</v>
      </c>
    </row>
    <row r="4089" spans="1:14" x14ac:dyDescent="0.25">
      <c r="A4089" s="2">
        <v>37862</v>
      </c>
      <c r="B4089">
        <v>955.45</v>
      </c>
      <c r="C4089">
        <v>342.47</v>
      </c>
      <c r="D4089">
        <v>2986.8</v>
      </c>
      <c r="E4089">
        <v>2083.1999999999998</v>
      </c>
      <c r="F4089">
        <v>4254.54</v>
      </c>
      <c r="G4089">
        <v>3747.2</v>
      </c>
      <c r="H4089" t="s">
        <v>38</v>
      </c>
      <c r="I4089">
        <v>218.56</v>
      </c>
      <c r="J4089" t="s">
        <v>38</v>
      </c>
      <c r="K4089">
        <v>3258.29</v>
      </c>
      <c r="L4089">
        <v>7908</v>
      </c>
      <c r="M4089">
        <v>7378</v>
      </c>
      <c r="N4089">
        <v>2682.7</v>
      </c>
    </row>
    <row r="4090" spans="1:14" x14ac:dyDescent="0.25">
      <c r="A4090" s="2">
        <v>37865</v>
      </c>
      <c r="B4090">
        <v>959.48</v>
      </c>
      <c r="C4090">
        <v>342.47</v>
      </c>
      <c r="D4090">
        <v>3017.2</v>
      </c>
      <c r="E4090">
        <v>2109.9</v>
      </c>
      <c r="F4090">
        <v>4362.41</v>
      </c>
      <c r="G4090">
        <v>3784</v>
      </c>
      <c r="H4090" t="s">
        <v>38</v>
      </c>
      <c r="I4090">
        <v>223.13</v>
      </c>
      <c r="J4090" t="s">
        <v>38</v>
      </c>
      <c r="K4090">
        <v>3293.02</v>
      </c>
      <c r="L4090">
        <v>8161</v>
      </c>
      <c r="M4090">
        <v>7392</v>
      </c>
      <c r="N4090">
        <v>2685.2</v>
      </c>
    </row>
    <row r="4091" spans="1:14" x14ac:dyDescent="0.25">
      <c r="A4091" s="2">
        <v>37866</v>
      </c>
      <c r="B4091">
        <v>968.96</v>
      </c>
      <c r="C4091">
        <v>345.38</v>
      </c>
      <c r="D4091">
        <v>3013.6</v>
      </c>
      <c r="E4091">
        <v>2114.6</v>
      </c>
      <c r="F4091">
        <v>4350.22</v>
      </c>
      <c r="G4091">
        <v>3790.3</v>
      </c>
      <c r="H4091" t="s">
        <v>38</v>
      </c>
      <c r="I4091">
        <v>223.06</v>
      </c>
      <c r="J4091" t="s">
        <v>38</v>
      </c>
      <c r="K4091">
        <v>3272.82</v>
      </c>
      <c r="L4091">
        <v>8229</v>
      </c>
      <c r="M4091">
        <v>7403</v>
      </c>
      <c r="N4091">
        <v>2698.6</v>
      </c>
    </row>
    <row r="4092" spans="1:14" x14ac:dyDescent="0.25">
      <c r="A4092" s="2">
        <v>37867</v>
      </c>
      <c r="B4092">
        <v>973.7</v>
      </c>
      <c r="C4092">
        <v>345.06</v>
      </c>
      <c r="D4092">
        <v>3054.8</v>
      </c>
      <c r="E4092">
        <v>2148.1</v>
      </c>
      <c r="F4092">
        <v>4453.22</v>
      </c>
      <c r="G4092">
        <v>3835.8</v>
      </c>
      <c r="H4092" t="s">
        <v>38</v>
      </c>
      <c r="I4092">
        <v>226.61</v>
      </c>
      <c r="J4092" t="s">
        <v>38</v>
      </c>
      <c r="K4092">
        <v>3347.96</v>
      </c>
      <c r="L4092">
        <v>8199</v>
      </c>
      <c r="M4092">
        <v>7496</v>
      </c>
      <c r="N4092">
        <v>2693.6</v>
      </c>
    </row>
    <row r="4093" spans="1:14" x14ac:dyDescent="0.25">
      <c r="A4093" s="2">
        <v>37868</v>
      </c>
      <c r="B4093">
        <v>974.89</v>
      </c>
      <c r="C4093">
        <v>346.76</v>
      </c>
      <c r="D4093">
        <v>3043.3</v>
      </c>
      <c r="E4093">
        <v>2141.8000000000002</v>
      </c>
      <c r="F4093">
        <v>4477.6000000000004</v>
      </c>
      <c r="G4093">
        <v>3822.4</v>
      </c>
      <c r="H4093" t="s">
        <v>38</v>
      </c>
      <c r="I4093">
        <v>225.22</v>
      </c>
      <c r="J4093" t="s">
        <v>38</v>
      </c>
      <c r="K4093">
        <v>3351.12</v>
      </c>
      <c r="L4093">
        <v>8153</v>
      </c>
      <c r="M4093">
        <v>7562</v>
      </c>
      <c r="N4093">
        <v>2707</v>
      </c>
    </row>
    <row r="4094" spans="1:14" x14ac:dyDescent="0.25">
      <c r="A4094" s="2">
        <v>37869</v>
      </c>
      <c r="B4094">
        <v>969.2</v>
      </c>
      <c r="C4094">
        <v>347.08</v>
      </c>
      <c r="D4094">
        <v>3048.4</v>
      </c>
      <c r="E4094">
        <v>2129.3000000000002</v>
      </c>
      <c r="F4094">
        <v>4403.8500000000004</v>
      </c>
      <c r="G4094">
        <v>3803.7</v>
      </c>
      <c r="H4094" t="s">
        <v>38</v>
      </c>
      <c r="I4094">
        <v>224.79</v>
      </c>
      <c r="J4094" t="s">
        <v>38</v>
      </c>
      <c r="K4094">
        <v>3351.12</v>
      </c>
      <c r="L4094">
        <v>8153</v>
      </c>
      <c r="M4094">
        <v>7553</v>
      </c>
      <c r="N4094">
        <v>2694.4</v>
      </c>
    </row>
    <row r="4095" spans="1:14" x14ac:dyDescent="0.25">
      <c r="A4095" s="2">
        <v>37872</v>
      </c>
      <c r="B4095">
        <v>977.02</v>
      </c>
      <c r="C4095">
        <v>348.05</v>
      </c>
      <c r="D4095">
        <v>3074.5</v>
      </c>
      <c r="E4095">
        <v>2140.3000000000002</v>
      </c>
      <c r="F4095">
        <v>4446.5200000000004</v>
      </c>
      <c r="G4095">
        <v>3830.8</v>
      </c>
      <c r="H4095" t="s">
        <v>38</v>
      </c>
      <c r="I4095">
        <v>226.76</v>
      </c>
      <c r="J4095" t="s">
        <v>38</v>
      </c>
      <c r="K4095">
        <v>3375.75</v>
      </c>
      <c r="L4095">
        <v>8176</v>
      </c>
      <c r="M4095">
        <v>7540</v>
      </c>
      <c r="N4095">
        <v>2710.4</v>
      </c>
    </row>
    <row r="4096" spans="1:14" x14ac:dyDescent="0.25">
      <c r="A4096" s="2">
        <v>37873</v>
      </c>
      <c r="B4096">
        <v>970.86</v>
      </c>
      <c r="C4096">
        <v>345.3</v>
      </c>
      <c r="D4096">
        <v>3058</v>
      </c>
      <c r="E4096">
        <v>2118.6</v>
      </c>
      <c r="F4096">
        <v>4381.91</v>
      </c>
      <c r="G4096">
        <v>3797.7</v>
      </c>
      <c r="H4096" t="s">
        <v>38</v>
      </c>
      <c r="I4096">
        <v>223.63</v>
      </c>
      <c r="J4096" t="s">
        <v>38</v>
      </c>
      <c r="K4096">
        <v>3349.22</v>
      </c>
      <c r="L4096">
        <v>8375</v>
      </c>
      <c r="M4096">
        <v>7437</v>
      </c>
      <c r="N4096">
        <v>2718.8</v>
      </c>
    </row>
    <row r="4097" spans="1:14" x14ac:dyDescent="0.25">
      <c r="A4097" s="2">
        <v>37874</v>
      </c>
      <c r="B4097">
        <v>960.9</v>
      </c>
      <c r="C4097">
        <v>345.22</v>
      </c>
      <c r="D4097">
        <v>3044.4</v>
      </c>
      <c r="E4097">
        <v>2088.9</v>
      </c>
      <c r="F4097">
        <v>4318.53</v>
      </c>
      <c r="G4097">
        <v>3736.7</v>
      </c>
      <c r="H4097" t="s">
        <v>38</v>
      </c>
      <c r="I4097">
        <v>219.49</v>
      </c>
      <c r="J4097" t="s">
        <v>38</v>
      </c>
      <c r="K4097">
        <v>3352.38</v>
      </c>
      <c r="L4097">
        <v>8298</v>
      </c>
      <c r="M4097">
        <v>7305</v>
      </c>
      <c r="N4097">
        <v>2699.5</v>
      </c>
    </row>
    <row r="4098" spans="1:14" x14ac:dyDescent="0.25">
      <c r="A4098" s="2">
        <v>37875</v>
      </c>
      <c r="B4098">
        <v>963.98</v>
      </c>
      <c r="C4098">
        <v>346.35</v>
      </c>
      <c r="D4098">
        <v>3031.2</v>
      </c>
      <c r="E4098">
        <v>2102</v>
      </c>
      <c r="F4098">
        <v>4341.6899999999996</v>
      </c>
      <c r="G4098">
        <v>3742.5</v>
      </c>
      <c r="H4098" t="s">
        <v>38</v>
      </c>
      <c r="I4098">
        <v>219</v>
      </c>
      <c r="J4098" t="s">
        <v>38</v>
      </c>
      <c r="K4098">
        <v>3353.64</v>
      </c>
      <c r="L4098">
        <v>8083</v>
      </c>
      <c r="M4098">
        <v>7337</v>
      </c>
      <c r="N4098">
        <v>2672.6</v>
      </c>
    </row>
    <row r="4099" spans="1:14" x14ac:dyDescent="0.25">
      <c r="A4099" s="2">
        <v>37876</v>
      </c>
      <c r="B4099">
        <v>965.17</v>
      </c>
      <c r="C4099">
        <v>345.06</v>
      </c>
      <c r="D4099">
        <v>3036.2</v>
      </c>
      <c r="E4099">
        <v>2085.4</v>
      </c>
      <c r="F4099">
        <v>4259.42</v>
      </c>
      <c r="G4099">
        <v>3687.4</v>
      </c>
      <c r="H4099" t="s">
        <v>38</v>
      </c>
      <c r="I4099">
        <v>217.73</v>
      </c>
      <c r="J4099" t="s">
        <v>38</v>
      </c>
      <c r="K4099">
        <v>3342.28</v>
      </c>
      <c r="L4099">
        <v>8222</v>
      </c>
      <c r="M4099">
        <v>7337</v>
      </c>
      <c r="N4099">
        <v>2678.5</v>
      </c>
    </row>
    <row r="4100" spans="1:14" x14ac:dyDescent="0.25">
      <c r="A4100" s="2">
        <v>37879</v>
      </c>
      <c r="B4100">
        <v>961.85</v>
      </c>
      <c r="C4100">
        <v>344.9</v>
      </c>
      <c r="D4100">
        <v>3050.1</v>
      </c>
      <c r="E4100">
        <v>2096.1</v>
      </c>
      <c r="F4100">
        <v>4292.9399999999996</v>
      </c>
      <c r="G4100">
        <v>3709.9</v>
      </c>
      <c r="H4100" t="s">
        <v>38</v>
      </c>
      <c r="I4100">
        <v>219.62</v>
      </c>
      <c r="J4100" t="s">
        <v>38</v>
      </c>
      <c r="K4100">
        <v>3365.64</v>
      </c>
      <c r="L4100">
        <v>8222</v>
      </c>
      <c r="M4100">
        <v>7432</v>
      </c>
      <c r="N4100">
        <v>2682.7</v>
      </c>
    </row>
    <row r="4101" spans="1:14" x14ac:dyDescent="0.25">
      <c r="A4101" s="2">
        <v>37880</v>
      </c>
      <c r="B4101">
        <v>976.07</v>
      </c>
      <c r="C4101">
        <v>347.73</v>
      </c>
      <c r="D4101">
        <v>3075.6</v>
      </c>
      <c r="E4101">
        <v>2123.6999999999998</v>
      </c>
      <c r="F4101">
        <v>4345.96</v>
      </c>
      <c r="G4101">
        <v>3748.8</v>
      </c>
      <c r="H4101" t="s">
        <v>38</v>
      </c>
      <c r="I4101">
        <v>221.54</v>
      </c>
      <c r="J4101" t="s">
        <v>38</v>
      </c>
      <c r="K4101">
        <v>3384.59</v>
      </c>
      <c r="L4101">
        <v>8367</v>
      </c>
      <c r="M4101">
        <v>7466</v>
      </c>
      <c r="N4101">
        <v>2681.8</v>
      </c>
    </row>
    <row r="4102" spans="1:14" x14ac:dyDescent="0.25">
      <c r="A4102" s="2">
        <v>37881</v>
      </c>
      <c r="B4102">
        <v>973.94</v>
      </c>
      <c r="C4102">
        <v>346.35</v>
      </c>
      <c r="D4102">
        <v>3074.5</v>
      </c>
      <c r="E4102">
        <v>2128.6999999999998</v>
      </c>
      <c r="F4102">
        <v>4330.72</v>
      </c>
      <c r="G4102">
        <v>3755.4</v>
      </c>
      <c r="H4102" t="s">
        <v>38</v>
      </c>
      <c r="I4102">
        <v>223.46</v>
      </c>
      <c r="J4102" t="s">
        <v>38</v>
      </c>
      <c r="K4102">
        <v>3407.32</v>
      </c>
      <c r="L4102">
        <v>8398</v>
      </c>
      <c r="M4102">
        <v>7537</v>
      </c>
      <c r="N4102">
        <v>2699.5</v>
      </c>
    </row>
    <row r="4103" spans="1:14" x14ac:dyDescent="0.25">
      <c r="A4103" s="2">
        <v>37882</v>
      </c>
      <c r="B4103">
        <v>985.32</v>
      </c>
      <c r="C4103">
        <v>345.06</v>
      </c>
      <c r="D4103">
        <v>3084.9</v>
      </c>
      <c r="E4103">
        <v>2140.6</v>
      </c>
      <c r="F4103">
        <v>4419.7</v>
      </c>
      <c r="G4103">
        <v>3780.6</v>
      </c>
      <c r="H4103" t="s">
        <v>38</v>
      </c>
      <c r="I4103">
        <v>224.15</v>
      </c>
      <c r="J4103" t="s">
        <v>38</v>
      </c>
      <c r="K4103">
        <v>3422.47</v>
      </c>
      <c r="L4103">
        <v>8506</v>
      </c>
      <c r="M4103">
        <v>7449</v>
      </c>
      <c r="N4103">
        <v>2706.2</v>
      </c>
    </row>
    <row r="4104" spans="1:14" x14ac:dyDescent="0.25">
      <c r="A4104" s="2">
        <v>37883</v>
      </c>
      <c r="B4104">
        <v>981.28</v>
      </c>
      <c r="C4104">
        <v>345.14</v>
      </c>
      <c r="D4104">
        <v>3037.4</v>
      </c>
      <c r="E4104">
        <v>2116.4</v>
      </c>
      <c r="F4104">
        <v>4375.45</v>
      </c>
      <c r="G4104">
        <v>3730.3</v>
      </c>
      <c r="H4104" t="s">
        <v>38</v>
      </c>
      <c r="I4104">
        <v>221.84</v>
      </c>
      <c r="J4104" t="s">
        <v>38</v>
      </c>
      <c r="K4104">
        <v>3405.43</v>
      </c>
      <c r="L4104">
        <v>8383</v>
      </c>
      <c r="M4104">
        <v>7440</v>
      </c>
      <c r="N4104">
        <v>2709.5</v>
      </c>
    </row>
    <row r="4105" spans="1:14" x14ac:dyDescent="0.25">
      <c r="A4105" s="2">
        <v>37886</v>
      </c>
      <c r="B4105">
        <v>970.12</v>
      </c>
      <c r="C4105">
        <v>342.96</v>
      </c>
      <c r="D4105">
        <v>3023.5</v>
      </c>
      <c r="E4105">
        <v>2060.3000000000002</v>
      </c>
      <c r="F4105">
        <v>4216.63</v>
      </c>
      <c r="G4105">
        <v>3641.9</v>
      </c>
      <c r="H4105" t="s">
        <v>38</v>
      </c>
      <c r="I4105">
        <v>216.45</v>
      </c>
      <c r="J4105" t="s">
        <v>38</v>
      </c>
      <c r="K4105">
        <v>3324</v>
      </c>
      <c r="L4105">
        <v>8014</v>
      </c>
      <c r="M4105">
        <v>7339</v>
      </c>
      <c r="N4105">
        <v>2687.7</v>
      </c>
    </row>
    <row r="4106" spans="1:14" x14ac:dyDescent="0.25">
      <c r="A4106" s="2">
        <v>37887</v>
      </c>
      <c r="B4106">
        <v>974.15</v>
      </c>
      <c r="C4106">
        <v>347.4</v>
      </c>
      <c r="D4106">
        <v>3026.4</v>
      </c>
      <c r="E4106">
        <v>2048.4</v>
      </c>
      <c r="F4106">
        <v>4150.55</v>
      </c>
      <c r="G4106">
        <v>3649.3</v>
      </c>
      <c r="H4106" t="s">
        <v>38</v>
      </c>
      <c r="I4106">
        <v>213.77</v>
      </c>
      <c r="J4106" t="s">
        <v>38</v>
      </c>
      <c r="K4106">
        <v>3293.07</v>
      </c>
      <c r="L4106">
        <v>8014</v>
      </c>
      <c r="M4106">
        <v>7425</v>
      </c>
      <c r="N4106">
        <v>2673.5</v>
      </c>
    </row>
    <row r="4107" spans="1:14" x14ac:dyDescent="0.25">
      <c r="A4107" s="2">
        <v>37888</v>
      </c>
      <c r="B4107">
        <v>956.82</v>
      </c>
      <c r="C4107">
        <v>344.74</v>
      </c>
      <c r="D4107">
        <v>3034.9</v>
      </c>
      <c r="E4107">
        <v>2046.5</v>
      </c>
      <c r="F4107">
        <v>4025.07</v>
      </c>
      <c r="G4107">
        <v>3626.4</v>
      </c>
      <c r="H4107" t="s">
        <v>38</v>
      </c>
      <c r="I4107">
        <v>213.38</v>
      </c>
      <c r="J4107" t="s">
        <v>38</v>
      </c>
      <c r="K4107">
        <v>3306.33</v>
      </c>
      <c r="L4107">
        <v>8030</v>
      </c>
      <c r="M4107">
        <v>7676</v>
      </c>
      <c r="N4107">
        <v>2686.9</v>
      </c>
    </row>
    <row r="4108" spans="1:14" x14ac:dyDescent="0.25">
      <c r="A4108" s="2">
        <v>37889</v>
      </c>
      <c r="B4108">
        <v>947.79</v>
      </c>
      <c r="C4108">
        <v>339.4</v>
      </c>
      <c r="D4108">
        <v>3013.2</v>
      </c>
      <c r="E4108">
        <v>2027.7</v>
      </c>
      <c r="F4108">
        <v>4055.38</v>
      </c>
      <c r="G4108">
        <v>3618.5</v>
      </c>
      <c r="H4108" t="s">
        <v>38</v>
      </c>
      <c r="I4108">
        <v>210.66</v>
      </c>
      <c r="J4108" t="s">
        <v>38</v>
      </c>
      <c r="K4108">
        <v>3250.15</v>
      </c>
      <c r="L4108">
        <v>7884</v>
      </c>
      <c r="M4108">
        <v>7683</v>
      </c>
      <c r="N4108">
        <v>2665.1</v>
      </c>
    </row>
    <row r="4109" spans="1:14" x14ac:dyDescent="0.25">
      <c r="A4109" s="2">
        <v>37890</v>
      </c>
      <c r="B4109">
        <v>944.71</v>
      </c>
      <c r="C4109">
        <v>336.66</v>
      </c>
      <c r="D4109">
        <v>2971.8</v>
      </c>
      <c r="E4109">
        <v>2016.8</v>
      </c>
      <c r="F4109">
        <v>4052.96</v>
      </c>
      <c r="G4109">
        <v>3569</v>
      </c>
      <c r="H4109" t="s">
        <v>38</v>
      </c>
      <c r="I4109">
        <v>207.86</v>
      </c>
      <c r="J4109" t="s">
        <v>38</v>
      </c>
      <c r="K4109">
        <v>3225.53</v>
      </c>
      <c r="L4109">
        <v>7922</v>
      </c>
      <c r="M4109">
        <v>7646</v>
      </c>
      <c r="N4109">
        <v>2658.4</v>
      </c>
    </row>
    <row r="4110" spans="1:14" x14ac:dyDescent="0.25">
      <c r="A4110" s="2">
        <v>37893</v>
      </c>
      <c r="B4110">
        <v>953.97</v>
      </c>
      <c r="C4110">
        <v>338.19</v>
      </c>
      <c r="D4110">
        <v>2966.1</v>
      </c>
      <c r="E4110">
        <v>1999.2</v>
      </c>
      <c r="F4110">
        <v>4031.13</v>
      </c>
      <c r="G4110">
        <v>3552.4</v>
      </c>
      <c r="H4110" t="s">
        <v>38</v>
      </c>
      <c r="I4110">
        <v>206.89</v>
      </c>
      <c r="J4110" t="s">
        <v>38</v>
      </c>
      <c r="K4110">
        <v>3220.48</v>
      </c>
      <c r="L4110">
        <v>7807</v>
      </c>
      <c r="M4110">
        <v>7571</v>
      </c>
      <c r="N4110">
        <v>2653.4</v>
      </c>
    </row>
    <row r="4111" spans="1:14" x14ac:dyDescent="0.25">
      <c r="A4111" s="2">
        <v>37894</v>
      </c>
      <c r="B4111">
        <v>944.23</v>
      </c>
      <c r="C4111">
        <v>336.98</v>
      </c>
      <c r="D4111">
        <v>2928.3</v>
      </c>
      <c r="E4111">
        <v>1964.8</v>
      </c>
      <c r="F4111">
        <v>3962.64</v>
      </c>
      <c r="G4111">
        <v>3517.4</v>
      </c>
      <c r="H4111" t="s">
        <v>38</v>
      </c>
      <c r="I4111">
        <v>203.06</v>
      </c>
      <c r="J4111" t="s">
        <v>38</v>
      </c>
      <c r="K4111">
        <v>3178.82</v>
      </c>
      <c r="L4111">
        <v>7868</v>
      </c>
      <c r="M4111">
        <v>7599</v>
      </c>
      <c r="N4111">
        <v>2645</v>
      </c>
    </row>
    <row r="4112" spans="1:14" x14ac:dyDescent="0.25">
      <c r="A4112" s="2">
        <v>37895</v>
      </c>
      <c r="B4112">
        <v>965.6</v>
      </c>
      <c r="C4112">
        <v>341.26</v>
      </c>
      <c r="D4112">
        <v>2973.6</v>
      </c>
      <c r="E4112">
        <v>1999.8</v>
      </c>
      <c r="F4112">
        <v>4041.44</v>
      </c>
      <c r="G4112">
        <v>3538.5</v>
      </c>
      <c r="H4112" t="s">
        <v>38</v>
      </c>
      <c r="I4112">
        <v>206.1</v>
      </c>
      <c r="J4112" t="s">
        <v>38</v>
      </c>
      <c r="K4112">
        <v>3199.02</v>
      </c>
      <c r="L4112">
        <v>7953</v>
      </c>
      <c r="M4112">
        <v>7599</v>
      </c>
      <c r="N4112">
        <v>2647.5</v>
      </c>
    </row>
    <row r="4113" spans="1:14" x14ac:dyDescent="0.25">
      <c r="A4113" s="2">
        <v>37896</v>
      </c>
      <c r="B4113">
        <v>968.45</v>
      </c>
      <c r="C4113">
        <v>342.72</v>
      </c>
      <c r="D4113">
        <v>3001.8</v>
      </c>
      <c r="E4113">
        <v>2003.6</v>
      </c>
      <c r="F4113">
        <v>3999.61</v>
      </c>
      <c r="G4113">
        <v>3545.9</v>
      </c>
      <c r="H4113" t="s">
        <v>38</v>
      </c>
      <c r="I4113">
        <v>208.28</v>
      </c>
      <c r="J4113" t="s">
        <v>38</v>
      </c>
      <c r="K4113">
        <v>3211.65</v>
      </c>
      <c r="L4113">
        <v>8191</v>
      </c>
      <c r="M4113">
        <v>7839</v>
      </c>
      <c r="N4113">
        <v>2686.1</v>
      </c>
    </row>
    <row r="4114" spans="1:14" x14ac:dyDescent="0.25">
      <c r="A4114" s="2">
        <v>37897</v>
      </c>
      <c r="B4114">
        <v>977</v>
      </c>
      <c r="C4114">
        <v>341.42</v>
      </c>
      <c r="D4114">
        <v>3060.3</v>
      </c>
      <c r="E4114">
        <v>2066.1999999999998</v>
      </c>
      <c r="F4114">
        <v>4159.04</v>
      </c>
      <c r="G4114">
        <v>3626.9</v>
      </c>
      <c r="H4114" t="s">
        <v>38</v>
      </c>
      <c r="I4114">
        <v>213.7</v>
      </c>
      <c r="J4114" t="s">
        <v>38</v>
      </c>
      <c r="K4114">
        <v>3282.34</v>
      </c>
      <c r="L4114">
        <v>8229</v>
      </c>
      <c r="M4114">
        <v>7885</v>
      </c>
      <c r="N4114">
        <v>2686.1</v>
      </c>
    </row>
    <row r="4115" spans="1:14" x14ac:dyDescent="0.25">
      <c r="A4115" s="2">
        <v>37900</v>
      </c>
      <c r="B4115">
        <v>981.75</v>
      </c>
      <c r="C4115">
        <v>343.28</v>
      </c>
      <c r="D4115">
        <v>3052.1</v>
      </c>
      <c r="E4115">
        <v>2059</v>
      </c>
      <c r="F4115">
        <v>4147.5200000000004</v>
      </c>
      <c r="G4115">
        <v>3619.3</v>
      </c>
      <c r="H4115" t="s">
        <v>38</v>
      </c>
      <c r="I4115">
        <v>211.82</v>
      </c>
      <c r="J4115" t="s">
        <v>38</v>
      </c>
      <c r="K4115">
        <v>3257.72</v>
      </c>
      <c r="L4115">
        <v>8260</v>
      </c>
      <c r="M4115">
        <v>7961</v>
      </c>
      <c r="N4115">
        <v>2697.8</v>
      </c>
    </row>
    <row r="4116" spans="1:14" x14ac:dyDescent="0.25">
      <c r="A4116" s="2">
        <v>37901</v>
      </c>
      <c r="B4116">
        <v>985.32</v>
      </c>
      <c r="C4116">
        <v>343.52</v>
      </c>
      <c r="D4116">
        <v>3048.8</v>
      </c>
      <c r="E4116">
        <v>2039</v>
      </c>
      <c r="F4116">
        <v>4079.02</v>
      </c>
      <c r="G4116">
        <v>3616.9</v>
      </c>
      <c r="H4116" t="s">
        <v>38</v>
      </c>
      <c r="I4116">
        <v>210.57</v>
      </c>
      <c r="J4116" t="s">
        <v>38</v>
      </c>
      <c r="K4116">
        <v>3231.84</v>
      </c>
      <c r="L4116">
        <v>8352</v>
      </c>
      <c r="M4116">
        <v>7931</v>
      </c>
      <c r="N4116">
        <v>2695.3</v>
      </c>
    </row>
    <row r="4117" spans="1:14" x14ac:dyDescent="0.25">
      <c r="A4117" s="2">
        <v>37902</v>
      </c>
      <c r="B4117">
        <v>983.18</v>
      </c>
      <c r="C4117">
        <v>344.01</v>
      </c>
      <c r="D4117">
        <v>3054.9</v>
      </c>
      <c r="E4117">
        <v>2038</v>
      </c>
      <c r="F4117">
        <v>4137.82</v>
      </c>
      <c r="G4117">
        <v>3629.5</v>
      </c>
      <c r="H4117" t="s">
        <v>38</v>
      </c>
      <c r="I4117">
        <v>209.97</v>
      </c>
      <c r="J4117" t="s">
        <v>38</v>
      </c>
      <c r="K4117">
        <v>3252.67</v>
      </c>
      <c r="L4117">
        <v>8045</v>
      </c>
      <c r="M4117">
        <v>7947</v>
      </c>
      <c r="N4117">
        <v>2720.4</v>
      </c>
    </row>
    <row r="4118" spans="1:14" x14ac:dyDescent="0.25">
      <c r="A4118" s="2">
        <v>37903</v>
      </c>
      <c r="B4118">
        <v>986.5</v>
      </c>
      <c r="C4118">
        <v>346.35</v>
      </c>
      <c r="D4118">
        <v>3079.9</v>
      </c>
      <c r="E4118">
        <v>2084</v>
      </c>
      <c r="F4118">
        <v>4237.84</v>
      </c>
      <c r="G4118">
        <v>3681.6</v>
      </c>
      <c r="H4118" t="s">
        <v>38</v>
      </c>
      <c r="I4118">
        <v>214.7</v>
      </c>
      <c r="J4118" t="s">
        <v>38</v>
      </c>
      <c r="K4118">
        <v>3289.92</v>
      </c>
      <c r="L4118">
        <v>8068</v>
      </c>
      <c r="M4118">
        <v>8024</v>
      </c>
      <c r="N4118">
        <v>2728.8</v>
      </c>
    </row>
    <row r="4119" spans="1:14" x14ac:dyDescent="0.25">
      <c r="A4119" s="2">
        <v>37904</v>
      </c>
      <c r="B4119">
        <v>988.4</v>
      </c>
      <c r="C4119">
        <v>347.32</v>
      </c>
      <c r="D4119">
        <v>3082.7</v>
      </c>
      <c r="E4119">
        <v>2073.4</v>
      </c>
      <c r="F4119">
        <v>4229.3599999999997</v>
      </c>
      <c r="G4119">
        <v>3662.2</v>
      </c>
      <c r="H4119" t="s">
        <v>38</v>
      </c>
      <c r="I4119">
        <v>213.77</v>
      </c>
      <c r="J4119" t="s">
        <v>38</v>
      </c>
      <c r="K4119">
        <v>3282.34</v>
      </c>
      <c r="L4119">
        <v>8260</v>
      </c>
      <c r="M4119">
        <v>8061</v>
      </c>
      <c r="N4119">
        <v>2742.2</v>
      </c>
    </row>
    <row r="4120" spans="1:14" x14ac:dyDescent="0.25">
      <c r="A4120" s="2">
        <v>37907</v>
      </c>
      <c r="B4120">
        <v>992.2</v>
      </c>
      <c r="C4120">
        <v>347.32</v>
      </c>
      <c r="D4120">
        <v>3118.7</v>
      </c>
      <c r="E4120">
        <v>2106.6</v>
      </c>
      <c r="F4120">
        <v>4309.9799999999996</v>
      </c>
      <c r="G4120">
        <v>3709.8</v>
      </c>
      <c r="H4120" t="s">
        <v>38</v>
      </c>
      <c r="I4120">
        <v>217.27</v>
      </c>
      <c r="J4120" t="s">
        <v>38</v>
      </c>
      <c r="K4120">
        <v>3327.16</v>
      </c>
      <c r="L4120">
        <v>8260</v>
      </c>
      <c r="M4120">
        <v>8110</v>
      </c>
      <c r="N4120">
        <v>2749.7</v>
      </c>
    </row>
    <row r="4121" spans="1:14" x14ac:dyDescent="0.25">
      <c r="A4121" s="2">
        <v>37908</v>
      </c>
      <c r="B4121">
        <v>995.05</v>
      </c>
      <c r="C4121">
        <v>353.38</v>
      </c>
      <c r="D4121">
        <v>3097.3</v>
      </c>
      <c r="E4121">
        <v>2097.1999999999998</v>
      </c>
      <c r="F4121">
        <v>4306.34</v>
      </c>
      <c r="G4121">
        <v>3698.2</v>
      </c>
      <c r="H4121" t="s">
        <v>38</v>
      </c>
      <c r="I4121">
        <v>215.99</v>
      </c>
      <c r="J4121" t="s">
        <v>38</v>
      </c>
      <c r="K4121">
        <v>3316.43</v>
      </c>
      <c r="L4121">
        <v>8429</v>
      </c>
      <c r="M4121">
        <v>8049</v>
      </c>
      <c r="N4121">
        <v>2750.6</v>
      </c>
    </row>
    <row r="4122" spans="1:14" x14ac:dyDescent="0.25">
      <c r="A4122" s="2">
        <v>37909</v>
      </c>
      <c r="B4122">
        <v>992.2</v>
      </c>
      <c r="C4122">
        <v>355.24</v>
      </c>
      <c r="D4122">
        <v>3119.8</v>
      </c>
      <c r="E4122">
        <v>2115.3000000000002</v>
      </c>
      <c r="F4122">
        <v>4337.8599999999997</v>
      </c>
      <c r="G4122">
        <v>3704.3</v>
      </c>
      <c r="H4122" t="s">
        <v>38</v>
      </c>
      <c r="I4122">
        <v>219.13</v>
      </c>
      <c r="J4122" t="s">
        <v>38</v>
      </c>
      <c r="K4122">
        <v>3320.21</v>
      </c>
      <c r="L4122">
        <v>8352</v>
      </c>
      <c r="M4122">
        <v>8158</v>
      </c>
      <c r="N4122">
        <v>2758.1</v>
      </c>
    </row>
    <row r="4123" spans="1:14" x14ac:dyDescent="0.25">
      <c r="A4123" s="2">
        <v>37910</v>
      </c>
      <c r="B4123">
        <v>996.72</v>
      </c>
      <c r="C4123">
        <v>353.95</v>
      </c>
      <c r="D4123">
        <v>3095.9</v>
      </c>
      <c r="E4123">
        <v>2104.4</v>
      </c>
      <c r="F4123">
        <v>4353.63</v>
      </c>
      <c r="G4123">
        <v>3703.2</v>
      </c>
      <c r="H4123" t="s">
        <v>38</v>
      </c>
      <c r="I4123">
        <v>216.77</v>
      </c>
      <c r="J4123" t="s">
        <v>38</v>
      </c>
      <c r="K4123">
        <v>3317.69</v>
      </c>
      <c r="L4123">
        <v>8452</v>
      </c>
      <c r="M4123">
        <v>8129</v>
      </c>
      <c r="N4123">
        <v>2768.2</v>
      </c>
    </row>
    <row r="4124" spans="1:14" x14ac:dyDescent="0.25">
      <c r="A4124" s="2">
        <v>37911</v>
      </c>
      <c r="B4124">
        <v>985.79</v>
      </c>
      <c r="C4124">
        <v>350.55</v>
      </c>
      <c r="D4124">
        <v>3100.9</v>
      </c>
      <c r="E4124">
        <v>2100.9</v>
      </c>
      <c r="F4124">
        <v>4270.58</v>
      </c>
      <c r="G4124">
        <v>3679.5</v>
      </c>
      <c r="H4124" t="s">
        <v>38</v>
      </c>
      <c r="I4124">
        <v>218.22</v>
      </c>
      <c r="J4124" t="s">
        <v>38</v>
      </c>
      <c r="K4124">
        <v>3314.53</v>
      </c>
      <c r="L4124">
        <v>8437</v>
      </c>
      <c r="M4124">
        <v>8154</v>
      </c>
      <c r="N4124">
        <v>2769</v>
      </c>
    </row>
    <row r="4125" spans="1:14" x14ac:dyDescent="0.25">
      <c r="A4125" s="2">
        <v>37914</v>
      </c>
      <c r="B4125">
        <v>992.92</v>
      </c>
      <c r="C4125">
        <v>351.44</v>
      </c>
      <c r="D4125">
        <v>3107.7</v>
      </c>
      <c r="E4125">
        <v>2104.4</v>
      </c>
      <c r="F4125">
        <v>4334.2299999999996</v>
      </c>
      <c r="G4125">
        <v>3676.4</v>
      </c>
      <c r="H4125" t="s">
        <v>38</v>
      </c>
      <c r="I4125">
        <v>216.67</v>
      </c>
      <c r="J4125" t="s">
        <v>38</v>
      </c>
      <c r="K4125">
        <v>3323.37</v>
      </c>
      <c r="L4125">
        <v>8552</v>
      </c>
      <c r="M4125">
        <v>8250</v>
      </c>
      <c r="N4125">
        <v>2756.4</v>
      </c>
    </row>
    <row r="4126" spans="1:14" x14ac:dyDescent="0.25">
      <c r="A4126" s="2">
        <v>37915</v>
      </c>
      <c r="B4126">
        <v>991.25</v>
      </c>
      <c r="C4126">
        <v>352.82</v>
      </c>
      <c r="D4126">
        <v>3108</v>
      </c>
      <c r="E4126">
        <v>2106.6</v>
      </c>
      <c r="F4126">
        <v>4359.6899999999996</v>
      </c>
      <c r="G4126">
        <v>3686.4</v>
      </c>
      <c r="H4126" t="s">
        <v>38</v>
      </c>
      <c r="I4126">
        <v>217.36</v>
      </c>
      <c r="J4126" t="s">
        <v>38</v>
      </c>
      <c r="K4126">
        <v>3317.69</v>
      </c>
      <c r="L4126">
        <v>8467</v>
      </c>
      <c r="M4126">
        <v>8273</v>
      </c>
      <c r="N4126">
        <v>2771.5</v>
      </c>
    </row>
    <row r="4127" spans="1:14" x14ac:dyDescent="0.25">
      <c r="A4127" s="2">
        <v>37916</v>
      </c>
      <c r="B4127">
        <v>978.9</v>
      </c>
      <c r="C4127">
        <v>350.72</v>
      </c>
      <c r="D4127">
        <v>3057</v>
      </c>
      <c r="E4127">
        <v>2070.3000000000002</v>
      </c>
      <c r="F4127">
        <v>4248.1499999999996</v>
      </c>
      <c r="G4127">
        <v>3637.4</v>
      </c>
      <c r="H4127" t="s">
        <v>38</v>
      </c>
      <c r="I4127">
        <v>212.8</v>
      </c>
      <c r="J4127" t="s">
        <v>38</v>
      </c>
      <c r="K4127">
        <v>3269.72</v>
      </c>
      <c r="L4127">
        <v>8329</v>
      </c>
      <c r="M4127">
        <v>8272</v>
      </c>
      <c r="N4127">
        <v>2762.3</v>
      </c>
    </row>
    <row r="4128" spans="1:14" x14ac:dyDescent="0.25">
      <c r="A4128" s="2">
        <v>37917</v>
      </c>
      <c r="B4128">
        <v>977</v>
      </c>
      <c r="C4128">
        <v>347.89</v>
      </c>
      <c r="D4128">
        <v>3023.5</v>
      </c>
      <c r="E4128">
        <v>2043</v>
      </c>
      <c r="F4128">
        <v>4260.88</v>
      </c>
      <c r="G4128">
        <v>3616.1</v>
      </c>
      <c r="H4128" t="s">
        <v>38</v>
      </c>
      <c r="I4128">
        <v>209.8</v>
      </c>
      <c r="J4128" t="s">
        <v>38</v>
      </c>
      <c r="K4128">
        <v>3243.84</v>
      </c>
      <c r="L4128">
        <v>7868</v>
      </c>
      <c r="M4128">
        <v>7897</v>
      </c>
      <c r="N4128">
        <v>2734.7</v>
      </c>
    </row>
    <row r="4129" spans="1:14" x14ac:dyDescent="0.25">
      <c r="A4129" s="2">
        <v>37918</v>
      </c>
      <c r="B4129">
        <v>978.43</v>
      </c>
      <c r="C4129">
        <v>344.66</v>
      </c>
      <c r="D4129">
        <v>3027.4</v>
      </c>
      <c r="E4129">
        <v>2047.1</v>
      </c>
      <c r="F4129">
        <v>4200.87</v>
      </c>
      <c r="G4129">
        <v>3611.4</v>
      </c>
      <c r="H4129" t="s">
        <v>38</v>
      </c>
      <c r="I4129">
        <v>209.37</v>
      </c>
      <c r="J4129" t="s">
        <v>38</v>
      </c>
      <c r="K4129">
        <v>3235.63</v>
      </c>
      <c r="L4129">
        <v>7976</v>
      </c>
      <c r="M4129">
        <v>7927</v>
      </c>
      <c r="N4129">
        <v>2727.9</v>
      </c>
    </row>
    <row r="4130" spans="1:14" x14ac:dyDescent="0.25">
      <c r="A4130" s="2">
        <v>37921</v>
      </c>
      <c r="B4130">
        <v>979.14</v>
      </c>
      <c r="C4130">
        <v>347.65</v>
      </c>
      <c r="D4130">
        <v>3034.9</v>
      </c>
      <c r="E4130">
        <v>2071.1999999999998</v>
      </c>
      <c r="F4130">
        <v>4282.7</v>
      </c>
      <c r="G4130">
        <v>3654.3</v>
      </c>
      <c r="H4130" t="s">
        <v>38</v>
      </c>
      <c r="I4130">
        <v>211.61</v>
      </c>
      <c r="J4130" t="s">
        <v>38</v>
      </c>
      <c r="K4130">
        <v>3254.57</v>
      </c>
      <c r="L4130">
        <v>8014</v>
      </c>
      <c r="M4130">
        <v>7951</v>
      </c>
      <c r="N4130">
        <v>2716.2</v>
      </c>
    </row>
    <row r="4131" spans="1:14" x14ac:dyDescent="0.25">
      <c r="A4131" s="2">
        <v>37922</v>
      </c>
      <c r="B4131">
        <v>992.44</v>
      </c>
      <c r="C4131">
        <v>350.55</v>
      </c>
      <c r="D4131">
        <v>3047.4</v>
      </c>
      <c r="E4131">
        <v>2099.4</v>
      </c>
      <c r="F4131">
        <v>4377.87</v>
      </c>
      <c r="G4131">
        <v>3693.5</v>
      </c>
      <c r="H4131" t="s">
        <v>38</v>
      </c>
      <c r="I4131">
        <v>213.3</v>
      </c>
      <c r="J4131" t="s">
        <v>38</v>
      </c>
      <c r="K4131">
        <v>3273.5</v>
      </c>
      <c r="L4131">
        <v>8060</v>
      </c>
      <c r="M4131">
        <v>8216</v>
      </c>
      <c r="N4131">
        <v>2715.4</v>
      </c>
    </row>
    <row r="4132" spans="1:14" x14ac:dyDescent="0.25">
      <c r="A4132" s="2">
        <v>37923</v>
      </c>
      <c r="B4132">
        <v>993.87</v>
      </c>
      <c r="C4132">
        <v>351.12</v>
      </c>
      <c r="D4132">
        <v>3048.1</v>
      </c>
      <c r="E4132">
        <v>2110.3000000000002</v>
      </c>
      <c r="F4132">
        <v>4405.1499999999996</v>
      </c>
      <c r="G4132">
        <v>3697.4</v>
      </c>
      <c r="H4132" t="s">
        <v>38</v>
      </c>
      <c r="I4132">
        <v>215.04</v>
      </c>
      <c r="J4132" t="s">
        <v>38</v>
      </c>
      <c r="K4132">
        <v>3261.51</v>
      </c>
      <c r="L4132">
        <v>8229</v>
      </c>
      <c r="M4132">
        <v>8235</v>
      </c>
      <c r="N4132">
        <v>2736.3</v>
      </c>
    </row>
    <row r="4133" spans="1:14" x14ac:dyDescent="0.25">
      <c r="A4133" s="2">
        <v>37924</v>
      </c>
      <c r="B4133">
        <v>996</v>
      </c>
      <c r="C4133">
        <v>351.28</v>
      </c>
      <c r="D4133">
        <v>3073.8</v>
      </c>
      <c r="E4133">
        <v>2120.6999999999998</v>
      </c>
      <c r="F4133">
        <v>4435.46</v>
      </c>
      <c r="G4133">
        <v>3745.3</v>
      </c>
      <c r="H4133" t="s">
        <v>38</v>
      </c>
      <c r="I4133">
        <v>217.23</v>
      </c>
      <c r="J4133" t="s">
        <v>38</v>
      </c>
      <c r="K4133">
        <v>3291.81</v>
      </c>
      <c r="L4133">
        <v>8183</v>
      </c>
      <c r="M4133">
        <v>8227</v>
      </c>
      <c r="N4133">
        <v>2743.9</v>
      </c>
    </row>
    <row r="4134" spans="1:14" x14ac:dyDescent="0.25">
      <c r="A4134" s="2">
        <v>37925</v>
      </c>
      <c r="B4134">
        <v>996.95</v>
      </c>
      <c r="C4134">
        <v>352.57</v>
      </c>
      <c r="D4134">
        <v>3064.5</v>
      </c>
      <c r="E4134">
        <v>2112.1999999999998</v>
      </c>
      <c r="F4134">
        <v>4436.07</v>
      </c>
      <c r="G4134">
        <v>3754.5</v>
      </c>
      <c r="H4134" t="s">
        <v>38</v>
      </c>
      <c r="I4134">
        <v>218.35</v>
      </c>
      <c r="J4134" t="s">
        <v>38</v>
      </c>
      <c r="K4134">
        <v>3293.07</v>
      </c>
      <c r="L4134">
        <v>8114</v>
      </c>
      <c r="M4134">
        <v>8213</v>
      </c>
      <c r="N4134">
        <v>2730.5</v>
      </c>
    </row>
    <row r="4135" spans="1:14" x14ac:dyDescent="0.25">
      <c r="A4135" s="2">
        <v>37928</v>
      </c>
      <c r="B4135">
        <v>1001.46</v>
      </c>
      <c r="C4135">
        <v>355.81</v>
      </c>
      <c r="D4135">
        <v>3090.2</v>
      </c>
      <c r="E4135">
        <v>2151.9</v>
      </c>
      <c r="F4135">
        <v>4568.22</v>
      </c>
      <c r="G4135">
        <v>3798.2</v>
      </c>
      <c r="H4135" t="s">
        <v>38</v>
      </c>
      <c r="I4135">
        <v>225.19</v>
      </c>
      <c r="J4135" t="s">
        <v>38</v>
      </c>
      <c r="K4135">
        <v>3349.25</v>
      </c>
      <c r="L4135">
        <v>8114</v>
      </c>
      <c r="M4135">
        <v>8404</v>
      </c>
      <c r="N4135">
        <v>2727.1</v>
      </c>
    </row>
    <row r="4136" spans="1:14" x14ac:dyDescent="0.25">
      <c r="A4136" s="2">
        <v>37929</v>
      </c>
      <c r="B4136">
        <v>999.56</v>
      </c>
      <c r="C4136">
        <v>356.53</v>
      </c>
      <c r="D4136">
        <v>3095.9</v>
      </c>
      <c r="E4136">
        <v>2143.8000000000002</v>
      </c>
      <c r="F4136">
        <v>4536.09</v>
      </c>
      <c r="G4136">
        <v>3791.1</v>
      </c>
      <c r="H4136" t="s">
        <v>38</v>
      </c>
      <c r="I4136">
        <v>223.57</v>
      </c>
      <c r="J4136" t="s">
        <v>38</v>
      </c>
      <c r="K4136">
        <v>3320.21</v>
      </c>
      <c r="L4136">
        <v>8344</v>
      </c>
      <c r="M4136">
        <v>8457</v>
      </c>
      <c r="N4136">
        <v>2731.3</v>
      </c>
    </row>
    <row r="4137" spans="1:14" x14ac:dyDescent="0.25">
      <c r="A4137" s="2">
        <v>37930</v>
      </c>
      <c r="B4137">
        <v>1000.75</v>
      </c>
      <c r="C4137">
        <v>356.77</v>
      </c>
      <c r="D4137">
        <v>3070.2</v>
      </c>
      <c r="E4137">
        <v>2122.9</v>
      </c>
      <c r="F4137">
        <v>4537.91</v>
      </c>
      <c r="G4137">
        <v>3788.7</v>
      </c>
      <c r="H4137" t="s">
        <v>38</v>
      </c>
      <c r="I4137">
        <v>222.08</v>
      </c>
      <c r="J4137" t="s">
        <v>38</v>
      </c>
      <c r="K4137">
        <v>3287.39</v>
      </c>
      <c r="L4137">
        <v>8314</v>
      </c>
      <c r="M4137">
        <v>8421</v>
      </c>
      <c r="N4137">
        <v>2714.5</v>
      </c>
    </row>
    <row r="4138" spans="1:14" x14ac:dyDescent="0.25">
      <c r="A4138" s="2">
        <v>37931</v>
      </c>
      <c r="B4138">
        <v>1005.5</v>
      </c>
      <c r="C4138">
        <v>356.77</v>
      </c>
      <c r="D4138">
        <v>3086.6</v>
      </c>
      <c r="E4138">
        <v>2135.6999999999998</v>
      </c>
      <c r="F4138">
        <v>4559.7299999999996</v>
      </c>
      <c r="G4138">
        <v>3806.1</v>
      </c>
      <c r="H4138" t="s">
        <v>38</v>
      </c>
      <c r="I4138">
        <v>224</v>
      </c>
      <c r="J4138" t="s">
        <v>38</v>
      </c>
      <c r="K4138">
        <v>3298.75</v>
      </c>
      <c r="L4138">
        <v>8068</v>
      </c>
      <c r="M4138">
        <v>8210</v>
      </c>
      <c r="N4138">
        <v>2711.2</v>
      </c>
    </row>
    <row r="4139" spans="1:14" x14ac:dyDescent="0.25">
      <c r="A4139" s="2">
        <v>37932</v>
      </c>
      <c r="B4139">
        <v>997.9</v>
      </c>
      <c r="C4139">
        <v>356.13</v>
      </c>
      <c r="D4139">
        <v>3122.3</v>
      </c>
      <c r="E4139">
        <v>2161</v>
      </c>
      <c r="F4139">
        <v>4596.1000000000004</v>
      </c>
      <c r="G4139">
        <v>3827.2</v>
      </c>
      <c r="H4139" t="s">
        <v>38</v>
      </c>
      <c r="I4139">
        <v>226.64</v>
      </c>
      <c r="J4139" t="s">
        <v>38</v>
      </c>
      <c r="K4139">
        <v>3339.15</v>
      </c>
      <c r="L4139">
        <v>8168</v>
      </c>
      <c r="M4139">
        <v>8283</v>
      </c>
      <c r="N4139">
        <v>2716.2</v>
      </c>
    </row>
    <row r="4140" spans="1:14" x14ac:dyDescent="0.25">
      <c r="A4140" s="2">
        <v>37935</v>
      </c>
      <c r="B4140">
        <v>993.87</v>
      </c>
      <c r="C4140">
        <v>352.49</v>
      </c>
      <c r="D4140">
        <v>3095.9</v>
      </c>
      <c r="E4140">
        <v>2144.1</v>
      </c>
      <c r="F4140">
        <v>4562.76</v>
      </c>
      <c r="G4140">
        <v>3799.8</v>
      </c>
      <c r="H4140" t="s">
        <v>38</v>
      </c>
      <c r="I4140">
        <v>224.14</v>
      </c>
      <c r="J4140" t="s">
        <v>38</v>
      </c>
      <c r="K4140">
        <v>3312.64</v>
      </c>
      <c r="L4140">
        <v>8083</v>
      </c>
      <c r="M4140">
        <v>8258</v>
      </c>
      <c r="N4140">
        <v>2707.8</v>
      </c>
    </row>
    <row r="4141" spans="1:14" x14ac:dyDescent="0.25">
      <c r="A4141" s="2">
        <v>37936</v>
      </c>
      <c r="B4141">
        <v>993.39</v>
      </c>
      <c r="C4141">
        <v>351.2</v>
      </c>
      <c r="D4141">
        <v>3099.5</v>
      </c>
      <c r="E4141">
        <v>2130</v>
      </c>
      <c r="F4141">
        <v>4548.82</v>
      </c>
      <c r="G4141">
        <v>3783.7</v>
      </c>
      <c r="H4141" t="s">
        <v>38</v>
      </c>
      <c r="I4141">
        <v>222.27</v>
      </c>
      <c r="J4141" t="s">
        <v>38</v>
      </c>
      <c r="K4141">
        <v>3319.58</v>
      </c>
      <c r="L4141">
        <v>7845</v>
      </c>
      <c r="M4141">
        <v>8107</v>
      </c>
      <c r="N4141">
        <v>2676</v>
      </c>
    </row>
    <row r="4142" spans="1:14" x14ac:dyDescent="0.25">
      <c r="A4142" s="2">
        <v>37937</v>
      </c>
      <c r="B4142">
        <v>1004.08</v>
      </c>
      <c r="C4142">
        <v>352.09</v>
      </c>
      <c r="D4142">
        <v>3120.2</v>
      </c>
      <c r="E4142">
        <v>2134.1</v>
      </c>
      <c r="F4142">
        <v>4590.6400000000003</v>
      </c>
      <c r="G4142">
        <v>3819.8</v>
      </c>
      <c r="H4142" t="s">
        <v>38</v>
      </c>
      <c r="I4142">
        <v>222.59</v>
      </c>
      <c r="J4142" t="s">
        <v>38</v>
      </c>
      <c r="K4142">
        <v>3336</v>
      </c>
      <c r="L4142">
        <v>7845</v>
      </c>
      <c r="M4142">
        <v>8093</v>
      </c>
      <c r="N4142">
        <v>2676</v>
      </c>
    </row>
    <row r="4143" spans="1:14" x14ac:dyDescent="0.25">
      <c r="A4143" s="2">
        <v>37938</v>
      </c>
      <c r="B4143">
        <v>1005.03</v>
      </c>
      <c r="C4143">
        <v>350.15</v>
      </c>
      <c r="D4143">
        <v>3126.6</v>
      </c>
      <c r="E4143">
        <v>2136</v>
      </c>
      <c r="F4143">
        <v>4572.46</v>
      </c>
      <c r="G4143">
        <v>3822.7</v>
      </c>
      <c r="H4143" t="s">
        <v>38</v>
      </c>
      <c r="I4143">
        <v>224</v>
      </c>
      <c r="J4143" t="s">
        <v>38</v>
      </c>
      <c r="K4143">
        <v>3356.19</v>
      </c>
      <c r="L4143">
        <v>7922</v>
      </c>
      <c r="M4143">
        <v>8300</v>
      </c>
      <c r="N4143">
        <v>2699.5</v>
      </c>
    </row>
    <row r="4144" spans="1:14" x14ac:dyDescent="0.25">
      <c r="A4144" s="2">
        <v>37939</v>
      </c>
      <c r="B4144">
        <v>996.48</v>
      </c>
      <c r="C4144">
        <v>348.86</v>
      </c>
      <c r="D4144">
        <v>3136.9</v>
      </c>
      <c r="E4144">
        <v>2155.4</v>
      </c>
      <c r="F4144">
        <v>4607.01</v>
      </c>
      <c r="G4144">
        <v>3840.8</v>
      </c>
      <c r="H4144" t="s">
        <v>38</v>
      </c>
      <c r="I4144">
        <v>223.8</v>
      </c>
      <c r="J4144" t="s">
        <v>38</v>
      </c>
      <c r="K4144">
        <v>3392.81</v>
      </c>
      <c r="L4144">
        <v>7807</v>
      </c>
      <c r="M4144">
        <v>8260</v>
      </c>
      <c r="N4144">
        <v>2683.5</v>
      </c>
    </row>
    <row r="4145" spans="1:14" x14ac:dyDescent="0.25">
      <c r="A4145" s="2">
        <v>37942</v>
      </c>
      <c r="B4145">
        <v>991.25</v>
      </c>
      <c r="C4145">
        <v>349.66</v>
      </c>
      <c r="D4145">
        <v>3097.7</v>
      </c>
      <c r="E4145">
        <v>2102.5</v>
      </c>
      <c r="F4145">
        <v>4462.13</v>
      </c>
      <c r="G4145">
        <v>3752.2</v>
      </c>
      <c r="H4145" t="s">
        <v>38</v>
      </c>
      <c r="I4145">
        <v>217.33</v>
      </c>
      <c r="J4145" t="s">
        <v>38</v>
      </c>
      <c r="K4145">
        <v>3331.58</v>
      </c>
      <c r="L4145">
        <v>7477</v>
      </c>
      <c r="M4145">
        <v>8108</v>
      </c>
      <c r="N4145">
        <v>2666</v>
      </c>
    </row>
    <row r="4146" spans="1:14" x14ac:dyDescent="0.25">
      <c r="A4146" s="2">
        <v>37943</v>
      </c>
      <c r="B4146">
        <v>981.04</v>
      </c>
      <c r="C4146">
        <v>347.65</v>
      </c>
      <c r="D4146">
        <v>3108</v>
      </c>
      <c r="E4146">
        <v>2097.1999999999998</v>
      </c>
      <c r="F4146">
        <v>4400.91</v>
      </c>
      <c r="G4146">
        <v>3747.4</v>
      </c>
      <c r="H4146" t="s">
        <v>38</v>
      </c>
      <c r="I4146">
        <v>217</v>
      </c>
      <c r="J4146" t="s">
        <v>38</v>
      </c>
      <c r="K4146">
        <v>3315.8</v>
      </c>
      <c r="L4146">
        <v>7584</v>
      </c>
      <c r="M4146">
        <v>8147</v>
      </c>
      <c r="N4146">
        <v>2666.8</v>
      </c>
    </row>
    <row r="4147" spans="1:14" x14ac:dyDescent="0.25">
      <c r="A4147" s="2">
        <v>37944</v>
      </c>
      <c r="B4147">
        <v>988.88</v>
      </c>
      <c r="C4147">
        <v>351.85</v>
      </c>
      <c r="D4147">
        <v>3091.6</v>
      </c>
      <c r="E4147">
        <v>2094.1</v>
      </c>
      <c r="F4147">
        <v>4442.13</v>
      </c>
      <c r="G4147">
        <v>3752.2</v>
      </c>
      <c r="H4147" t="s">
        <v>38</v>
      </c>
      <c r="I4147">
        <v>216.24</v>
      </c>
      <c r="J4147" t="s">
        <v>38</v>
      </c>
      <c r="K4147">
        <v>3282.34</v>
      </c>
      <c r="L4147">
        <v>7369</v>
      </c>
      <c r="M4147">
        <v>8044</v>
      </c>
      <c r="N4147">
        <v>2664.3</v>
      </c>
    </row>
    <row r="4148" spans="1:14" x14ac:dyDescent="0.25">
      <c r="A4148" s="2">
        <v>37945</v>
      </c>
      <c r="B4148">
        <v>980.33</v>
      </c>
      <c r="C4148">
        <v>353.38</v>
      </c>
      <c r="D4148">
        <v>3072</v>
      </c>
      <c r="E4148">
        <v>2079.4</v>
      </c>
      <c r="F4148">
        <v>4444.55</v>
      </c>
      <c r="G4148">
        <v>3740.6</v>
      </c>
      <c r="H4148" t="s">
        <v>38</v>
      </c>
      <c r="I4148">
        <v>215.05</v>
      </c>
      <c r="J4148" t="s">
        <v>38</v>
      </c>
      <c r="K4148">
        <v>3285.5</v>
      </c>
      <c r="L4148">
        <v>7569</v>
      </c>
      <c r="M4148">
        <v>7999</v>
      </c>
      <c r="N4148">
        <v>2682.7</v>
      </c>
    </row>
    <row r="4149" spans="1:14" x14ac:dyDescent="0.25">
      <c r="A4149" s="2">
        <v>37946</v>
      </c>
      <c r="B4149">
        <v>984.37</v>
      </c>
      <c r="C4149">
        <v>352.01</v>
      </c>
      <c r="D4149">
        <v>3079.9</v>
      </c>
      <c r="E4149">
        <v>2103.1999999999998</v>
      </c>
      <c r="F4149">
        <v>4414.24</v>
      </c>
      <c r="G4149">
        <v>3760.3</v>
      </c>
      <c r="H4149" t="s">
        <v>38</v>
      </c>
      <c r="I4149">
        <v>214.77</v>
      </c>
      <c r="J4149" t="s">
        <v>38</v>
      </c>
      <c r="K4149">
        <v>3289.29</v>
      </c>
      <c r="L4149">
        <v>7554</v>
      </c>
      <c r="M4149">
        <v>8006</v>
      </c>
      <c r="N4149">
        <v>2662.6</v>
      </c>
    </row>
    <row r="4150" spans="1:14" x14ac:dyDescent="0.25">
      <c r="A4150" s="2">
        <v>37949</v>
      </c>
      <c r="B4150">
        <v>996.95</v>
      </c>
      <c r="C4150">
        <v>354.51</v>
      </c>
      <c r="D4150">
        <v>3127.3</v>
      </c>
      <c r="E4150">
        <v>2134.6999999999998</v>
      </c>
      <c r="F4150">
        <v>4550.6400000000003</v>
      </c>
      <c r="G4150">
        <v>3809.9</v>
      </c>
      <c r="H4150" t="s">
        <v>38</v>
      </c>
      <c r="I4150">
        <v>220.28</v>
      </c>
      <c r="J4150" t="s">
        <v>38</v>
      </c>
      <c r="K4150">
        <v>3346.73</v>
      </c>
      <c r="L4150">
        <v>7554</v>
      </c>
      <c r="M4150">
        <v>8023</v>
      </c>
      <c r="N4150">
        <v>2666.8</v>
      </c>
    </row>
    <row r="4151" spans="1:14" x14ac:dyDescent="0.25">
      <c r="A4151" s="2">
        <v>37950</v>
      </c>
      <c r="B4151">
        <v>1000.51</v>
      </c>
      <c r="C4151">
        <v>353.22</v>
      </c>
      <c r="D4151">
        <v>3134.4</v>
      </c>
      <c r="E4151">
        <v>2139.4</v>
      </c>
      <c r="F4151">
        <v>4540.33</v>
      </c>
      <c r="G4151">
        <v>3815.4</v>
      </c>
      <c r="H4151" t="s">
        <v>38</v>
      </c>
      <c r="I4151">
        <v>220.74</v>
      </c>
      <c r="J4151" t="s">
        <v>38</v>
      </c>
      <c r="K4151">
        <v>3356.83</v>
      </c>
      <c r="L4151">
        <v>7677</v>
      </c>
      <c r="M4151">
        <v>8154</v>
      </c>
      <c r="N4151">
        <v>2682.7</v>
      </c>
    </row>
    <row r="4152" spans="1:14" x14ac:dyDescent="0.25">
      <c r="A4152" s="2">
        <v>37951</v>
      </c>
      <c r="B4152">
        <v>1003.84</v>
      </c>
      <c r="C4152">
        <v>354.92</v>
      </c>
      <c r="D4152">
        <v>3125.5</v>
      </c>
      <c r="E4152">
        <v>2135</v>
      </c>
      <c r="F4152">
        <v>4531.84</v>
      </c>
      <c r="G4152">
        <v>3799.9</v>
      </c>
      <c r="H4152" t="s">
        <v>38</v>
      </c>
      <c r="I4152">
        <v>219.39</v>
      </c>
      <c r="J4152" t="s">
        <v>38</v>
      </c>
      <c r="K4152">
        <v>3351.14</v>
      </c>
      <c r="L4152">
        <v>7784</v>
      </c>
      <c r="M4152">
        <v>8220</v>
      </c>
      <c r="N4152">
        <v>2686.1</v>
      </c>
    </row>
    <row r="4153" spans="1:14" x14ac:dyDescent="0.25">
      <c r="A4153" s="2">
        <v>37952</v>
      </c>
      <c r="B4153">
        <v>1005.98</v>
      </c>
      <c r="C4153">
        <v>355.16</v>
      </c>
      <c r="D4153">
        <v>3112.3</v>
      </c>
      <c r="E4153">
        <v>2144.4</v>
      </c>
      <c r="F4153">
        <v>4553.67</v>
      </c>
      <c r="G4153">
        <v>3812.3</v>
      </c>
      <c r="H4153" t="s">
        <v>38</v>
      </c>
      <c r="I4153">
        <v>221.04</v>
      </c>
      <c r="J4153" t="s">
        <v>38</v>
      </c>
      <c r="K4153">
        <v>3356.83</v>
      </c>
      <c r="L4153">
        <v>7792</v>
      </c>
      <c r="M4153">
        <v>8230</v>
      </c>
      <c r="N4153">
        <v>2671.8</v>
      </c>
    </row>
    <row r="4154" spans="1:14" x14ac:dyDescent="0.25">
      <c r="A4154" s="2">
        <v>37953</v>
      </c>
      <c r="B4154">
        <v>1004.79</v>
      </c>
      <c r="C4154">
        <v>353.95</v>
      </c>
      <c r="D4154">
        <v>3099.5</v>
      </c>
      <c r="E4154">
        <v>2143.8000000000002</v>
      </c>
      <c r="F4154">
        <v>4543.3599999999997</v>
      </c>
      <c r="G4154">
        <v>3814.1</v>
      </c>
      <c r="H4154" t="s">
        <v>38</v>
      </c>
      <c r="I4154">
        <v>219.35</v>
      </c>
      <c r="J4154" t="s">
        <v>38</v>
      </c>
      <c r="K4154">
        <v>3349.88</v>
      </c>
      <c r="L4154">
        <v>7769</v>
      </c>
      <c r="M4154">
        <v>8380</v>
      </c>
      <c r="N4154">
        <v>2671.8</v>
      </c>
    </row>
    <row r="4155" spans="1:14" x14ac:dyDescent="0.25">
      <c r="A4155" s="2">
        <v>37956</v>
      </c>
      <c r="B4155">
        <v>1015.48</v>
      </c>
      <c r="C4155">
        <v>357.74</v>
      </c>
      <c r="D4155">
        <v>3149</v>
      </c>
      <c r="E4155">
        <v>2180.9</v>
      </c>
      <c r="F4155">
        <v>4645.2</v>
      </c>
      <c r="G4155">
        <v>3877.9</v>
      </c>
      <c r="H4155" t="s">
        <v>38</v>
      </c>
      <c r="I4155">
        <v>222.62</v>
      </c>
      <c r="J4155" t="s">
        <v>38</v>
      </c>
      <c r="K4155">
        <v>3388.39</v>
      </c>
      <c r="L4155">
        <v>7976</v>
      </c>
      <c r="M4155">
        <v>8447</v>
      </c>
      <c r="N4155">
        <v>2666.8</v>
      </c>
    </row>
    <row r="4156" spans="1:14" x14ac:dyDescent="0.25">
      <c r="A4156" s="2">
        <v>37957</v>
      </c>
      <c r="B4156">
        <v>1013.58</v>
      </c>
      <c r="C4156">
        <v>357.58</v>
      </c>
      <c r="D4156">
        <v>3122.7</v>
      </c>
      <c r="E4156">
        <v>2169.6999999999998</v>
      </c>
      <c r="F4156">
        <v>4642.78</v>
      </c>
      <c r="G4156">
        <v>3864</v>
      </c>
      <c r="H4156" t="s">
        <v>38</v>
      </c>
      <c r="I4156">
        <v>222.42</v>
      </c>
      <c r="J4156" t="s">
        <v>38</v>
      </c>
      <c r="K4156">
        <v>3395.33</v>
      </c>
      <c r="L4156">
        <v>7968</v>
      </c>
      <c r="M4156">
        <v>8427</v>
      </c>
      <c r="N4156">
        <v>2671</v>
      </c>
    </row>
    <row r="4157" spans="1:14" x14ac:dyDescent="0.25">
      <c r="A4157" s="2">
        <v>37958</v>
      </c>
      <c r="B4157">
        <v>1011.68</v>
      </c>
      <c r="C4157">
        <v>359.52</v>
      </c>
      <c r="D4157">
        <v>3132.6</v>
      </c>
      <c r="E4157">
        <v>2188.6999999999998</v>
      </c>
      <c r="F4157">
        <v>4715.5200000000004</v>
      </c>
      <c r="G4157">
        <v>3884.2</v>
      </c>
      <c r="H4157" t="s">
        <v>38</v>
      </c>
      <c r="I4157">
        <v>223.88</v>
      </c>
      <c r="J4157" t="s">
        <v>38</v>
      </c>
      <c r="K4157">
        <v>3431.94</v>
      </c>
      <c r="L4157">
        <v>7930</v>
      </c>
      <c r="M4157">
        <v>8380</v>
      </c>
      <c r="N4157">
        <v>2697.8</v>
      </c>
    </row>
    <row r="4158" spans="1:14" x14ac:dyDescent="0.25">
      <c r="A4158" s="2">
        <v>37959</v>
      </c>
      <c r="B4158">
        <v>1015.95</v>
      </c>
      <c r="C4158">
        <v>361.38</v>
      </c>
      <c r="D4158">
        <v>3130.9</v>
      </c>
      <c r="E4158">
        <v>2184.4</v>
      </c>
      <c r="F4158">
        <v>4676.72</v>
      </c>
      <c r="G4158">
        <v>3873.7</v>
      </c>
      <c r="H4158" t="s">
        <v>38</v>
      </c>
      <c r="I4158">
        <v>222.88</v>
      </c>
      <c r="J4158" t="s">
        <v>38</v>
      </c>
      <c r="K4158">
        <v>3427.52</v>
      </c>
      <c r="L4158">
        <v>8007</v>
      </c>
      <c r="M4158">
        <v>8357</v>
      </c>
      <c r="N4158">
        <v>2707</v>
      </c>
    </row>
    <row r="4159" spans="1:14" x14ac:dyDescent="0.25">
      <c r="A4159" s="2">
        <v>37960</v>
      </c>
      <c r="B4159">
        <v>1009.06</v>
      </c>
      <c r="C4159">
        <v>360.17</v>
      </c>
      <c r="D4159">
        <v>3120.9</v>
      </c>
      <c r="E4159">
        <v>2160.6</v>
      </c>
      <c r="F4159">
        <v>4641.5600000000004</v>
      </c>
      <c r="G4159">
        <v>3861.1</v>
      </c>
      <c r="H4159" t="s">
        <v>38</v>
      </c>
      <c r="I4159">
        <v>221</v>
      </c>
      <c r="J4159" t="s">
        <v>38</v>
      </c>
      <c r="K4159">
        <v>3390.91</v>
      </c>
      <c r="L4159">
        <v>7976</v>
      </c>
      <c r="M4159">
        <v>8368</v>
      </c>
      <c r="N4159">
        <v>2707</v>
      </c>
    </row>
    <row r="4160" spans="1:14" x14ac:dyDescent="0.25">
      <c r="A4160" s="2">
        <v>37963</v>
      </c>
      <c r="B4160">
        <v>1015.48</v>
      </c>
      <c r="C4160">
        <v>360.81</v>
      </c>
      <c r="D4160">
        <v>3111.6</v>
      </c>
      <c r="E4160">
        <v>2147.1999999999998</v>
      </c>
      <c r="F4160">
        <v>4643.38</v>
      </c>
      <c r="G4160">
        <v>3861.1</v>
      </c>
      <c r="H4160" t="s">
        <v>38</v>
      </c>
      <c r="I4160">
        <v>219.02</v>
      </c>
      <c r="J4160" t="s">
        <v>38</v>
      </c>
      <c r="K4160">
        <v>3378.92</v>
      </c>
      <c r="L4160">
        <v>7730</v>
      </c>
      <c r="M4160">
        <v>8261</v>
      </c>
      <c r="N4160">
        <v>2711.2</v>
      </c>
    </row>
    <row r="4161" spans="1:14" x14ac:dyDescent="0.25">
      <c r="A4161" s="2">
        <v>37964</v>
      </c>
      <c r="B4161">
        <v>1007.4</v>
      </c>
      <c r="C4161">
        <v>360.09</v>
      </c>
      <c r="D4161">
        <v>3127.3</v>
      </c>
      <c r="E4161">
        <v>2160.6</v>
      </c>
      <c r="F4161">
        <v>4677.9399999999996</v>
      </c>
      <c r="G4161">
        <v>3885</v>
      </c>
      <c r="H4161" t="s">
        <v>38</v>
      </c>
      <c r="I4161">
        <v>219.19</v>
      </c>
      <c r="J4161" t="s">
        <v>38</v>
      </c>
      <c r="K4161">
        <v>3397.22</v>
      </c>
      <c r="L4161">
        <v>7769</v>
      </c>
      <c r="M4161">
        <v>8465</v>
      </c>
      <c r="N4161">
        <v>2697.8</v>
      </c>
    </row>
    <row r="4162" spans="1:14" x14ac:dyDescent="0.25">
      <c r="A4162" s="2">
        <v>37965</v>
      </c>
      <c r="B4162">
        <v>1007.64</v>
      </c>
      <c r="C4162">
        <v>356.05</v>
      </c>
      <c r="D4162">
        <v>3091.3</v>
      </c>
      <c r="E4162">
        <v>2148.5</v>
      </c>
      <c r="F4162">
        <v>4644.59</v>
      </c>
      <c r="G4162">
        <v>3867.2</v>
      </c>
      <c r="H4162" t="s">
        <v>38</v>
      </c>
      <c r="I4162">
        <v>216.25</v>
      </c>
      <c r="J4162" t="s">
        <v>38</v>
      </c>
      <c r="K4162">
        <v>3378.29</v>
      </c>
      <c r="L4162">
        <v>7638</v>
      </c>
      <c r="M4162">
        <v>8423</v>
      </c>
      <c r="N4162">
        <v>2686.9</v>
      </c>
    </row>
    <row r="4163" spans="1:14" x14ac:dyDescent="0.25">
      <c r="A4163" s="2">
        <v>37966</v>
      </c>
      <c r="B4163">
        <v>1018.56</v>
      </c>
      <c r="C4163">
        <v>359.36</v>
      </c>
      <c r="D4163">
        <v>3087.7</v>
      </c>
      <c r="E4163">
        <v>2167.5</v>
      </c>
      <c r="F4163">
        <v>4676.12</v>
      </c>
      <c r="G4163">
        <v>3906.8</v>
      </c>
      <c r="H4163" t="s">
        <v>38</v>
      </c>
      <c r="I4163">
        <v>217.8</v>
      </c>
      <c r="J4163" t="s">
        <v>38</v>
      </c>
      <c r="K4163">
        <v>3404.17</v>
      </c>
      <c r="L4163">
        <v>7785</v>
      </c>
      <c r="M4163">
        <v>8546</v>
      </c>
      <c r="N4163">
        <v>2672.7</v>
      </c>
    </row>
    <row r="4164" spans="1:14" x14ac:dyDescent="0.25">
      <c r="A4164" s="2">
        <v>37967</v>
      </c>
      <c r="B4164">
        <v>1020.23</v>
      </c>
      <c r="C4164">
        <v>359.68</v>
      </c>
      <c r="D4164">
        <v>3100.2</v>
      </c>
      <c r="E4164">
        <v>2168.8000000000002</v>
      </c>
      <c r="F4164">
        <v>4673.09</v>
      </c>
      <c r="G4164">
        <v>3905.2</v>
      </c>
      <c r="H4164" t="s">
        <v>38</v>
      </c>
      <c r="I4164">
        <v>217.71</v>
      </c>
      <c r="J4164" t="s">
        <v>38</v>
      </c>
      <c r="K4164">
        <v>3402.9</v>
      </c>
      <c r="L4164">
        <v>7831</v>
      </c>
      <c r="M4164">
        <v>8580</v>
      </c>
      <c r="N4164">
        <v>2692.8</v>
      </c>
    </row>
    <row r="4165" spans="1:14" x14ac:dyDescent="0.25">
      <c r="A4165" s="2">
        <v>37970</v>
      </c>
      <c r="B4165">
        <v>1015.24</v>
      </c>
      <c r="C4165">
        <v>357.58</v>
      </c>
      <c r="D4165">
        <v>3106.6</v>
      </c>
      <c r="E4165">
        <v>2181.9</v>
      </c>
      <c r="F4165">
        <v>4682.78</v>
      </c>
      <c r="G4165">
        <v>3929.4</v>
      </c>
      <c r="H4165" t="s">
        <v>38</v>
      </c>
      <c r="I4165">
        <v>217.8</v>
      </c>
      <c r="J4165" t="s">
        <v>38</v>
      </c>
      <c r="K4165">
        <v>3420.58</v>
      </c>
      <c r="L4165">
        <v>8054</v>
      </c>
      <c r="M4165">
        <v>8519</v>
      </c>
      <c r="N4165">
        <v>2719.6</v>
      </c>
    </row>
    <row r="4166" spans="1:14" x14ac:dyDescent="0.25">
      <c r="A4166" s="2">
        <v>37971</v>
      </c>
      <c r="B4166">
        <v>1021.18</v>
      </c>
      <c r="C4166">
        <v>361.06</v>
      </c>
      <c r="D4166">
        <v>3091.3</v>
      </c>
      <c r="E4166">
        <v>2178.1</v>
      </c>
      <c r="F4166">
        <v>4699.1499999999996</v>
      </c>
      <c r="G4166">
        <v>3934.1</v>
      </c>
      <c r="H4166" t="s">
        <v>38</v>
      </c>
      <c r="I4166">
        <v>216.48</v>
      </c>
      <c r="J4166" t="s">
        <v>38</v>
      </c>
      <c r="K4166">
        <v>3400.38</v>
      </c>
      <c r="L4166">
        <v>7893</v>
      </c>
      <c r="M4166">
        <v>8314</v>
      </c>
      <c r="N4166">
        <v>2700.3</v>
      </c>
    </row>
    <row r="4167" spans="1:14" x14ac:dyDescent="0.25">
      <c r="A4167" s="2">
        <v>37972</v>
      </c>
      <c r="B4167">
        <v>1023.55</v>
      </c>
      <c r="C4167">
        <v>363.8</v>
      </c>
      <c r="D4167">
        <v>3107.7</v>
      </c>
      <c r="E4167">
        <v>2172.8000000000002</v>
      </c>
      <c r="F4167">
        <v>4619.74</v>
      </c>
      <c r="G4167">
        <v>3943.8</v>
      </c>
      <c r="H4167" t="s">
        <v>38</v>
      </c>
      <c r="I4167">
        <v>214.71</v>
      </c>
      <c r="J4167" t="s">
        <v>38</v>
      </c>
      <c r="K4167">
        <v>3383.34</v>
      </c>
      <c r="L4167">
        <v>7785</v>
      </c>
      <c r="M4167">
        <v>8285</v>
      </c>
      <c r="N4167">
        <v>2713.7</v>
      </c>
    </row>
    <row r="4168" spans="1:14" x14ac:dyDescent="0.25">
      <c r="A4168" s="2">
        <v>37973</v>
      </c>
      <c r="B4168">
        <v>1035.6600000000001</v>
      </c>
      <c r="C4168">
        <v>368.89</v>
      </c>
      <c r="D4168">
        <v>3131.9</v>
      </c>
      <c r="E4168">
        <v>2187.1999999999998</v>
      </c>
      <c r="F4168">
        <v>4705.21</v>
      </c>
      <c r="G4168">
        <v>3987.2</v>
      </c>
      <c r="H4168" t="s">
        <v>38</v>
      </c>
      <c r="I4168">
        <v>216.62</v>
      </c>
      <c r="J4168" t="s">
        <v>38</v>
      </c>
      <c r="K4168">
        <v>3416.16</v>
      </c>
      <c r="L4168">
        <v>7785</v>
      </c>
      <c r="M4168">
        <v>8292</v>
      </c>
      <c r="N4168">
        <v>2697.8</v>
      </c>
    </row>
    <row r="4169" spans="1:14" x14ac:dyDescent="0.25">
      <c r="A4169" s="2">
        <v>37974</v>
      </c>
      <c r="B4169">
        <v>1032.81</v>
      </c>
      <c r="C4169">
        <v>367.92</v>
      </c>
      <c r="D4169">
        <v>3153</v>
      </c>
      <c r="E4169">
        <v>2187.8000000000002</v>
      </c>
      <c r="F4169">
        <v>4702.8</v>
      </c>
      <c r="G4169">
        <v>4001.1</v>
      </c>
      <c r="H4169" t="s">
        <v>38</v>
      </c>
      <c r="I4169">
        <v>218.63</v>
      </c>
      <c r="J4169" t="s">
        <v>38</v>
      </c>
      <c r="K4169">
        <v>3417.43</v>
      </c>
      <c r="L4169">
        <v>7923</v>
      </c>
      <c r="M4169">
        <v>8438</v>
      </c>
      <c r="N4169">
        <v>2713.7</v>
      </c>
    </row>
    <row r="4170" spans="1:14" x14ac:dyDescent="0.25">
      <c r="A4170" s="2">
        <v>37977</v>
      </c>
      <c r="B4170">
        <v>1039.71</v>
      </c>
      <c r="C4170">
        <v>367.43</v>
      </c>
      <c r="D4170">
        <v>3146.6</v>
      </c>
      <c r="E4170">
        <v>2181.9</v>
      </c>
      <c r="F4170">
        <v>4719.08</v>
      </c>
      <c r="G4170">
        <v>4000.6</v>
      </c>
      <c r="H4170" t="s">
        <v>38</v>
      </c>
      <c r="I4170">
        <v>217.58</v>
      </c>
      <c r="J4170" t="s">
        <v>38</v>
      </c>
      <c r="K4170">
        <v>3407.29</v>
      </c>
      <c r="L4170">
        <v>7946</v>
      </c>
      <c r="M4170">
        <v>8477</v>
      </c>
      <c r="N4170">
        <v>2723.7</v>
      </c>
    </row>
    <row r="4171" spans="1:14" x14ac:dyDescent="0.25">
      <c r="A4171" s="2">
        <v>37978</v>
      </c>
      <c r="B4171">
        <v>1040.42</v>
      </c>
      <c r="C4171">
        <v>367.6</v>
      </c>
      <c r="D4171">
        <v>3156.9</v>
      </c>
      <c r="E4171">
        <v>2185</v>
      </c>
      <c r="F4171">
        <v>4730.54</v>
      </c>
      <c r="G4171">
        <v>4043.6</v>
      </c>
      <c r="H4171" t="s">
        <v>38</v>
      </c>
      <c r="I4171">
        <v>218.2</v>
      </c>
      <c r="J4171" t="s">
        <v>38</v>
      </c>
      <c r="K4171">
        <v>3414.26</v>
      </c>
      <c r="L4171">
        <v>7946</v>
      </c>
      <c r="M4171">
        <v>8463</v>
      </c>
      <c r="N4171">
        <v>2747.1</v>
      </c>
    </row>
    <row r="4172" spans="1:14" x14ac:dyDescent="0.25">
      <c r="A4172" s="2">
        <v>37979</v>
      </c>
      <c r="B4172">
        <v>1039.94</v>
      </c>
      <c r="C4172">
        <v>367.27</v>
      </c>
      <c r="D4172">
        <v>3166.2</v>
      </c>
      <c r="E4172">
        <v>2192.8000000000002</v>
      </c>
      <c r="F4172">
        <v>4730.54</v>
      </c>
      <c r="G4172">
        <v>4043.6</v>
      </c>
      <c r="H4172" t="s">
        <v>38</v>
      </c>
      <c r="I4172">
        <v>218.83</v>
      </c>
      <c r="J4172" t="s">
        <v>38</v>
      </c>
      <c r="K4172">
        <v>3414.26</v>
      </c>
      <c r="L4172">
        <v>7977</v>
      </c>
      <c r="M4172">
        <v>8485</v>
      </c>
      <c r="N4172">
        <v>2743</v>
      </c>
    </row>
    <row r="4173" spans="1:14" x14ac:dyDescent="0.25">
      <c r="A4173" s="2">
        <v>37980</v>
      </c>
      <c r="B4173">
        <v>1039.94</v>
      </c>
      <c r="C4173">
        <v>367.27</v>
      </c>
      <c r="D4173">
        <v>3166.2</v>
      </c>
      <c r="E4173">
        <v>2192.8000000000002</v>
      </c>
      <c r="F4173">
        <v>4730.54</v>
      </c>
      <c r="G4173">
        <v>4043.6</v>
      </c>
      <c r="H4173" t="s">
        <v>38</v>
      </c>
      <c r="I4173">
        <v>218.83</v>
      </c>
      <c r="J4173" t="s">
        <v>38</v>
      </c>
      <c r="K4173">
        <v>3414.26</v>
      </c>
      <c r="L4173">
        <v>8008</v>
      </c>
      <c r="M4173">
        <v>8485</v>
      </c>
      <c r="N4173">
        <v>2743</v>
      </c>
    </row>
    <row r="4174" spans="1:14" x14ac:dyDescent="0.25">
      <c r="A4174" s="2">
        <v>37981</v>
      </c>
      <c r="B4174">
        <v>1040.42</v>
      </c>
      <c r="C4174">
        <v>367.27</v>
      </c>
      <c r="D4174">
        <v>3166.2</v>
      </c>
      <c r="E4174">
        <v>2192.8000000000002</v>
      </c>
      <c r="F4174">
        <v>4730.54</v>
      </c>
      <c r="G4174">
        <v>4043.6</v>
      </c>
      <c r="H4174" t="s">
        <v>38</v>
      </c>
      <c r="I4174">
        <v>218.83</v>
      </c>
      <c r="J4174" t="s">
        <v>38</v>
      </c>
      <c r="K4174">
        <v>3414.26</v>
      </c>
      <c r="L4174">
        <v>8047</v>
      </c>
      <c r="M4174">
        <v>8485</v>
      </c>
      <c r="N4174">
        <v>2743</v>
      </c>
    </row>
    <row r="4175" spans="1:14" x14ac:dyDescent="0.25">
      <c r="A4175" s="2">
        <v>37984</v>
      </c>
      <c r="B4175">
        <v>1053.98</v>
      </c>
      <c r="C4175">
        <v>373.24</v>
      </c>
      <c r="D4175">
        <v>3173.3</v>
      </c>
      <c r="E4175">
        <v>2197.1999999999998</v>
      </c>
      <c r="F4175">
        <v>4805.8999999999996</v>
      </c>
      <c r="G4175">
        <v>4074.4</v>
      </c>
      <c r="H4175" t="s">
        <v>38</v>
      </c>
      <c r="I4175">
        <v>220.54</v>
      </c>
      <c r="J4175" t="s">
        <v>38</v>
      </c>
      <c r="K4175">
        <v>3437.69</v>
      </c>
      <c r="L4175">
        <v>8062</v>
      </c>
      <c r="M4175">
        <v>8458</v>
      </c>
      <c r="N4175">
        <v>2758</v>
      </c>
    </row>
    <row r="4176" spans="1:14" x14ac:dyDescent="0.25">
      <c r="A4176" s="2">
        <v>37985</v>
      </c>
      <c r="B4176">
        <v>1053.98</v>
      </c>
      <c r="C4176">
        <v>370.18</v>
      </c>
      <c r="D4176">
        <v>3179.1</v>
      </c>
      <c r="E4176">
        <v>2201.8000000000002</v>
      </c>
      <c r="F4176">
        <v>4817.3599999999997</v>
      </c>
      <c r="G4176">
        <v>4054.9</v>
      </c>
      <c r="H4176" t="s">
        <v>38</v>
      </c>
      <c r="I4176">
        <v>222.06</v>
      </c>
      <c r="J4176" t="s">
        <v>38</v>
      </c>
      <c r="K4176">
        <v>3460.49</v>
      </c>
      <c r="L4176">
        <v>8255</v>
      </c>
      <c r="M4176">
        <v>8522</v>
      </c>
      <c r="N4176">
        <v>2760.5</v>
      </c>
    </row>
    <row r="4177" spans="1:14" x14ac:dyDescent="0.25">
      <c r="A4177" s="2">
        <v>37986</v>
      </c>
      <c r="B4177">
        <v>1056.5899999999999</v>
      </c>
      <c r="C4177">
        <v>370.74</v>
      </c>
      <c r="D4177">
        <v>3189.4</v>
      </c>
      <c r="E4177">
        <v>2219.3000000000002</v>
      </c>
      <c r="F4177">
        <v>4817.3599999999997</v>
      </c>
      <c r="G4177">
        <v>4054.9</v>
      </c>
      <c r="H4177" t="s">
        <v>38</v>
      </c>
      <c r="I4177">
        <v>222.45</v>
      </c>
      <c r="J4177" t="s">
        <v>38</v>
      </c>
      <c r="K4177">
        <v>3460.49</v>
      </c>
      <c r="L4177">
        <v>8255</v>
      </c>
      <c r="M4177">
        <v>8586</v>
      </c>
      <c r="N4177">
        <v>2763</v>
      </c>
    </row>
    <row r="4178" spans="1:14" x14ac:dyDescent="0.25">
      <c r="A4178" s="2">
        <v>37987</v>
      </c>
      <c r="B4178">
        <v>1056.5899999999999</v>
      </c>
      <c r="C4178">
        <v>370.74</v>
      </c>
      <c r="D4178">
        <v>3189.4</v>
      </c>
      <c r="E4178">
        <v>2219.3000000000002</v>
      </c>
      <c r="F4178">
        <v>4817.3599999999997</v>
      </c>
      <c r="G4178">
        <v>4054.9</v>
      </c>
      <c r="H4178" t="s">
        <v>38</v>
      </c>
      <c r="I4178">
        <v>222.45</v>
      </c>
      <c r="J4178" t="s">
        <v>38</v>
      </c>
      <c r="K4178">
        <v>3460.49</v>
      </c>
      <c r="L4178">
        <v>8255</v>
      </c>
      <c r="M4178">
        <v>8586</v>
      </c>
      <c r="N4178">
        <v>2763</v>
      </c>
    </row>
    <row r="4179" spans="1:14" x14ac:dyDescent="0.25">
      <c r="A4179" s="2">
        <v>37988</v>
      </c>
      <c r="B4179">
        <v>1055.17</v>
      </c>
      <c r="C4179">
        <v>375.18</v>
      </c>
      <c r="D4179">
        <v>3211.9</v>
      </c>
      <c r="E4179">
        <v>2244.1999999999998</v>
      </c>
      <c r="F4179">
        <v>4877.05</v>
      </c>
      <c r="G4179">
        <v>4148.2</v>
      </c>
      <c r="H4179" t="s">
        <v>38</v>
      </c>
      <c r="I4179">
        <v>225.87</v>
      </c>
      <c r="J4179" t="s">
        <v>38</v>
      </c>
      <c r="K4179">
        <v>3460.49</v>
      </c>
      <c r="L4179">
        <v>8255</v>
      </c>
      <c r="M4179">
        <v>8707</v>
      </c>
      <c r="N4179">
        <v>2764.7</v>
      </c>
    </row>
    <row r="4180" spans="1:14" x14ac:dyDescent="0.25">
      <c r="A4180" s="2">
        <v>37991</v>
      </c>
      <c r="B4180">
        <v>1065.6300000000001</v>
      </c>
      <c r="C4180">
        <v>379.38</v>
      </c>
      <c r="D4180">
        <v>3209.1</v>
      </c>
      <c r="E4180">
        <v>2251.4</v>
      </c>
      <c r="F4180">
        <v>4900.5600000000004</v>
      </c>
      <c r="G4180">
        <v>4166.1000000000004</v>
      </c>
      <c r="H4180" t="s">
        <v>38</v>
      </c>
      <c r="I4180">
        <v>226.43</v>
      </c>
      <c r="J4180" t="s">
        <v>38</v>
      </c>
      <c r="K4180">
        <v>3512.43</v>
      </c>
      <c r="L4180">
        <v>8378</v>
      </c>
      <c r="M4180">
        <v>8861</v>
      </c>
      <c r="N4180">
        <v>2750.5</v>
      </c>
    </row>
    <row r="4181" spans="1:14" x14ac:dyDescent="0.25">
      <c r="A4181" s="2">
        <v>37992</v>
      </c>
      <c r="B4181">
        <v>1067.54</v>
      </c>
      <c r="C4181">
        <v>379.62</v>
      </c>
      <c r="D4181">
        <v>3204.8</v>
      </c>
      <c r="E4181">
        <v>2244.5</v>
      </c>
      <c r="F4181">
        <v>4895.13</v>
      </c>
      <c r="G4181">
        <v>4166.1000000000004</v>
      </c>
      <c r="H4181" t="s">
        <v>38</v>
      </c>
      <c r="I4181">
        <v>225.28</v>
      </c>
      <c r="J4181" t="s">
        <v>38</v>
      </c>
      <c r="K4181">
        <v>3525.09</v>
      </c>
      <c r="L4181">
        <v>8363</v>
      </c>
      <c r="M4181">
        <v>8868</v>
      </c>
      <c r="N4181">
        <v>2776.4</v>
      </c>
    </row>
    <row r="4182" spans="1:14" x14ac:dyDescent="0.25">
      <c r="A4182" s="2">
        <v>37993</v>
      </c>
      <c r="B4182">
        <v>1070.8699999999999</v>
      </c>
      <c r="C4182">
        <v>380.59</v>
      </c>
      <c r="D4182">
        <v>3186.6</v>
      </c>
      <c r="E4182">
        <v>2225.1999999999998</v>
      </c>
      <c r="F4182">
        <v>4877.05</v>
      </c>
      <c r="G4182">
        <v>4168</v>
      </c>
      <c r="H4182" t="s">
        <v>38</v>
      </c>
      <c r="I4182">
        <v>224.03</v>
      </c>
      <c r="J4182" t="s">
        <v>38</v>
      </c>
      <c r="K4182">
        <v>3517.49</v>
      </c>
      <c r="L4182">
        <v>8278</v>
      </c>
      <c r="M4182">
        <v>8992</v>
      </c>
      <c r="N4182">
        <v>2770.6</v>
      </c>
    </row>
    <row r="4183" spans="1:14" x14ac:dyDescent="0.25">
      <c r="A4183" s="2">
        <v>37994</v>
      </c>
      <c r="B4183">
        <v>1074.67</v>
      </c>
      <c r="C4183">
        <v>380.34</v>
      </c>
      <c r="D4183">
        <v>3199.8</v>
      </c>
      <c r="E4183">
        <v>2241.1</v>
      </c>
      <c r="F4183">
        <v>4912.62</v>
      </c>
      <c r="G4183">
        <v>4179.8</v>
      </c>
      <c r="H4183" t="s">
        <v>38</v>
      </c>
      <c r="I4183">
        <v>227.35</v>
      </c>
      <c r="J4183" t="s">
        <v>38</v>
      </c>
      <c r="K4183">
        <v>3540.29</v>
      </c>
      <c r="L4183">
        <v>8378</v>
      </c>
      <c r="M4183">
        <v>8956</v>
      </c>
      <c r="N4183">
        <v>2765.5</v>
      </c>
    </row>
    <row r="4184" spans="1:14" x14ac:dyDescent="0.25">
      <c r="A4184" s="2">
        <v>37995</v>
      </c>
      <c r="B4184">
        <v>1065.6300000000001</v>
      </c>
      <c r="C4184">
        <v>377.76</v>
      </c>
      <c r="D4184">
        <v>3178.3</v>
      </c>
      <c r="E4184">
        <v>2229.9</v>
      </c>
      <c r="F4184">
        <v>4862.58</v>
      </c>
      <c r="G4184">
        <v>4168.5</v>
      </c>
      <c r="H4184" t="s">
        <v>38</v>
      </c>
      <c r="I4184">
        <v>226.18</v>
      </c>
      <c r="J4184" t="s">
        <v>38</v>
      </c>
      <c r="K4184">
        <v>3524.46</v>
      </c>
      <c r="L4184">
        <v>8417</v>
      </c>
      <c r="M4184">
        <v>9108</v>
      </c>
      <c r="N4184">
        <v>2762.2</v>
      </c>
    </row>
    <row r="4185" spans="1:14" x14ac:dyDescent="0.25">
      <c r="A4185" s="2">
        <v>37998</v>
      </c>
      <c r="B4185">
        <v>1073.48</v>
      </c>
      <c r="C4185">
        <v>379.94</v>
      </c>
      <c r="D4185">
        <v>3165.8</v>
      </c>
      <c r="E4185">
        <v>2219.9</v>
      </c>
      <c r="F4185">
        <v>4840.2700000000004</v>
      </c>
      <c r="G4185">
        <v>4183</v>
      </c>
      <c r="H4185" t="s">
        <v>38</v>
      </c>
      <c r="I4185">
        <v>224.89</v>
      </c>
      <c r="J4185" t="s">
        <v>38</v>
      </c>
      <c r="K4185">
        <v>3482.03</v>
      </c>
      <c r="L4185">
        <v>8417</v>
      </c>
      <c r="M4185">
        <v>9131</v>
      </c>
      <c r="N4185">
        <v>2775.6</v>
      </c>
    </row>
    <row r="4186" spans="1:14" x14ac:dyDescent="0.25">
      <c r="A4186" s="2">
        <v>37999</v>
      </c>
      <c r="B4186">
        <v>1066.82</v>
      </c>
      <c r="C4186">
        <v>378.97</v>
      </c>
      <c r="D4186">
        <v>3159.4</v>
      </c>
      <c r="E4186">
        <v>2231.4</v>
      </c>
      <c r="F4186">
        <v>4817.3599999999997</v>
      </c>
      <c r="G4186">
        <v>4185.1000000000004</v>
      </c>
      <c r="H4186" t="s">
        <v>38</v>
      </c>
      <c r="I4186">
        <v>225.68</v>
      </c>
      <c r="J4186" t="s">
        <v>38</v>
      </c>
      <c r="K4186">
        <v>3507.36</v>
      </c>
      <c r="L4186">
        <v>8363</v>
      </c>
      <c r="M4186">
        <v>9121</v>
      </c>
      <c r="N4186">
        <v>2757.2</v>
      </c>
    </row>
    <row r="4187" spans="1:14" x14ac:dyDescent="0.25">
      <c r="A4187" s="2">
        <v>38000</v>
      </c>
      <c r="B4187">
        <v>1076.3399999999999</v>
      </c>
      <c r="C4187">
        <v>381.39</v>
      </c>
      <c r="D4187">
        <v>3172.6</v>
      </c>
      <c r="E4187">
        <v>2253.9</v>
      </c>
      <c r="F4187">
        <v>4901.7700000000004</v>
      </c>
      <c r="G4187">
        <v>4200.7</v>
      </c>
      <c r="H4187" t="s">
        <v>38</v>
      </c>
      <c r="I4187">
        <v>228.61</v>
      </c>
      <c r="J4187" t="s">
        <v>38</v>
      </c>
      <c r="K4187">
        <v>3544.09</v>
      </c>
      <c r="L4187">
        <v>8363</v>
      </c>
      <c r="M4187">
        <v>9038</v>
      </c>
      <c r="N4187">
        <v>2773.1</v>
      </c>
    </row>
    <row r="4188" spans="1:14" x14ac:dyDescent="0.25">
      <c r="A4188" s="2">
        <v>38001</v>
      </c>
      <c r="B4188">
        <v>1078.24</v>
      </c>
      <c r="C4188">
        <v>383.57</v>
      </c>
      <c r="D4188">
        <v>3168</v>
      </c>
      <c r="E4188">
        <v>2261</v>
      </c>
      <c r="F4188">
        <v>4949.3999999999996</v>
      </c>
      <c r="G4188">
        <v>4192.2</v>
      </c>
      <c r="H4188" t="s">
        <v>38</v>
      </c>
      <c r="I4188">
        <v>231.4</v>
      </c>
      <c r="J4188" t="s">
        <v>38</v>
      </c>
      <c r="K4188">
        <v>3547.26</v>
      </c>
      <c r="L4188">
        <v>8209</v>
      </c>
      <c r="M4188">
        <v>9010</v>
      </c>
      <c r="N4188">
        <v>2763.9</v>
      </c>
    </row>
    <row r="4189" spans="1:14" x14ac:dyDescent="0.25">
      <c r="A4189" s="2">
        <v>38002</v>
      </c>
      <c r="B4189">
        <v>1082.76</v>
      </c>
      <c r="C4189">
        <v>387.04</v>
      </c>
      <c r="D4189">
        <v>3186.2</v>
      </c>
      <c r="E4189">
        <v>2290</v>
      </c>
      <c r="F4189">
        <v>4980.75</v>
      </c>
      <c r="G4189">
        <v>4206.7</v>
      </c>
      <c r="H4189" t="s">
        <v>38</v>
      </c>
      <c r="I4189">
        <v>235.51</v>
      </c>
      <c r="J4189" t="s">
        <v>38</v>
      </c>
      <c r="K4189">
        <v>3580.19</v>
      </c>
      <c r="L4189">
        <v>8347</v>
      </c>
      <c r="M4189">
        <v>8939</v>
      </c>
      <c r="N4189">
        <v>2756.3</v>
      </c>
    </row>
    <row r="4190" spans="1:14" x14ac:dyDescent="0.25">
      <c r="A4190" s="2">
        <v>38005</v>
      </c>
      <c r="B4190">
        <v>1081.0899999999999</v>
      </c>
      <c r="C4190">
        <v>387.69</v>
      </c>
      <c r="D4190">
        <v>3214</v>
      </c>
      <c r="E4190">
        <v>2299.6999999999998</v>
      </c>
      <c r="F4190">
        <v>5011.5</v>
      </c>
      <c r="G4190">
        <v>4225.3999999999996</v>
      </c>
      <c r="H4190" t="s">
        <v>38</v>
      </c>
      <c r="I4190">
        <v>235.15</v>
      </c>
      <c r="J4190" t="s">
        <v>38</v>
      </c>
      <c r="K4190">
        <v>3593.49</v>
      </c>
      <c r="L4190">
        <v>8494</v>
      </c>
      <c r="M4190">
        <v>9016</v>
      </c>
      <c r="N4190">
        <v>2765.5</v>
      </c>
    </row>
    <row r="4191" spans="1:14" x14ac:dyDescent="0.25">
      <c r="A4191" s="2">
        <v>38006</v>
      </c>
      <c r="B4191">
        <v>1082.28</v>
      </c>
      <c r="C4191">
        <v>391.16</v>
      </c>
      <c r="D4191">
        <v>3204.1</v>
      </c>
      <c r="E4191">
        <v>2283.5</v>
      </c>
      <c r="F4191">
        <v>4987.38</v>
      </c>
      <c r="G4191">
        <v>4209.1000000000004</v>
      </c>
      <c r="H4191" t="s">
        <v>38</v>
      </c>
      <c r="I4191">
        <v>233.24</v>
      </c>
      <c r="J4191" t="s">
        <v>38</v>
      </c>
      <c r="K4191">
        <v>3577.03</v>
      </c>
      <c r="L4191">
        <v>8517</v>
      </c>
      <c r="M4191">
        <v>9234</v>
      </c>
      <c r="N4191">
        <v>2767.2</v>
      </c>
    </row>
    <row r="4192" spans="1:14" x14ac:dyDescent="0.25">
      <c r="A4192" s="2">
        <v>38007</v>
      </c>
      <c r="B4192">
        <v>1090.3699999999999</v>
      </c>
      <c r="C4192">
        <v>390.91</v>
      </c>
      <c r="D4192">
        <v>3205.8</v>
      </c>
      <c r="E4192">
        <v>2293.5</v>
      </c>
      <c r="F4192">
        <v>5024.16</v>
      </c>
      <c r="G4192">
        <v>4246</v>
      </c>
      <c r="H4192" t="s">
        <v>38</v>
      </c>
      <c r="I4192">
        <v>235.22</v>
      </c>
      <c r="J4192" t="s">
        <v>38</v>
      </c>
      <c r="K4192">
        <v>3587.79</v>
      </c>
      <c r="L4192">
        <v>8463</v>
      </c>
      <c r="M4192">
        <v>9371</v>
      </c>
      <c r="N4192">
        <v>2762.2</v>
      </c>
    </row>
    <row r="4193" spans="1:14" x14ac:dyDescent="0.25">
      <c r="A4193" s="2">
        <v>38008</v>
      </c>
      <c r="B4193">
        <v>1088.47</v>
      </c>
      <c r="C4193">
        <v>390.03</v>
      </c>
      <c r="D4193">
        <v>3184.4</v>
      </c>
      <c r="E4193">
        <v>2305.3000000000002</v>
      </c>
      <c r="F4193">
        <v>5017.53</v>
      </c>
      <c r="G4193">
        <v>4269.1000000000004</v>
      </c>
      <c r="H4193" t="s">
        <v>38</v>
      </c>
      <c r="I4193">
        <v>235.64</v>
      </c>
      <c r="J4193" t="s">
        <v>38</v>
      </c>
      <c r="K4193">
        <v>3612.49</v>
      </c>
      <c r="L4193">
        <v>8486</v>
      </c>
      <c r="M4193">
        <v>9371</v>
      </c>
      <c r="N4193">
        <v>2782.3</v>
      </c>
    </row>
    <row r="4194" spans="1:14" x14ac:dyDescent="0.25">
      <c r="A4194" s="2">
        <v>38009</v>
      </c>
      <c r="B4194">
        <v>1084.9000000000001</v>
      </c>
      <c r="C4194">
        <v>390.11</v>
      </c>
      <c r="D4194">
        <v>3170.8</v>
      </c>
      <c r="E4194">
        <v>2304</v>
      </c>
      <c r="F4194">
        <v>5007.88</v>
      </c>
      <c r="G4194">
        <v>4276.8</v>
      </c>
      <c r="H4194" t="s">
        <v>38</v>
      </c>
      <c r="I4194">
        <v>235.02</v>
      </c>
      <c r="J4194" t="s">
        <v>38</v>
      </c>
      <c r="K4194">
        <v>3631.49</v>
      </c>
      <c r="L4194">
        <v>8548</v>
      </c>
      <c r="M4194">
        <v>9371</v>
      </c>
      <c r="N4194">
        <v>2788.1</v>
      </c>
    </row>
    <row r="4195" spans="1:14" x14ac:dyDescent="0.25">
      <c r="A4195" s="2">
        <v>38012</v>
      </c>
      <c r="B4195">
        <v>1098.22</v>
      </c>
      <c r="C4195">
        <v>389.38</v>
      </c>
      <c r="D4195">
        <v>3160.1</v>
      </c>
      <c r="E4195">
        <v>2291.6</v>
      </c>
      <c r="F4195">
        <v>5011.5</v>
      </c>
      <c r="G4195">
        <v>4229.8999999999996</v>
      </c>
      <c r="H4195" t="s">
        <v>38</v>
      </c>
      <c r="I4195">
        <v>233.95</v>
      </c>
      <c r="J4195" t="s">
        <v>38</v>
      </c>
      <c r="K4195">
        <v>3628.32</v>
      </c>
      <c r="L4195">
        <v>8463</v>
      </c>
      <c r="M4195">
        <v>9318</v>
      </c>
      <c r="N4195">
        <v>2785.6</v>
      </c>
    </row>
    <row r="4196" spans="1:14" x14ac:dyDescent="0.25">
      <c r="A4196" s="2">
        <v>38013</v>
      </c>
      <c r="B4196">
        <v>1087.04</v>
      </c>
      <c r="C4196">
        <v>387.12</v>
      </c>
      <c r="D4196">
        <v>3160.1</v>
      </c>
      <c r="E4196">
        <v>2304.4</v>
      </c>
      <c r="F4196">
        <v>5001.8500000000004</v>
      </c>
      <c r="G4196">
        <v>4248.3</v>
      </c>
      <c r="H4196" t="s">
        <v>38</v>
      </c>
      <c r="I4196">
        <v>234.98</v>
      </c>
      <c r="J4196" t="s">
        <v>38</v>
      </c>
      <c r="K4196">
        <v>3661.89</v>
      </c>
      <c r="L4196">
        <v>8417</v>
      </c>
      <c r="M4196">
        <v>9344</v>
      </c>
      <c r="N4196">
        <v>2760.5</v>
      </c>
    </row>
    <row r="4197" spans="1:14" x14ac:dyDescent="0.25">
      <c r="A4197" s="2">
        <v>38014</v>
      </c>
      <c r="B4197">
        <v>1074.43</v>
      </c>
      <c r="C4197">
        <v>386.07</v>
      </c>
      <c r="D4197">
        <v>3175.1</v>
      </c>
      <c r="E4197">
        <v>2311.5</v>
      </c>
      <c r="F4197">
        <v>5024.76</v>
      </c>
      <c r="G4197">
        <v>4276</v>
      </c>
      <c r="H4197" t="s">
        <v>38</v>
      </c>
      <c r="I4197">
        <v>236.31</v>
      </c>
      <c r="J4197" t="s">
        <v>38</v>
      </c>
      <c r="K4197">
        <v>3662.52</v>
      </c>
      <c r="L4197">
        <v>8386</v>
      </c>
      <c r="M4197">
        <v>9099</v>
      </c>
      <c r="N4197">
        <v>2743</v>
      </c>
    </row>
    <row r="4198" spans="1:14" x14ac:dyDescent="0.25">
      <c r="A4198" s="2">
        <v>38015</v>
      </c>
      <c r="B4198">
        <v>1075.3900000000001</v>
      </c>
      <c r="C4198">
        <v>379.62</v>
      </c>
      <c r="D4198">
        <v>3136.2</v>
      </c>
      <c r="E4198">
        <v>2283.8000000000002</v>
      </c>
      <c r="F4198">
        <v>4945.18</v>
      </c>
      <c r="G4198">
        <v>4212.8</v>
      </c>
      <c r="H4198" t="s">
        <v>38</v>
      </c>
      <c r="I4198">
        <v>232.99</v>
      </c>
      <c r="J4198" t="s">
        <v>38</v>
      </c>
      <c r="K4198">
        <v>3639.09</v>
      </c>
      <c r="L4198">
        <v>8332</v>
      </c>
      <c r="M4198">
        <v>9013</v>
      </c>
      <c r="N4198">
        <v>2716.2</v>
      </c>
    </row>
    <row r="4199" spans="1:14" x14ac:dyDescent="0.25">
      <c r="A4199" s="2">
        <v>38016</v>
      </c>
      <c r="B4199">
        <v>1075.1500000000001</v>
      </c>
      <c r="C4199">
        <v>384.78</v>
      </c>
      <c r="D4199">
        <v>3124.1</v>
      </c>
      <c r="E4199">
        <v>2268.5</v>
      </c>
      <c r="F4199">
        <v>4918.6499999999996</v>
      </c>
      <c r="G4199">
        <v>4176.7</v>
      </c>
      <c r="H4199" t="s">
        <v>38</v>
      </c>
      <c r="I4199">
        <v>232.41</v>
      </c>
      <c r="J4199" t="s">
        <v>38</v>
      </c>
      <c r="K4199">
        <v>3627.69</v>
      </c>
      <c r="L4199">
        <v>8309</v>
      </c>
      <c r="M4199">
        <v>9024</v>
      </c>
      <c r="N4199">
        <v>2728.8</v>
      </c>
    </row>
    <row r="4200" spans="1:14" x14ac:dyDescent="0.25">
      <c r="A4200" s="2">
        <v>38019</v>
      </c>
      <c r="B4200">
        <v>1079.43</v>
      </c>
      <c r="C4200">
        <v>391.72</v>
      </c>
      <c r="D4200">
        <v>3115.1</v>
      </c>
      <c r="E4200">
        <v>2286.3000000000002</v>
      </c>
      <c r="F4200">
        <v>4960.25</v>
      </c>
      <c r="G4200">
        <v>4200.1000000000004</v>
      </c>
      <c r="H4200" t="s">
        <v>38</v>
      </c>
      <c r="I4200">
        <v>233.7</v>
      </c>
      <c r="J4200" t="s">
        <v>38</v>
      </c>
      <c r="K4200">
        <v>3651.76</v>
      </c>
      <c r="L4200">
        <v>8316</v>
      </c>
      <c r="M4200">
        <v>8828</v>
      </c>
      <c r="N4200">
        <v>2735.4</v>
      </c>
    </row>
    <row r="4201" spans="1:14" x14ac:dyDescent="0.25">
      <c r="A4201" s="2">
        <v>38020</v>
      </c>
      <c r="B4201">
        <v>1078</v>
      </c>
      <c r="C4201">
        <v>392.12</v>
      </c>
      <c r="D4201">
        <v>3117.6</v>
      </c>
      <c r="E4201">
        <v>2267.6</v>
      </c>
      <c r="F4201">
        <v>4896.34</v>
      </c>
      <c r="G4201">
        <v>4198.3</v>
      </c>
      <c r="H4201" t="s">
        <v>38</v>
      </c>
      <c r="I4201">
        <v>231.31</v>
      </c>
      <c r="J4201" t="s">
        <v>38</v>
      </c>
      <c r="K4201">
        <v>3612.49</v>
      </c>
      <c r="L4201">
        <v>8193</v>
      </c>
      <c r="M4201">
        <v>8873</v>
      </c>
      <c r="N4201">
        <v>2722.1</v>
      </c>
    </row>
    <row r="4202" spans="1:14" x14ac:dyDescent="0.25">
      <c r="A4202" s="2">
        <v>38021</v>
      </c>
      <c r="B4202">
        <v>1069.44</v>
      </c>
      <c r="C4202">
        <v>384.94</v>
      </c>
      <c r="D4202">
        <v>3124.8</v>
      </c>
      <c r="E4202">
        <v>2249.1999999999998</v>
      </c>
      <c r="F4202">
        <v>4858.96</v>
      </c>
      <c r="G4202">
        <v>4156.7</v>
      </c>
      <c r="H4202" t="s">
        <v>38</v>
      </c>
      <c r="I4202">
        <v>229.5</v>
      </c>
      <c r="J4202" t="s">
        <v>38</v>
      </c>
      <c r="K4202">
        <v>3647.32</v>
      </c>
      <c r="L4202">
        <v>8031</v>
      </c>
      <c r="M4202">
        <v>8866</v>
      </c>
      <c r="N4202">
        <v>2720.4</v>
      </c>
    </row>
    <row r="4203" spans="1:14" x14ac:dyDescent="0.25">
      <c r="A4203" s="2">
        <v>38022</v>
      </c>
      <c r="B4203">
        <v>1071.82</v>
      </c>
      <c r="C4203">
        <v>387.28</v>
      </c>
      <c r="D4203">
        <v>3110.2</v>
      </c>
      <c r="E4203">
        <v>2249.1999999999998</v>
      </c>
      <c r="F4203">
        <v>4869.21</v>
      </c>
      <c r="G4203">
        <v>4188.8</v>
      </c>
      <c r="H4203" t="s">
        <v>38</v>
      </c>
      <c r="I4203">
        <v>230.16</v>
      </c>
      <c r="J4203" t="s">
        <v>38</v>
      </c>
      <c r="K4203">
        <v>3641.62</v>
      </c>
      <c r="L4203">
        <v>8070</v>
      </c>
      <c r="M4203">
        <v>8870</v>
      </c>
      <c r="N4203">
        <v>2719.6</v>
      </c>
    </row>
    <row r="4204" spans="1:14" x14ac:dyDescent="0.25">
      <c r="A4204" s="2">
        <v>38023</v>
      </c>
      <c r="B4204">
        <v>1083.71</v>
      </c>
      <c r="C4204">
        <v>388.82</v>
      </c>
      <c r="D4204">
        <v>3124.4</v>
      </c>
      <c r="E4204">
        <v>2258.9</v>
      </c>
      <c r="F4204">
        <v>4881.87</v>
      </c>
      <c r="G4204">
        <v>4229.3999999999996</v>
      </c>
      <c r="H4204" t="s">
        <v>38</v>
      </c>
      <c r="I4204">
        <v>231.08</v>
      </c>
      <c r="J4204" t="s">
        <v>38</v>
      </c>
      <c r="K4204">
        <v>3658.72</v>
      </c>
      <c r="L4204">
        <v>8047</v>
      </c>
      <c r="M4204">
        <v>9038</v>
      </c>
      <c r="N4204">
        <v>2727.1</v>
      </c>
    </row>
    <row r="4205" spans="1:14" x14ac:dyDescent="0.25">
      <c r="A4205" s="2">
        <v>38026</v>
      </c>
      <c r="B4205">
        <v>1084.6600000000001</v>
      </c>
      <c r="C4205">
        <v>392.45</v>
      </c>
      <c r="D4205">
        <v>3145.1</v>
      </c>
      <c r="E4205">
        <v>2284.1</v>
      </c>
      <c r="F4205">
        <v>4964.47</v>
      </c>
      <c r="G4205">
        <v>4288.8999999999996</v>
      </c>
      <c r="H4205" t="s">
        <v>38</v>
      </c>
      <c r="I4205">
        <v>233.68</v>
      </c>
      <c r="J4205" t="s">
        <v>38</v>
      </c>
      <c r="K4205">
        <v>3703.06</v>
      </c>
      <c r="L4205">
        <v>8000</v>
      </c>
      <c r="M4205">
        <v>9231</v>
      </c>
      <c r="N4205">
        <v>2737.1</v>
      </c>
    </row>
    <row r="4206" spans="1:14" x14ac:dyDescent="0.25">
      <c r="A4206" s="2">
        <v>38027</v>
      </c>
      <c r="B4206">
        <v>1087.75</v>
      </c>
      <c r="C4206">
        <v>395.27</v>
      </c>
      <c r="D4206">
        <v>3126.6</v>
      </c>
      <c r="E4206">
        <v>2285.3000000000002</v>
      </c>
      <c r="F4206">
        <v>4977.13</v>
      </c>
      <c r="G4206">
        <v>4305.2</v>
      </c>
      <c r="H4206" t="s">
        <v>38</v>
      </c>
      <c r="I4206">
        <v>233.74</v>
      </c>
      <c r="J4206" t="s">
        <v>38</v>
      </c>
      <c r="K4206">
        <v>3711.29</v>
      </c>
      <c r="L4206">
        <v>7993</v>
      </c>
      <c r="M4206">
        <v>9185</v>
      </c>
      <c r="N4206">
        <v>2737.1</v>
      </c>
    </row>
    <row r="4207" spans="1:14" x14ac:dyDescent="0.25">
      <c r="A4207" s="2">
        <v>38028</v>
      </c>
      <c r="B4207">
        <v>1099.17</v>
      </c>
      <c r="C4207">
        <v>394.54</v>
      </c>
      <c r="D4207">
        <v>3116.2</v>
      </c>
      <c r="E4207">
        <v>2291.3000000000002</v>
      </c>
      <c r="F4207">
        <v>4991.6000000000004</v>
      </c>
      <c r="G4207">
        <v>4316.5</v>
      </c>
      <c r="H4207" t="s">
        <v>38</v>
      </c>
      <c r="I4207">
        <v>235.05</v>
      </c>
      <c r="J4207" t="s">
        <v>38</v>
      </c>
      <c r="K4207">
        <v>3715.09</v>
      </c>
      <c r="L4207">
        <v>7993</v>
      </c>
      <c r="M4207">
        <v>9169</v>
      </c>
      <c r="N4207">
        <v>2748.8</v>
      </c>
    </row>
    <row r="4208" spans="1:14" x14ac:dyDescent="0.25">
      <c r="A4208" s="2">
        <v>38029</v>
      </c>
      <c r="B4208">
        <v>1095.1300000000001</v>
      </c>
      <c r="C4208">
        <v>392.77</v>
      </c>
      <c r="D4208">
        <v>3109.4</v>
      </c>
      <c r="E4208">
        <v>2291.6</v>
      </c>
      <c r="F4208">
        <v>4971.71</v>
      </c>
      <c r="G4208">
        <v>4341.3</v>
      </c>
      <c r="H4208" t="s">
        <v>38</v>
      </c>
      <c r="I4208">
        <v>235.44</v>
      </c>
      <c r="J4208" t="s">
        <v>38</v>
      </c>
      <c r="K4208">
        <v>3701.16</v>
      </c>
      <c r="L4208">
        <v>8054</v>
      </c>
      <c r="M4208">
        <v>9276</v>
      </c>
      <c r="N4208">
        <v>2775.6</v>
      </c>
    </row>
    <row r="4209" spans="1:14" x14ac:dyDescent="0.25">
      <c r="A4209" s="2">
        <v>38030</v>
      </c>
      <c r="B4209">
        <v>1090.1300000000001</v>
      </c>
      <c r="C4209">
        <v>391.56</v>
      </c>
      <c r="D4209">
        <v>3128.7</v>
      </c>
      <c r="E4209">
        <v>2274.8000000000002</v>
      </c>
      <c r="F4209">
        <v>4886.09</v>
      </c>
      <c r="G4209">
        <v>4311.3</v>
      </c>
      <c r="H4209" t="s">
        <v>38</v>
      </c>
      <c r="I4209">
        <v>233.73</v>
      </c>
      <c r="J4209" t="s">
        <v>38</v>
      </c>
      <c r="K4209">
        <v>3691.66</v>
      </c>
      <c r="L4209">
        <v>8139</v>
      </c>
      <c r="M4209">
        <v>9351</v>
      </c>
      <c r="N4209">
        <v>2783.9</v>
      </c>
    </row>
    <row r="4210" spans="1:14" x14ac:dyDescent="0.25">
      <c r="A4210" s="2">
        <v>38033</v>
      </c>
      <c r="B4210">
        <v>1092.27</v>
      </c>
      <c r="C4210">
        <v>393.41</v>
      </c>
      <c r="D4210">
        <v>3128</v>
      </c>
      <c r="E4210">
        <v>2290.9</v>
      </c>
      <c r="F4210">
        <v>4916.24</v>
      </c>
      <c r="G4210">
        <v>4332.8999999999996</v>
      </c>
      <c r="H4210" t="s">
        <v>38</v>
      </c>
      <c r="I4210">
        <v>235.02</v>
      </c>
      <c r="J4210" t="s">
        <v>38</v>
      </c>
      <c r="K4210">
        <v>3691.66</v>
      </c>
      <c r="L4210">
        <v>8124</v>
      </c>
      <c r="M4210">
        <v>9389</v>
      </c>
      <c r="N4210">
        <v>2780.6</v>
      </c>
    </row>
    <row r="4211" spans="1:14" x14ac:dyDescent="0.25">
      <c r="A4211" s="2">
        <v>38034</v>
      </c>
      <c r="B4211">
        <v>1100.3599999999999</v>
      </c>
      <c r="C4211">
        <v>395.43</v>
      </c>
      <c r="D4211">
        <v>3168.7</v>
      </c>
      <c r="E4211">
        <v>2307.8000000000002</v>
      </c>
      <c r="F4211">
        <v>4954.22</v>
      </c>
      <c r="G4211">
        <v>4349.2</v>
      </c>
      <c r="H4211" t="s">
        <v>38</v>
      </c>
      <c r="I4211">
        <v>237.09</v>
      </c>
      <c r="J4211" t="s">
        <v>38</v>
      </c>
      <c r="K4211">
        <v>3711.29</v>
      </c>
      <c r="L4211">
        <v>8224</v>
      </c>
      <c r="M4211">
        <v>9401</v>
      </c>
      <c r="N4211">
        <v>2779.8</v>
      </c>
    </row>
    <row r="4212" spans="1:14" x14ac:dyDescent="0.25">
      <c r="A4212" s="2">
        <v>38035</v>
      </c>
      <c r="B4212">
        <v>1095.3699999999999</v>
      </c>
      <c r="C4212">
        <v>392.37</v>
      </c>
      <c r="D4212">
        <v>3157.3</v>
      </c>
      <c r="E4212">
        <v>2308.4</v>
      </c>
      <c r="F4212">
        <v>4961.46</v>
      </c>
      <c r="G4212">
        <v>4364.5</v>
      </c>
      <c r="H4212" t="s">
        <v>38</v>
      </c>
      <c r="I4212">
        <v>237.42</v>
      </c>
      <c r="J4212" t="s">
        <v>38</v>
      </c>
      <c r="K4212">
        <v>3680.26</v>
      </c>
      <c r="L4212">
        <v>8247</v>
      </c>
      <c r="M4212">
        <v>9487</v>
      </c>
      <c r="N4212">
        <v>2800.7</v>
      </c>
    </row>
    <row r="4213" spans="1:14" x14ac:dyDescent="0.25">
      <c r="A4213" s="2">
        <v>38036</v>
      </c>
      <c r="B4213">
        <v>1091.56</v>
      </c>
      <c r="C4213">
        <v>391.07</v>
      </c>
      <c r="D4213">
        <v>3210.5</v>
      </c>
      <c r="E4213">
        <v>2341.4</v>
      </c>
      <c r="F4213">
        <v>4999.4399999999996</v>
      </c>
      <c r="G4213">
        <v>4394</v>
      </c>
      <c r="H4213" t="s">
        <v>38</v>
      </c>
      <c r="I4213">
        <v>239.58</v>
      </c>
      <c r="J4213" t="s">
        <v>38</v>
      </c>
      <c r="K4213">
        <v>3711.29</v>
      </c>
      <c r="L4213">
        <v>8293</v>
      </c>
      <c r="M4213">
        <v>9439</v>
      </c>
      <c r="N4213">
        <v>2793.1</v>
      </c>
    </row>
    <row r="4214" spans="1:14" x14ac:dyDescent="0.25">
      <c r="A4214" s="2">
        <v>38037</v>
      </c>
      <c r="B4214">
        <v>1088.23</v>
      </c>
      <c r="C4214">
        <v>388.17</v>
      </c>
      <c r="D4214">
        <v>3209.8</v>
      </c>
      <c r="E4214">
        <v>2324.9</v>
      </c>
      <c r="F4214">
        <v>4916.84</v>
      </c>
      <c r="G4214">
        <v>4340.6000000000004</v>
      </c>
      <c r="H4214" t="s">
        <v>38</v>
      </c>
      <c r="I4214">
        <v>238.01</v>
      </c>
      <c r="J4214" t="s">
        <v>38</v>
      </c>
      <c r="K4214">
        <v>3685.32</v>
      </c>
      <c r="L4214">
        <v>8262</v>
      </c>
      <c r="M4214">
        <v>9442</v>
      </c>
      <c r="N4214">
        <v>2793.1</v>
      </c>
    </row>
    <row r="4215" spans="1:14" x14ac:dyDescent="0.25">
      <c r="A4215" s="2">
        <v>38040</v>
      </c>
      <c r="B4215">
        <v>1084.6600000000001</v>
      </c>
      <c r="C4215">
        <v>387.77</v>
      </c>
      <c r="D4215">
        <v>3211.6</v>
      </c>
      <c r="E4215">
        <v>2322.4</v>
      </c>
      <c r="F4215">
        <v>4907.1899999999996</v>
      </c>
      <c r="G4215">
        <v>4341.1000000000004</v>
      </c>
      <c r="H4215" t="s">
        <v>38</v>
      </c>
      <c r="I4215">
        <v>236.4</v>
      </c>
      <c r="J4215" t="s">
        <v>38</v>
      </c>
      <c r="K4215">
        <v>3710.66</v>
      </c>
      <c r="L4215">
        <v>8394</v>
      </c>
      <c r="M4215">
        <v>9378</v>
      </c>
      <c r="N4215">
        <v>2781.4</v>
      </c>
    </row>
    <row r="4216" spans="1:14" x14ac:dyDescent="0.25">
      <c r="A4216" s="2">
        <v>38041</v>
      </c>
      <c r="B4216">
        <v>1083.24</v>
      </c>
      <c r="C4216">
        <v>387.52</v>
      </c>
      <c r="D4216">
        <v>3193.3</v>
      </c>
      <c r="E4216">
        <v>2293.4</v>
      </c>
      <c r="F4216">
        <v>4816.1499999999996</v>
      </c>
      <c r="G4216">
        <v>4298.8</v>
      </c>
      <c r="H4216" t="s">
        <v>38</v>
      </c>
      <c r="I4216">
        <v>232.5</v>
      </c>
      <c r="J4216" t="s">
        <v>38</v>
      </c>
      <c r="K4216">
        <v>3663.79</v>
      </c>
      <c r="L4216">
        <v>8216</v>
      </c>
      <c r="M4216">
        <v>9393</v>
      </c>
      <c r="N4216">
        <v>2775.6</v>
      </c>
    </row>
    <row r="4217" spans="1:14" x14ac:dyDescent="0.25">
      <c r="A4217" s="2">
        <v>38042</v>
      </c>
      <c r="B4217">
        <v>1087.52</v>
      </c>
      <c r="C4217">
        <v>388.98</v>
      </c>
      <c r="D4217">
        <v>3208.7</v>
      </c>
      <c r="E4217">
        <v>2305.6</v>
      </c>
      <c r="F4217">
        <v>4824.59</v>
      </c>
      <c r="G4217">
        <v>4307.5</v>
      </c>
      <c r="H4217" t="s">
        <v>38</v>
      </c>
      <c r="I4217">
        <v>233.16</v>
      </c>
      <c r="J4217" t="s">
        <v>38</v>
      </c>
      <c r="K4217">
        <v>3665.06</v>
      </c>
      <c r="L4217">
        <v>8232</v>
      </c>
      <c r="M4217">
        <v>9229</v>
      </c>
      <c r="N4217">
        <v>2776.4</v>
      </c>
    </row>
    <row r="4218" spans="1:14" x14ac:dyDescent="0.25">
      <c r="A4218" s="2">
        <v>38043</v>
      </c>
      <c r="B4218">
        <v>1087.75</v>
      </c>
      <c r="C4218">
        <v>393.33</v>
      </c>
      <c r="D4218">
        <v>3211.2</v>
      </c>
      <c r="E4218">
        <v>2311.8000000000002</v>
      </c>
      <c r="F4218">
        <v>4842.68</v>
      </c>
      <c r="G4218">
        <v>4293.3</v>
      </c>
      <c r="H4218" t="s">
        <v>38</v>
      </c>
      <c r="I4218">
        <v>233.68</v>
      </c>
      <c r="J4218" t="s">
        <v>38</v>
      </c>
      <c r="K4218">
        <v>3660.62</v>
      </c>
      <c r="L4218">
        <v>8340</v>
      </c>
      <c r="M4218">
        <v>9283</v>
      </c>
      <c r="N4218">
        <v>2791.5</v>
      </c>
    </row>
    <row r="4219" spans="1:14" x14ac:dyDescent="0.25">
      <c r="A4219" s="2">
        <v>38044</v>
      </c>
      <c r="B4219">
        <v>1088.94</v>
      </c>
      <c r="C4219">
        <v>395.75</v>
      </c>
      <c r="D4219">
        <v>3197.6</v>
      </c>
      <c r="E4219">
        <v>2318.6</v>
      </c>
      <c r="F4219">
        <v>4855.34</v>
      </c>
      <c r="G4219">
        <v>4341.6000000000004</v>
      </c>
      <c r="H4219" t="s">
        <v>38</v>
      </c>
      <c r="I4219">
        <v>233.97</v>
      </c>
      <c r="J4219" t="s">
        <v>38</v>
      </c>
      <c r="K4219">
        <v>3680.26</v>
      </c>
      <c r="L4219">
        <v>8509</v>
      </c>
      <c r="M4219">
        <v>9502</v>
      </c>
      <c r="N4219">
        <v>2810.7</v>
      </c>
    </row>
    <row r="4220" spans="1:14" x14ac:dyDescent="0.25">
      <c r="A4220" s="2">
        <v>38047</v>
      </c>
      <c r="B4220">
        <v>1099.4100000000001</v>
      </c>
      <c r="C4220">
        <v>398.66</v>
      </c>
      <c r="D4220">
        <v>3225.1</v>
      </c>
      <c r="E4220">
        <v>2333.9</v>
      </c>
      <c r="F4220">
        <v>4907.8</v>
      </c>
      <c r="G4220">
        <v>4370.8</v>
      </c>
      <c r="H4220" t="s">
        <v>38</v>
      </c>
      <c r="I4220">
        <v>235.12</v>
      </c>
      <c r="J4220" t="s">
        <v>38</v>
      </c>
      <c r="K4220">
        <v>3697.99</v>
      </c>
      <c r="L4220">
        <v>8694</v>
      </c>
      <c r="M4220">
        <v>9450</v>
      </c>
      <c r="N4220">
        <v>2826.6</v>
      </c>
    </row>
    <row r="4221" spans="1:14" x14ac:dyDescent="0.25">
      <c r="A4221" s="2">
        <v>38048</v>
      </c>
      <c r="B4221">
        <v>1093.23</v>
      </c>
      <c r="C4221">
        <v>395.51</v>
      </c>
      <c r="D4221">
        <v>3228.3</v>
      </c>
      <c r="E4221">
        <v>2356.1999999999998</v>
      </c>
      <c r="F4221">
        <v>4924.07</v>
      </c>
      <c r="G4221">
        <v>4395.8</v>
      </c>
      <c r="H4221" t="s">
        <v>38</v>
      </c>
      <c r="I4221">
        <v>237.79</v>
      </c>
      <c r="J4221" t="s">
        <v>38</v>
      </c>
      <c r="K4221">
        <v>3734.72</v>
      </c>
      <c r="L4221">
        <v>8763</v>
      </c>
      <c r="M4221">
        <v>9276</v>
      </c>
      <c r="N4221">
        <v>2825.7</v>
      </c>
    </row>
    <row r="4222" spans="1:14" x14ac:dyDescent="0.25">
      <c r="A4222" s="2">
        <v>38049</v>
      </c>
      <c r="B4222">
        <v>1094.8900000000001</v>
      </c>
      <c r="C4222">
        <v>393.9</v>
      </c>
      <c r="D4222">
        <v>3220.5</v>
      </c>
      <c r="E4222">
        <v>2338.5</v>
      </c>
      <c r="F4222">
        <v>4928.3</v>
      </c>
      <c r="G4222">
        <v>4358.7</v>
      </c>
      <c r="H4222" t="s">
        <v>38</v>
      </c>
      <c r="I4222">
        <v>236.38</v>
      </c>
      <c r="J4222" t="s">
        <v>38</v>
      </c>
      <c r="K4222">
        <v>3723.96</v>
      </c>
      <c r="L4222">
        <v>8740</v>
      </c>
      <c r="M4222">
        <v>9115</v>
      </c>
      <c r="N4222">
        <v>2829.1</v>
      </c>
    </row>
    <row r="4223" spans="1:14" x14ac:dyDescent="0.25">
      <c r="A4223" s="2">
        <v>38050</v>
      </c>
      <c r="B4223">
        <v>1098.22</v>
      </c>
      <c r="C4223">
        <v>392.69</v>
      </c>
      <c r="D4223">
        <v>3240.5</v>
      </c>
      <c r="E4223">
        <v>2349.4</v>
      </c>
      <c r="F4223">
        <v>4995.82</v>
      </c>
      <c r="G4223">
        <v>4386.3</v>
      </c>
      <c r="H4223" t="s">
        <v>38</v>
      </c>
      <c r="I4223">
        <v>236.96</v>
      </c>
      <c r="J4223" t="s">
        <v>38</v>
      </c>
      <c r="K4223">
        <v>3748.66</v>
      </c>
      <c r="L4223">
        <v>8817</v>
      </c>
      <c r="M4223">
        <v>9145</v>
      </c>
      <c r="N4223">
        <v>2826.6</v>
      </c>
    </row>
    <row r="4224" spans="1:14" x14ac:dyDescent="0.25">
      <c r="A4224" s="2">
        <v>38051</v>
      </c>
      <c r="B4224">
        <v>1101.55</v>
      </c>
      <c r="C4224">
        <v>396.24</v>
      </c>
      <c r="D4224">
        <v>3234.8</v>
      </c>
      <c r="E4224">
        <v>2339.1</v>
      </c>
      <c r="F4224">
        <v>4991</v>
      </c>
      <c r="G4224">
        <v>4395.3</v>
      </c>
      <c r="H4224" t="s">
        <v>38</v>
      </c>
      <c r="I4224">
        <v>236.17</v>
      </c>
      <c r="J4224" t="s">
        <v>38</v>
      </c>
      <c r="K4224">
        <v>3741.06</v>
      </c>
      <c r="L4224">
        <v>8925</v>
      </c>
      <c r="M4224">
        <v>9109</v>
      </c>
      <c r="N4224">
        <v>2848.3</v>
      </c>
    </row>
    <row r="4225" spans="1:14" x14ac:dyDescent="0.25">
      <c r="A4225" s="2">
        <v>38054</v>
      </c>
      <c r="B4225">
        <v>1088.47</v>
      </c>
      <c r="C4225">
        <v>393.01</v>
      </c>
      <c r="D4225">
        <v>3238.3</v>
      </c>
      <c r="E4225">
        <v>2351.9</v>
      </c>
      <c r="F4225">
        <v>4992.2</v>
      </c>
      <c r="G4225">
        <v>4404.7</v>
      </c>
      <c r="H4225" t="s">
        <v>38</v>
      </c>
      <c r="I4225">
        <v>236.63</v>
      </c>
      <c r="J4225" t="s">
        <v>38</v>
      </c>
      <c r="K4225">
        <v>3736.62</v>
      </c>
      <c r="L4225">
        <v>8902</v>
      </c>
      <c r="M4225">
        <v>9254</v>
      </c>
      <c r="N4225">
        <v>2863.4</v>
      </c>
    </row>
    <row r="4226" spans="1:14" x14ac:dyDescent="0.25">
      <c r="A4226" s="2">
        <v>38055</v>
      </c>
      <c r="B4226">
        <v>1084.19</v>
      </c>
      <c r="C4226">
        <v>390.83</v>
      </c>
      <c r="D4226">
        <v>3236.5</v>
      </c>
      <c r="E4226">
        <v>2326.1</v>
      </c>
      <c r="F4226">
        <v>4890.91</v>
      </c>
      <c r="G4226">
        <v>4362.7</v>
      </c>
      <c r="H4226" t="s">
        <v>38</v>
      </c>
      <c r="I4226">
        <v>233.29</v>
      </c>
      <c r="J4226" t="s">
        <v>38</v>
      </c>
      <c r="K4226">
        <v>3708.76</v>
      </c>
      <c r="L4226">
        <v>8895</v>
      </c>
      <c r="M4226">
        <v>9086</v>
      </c>
      <c r="N4226">
        <v>2855</v>
      </c>
    </row>
    <row r="4227" spans="1:14" x14ac:dyDescent="0.25">
      <c r="A4227" s="2">
        <v>38056</v>
      </c>
      <c r="B4227">
        <v>1065.8699999999999</v>
      </c>
      <c r="C4227">
        <v>383.09</v>
      </c>
      <c r="D4227">
        <v>3239</v>
      </c>
      <c r="E4227">
        <v>2337</v>
      </c>
      <c r="F4227">
        <v>4847.5</v>
      </c>
      <c r="G4227">
        <v>4362.2</v>
      </c>
      <c r="H4227" t="s">
        <v>38</v>
      </c>
      <c r="I4227">
        <v>232.61</v>
      </c>
      <c r="J4227" t="s">
        <v>38</v>
      </c>
      <c r="K4227">
        <v>3729.02</v>
      </c>
      <c r="L4227">
        <v>8817</v>
      </c>
      <c r="M4227">
        <v>8952</v>
      </c>
      <c r="N4227">
        <v>2855.8</v>
      </c>
    </row>
    <row r="4228" spans="1:14" x14ac:dyDescent="0.25">
      <c r="A4228" s="2">
        <v>38057</v>
      </c>
      <c r="B4228">
        <v>1051.8399999999999</v>
      </c>
      <c r="C4228">
        <v>378.73</v>
      </c>
      <c r="D4228">
        <v>3170.5</v>
      </c>
      <c r="E4228">
        <v>2266.6999999999998</v>
      </c>
      <c r="F4228">
        <v>4737.7700000000004</v>
      </c>
      <c r="G4228">
        <v>4266.3999999999996</v>
      </c>
      <c r="H4228" t="s">
        <v>38</v>
      </c>
      <c r="I4228">
        <v>225.61</v>
      </c>
      <c r="J4228" t="s">
        <v>38</v>
      </c>
      <c r="K4228">
        <v>3616.92</v>
      </c>
      <c r="L4228">
        <v>8755</v>
      </c>
      <c r="M4228">
        <v>8813</v>
      </c>
      <c r="N4228">
        <v>2850</v>
      </c>
    </row>
    <row r="4229" spans="1:14" x14ac:dyDescent="0.25">
      <c r="A4229" s="2">
        <v>38058</v>
      </c>
      <c r="B4229">
        <v>1064.92</v>
      </c>
      <c r="C4229">
        <v>383.57</v>
      </c>
      <c r="D4229">
        <v>3183</v>
      </c>
      <c r="E4229">
        <v>2278.9</v>
      </c>
      <c r="F4229">
        <v>4708.83</v>
      </c>
      <c r="G4229">
        <v>4221.7</v>
      </c>
      <c r="H4229" t="s">
        <v>38</v>
      </c>
      <c r="I4229">
        <v>226.98</v>
      </c>
      <c r="J4229" t="s">
        <v>38</v>
      </c>
      <c r="K4229">
        <v>3604.26</v>
      </c>
      <c r="L4229">
        <v>8624</v>
      </c>
      <c r="M4229">
        <v>8770</v>
      </c>
      <c r="N4229">
        <v>2845.8</v>
      </c>
    </row>
    <row r="4230" spans="1:14" x14ac:dyDescent="0.25">
      <c r="A4230" s="2">
        <v>38061</v>
      </c>
      <c r="B4230">
        <v>1052.55</v>
      </c>
      <c r="C4230">
        <v>376.31</v>
      </c>
      <c r="D4230">
        <v>3154.8</v>
      </c>
      <c r="E4230">
        <v>2224.5</v>
      </c>
      <c r="F4230">
        <v>4594.28</v>
      </c>
      <c r="G4230">
        <v>4038.7</v>
      </c>
      <c r="H4230" t="s">
        <v>38</v>
      </c>
      <c r="I4230">
        <v>221.28</v>
      </c>
      <c r="J4230" t="s">
        <v>38</v>
      </c>
      <c r="K4230">
        <v>3562.46</v>
      </c>
      <c r="L4230">
        <v>8724</v>
      </c>
      <c r="M4230">
        <v>8737</v>
      </c>
      <c r="N4230">
        <v>2863.4</v>
      </c>
    </row>
    <row r="4231" spans="1:14" x14ac:dyDescent="0.25">
      <c r="A4231" s="2">
        <v>38062</v>
      </c>
      <c r="B4231">
        <v>1057.55</v>
      </c>
      <c r="C4231">
        <v>380.5</v>
      </c>
      <c r="D4231">
        <v>3152.6</v>
      </c>
      <c r="E4231">
        <v>2231.6</v>
      </c>
      <c r="F4231">
        <v>4594.28</v>
      </c>
      <c r="G4231">
        <v>4104.5</v>
      </c>
      <c r="H4231" t="s">
        <v>38</v>
      </c>
      <c r="I4231">
        <v>222.01</v>
      </c>
      <c r="J4231" t="s">
        <v>38</v>
      </c>
      <c r="K4231">
        <v>3577.03</v>
      </c>
      <c r="L4231">
        <v>8686</v>
      </c>
      <c r="M4231">
        <v>8804</v>
      </c>
      <c r="N4231">
        <v>2859.2</v>
      </c>
    </row>
    <row r="4232" spans="1:14" x14ac:dyDescent="0.25">
      <c r="A4232" s="2">
        <v>38063</v>
      </c>
      <c r="B4232">
        <v>1069.2</v>
      </c>
      <c r="C4232">
        <v>384.78</v>
      </c>
      <c r="D4232">
        <v>3188.3</v>
      </c>
      <c r="E4232">
        <v>2274.5</v>
      </c>
      <c r="F4232">
        <v>4699.18</v>
      </c>
      <c r="G4232">
        <v>4177.8</v>
      </c>
      <c r="H4232" t="s">
        <v>38</v>
      </c>
      <c r="I4232">
        <v>226.43</v>
      </c>
      <c r="J4232" t="s">
        <v>38</v>
      </c>
      <c r="K4232">
        <v>3609.96</v>
      </c>
      <c r="L4232">
        <v>8825</v>
      </c>
      <c r="M4232">
        <v>8824</v>
      </c>
      <c r="N4232">
        <v>2874.2</v>
      </c>
    </row>
    <row r="4233" spans="1:14" x14ac:dyDescent="0.25">
      <c r="A4233" s="2">
        <v>38064</v>
      </c>
      <c r="B4233">
        <v>1069.68</v>
      </c>
      <c r="C4233">
        <v>383.17</v>
      </c>
      <c r="D4233">
        <v>3142.6</v>
      </c>
      <c r="E4233">
        <v>2232.6</v>
      </c>
      <c r="F4233">
        <v>4619.6000000000004</v>
      </c>
      <c r="G4233">
        <v>4102.8999999999996</v>
      </c>
      <c r="H4233" t="s">
        <v>38</v>
      </c>
      <c r="I4233">
        <v>220.99</v>
      </c>
      <c r="J4233" t="s">
        <v>38</v>
      </c>
      <c r="K4233">
        <v>3551.69</v>
      </c>
      <c r="L4233">
        <v>8848</v>
      </c>
      <c r="M4233">
        <v>8692</v>
      </c>
      <c r="N4233">
        <v>2878.4</v>
      </c>
    </row>
    <row r="4234" spans="1:14" x14ac:dyDescent="0.25">
      <c r="A4234" s="2">
        <v>38065</v>
      </c>
      <c r="B4234">
        <v>1054.9100000000001</v>
      </c>
      <c r="C4234">
        <v>382.28</v>
      </c>
      <c r="D4234">
        <v>3153.3</v>
      </c>
      <c r="E4234">
        <v>2248.1</v>
      </c>
      <c r="F4234">
        <v>4593.21</v>
      </c>
      <c r="G4234">
        <v>4143.7</v>
      </c>
      <c r="H4234" t="s">
        <v>38</v>
      </c>
      <c r="I4234">
        <v>220.53</v>
      </c>
      <c r="J4234" t="s">
        <v>38</v>
      </c>
      <c r="K4234">
        <v>3560.66</v>
      </c>
      <c r="L4234">
        <v>8841</v>
      </c>
      <c r="M4234">
        <v>8728</v>
      </c>
      <c r="N4234">
        <v>2879.2</v>
      </c>
    </row>
    <row r="4235" spans="1:14" x14ac:dyDescent="0.25">
      <c r="A4235" s="2">
        <v>38068</v>
      </c>
      <c r="B4235">
        <v>1041.57</v>
      </c>
      <c r="C4235">
        <v>379.05</v>
      </c>
      <c r="D4235">
        <v>3091.7</v>
      </c>
      <c r="E4235">
        <v>2200.9</v>
      </c>
      <c r="F4235">
        <v>4473.8500000000004</v>
      </c>
      <c r="G4235">
        <v>4060.8</v>
      </c>
      <c r="H4235" t="s">
        <v>38</v>
      </c>
      <c r="I4235">
        <v>215.21</v>
      </c>
      <c r="J4235" t="s">
        <v>38</v>
      </c>
      <c r="K4235">
        <v>3464.57</v>
      </c>
      <c r="L4235">
        <v>8724</v>
      </c>
      <c r="M4235">
        <v>8562</v>
      </c>
      <c r="N4235">
        <v>2851.7</v>
      </c>
    </row>
    <row r="4236" spans="1:14" x14ac:dyDescent="0.25">
      <c r="A4236" s="2">
        <v>38069</v>
      </c>
      <c r="B4236">
        <v>1039.67</v>
      </c>
      <c r="C4236">
        <v>377.2</v>
      </c>
      <c r="D4236">
        <v>3085.3</v>
      </c>
      <c r="E4236">
        <v>2200.3000000000002</v>
      </c>
      <c r="F4236">
        <v>4494.84</v>
      </c>
      <c r="G4236">
        <v>4084.5</v>
      </c>
      <c r="H4236">
        <v>15324</v>
      </c>
      <c r="I4236">
        <v>215.77</v>
      </c>
      <c r="J4236" t="s">
        <v>38</v>
      </c>
      <c r="K4236">
        <v>3488.91</v>
      </c>
      <c r="L4236">
        <v>8724</v>
      </c>
      <c r="M4236">
        <v>8595</v>
      </c>
      <c r="N4236">
        <v>2846.7</v>
      </c>
    </row>
    <row r="4237" spans="1:14" x14ac:dyDescent="0.25">
      <c r="A4237" s="2">
        <v>38070</v>
      </c>
      <c r="B4237">
        <v>1039.9000000000001</v>
      </c>
      <c r="C4237">
        <v>375.67</v>
      </c>
      <c r="D4237">
        <v>3072.1</v>
      </c>
      <c r="E4237">
        <v>2186</v>
      </c>
      <c r="F4237">
        <v>4525.43</v>
      </c>
      <c r="G4237">
        <v>4076.6</v>
      </c>
      <c r="H4237">
        <v>15275</v>
      </c>
      <c r="I4237">
        <v>213.84</v>
      </c>
      <c r="J4237" t="s">
        <v>38</v>
      </c>
      <c r="K4237">
        <v>3479.94</v>
      </c>
      <c r="L4237">
        <v>8755</v>
      </c>
      <c r="M4237">
        <v>8650</v>
      </c>
      <c r="N4237">
        <v>2826.7</v>
      </c>
    </row>
    <row r="4238" spans="1:14" x14ac:dyDescent="0.25">
      <c r="A4238" s="2">
        <v>38071</v>
      </c>
      <c r="B4238">
        <v>1053.72</v>
      </c>
      <c r="C4238">
        <v>379.22</v>
      </c>
      <c r="D4238">
        <v>3113.1</v>
      </c>
      <c r="E4238">
        <v>2218</v>
      </c>
      <c r="F4238">
        <v>4617.2</v>
      </c>
      <c r="G4238">
        <v>4161.8</v>
      </c>
      <c r="H4238">
        <v>15461</v>
      </c>
      <c r="I4238">
        <v>219.18</v>
      </c>
      <c r="J4238" t="s">
        <v>38</v>
      </c>
      <c r="K4238">
        <v>3535.04</v>
      </c>
      <c r="L4238">
        <v>8918</v>
      </c>
      <c r="M4238">
        <v>8560</v>
      </c>
      <c r="N4238">
        <v>2850</v>
      </c>
    </row>
    <row r="4239" spans="1:14" x14ac:dyDescent="0.25">
      <c r="A4239" s="2">
        <v>38072</v>
      </c>
      <c r="B4239">
        <v>1053.72</v>
      </c>
      <c r="C4239">
        <v>379.7</v>
      </c>
      <c r="D4239">
        <v>3112.7</v>
      </c>
      <c r="E4239">
        <v>2234.6999999999998</v>
      </c>
      <c r="F4239">
        <v>4602.8</v>
      </c>
      <c r="G4239">
        <v>4181</v>
      </c>
      <c r="H4239">
        <v>15576</v>
      </c>
      <c r="I4239">
        <v>220.07</v>
      </c>
      <c r="J4239" t="s">
        <v>38</v>
      </c>
      <c r="K4239">
        <v>3541.44</v>
      </c>
      <c r="L4239">
        <v>9089</v>
      </c>
      <c r="M4239">
        <v>8503</v>
      </c>
      <c r="N4239">
        <v>2874.2</v>
      </c>
    </row>
    <row r="4240" spans="1:14" x14ac:dyDescent="0.25">
      <c r="A4240" s="2">
        <v>38075</v>
      </c>
      <c r="B4240">
        <v>1068.72</v>
      </c>
      <c r="C4240">
        <v>381.8</v>
      </c>
      <c r="D4240">
        <v>3151.5</v>
      </c>
      <c r="E4240">
        <v>2260.1999999999998</v>
      </c>
      <c r="F4240">
        <v>4684.38</v>
      </c>
      <c r="G4240">
        <v>4218.1000000000004</v>
      </c>
      <c r="H4240">
        <v>15715</v>
      </c>
      <c r="I4240">
        <v>223.61</v>
      </c>
      <c r="J4240" t="s">
        <v>38</v>
      </c>
      <c r="K4240">
        <v>3571.55</v>
      </c>
      <c r="L4240">
        <v>9096</v>
      </c>
      <c r="M4240">
        <v>8543</v>
      </c>
      <c r="N4240">
        <v>2851.7</v>
      </c>
    </row>
    <row r="4241" spans="1:14" x14ac:dyDescent="0.25">
      <c r="A4241" s="2">
        <v>38076</v>
      </c>
      <c r="B4241">
        <v>1072.77</v>
      </c>
      <c r="C4241">
        <v>385.99</v>
      </c>
      <c r="D4241">
        <v>3146.2</v>
      </c>
      <c r="E4241">
        <v>2249.4</v>
      </c>
      <c r="F4241">
        <v>4659.18</v>
      </c>
      <c r="G4241">
        <v>4206.8</v>
      </c>
      <c r="H4241">
        <v>15765</v>
      </c>
      <c r="I4241">
        <v>223.02</v>
      </c>
      <c r="J4241" t="s">
        <v>38</v>
      </c>
      <c r="K4241">
        <v>3557.46</v>
      </c>
      <c r="L4241">
        <v>9073</v>
      </c>
      <c r="M4241">
        <v>8661</v>
      </c>
      <c r="N4241">
        <v>2856.7</v>
      </c>
    </row>
    <row r="4242" spans="1:14" x14ac:dyDescent="0.25">
      <c r="A4242" s="2">
        <v>38077</v>
      </c>
      <c r="B4242">
        <v>1071.82</v>
      </c>
      <c r="C4242">
        <v>383.65</v>
      </c>
      <c r="D4242">
        <v>3133.4</v>
      </c>
      <c r="E4242">
        <v>2255.6</v>
      </c>
      <c r="F4242">
        <v>4651.3900000000003</v>
      </c>
      <c r="G4242">
        <v>4215.7</v>
      </c>
      <c r="H4242">
        <v>15730</v>
      </c>
      <c r="I4242">
        <v>222.33</v>
      </c>
      <c r="J4242" t="s">
        <v>38</v>
      </c>
      <c r="K4242">
        <v>3561.3</v>
      </c>
      <c r="L4242">
        <v>9120</v>
      </c>
      <c r="M4242">
        <v>8632</v>
      </c>
      <c r="N4242">
        <v>2851.7</v>
      </c>
    </row>
    <row r="4243" spans="1:14" x14ac:dyDescent="0.25">
      <c r="A4243" s="2">
        <v>38078</v>
      </c>
      <c r="B4243">
        <v>1079.92</v>
      </c>
      <c r="C4243">
        <v>387.12</v>
      </c>
      <c r="D4243">
        <v>3150.1</v>
      </c>
      <c r="E4243">
        <v>2282</v>
      </c>
      <c r="F4243">
        <v>4726.3599999999997</v>
      </c>
      <c r="G4243">
        <v>4258.6000000000004</v>
      </c>
      <c r="H4243">
        <v>15872</v>
      </c>
      <c r="I4243">
        <v>224.73</v>
      </c>
      <c r="J4243" t="s">
        <v>38</v>
      </c>
      <c r="K4243">
        <v>3614.47</v>
      </c>
      <c r="L4243">
        <v>9050</v>
      </c>
      <c r="M4243">
        <v>8671</v>
      </c>
      <c r="N4243">
        <v>2884.2</v>
      </c>
    </row>
    <row r="4244" spans="1:14" x14ac:dyDescent="0.25">
      <c r="A4244" s="2">
        <v>38079</v>
      </c>
      <c r="B4244">
        <v>1088.02</v>
      </c>
      <c r="C4244">
        <v>394.86</v>
      </c>
      <c r="D4244">
        <v>3190.4</v>
      </c>
      <c r="E4244">
        <v>2325.5</v>
      </c>
      <c r="F4244">
        <v>4846.32</v>
      </c>
      <c r="G4244">
        <v>4350.3999999999996</v>
      </c>
      <c r="H4244">
        <v>16157</v>
      </c>
      <c r="I4244">
        <v>230.11</v>
      </c>
      <c r="J4244" t="s">
        <v>38</v>
      </c>
      <c r="K4244">
        <v>3662.52</v>
      </c>
      <c r="L4244">
        <v>9158</v>
      </c>
      <c r="M4244">
        <v>8710</v>
      </c>
      <c r="N4244">
        <v>2876.7</v>
      </c>
    </row>
    <row r="4245" spans="1:14" x14ac:dyDescent="0.25">
      <c r="A4245" s="2">
        <v>38082</v>
      </c>
      <c r="B4245">
        <v>1093.97</v>
      </c>
      <c r="C4245">
        <v>397.04</v>
      </c>
      <c r="D4245">
        <v>3197.5</v>
      </c>
      <c r="E4245">
        <v>2351.6</v>
      </c>
      <c r="F4245">
        <v>4885.3100000000004</v>
      </c>
      <c r="G4245">
        <v>4358.1000000000004</v>
      </c>
      <c r="H4245">
        <v>16318</v>
      </c>
      <c r="I4245">
        <v>231.24</v>
      </c>
      <c r="J4245" t="s">
        <v>38</v>
      </c>
      <c r="K4245">
        <v>3675.98</v>
      </c>
      <c r="L4245">
        <v>9275</v>
      </c>
      <c r="M4245">
        <v>8710</v>
      </c>
      <c r="N4245">
        <v>2899.2</v>
      </c>
    </row>
    <row r="4246" spans="1:14" x14ac:dyDescent="0.25">
      <c r="A4246" s="2">
        <v>38083</v>
      </c>
      <c r="B4246">
        <v>1090.6400000000001</v>
      </c>
      <c r="C4246">
        <v>394.54</v>
      </c>
      <c r="D4246">
        <v>3194</v>
      </c>
      <c r="E4246">
        <v>2329.5</v>
      </c>
      <c r="F4246">
        <v>4848.12</v>
      </c>
      <c r="G4246">
        <v>4354.6000000000004</v>
      </c>
      <c r="H4246">
        <v>16254</v>
      </c>
      <c r="I4246">
        <v>229.49</v>
      </c>
      <c r="J4246" t="s">
        <v>38</v>
      </c>
      <c r="K4246">
        <v>3656.12</v>
      </c>
      <c r="L4246">
        <v>9383</v>
      </c>
      <c r="M4246">
        <v>8854</v>
      </c>
      <c r="N4246">
        <v>2890.9</v>
      </c>
    </row>
    <row r="4247" spans="1:14" x14ac:dyDescent="0.25">
      <c r="A4247" s="2">
        <v>38084</v>
      </c>
      <c r="B4247">
        <v>1088.26</v>
      </c>
      <c r="C4247">
        <v>394.95</v>
      </c>
      <c r="D4247">
        <v>3191.1</v>
      </c>
      <c r="E4247">
        <v>2322.1</v>
      </c>
      <c r="F4247">
        <v>4825.93</v>
      </c>
      <c r="G4247">
        <v>4357.8</v>
      </c>
      <c r="H4247">
        <v>16238</v>
      </c>
      <c r="I4247">
        <v>230</v>
      </c>
      <c r="J4247" t="s">
        <v>38</v>
      </c>
      <c r="K4247">
        <v>3659.32</v>
      </c>
      <c r="L4247">
        <v>9306</v>
      </c>
      <c r="M4247">
        <v>8865</v>
      </c>
      <c r="N4247">
        <v>2888.4</v>
      </c>
    </row>
    <row r="4248" spans="1:14" x14ac:dyDescent="0.25">
      <c r="A4248" s="2">
        <v>38085</v>
      </c>
      <c r="B4248">
        <v>1085.6400000000001</v>
      </c>
      <c r="C4248">
        <v>395.19</v>
      </c>
      <c r="D4248">
        <v>3199.7</v>
      </c>
      <c r="E4248">
        <v>2325.5</v>
      </c>
      <c r="F4248">
        <v>4845.12</v>
      </c>
      <c r="G4248">
        <v>4419.3999999999996</v>
      </c>
      <c r="H4248">
        <v>16304</v>
      </c>
      <c r="I4248">
        <v>230.21</v>
      </c>
      <c r="J4248" t="s">
        <v>38</v>
      </c>
      <c r="K4248">
        <v>3682.38</v>
      </c>
      <c r="L4248">
        <v>9391</v>
      </c>
      <c r="M4248">
        <v>8858</v>
      </c>
      <c r="N4248">
        <v>2880.1</v>
      </c>
    </row>
    <row r="4249" spans="1:14" x14ac:dyDescent="0.25">
      <c r="A4249" s="2">
        <v>38086</v>
      </c>
      <c r="B4249">
        <v>1085.6400000000001</v>
      </c>
      <c r="C4249">
        <v>395.19</v>
      </c>
      <c r="D4249">
        <v>3199.7</v>
      </c>
      <c r="E4249">
        <v>2325.5</v>
      </c>
      <c r="F4249">
        <v>4845.12</v>
      </c>
      <c r="G4249">
        <v>4419.3999999999996</v>
      </c>
      <c r="H4249">
        <v>16304</v>
      </c>
      <c r="I4249">
        <v>230.21</v>
      </c>
      <c r="J4249" t="s">
        <v>38</v>
      </c>
      <c r="K4249">
        <v>3682.38</v>
      </c>
      <c r="L4249">
        <v>9213</v>
      </c>
      <c r="M4249">
        <v>8858</v>
      </c>
      <c r="N4249">
        <v>2880.1</v>
      </c>
    </row>
    <row r="4250" spans="1:14" x14ac:dyDescent="0.25">
      <c r="A4250" s="2">
        <v>38089</v>
      </c>
      <c r="B4250">
        <v>1089.92</v>
      </c>
      <c r="C4250">
        <v>399.22</v>
      </c>
      <c r="D4250">
        <v>3199.7</v>
      </c>
      <c r="E4250">
        <v>2325.5</v>
      </c>
      <c r="F4250">
        <v>4845.12</v>
      </c>
      <c r="G4250">
        <v>4419.3999999999996</v>
      </c>
      <c r="H4250">
        <v>16304</v>
      </c>
      <c r="I4250">
        <v>230.21</v>
      </c>
      <c r="J4250" t="s">
        <v>38</v>
      </c>
      <c r="K4250">
        <v>3682.38</v>
      </c>
      <c r="L4250">
        <v>9352</v>
      </c>
      <c r="M4250">
        <v>8858</v>
      </c>
      <c r="N4250">
        <v>2880.1</v>
      </c>
    </row>
    <row r="4251" spans="1:14" x14ac:dyDescent="0.25">
      <c r="A4251" s="2">
        <v>38090</v>
      </c>
      <c r="B4251">
        <v>1074.92</v>
      </c>
      <c r="C4251">
        <v>393.09</v>
      </c>
      <c r="D4251">
        <v>3223.2</v>
      </c>
      <c r="E4251">
        <v>2346.6</v>
      </c>
      <c r="F4251">
        <v>4872.1099999999997</v>
      </c>
      <c r="G4251">
        <v>4446.2</v>
      </c>
      <c r="H4251">
        <v>16530</v>
      </c>
      <c r="I4251">
        <v>231.92</v>
      </c>
      <c r="J4251" t="s">
        <v>38</v>
      </c>
      <c r="K4251">
        <v>3686.87</v>
      </c>
      <c r="L4251">
        <v>9391</v>
      </c>
      <c r="M4251">
        <v>8972</v>
      </c>
      <c r="N4251">
        <v>2880.1</v>
      </c>
    </row>
    <row r="4252" spans="1:14" x14ac:dyDescent="0.25">
      <c r="A4252" s="2">
        <v>38091</v>
      </c>
      <c r="B4252">
        <v>1076.3499999999999</v>
      </c>
      <c r="C4252">
        <v>387.52</v>
      </c>
      <c r="D4252">
        <v>3202.9</v>
      </c>
      <c r="E4252">
        <v>2317.1</v>
      </c>
      <c r="F4252">
        <v>4839.12</v>
      </c>
      <c r="G4252">
        <v>4396.7</v>
      </c>
      <c r="H4252">
        <v>16276</v>
      </c>
      <c r="I4252">
        <v>229.55</v>
      </c>
      <c r="J4252" t="s">
        <v>38</v>
      </c>
      <c r="K4252">
        <v>3661.24</v>
      </c>
      <c r="L4252">
        <v>9375</v>
      </c>
      <c r="M4252">
        <v>8639</v>
      </c>
      <c r="N4252">
        <v>2880.1</v>
      </c>
    </row>
    <row r="4253" spans="1:14" x14ac:dyDescent="0.25">
      <c r="A4253" s="2">
        <v>38092</v>
      </c>
      <c r="B4253">
        <v>1071.82</v>
      </c>
      <c r="C4253">
        <v>385.51</v>
      </c>
      <c r="D4253">
        <v>3212.5</v>
      </c>
      <c r="E4253">
        <v>2313.6999999999998</v>
      </c>
      <c r="F4253">
        <v>4806.7299999999996</v>
      </c>
      <c r="G4253">
        <v>4368.8</v>
      </c>
      <c r="H4253">
        <v>16336</v>
      </c>
      <c r="I4253">
        <v>229.65</v>
      </c>
      <c r="J4253" t="s">
        <v>38</v>
      </c>
      <c r="K4253">
        <v>3675.34</v>
      </c>
      <c r="L4253">
        <v>9151</v>
      </c>
      <c r="M4253">
        <v>8525</v>
      </c>
      <c r="N4253">
        <v>2853.4</v>
      </c>
    </row>
    <row r="4254" spans="1:14" x14ac:dyDescent="0.25">
      <c r="A4254" s="2">
        <v>38093</v>
      </c>
      <c r="B4254">
        <v>1080.4000000000001</v>
      </c>
      <c r="C4254">
        <v>388.25</v>
      </c>
      <c r="D4254">
        <v>3233.1</v>
      </c>
      <c r="E4254">
        <v>2329.5</v>
      </c>
      <c r="F4254">
        <v>4864.3100000000004</v>
      </c>
      <c r="G4254">
        <v>4412.6000000000004</v>
      </c>
      <c r="H4254">
        <v>16379</v>
      </c>
      <c r="I4254">
        <v>231.29</v>
      </c>
      <c r="J4254" t="s">
        <v>38</v>
      </c>
      <c r="K4254">
        <v>3677.26</v>
      </c>
      <c r="L4254">
        <v>9197</v>
      </c>
      <c r="M4254">
        <v>8484</v>
      </c>
      <c r="N4254">
        <v>2865.9</v>
      </c>
    </row>
    <row r="4255" spans="1:14" x14ac:dyDescent="0.25">
      <c r="A4255" s="2">
        <v>38096</v>
      </c>
      <c r="B4255">
        <v>1080.1600000000001</v>
      </c>
      <c r="C4255">
        <v>388.73</v>
      </c>
      <c r="D4255">
        <v>3239.6</v>
      </c>
      <c r="E4255">
        <v>2323.3000000000002</v>
      </c>
      <c r="F4255">
        <v>4852.32</v>
      </c>
      <c r="G4255">
        <v>4384.8999999999996</v>
      </c>
      <c r="H4255">
        <v>16244</v>
      </c>
      <c r="I4255">
        <v>231.63</v>
      </c>
      <c r="J4255" t="s">
        <v>38</v>
      </c>
      <c r="K4255">
        <v>3686.23</v>
      </c>
      <c r="L4255">
        <v>9089</v>
      </c>
      <c r="M4255">
        <v>8519</v>
      </c>
      <c r="N4255">
        <v>2870.9</v>
      </c>
    </row>
    <row r="4256" spans="1:14" x14ac:dyDescent="0.25">
      <c r="A4256" s="2">
        <v>38097</v>
      </c>
      <c r="B4256">
        <v>1061.82</v>
      </c>
      <c r="C4256">
        <v>382.2</v>
      </c>
      <c r="D4256">
        <v>3253.1</v>
      </c>
      <c r="E4256">
        <v>2342.6</v>
      </c>
      <c r="F4256">
        <v>4891.8999999999996</v>
      </c>
      <c r="G4256">
        <v>4403.8999999999996</v>
      </c>
      <c r="H4256">
        <v>16552</v>
      </c>
      <c r="I4256">
        <v>233.79</v>
      </c>
      <c r="J4256" t="s">
        <v>38</v>
      </c>
      <c r="K4256">
        <v>3706.73</v>
      </c>
      <c r="L4256">
        <v>9275</v>
      </c>
      <c r="M4256">
        <v>8497</v>
      </c>
      <c r="N4256">
        <v>2890.9</v>
      </c>
    </row>
    <row r="4257" spans="1:14" x14ac:dyDescent="0.25">
      <c r="A4257" s="2">
        <v>38098</v>
      </c>
      <c r="B4257">
        <v>1069.44</v>
      </c>
      <c r="C4257">
        <v>383.49</v>
      </c>
      <c r="D4257">
        <v>3240.3</v>
      </c>
      <c r="E4257">
        <v>2324.5</v>
      </c>
      <c r="F4257">
        <v>4873.91</v>
      </c>
      <c r="G4257">
        <v>4352.7</v>
      </c>
      <c r="H4257">
        <v>16432</v>
      </c>
      <c r="I4257">
        <v>232.46</v>
      </c>
      <c r="J4257" t="s">
        <v>38</v>
      </c>
      <c r="K4257">
        <v>3700.32</v>
      </c>
      <c r="L4257">
        <v>9236</v>
      </c>
      <c r="M4257">
        <v>8340</v>
      </c>
      <c r="N4257">
        <v>2875.1</v>
      </c>
    </row>
    <row r="4258" spans="1:14" x14ac:dyDescent="0.25">
      <c r="A4258" s="2">
        <v>38099</v>
      </c>
      <c r="B4258">
        <v>1083.02</v>
      </c>
      <c r="C4258">
        <v>388.33</v>
      </c>
      <c r="D4258">
        <v>3259.5</v>
      </c>
      <c r="E4258">
        <v>2350.3000000000002</v>
      </c>
      <c r="F4258">
        <v>4930.29</v>
      </c>
      <c r="G4258">
        <v>4358.3</v>
      </c>
      <c r="H4258">
        <v>16539</v>
      </c>
      <c r="I4258">
        <v>233.42</v>
      </c>
      <c r="J4258" t="s">
        <v>38</v>
      </c>
      <c r="K4258">
        <v>3688.15</v>
      </c>
      <c r="L4258">
        <v>9275</v>
      </c>
      <c r="M4258">
        <v>8303</v>
      </c>
      <c r="N4258">
        <v>2870.9</v>
      </c>
    </row>
    <row r="4259" spans="1:14" x14ac:dyDescent="0.25">
      <c r="A4259" s="2">
        <v>38100</v>
      </c>
      <c r="B4259">
        <v>1085.6400000000001</v>
      </c>
      <c r="C4259">
        <v>387.85</v>
      </c>
      <c r="D4259">
        <v>3257.4</v>
      </c>
      <c r="E4259">
        <v>2365.9</v>
      </c>
      <c r="F4259">
        <v>4943.49</v>
      </c>
      <c r="G4259">
        <v>4379.1000000000004</v>
      </c>
      <c r="H4259">
        <v>16594</v>
      </c>
      <c r="I4259">
        <v>234.43</v>
      </c>
      <c r="J4259" t="s">
        <v>38</v>
      </c>
      <c r="K4259">
        <v>3697.76</v>
      </c>
      <c r="L4259">
        <v>9399</v>
      </c>
      <c r="M4259">
        <v>8488</v>
      </c>
      <c r="N4259">
        <v>2885.9</v>
      </c>
    </row>
    <row r="4260" spans="1:14" x14ac:dyDescent="0.25">
      <c r="A4260" s="2">
        <v>38103</v>
      </c>
      <c r="B4260">
        <v>1084.21</v>
      </c>
      <c r="C4260">
        <v>385.27</v>
      </c>
      <c r="D4260">
        <v>3261.6</v>
      </c>
      <c r="E4260">
        <v>2351.3000000000002</v>
      </c>
      <c r="F4260">
        <v>4965.08</v>
      </c>
      <c r="G4260">
        <v>4395.2</v>
      </c>
      <c r="H4260">
        <v>16646</v>
      </c>
      <c r="I4260">
        <v>234.15</v>
      </c>
      <c r="J4260" t="s">
        <v>38</v>
      </c>
      <c r="K4260">
        <v>3745.16</v>
      </c>
      <c r="L4260">
        <v>9445</v>
      </c>
      <c r="M4260">
        <v>8299</v>
      </c>
      <c r="N4260">
        <v>2885.9</v>
      </c>
    </row>
    <row r="4261" spans="1:14" x14ac:dyDescent="0.25">
      <c r="A4261" s="2">
        <v>38104</v>
      </c>
      <c r="B4261">
        <v>1084.21</v>
      </c>
      <c r="C4261">
        <v>382.36</v>
      </c>
      <c r="D4261">
        <v>3266.3</v>
      </c>
      <c r="E4261">
        <v>2349.4</v>
      </c>
      <c r="F4261">
        <v>4994.47</v>
      </c>
      <c r="G4261">
        <v>4392.8999999999996</v>
      </c>
      <c r="H4261">
        <v>16610</v>
      </c>
      <c r="I4261">
        <v>233.82</v>
      </c>
      <c r="J4261" t="s">
        <v>38</v>
      </c>
      <c r="K4261">
        <v>3744.52</v>
      </c>
      <c r="L4261">
        <v>9352</v>
      </c>
      <c r="M4261">
        <v>8354</v>
      </c>
      <c r="N4261">
        <v>2882.6</v>
      </c>
    </row>
    <row r="4262" spans="1:14" x14ac:dyDescent="0.25">
      <c r="A4262" s="2">
        <v>38105</v>
      </c>
      <c r="B4262">
        <v>1070.3900000000001</v>
      </c>
      <c r="C4262">
        <v>370.75</v>
      </c>
      <c r="D4262">
        <v>3235.3</v>
      </c>
      <c r="E4262">
        <v>2311.8000000000002</v>
      </c>
      <c r="F4262">
        <v>4900.3</v>
      </c>
      <c r="G4262">
        <v>4325.6000000000004</v>
      </c>
      <c r="H4262">
        <v>16474</v>
      </c>
      <c r="I4262">
        <v>229.57</v>
      </c>
      <c r="J4262" t="s">
        <v>38</v>
      </c>
      <c r="K4262">
        <v>3718.9</v>
      </c>
      <c r="L4262">
        <v>9290</v>
      </c>
      <c r="M4262">
        <v>8337</v>
      </c>
      <c r="N4262">
        <v>2873.4</v>
      </c>
    </row>
    <row r="4263" spans="1:14" x14ac:dyDescent="0.25">
      <c r="A4263" s="2">
        <v>38106</v>
      </c>
      <c r="B4263">
        <v>1061.3399999999999</v>
      </c>
      <c r="C4263">
        <v>367.68</v>
      </c>
      <c r="D4263">
        <v>3228.9</v>
      </c>
      <c r="E4263">
        <v>2289.6999999999998</v>
      </c>
      <c r="F4263">
        <v>4801.9399999999996</v>
      </c>
      <c r="G4263">
        <v>4283.3999999999996</v>
      </c>
      <c r="H4263">
        <v>16359</v>
      </c>
      <c r="I4263">
        <v>227.28</v>
      </c>
      <c r="J4263" t="s">
        <v>38</v>
      </c>
      <c r="K4263">
        <v>3708.01</v>
      </c>
      <c r="L4263">
        <v>9290</v>
      </c>
      <c r="M4263">
        <v>8206</v>
      </c>
      <c r="N4263">
        <v>2830</v>
      </c>
    </row>
    <row r="4264" spans="1:14" x14ac:dyDescent="0.25">
      <c r="A4264" s="2">
        <v>38107</v>
      </c>
      <c r="B4264">
        <v>1053.72</v>
      </c>
      <c r="C4264">
        <v>367.52</v>
      </c>
      <c r="D4264">
        <v>3202.9</v>
      </c>
      <c r="E4264">
        <v>2285</v>
      </c>
      <c r="F4264">
        <v>4771.95</v>
      </c>
      <c r="G4264">
        <v>4252.2</v>
      </c>
      <c r="H4264">
        <v>16259</v>
      </c>
      <c r="I4264">
        <v>225.94</v>
      </c>
      <c r="J4264" t="s">
        <v>38</v>
      </c>
      <c r="K4264">
        <v>3683.66</v>
      </c>
      <c r="L4264">
        <v>9089</v>
      </c>
      <c r="M4264">
        <v>8164</v>
      </c>
      <c r="N4264">
        <v>2826.7</v>
      </c>
    </row>
    <row r="4265" spans="1:14" x14ac:dyDescent="0.25">
      <c r="A4265" s="2">
        <v>38110</v>
      </c>
      <c r="B4265">
        <v>1063.25</v>
      </c>
      <c r="C4265">
        <v>368.41</v>
      </c>
      <c r="D4265">
        <v>3202.9</v>
      </c>
      <c r="E4265">
        <v>2307.4</v>
      </c>
      <c r="F4265">
        <v>4807.33</v>
      </c>
      <c r="G4265">
        <v>4297.6000000000004</v>
      </c>
      <c r="H4265">
        <v>16402</v>
      </c>
      <c r="I4265">
        <v>228.14</v>
      </c>
      <c r="J4265" t="s">
        <v>38</v>
      </c>
      <c r="K4265">
        <v>3725.3</v>
      </c>
      <c r="L4265">
        <v>9089</v>
      </c>
      <c r="M4265">
        <v>8192</v>
      </c>
      <c r="N4265">
        <v>2810</v>
      </c>
    </row>
    <row r="4266" spans="1:14" x14ac:dyDescent="0.25">
      <c r="A4266" s="2">
        <v>38111</v>
      </c>
      <c r="B4266">
        <v>1062.77</v>
      </c>
      <c r="C4266">
        <v>378.33</v>
      </c>
      <c r="D4266">
        <v>3242.1</v>
      </c>
      <c r="E4266">
        <v>2303.3000000000002</v>
      </c>
      <c r="F4266">
        <v>4782.74</v>
      </c>
      <c r="G4266">
        <v>4286.5</v>
      </c>
      <c r="H4266">
        <v>16364</v>
      </c>
      <c r="I4266">
        <v>227.77</v>
      </c>
      <c r="J4266" t="s">
        <v>38</v>
      </c>
      <c r="K4266">
        <v>3738.12</v>
      </c>
      <c r="L4266">
        <v>9089</v>
      </c>
      <c r="M4266">
        <v>8281</v>
      </c>
      <c r="N4266">
        <v>2825.9</v>
      </c>
    </row>
    <row r="4267" spans="1:14" x14ac:dyDescent="0.25">
      <c r="A4267" s="2">
        <v>38112</v>
      </c>
      <c r="B4267">
        <v>1068.96</v>
      </c>
      <c r="C4267">
        <v>379.05</v>
      </c>
      <c r="D4267">
        <v>3257.4</v>
      </c>
      <c r="E4267">
        <v>2324.4</v>
      </c>
      <c r="F4267">
        <v>4841.5200000000004</v>
      </c>
      <c r="G4267">
        <v>4335.3</v>
      </c>
      <c r="H4267">
        <v>16437</v>
      </c>
      <c r="I4267">
        <v>229.45</v>
      </c>
      <c r="J4267" t="s">
        <v>38</v>
      </c>
      <c r="K4267">
        <v>3770.15</v>
      </c>
      <c r="L4267">
        <v>9089</v>
      </c>
      <c r="M4267">
        <v>8204</v>
      </c>
      <c r="N4267">
        <v>2839.2</v>
      </c>
    </row>
    <row r="4268" spans="1:14" x14ac:dyDescent="0.25">
      <c r="A4268" s="2">
        <v>38113</v>
      </c>
      <c r="B4268">
        <v>1060.3900000000001</v>
      </c>
      <c r="C4268">
        <v>378.17</v>
      </c>
      <c r="D4268">
        <v>3220.7</v>
      </c>
      <c r="E4268">
        <v>2276.1999999999998</v>
      </c>
      <c r="F4268">
        <v>4668.78</v>
      </c>
      <c r="G4268">
        <v>4268.3</v>
      </c>
      <c r="H4268">
        <v>16139</v>
      </c>
      <c r="I4268">
        <v>224.68</v>
      </c>
      <c r="J4268" t="s">
        <v>38</v>
      </c>
      <c r="K4268">
        <v>3737.48</v>
      </c>
      <c r="L4268">
        <v>8957</v>
      </c>
      <c r="M4268">
        <v>8219</v>
      </c>
      <c r="N4268">
        <v>2833.4</v>
      </c>
    </row>
    <row r="4269" spans="1:14" x14ac:dyDescent="0.25">
      <c r="A4269" s="2">
        <v>38114</v>
      </c>
      <c r="B4269">
        <v>1043.71</v>
      </c>
      <c r="C4269">
        <v>370.02</v>
      </c>
      <c r="D4269">
        <v>3208.6</v>
      </c>
      <c r="E4269">
        <v>2263.9</v>
      </c>
      <c r="F4269">
        <v>4647.79</v>
      </c>
      <c r="G4269">
        <v>4214.2</v>
      </c>
      <c r="H4269">
        <v>16060</v>
      </c>
      <c r="I4269">
        <v>224.35</v>
      </c>
      <c r="J4269" t="s">
        <v>38</v>
      </c>
      <c r="K4269">
        <v>3728.51</v>
      </c>
      <c r="L4269">
        <v>8895</v>
      </c>
      <c r="M4269">
        <v>8148</v>
      </c>
      <c r="N4269">
        <v>2826.7</v>
      </c>
    </row>
    <row r="4270" spans="1:14" x14ac:dyDescent="0.25">
      <c r="A4270" s="2">
        <v>38117</v>
      </c>
      <c r="B4270">
        <v>1032.28</v>
      </c>
      <c r="C4270">
        <v>364.45</v>
      </c>
      <c r="D4270">
        <v>3135.9</v>
      </c>
      <c r="E4270">
        <v>2213.1999999999998</v>
      </c>
      <c r="F4270">
        <v>4562.0200000000004</v>
      </c>
      <c r="G4270">
        <v>4103.1000000000004</v>
      </c>
      <c r="H4270">
        <v>15691</v>
      </c>
      <c r="I4270">
        <v>218.56</v>
      </c>
      <c r="J4270" t="s">
        <v>38</v>
      </c>
      <c r="K4270">
        <v>3615.12</v>
      </c>
      <c r="L4270">
        <v>8384</v>
      </c>
      <c r="M4270">
        <v>7814</v>
      </c>
      <c r="N4270">
        <v>2786.7</v>
      </c>
    </row>
    <row r="4271" spans="1:14" x14ac:dyDescent="0.25">
      <c r="A4271" s="2">
        <v>38118</v>
      </c>
      <c r="B4271">
        <v>1040.6199999999999</v>
      </c>
      <c r="C4271">
        <v>367.44</v>
      </c>
      <c r="D4271">
        <v>3175.4</v>
      </c>
      <c r="E4271">
        <v>2249.4</v>
      </c>
      <c r="F4271">
        <v>4605.2</v>
      </c>
      <c r="G4271">
        <v>4158.8</v>
      </c>
      <c r="H4271">
        <v>15899</v>
      </c>
      <c r="I4271">
        <v>221.02</v>
      </c>
      <c r="J4271" t="s">
        <v>38</v>
      </c>
      <c r="K4271">
        <v>3663.16</v>
      </c>
      <c r="L4271">
        <v>8446</v>
      </c>
      <c r="M4271">
        <v>7935</v>
      </c>
      <c r="N4271">
        <v>2787.5</v>
      </c>
    </row>
    <row r="4272" spans="1:14" x14ac:dyDescent="0.25">
      <c r="A4272" s="2">
        <v>38119</v>
      </c>
      <c r="B4272">
        <v>1046.81</v>
      </c>
      <c r="C4272">
        <v>367.76</v>
      </c>
      <c r="D4272">
        <v>3148.3</v>
      </c>
      <c r="E4272">
        <v>2223.6</v>
      </c>
      <c r="F4272">
        <v>4506.84</v>
      </c>
      <c r="G4272">
        <v>4110.5</v>
      </c>
      <c r="H4272">
        <v>15737</v>
      </c>
      <c r="I4272">
        <v>216.37</v>
      </c>
      <c r="J4272" t="s">
        <v>38</v>
      </c>
      <c r="K4272">
        <v>3615.12</v>
      </c>
      <c r="L4272">
        <v>8631</v>
      </c>
      <c r="M4272">
        <v>7892</v>
      </c>
      <c r="N4272">
        <v>2818.4</v>
      </c>
    </row>
    <row r="4273" spans="1:14" x14ac:dyDescent="0.25">
      <c r="A4273" s="2">
        <v>38120</v>
      </c>
      <c r="B4273">
        <v>1042.05</v>
      </c>
      <c r="C4273">
        <v>365.34</v>
      </c>
      <c r="D4273">
        <v>3176.5</v>
      </c>
      <c r="E4273">
        <v>2254.1</v>
      </c>
      <c r="F4273">
        <v>4586.6099999999997</v>
      </c>
      <c r="G4273">
        <v>4135.1000000000004</v>
      </c>
      <c r="H4273">
        <v>15915</v>
      </c>
      <c r="I4273">
        <v>219.59</v>
      </c>
      <c r="J4273" t="s">
        <v>38</v>
      </c>
      <c r="K4273">
        <v>3654.83</v>
      </c>
      <c r="L4273">
        <v>8391</v>
      </c>
      <c r="M4273">
        <v>7883</v>
      </c>
      <c r="N4273">
        <v>2808.3</v>
      </c>
    </row>
    <row r="4274" spans="1:14" x14ac:dyDescent="0.25">
      <c r="A4274" s="2">
        <v>38121</v>
      </c>
      <c r="B4274">
        <v>1043</v>
      </c>
      <c r="C4274">
        <v>366.07</v>
      </c>
      <c r="D4274">
        <v>3163.3</v>
      </c>
      <c r="E4274">
        <v>2248.1999999999998</v>
      </c>
      <c r="F4274">
        <v>4581.21</v>
      </c>
      <c r="G4274">
        <v>4105.3</v>
      </c>
      <c r="H4274">
        <v>15829</v>
      </c>
      <c r="I4274">
        <v>217.63</v>
      </c>
      <c r="J4274" t="s">
        <v>38</v>
      </c>
      <c r="K4274">
        <v>3642.66</v>
      </c>
      <c r="L4274">
        <v>8430</v>
      </c>
      <c r="M4274">
        <v>7761</v>
      </c>
      <c r="N4274">
        <v>2801.7</v>
      </c>
    </row>
    <row r="4275" spans="1:14" x14ac:dyDescent="0.25">
      <c r="A4275" s="2">
        <v>38124</v>
      </c>
      <c r="B4275">
        <v>1034.19</v>
      </c>
      <c r="C4275">
        <v>362.6</v>
      </c>
      <c r="D4275">
        <v>3143.7</v>
      </c>
      <c r="E4275">
        <v>2218.1999999999998</v>
      </c>
      <c r="F4275">
        <v>4505.04</v>
      </c>
      <c r="G4275">
        <v>4045.6</v>
      </c>
      <c r="H4275">
        <v>15650</v>
      </c>
      <c r="I4275">
        <v>214.68</v>
      </c>
      <c r="J4275" t="s">
        <v>38</v>
      </c>
      <c r="K4275">
        <v>3590.77</v>
      </c>
      <c r="L4275">
        <v>8128</v>
      </c>
      <c r="M4275">
        <v>7560</v>
      </c>
      <c r="N4275">
        <v>2794.2</v>
      </c>
    </row>
    <row r="4276" spans="1:14" x14ac:dyDescent="0.25">
      <c r="A4276" s="2">
        <v>38125</v>
      </c>
      <c r="B4276">
        <v>1038.71</v>
      </c>
      <c r="C4276">
        <v>363.24</v>
      </c>
      <c r="D4276">
        <v>3147.3</v>
      </c>
      <c r="E4276">
        <v>2234.3000000000002</v>
      </c>
      <c r="F4276">
        <v>4537.43</v>
      </c>
      <c r="G4276">
        <v>4075.7</v>
      </c>
      <c r="H4276">
        <v>15723</v>
      </c>
      <c r="I4276">
        <v>216.9</v>
      </c>
      <c r="J4276" t="s">
        <v>38</v>
      </c>
      <c r="K4276">
        <v>3606.15</v>
      </c>
      <c r="L4276">
        <v>8260</v>
      </c>
      <c r="M4276">
        <v>7607</v>
      </c>
      <c r="N4276">
        <v>2811.7</v>
      </c>
    </row>
    <row r="4277" spans="1:14" x14ac:dyDescent="0.25">
      <c r="A4277" s="2">
        <v>38126</v>
      </c>
      <c r="B4277">
        <v>1035.3800000000001</v>
      </c>
      <c r="C4277">
        <v>365.26</v>
      </c>
      <c r="D4277">
        <v>3185.4</v>
      </c>
      <c r="E4277">
        <v>2281.5</v>
      </c>
      <c r="F4277">
        <v>4639.99</v>
      </c>
      <c r="G4277">
        <v>4169.8999999999996</v>
      </c>
      <c r="H4277">
        <v>15973</v>
      </c>
      <c r="I4277">
        <v>221.29</v>
      </c>
      <c r="J4277" t="s">
        <v>38</v>
      </c>
      <c r="K4277">
        <v>3654.83</v>
      </c>
      <c r="L4277">
        <v>8477</v>
      </c>
      <c r="M4277">
        <v>7922</v>
      </c>
      <c r="N4277">
        <v>2824.2</v>
      </c>
    </row>
    <row r="4278" spans="1:14" x14ac:dyDescent="0.25">
      <c r="A4278" s="2">
        <v>38127</v>
      </c>
      <c r="B4278">
        <v>1038.95</v>
      </c>
      <c r="C4278">
        <v>361.95</v>
      </c>
      <c r="D4278">
        <v>3159.4</v>
      </c>
      <c r="E4278">
        <v>2259.5</v>
      </c>
      <c r="F4278">
        <v>4605.8</v>
      </c>
      <c r="G4278">
        <v>4122.3999999999996</v>
      </c>
      <c r="H4278">
        <v>15923</v>
      </c>
      <c r="I4278">
        <v>219.73</v>
      </c>
      <c r="J4278" t="s">
        <v>38</v>
      </c>
      <c r="K4278">
        <v>3654.83</v>
      </c>
      <c r="L4278">
        <v>8391</v>
      </c>
      <c r="M4278">
        <v>7812</v>
      </c>
      <c r="N4278">
        <v>2810.8</v>
      </c>
    </row>
    <row r="4279" spans="1:14" x14ac:dyDescent="0.25">
      <c r="A4279" s="2">
        <v>38128</v>
      </c>
      <c r="B4279">
        <v>1040.8599999999999</v>
      </c>
      <c r="C4279">
        <v>365.5</v>
      </c>
      <c r="D4279">
        <v>3160.8</v>
      </c>
      <c r="E4279">
        <v>2258.9</v>
      </c>
      <c r="F4279">
        <v>4593.8100000000004</v>
      </c>
      <c r="G4279">
        <v>4122.3999999999996</v>
      </c>
      <c r="H4279">
        <v>15902</v>
      </c>
      <c r="I4279">
        <v>219.85</v>
      </c>
      <c r="J4279" t="s">
        <v>38</v>
      </c>
      <c r="K4279">
        <v>3629.85</v>
      </c>
      <c r="L4279">
        <v>8562</v>
      </c>
      <c r="M4279">
        <v>8008</v>
      </c>
      <c r="N4279">
        <v>2840</v>
      </c>
    </row>
    <row r="4280" spans="1:14" x14ac:dyDescent="0.25">
      <c r="A4280" s="2">
        <v>38131</v>
      </c>
      <c r="B4280">
        <v>1044.67</v>
      </c>
      <c r="C4280">
        <v>365.5</v>
      </c>
      <c r="D4280">
        <v>3161.2</v>
      </c>
      <c r="E4280">
        <v>2284.4</v>
      </c>
      <c r="F4280">
        <v>4630.3900000000003</v>
      </c>
      <c r="G4280">
        <v>4159.6000000000004</v>
      </c>
      <c r="H4280">
        <v>16088</v>
      </c>
      <c r="I4280">
        <v>221.97</v>
      </c>
      <c r="J4280" t="s">
        <v>38</v>
      </c>
      <c r="K4280">
        <v>3638.82</v>
      </c>
      <c r="L4280">
        <v>8608</v>
      </c>
      <c r="M4280">
        <v>8078</v>
      </c>
      <c r="N4280">
        <v>2840</v>
      </c>
    </row>
    <row r="4281" spans="1:14" x14ac:dyDescent="0.25">
      <c r="A4281" s="2">
        <v>38132</v>
      </c>
      <c r="B4281">
        <v>1059.9100000000001</v>
      </c>
      <c r="C4281">
        <v>372.68</v>
      </c>
      <c r="D4281">
        <v>3154</v>
      </c>
      <c r="E4281">
        <v>2271.8000000000002</v>
      </c>
      <c r="F4281">
        <v>4648.99</v>
      </c>
      <c r="G4281">
        <v>4135.3</v>
      </c>
      <c r="H4281">
        <v>16012</v>
      </c>
      <c r="I4281">
        <v>220.45</v>
      </c>
      <c r="J4281" t="s">
        <v>38</v>
      </c>
      <c r="K4281">
        <v>3616.4</v>
      </c>
      <c r="L4281">
        <v>8523</v>
      </c>
      <c r="M4281">
        <v>8061</v>
      </c>
      <c r="N4281">
        <v>2830.9</v>
      </c>
    </row>
    <row r="4282" spans="1:14" x14ac:dyDescent="0.25">
      <c r="A4282" s="2">
        <v>38133</v>
      </c>
      <c r="B4282">
        <v>1063.25</v>
      </c>
      <c r="C4282">
        <v>369.78</v>
      </c>
      <c r="D4282">
        <v>3166.2</v>
      </c>
      <c r="E4282">
        <v>2305.5</v>
      </c>
      <c r="F4282">
        <v>4657.99</v>
      </c>
      <c r="G4282">
        <v>4179.6000000000004</v>
      </c>
      <c r="H4282">
        <v>16152</v>
      </c>
      <c r="I4282">
        <v>222.39</v>
      </c>
      <c r="J4282" t="s">
        <v>38</v>
      </c>
      <c r="K4282">
        <v>3635.62</v>
      </c>
      <c r="L4282">
        <v>8647</v>
      </c>
      <c r="M4282">
        <v>8061</v>
      </c>
      <c r="N4282">
        <v>2856.7</v>
      </c>
    </row>
    <row r="4283" spans="1:14" x14ac:dyDescent="0.25">
      <c r="A4283" s="2">
        <v>38134</v>
      </c>
      <c r="B4283">
        <v>1069.68</v>
      </c>
      <c r="C4283">
        <v>371.87</v>
      </c>
      <c r="D4283">
        <v>3177.6</v>
      </c>
      <c r="E4283">
        <v>2318.1</v>
      </c>
      <c r="F4283">
        <v>4693.37</v>
      </c>
      <c r="G4283">
        <v>4205.5</v>
      </c>
      <c r="H4283">
        <v>16232</v>
      </c>
      <c r="I4283">
        <v>224.75</v>
      </c>
      <c r="J4283" t="s">
        <v>38</v>
      </c>
      <c r="K4283">
        <v>3651.63</v>
      </c>
      <c r="L4283">
        <v>8631</v>
      </c>
      <c r="M4283">
        <v>8271</v>
      </c>
      <c r="N4283">
        <v>2874.2</v>
      </c>
    </row>
    <row r="4284" spans="1:14" x14ac:dyDescent="0.25">
      <c r="A4284" s="2">
        <v>38135</v>
      </c>
      <c r="B4284">
        <v>1067.3</v>
      </c>
      <c r="C4284">
        <v>371.55</v>
      </c>
      <c r="D4284">
        <v>3154.4</v>
      </c>
      <c r="E4284">
        <v>2302</v>
      </c>
      <c r="F4284">
        <v>4704.17</v>
      </c>
      <c r="G4284">
        <v>4194.6000000000004</v>
      </c>
      <c r="H4284">
        <v>16188</v>
      </c>
      <c r="I4284">
        <v>224.99</v>
      </c>
      <c r="J4284" t="s">
        <v>38</v>
      </c>
      <c r="K4284">
        <v>3599.1</v>
      </c>
      <c r="L4284">
        <v>8802</v>
      </c>
      <c r="M4284">
        <v>8408</v>
      </c>
      <c r="N4284">
        <v>2885.9</v>
      </c>
    </row>
    <row r="4285" spans="1:14" x14ac:dyDescent="0.25">
      <c r="A4285" s="2">
        <v>38138</v>
      </c>
      <c r="B4285">
        <v>1068.49</v>
      </c>
      <c r="C4285">
        <v>373.81</v>
      </c>
      <c r="D4285">
        <v>3154.4</v>
      </c>
      <c r="E4285">
        <v>2312.1</v>
      </c>
      <c r="F4285">
        <v>4716.76</v>
      </c>
      <c r="G4285">
        <v>4196.8</v>
      </c>
      <c r="H4285">
        <v>16196</v>
      </c>
      <c r="I4285">
        <v>225.19</v>
      </c>
      <c r="J4285" t="s">
        <v>38</v>
      </c>
      <c r="K4285">
        <v>3599.1</v>
      </c>
      <c r="L4285">
        <v>8717</v>
      </c>
      <c r="M4285">
        <v>8427</v>
      </c>
      <c r="N4285">
        <v>2886.7</v>
      </c>
    </row>
    <row r="4286" spans="1:14" x14ac:dyDescent="0.25">
      <c r="A4286" s="2">
        <v>38139</v>
      </c>
      <c r="B4286">
        <v>1068.25</v>
      </c>
      <c r="C4286">
        <v>373.17</v>
      </c>
      <c r="D4286">
        <v>3153.3</v>
      </c>
      <c r="E4286">
        <v>2284.6</v>
      </c>
      <c r="F4286">
        <v>4646.59</v>
      </c>
      <c r="G4286">
        <v>4138</v>
      </c>
      <c r="H4286">
        <v>16131</v>
      </c>
      <c r="I4286">
        <v>221.62</v>
      </c>
      <c r="J4286" t="s">
        <v>38</v>
      </c>
      <c r="K4286">
        <v>3578.6</v>
      </c>
      <c r="L4286">
        <v>8771</v>
      </c>
      <c r="M4286">
        <v>8364</v>
      </c>
      <c r="N4286">
        <v>2878.4</v>
      </c>
    </row>
    <row r="4287" spans="1:14" x14ac:dyDescent="0.25">
      <c r="A4287" s="2">
        <v>38140</v>
      </c>
      <c r="B4287">
        <v>1072.3</v>
      </c>
      <c r="C4287">
        <v>372.2</v>
      </c>
      <c r="D4287">
        <v>3162.2</v>
      </c>
      <c r="E4287">
        <v>2300.4</v>
      </c>
      <c r="F4287">
        <v>4705.97</v>
      </c>
      <c r="G4287">
        <v>4169.8999999999996</v>
      </c>
      <c r="H4287">
        <v>16182</v>
      </c>
      <c r="I4287">
        <v>223.25</v>
      </c>
      <c r="J4287" t="s">
        <v>38</v>
      </c>
      <c r="K4287">
        <v>3615.12</v>
      </c>
      <c r="L4287">
        <v>8709</v>
      </c>
      <c r="M4287">
        <v>8469</v>
      </c>
      <c r="N4287">
        <v>2899.2</v>
      </c>
    </row>
    <row r="4288" spans="1:14" x14ac:dyDescent="0.25">
      <c r="A4288" s="2">
        <v>38141</v>
      </c>
      <c r="B4288">
        <v>1062.29</v>
      </c>
      <c r="C4288">
        <v>370.34</v>
      </c>
      <c r="D4288">
        <v>3160.5</v>
      </c>
      <c r="E4288">
        <v>2302.6999999999998</v>
      </c>
      <c r="F4288">
        <v>4708.37</v>
      </c>
      <c r="G4288">
        <v>4162</v>
      </c>
      <c r="H4288">
        <v>16167</v>
      </c>
      <c r="I4288">
        <v>224.59</v>
      </c>
      <c r="J4288" t="s">
        <v>38</v>
      </c>
      <c r="K4288">
        <v>3618.32</v>
      </c>
      <c r="L4288">
        <v>8569</v>
      </c>
      <c r="M4288">
        <v>8208</v>
      </c>
      <c r="N4288">
        <v>2891.7</v>
      </c>
    </row>
    <row r="4289" spans="1:14" x14ac:dyDescent="0.25">
      <c r="A4289" s="2">
        <v>38142</v>
      </c>
      <c r="B4289">
        <v>1070.1500000000001</v>
      </c>
      <c r="C4289">
        <v>371.55</v>
      </c>
      <c r="D4289">
        <v>3179</v>
      </c>
      <c r="E4289">
        <v>2330.8000000000002</v>
      </c>
      <c r="F4289">
        <v>4777.34</v>
      </c>
      <c r="G4289">
        <v>4225.2</v>
      </c>
      <c r="H4289">
        <v>16259</v>
      </c>
      <c r="I4289">
        <v>226.32</v>
      </c>
      <c r="J4289" t="s">
        <v>38</v>
      </c>
      <c r="K4289">
        <v>3648.43</v>
      </c>
      <c r="L4289">
        <v>8639</v>
      </c>
      <c r="M4289">
        <v>8340</v>
      </c>
      <c r="N4289">
        <v>2898.4</v>
      </c>
    </row>
    <row r="4290" spans="1:14" x14ac:dyDescent="0.25">
      <c r="A4290" s="2">
        <v>38145</v>
      </c>
      <c r="B4290">
        <v>1086.3499999999999</v>
      </c>
      <c r="C4290">
        <v>375.1</v>
      </c>
      <c r="D4290">
        <v>3201.1</v>
      </c>
      <c r="E4290">
        <v>2349.1</v>
      </c>
      <c r="F4290">
        <v>4829.53</v>
      </c>
      <c r="G4290">
        <v>4277.7</v>
      </c>
      <c r="H4290">
        <v>16461</v>
      </c>
      <c r="I4290">
        <v>228.42</v>
      </c>
      <c r="J4290" t="s">
        <v>38</v>
      </c>
      <c r="K4290">
        <v>3680.46</v>
      </c>
      <c r="L4290">
        <v>8841</v>
      </c>
      <c r="M4290">
        <v>8548</v>
      </c>
      <c r="N4290">
        <v>2918.4</v>
      </c>
    </row>
    <row r="4291" spans="1:14" x14ac:dyDescent="0.25">
      <c r="A4291" s="2">
        <v>38146</v>
      </c>
      <c r="B4291">
        <v>1088.02</v>
      </c>
      <c r="C4291">
        <v>375.26</v>
      </c>
      <c r="D4291">
        <v>3213.5</v>
      </c>
      <c r="E4291">
        <v>2348.1999999999998</v>
      </c>
      <c r="F4291">
        <v>4825.93</v>
      </c>
      <c r="G4291">
        <v>4271.8999999999996</v>
      </c>
      <c r="H4291">
        <v>16486</v>
      </c>
      <c r="I4291">
        <v>228.69</v>
      </c>
      <c r="J4291" t="s">
        <v>38</v>
      </c>
      <c r="K4291">
        <v>3666.37</v>
      </c>
      <c r="L4291">
        <v>8910</v>
      </c>
      <c r="M4291">
        <v>8548</v>
      </c>
      <c r="N4291">
        <v>2910.1</v>
      </c>
    </row>
    <row r="4292" spans="1:14" x14ac:dyDescent="0.25">
      <c r="A4292" s="2">
        <v>38147</v>
      </c>
      <c r="B4292">
        <v>1078.01</v>
      </c>
      <c r="C4292">
        <v>370.83</v>
      </c>
      <c r="D4292">
        <v>3199.7</v>
      </c>
      <c r="E4292">
        <v>2331.6999999999998</v>
      </c>
      <c r="F4292">
        <v>4788.74</v>
      </c>
      <c r="G4292">
        <v>4257.7</v>
      </c>
      <c r="H4292">
        <v>16477</v>
      </c>
      <c r="I4292">
        <v>227.86</v>
      </c>
      <c r="J4292" t="s">
        <v>38</v>
      </c>
      <c r="K4292">
        <v>3661.24</v>
      </c>
      <c r="L4292">
        <v>8864</v>
      </c>
      <c r="M4292">
        <v>8568</v>
      </c>
      <c r="N4292">
        <v>2905.1</v>
      </c>
    </row>
    <row r="4293" spans="1:14" x14ac:dyDescent="0.25">
      <c r="A4293" s="2">
        <v>38148</v>
      </c>
      <c r="B4293">
        <v>1082.78</v>
      </c>
      <c r="C4293">
        <v>372.44</v>
      </c>
      <c r="D4293">
        <v>3194.7</v>
      </c>
      <c r="E4293">
        <v>2339</v>
      </c>
      <c r="F4293">
        <v>4820.53</v>
      </c>
      <c r="G4293">
        <v>4267.3999999999996</v>
      </c>
      <c r="H4293">
        <v>16557</v>
      </c>
      <c r="I4293">
        <v>228.19</v>
      </c>
      <c r="J4293" t="s">
        <v>38</v>
      </c>
      <c r="K4293">
        <v>3631.13</v>
      </c>
      <c r="L4293">
        <v>8965</v>
      </c>
      <c r="M4293">
        <v>8627</v>
      </c>
      <c r="N4293">
        <v>2896.7</v>
      </c>
    </row>
    <row r="4294" spans="1:14" x14ac:dyDescent="0.25">
      <c r="A4294" s="2">
        <v>38149</v>
      </c>
      <c r="B4294">
        <v>1082.78</v>
      </c>
      <c r="C4294">
        <v>373.49</v>
      </c>
      <c r="D4294">
        <v>3200.4</v>
      </c>
      <c r="E4294">
        <v>2338.6999999999998</v>
      </c>
      <c r="F4294">
        <v>4813.93</v>
      </c>
      <c r="G4294">
        <v>4249.2</v>
      </c>
      <c r="H4294">
        <v>16557</v>
      </c>
      <c r="I4294">
        <v>227.69</v>
      </c>
      <c r="J4294" t="s">
        <v>38</v>
      </c>
      <c r="K4294">
        <v>3647.15</v>
      </c>
      <c r="L4294">
        <v>8918</v>
      </c>
      <c r="M4294">
        <v>8580</v>
      </c>
      <c r="N4294">
        <v>2905.1</v>
      </c>
    </row>
    <row r="4295" spans="1:14" x14ac:dyDescent="0.25">
      <c r="A4295" s="2">
        <v>38152</v>
      </c>
      <c r="B4295">
        <v>1072.3</v>
      </c>
      <c r="C4295">
        <v>370.18</v>
      </c>
      <c r="D4295">
        <v>3166.9</v>
      </c>
      <c r="E4295">
        <v>2303</v>
      </c>
      <c r="F4295">
        <v>4718.5600000000004</v>
      </c>
      <c r="G4295">
        <v>4193.3</v>
      </c>
      <c r="H4295">
        <v>16404</v>
      </c>
      <c r="I4295">
        <v>224.99</v>
      </c>
      <c r="J4295" t="s">
        <v>38</v>
      </c>
      <c r="K4295">
        <v>3595.9</v>
      </c>
      <c r="L4295">
        <v>8872</v>
      </c>
      <c r="M4295">
        <v>8313</v>
      </c>
      <c r="N4295">
        <v>2900.9</v>
      </c>
    </row>
    <row r="4296" spans="1:14" x14ac:dyDescent="0.25">
      <c r="A4296" s="2">
        <v>38153</v>
      </c>
      <c r="B4296">
        <v>1080.4000000000001</v>
      </c>
      <c r="C4296">
        <v>375.99</v>
      </c>
      <c r="D4296">
        <v>3177.9</v>
      </c>
      <c r="E4296">
        <v>2331.4</v>
      </c>
      <c r="F4296">
        <v>4813.93</v>
      </c>
      <c r="G4296">
        <v>4229.2</v>
      </c>
      <c r="H4296">
        <v>16602</v>
      </c>
      <c r="I4296">
        <v>226.67</v>
      </c>
      <c r="J4296" t="s">
        <v>38</v>
      </c>
      <c r="K4296">
        <v>3638.18</v>
      </c>
      <c r="L4296">
        <v>8848</v>
      </c>
      <c r="M4296">
        <v>8374</v>
      </c>
      <c r="N4296">
        <v>2892.6</v>
      </c>
    </row>
    <row r="4297" spans="1:14" x14ac:dyDescent="0.25">
      <c r="A4297" s="2">
        <v>38154</v>
      </c>
      <c r="B4297">
        <v>1079.44</v>
      </c>
      <c r="C4297">
        <v>376.63</v>
      </c>
      <c r="D4297">
        <v>3199.7</v>
      </c>
      <c r="E4297">
        <v>2348.1999999999998</v>
      </c>
      <c r="F4297">
        <v>4801.34</v>
      </c>
      <c r="G4297">
        <v>4254.5</v>
      </c>
      <c r="H4297">
        <v>16700</v>
      </c>
      <c r="I4297">
        <v>228.12</v>
      </c>
      <c r="J4297" t="s">
        <v>38</v>
      </c>
      <c r="K4297">
        <v>3654.83</v>
      </c>
      <c r="L4297">
        <v>8972</v>
      </c>
      <c r="M4297">
        <v>8444</v>
      </c>
      <c r="N4297">
        <v>2914.2</v>
      </c>
    </row>
    <row r="4298" spans="1:14" x14ac:dyDescent="0.25">
      <c r="A4298" s="2">
        <v>38155</v>
      </c>
      <c r="B4298">
        <v>1078.25</v>
      </c>
      <c r="C4298">
        <v>381.47</v>
      </c>
      <c r="D4298">
        <v>3198.2</v>
      </c>
      <c r="E4298">
        <v>2352.9</v>
      </c>
      <c r="F4298">
        <v>4792.9399999999996</v>
      </c>
      <c r="G4298">
        <v>4277.7</v>
      </c>
      <c r="H4298">
        <v>16682</v>
      </c>
      <c r="I4298">
        <v>228.44</v>
      </c>
      <c r="J4298" t="s">
        <v>38</v>
      </c>
      <c r="K4298">
        <v>3650.35</v>
      </c>
      <c r="L4298">
        <v>8957</v>
      </c>
      <c r="M4298">
        <v>8361</v>
      </c>
      <c r="N4298">
        <v>2932.6</v>
      </c>
    </row>
    <row r="4299" spans="1:14" x14ac:dyDescent="0.25">
      <c r="A4299" s="2">
        <v>38156</v>
      </c>
      <c r="B4299">
        <v>1080.6300000000001</v>
      </c>
      <c r="C4299">
        <v>379.62</v>
      </c>
      <c r="D4299">
        <v>3204.6</v>
      </c>
      <c r="E4299">
        <v>2367.5</v>
      </c>
      <c r="F4299">
        <v>4786.97</v>
      </c>
      <c r="G4299">
        <v>4278.2</v>
      </c>
      <c r="H4299">
        <v>16727</v>
      </c>
      <c r="I4299">
        <v>229.01</v>
      </c>
      <c r="J4299" t="s">
        <v>38</v>
      </c>
      <c r="K4299">
        <v>3643.95</v>
      </c>
      <c r="L4299">
        <v>8856</v>
      </c>
      <c r="M4299">
        <v>8218</v>
      </c>
      <c r="N4299">
        <v>2940</v>
      </c>
    </row>
    <row r="4300" spans="1:14" x14ac:dyDescent="0.25">
      <c r="A4300" s="2">
        <v>38159</v>
      </c>
      <c r="B4300">
        <v>1076.1099999999999</v>
      </c>
      <c r="C4300">
        <v>379.7</v>
      </c>
      <c r="D4300">
        <v>3202.8</v>
      </c>
      <c r="E4300">
        <v>2365.6</v>
      </c>
      <c r="F4300">
        <v>4786.38</v>
      </c>
      <c r="G4300">
        <v>4288.8</v>
      </c>
      <c r="H4300">
        <v>16780</v>
      </c>
      <c r="I4300">
        <v>229.15</v>
      </c>
      <c r="J4300" t="s">
        <v>38</v>
      </c>
      <c r="K4300">
        <v>3661.88</v>
      </c>
      <c r="L4300">
        <v>8972</v>
      </c>
      <c r="M4300">
        <v>8221</v>
      </c>
      <c r="N4300">
        <v>2965.8</v>
      </c>
    </row>
    <row r="4301" spans="1:14" x14ac:dyDescent="0.25">
      <c r="A4301" s="2">
        <v>38160</v>
      </c>
      <c r="B4301">
        <v>1081.5899999999999</v>
      </c>
      <c r="C4301">
        <v>382.44</v>
      </c>
      <c r="D4301">
        <v>3180.8</v>
      </c>
      <c r="E4301">
        <v>2339</v>
      </c>
      <c r="F4301">
        <v>4724.34</v>
      </c>
      <c r="G4301">
        <v>4249.3</v>
      </c>
      <c r="H4301">
        <v>16684</v>
      </c>
      <c r="I4301">
        <v>226.29</v>
      </c>
      <c r="J4301" t="s">
        <v>38</v>
      </c>
      <c r="K4301">
        <v>3627.94</v>
      </c>
      <c r="L4301">
        <v>8941</v>
      </c>
      <c r="M4301">
        <v>8221</v>
      </c>
      <c r="N4301">
        <v>2950</v>
      </c>
    </row>
    <row r="4302" spans="1:14" x14ac:dyDescent="0.25">
      <c r="A4302" s="2">
        <v>38161</v>
      </c>
      <c r="B4302">
        <v>1090.1600000000001</v>
      </c>
      <c r="C4302">
        <v>384.86</v>
      </c>
      <c r="D4302">
        <v>3190.1</v>
      </c>
      <c r="E4302">
        <v>2352</v>
      </c>
      <c r="F4302">
        <v>4750.59</v>
      </c>
      <c r="G4302">
        <v>4267.3999999999996</v>
      </c>
      <c r="H4302">
        <v>16764</v>
      </c>
      <c r="I4302">
        <v>226.78</v>
      </c>
      <c r="J4302" t="s">
        <v>38</v>
      </c>
      <c r="K4302">
        <v>3616.41</v>
      </c>
      <c r="L4302">
        <v>8957</v>
      </c>
      <c r="M4302">
        <v>8194</v>
      </c>
      <c r="N4302">
        <v>2955</v>
      </c>
    </row>
    <row r="4303" spans="1:14" x14ac:dyDescent="0.25">
      <c r="A4303" s="2">
        <v>38162</v>
      </c>
      <c r="B4303">
        <v>1087.54</v>
      </c>
      <c r="C4303">
        <v>382.12</v>
      </c>
      <c r="D4303">
        <v>3204.3</v>
      </c>
      <c r="E4303">
        <v>2376.6</v>
      </c>
      <c r="F4303">
        <v>4797.71</v>
      </c>
      <c r="G4303">
        <v>4309</v>
      </c>
      <c r="H4303">
        <v>16848</v>
      </c>
      <c r="I4303">
        <v>228.7</v>
      </c>
      <c r="J4303" t="s">
        <v>38</v>
      </c>
      <c r="K4303">
        <v>3629.22</v>
      </c>
      <c r="L4303">
        <v>9081</v>
      </c>
      <c r="M4303">
        <v>8408</v>
      </c>
      <c r="N4303">
        <v>2956.7</v>
      </c>
    </row>
    <row r="4304" spans="1:14" x14ac:dyDescent="0.25">
      <c r="A4304" s="2">
        <v>38163</v>
      </c>
      <c r="B4304">
        <v>1081.82</v>
      </c>
      <c r="C4304">
        <v>381.23</v>
      </c>
      <c r="D4304">
        <v>3199.3</v>
      </c>
      <c r="E4304">
        <v>2367.5</v>
      </c>
      <c r="F4304">
        <v>4800.6899999999996</v>
      </c>
      <c r="G4304">
        <v>4283.8</v>
      </c>
      <c r="H4304">
        <v>16867</v>
      </c>
      <c r="I4304">
        <v>228.93</v>
      </c>
      <c r="J4304" t="s">
        <v>38</v>
      </c>
      <c r="K4304">
        <v>3638.18</v>
      </c>
      <c r="L4304">
        <v>9127</v>
      </c>
      <c r="M4304">
        <v>8423</v>
      </c>
      <c r="N4304">
        <v>2940</v>
      </c>
    </row>
    <row r="4305" spans="1:14" x14ac:dyDescent="0.25">
      <c r="A4305" s="2">
        <v>38166</v>
      </c>
      <c r="B4305">
        <v>1078.49</v>
      </c>
      <c r="C4305">
        <v>379.3</v>
      </c>
      <c r="D4305">
        <v>3217.1</v>
      </c>
      <c r="E4305">
        <v>2383.9</v>
      </c>
      <c r="F4305">
        <v>4883.01</v>
      </c>
      <c r="G4305">
        <v>4314.8</v>
      </c>
      <c r="H4305">
        <v>16930</v>
      </c>
      <c r="I4305">
        <v>231.31</v>
      </c>
      <c r="J4305" t="s">
        <v>38</v>
      </c>
      <c r="K4305">
        <v>3651.63</v>
      </c>
      <c r="L4305">
        <v>9181</v>
      </c>
      <c r="M4305">
        <v>8475</v>
      </c>
      <c r="N4305">
        <v>2937.5</v>
      </c>
    </row>
    <row r="4306" spans="1:14" x14ac:dyDescent="0.25">
      <c r="A4306" s="2">
        <v>38167</v>
      </c>
      <c r="B4306">
        <v>1082.3</v>
      </c>
      <c r="C4306">
        <v>381.31</v>
      </c>
      <c r="D4306">
        <v>3209.6</v>
      </c>
      <c r="E4306">
        <v>2374.1</v>
      </c>
      <c r="F4306">
        <v>4881.82</v>
      </c>
      <c r="G4306">
        <v>4283.8</v>
      </c>
      <c r="H4306">
        <v>16888</v>
      </c>
      <c r="I4306">
        <v>230.81</v>
      </c>
      <c r="J4306" t="s">
        <v>38</v>
      </c>
      <c r="K4306">
        <v>3639.46</v>
      </c>
      <c r="L4306">
        <v>9174</v>
      </c>
      <c r="M4306">
        <v>8358</v>
      </c>
      <c r="N4306">
        <v>2930.1</v>
      </c>
    </row>
    <row r="4307" spans="1:14" x14ac:dyDescent="0.25">
      <c r="A4307" s="2">
        <v>38168</v>
      </c>
      <c r="B4307">
        <v>1086.83</v>
      </c>
      <c r="C4307">
        <v>381.56</v>
      </c>
      <c r="D4307">
        <v>3177.3</v>
      </c>
      <c r="E4307">
        <v>2362.4</v>
      </c>
      <c r="F4307">
        <v>4875.8500000000004</v>
      </c>
      <c r="G4307">
        <v>4248.8</v>
      </c>
      <c r="H4307">
        <v>16811</v>
      </c>
      <c r="I4307">
        <v>229.97</v>
      </c>
      <c r="J4307" t="s">
        <v>38</v>
      </c>
      <c r="K4307">
        <v>3608.72</v>
      </c>
      <c r="L4307">
        <v>9205</v>
      </c>
      <c r="M4307">
        <v>8510</v>
      </c>
      <c r="N4307">
        <v>2942.5</v>
      </c>
    </row>
    <row r="4308" spans="1:14" x14ac:dyDescent="0.25">
      <c r="A4308" s="2">
        <v>38169</v>
      </c>
      <c r="B4308">
        <v>1073.25</v>
      </c>
      <c r="C4308">
        <v>381.56</v>
      </c>
      <c r="D4308">
        <v>3157</v>
      </c>
      <c r="E4308">
        <v>2352</v>
      </c>
      <c r="F4308">
        <v>4819.78</v>
      </c>
      <c r="G4308">
        <v>4265</v>
      </c>
      <c r="H4308">
        <v>16720</v>
      </c>
      <c r="I4308">
        <v>230.58</v>
      </c>
      <c r="J4308" t="s">
        <v>38</v>
      </c>
      <c r="K4308">
        <v>3602.32</v>
      </c>
      <c r="L4308">
        <v>9174</v>
      </c>
      <c r="M4308">
        <v>8510</v>
      </c>
      <c r="N4308">
        <v>2958.3</v>
      </c>
    </row>
    <row r="4309" spans="1:14" x14ac:dyDescent="0.25">
      <c r="A4309" s="2">
        <v>38170</v>
      </c>
      <c r="B4309">
        <v>1072.77</v>
      </c>
      <c r="C4309">
        <v>378.81</v>
      </c>
      <c r="D4309">
        <v>3135.3</v>
      </c>
      <c r="E4309">
        <v>2334.3000000000002</v>
      </c>
      <c r="F4309">
        <v>4809.04</v>
      </c>
      <c r="G4309">
        <v>4260.5</v>
      </c>
      <c r="H4309">
        <v>16717</v>
      </c>
      <c r="I4309">
        <v>227.72</v>
      </c>
      <c r="J4309" t="s">
        <v>38</v>
      </c>
      <c r="K4309">
        <v>3593.35</v>
      </c>
      <c r="L4309">
        <v>9096</v>
      </c>
      <c r="M4309">
        <v>8457</v>
      </c>
      <c r="N4309">
        <v>2950</v>
      </c>
    </row>
    <row r="4310" spans="1:14" x14ac:dyDescent="0.25">
      <c r="A4310" s="2">
        <v>38173</v>
      </c>
      <c r="B4310">
        <v>1071.3399999999999</v>
      </c>
      <c r="C4310">
        <v>378.89</v>
      </c>
      <c r="D4310">
        <v>3131.8</v>
      </c>
      <c r="E4310">
        <v>2330.9</v>
      </c>
      <c r="F4310">
        <v>4796.5200000000004</v>
      </c>
      <c r="G4310">
        <v>4268.8999999999996</v>
      </c>
      <c r="H4310">
        <v>16712</v>
      </c>
      <c r="I4310">
        <v>226.35</v>
      </c>
      <c r="J4310" t="s">
        <v>38</v>
      </c>
      <c r="K4310">
        <v>3589.51</v>
      </c>
      <c r="L4310">
        <v>8910</v>
      </c>
      <c r="M4310">
        <v>8496</v>
      </c>
      <c r="N4310">
        <v>2958.3</v>
      </c>
    </row>
    <row r="4311" spans="1:14" x14ac:dyDescent="0.25">
      <c r="A4311" s="2">
        <v>38174</v>
      </c>
      <c r="B4311">
        <v>1062.53</v>
      </c>
      <c r="C4311">
        <v>377.76</v>
      </c>
      <c r="D4311">
        <v>3107.6</v>
      </c>
      <c r="E4311">
        <v>2315.1</v>
      </c>
      <c r="F4311">
        <v>4723.1499999999996</v>
      </c>
      <c r="G4311">
        <v>4252.2</v>
      </c>
      <c r="H4311">
        <v>16627</v>
      </c>
      <c r="I4311">
        <v>223.66</v>
      </c>
      <c r="J4311" t="s">
        <v>38</v>
      </c>
      <c r="K4311">
        <v>3553.65</v>
      </c>
      <c r="L4311">
        <v>8879</v>
      </c>
      <c r="M4311">
        <v>8498</v>
      </c>
      <c r="N4311">
        <v>2972.5</v>
      </c>
    </row>
    <row r="4312" spans="1:14" x14ac:dyDescent="0.25">
      <c r="A4312" s="2">
        <v>38175</v>
      </c>
      <c r="B4312">
        <v>1065.3900000000001</v>
      </c>
      <c r="C4312">
        <v>378.17</v>
      </c>
      <c r="D4312">
        <v>3097.3</v>
      </c>
      <c r="E4312">
        <v>2313.1999999999998</v>
      </c>
      <c r="F4312">
        <v>4730.8999999999996</v>
      </c>
      <c r="G4312">
        <v>4273.2</v>
      </c>
      <c r="H4312">
        <v>16621</v>
      </c>
      <c r="I4312">
        <v>222.99</v>
      </c>
      <c r="J4312" t="s">
        <v>38</v>
      </c>
      <c r="K4312">
        <v>3549.17</v>
      </c>
      <c r="L4312">
        <v>8794</v>
      </c>
      <c r="M4312">
        <v>8550</v>
      </c>
      <c r="N4312">
        <v>2965.8</v>
      </c>
    </row>
    <row r="4313" spans="1:14" x14ac:dyDescent="0.25">
      <c r="A4313" s="2">
        <v>38176</v>
      </c>
      <c r="B4313">
        <v>1058.48</v>
      </c>
      <c r="C4313">
        <v>374.94</v>
      </c>
      <c r="D4313">
        <v>3111.9</v>
      </c>
      <c r="E4313">
        <v>2319.5</v>
      </c>
      <c r="F4313">
        <v>4687.95</v>
      </c>
      <c r="G4313">
        <v>4280.3</v>
      </c>
      <c r="H4313">
        <v>16630</v>
      </c>
      <c r="I4313">
        <v>223.5</v>
      </c>
      <c r="J4313" t="s">
        <v>38</v>
      </c>
      <c r="K4313">
        <v>3571.58</v>
      </c>
      <c r="L4313">
        <v>8740</v>
      </c>
      <c r="M4313">
        <v>8354</v>
      </c>
      <c r="N4313">
        <v>2972.5</v>
      </c>
    </row>
    <row r="4314" spans="1:14" x14ac:dyDescent="0.25">
      <c r="A4314" s="2">
        <v>38177</v>
      </c>
      <c r="B4314">
        <v>1060.3800000000001</v>
      </c>
      <c r="C4314">
        <v>377.44</v>
      </c>
      <c r="D4314">
        <v>3122.9</v>
      </c>
      <c r="E4314">
        <v>2318.5</v>
      </c>
      <c r="F4314">
        <v>4682.58</v>
      </c>
      <c r="G4314">
        <v>4261.5</v>
      </c>
      <c r="H4314">
        <v>16708</v>
      </c>
      <c r="I4314">
        <v>223.76</v>
      </c>
      <c r="J4314" t="s">
        <v>38</v>
      </c>
      <c r="K4314">
        <v>3553.65</v>
      </c>
      <c r="L4314">
        <v>8848</v>
      </c>
      <c r="M4314">
        <v>8448</v>
      </c>
      <c r="N4314">
        <v>2974.2</v>
      </c>
    </row>
    <row r="4315" spans="1:14" x14ac:dyDescent="0.25">
      <c r="A4315" s="2">
        <v>38180</v>
      </c>
      <c r="B4315">
        <v>1061.0999999999999</v>
      </c>
      <c r="C4315">
        <v>375.02</v>
      </c>
      <c r="D4315">
        <v>3101.9</v>
      </c>
      <c r="E4315">
        <v>2308.4</v>
      </c>
      <c r="F4315">
        <v>4658.72</v>
      </c>
      <c r="G4315">
        <v>4274.5</v>
      </c>
      <c r="H4315">
        <v>16596</v>
      </c>
      <c r="I4315">
        <v>222.16</v>
      </c>
      <c r="J4315" t="s">
        <v>38</v>
      </c>
      <c r="K4315">
        <v>3542.76</v>
      </c>
      <c r="L4315">
        <v>8957</v>
      </c>
      <c r="M4315">
        <v>8457</v>
      </c>
      <c r="N4315">
        <v>2968.3</v>
      </c>
    </row>
    <row r="4316" spans="1:14" x14ac:dyDescent="0.25">
      <c r="A4316" s="2">
        <v>38181</v>
      </c>
      <c r="B4316">
        <v>1061.81</v>
      </c>
      <c r="C4316">
        <v>378.41</v>
      </c>
      <c r="D4316">
        <v>3092.3</v>
      </c>
      <c r="E4316">
        <v>2311.6</v>
      </c>
      <c r="F4316">
        <v>4677.8100000000004</v>
      </c>
      <c r="G4316">
        <v>4282.7</v>
      </c>
      <c r="H4316">
        <v>16616</v>
      </c>
      <c r="I4316">
        <v>222.39</v>
      </c>
      <c r="J4316" t="s">
        <v>38</v>
      </c>
      <c r="K4316">
        <v>3535.08</v>
      </c>
      <c r="L4316">
        <v>8965</v>
      </c>
      <c r="M4316">
        <v>8347</v>
      </c>
      <c r="N4316">
        <v>2963.3</v>
      </c>
    </row>
    <row r="4317" spans="1:14" x14ac:dyDescent="0.25">
      <c r="A4317" s="2">
        <v>38182</v>
      </c>
      <c r="B4317">
        <v>1058.95</v>
      </c>
      <c r="C4317">
        <v>378.09</v>
      </c>
      <c r="D4317">
        <v>3105.8</v>
      </c>
      <c r="E4317">
        <v>2306.6</v>
      </c>
      <c r="F4317">
        <v>4659.92</v>
      </c>
      <c r="G4317">
        <v>4256</v>
      </c>
      <c r="H4317">
        <v>16522</v>
      </c>
      <c r="I4317">
        <v>221.79</v>
      </c>
      <c r="J4317" t="s">
        <v>38</v>
      </c>
      <c r="K4317">
        <v>3551.09</v>
      </c>
      <c r="L4317">
        <v>8794</v>
      </c>
      <c r="M4317">
        <v>8249</v>
      </c>
      <c r="N4317">
        <v>2926.7</v>
      </c>
    </row>
    <row r="4318" spans="1:14" x14ac:dyDescent="0.25">
      <c r="A4318" s="2">
        <v>38183</v>
      </c>
      <c r="B4318">
        <v>1051.57</v>
      </c>
      <c r="C4318">
        <v>374.94</v>
      </c>
      <c r="D4318">
        <v>3087.4</v>
      </c>
      <c r="E4318">
        <v>2281.6</v>
      </c>
      <c r="F4318">
        <v>4623.53</v>
      </c>
      <c r="G4318">
        <v>4234</v>
      </c>
      <c r="H4318">
        <v>16428</v>
      </c>
      <c r="I4318">
        <v>218.73</v>
      </c>
      <c r="J4318" t="s">
        <v>38</v>
      </c>
      <c r="K4318">
        <v>3504.98</v>
      </c>
      <c r="L4318">
        <v>8825</v>
      </c>
      <c r="M4318">
        <v>8269</v>
      </c>
      <c r="N4318">
        <v>2936.7</v>
      </c>
    </row>
    <row r="4319" spans="1:14" x14ac:dyDescent="0.25">
      <c r="A4319" s="2">
        <v>38184</v>
      </c>
      <c r="B4319">
        <v>1050.8499999999999</v>
      </c>
      <c r="C4319">
        <v>373.33</v>
      </c>
      <c r="D4319">
        <v>3082.7</v>
      </c>
      <c r="E4319">
        <v>2279.6999999999998</v>
      </c>
      <c r="F4319">
        <v>4590.13</v>
      </c>
      <c r="G4319">
        <v>4243.2</v>
      </c>
      <c r="H4319">
        <v>16409</v>
      </c>
      <c r="I4319">
        <v>218.97</v>
      </c>
      <c r="J4319" t="s">
        <v>38</v>
      </c>
      <c r="K4319">
        <v>3496.65</v>
      </c>
      <c r="L4319">
        <v>8833</v>
      </c>
      <c r="M4319">
        <v>8385</v>
      </c>
      <c r="N4319">
        <v>2939.2</v>
      </c>
    </row>
    <row r="4320" spans="1:14" x14ac:dyDescent="0.25">
      <c r="A4320" s="2">
        <v>38187</v>
      </c>
      <c r="B4320">
        <v>1047.04</v>
      </c>
      <c r="C4320">
        <v>375.58</v>
      </c>
      <c r="D4320">
        <v>3070.7</v>
      </c>
      <c r="E4320">
        <v>2271.1999999999998</v>
      </c>
      <c r="F4320">
        <v>4550.16</v>
      </c>
      <c r="G4320">
        <v>4226.8</v>
      </c>
      <c r="H4320">
        <v>16353</v>
      </c>
      <c r="I4320">
        <v>217.45</v>
      </c>
      <c r="J4320" t="s">
        <v>38</v>
      </c>
      <c r="K4320">
        <v>3483.2</v>
      </c>
      <c r="L4320">
        <v>8833</v>
      </c>
      <c r="M4320">
        <v>8417</v>
      </c>
      <c r="N4320">
        <v>2938.4</v>
      </c>
    </row>
    <row r="4321" spans="1:14" x14ac:dyDescent="0.25">
      <c r="A4321" s="2">
        <v>38188</v>
      </c>
      <c r="B4321">
        <v>1059.67</v>
      </c>
      <c r="C4321">
        <v>377.68</v>
      </c>
      <c r="D4321">
        <v>3083.1</v>
      </c>
      <c r="E4321">
        <v>2278.5</v>
      </c>
      <c r="F4321">
        <v>4602.6499999999996</v>
      </c>
      <c r="G4321">
        <v>4237.7</v>
      </c>
      <c r="H4321">
        <v>16370</v>
      </c>
      <c r="I4321">
        <v>218.13</v>
      </c>
      <c r="J4321" t="s">
        <v>38</v>
      </c>
      <c r="K4321">
        <v>3524.19</v>
      </c>
      <c r="L4321">
        <v>8686</v>
      </c>
      <c r="M4321">
        <v>8385</v>
      </c>
      <c r="N4321">
        <v>2910.1</v>
      </c>
    </row>
    <row r="4322" spans="1:14" x14ac:dyDescent="0.25">
      <c r="A4322" s="2">
        <v>38189</v>
      </c>
      <c r="B4322">
        <v>1039.18</v>
      </c>
      <c r="C4322">
        <v>378.01</v>
      </c>
      <c r="D4322">
        <v>3108.7</v>
      </c>
      <c r="E4322">
        <v>2296.4</v>
      </c>
      <c r="F4322">
        <v>4615.18</v>
      </c>
      <c r="G4322">
        <v>4257.8</v>
      </c>
      <c r="H4322">
        <v>16428</v>
      </c>
      <c r="I4322">
        <v>220.37</v>
      </c>
      <c r="J4322" t="s">
        <v>38</v>
      </c>
      <c r="K4322">
        <v>3563.25</v>
      </c>
      <c r="L4322">
        <v>8833</v>
      </c>
      <c r="M4322">
        <v>8617</v>
      </c>
      <c r="N4322">
        <v>2929.2</v>
      </c>
    </row>
    <row r="4323" spans="1:14" x14ac:dyDescent="0.25">
      <c r="A4323" s="2">
        <v>38190</v>
      </c>
      <c r="B4323">
        <v>1042.28</v>
      </c>
      <c r="C4323">
        <v>376.71</v>
      </c>
      <c r="D4323">
        <v>3060</v>
      </c>
      <c r="E4323">
        <v>2256.6999999999998</v>
      </c>
      <c r="F4323">
        <v>4564.4799999999996</v>
      </c>
      <c r="G4323">
        <v>4200</v>
      </c>
      <c r="H4323">
        <v>16242</v>
      </c>
      <c r="I4323">
        <v>216.41</v>
      </c>
      <c r="J4323" t="s">
        <v>38</v>
      </c>
      <c r="K4323">
        <v>3510.74</v>
      </c>
      <c r="L4323">
        <v>8732</v>
      </c>
      <c r="M4323">
        <v>8553</v>
      </c>
      <c r="N4323">
        <v>2915.1</v>
      </c>
    </row>
    <row r="4324" spans="1:14" x14ac:dyDescent="0.25">
      <c r="A4324" s="2">
        <v>38191</v>
      </c>
      <c r="B4324">
        <v>1034.42</v>
      </c>
      <c r="C4324">
        <v>375.99</v>
      </c>
      <c r="D4324">
        <v>3072.4</v>
      </c>
      <c r="E4324">
        <v>2254.8000000000002</v>
      </c>
      <c r="F4324">
        <v>4535.25</v>
      </c>
      <c r="G4324">
        <v>4131.8999999999996</v>
      </c>
      <c r="H4324">
        <v>16210</v>
      </c>
      <c r="I4324">
        <v>216.01</v>
      </c>
      <c r="J4324" t="s">
        <v>38</v>
      </c>
      <c r="K4324">
        <v>3511.38</v>
      </c>
      <c r="L4324">
        <v>8663</v>
      </c>
      <c r="M4324">
        <v>8541</v>
      </c>
      <c r="N4324">
        <v>2898.4</v>
      </c>
    </row>
    <row r="4325" spans="1:14" x14ac:dyDescent="0.25">
      <c r="A4325" s="2">
        <v>38194</v>
      </c>
      <c r="B4325">
        <v>1032.03</v>
      </c>
      <c r="C4325">
        <v>371.55</v>
      </c>
      <c r="D4325">
        <v>3040.8</v>
      </c>
      <c r="E4325">
        <v>2231.4</v>
      </c>
      <c r="F4325">
        <v>4494.09</v>
      </c>
      <c r="G4325">
        <v>4101.7</v>
      </c>
      <c r="H4325">
        <v>16066</v>
      </c>
      <c r="I4325">
        <v>213.19</v>
      </c>
      <c r="J4325" t="s">
        <v>38</v>
      </c>
      <c r="K4325">
        <v>3489.61</v>
      </c>
      <c r="L4325">
        <v>8624</v>
      </c>
      <c r="M4325">
        <v>8523</v>
      </c>
      <c r="N4325">
        <v>2905.9</v>
      </c>
    </row>
    <row r="4326" spans="1:14" x14ac:dyDescent="0.25">
      <c r="A4326" s="2">
        <v>38195</v>
      </c>
      <c r="B4326">
        <v>1041.0899999999999</v>
      </c>
      <c r="C4326">
        <v>372.44</v>
      </c>
      <c r="D4326">
        <v>3064.3</v>
      </c>
      <c r="E4326">
        <v>2251.3000000000002</v>
      </c>
      <c r="F4326">
        <v>4574.0200000000004</v>
      </c>
      <c r="G4326">
        <v>4149.3999999999996</v>
      </c>
      <c r="H4326">
        <v>16154</v>
      </c>
      <c r="I4326">
        <v>215.91</v>
      </c>
      <c r="J4326" t="s">
        <v>38</v>
      </c>
      <c r="K4326">
        <v>3520.35</v>
      </c>
      <c r="L4326">
        <v>8570</v>
      </c>
      <c r="M4326">
        <v>8502</v>
      </c>
      <c r="N4326">
        <v>2901.8</v>
      </c>
    </row>
    <row r="4327" spans="1:14" x14ac:dyDescent="0.25">
      <c r="A4327" s="2">
        <v>38196</v>
      </c>
      <c r="B4327">
        <v>1043.95</v>
      </c>
      <c r="C4327">
        <v>373.41</v>
      </c>
      <c r="D4327">
        <v>3089.5</v>
      </c>
      <c r="E4327">
        <v>2258.1999999999998</v>
      </c>
      <c r="F4327">
        <v>4548.97</v>
      </c>
      <c r="G4327">
        <v>4135.3999999999996</v>
      </c>
      <c r="H4327">
        <v>16153</v>
      </c>
      <c r="I4327">
        <v>215.73</v>
      </c>
      <c r="J4327" t="s">
        <v>38</v>
      </c>
      <c r="K4327">
        <v>3533.15</v>
      </c>
      <c r="L4327">
        <v>8701</v>
      </c>
      <c r="M4327">
        <v>8545</v>
      </c>
      <c r="N4327">
        <v>2904.3</v>
      </c>
    </row>
    <row r="4328" spans="1:14" x14ac:dyDescent="0.25">
      <c r="A4328" s="2">
        <v>38197</v>
      </c>
      <c r="B4328">
        <v>1048.47</v>
      </c>
      <c r="C4328">
        <v>378.81</v>
      </c>
      <c r="D4328">
        <v>3130.7</v>
      </c>
      <c r="E4328">
        <v>2300.1999999999998</v>
      </c>
      <c r="F4328">
        <v>4656.93</v>
      </c>
      <c r="G4328">
        <v>4168.2</v>
      </c>
      <c r="H4328">
        <v>16381</v>
      </c>
      <c r="I4328">
        <v>220.04</v>
      </c>
      <c r="J4328" t="s">
        <v>38</v>
      </c>
      <c r="K4328">
        <v>3563.89</v>
      </c>
      <c r="L4328">
        <v>8608</v>
      </c>
      <c r="M4328">
        <v>8433</v>
      </c>
      <c r="N4328">
        <v>2904.3</v>
      </c>
    </row>
    <row r="4329" spans="1:14" x14ac:dyDescent="0.25">
      <c r="A4329" s="2">
        <v>38198</v>
      </c>
      <c r="B4329">
        <v>1049.19</v>
      </c>
      <c r="C4329">
        <v>378.65</v>
      </c>
      <c r="D4329">
        <v>3133.9</v>
      </c>
      <c r="E4329">
        <v>2304.6999999999998</v>
      </c>
      <c r="F4329">
        <v>4657.53</v>
      </c>
      <c r="G4329">
        <v>4189.7</v>
      </c>
      <c r="H4329">
        <v>16471</v>
      </c>
      <c r="I4329">
        <v>220</v>
      </c>
      <c r="J4329" t="s">
        <v>38</v>
      </c>
      <c r="K4329">
        <v>3561.97</v>
      </c>
      <c r="L4329">
        <v>8748</v>
      </c>
      <c r="M4329">
        <v>8492</v>
      </c>
      <c r="N4329">
        <v>2935.9</v>
      </c>
    </row>
    <row r="4330" spans="1:14" x14ac:dyDescent="0.25">
      <c r="A4330" s="2">
        <v>38201</v>
      </c>
      <c r="B4330">
        <v>1053.47</v>
      </c>
      <c r="C4330">
        <v>378.65</v>
      </c>
      <c r="D4330">
        <v>3128.6</v>
      </c>
      <c r="E4330">
        <v>2287.3000000000002</v>
      </c>
      <c r="F4330">
        <v>4633.67</v>
      </c>
      <c r="G4330">
        <v>4174.6000000000004</v>
      </c>
      <c r="H4330">
        <v>16382</v>
      </c>
      <c r="I4330">
        <v>216.98</v>
      </c>
      <c r="J4330" t="s">
        <v>38</v>
      </c>
      <c r="K4330">
        <v>3548.52</v>
      </c>
      <c r="L4330">
        <v>8694</v>
      </c>
      <c r="M4330">
        <v>8475</v>
      </c>
      <c r="N4330">
        <v>2945</v>
      </c>
    </row>
    <row r="4331" spans="1:14" x14ac:dyDescent="0.25">
      <c r="A4331" s="2">
        <v>38202</v>
      </c>
      <c r="B4331">
        <v>1045.6099999999999</v>
      </c>
      <c r="C4331">
        <v>379.22</v>
      </c>
      <c r="D4331">
        <v>3138.2</v>
      </c>
      <c r="E4331">
        <v>2305</v>
      </c>
      <c r="F4331">
        <v>4616.97</v>
      </c>
      <c r="G4331">
        <v>4184.3999999999996</v>
      </c>
      <c r="H4331">
        <v>16412</v>
      </c>
      <c r="I4331">
        <v>218.46</v>
      </c>
      <c r="J4331" t="s">
        <v>38</v>
      </c>
      <c r="K4331">
        <v>3579.9</v>
      </c>
      <c r="L4331">
        <v>8624</v>
      </c>
      <c r="M4331">
        <v>8536</v>
      </c>
      <c r="N4331">
        <v>2945</v>
      </c>
    </row>
    <row r="4332" spans="1:14" x14ac:dyDescent="0.25">
      <c r="A4332" s="2">
        <v>38203</v>
      </c>
      <c r="B4332">
        <v>1045.3699999999999</v>
      </c>
      <c r="C4332">
        <v>374.94</v>
      </c>
      <c r="D4332">
        <v>3128.2</v>
      </c>
      <c r="E4332">
        <v>2278.1999999999998</v>
      </c>
      <c r="F4332">
        <v>4588.34</v>
      </c>
      <c r="G4332">
        <v>4143.1000000000004</v>
      </c>
      <c r="H4332">
        <v>16266</v>
      </c>
      <c r="I4332">
        <v>216.06</v>
      </c>
      <c r="J4332" t="s">
        <v>38</v>
      </c>
      <c r="K4332">
        <v>3540.84</v>
      </c>
      <c r="L4332">
        <v>8554</v>
      </c>
      <c r="M4332">
        <v>8472</v>
      </c>
      <c r="N4332">
        <v>2949.2</v>
      </c>
    </row>
    <row r="4333" spans="1:14" x14ac:dyDescent="0.25">
      <c r="A4333" s="2">
        <v>38204</v>
      </c>
      <c r="B4333">
        <v>1027.75</v>
      </c>
      <c r="C4333">
        <v>370.1</v>
      </c>
      <c r="D4333">
        <v>3132.5</v>
      </c>
      <c r="E4333">
        <v>2288.3000000000002</v>
      </c>
      <c r="F4333">
        <v>4556.12</v>
      </c>
      <c r="G4333">
        <v>4155.3</v>
      </c>
      <c r="H4333">
        <v>16217</v>
      </c>
      <c r="I4333">
        <v>217.86</v>
      </c>
      <c r="J4333" t="s">
        <v>38</v>
      </c>
      <c r="K4333">
        <v>3531.23</v>
      </c>
      <c r="L4333">
        <v>8577</v>
      </c>
      <c r="M4333">
        <v>8670</v>
      </c>
      <c r="N4333">
        <v>2944.2</v>
      </c>
    </row>
    <row r="4334" spans="1:14" x14ac:dyDescent="0.25">
      <c r="A4334" s="2">
        <v>38205</v>
      </c>
      <c r="B4334">
        <v>1013.45</v>
      </c>
      <c r="C4334">
        <v>365.34</v>
      </c>
      <c r="D4334">
        <v>3082</v>
      </c>
      <c r="E4334">
        <v>2228.4</v>
      </c>
      <c r="F4334">
        <v>4442.79</v>
      </c>
      <c r="G4334">
        <v>4073.6</v>
      </c>
      <c r="H4334">
        <v>15890</v>
      </c>
      <c r="I4334">
        <v>211.65</v>
      </c>
      <c r="J4334" t="s">
        <v>38</v>
      </c>
      <c r="K4334">
        <v>3457.59</v>
      </c>
      <c r="L4334">
        <v>8516</v>
      </c>
      <c r="M4334">
        <v>8696</v>
      </c>
      <c r="N4334">
        <v>2924.2</v>
      </c>
    </row>
    <row r="4335" spans="1:14" x14ac:dyDescent="0.25">
      <c r="A4335" s="2">
        <v>38208</v>
      </c>
      <c r="B4335">
        <v>1014.17</v>
      </c>
      <c r="C4335">
        <v>367.6</v>
      </c>
      <c r="D4335">
        <v>3058.2</v>
      </c>
      <c r="E4335">
        <v>2208.1999999999998</v>
      </c>
      <c r="F4335">
        <v>4407</v>
      </c>
      <c r="G4335">
        <v>4045.5</v>
      </c>
      <c r="H4335">
        <v>15789</v>
      </c>
      <c r="I4335">
        <v>209.8</v>
      </c>
      <c r="J4335" t="s">
        <v>38</v>
      </c>
      <c r="K4335">
        <v>3433.89</v>
      </c>
      <c r="L4335">
        <v>8438</v>
      </c>
      <c r="M4335">
        <v>8630</v>
      </c>
      <c r="N4335">
        <v>2907.6</v>
      </c>
    </row>
    <row r="4336" spans="1:14" x14ac:dyDescent="0.25">
      <c r="A4336" s="2">
        <v>38209</v>
      </c>
      <c r="B4336">
        <v>1025.5999999999999</v>
      </c>
      <c r="C4336">
        <v>369.05</v>
      </c>
      <c r="D4336">
        <v>3086.3</v>
      </c>
      <c r="E4336">
        <v>2230.9</v>
      </c>
      <c r="F4336">
        <v>4448.16</v>
      </c>
      <c r="G4336">
        <v>4056.4</v>
      </c>
      <c r="H4336">
        <v>15864</v>
      </c>
      <c r="I4336">
        <v>212.25</v>
      </c>
      <c r="J4336" t="s">
        <v>38</v>
      </c>
      <c r="K4336">
        <v>3451.82</v>
      </c>
      <c r="L4336">
        <v>8454</v>
      </c>
      <c r="M4336">
        <v>8607</v>
      </c>
      <c r="N4336">
        <v>2898.4</v>
      </c>
    </row>
    <row r="4337" spans="1:14" x14ac:dyDescent="0.25">
      <c r="A4337" s="2">
        <v>38210</v>
      </c>
      <c r="B4337">
        <v>1025.1300000000001</v>
      </c>
      <c r="C4337">
        <v>367.44</v>
      </c>
      <c r="D4337">
        <v>3069.2</v>
      </c>
      <c r="E4337">
        <v>2211.3000000000002</v>
      </c>
      <c r="F4337">
        <v>4388.51</v>
      </c>
      <c r="G4337">
        <v>4033.4</v>
      </c>
      <c r="H4337">
        <v>15667</v>
      </c>
      <c r="I4337">
        <v>209.8</v>
      </c>
      <c r="J4337" t="s">
        <v>38</v>
      </c>
      <c r="K4337">
        <v>3437.09</v>
      </c>
      <c r="L4337">
        <v>8539</v>
      </c>
      <c r="M4337">
        <v>8548</v>
      </c>
      <c r="N4337">
        <v>2904.3</v>
      </c>
    </row>
    <row r="4338" spans="1:14" x14ac:dyDescent="0.25">
      <c r="A4338" s="2">
        <v>38211</v>
      </c>
      <c r="B4338">
        <v>1013.69</v>
      </c>
      <c r="C4338">
        <v>364.37</v>
      </c>
      <c r="D4338">
        <v>3083.5</v>
      </c>
      <c r="E4338">
        <v>2206</v>
      </c>
      <c r="F4338">
        <v>4341.38</v>
      </c>
      <c r="G4338">
        <v>4038.7</v>
      </c>
      <c r="H4338">
        <v>15653</v>
      </c>
      <c r="I4338">
        <v>209</v>
      </c>
      <c r="J4338" t="s">
        <v>38</v>
      </c>
      <c r="K4338">
        <v>3437.09</v>
      </c>
      <c r="L4338">
        <v>8531</v>
      </c>
      <c r="M4338">
        <v>8604</v>
      </c>
      <c r="N4338">
        <v>2888.4</v>
      </c>
    </row>
    <row r="4339" spans="1:14" x14ac:dyDescent="0.25">
      <c r="A4339" s="2">
        <v>38212</v>
      </c>
      <c r="B4339">
        <v>1016.07</v>
      </c>
      <c r="C4339">
        <v>365.66</v>
      </c>
      <c r="D4339">
        <v>3063.6</v>
      </c>
      <c r="E4339">
        <v>2199</v>
      </c>
      <c r="F4339">
        <v>4359.87</v>
      </c>
      <c r="G4339">
        <v>4020.1</v>
      </c>
      <c r="H4339">
        <v>15649</v>
      </c>
      <c r="I4339">
        <v>208.39</v>
      </c>
      <c r="J4339" t="s">
        <v>38</v>
      </c>
      <c r="K4339">
        <v>3405.07</v>
      </c>
      <c r="L4339">
        <v>8345</v>
      </c>
      <c r="M4339">
        <v>8562</v>
      </c>
      <c r="N4339">
        <v>2874.3</v>
      </c>
    </row>
    <row r="4340" spans="1:14" x14ac:dyDescent="0.25">
      <c r="A4340" s="2">
        <v>38215</v>
      </c>
      <c r="B4340">
        <v>1026.79</v>
      </c>
      <c r="C4340">
        <v>368.97</v>
      </c>
      <c r="D4340">
        <v>3092</v>
      </c>
      <c r="E4340">
        <v>2218</v>
      </c>
      <c r="F4340">
        <v>4421.3100000000004</v>
      </c>
      <c r="G4340">
        <v>4020.1</v>
      </c>
      <c r="H4340">
        <v>15795</v>
      </c>
      <c r="I4340">
        <v>211.01</v>
      </c>
      <c r="J4340" t="s">
        <v>38</v>
      </c>
      <c r="K4340">
        <v>3428.13</v>
      </c>
      <c r="L4340">
        <v>8260</v>
      </c>
      <c r="M4340">
        <v>8430</v>
      </c>
      <c r="N4340">
        <v>2884.3</v>
      </c>
    </row>
    <row r="4341" spans="1:14" x14ac:dyDescent="0.25">
      <c r="A4341" s="2">
        <v>38216</v>
      </c>
      <c r="B4341">
        <v>1032.03</v>
      </c>
      <c r="C4341">
        <v>369.61</v>
      </c>
      <c r="D4341">
        <v>3100.9</v>
      </c>
      <c r="E4341">
        <v>2228.6999999999998</v>
      </c>
      <c r="F4341">
        <v>4431.45</v>
      </c>
      <c r="G4341">
        <v>4066.5</v>
      </c>
      <c r="H4341">
        <v>15770</v>
      </c>
      <c r="I4341">
        <v>211.88</v>
      </c>
      <c r="J4341" t="s">
        <v>38</v>
      </c>
      <c r="K4341">
        <v>3444.78</v>
      </c>
      <c r="L4341">
        <v>8299</v>
      </c>
      <c r="M4341">
        <v>8486</v>
      </c>
      <c r="N4341">
        <v>2895.9</v>
      </c>
    </row>
    <row r="4342" spans="1:14" x14ac:dyDescent="0.25">
      <c r="A4342" s="2">
        <v>38217</v>
      </c>
      <c r="B4342">
        <v>1042.99</v>
      </c>
      <c r="C4342">
        <v>368.16</v>
      </c>
      <c r="D4342">
        <v>3102.6</v>
      </c>
      <c r="E4342">
        <v>2233.1</v>
      </c>
      <c r="F4342">
        <v>4459.49</v>
      </c>
      <c r="G4342">
        <v>4087.7</v>
      </c>
      <c r="H4342">
        <v>15800</v>
      </c>
      <c r="I4342">
        <v>212.66</v>
      </c>
      <c r="J4342" t="s">
        <v>38</v>
      </c>
      <c r="K4342">
        <v>3410.2</v>
      </c>
      <c r="L4342">
        <v>8307</v>
      </c>
      <c r="M4342">
        <v>8489</v>
      </c>
      <c r="N4342">
        <v>2889.3</v>
      </c>
    </row>
    <row r="4343" spans="1:14" x14ac:dyDescent="0.25">
      <c r="A4343" s="2">
        <v>38218</v>
      </c>
      <c r="B4343">
        <v>1039.9000000000001</v>
      </c>
      <c r="C4343">
        <v>372.03</v>
      </c>
      <c r="D4343">
        <v>3104.1</v>
      </c>
      <c r="E4343">
        <v>2235.9</v>
      </c>
      <c r="F4343">
        <v>4439.8100000000004</v>
      </c>
      <c r="G4343">
        <v>4100.1000000000004</v>
      </c>
      <c r="H4343">
        <v>15801</v>
      </c>
      <c r="I4343">
        <v>212.76</v>
      </c>
      <c r="J4343" t="s">
        <v>38</v>
      </c>
      <c r="K4343">
        <v>3426.21</v>
      </c>
      <c r="L4343">
        <v>8430</v>
      </c>
      <c r="M4343">
        <v>8602</v>
      </c>
      <c r="N4343">
        <v>2896.8</v>
      </c>
    </row>
    <row r="4344" spans="1:14" x14ac:dyDescent="0.25">
      <c r="A4344" s="2">
        <v>38219</v>
      </c>
      <c r="B4344">
        <v>1047.04</v>
      </c>
      <c r="C4344">
        <v>374.86</v>
      </c>
      <c r="D4344">
        <v>3114</v>
      </c>
      <c r="E4344">
        <v>2231.1999999999998</v>
      </c>
      <c r="F4344">
        <v>4465.46</v>
      </c>
      <c r="G4344">
        <v>4076.3</v>
      </c>
      <c r="H4344">
        <v>15768</v>
      </c>
      <c r="I4344">
        <v>212.42</v>
      </c>
      <c r="J4344" t="s">
        <v>38</v>
      </c>
      <c r="K4344">
        <v>3428.77</v>
      </c>
      <c r="L4344">
        <v>8446</v>
      </c>
      <c r="M4344">
        <v>8606</v>
      </c>
      <c r="N4344">
        <v>2907.6</v>
      </c>
    </row>
    <row r="4345" spans="1:14" x14ac:dyDescent="0.25">
      <c r="A4345" s="2">
        <v>38222</v>
      </c>
      <c r="B4345">
        <v>1044.6600000000001</v>
      </c>
      <c r="C4345">
        <v>372.84</v>
      </c>
      <c r="D4345">
        <v>3136.4</v>
      </c>
      <c r="E4345">
        <v>2263</v>
      </c>
      <c r="F4345">
        <v>4508.3999999999996</v>
      </c>
      <c r="G4345">
        <v>4130.6000000000004</v>
      </c>
      <c r="H4345">
        <v>15935</v>
      </c>
      <c r="I4345">
        <v>215.91</v>
      </c>
      <c r="J4345" t="s">
        <v>38</v>
      </c>
      <c r="K4345">
        <v>3451.82</v>
      </c>
      <c r="L4345">
        <v>8461</v>
      </c>
      <c r="M4345">
        <v>8641</v>
      </c>
      <c r="N4345">
        <v>2930.1</v>
      </c>
    </row>
    <row r="4346" spans="1:14" x14ac:dyDescent="0.25">
      <c r="A4346" s="2">
        <v>38223</v>
      </c>
      <c r="B4346">
        <v>1045.8499999999999</v>
      </c>
      <c r="C4346">
        <v>373.65</v>
      </c>
      <c r="D4346">
        <v>3137.8</v>
      </c>
      <c r="E4346">
        <v>2266.8000000000002</v>
      </c>
      <c r="F4346">
        <v>4533.46</v>
      </c>
      <c r="G4346">
        <v>4127.3999999999996</v>
      </c>
      <c r="H4346">
        <v>15944</v>
      </c>
      <c r="I4346">
        <v>215.74</v>
      </c>
      <c r="J4346" t="s">
        <v>38</v>
      </c>
      <c r="K4346">
        <v>3447.34</v>
      </c>
      <c r="L4346">
        <v>8523</v>
      </c>
      <c r="M4346">
        <v>8814</v>
      </c>
      <c r="N4346">
        <v>2927.6</v>
      </c>
    </row>
    <row r="4347" spans="1:14" x14ac:dyDescent="0.25">
      <c r="A4347" s="2">
        <v>38224</v>
      </c>
      <c r="B4347">
        <v>1051.81</v>
      </c>
      <c r="C4347">
        <v>375.42</v>
      </c>
      <c r="D4347">
        <v>3140</v>
      </c>
      <c r="E4347">
        <v>2267.8000000000002</v>
      </c>
      <c r="F4347">
        <v>4569.84</v>
      </c>
      <c r="G4347">
        <v>4129</v>
      </c>
      <c r="H4347">
        <v>15979</v>
      </c>
      <c r="I4347">
        <v>216.11</v>
      </c>
      <c r="J4347" t="s">
        <v>38</v>
      </c>
      <c r="K4347">
        <v>3439.01</v>
      </c>
      <c r="L4347">
        <v>8601</v>
      </c>
      <c r="M4347">
        <v>8883</v>
      </c>
      <c r="N4347">
        <v>2923.4</v>
      </c>
    </row>
    <row r="4348" spans="1:14" x14ac:dyDescent="0.25">
      <c r="A4348" s="2">
        <v>38225</v>
      </c>
      <c r="B4348">
        <v>1052.52</v>
      </c>
      <c r="C4348">
        <v>373.49</v>
      </c>
      <c r="D4348">
        <v>3169.4</v>
      </c>
      <c r="E4348">
        <v>2288.6</v>
      </c>
      <c r="F4348">
        <v>4576.41</v>
      </c>
      <c r="G4348">
        <v>4155.3999999999996</v>
      </c>
      <c r="H4348">
        <v>16060</v>
      </c>
      <c r="I4348">
        <v>217.85</v>
      </c>
      <c r="J4348" t="s">
        <v>38</v>
      </c>
      <c r="K4348">
        <v>3471.68</v>
      </c>
      <c r="L4348">
        <v>8608</v>
      </c>
      <c r="M4348">
        <v>8898</v>
      </c>
      <c r="N4348">
        <v>2932.6</v>
      </c>
    </row>
    <row r="4349" spans="1:14" x14ac:dyDescent="0.25">
      <c r="A4349" s="2">
        <v>38226</v>
      </c>
      <c r="B4349">
        <v>1056.0999999999999</v>
      </c>
      <c r="C4349">
        <v>373.73</v>
      </c>
      <c r="D4349">
        <v>3194.7</v>
      </c>
      <c r="E4349">
        <v>2301.1999999999998</v>
      </c>
      <c r="F4349">
        <v>4611.6000000000004</v>
      </c>
      <c r="G4349">
        <v>4184.8</v>
      </c>
      <c r="H4349">
        <v>16138</v>
      </c>
      <c r="I4349">
        <v>218.92</v>
      </c>
      <c r="J4349" t="s">
        <v>38</v>
      </c>
      <c r="K4349">
        <v>3499.85</v>
      </c>
      <c r="L4349">
        <v>8655</v>
      </c>
      <c r="M4349">
        <v>8930</v>
      </c>
      <c r="N4349">
        <v>2965.8</v>
      </c>
    </row>
    <row r="4350" spans="1:14" x14ac:dyDescent="0.25">
      <c r="A4350" s="2">
        <v>38229</v>
      </c>
      <c r="B4350">
        <v>1047.28</v>
      </c>
      <c r="C4350">
        <v>372.2</v>
      </c>
      <c r="D4350">
        <v>3194.7</v>
      </c>
      <c r="E4350">
        <v>2293.9</v>
      </c>
      <c r="F4350">
        <v>4583.5600000000004</v>
      </c>
      <c r="G4350">
        <v>4179.3</v>
      </c>
      <c r="H4350">
        <v>16107</v>
      </c>
      <c r="I4350">
        <v>218.49</v>
      </c>
      <c r="J4350" t="s">
        <v>38</v>
      </c>
      <c r="K4350">
        <v>3492.17</v>
      </c>
      <c r="L4350">
        <v>8655</v>
      </c>
      <c r="M4350">
        <v>8936</v>
      </c>
      <c r="N4350">
        <v>2960</v>
      </c>
    </row>
    <row r="4351" spans="1:14" x14ac:dyDescent="0.25">
      <c r="A4351" s="2">
        <v>38230</v>
      </c>
      <c r="B4351">
        <v>1052.05</v>
      </c>
      <c r="C4351">
        <v>375.42</v>
      </c>
      <c r="D4351">
        <v>3179.4</v>
      </c>
      <c r="E4351">
        <v>2270.6</v>
      </c>
      <c r="F4351">
        <v>4527.49</v>
      </c>
      <c r="G4351">
        <v>4173.3999999999996</v>
      </c>
      <c r="H4351">
        <v>16073</v>
      </c>
      <c r="I4351">
        <v>217.38</v>
      </c>
      <c r="J4351" t="s">
        <v>38</v>
      </c>
      <c r="K4351">
        <v>3474.88</v>
      </c>
      <c r="L4351">
        <v>8593</v>
      </c>
      <c r="M4351">
        <v>8936</v>
      </c>
      <c r="N4351">
        <v>2950.9</v>
      </c>
    </row>
    <row r="4352" spans="1:14" x14ac:dyDescent="0.25">
      <c r="A4352" s="2">
        <v>38231</v>
      </c>
      <c r="B4352">
        <v>1054.67</v>
      </c>
      <c r="C4352">
        <v>377.68</v>
      </c>
      <c r="D4352">
        <v>3199.6</v>
      </c>
      <c r="E4352">
        <v>2276.9</v>
      </c>
      <c r="F4352">
        <v>4552.55</v>
      </c>
      <c r="G4352">
        <v>4202.5</v>
      </c>
      <c r="H4352">
        <v>16206</v>
      </c>
      <c r="I4352">
        <v>218.22</v>
      </c>
      <c r="J4352" t="s">
        <v>38</v>
      </c>
      <c r="K4352">
        <v>3500.49</v>
      </c>
      <c r="L4352">
        <v>8632</v>
      </c>
      <c r="M4352">
        <v>9047</v>
      </c>
      <c r="N4352">
        <v>2986.6</v>
      </c>
    </row>
    <row r="4353" spans="1:14" x14ac:dyDescent="0.25">
      <c r="A4353" s="2">
        <v>38232</v>
      </c>
      <c r="B4353">
        <v>1066.82</v>
      </c>
      <c r="C4353">
        <v>375.58</v>
      </c>
      <c r="D4353">
        <v>3208.5</v>
      </c>
      <c r="E4353">
        <v>2289.8000000000002</v>
      </c>
      <c r="F4353">
        <v>4589.53</v>
      </c>
      <c r="G4353">
        <v>4231.8999999999996</v>
      </c>
      <c r="H4353">
        <v>16346</v>
      </c>
      <c r="I4353">
        <v>219.19</v>
      </c>
      <c r="J4353" t="s">
        <v>38</v>
      </c>
      <c r="K4353">
        <v>3491.53</v>
      </c>
      <c r="L4353">
        <v>8608</v>
      </c>
      <c r="M4353">
        <v>9055</v>
      </c>
      <c r="N4353">
        <v>2990.8</v>
      </c>
    </row>
    <row r="4354" spans="1:14" x14ac:dyDescent="0.25">
      <c r="A4354" s="2">
        <v>38233</v>
      </c>
      <c r="B4354">
        <v>1062.05</v>
      </c>
      <c r="C4354">
        <v>373.65</v>
      </c>
      <c r="D4354">
        <v>3234.8</v>
      </c>
      <c r="E4354">
        <v>2309</v>
      </c>
      <c r="F4354">
        <v>4625.32</v>
      </c>
      <c r="G4354">
        <v>4267.6000000000004</v>
      </c>
      <c r="H4354">
        <v>16496</v>
      </c>
      <c r="I4354">
        <v>220.46</v>
      </c>
      <c r="J4354" t="s">
        <v>38</v>
      </c>
      <c r="K4354">
        <v>3517.78</v>
      </c>
      <c r="L4354">
        <v>8516</v>
      </c>
      <c r="M4354">
        <v>9045</v>
      </c>
      <c r="N4354">
        <v>2977.5</v>
      </c>
    </row>
    <row r="4355" spans="1:14" x14ac:dyDescent="0.25">
      <c r="A4355" s="2">
        <v>38236</v>
      </c>
      <c r="B4355">
        <v>1065.6199999999999</v>
      </c>
      <c r="C4355">
        <v>373.65</v>
      </c>
      <c r="D4355">
        <v>3244.8</v>
      </c>
      <c r="E4355">
        <v>2316.9</v>
      </c>
      <c r="F4355">
        <v>4651.57</v>
      </c>
      <c r="G4355">
        <v>4295.3999999999996</v>
      </c>
      <c r="H4355">
        <v>16502</v>
      </c>
      <c r="I4355">
        <v>221.84</v>
      </c>
      <c r="J4355" t="s">
        <v>38</v>
      </c>
      <c r="K4355">
        <v>3556.85</v>
      </c>
      <c r="L4355">
        <v>8709</v>
      </c>
      <c r="M4355">
        <v>9124</v>
      </c>
      <c r="N4355">
        <v>2975.8</v>
      </c>
    </row>
    <row r="4356" spans="1:14" x14ac:dyDescent="0.25">
      <c r="A4356" s="2">
        <v>38237</v>
      </c>
      <c r="B4356">
        <v>1069.44</v>
      </c>
      <c r="C4356">
        <v>375.91</v>
      </c>
      <c r="D4356">
        <v>3248</v>
      </c>
      <c r="E4356">
        <v>2321.3000000000002</v>
      </c>
      <c r="F4356">
        <v>4653.3599999999997</v>
      </c>
      <c r="G4356">
        <v>4292</v>
      </c>
      <c r="H4356">
        <v>16450</v>
      </c>
      <c r="I4356">
        <v>222.44</v>
      </c>
      <c r="J4356" t="s">
        <v>38</v>
      </c>
      <c r="K4356">
        <v>3561.97</v>
      </c>
      <c r="L4356">
        <v>8756</v>
      </c>
      <c r="M4356">
        <v>9139</v>
      </c>
      <c r="N4356">
        <v>2990.8</v>
      </c>
    </row>
    <row r="4357" spans="1:14" x14ac:dyDescent="0.25">
      <c r="A4357" s="2">
        <v>38238</v>
      </c>
      <c r="B4357">
        <v>1066.0999999999999</v>
      </c>
      <c r="C4357">
        <v>374.62</v>
      </c>
      <c r="D4357">
        <v>3239.1</v>
      </c>
      <c r="E4357">
        <v>2315.6</v>
      </c>
      <c r="F4357">
        <v>4631.88</v>
      </c>
      <c r="G4357">
        <v>4287.8</v>
      </c>
      <c r="H4357">
        <v>16454</v>
      </c>
      <c r="I4357">
        <v>221.97</v>
      </c>
      <c r="J4357" t="s">
        <v>38</v>
      </c>
      <c r="K4357">
        <v>3560.69</v>
      </c>
      <c r="L4357">
        <v>8740</v>
      </c>
      <c r="M4357">
        <v>9088</v>
      </c>
      <c r="N4357">
        <v>2988.3</v>
      </c>
    </row>
    <row r="4358" spans="1:14" x14ac:dyDescent="0.25">
      <c r="A4358" s="2">
        <v>38239</v>
      </c>
      <c r="B4358">
        <v>1064.9100000000001</v>
      </c>
      <c r="C4358">
        <v>376.47</v>
      </c>
      <c r="D4358">
        <v>3225.2</v>
      </c>
      <c r="E4358">
        <v>2301.8000000000002</v>
      </c>
      <c r="F4358">
        <v>4624.13</v>
      </c>
      <c r="G4358">
        <v>4258.1000000000004</v>
      </c>
      <c r="H4358">
        <v>16368</v>
      </c>
      <c r="I4358">
        <v>219.76</v>
      </c>
      <c r="J4358" t="s">
        <v>38</v>
      </c>
      <c r="K4358">
        <v>3535.08</v>
      </c>
      <c r="L4358">
        <v>8631</v>
      </c>
      <c r="M4358">
        <v>9000</v>
      </c>
      <c r="N4358">
        <v>2995.8</v>
      </c>
    </row>
    <row r="4359" spans="1:14" x14ac:dyDescent="0.25">
      <c r="A4359" s="2">
        <v>38240</v>
      </c>
      <c r="B4359">
        <v>1070.3900000000001</v>
      </c>
      <c r="C4359">
        <v>376.8</v>
      </c>
      <c r="D4359">
        <v>3231.6</v>
      </c>
      <c r="E4359">
        <v>2317.5</v>
      </c>
      <c r="F4359">
        <v>4641.43</v>
      </c>
      <c r="G4359">
        <v>4267.3999999999996</v>
      </c>
      <c r="H4359">
        <v>16443</v>
      </c>
      <c r="I4359">
        <v>221.07</v>
      </c>
      <c r="J4359" t="s">
        <v>38</v>
      </c>
      <c r="K4359">
        <v>3545.96</v>
      </c>
      <c r="L4359">
        <v>8577</v>
      </c>
      <c r="M4359">
        <v>9072</v>
      </c>
      <c r="N4359">
        <v>3000</v>
      </c>
    </row>
    <row r="4360" spans="1:14" x14ac:dyDescent="0.25">
      <c r="A4360" s="2">
        <v>38243</v>
      </c>
      <c r="B4360">
        <v>1074.68</v>
      </c>
      <c r="C4360">
        <v>383.33</v>
      </c>
      <c r="D4360">
        <v>3244.1</v>
      </c>
      <c r="E4360">
        <v>2344.9</v>
      </c>
      <c r="F4360">
        <v>4721.3599999999997</v>
      </c>
      <c r="G4360">
        <v>4300.2</v>
      </c>
      <c r="H4360">
        <v>16591</v>
      </c>
      <c r="I4360">
        <v>223.71</v>
      </c>
      <c r="J4360" t="s">
        <v>38</v>
      </c>
      <c r="K4360">
        <v>3563.89</v>
      </c>
      <c r="L4360">
        <v>8717</v>
      </c>
      <c r="M4360">
        <v>9158</v>
      </c>
      <c r="N4360">
        <v>3011.6</v>
      </c>
    </row>
    <row r="4361" spans="1:14" x14ac:dyDescent="0.25">
      <c r="A4361" s="2">
        <v>38244</v>
      </c>
      <c r="B4361">
        <v>1076.3499999999999</v>
      </c>
      <c r="C4361">
        <v>381.8</v>
      </c>
      <c r="D4361">
        <v>3230.6</v>
      </c>
      <c r="E4361">
        <v>2335.8000000000002</v>
      </c>
      <c r="F4361">
        <v>4721.3599999999997</v>
      </c>
      <c r="G4361">
        <v>4288.3</v>
      </c>
      <c r="H4361">
        <v>16546</v>
      </c>
      <c r="I4361">
        <v>223.33</v>
      </c>
      <c r="J4361" t="s">
        <v>38</v>
      </c>
      <c r="K4361">
        <v>3551.09</v>
      </c>
      <c r="L4361">
        <v>8756</v>
      </c>
      <c r="M4361">
        <v>9161</v>
      </c>
      <c r="N4361">
        <v>3020.8</v>
      </c>
    </row>
    <row r="4362" spans="1:14" x14ac:dyDescent="0.25">
      <c r="A4362" s="2">
        <v>38245</v>
      </c>
      <c r="B4362">
        <v>1067.53</v>
      </c>
      <c r="C4362">
        <v>381.56</v>
      </c>
      <c r="D4362">
        <v>3234.8</v>
      </c>
      <c r="E4362">
        <v>2327</v>
      </c>
      <c r="F4362">
        <v>4715.99</v>
      </c>
      <c r="G4362">
        <v>4266.1000000000004</v>
      </c>
      <c r="H4362">
        <v>16521</v>
      </c>
      <c r="I4362">
        <v>222.51</v>
      </c>
      <c r="J4362" t="s">
        <v>38</v>
      </c>
      <c r="K4362">
        <v>3546.6</v>
      </c>
      <c r="L4362">
        <v>8639</v>
      </c>
      <c r="M4362">
        <v>9145</v>
      </c>
      <c r="N4362">
        <v>3018.3</v>
      </c>
    </row>
    <row r="4363" spans="1:14" x14ac:dyDescent="0.25">
      <c r="A4363" s="2">
        <v>38246</v>
      </c>
      <c r="B4363">
        <v>1071.0999999999999</v>
      </c>
      <c r="C4363">
        <v>382.04</v>
      </c>
      <c r="D4363">
        <v>3238.4</v>
      </c>
      <c r="E4363">
        <v>2326.3000000000002</v>
      </c>
      <c r="F4363">
        <v>4732.6899999999996</v>
      </c>
      <c r="G4363">
        <v>4279.8</v>
      </c>
      <c r="H4363">
        <v>16549</v>
      </c>
      <c r="I4363">
        <v>222.68</v>
      </c>
      <c r="J4363" t="s">
        <v>38</v>
      </c>
      <c r="K4363">
        <v>3537.65</v>
      </c>
      <c r="L4363">
        <v>8616</v>
      </c>
      <c r="M4363">
        <v>9233</v>
      </c>
      <c r="N4363">
        <v>3019.1</v>
      </c>
    </row>
    <row r="4364" spans="1:14" x14ac:dyDescent="0.25">
      <c r="A4364" s="2">
        <v>38247</v>
      </c>
      <c r="B4364">
        <v>1075.3900000000001</v>
      </c>
      <c r="C4364">
        <v>385.26</v>
      </c>
      <c r="D4364">
        <v>3264.1</v>
      </c>
      <c r="E4364">
        <v>2345.1999999999998</v>
      </c>
      <c r="F4364">
        <v>4756.43</v>
      </c>
      <c r="G4364">
        <v>4283</v>
      </c>
      <c r="H4364">
        <v>16658</v>
      </c>
      <c r="I4364">
        <v>224.38</v>
      </c>
      <c r="J4364" t="s">
        <v>38</v>
      </c>
      <c r="K4364">
        <v>3549.8</v>
      </c>
      <c r="L4364">
        <v>8600</v>
      </c>
      <c r="M4364">
        <v>9223</v>
      </c>
      <c r="N4364">
        <v>3015.8</v>
      </c>
    </row>
    <row r="4365" spans="1:14" x14ac:dyDescent="0.25">
      <c r="A4365" s="2">
        <v>38250</v>
      </c>
      <c r="B4365">
        <v>1068.96</v>
      </c>
      <c r="C4365">
        <v>385.43</v>
      </c>
      <c r="D4365">
        <v>3251.8</v>
      </c>
      <c r="E4365">
        <v>2332.3000000000002</v>
      </c>
      <c r="F4365">
        <v>4732.6899999999996</v>
      </c>
      <c r="G4365">
        <v>4261.3</v>
      </c>
      <c r="H4365">
        <v>16625</v>
      </c>
      <c r="I4365">
        <v>222.47</v>
      </c>
      <c r="J4365" t="s">
        <v>38</v>
      </c>
      <c r="K4365">
        <v>3551.72</v>
      </c>
      <c r="L4365">
        <v>8600</v>
      </c>
      <c r="M4365">
        <v>9227</v>
      </c>
      <c r="N4365">
        <v>3019.9</v>
      </c>
    </row>
    <row r="4366" spans="1:14" x14ac:dyDescent="0.25">
      <c r="A4366" s="2">
        <v>38251</v>
      </c>
      <c r="B4366">
        <v>1073.72</v>
      </c>
      <c r="C4366">
        <v>391.07</v>
      </c>
      <c r="D4366">
        <v>3275.1</v>
      </c>
      <c r="E4366">
        <v>2350.9</v>
      </c>
      <c r="F4366">
        <v>4767.1099999999997</v>
      </c>
      <c r="G4366">
        <v>4271.6000000000004</v>
      </c>
      <c r="H4366">
        <v>16736</v>
      </c>
      <c r="I4366">
        <v>223.81</v>
      </c>
      <c r="J4366" t="s">
        <v>38</v>
      </c>
      <c r="K4366">
        <v>3588.82</v>
      </c>
      <c r="L4366">
        <v>8577</v>
      </c>
      <c r="M4366">
        <v>9286</v>
      </c>
      <c r="N4366">
        <v>3021.6</v>
      </c>
    </row>
    <row r="4367" spans="1:14" x14ac:dyDescent="0.25">
      <c r="A4367" s="2">
        <v>38252</v>
      </c>
      <c r="B4367">
        <v>1060.1500000000001</v>
      </c>
      <c r="C4367">
        <v>387.04</v>
      </c>
      <c r="D4367">
        <v>3264.5</v>
      </c>
      <c r="E4367">
        <v>2325.4</v>
      </c>
      <c r="F4367">
        <v>4691.16</v>
      </c>
      <c r="G4367">
        <v>4243.3</v>
      </c>
      <c r="H4367">
        <v>16674</v>
      </c>
      <c r="I4367">
        <v>220.69</v>
      </c>
      <c r="J4367" t="s">
        <v>38</v>
      </c>
      <c r="K4367">
        <v>3564.51</v>
      </c>
      <c r="L4367">
        <v>8530</v>
      </c>
      <c r="M4367">
        <v>9263</v>
      </c>
      <c r="N4367">
        <v>3029.9</v>
      </c>
    </row>
    <row r="4368" spans="1:14" x14ac:dyDescent="0.25">
      <c r="A4368" s="2">
        <v>38253</v>
      </c>
      <c r="B4368">
        <v>1054.67</v>
      </c>
      <c r="C4368">
        <v>386.07</v>
      </c>
      <c r="D4368">
        <v>3244.4</v>
      </c>
      <c r="E4368">
        <v>2300.9</v>
      </c>
      <c r="F4368">
        <v>4649.62</v>
      </c>
      <c r="G4368">
        <v>4228.7</v>
      </c>
      <c r="H4368">
        <v>16621</v>
      </c>
      <c r="I4368">
        <v>218.63</v>
      </c>
      <c r="J4368" t="s">
        <v>38</v>
      </c>
      <c r="K4368">
        <v>3527.42</v>
      </c>
      <c r="L4368">
        <v>8530</v>
      </c>
      <c r="M4368">
        <v>9238</v>
      </c>
      <c r="N4368">
        <v>3024.1</v>
      </c>
    </row>
    <row r="4369" spans="1:14" x14ac:dyDescent="0.25">
      <c r="A4369" s="2">
        <v>38254</v>
      </c>
      <c r="B4369">
        <v>1058.72</v>
      </c>
      <c r="C4369">
        <v>388.09</v>
      </c>
      <c r="D4369">
        <v>3253.2</v>
      </c>
      <c r="E4369">
        <v>2312.5</v>
      </c>
      <c r="F4369">
        <v>4663.8599999999997</v>
      </c>
      <c r="G4369">
        <v>4225</v>
      </c>
      <c r="H4369">
        <v>16676</v>
      </c>
      <c r="I4369">
        <v>218.33</v>
      </c>
      <c r="J4369" t="s">
        <v>38</v>
      </c>
      <c r="K4369">
        <v>3512.06</v>
      </c>
      <c r="L4369">
        <v>8445</v>
      </c>
      <c r="M4369">
        <v>9094</v>
      </c>
      <c r="N4369">
        <v>3021.6</v>
      </c>
    </row>
    <row r="4370" spans="1:14" x14ac:dyDescent="0.25">
      <c r="A4370" s="2">
        <v>38257</v>
      </c>
      <c r="B4370">
        <v>1052.77</v>
      </c>
      <c r="C4370">
        <v>382.2</v>
      </c>
      <c r="D4370">
        <v>3228.1</v>
      </c>
      <c r="E4370">
        <v>2303.6999999999998</v>
      </c>
      <c r="F4370">
        <v>4627.07</v>
      </c>
      <c r="G4370">
        <v>4197</v>
      </c>
      <c r="H4370">
        <v>16577</v>
      </c>
      <c r="I4370">
        <v>216.69</v>
      </c>
      <c r="J4370" t="s">
        <v>38</v>
      </c>
      <c r="K4370">
        <v>3492.88</v>
      </c>
      <c r="L4370">
        <v>8445</v>
      </c>
      <c r="M4370">
        <v>9020</v>
      </c>
      <c r="N4370">
        <v>3017.4</v>
      </c>
    </row>
    <row r="4371" spans="1:14" x14ac:dyDescent="0.25">
      <c r="A4371" s="2">
        <v>38258</v>
      </c>
      <c r="B4371">
        <v>1057.05</v>
      </c>
      <c r="C4371">
        <v>387.2</v>
      </c>
      <c r="D4371">
        <v>3243</v>
      </c>
      <c r="E4371">
        <v>2309</v>
      </c>
      <c r="F4371">
        <v>4643.6899999999996</v>
      </c>
      <c r="G4371">
        <v>4227.7</v>
      </c>
      <c r="H4371">
        <v>16641</v>
      </c>
      <c r="I4371">
        <v>217.25</v>
      </c>
      <c r="J4371" t="s">
        <v>38</v>
      </c>
      <c r="K4371">
        <v>3516.54</v>
      </c>
      <c r="L4371">
        <v>8383</v>
      </c>
      <c r="M4371">
        <v>9011</v>
      </c>
      <c r="N4371">
        <v>3021.6</v>
      </c>
    </row>
    <row r="4372" spans="1:14" x14ac:dyDescent="0.25">
      <c r="A4372" s="2">
        <v>38259</v>
      </c>
      <c r="B4372">
        <v>1062.29</v>
      </c>
      <c r="C4372">
        <v>388.57</v>
      </c>
      <c r="D4372">
        <v>3260.6</v>
      </c>
      <c r="E4372">
        <v>2317.5</v>
      </c>
      <c r="F4372">
        <v>4679.29</v>
      </c>
      <c r="G4372">
        <v>4257.3</v>
      </c>
      <c r="H4372">
        <v>16699</v>
      </c>
      <c r="I4372">
        <v>217.88</v>
      </c>
      <c r="J4372" t="s">
        <v>38</v>
      </c>
      <c r="K4372">
        <v>3541.49</v>
      </c>
      <c r="L4372">
        <v>8383</v>
      </c>
      <c r="M4372">
        <v>9011</v>
      </c>
      <c r="N4372">
        <v>3044.8</v>
      </c>
    </row>
    <row r="4373" spans="1:14" x14ac:dyDescent="0.25">
      <c r="A4373" s="2">
        <v>38260</v>
      </c>
      <c r="B4373">
        <v>1062.06</v>
      </c>
      <c r="C4373">
        <v>389.14</v>
      </c>
      <c r="D4373">
        <v>3249.7</v>
      </c>
      <c r="E4373">
        <v>2292.4</v>
      </c>
      <c r="F4373">
        <v>4640.13</v>
      </c>
      <c r="G4373">
        <v>4252.8</v>
      </c>
      <c r="H4373">
        <v>16555</v>
      </c>
      <c r="I4373">
        <v>217.36</v>
      </c>
      <c r="J4373" t="s">
        <v>38</v>
      </c>
      <c r="K4373">
        <v>3496.71</v>
      </c>
      <c r="L4373">
        <v>8460</v>
      </c>
      <c r="M4373">
        <v>9142</v>
      </c>
      <c r="N4373">
        <v>3052.3</v>
      </c>
    </row>
    <row r="4374" spans="1:14" x14ac:dyDescent="0.25">
      <c r="A4374" s="2">
        <v>38261</v>
      </c>
      <c r="B4374">
        <v>1079.44</v>
      </c>
      <c r="C4374">
        <v>391.72</v>
      </c>
      <c r="D4374">
        <v>3307.2</v>
      </c>
      <c r="E4374">
        <v>2347.4</v>
      </c>
      <c r="F4374">
        <v>4760.58</v>
      </c>
      <c r="G4374">
        <v>4348.3999999999996</v>
      </c>
      <c r="H4374">
        <v>16824</v>
      </c>
      <c r="I4374">
        <v>221.57</v>
      </c>
      <c r="J4374" t="s">
        <v>38</v>
      </c>
      <c r="K4374">
        <v>3533.81</v>
      </c>
      <c r="L4374">
        <v>8515</v>
      </c>
      <c r="M4374">
        <v>9142</v>
      </c>
      <c r="N4374">
        <v>3051.5</v>
      </c>
    </row>
    <row r="4375" spans="1:14" x14ac:dyDescent="0.25">
      <c r="A4375" s="2">
        <v>38264</v>
      </c>
      <c r="B4375">
        <v>1081.58</v>
      </c>
      <c r="C4375">
        <v>396.07</v>
      </c>
      <c r="D4375">
        <v>3323.1</v>
      </c>
      <c r="E4375">
        <v>2369.4</v>
      </c>
      <c r="F4375">
        <v>4818.1400000000003</v>
      </c>
      <c r="G4375">
        <v>4393.6000000000004</v>
      </c>
      <c r="H4375">
        <v>16976</v>
      </c>
      <c r="I4375">
        <v>224.41</v>
      </c>
      <c r="J4375" t="s">
        <v>38</v>
      </c>
      <c r="K4375">
        <v>3584.98</v>
      </c>
      <c r="L4375">
        <v>8771</v>
      </c>
      <c r="M4375">
        <v>9314</v>
      </c>
      <c r="N4375">
        <v>3085.5</v>
      </c>
    </row>
    <row r="4376" spans="1:14" x14ac:dyDescent="0.25">
      <c r="A4376" s="2">
        <v>38265</v>
      </c>
      <c r="B4376">
        <v>1082.53</v>
      </c>
      <c r="C4376">
        <v>395.26</v>
      </c>
      <c r="D4376">
        <v>3335.4</v>
      </c>
      <c r="E4376">
        <v>2371.9</v>
      </c>
      <c r="F4376">
        <v>4818.1400000000003</v>
      </c>
      <c r="G4376">
        <v>4389.8999999999996</v>
      </c>
      <c r="H4376">
        <v>17039</v>
      </c>
      <c r="I4376">
        <v>225.12</v>
      </c>
      <c r="J4376" t="s">
        <v>38</v>
      </c>
      <c r="K4376">
        <v>3585.62</v>
      </c>
      <c r="L4376">
        <v>8756</v>
      </c>
      <c r="M4376">
        <v>9333</v>
      </c>
      <c r="N4376">
        <v>3083</v>
      </c>
    </row>
    <row r="4377" spans="1:14" x14ac:dyDescent="0.25">
      <c r="A4377" s="2">
        <v>38266</v>
      </c>
      <c r="B4377">
        <v>1088.49</v>
      </c>
      <c r="C4377">
        <v>398.81</v>
      </c>
      <c r="D4377">
        <v>3336.5</v>
      </c>
      <c r="E4377">
        <v>2370.1</v>
      </c>
      <c r="F4377">
        <v>4833.5600000000004</v>
      </c>
      <c r="G4377">
        <v>4404.7</v>
      </c>
      <c r="H4377">
        <v>17008</v>
      </c>
      <c r="I4377">
        <v>225.52</v>
      </c>
      <c r="J4377" t="s">
        <v>38</v>
      </c>
      <c r="K4377">
        <v>3583.06</v>
      </c>
      <c r="L4377">
        <v>8833</v>
      </c>
      <c r="M4377">
        <v>9275</v>
      </c>
      <c r="N4377">
        <v>3071.4</v>
      </c>
    </row>
    <row r="4378" spans="1:14" x14ac:dyDescent="0.25">
      <c r="A4378" s="2">
        <v>38267</v>
      </c>
      <c r="B4378">
        <v>1077.77</v>
      </c>
      <c r="C4378">
        <v>396.71</v>
      </c>
      <c r="D4378">
        <v>3325.5</v>
      </c>
      <c r="E4378">
        <v>2363.8000000000002</v>
      </c>
      <c r="F4378">
        <v>4821.7</v>
      </c>
      <c r="G4378">
        <v>4402.3</v>
      </c>
      <c r="H4378">
        <v>17046</v>
      </c>
      <c r="I4378">
        <v>225.99</v>
      </c>
      <c r="J4378" t="s">
        <v>38</v>
      </c>
      <c r="K4378">
        <v>3548.52</v>
      </c>
      <c r="L4378">
        <v>8826</v>
      </c>
      <c r="M4378">
        <v>9310</v>
      </c>
      <c r="N4378">
        <v>3077.2</v>
      </c>
    </row>
    <row r="4379" spans="1:14" x14ac:dyDescent="0.25">
      <c r="A4379" s="2">
        <v>38268</v>
      </c>
      <c r="B4379">
        <v>1068.72</v>
      </c>
      <c r="C4379">
        <v>396.39</v>
      </c>
      <c r="D4379">
        <v>3334.7</v>
      </c>
      <c r="E4379">
        <v>2352.1</v>
      </c>
      <c r="F4379">
        <v>4792.03</v>
      </c>
      <c r="G4379">
        <v>4397.6000000000004</v>
      </c>
      <c r="H4379">
        <v>17027</v>
      </c>
      <c r="I4379">
        <v>224.31</v>
      </c>
      <c r="J4379" t="s">
        <v>38</v>
      </c>
      <c r="K4379">
        <v>3525.5</v>
      </c>
      <c r="L4379">
        <v>8802</v>
      </c>
      <c r="M4379">
        <v>9218</v>
      </c>
      <c r="N4379">
        <v>3065.6</v>
      </c>
    </row>
    <row r="4380" spans="1:14" x14ac:dyDescent="0.25">
      <c r="A4380" s="2">
        <v>38271</v>
      </c>
      <c r="B4380">
        <v>1072.53</v>
      </c>
      <c r="C4380">
        <v>396.39</v>
      </c>
      <c r="D4380">
        <v>3322.7</v>
      </c>
      <c r="E4380">
        <v>2343.6</v>
      </c>
      <c r="F4380">
        <v>4798.55</v>
      </c>
      <c r="G4380">
        <v>4397.6000000000004</v>
      </c>
      <c r="H4380">
        <v>17015</v>
      </c>
      <c r="I4380">
        <v>223.88</v>
      </c>
      <c r="J4380" t="s">
        <v>38</v>
      </c>
      <c r="K4380">
        <v>3505.03</v>
      </c>
      <c r="L4380">
        <v>8802</v>
      </c>
      <c r="M4380">
        <v>9243</v>
      </c>
      <c r="N4380">
        <v>3087.1</v>
      </c>
    </row>
    <row r="4381" spans="1:14" x14ac:dyDescent="0.25">
      <c r="A4381" s="2">
        <v>38272</v>
      </c>
      <c r="B4381">
        <v>1069.2</v>
      </c>
      <c r="C4381">
        <v>395.67</v>
      </c>
      <c r="D4381">
        <v>3297.7</v>
      </c>
      <c r="E4381">
        <v>2321</v>
      </c>
      <c r="F4381">
        <v>4727.3500000000004</v>
      </c>
      <c r="G4381">
        <v>4397.6000000000004</v>
      </c>
      <c r="H4381">
        <v>16908</v>
      </c>
      <c r="I4381">
        <v>220.83</v>
      </c>
      <c r="J4381" t="s">
        <v>38</v>
      </c>
      <c r="K4381">
        <v>3486.48</v>
      </c>
      <c r="L4381">
        <v>8725</v>
      </c>
      <c r="M4381">
        <v>9191</v>
      </c>
      <c r="N4381">
        <v>3100.4</v>
      </c>
    </row>
    <row r="4382" spans="1:14" x14ac:dyDescent="0.25">
      <c r="A4382" s="2">
        <v>38273</v>
      </c>
      <c r="B4382">
        <v>1059.44</v>
      </c>
      <c r="C4382">
        <v>392.92</v>
      </c>
      <c r="D4382">
        <v>3288.8</v>
      </c>
      <c r="E4382">
        <v>2323.1999999999998</v>
      </c>
      <c r="F4382">
        <v>4695.3100000000004</v>
      </c>
      <c r="G4382">
        <v>4390.7</v>
      </c>
      <c r="H4382">
        <v>16929</v>
      </c>
      <c r="I4382">
        <v>221.87</v>
      </c>
      <c r="J4382" t="s">
        <v>38</v>
      </c>
      <c r="K4382">
        <v>3497.35</v>
      </c>
      <c r="L4382">
        <v>8701</v>
      </c>
      <c r="M4382">
        <v>9172</v>
      </c>
      <c r="N4382">
        <v>3098.7</v>
      </c>
    </row>
    <row r="4383" spans="1:14" x14ac:dyDescent="0.25">
      <c r="A4383" s="2">
        <v>38274</v>
      </c>
      <c r="B4383">
        <v>1050.6300000000001</v>
      </c>
      <c r="C4383">
        <v>393.81</v>
      </c>
      <c r="D4383">
        <v>3282.8</v>
      </c>
      <c r="E4383">
        <v>2304.3000000000002</v>
      </c>
      <c r="F4383">
        <v>4673.3500000000004</v>
      </c>
      <c r="G4383">
        <v>4367.3999999999996</v>
      </c>
      <c r="H4383">
        <v>16881</v>
      </c>
      <c r="I4383">
        <v>219.9</v>
      </c>
      <c r="J4383" t="s">
        <v>38</v>
      </c>
      <c r="K4383">
        <v>3460.26</v>
      </c>
      <c r="L4383">
        <v>8592</v>
      </c>
      <c r="M4383">
        <v>9091</v>
      </c>
      <c r="N4383">
        <v>3086.3</v>
      </c>
    </row>
    <row r="4384" spans="1:14" x14ac:dyDescent="0.25">
      <c r="A4384" s="2">
        <v>38275</v>
      </c>
      <c r="B4384">
        <v>1055.6300000000001</v>
      </c>
      <c r="C4384">
        <v>396.55</v>
      </c>
      <c r="D4384">
        <v>3276.1</v>
      </c>
      <c r="E4384">
        <v>2307.5</v>
      </c>
      <c r="F4384">
        <v>4710.1400000000003</v>
      </c>
      <c r="G4384">
        <v>4370.3</v>
      </c>
      <c r="H4384">
        <v>16847</v>
      </c>
      <c r="I4384">
        <v>219.46</v>
      </c>
      <c r="J4384" t="s">
        <v>38</v>
      </c>
      <c r="K4384">
        <v>3430.84</v>
      </c>
      <c r="L4384">
        <v>8530</v>
      </c>
      <c r="M4384">
        <v>9114</v>
      </c>
      <c r="N4384">
        <v>3089.6</v>
      </c>
    </row>
    <row r="4385" spans="1:14" x14ac:dyDescent="0.25">
      <c r="A4385" s="2">
        <v>38278</v>
      </c>
      <c r="B4385">
        <v>1060.1500000000001</v>
      </c>
      <c r="C4385">
        <v>396.96</v>
      </c>
      <c r="D4385">
        <v>3273.3</v>
      </c>
      <c r="E4385">
        <v>2302.4</v>
      </c>
      <c r="F4385">
        <v>4693.53</v>
      </c>
      <c r="G4385">
        <v>4379.6000000000004</v>
      </c>
      <c r="H4385">
        <v>16825</v>
      </c>
      <c r="I4385">
        <v>218.59</v>
      </c>
      <c r="J4385" t="s">
        <v>38</v>
      </c>
      <c r="K4385">
        <v>3439.79</v>
      </c>
      <c r="L4385">
        <v>8515</v>
      </c>
      <c r="M4385">
        <v>9068</v>
      </c>
      <c r="N4385">
        <v>3088.8</v>
      </c>
    </row>
    <row r="4386" spans="1:14" x14ac:dyDescent="0.25">
      <c r="A4386" s="2">
        <v>38279</v>
      </c>
      <c r="B4386">
        <v>1051.0999999999999</v>
      </c>
      <c r="C4386">
        <v>394.05</v>
      </c>
      <c r="D4386">
        <v>3295.5</v>
      </c>
      <c r="E4386">
        <v>2326</v>
      </c>
      <c r="F4386">
        <v>4705.3999999999996</v>
      </c>
      <c r="G4386">
        <v>4412.5</v>
      </c>
      <c r="H4386">
        <v>16937</v>
      </c>
      <c r="I4386">
        <v>220.93</v>
      </c>
      <c r="J4386" t="s">
        <v>38</v>
      </c>
      <c r="K4386">
        <v>3466.65</v>
      </c>
      <c r="L4386">
        <v>8585</v>
      </c>
      <c r="M4386">
        <v>9195</v>
      </c>
      <c r="N4386">
        <v>3089.6</v>
      </c>
    </row>
    <row r="4387" spans="1:14" x14ac:dyDescent="0.25">
      <c r="A4387" s="2">
        <v>38280</v>
      </c>
      <c r="B4387">
        <v>1049.43</v>
      </c>
      <c r="C4387">
        <v>396.88</v>
      </c>
      <c r="D4387">
        <v>3268.7</v>
      </c>
      <c r="E4387">
        <v>2305</v>
      </c>
      <c r="F4387">
        <v>4667.42</v>
      </c>
      <c r="G4387">
        <v>4392.3999999999996</v>
      </c>
      <c r="H4387">
        <v>16828</v>
      </c>
      <c r="I4387">
        <v>217.99</v>
      </c>
      <c r="J4387" t="s">
        <v>38</v>
      </c>
      <c r="K4387">
        <v>3440.43</v>
      </c>
      <c r="L4387">
        <v>8437</v>
      </c>
      <c r="M4387">
        <v>9038</v>
      </c>
      <c r="N4387">
        <v>3070.5</v>
      </c>
    </row>
    <row r="4388" spans="1:14" x14ac:dyDescent="0.25">
      <c r="A4388" s="2">
        <v>38281</v>
      </c>
      <c r="B4388">
        <v>1055.1500000000001</v>
      </c>
      <c r="C4388">
        <v>398.65</v>
      </c>
      <c r="D4388">
        <v>3271.2</v>
      </c>
      <c r="E4388">
        <v>2318.8000000000002</v>
      </c>
      <c r="F4388">
        <v>4663.8599999999997</v>
      </c>
      <c r="G4388">
        <v>4416.2</v>
      </c>
      <c r="H4388">
        <v>16934</v>
      </c>
      <c r="I4388">
        <v>218.55</v>
      </c>
      <c r="J4388" t="s">
        <v>38</v>
      </c>
      <c r="K4388">
        <v>3458.34</v>
      </c>
      <c r="L4388">
        <v>8375</v>
      </c>
      <c r="M4388">
        <v>9057</v>
      </c>
      <c r="N4388">
        <v>3081.3</v>
      </c>
    </row>
    <row r="4389" spans="1:14" x14ac:dyDescent="0.25">
      <c r="A4389" s="2">
        <v>38282</v>
      </c>
      <c r="B4389">
        <v>1043.96</v>
      </c>
      <c r="C4389">
        <v>396.88</v>
      </c>
      <c r="D4389">
        <v>3271.2</v>
      </c>
      <c r="E4389">
        <v>2316.3000000000002</v>
      </c>
      <c r="F4389">
        <v>4659.1099999999997</v>
      </c>
      <c r="G4389">
        <v>4430.6000000000004</v>
      </c>
      <c r="H4389">
        <v>16972</v>
      </c>
      <c r="I4389">
        <v>218.83</v>
      </c>
      <c r="J4389" t="s">
        <v>38</v>
      </c>
      <c r="K4389">
        <v>3446.19</v>
      </c>
      <c r="L4389">
        <v>8414</v>
      </c>
      <c r="M4389">
        <v>9057</v>
      </c>
      <c r="N4389">
        <v>3084.6</v>
      </c>
    </row>
    <row r="4390" spans="1:14" x14ac:dyDescent="0.25">
      <c r="A4390" s="2">
        <v>38285</v>
      </c>
      <c r="B4390">
        <v>1043.24</v>
      </c>
      <c r="C4390">
        <v>394.05</v>
      </c>
      <c r="D4390">
        <v>3233.1</v>
      </c>
      <c r="E4390">
        <v>2269.1999999999998</v>
      </c>
      <c r="F4390">
        <v>4596.22</v>
      </c>
      <c r="G4390">
        <v>4354.8999999999996</v>
      </c>
      <c r="H4390">
        <v>16778</v>
      </c>
      <c r="I4390">
        <v>215.38</v>
      </c>
      <c r="J4390" t="s">
        <v>38</v>
      </c>
      <c r="K4390">
        <v>3397.58</v>
      </c>
      <c r="L4390">
        <v>8297</v>
      </c>
      <c r="M4390">
        <v>8908</v>
      </c>
      <c r="N4390">
        <v>3053.9</v>
      </c>
    </row>
    <row r="4391" spans="1:14" x14ac:dyDescent="0.25">
      <c r="A4391" s="2">
        <v>38286</v>
      </c>
      <c r="B4391">
        <v>1058.72</v>
      </c>
      <c r="C4391">
        <v>397.52</v>
      </c>
      <c r="D4391">
        <v>3245.1</v>
      </c>
      <c r="E4391">
        <v>2274.1999999999998</v>
      </c>
      <c r="F4391">
        <v>4609.2700000000004</v>
      </c>
      <c r="G4391">
        <v>4355.5</v>
      </c>
      <c r="H4391">
        <v>16787</v>
      </c>
      <c r="I4391">
        <v>216.25</v>
      </c>
      <c r="J4391" t="s">
        <v>38</v>
      </c>
      <c r="K4391">
        <v>3414.21</v>
      </c>
      <c r="L4391">
        <v>8305</v>
      </c>
      <c r="M4391">
        <v>8912</v>
      </c>
      <c r="N4391">
        <v>3074.7</v>
      </c>
    </row>
    <row r="4392" spans="1:14" x14ac:dyDescent="0.25">
      <c r="A4392" s="2">
        <v>38287</v>
      </c>
      <c r="B4392">
        <v>1071.3399999999999</v>
      </c>
      <c r="C4392">
        <v>397.04</v>
      </c>
      <c r="D4392">
        <v>3273</v>
      </c>
      <c r="E4392">
        <v>2310</v>
      </c>
      <c r="F4392">
        <v>4696.5</v>
      </c>
      <c r="G4392">
        <v>4404</v>
      </c>
      <c r="H4392">
        <v>16980</v>
      </c>
      <c r="I4392">
        <v>219.1</v>
      </c>
      <c r="J4392" t="s">
        <v>38</v>
      </c>
      <c r="K4392">
        <v>3441.71</v>
      </c>
      <c r="L4392">
        <v>8289</v>
      </c>
      <c r="M4392">
        <v>8943</v>
      </c>
      <c r="N4392">
        <v>3109.5</v>
      </c>
    </row>
    <row r="4393" spans="1:14" x14ac:dyDescent="0.25">
      <c r="A4393" s="2">
        <v>38288</v>
      </c>
      <c r="B4393">
        <v>1073.96</v>
      </c>
      <c r="C4393">
        <v>395.75</v>
      </c>
      <c r="D4393">
        <v>3280.7</v>
      </c>
      <c r="E4393">
        <v>2337.3000000000002</v>
      </c>
      <c r="F4393">
        <v>4727.3500000000004</v>
      </c>
      <c r="G4393">
        <v>4464.8</v>
      </c>
      <c r="H4393">
        <v>17084</v>
      </c>
      <c r="I4393">
        <v>221.74</v>
      </c>
      <c r="J4393" t="s">
        <v>38</v>
      </c>
      <c r="K4393">
        <v>3465.37</v>
      </c>
      <c r="L4393">
        <v>8406</v>
      </c>
      <c r="M4393">
        <v>9160</v>
      </c>
      <c r="N4393">
        <v>3138.6</v>
      </c>
    </row>
    <row r="4394" spans="1:14" x14ac:dyDescent="0.25">
      <c r="A4394" s="2">
        <v>38289</v>
      </c>
      <c r="B4394">
        <v>1076.58</v>
      </c>
      <c r="C4394">
        <v>400.42</v>
      </c>
      <c r="D4394">
        <v>3274</v>
      </c>
      <c r="E4394">
        <v>2331</v>
      </c>
      <c r="F4394">
        <v>4719.04</v>
      </c>
      <c r="G4394">
        <v>4461.1000000000004</v>
      </c>
      <c r="H4394">
        <v>17072</v>
      </c>
      <c r="I4394">
        <v>221</v>
      </c>
      <c r="J4394" t="s">
        <v>38</v>
      </c>
      <c r="K4394">
        <v>3431.47</v>
      </c>
      <c r="L4394">
        <v>8352</v>
      </c>
      <c r="M4394">
        <v>9114</v>
      </c>
      <c r="N4394">
        <v>3136.9</v>
      </c>
    </row>
    <row r="4395" spans="1:14" x14ac:dyDescent="0.25">
      <c r="A4395" s="2">
        <v>38292</v>
      </c>
      <c r="B4395">
        <v>1077.06</v>
      </c>
      <c r="C4395">
        <v>399.38</v>
      </c>
      <c r="D4395">
        <v>3307.2</v>
      </c>
      <c r="E4395">
        <v>2347.3000000000002</v>
      </c>
      <c r="F4395">
        <v>4761.17</v>
      </c>
      <c r="G4395">
        <v>4461.1000000000004</v>
      </c>
      <c r="H4395">
        <v>17229</v>
      </c>
      <c r="I4395">
        <v>221.84</v>
      </c>
      <c r="J4395" t="s">
        <v>38</v>
      </c>
      <c r="K4395">
        <v>3475.61</v>
      </c>
      <c r="L4395">
        <v>8321</v>
      </c>
      <c r="M4395">
        <v>9128</v>
      </c>
      <c r="N4395">
        <v>3151</v>
      </c>
    </row>
    <row r="4396" spans="1:14" x14ac:dyDescent="0.25">
      <c r="A4396" s="2">
        <v>38293</v>
      </c>
      <c r="B4396">
        <v>1076.82</v>
      </c>
      <c r="C4396">
        <v>401.23</v>
      </c>
      <c r="D4396">
        <v>3318.8</v>
      </c>
      <c r="E4396">
        <v>2366.8000000000002</v>
      </c>
      <c r="F4396">
        <v>4818.1400000000003</v>
      </c>
      <c r="G4396">
        <v>4504.8999999999996</v>
      </c>
      <c r="H4396">
        <v>17273</v>
      </c>
      <c r="I4396">
        <v>223.58</v>
      </c>
      <c r="J4396" t="s">
        <v>38</v>
      </c>
      <c r="K4396">
        <v>3511.43</v>
      </c>
      <c r="L4396">
        <v>8476</v>
      </c>
      <c r="M4396">
        <v>9272</v>
      </c>
      <c r="N4396">
        <v>3159.3</v>
      </c>
    </row>
    <row r="4397" spans="1:14" x14ac:dyDescent="0.25">
      <c r="A4397" s="2">
        <v>38294</v>
      </c>
      <c r="B4397">
        <v>1090.6300000000001</v>
      </c>
      <c r="C4397">
        <v>397.76</v>
      </c>
      <c r="D4397">
        <v>3334.7</v>
      </c>
      <c r="E4397">
        <v>2369.6</v>
      </c>
      <c r="F4397">
        <v>4795.59</v>
      </c>
      <c r="G4397">
        <v>4523.7</v>
      </c>
      <c r="H4397">
        <v>17305</v>
      </c>
      <c r="I4397">
        <v>224.51</v>
      </c>
      <c r="J4397" t="s">
        <v>38</v>
      </c>
      <c r="K4397">
        <v>3547.88</v>
      </c>
      <c r="L4397">
        <v>8476</v>
      </c>
      <c r="M4397">
        <v>9330</v>
      </c>
      <c r="N4397">
        <v>3177.6</v>
      </c>
    </row>
    <row r="4398" spans="1:14" x14ac:dyDescent="0.25">
      <c r="A4398" s="2">
        <v>38295</v>
      </c>
      <c r="B4398">
        <v>1105.3900000000001</v>
      </c>
      <c r="C4398">
        <v>398.65</v>
      </c>
      <c r="D4398">
        <v>3338.3</v>
      </c>
      <c r="E4398">
        <v>2362.4</v>
      </c>
      <c r="F4398">
        <v>4853.74</v>
      </c>
      <c r="G4398">
        <v>4520</v>
      </c>
      <c r="H4398">
        <v>17356</v>
      </c>
      <c r="I4398">
        <v>223.17</v>
      </c>
      <c r="J4398" t="s">
        <v>38</v>
      </c>
      <c r="K4398">
        <v>3551.72</v>
      </c>
      <c r="L4398">
        <v>8499</v>
      </c>
      <c r="M4398">
        <v>9341</v>
      </c>
      <c r="N4398">
        <v>3186.7</v>
      </c>
    </row>
    <row r="4399" spans="1:14" x14ac:dyDescent="0.25">
      <c r="A4399" s="2">
        <v>38296</v>
      </c>
      <c r="B4399">
        <v>1112.3</v>
      </c>
      <c r="C4399">
        <v>395.99</v>
      </c>
      <c r="D4399">
        <v>3346.4</v>
      </c>
      <c r="E4399">
        <v>2373.6999999999998</v>
      </c>
      <c r="F4399">
        <v>4844.84</v>
      </c>
      <c r="G4399">
        <v>4539.8999999999996</v>
      </c>
      <c r="H4399">
        <v>17411</v>
      </c>
      <c r="I4399">
        <v>225.11</v>
      </c>
      <c r="J4399" t="s">
        <v>38</v>
      </c>
      <c r="K4399">
        <v>3595.85</v>
      </c>
      <c r="L4399">
        <v>8585</v>
      </c>
      <c r="M4399">
        <v>9405</v>
      </c>
      <c r="N4399">
        <v>3191.7</v>
      </c>
    </row>
    <row r="4400" spans="1:14" x14ac:dyDescent="0.25">
      <c r="A4400" s="2">
        <v>38299</v>
      </c>
      <c r="B4400">
        <v>1111.1099999999999</v>
      </c>
      <c r="C4400">
        <v>396.31</v>
      </c>
      <c r="D4400">
        <v>3330.8</v>
      </c>
      <c r="E4400">
        <v>2371.1999999999998</v>
      </c>
      <c r="F4400">
        <v>4856.7</v>
      </c>
      <c r="G4400">
        <v>4540.2</v>
      </c>
      <c r="H4400">
        <v>17489</v>
      </c>
      <c r="I4400">
        <v>225.45</v>
      </c>
      <c r="J4400" t="s">
        <v>38</v>
      </c>
      <c r="K4400">
        <v>3584.34</v>
      </c>
      <c r="L4400">
        <v>8530</v>
      </c>
      <c r="M4400">
        <v>9455</v>
      </c>
      <c r="N4400">
        <v>3181.7</v>
      </c>
    </row>
    <row r="4401" spans="1:14" x14ac:dyDescent="0.25">
      <c r="A4401" s="2">
        <v>38300</v>
      </c>
      <c r="B4401">
        <v>1108.97</v>
      </c>
      <c r="C4401">
        <v>397.04</v>
      </c>
      <c r="D4401">
        <v>3335.8</v>
      </c>
      <c r="E4401">
        <v>2368.6999999999998</v>
      </c>
      <c r="F4401">
        <v>4851.3599999999997</v>
      </c>
      <c r="G4401">
        <v>4528.8</v>
      </c>
      <c r="H4401">
        <v>17451</v>
      </c>
      <c r="I4401">
        <v>225.11</v>
      </c>
      <c r="J4401" t="s">
        <v>38</v>
      </c>
      <c r="K4401">
        <v>3565.79</v>
      </c>
      <c r="L4401">
        <v>8530</v>
      </c>
      <c r="M4401">
        <v>9427</v>
      </c>
      <c r="N4401">
        <v>3182.5</v>
      </c>
    </row>
    <row r="4402" spans="1:14" x14ac:dyDescent="0.25">
      <c r="A4402" s="2">
        <v>38301</v>
      </c>
      <c r="B4402">
        <v>1109.44</v>
      </c>
      <c r="C4402">
        <v>396.63</v>
      </c>
      <c r="D4402">
        <v>3354.1</v>
      </c>
      <c r="E4402">
        <v>2376.5</v>
      </c>
      <c r="F4402">
        <v>4878.66</v>
      </c>
      <c r="G4402">
        <v>4512.1000000000004</v>
      </c>
      <c r="H4402">
        <v>17454</v>
      </c>
      <c r="I4402">
        <v>226.48</v>
      </c>
      <c r="J4402" t="s">
        <v>38</v>
      </c>
      <c r="K4402">
        <v>3590.74</v>
      </c>
      <c r="L4402">
        <v>8554</v>
      </c>
      <c r="M4402">
        <v>9520</v>
      </c>
      <c r="N4402">
        <v>3190.8</v>
      </c>
    </row>
    <row r="4403" spans="1:14" x14ac:dyDescent="0.25">
      <c r="A4403" s="2">
        <v>38302</v>
      </c>
      <c r="B4403">
        <v>1118.02</v>
      </c>
      <c r="C4403">
        <v>397.92</v>
      </c>
      <c r="D4403">
        <v>3378.5</v>
      </c>
      <c r="E4403">
        <v>2408.1999999999998</v>
      </c>
      <c r="F4403">
        <v>4930.88</v>
      </c>
      <c r="G4403">
        <v>4529.3</v>
      </c>
      <c r="H4403">
        <v>17625</v>
      </c>
      <c r="I4403">
        <v>229.06</v>
      </c>
      <c r="J4403" t="s">
        <v>38</v>
      </c>
      <c r="K4403">
        <v>3616.96</v>
      </c>
      <c r="L4403">
        <v>8422</v>
      </c>
      <c r="M4403">
        <v>9503</v>
      </c>
      <c r="N4403">
        <v>3203.3</v>
      </c>
    </row>
    <row r="4404" spans="1:14" x14ac:dyDescent="0.25">
      <c r="A4404" s="2">
        <v>38303</v>
      </c>
      <c r="B4404">
        <v>1126.5899999999999</v>
      </c>
      <c r="C4404">
        <v>399.13</v>
      </c>
      <c r="D4404">
        <v>3390.1</v>
      </c>
      <c r="E4404">
        <v>2407.9</v>
      </c>
      <c r="F4404">
        <v>4932.66</v>
      </c>
      <c r="G4404">
        <v>4538.1000000000004</v>
      </c>
      <c r="H4404">
        <v>17661</v>
      </c>
      <c r="I4404">
        <v>229.87</v>
      </c>
      <c r="J4404" t="s">
        <v>38</v>
      </c>
      <c r="K4404">
        <v>3642.54</v>
      </c>
      <c r="L4404">
        <v>8561</v>
      </c>
      <c r="M4404">
        <v>9625</v>
      </c>
      <c r="N4404">
        <v>3216.6</v>
      </c>
    </row>
    <row r="4405" spans="1:14" x14ac:dyDescent="0.25">
      <c r="A4405" s="2">
        <v>38306</v>
      </c>
      <c r="B4405">
        <v>1129.68</v>
      </c>
      <c r="C4405">
        <v>400.34</v>
      </c>
      <c r="D4405">
        <v>3394</v>
      </c>
      <c r="E4405">
        <v>2401.6</v>
      </c>
      <c r="F4405">
        <v>4930.28</v>
      </c>
      <c r="G4405">
        <v>4524.3</v>
      </c>
      <c r="H4405">
        <v>17613</v>
      </c>
      <c r="I4405">
        <v>229.03</v>
      </c>
      <c r="J4405" t="s">
        <v>38</v>
      </c>
      <c r="K4405">
        <v>3633.59</v>
      </c>
      <c r="L4405">
        <v>8717</v>
      </c>
      <c r="M4405">
        <v>9722</v>
      </c>
      <c r="N4405">
        <v>3224.8</v>
      </c>
    </row>
    <row r="4406" spans="1:14" x14ac:dyDescent="0.25">
      <c r="A4406" s="2">
        <v>38307</v>
      </c>
      <c r="B4406">
        <v>1121.5899999999999</v>
      </c>
      <c r="C4406">
        <v>400.67</v>
      </c>
      <c r="D4406">
        <v>3371.1</v>
      </c>
      <c r="E4406">
        <v>2380.6</v>
      </c>
      <c r="F4406">
        <v>4904.7700000000004</v>
      </c>
      <c r="G4406">
        <v>4486.6000000000004</v>
      </c>
      <c r="H4406">
        <v>17476</v>
      </c>
      <c r="I4406">
        <v>226.99</v>
      </c>
      <c r="J4406" t="s">
        <v>38</v>
      </c>
      <c r="K4406">
        <v>3616.96</v>
      </c>
      <c r="L4406">
        <v>8686</v>
      </c>
      <c r="M4406">
        <v>9606</v>
      </c>
      <c r="N4406">
        <v>3215.7</v>
      </c>
    </row>
    <row r="4407" spans="1:14" x14ac:dyDescent="0.25">
      <c r="A4407" s="2">
        <v>38308</v>
      </c>
      <c r="B4407">
        <v>1128.02</v>
      </c>
      <c r="C4407">
        <v>403.33</v>
      </c>
      <c r="D4407">
        <v>3389.1</v>
      </c>
      <c r="E4407">
        <v>2412</v>
      </c>
      <c r="F4407">
        <v>4966.4799999999996</v>
      </c>
      <c r="G4407">
        <v>4577.1000000000004</v>
      </c>
      <c r="H4407">
        <v>17703</v>
      </c>
      <c r="I4407">
        <v>228.78</v>
      </c>
      <c r="J4407" t="s">
        <v>38</v>
      </c>
      <c r="K4407">
        <v>3636.79</v>
      </c>
      <c r="L4407">
        <v>8678</v>
      </c>
      <c r="M4407">
        <v>9664</v>
      </c>
      <c r="N4407">
        <v>3219</v>
      </c>
    </row>
    <row r="4408" spans="1:14" x14ac:dyDescent="0.25">
      <c r="A4408" s="2">
        <v>38309</v>
      </c>
      <c r="B4408">
        <v>1128.73</v>
      </c>
      <c r="C4408">
        <v>402.44</v>
      </c>
      <c r="D4408">
        <v>3393.7</v>
      </c>
      <c r="E4408">
        <v>2403.1999999999998</v>
      </c>
      <c r="F4408">
        <v>4968.26</v>
      </c>
      <c r="G4408">
        <v>4586.3999999999996</v>
      </c>
      <c r="H4408">
        <v>17721</v>
      </c>
      <c r="I4408">
        <v>228.56</v>
      </c>
      <c r="J4408" t="s">
        <v>38</v>
      </c>
      <c r="K4408">
        <v>3629.75</v>
      </c>
      <c r="L4408">
        <v>8616</v>
      </c>
      <c r="M4408">
        <v>9662</v>
      </c>
      <c r="N4408">
        <v>3217.4</v>
      </c>
    </row>
    <row r="4409" spans="1:14" x14ac:dyDescent="0.25">
      <c r="A4409" s="2">
        <v>38310</v>
      </c>
      <c r="B4409">
        <v>1116.5899999999999</v>
      </c>
      <c r="C4409">
        <v>401.55</v>
      </c>
      <c r="D4409">
        <v>3366.1</v>
      </c>
      <c r="E4409">
        <v>2381.8000000000002</v>
      </c>
      <c r="F4409">
        <v>4901.21</v>
      </c>
      <c r="G4409">
        <v>4575.3</v>
      </c>
      <c r="H4409">
        <v>17663</v>
      </c>
      <c r="I4409">
        <v>226.89</v>
      </c>
      <c r="J4409" t="s">
        <v>38</v>
      </c>
      <c r="K4409">
        <v>3584.98</v>
      </c>
      <c r="L4409">
        <v>8624</v>
      </c>
      <c r="M4409">
        <v>9608</v>
      </c>
      <c r="N4409">
        <v>3224</v>
      </c>
    </row>
    <row r="4410" spans="1:14" x14ac:dyDescent="0.25">
      <c r="A4410" s="2">
        <v>38313</v>
      </c>
      <c r="B4410">
        <v>1122.06</v>
      </c>
      <c r="C4410">
        <v>403.17</v>
      </c>
      <c r="D4410">
        <v>3347.1</v>
      </c>
      <c r="E4410">
        <v>2367.6999999999998</v>
      </c>
      <c r="F4410">
        <v>4930.88</v>
      </c>
      <c r="G4410">
        <v>4564.8999999999996</v>
      </c>
      <c r="H4410">
        <v>17597</v>
      </c>
      <c r="I4410">
        <v>225.59</v>
      </c>
      <c r="J4410" t="s">
        <v>38</v>
      </c>
      <c r="K4410">
        <v>3560.67</v>
      </c>
      <c r="L4410">
        <v>8414</v>
      </c>
      <c r="M4410">
        <v>9625</v>
      </c>
      <c r="N4410">
        <v>3177.6</v>
      </c>
    </row>
    <row r="4411" spans="1:14" x14ac:dyDescent="0.25">
      <c r="A4411" s="2">
        <v>38314</v>
      </c>
      <c r="B4411">
        <v>1123.25</v>
      </c>
      <c r="C4411">
        <v>402.12</v>
      </c>
      <c r="D4411">
        <v>3352</v>
      </c>
      <c r="E4411">
        <v>2371.8000000000002</v>
      </c>
      <c r="F4411">
        <v>4890.53</v>
      </c>
      <c r="G4411">
        <v>4565.2</v>
      </c>
      <c r="H4411">
        <v>17574</v>
      </c>
      <c r="I4411">
        <v>225.42</v>
      </c>
      <c r="J4411" t="s">
        <v>38</v>
      </c>
      <c r="K4411">
        <v>3532.53</v>
      </c>
      <c r="L4411">
        <v>8414</v>
      </c>
      <c r="M4411">
        <v>9768</v>
      </c>
      <c r="N4411">
        <v>3224.8</v>
      </c>
    </row>
    <row r="4412" spans="1:14" x14ac:dyDescent="0.25">
      <c r="A4412" s="2">
        <v>38315</v>
      </c>
      <c r="B4412">
        <v>1125.8699999999999</v>
      </c>
      <c r="C4412">
        <v>401.55</v>
      </c>
      <c r="D4412">
        <v>3342.1</v>
      </c>
      <c r="E4412">
        <v>2365.8000000000002</v>
      </c>
      <c r="F4412">
        <v>4907.1400000000003</v>
      </c>
      <c r="G4412">
        <v>4603.8999999999996</v>
      </c>
      <c r="H4412">
        <v>17625</v>
      </c>
      <c r="I4412">
        <v>225.49</v>
      </c>
      <c r="J4412" t="s">
        <v>38</v>
      </c>
      <c r="K4412">
        <v>3515.9</v>
      </c>
      <c r="L4412">
        <v>8437</v>
      </c>
      <c r="M4412">
        <v>9799</v>
      </c>
      <c r="N4412">
        <v>3234</v>
      </c>
    </row>
    <row r="4413" spans="1:14" x14ac:dyDescent="0.25">
      <c r="A4413" s="2">
        <v>38316</v>
      </c>
      <c r="B4413">
        <v>1129.92</v>
      </c>
      <c r="C4413">
        <v>403.33</v>
      </c>
      <c r="D4413">
        <v>3360.8</v>
      </c>
      <c r="E4413">
        <v>2386.5</v>
      </c>
      <c r="F4413">
        <v>4946.3</v>
      </c>
      <c r="G4413">
        <v>4643.3999999999996</v>
      </c>
      <c r="H4413">
        <v>17720</v>
      </c>
      <c r="I4413">
        <v>227.32</v>
      </c>
      <c r="J4413" t="s">
        <v>38</v>
      </c>
      <c r="K4413">
        <v>3549.8</v>
      </c>
      <c r="L4413">
        <v>8445</v>
      </c>
      <c r="M4413">
        <v>9748</v>
      </c>
      <c r="N4413">
        <v>3246.4</v>
      </c>
    </row>
    <row r="4414" spans="1:14" x14ac:dyDescent="0.25">
      <c r="A4414" s="2">
        <v>38317</v>
      </c>
      <c r="B4414">
        <v>1124.68</v>
      </c>
      <c r="C4414">
        <v>405.34</v>
      </c>
      <c r="D4414">
        <v>3352</v>
      </c>
      <c r="E4414">
        <v>2377.1</v>
      </c>
      <c r="F4414">
        <v>4917.2299999999996</v>
      </c>
      <c r="G4414">
        <v>4630.6000000000004</v>
      </c>
      <c r="H4414">
        <v>17688</v>
      </c>
      <c r="I4414">
        <v>227.19</v>
      </c>
      <c r="J4414" t="s">
        <v>38</v>
      </c>
      <c r="K4414">
        <v>3549.16</v>
      </c>
      <c r="L4414">
        <v>8422</v>
      </c>
      <c r="M4414">
        <v>9713</v>
      </c>
      <c r="N4414">
        <v>3254.7</v>
      </c>
    </row>
    <row r="4415" spans="1:14" x14ac:dyDescent="0.25">
      <c r="A4415" s="2">
        <v>38320</v>
      </c>
      <c r="B4415">
        <v>1120.1600000000001</v>
      </c>
      <c r="C4415">
        <v>405.1</v>
      </c>
      <c r="D4415">
        <v>3365.8</v>
      </c>
      <c r="E4415">
        <v>2376.5</v>
      </c>
      <c r="F4415">
        <v>4948.68</v>
      </c>
      <c r="G4415">
        <v>4622.3999999999996</v>
      </c>
      <c r="H4415">
        <v>17626</v>
      </c>
      <c r="I4415">
        <v>226.92</v>
      </c>
      <c r="J4415" t="s">
        <v>38</v>
      </c>
      <c r="K4415">
        <v>3531.25</v>
      </c>
      <c r="L4415">
        <v>8523</v>
      </c>
      <c r="M4415">
        <v>9867</v>
      </c>
      <c r="N4415">
        <v>3265.5</v>
      </c>
    </row>
    <row r="4416" spans="1:14" x14ac:dyDescent="0.25">
      <c r="A4416" s="2">
        <v>38321</v>
      </c>
      <c r="B4416">
        <v>1118.25</v>
      </c>
      <c r="C4416">
        <v>404.05</v>
      </c>
      <c r="D4416">
        <v>3323.1</v>
      </c>
      <c r="E4416">
        <v>2359.5</v>
      </c>
      <c r="F4416">
        <v>4896.46</v>
      </c>
      <c r="G4416">
        <v>4615.8</v>
      </c>
      <c r="H4416">
        <v>17576</v>
      </c>
      <c r="I4416">
        <v>225.29</v>
      </c>
      <c r="J4416" t="s">
        <v>38</v>
      </c>
      <c r="K4416">
        <v>3479.44</v>
      </c>
      <c r="L4416">
        <v>8453</v>
      </c>
      <c r="M4416">
        <v>9826</v>
      </c>
      <c r="N4416">
        <v>3254.7</v>
      </c>
    </row>
    <row r="4417" spans="1:14" x14ac:dyDescent="0.25">
      <c r="A4417" s="2">
        <v>38322</v>
      </c>
      <c r="B4417">
        <v>1133.26</v>
      </c>
      <c r="C4417">
        <v>406.15</v>
      </c>
      <c r="D4417">
        <v>3349.2</v>
      </c>
      <c r="E4417">
        <v>2385.6</v>
      </c>
      <c r="F4417">
        <v>4968.8500000000004</v>
      </c>
      <c r="G4417">
        <v>4660.3</v>
      </c>
      <c r="H4417">
        <v>17758</v>
      </c>
      <c r="I4417">
        <v>228.96</v>
      </c>
      <c r="J4417" t="s">
        <v>38</v>
      </c>
      <c r="K4417">
        <v>3526.78</v>
      </c>
      <c r="L4417">
        <v>8383</v>
      </c>
      <c r="M4417">
        <v>9908</v>
      </c>
      <c r="N4417">
        <v>3241.4</v>
      </c>
    </row>
    <row r="4418" spans="1:14" x14ac:dyDescent="0.25">
      <c r="A4418" s="2">
        <v>38323</v>
      </c>
      <c r="B4418">
        <v>1133.97</v>
      </c>
      <c r="C4418">
        <v>405.83</v>
      </c>
      <c r="D4418">
        <v>3358.4</v>
      </c>
      <c r="E4418">
        <v>2396.3000000000002</v>
      </c>
      <c r="F4418">
        <v>4991.3999999999996</v>
      </c>
      <c r="G4418">
        <v>4674.6000000000004</v>
      </c>
      <c r="H4418">
        <v>17802</v>
      </c>
      <c r="I4418">
        <v>230.03</v>
      </c>
      <c r="J4418" t="s">
        <v>38</v>
      </c>
      <c r="K4418">
        <v>3561.31</v>
      </c>
      <c r="L4418">
        <v>8538</v>
      </c>
      <c r="M4418">
        <v>9999</v>
      </c>
      <c r="N4418">
        <v>3282.9</v>
      </c>
    </row>
    <row r="4419" spans="1:14" x14ac:dyDescent="0.25">
      <c r="A4419" s="2">
        <v>38324</v>
      </c>
      <c r="B4419">
        <v>1132.78</v>
      </c>
      <c r="C4419">
        <v>405.18</v>
      </c>
      <c r="D4419">
        <v>3349.5</v>
      </c>
      <c r="E4419">
        <v>2377.1</v>
      </c>
      <c r="F4419">
        <v>4978.34</v>
      </c>
      <c r="G4419">
        <v>4656.6000000000004</v>
      </c>
      <c r="H4419">
        <v>17742</v>
      </c>
      <c r="I4419">
        <v>229.29</v>
      </c>
      <c r="J4419" t="s">
        <v>38</v>
      </c>
      <c r="K4419">
        <v>3553.64</v>
      </c>
      <c r="L4419">
        <v>8592</v>
      </c>
      <c r="M4419">
        <v>9963</v>
      </c>
      <c r="N4419">
        <v>3286.2</v>
      </c>
    </row>
    <row r="4420" spans="1:14" x14ac:dyDescent="0.25">
      <c r="A4420" s="2">
        <v>38327</v>
      </c>
      <c r="B4420">
        <v>1132.78</v>
      </c>
      <c r="C4420">
        <v>406.23</v>
      </c>
      <c r="D4420">
        <v>3337.9</v>
      </c>
      <c r="E4420">
        <v>2366.6999999999998</v>
      </c>
      <c r="F4420">
        <v>5004.45</v>
      </c>
      <c r="G4420">
        <v>4656.6000000000004</v>
      </c>
      <c r="H4420">
        <v>17833</v>
      </c>
      <c r="I4420">
        <v>228.59</v>
      </c>
      <c r="J4420" t="s">
        <v>38</v>
      </c>
      <c r="K4420">
        <v>3531.89</v>
      </c>
      <c r="L4420">
        <v>8507</v>
      </c>
      <c r="M4420">
        <v>9961</v>
      </c>
      <c r="N4420">
        <v>3284.6</v>
      </c>
    </row>
    <row r="4421" spans="1:14" x14ac:dyDescent="0.25">
      <c r="A4421" s="2">
        <v>38328</v>
      </c>
      <c r="B4421">
        <v>1121.83</v>
      </c>
      <c r="C4421">
        <v>403.49</v>
      </c>
      <c r="D4421">
        <v>3339.7</v>
      </c>
      <c r="E4421">
        <v>2379.6</v>
      </c>
      <c r="F4421">
        <v>4977.75</v>
      </c>
      <c r="G4421">
        <v>4677.3</v>
      </c>
      <c r="H4421">
        <v>17974</v>
      </c>
      <c r="I4421">
        <v>229.26</v>
      </c>
      <c r="J4421" t="s">
        <v>38</v>
      </c>
      <c r="K4421">
        <v>3560.67</v>
      </c>
      <c r="L4421">
        <v>8453</v>
      </c>
      <c r="M4421">
        <v>9971</v>
      </c>
      <c r="N4421">
        <v>3264.7</v>
      </c>
    </row>
    <row r="4422" spans="1:14" x14ac:dyDescent="0.25">
      <c r="A4422" s="2">
        <v>38329</v>
      </c>
      <c r="B4422">
        <v>1127.78</v>
      </c>
      <c r="C4422">
        <v>404.94</v>
      </c>
      <c r="D4422">
        <v>3322</v>
      </c>
      <c r="E4422">
        <v>2370.5</v>
      </c>
      <c r="F4422">
        <v>5005.05</v>
      </c>
      <c r="G4422">
        <v>4677.3</v>
      </c>
      <c r="H4422">
        <v>17964</v>
      </c>
      <c r="I4422">
        <v>228.99</v>
      </c>
      <c r="J4422" t="s">
        <v>38</v>
      </c>
      <c r="K4422">
        <v>3558.12</v>
      </c>
      <c r="L4422">
        <v>8468</v>
      </c>
      <c r="M4422">
        <v>9776</v>
      </c>
      <c r="N4422">
        <v>3227.3</v>
      </c>
    </row>
    <row r="4423" spans="1:14" x14ac:dyDescent="0.25">
      <c r="A4423" s="2">
        <v>38330</v>
      </c>
      <c r="B4423">
        <v>1132.07</v>
      </c>
      <c r="C4423">
        <v>404.62</v>
      </c>
      <c r="D4423">
        <v>3312.1</v>
      </c>
      <c r="E4423">
        <v>2354.8000000000002</v>
      </c>
      <c r="F4423">
        <v>4953.42</v>
      </c>
      <c r="G4423">
        <v>4655.3</v>
      </c>
      <c r="H4423">
        <v>17853</v>
      </c>
      <c r="I4423">
        <v>227.26</v>
      </c>
      <c r="J4423" t="s">
        <v>38</v>
      </c>
      <c r="K4423">
        <v>3554.92</v>
      </c>
      <c r="L4423">
        <v>8360</v>
      </c>
      <c r="M4423">
        <v>9792</v>
      </c>
      <c r="N4423">
        <v>3231.5</v>
      </c>
    </row>
    <row r="4424" spans="1:14" x14ac:dyDescent="0.25">
      <c r="A4424" s="2">
        <v>38331</v>
      </c>
      <c r="B4424">
        <v>1133.26</v>
      </c>
      <c r="C4424">
        <v>401.63</v>
      </c>
      <c r="D4424">
        <v>3313.9</v>
      </c>
      <c r="E4424">
        <v>2367.6999999999998</v>
      </c>
      <c r="F4424">
        <v>4967.66</v>
      </c>
      <c r="G4424">
        <v>4679.8999999999996</v>
      </c>
      <c r="H4424">
        <v>17939</v>
      </c>
      <c r="I4424">
        <v>228.16</v>
      </c>
      <c r="J4424" t="s">
        <v>38</v>
      </c>
      <c r="K4424">
        <v>3570.27</v>
      </c>
      <c r="L4424">
        <v>8352</v>
      </c>
      <c r="M4424">
        <v>9659</v>
      </c>
      <c r="N4424">
        <v>3234</v>
      </c>
    </row>
    <row r="4425" spans="1:14" x14ac:dyDescent="0.25">
      <c r="A4425" s="2">
        <v>38334</v>
      </c>
      <c r="B4425">
        <v>1143.26</v>
      </c>
      <c r="C4425">
        <v>404.62</v>
      </c>
      <c r="D4425">
        <v>3342.5</v>
      </c>
      <c r="E4425">
        <v>2389</v>
      </c>
      <c r="F4425">
        <v>5019.88</v>
      </c>
      <c r="G4425">
        <v>4710.8999999999996</v>
      </c>
      <c r="H4425">
        <v>17990</v>
      </c>
      <c r="I4425">
        <v>230.29</v>
      </c>
      <c r="J4425" t="s">
        <v>38</v>
      </c>
      <c r="K4425">
        <v>3600.33</v>
      </c>
      <c r="L4425">
        <v>8375</v>
      </c>
      <c r="M4425">
        <v>9700</v>
      </c>
      <c r="N4425">
        <v>3242.3</v>
      </c>
    </row>
    <row r="4426" spans="1:14" x14ac:dyDescent="0.25">
      <c r="A4426" s="2">
        <v>38335</v>
      </c>
      <c r="B4426">
        <v>1146.83</v>
      </c>
      <c r="C4426">
        <v>407.6</v>
      </c>
      <c r="D4426">
        <v>3338.3</v>
      </c>
      <c r="E4426">
        <v>2397.1999999999998</v>
      </c>
      <c r="F4426">
        <v>5025.8100000000004</v>
      </c>
      <c r="G4426">
        <v>4718.6000000000004</v>
      </c>
      <c r="H4426">
        <v>18036</v>
      </c>
      <c r="I4426">
        <v>230.93</v>
      </c>
      <c r="J4426" t="s">
        <v>38</v>
      </c>
      <c r="K4426">
        <v>3619.52</v>
      </c>
      <c r="L4426">
        <v>8484</v>
      </c>
      <c r="M4426">
        <v>9859</v>
      </c>
      <c r="N4426">
        <v>3273</v>
      </c>
    </row>
    <row r="4427" spans="1:14" x14ac:dyDescent="0.25">
      <c r="A4427" s="2">
        <v>38336</v>
      </c>
      <c r="B4427">
        <v>1147.54</v>
      </c>
      <c r="C4427">
        <v>407.12</v>
      </c>
      <c r="D4427">
        <v>3334.4</v>
      </c>
      <c r="E4427">
        <v>2388.6999999999998</v>
      </c>
      <c r="F4427">
        <v>5013.95</v>
      </c>
      <c r="G4427">
        <v>4706.1000000000004</v>
      </c>
      <c r="H4427">
        <v>18008</v>
      </c>
      <c r="I4427">
        <v>230.13</v>
      </c>
      <c r="J4427" t="s">
        <v>38</v>
      </c>
      <c r="K4427">
        <v>3603.53</v>
      </c>
      <c r="L4427">
        <v>8499</v>
      </c>
      <c r="M4427">
        <v>9852</v>
      </c>
      <c r="N4427">
        <v>3272.1</v>
      </c>
    </row>
    <row r="4428" spans="1:14" x14ac:dyDescent="0.25">
      <c r="A4428" s="2">
        <v>38337</v>
      </c>
      <c r="B4428">
        <v>1147.07</v>
      </c>
      <c r="C4428">
        <v>405.91</v>
      </c>
      <c r="D4428">
        <v>3349.2</v>
      </c>
      <c r="E4428">
        <v>2394.6999999999998</v>
      </c>
      <c r="F4428">
        <v>5021.07</v>
      </c>
      <c r="G4428">
        <v>4718.6000000000004</v>
      </c>
      <c r="H4428">
        <v>18044</v>
      </c>
      <c r="I4428">
        <v>231.36</v>
      </c>
      <c r="J4428" t="s">
        <v>38</v>
      </c>
      <c r="K4428">
        <v>3619.57</v>
      </c>
      <c r="L4428">
        <v>8491</v>
      </c>
      <c r="M4428">
        <v>9815</v>
      </c>
      <c r="N4428">
        <v>3293.6</v>
      </c>
    </row>
    <row r="4429" spans="1:14" x14ac:dyDescent="0.25">
      <c r="A4429" s="2">
        <v>38338</v>
      </c>
      <c r="B4429">
        <v>1139.22</v>
      </c>
      <c r="C4429">
        <v>407.68</v>
      </c>
      <c r="D4429">
        <v>3315.7</v>
      </c>
      <c r="E4429">
        <v>2352.1</v>
      </c>
      <c r="F4429">
        <v>4937.88</v>
      </c>
      <c r="G4429">
        <v>4692.6000000000004</v>
      </c>
      <c r="H4429">
        <v>17911</v>
      </c>
      <c r="I4429">
        <v>229.6</v>
      </c>
      <c r="J4429" t="s">
        <v>38</v>
      </c>
      <c r="K4429">
        <v>3581.07</v>
      </c>
      <c r="L4429">
        <v>8600</v>
      </c>
      <c r="M4429">
        <v>9820</v>
      </c>
      <c r="N4429">
        <v>3320.1</v>
      </c>
    </row>
    <row r="4430" spans="1:14" x14ac:dyDescent="0.25">
      <c r="A4430" s="2">
        <v>38341</v>
      </c>
      <c r="B4430">
        <v>1139.7</v>
      </c>
      <c r="C4430">
        <v>411.14</v>
      </c>
      <c r="D4430">
        <v>3340.4</v>
      </c>
      <c r="E4430">
        <v>2362.6999999999998</v>
      </c>
      <c r="F4430">
        <v>4986.8500000000004</v>
      </c>
      <c r="G4430">
        <v>4720.5</v>
      </c>
      <c r="H4430">
        <v>18082</v>
      </c>
      <c r="I4430">
        <v>229.36</v>
      </c>
      <c r="J4430" t="s">
        <v>38</v>
      </c>
      <c r="K4430">
        <v>3616.36</v>
      </c>
      <c r="L4430">
        <v>8615</v>
      </c>
      <c r="M4430">
        <v>9956</v>
      </c>
      <c r="N4430">
        <v>3320.1</v>
      </c>
    </row>
    <row r="4431" spans="1:14" x14ac:dyDescent="0.25">
      <c r="A4431" s="2">
        <v>38342</v>
      </c>
      <c r="B4431">
        <v>1148.49</v>
      </c>
      <c r="C4431">
        <v>412.75</v>
      </c>
      <c r="D4431">
        <v>3342.1</v>
      </c>
      <c r="E4431">
        <v>2367.4</v>
      </c>
      <c r="F4431">
        <v>5013.3999999999996</v>
      </c>
      <c r="G4431">
        <v>4736.8999999999996</v>
      </c>
      <c r="H4431">
        <v>18106</v>
      </c>
      <c r="I4431">
        <v>229.53</v>
      </c>
      <c r="J4431" t="s">
        <v>38</v>
      </c>
      <c r="K4431">
        <v>3608.02</v>
      </c>
      <c r="L4431">
        <v>8639</v>
      </c>
      <c r="M4431">
        <v>9910</v>
      </c>
      <c r="N4431">
        <v>3330.9</v>
      </c>
    </row>
    <row r="4432" spans="1:14" x14ac:dyDescent="0.25">
      <c r="A4432" s="2">
        <v>38343</v>
      </c>
      <c r="B4432">
        <v>1151.3499999999999</v>
      </c>
      <c r="C4432">
        <v>412.99</v>
      </c>
      <c r="D4432">
        <v>3368.9</v>
      </c>
      <c r="E4432">
        <v>2389.6999999999998</v>
      </c>
      <c r="F4432">
        <v>5017.53</v>
      </c>
      <c r="G4432">
        <v>4781</v>
      </c>
      <c r="H4432">
        <v>18213</v>
      </c>
      <c r="I4432">
        <v>231.29</v>
      </c>
      <c r="J4432" t="s">
        <v>38</v>
      </c>
      <c r="K4432">
        <v>3638.18</v>
      </c>
      <c r="L4432">
        <v>8716</v>
      </c>
      <c r="M4432">
        <v>9917</v>
      </c>
      <c r="N4432">
        <v>3347.4</v>
      </c>
    </row>
    <row r="4433" spans="1:14" x14ac:dyDescent="0.25">
      <c r="A4433" s="2">
        <v>38344</v>
      </c>
      <c r="B4433">
        <v>1152.06</v>
      </c>
      <c r="C4433">
        <v>412.99</v>
      </c>
      <c r="D4433">
        <v>3375.7</v>
      </c>
      <c r="E4433">
        <v>2399.6999999999998</v>
      </c>
      <c r="F4433">
        <v>5038.18</v>
      </c>
      <c r="G4433">
        <v>4791.3</v>
      </c>
      <c r="H4433">
        <v>18286</v>
      </c>
      <c r="I4433">
        <v>231.99</v>
      </c>
      <c r="J4433" t="s">
        <v>38</v>
      </c>
      <c r="K4433">
        <v>3640.75</v>
      </c>
      <c r="L4433">
        <v>8716</v>
      </c>
      <c r="M4433">
        <v>9932</v>
      </c>
      <c r="N4433">
        <v>3351.6</v>
      </c>
    </row>
    <row r="4434" spans="1:14" x14ac:dyDescent="0.25">
      <c r="A4434" s="2">
        <v>38345</v>
      </c>
      <c r="B4434">
        <v>1152.06</v>
      </c>
      <c r="C4434">
        <v>414.36</v>
      </c>
      <c r="D4434">
        <v>3386.9</v>
      </c>
      <c r="E4434">
        <v>2402.9</v>
      </c>
      <c r="F4434">
        <v>5038.18</v>
      </c>
      <c r="G4434">
        <v>4791.3</v>
      </c>
      <c r="H4434">
        <v>18286</v>
      </c>
      <c r="I4434">
        <v>232.09</v>
      </c>
      <c r="J4434" t="s">
        <v>38</v>
      </c>
      <c r="K4434">
        <v>3640.75</v>
      </c>
      <c r="L4434">
        <v>8802</v>
      </c>
      <c r="M4434">
        <v>9920</v>
      </c>
      <c r="N4434">
        <v>3364</v>
      </c>
    </row>
    <row r="4435" spans="1:14" x14ac:dyDescent="0.25">
      <c r="A4435" s="2">
        <v>38348</v>
      </c>
      <c r="B4435">
        <v>1148.97</v>
      </c>
      <c r="C4435">
        <v>414.36</v>
      </c>
      <c r="D4435">
        <v>3386.9</v>
      </c>
      <c r="E4435">
        <v>2397.5</v>
      </c>
      <c r="F4435">
        <v>5035.82</v>
      </c>
      <c r="G4435">
        <v>4794.3</v>
      </c>
      <c r="H4435">
        <v>18253</v>
      </c>
      <c r="I4435">
        <v>231.96</v>
      </c>
      <c r="J4435" t="s">
        <v>38</v>
      </c>
      <c r="K4435">
        <v>3634.33</v>
      </c>
      <c r="L4435">
        <v>8817</v>
      </c>
      <c r="M4435">
        <v>9920</v>
      </c>
      <c r="N4435">
        <v>3364</v>
      </c>
    </row>
    <row r="4436" spans="1:14" x14ac:dyDescent="0.25">
      <c r="A4436" s="2">
        <v>38349</v>
      </c>
      <c r="B4436">
        <v>1155.6199999999999</v>
      </c>
      <c r="C4436">
        <v>414.36</v>
      </c>
      <c r="D4436">
        <v>3386.9</v>
      </c>
      <c r="E4436">
        <v>2401.9</v>
      </c>
      <c r="F4436">
        <v>5054.6899999999996</v>
      </c>
      <c r="G4436">
        <v>4807.3</v>
      </c>
      <c r="H4436">
        <v>18304</v>
      </c>
      <c r="I4436">
        <v>232.19</v>
      </c>
      <c r="J4436" t="s">
        <v>38</v>
      </c>
      <c r="K4436">
        <v>3642.03</v>
      </c>
      <c r="L4436">
        <v>8864</v>
      </c>
      <c r="M4436">
        <v>9924</v>
      </c>
      <c r="N4436">
        <v>3364</v>
      </c>
    </row>
    <row r="4437" spans="1:14" x14ac:dyDescent="0.25">
      <c r="A4437" s="2">
        <v>38350</v>
      </c>
      <c r="B4437">
        <v>1157.05</v>
      </c>
      <c r="C4437">
        <v>412.83</v>
      </c>
      <c r="D4437">
        <v>3395.8</v>
      </c>
      <c r="E4437">
        <v>2402.1999999999998</v>
      </c>
      <c r="F4437">
        <v>5043.49</v>
      </c>
      <c r="G4437">
        <v>4826.1000000000004</v>
      </c>
      <c r="H4437">
        <v>18288</v>
      </c>
      <c r="I4437">
        <v>231.53</v>
      </c>
      <c r="J4437" t="s">
        <v>38</v>
      </c>
      <c r="K4437">
        <v>3645.24</v>
      </c>
      <c r="L4437">
        <v>8902</v>
      </c>
      <c r="M4437">
        <v>9989</v>
      </c>
      <c r="N4437">
        <v>3354.9</v>
      </c>
    </row>
    <row r="4438" spans="1:14" x14ac:dyDescent="0.25">
      <c r="A4438" s="2">
        <v>38351</v>
      </c>
      <c r="B4438">
        <v>1154.9100000000001</v>
      </c>
      <c r="C4438">
        <v>413.63</v>
      </c>
      <c r="D4438">
        <v>3395.4</v>
      </c>
      <c r="E4438">
        <v>2401.3000000000002</v>
      </c>
      <c r="F4438">
        <v>5040.54</v>
      </c>
      <c r="G4438">
        <v>4802.7</v>
      </c>
      <c r="H4438">
        <v>18222</v>
      </c>
      <c r="I4438">
        <v>231.39</v>
      </c>
      <c r="J4438" t="s">
        <v>38</v>
      </c>
      <c r="K4438">
        <v>3645.24</v>
      </c>
      <c r="L4438">
        <v>8902</v>
      </c>
      <c r="M4438">
        <v>9873</v>
      </c>
      <c r="N4438">
        <v>3357.4</v>
      </c>
    </row>
    <row r="4439" spans="1:14" x14ac:dyDescent="0.25">
      <c r="A4439" s="2">
        <v>38352</v>
      </c>
      <c r="B4439">
        <v>1153.96</v>
      </c>
      <c r="C4439">
        <v>412.75</v>
      </c>
      <c r="D4439">
        <v>3384.8</v>
      </c>
      <c r="E4439">
        <v>2392.5</v>
      </c>
      <c r="F4439">
        <v>5040.54</v>
      </c>
      <c r="G4439">
        <v>4802.7</v>
      </c>
      <c r="H4439">
        <v>18222</v>
      </c>
      <c r="I4439">
        <v>231.96</v>
      </c>
      <c r="J4439" t="s">
        <v>38</v>
      </c>
      <c r="K4439">
        <v>3645.24</v>
      </c>
      <c r="L4439">
        <v>8902</v>
      </c>
      <c r="M4439">
        <v>9945</v>
      </c>
      <c r="N4439">
        <v>3355.7</v>
      </c>
    </row>
    <row r="4440" spans="1:14" x14ac:dyDescent="0.25">
      <c r="A4440" s="2">
        <v>38355</v>
      </c>
      <c r="B4440">
        <v>1146.83</v>
      </c>
      <c r="C4440">
        <v>412.75</v>
      </c>
      <c r="D4440">
        <v>3384.8</v>
      </c>
      <c r="E4440">
        <v>2420.6999999999998</v>
      </c>
      <c r="F4440">
        <v>5081.83</v>
      </c>
      <c r="G4440">
        <v>4835.8999999999996</v>
      </c>
      <c r="H4440">
        <v>18346</v>
      </c>
      <c r="I4440">
        <v>234.49</v>
      </c>
      <c r="J4440" t="s">
        <v>38</v>
      </c>
      <c r="K4440">
        <v>3688.88</v>
      </c>
      <c r="L4440">
        <v>8902</v>
      </c>
      <c r="M4440">
        <v>9968</v>
      </c>
      <c r="N4440">
        <v>3355.7</v>
      </c>
    </row>
    <row r="4441" spans="1:14" x14ac:dyDescent="0.25">
      <c r="A4441" s="2">
        <v>38356</v>
      </c>
      <c r="B4441">
        <v>1132.33</v>
      </c>
      <c r="C4441">
        <v>408.89</v>
      </c>
      <c r="D4441">
        <v>3410.9</v>
      </c>
      <c r="E4441">
        <v>2424.5</v>
      </c>
      <c r="F4441">
        <v>5067.67</v>
      </c>
      <c r="G4441">
        <v>4835.1000000000004</v>
      </c>
      <c r="H4441">
        <v>18420</v>
      </c>
      <c r="I4441">
        <v>234.92</v>
      </c>
      <c r="J4441" t="s">
        <v>38</v>
      </c>
      <c r="K4441">
        <v>3692.09</v>
      </c>
      <c r="L4441">
        <v>8949</v>
      </c>
      <c r="M4441">
        <v>9817</v>
      </c>
      <c r="N4441">
        <v>3372.2</v>
      </c>
    </row>
    <row r="4442" spans="1:14" x14ac:dyDescent="0.25">
      <c r="A4442" s="2">
        <v>38357</v>
      </c>
      <c r="B4442">
        <v>1124.96</v>
      </c>
      <c r="C4442">
        <v>403.01</v>
      </c>
      <c r="D4442">
        <v>3391.5</v>
      </c>
      <c r="E4442">
        <v>2405.6999999999998</v>
      </c>
      <c r="F4442">
        <v>5066.49</v>
      </c>
      <c r="G4442">
        <v>4782</v>
      </c>
      <c r="H4442">
        <v>18387</v>
      </c>
      <c r="I4442">
        <v>233.59</v>
      </c>
      <c r="J4442" t="s">
        <v>38</v>
      </c>
      <c r="K4442">
        <v>3664.5</v>
      </c>
      <c r="L4442">
        <v>8864</v>
      </c>
      <c r="M4442">
        <v>9573</v>
      </c>
      <c r="N4442">
        <v>3342.5</v>
      </c>
    </row>
    <row r="4443" spans="1:14" x14ac:dyDescent="0.25">
      <c r="A4443" s="2">
        <v>38358</v>
      </c>
      <c r="B4443">
        <v>1129.72</v>
      </c>
      <c r="C4443">
        <v>404.3</v>
      </c>
      <c r="D4443">
        <v>3397.2</v>
      </c>
      <c r="E4443">
        <v>2421</v>
      </c>
      <c r="F4443">
        <v>5100.71</v>
      </c>
      <c r="G4443">
        <v>4782</v>
      </c>
      <c r="H4443">
        <v>18416</v>
      </c>
      <c r="I4443">
        <v>235.76</v>
      </c>
      <c r="J4443" t="s">
        <v>38</v>
      </c>
      <c r="K4443">
        <v>3672.2</v>
      </c>
      <c r="L4443">
        <v>8902</v>
      </c>
      <c r="M4443">
        <v>9558</v>
      </c>
      <c r="N4443">
        <v>3339.2</v>
      </c>
    </row>
    <row r="4444" spans="1:14" x14ac:dyDescent="0.25">
      <c r="A4444" s="2">
        <v>38359</v>
      </c>
      <c r="B4444">
        <v>1127.82</v>
      </c>
      <c r="C4444">
        <v>400.84</v>
      </c>
      <c r="D4444">
        <v>3418</v>
      </c>
      <c r="E4444">
        <v>2433.6</v>
      </c>
      <c r="F4444">
        <v>5114.28</v>
      </c>
      <c r="G4444">
        <v>4787.8999999999996</v>
      </c>
      <c r="H4444">
        <v>18449</v>
      </c>
      <c r="I4444">
        <v>236.02</v>
      </c>
      <c r="J4444" t="s">
        <v>38</v>
      </c>
      <c r="K4444">
        <v>3665.14</v>
      </c>
      <c r="L4444">
        <v>8895</v>
      </c>
      <c r="M4444">
        <v>9457</v>
      </c>
      <c r="N4444">
        <v>3368.9</v>
      </c>
    </row>
    <row r="4445" spans="1:14" x14ac:dyDescent="0.25">
      <c r="A4445" s="2">
        <v>38362</v>
      </c>
      <c r="B4445">
        <v>1133.04</v>
      </c>
      <c r="C4445">
        <v>401.64</v>
      </c>
      <c r="D4445">
        <v>3407.8</v>
      </c>
      <c r="E4445">
        <v>2432.6</v>
      </c>
      <c r="F4445">
        <v>5111.33</v>
      </c>
      <c r="G4445">
        <v>4792.1000000000004</v>
      </c>
      <c r="H4445">
        <v>18452</v>
      </c>
      <c r="I4445">
        <v>236.56</v>
      </c>
      <c r="J4445" t="s">
        <v>38</v>
      </c>
      <c r="K4445">
        <v>3665.78</v>
      </c>
      <c r="L4445">
        <v>8895</v>
      </c>
      <c r="M4445">
        <v>9466</v>
      </c>
      <c r="N4445">
        <v>3373.9</v>
      </c>
    </row>
    <row r="4446" spans="1:14" x14ac:dyDescent="0.25">
      <c r="A4446" s="2">
        <v>38363</v>
      </c>
      <c r="B4446">
        <v>1125.68</v>
      </c>
      <c r="C4446">
        <v>402.69</v>
      </c>
      <c r="D4446">
        <v>3394</v>
      </c>
      <c r="E4446">
        <v>2415.1</v>
      </c>
      <c r="F4446">
        <v>5026.38</v>
      </c>
      <c r="G4446">
        <v>4760.3</v>
      </c>
      <c r="H4446">
        <v>18205</v>
      </c>
      <c r="I4446">
        <v>234.96</v>
      </c>
      <c r="J4446" t="s">
        <v>38</v>
      </c>
      <c r="K4446">
        <v>3653.59</v>
      </c>
      <c r="L4446">
        <v>8957</v>
      </c>
      <c r="M4446">
        <v>9401</v>
      </c>
      <c r="N4446">
        <v>3366.5</v>
      </c>
    </row>
    <row r="4447" spans="1:14" x14ac:dyDescent="0.25">
      <c r="A4447" s="2">
        <v>38364</v>
      </c>
      <c r="B4447">
        <v>1129</v>
      </c>
      <c r="C4447">
        <v>402.85</v>
      </c>
      <c r="D4447">
        <v>3367.2</v>
      </c>
      <c r="E4447">
        <v>2394.4</v>
      </c>
      <c r="F4447">
        <v>4983.8999999999996</v>
      </c>
      <c r="G4447">
        <v>4747</v>
      </c>
      <c r="H4447">
        <v>18108</v>
      </c>
      <c r="I4447">
        <v>233.56</v>
      </c>
      <c r="J4447" t="s">
        <v>38</v>
      </c>
      <c r="K4447">
        <v>3622.78</v>
      </c>
      <c r="L4447">
        <v>8895</v>
      </c>
      <c r="M4447">
        <v>9445</v>
      </c>
      <c r="N4447">
        <v>3364</v>
      </c>
    </row>
    <row r="4448" spans="1:14" x14ac:dyDescent="0.25">
      <c r="A4448" s="2">
        <v>38365</v>
      </c>
      <c r="B4448">
        <v>1119.97</v>
      </c>
      <c r="C4448">
        <v>400.76</v>
      </c>
      <c r="D4448">
        <v>3378.5</v>
      </c>
      <c r="E4448">
        <v>2405.6999999999998</v>
      </c>
      <c r="F4448">
        <v>4992.16</v>
      </c>
      <c r="G4448">
        <v>4789.2</v>
      </c>
      <c r="H4448">
        <v>18267</v>
      </c>
      <c r="I4448">
        <v>233.69</v>
      </c>
      <c r="J4448" t="s">
        <v>38</v>
      </c>
      <c r="K4448">
        <v>3632.41</v>
      </c>
      <c r="L4448">
        <v>8817</v>
      </c>
      <c r="M4448">
        <v>9471</v>
      </c>
      <c r="N4448">
        <v>3375.6</v>
      </c>
    </row>
    <row r="4449" spans="1:14" x14ac:dyDescent="0.25">
      <c r="A4449" s="2">
        <v>38366</v>
      </c>
      <c r="B4449">
        <v>1125.44</v>
      </c>
      <c r="C4449">
        <v>403.98</v>
      </c>
      <c r="D4449">
        <v>3392.2</v>
      </c>
      <c r="E4449">
        <v>2418.5</v>
      </c>
      <c r="F4449">
        <v>4999.83</v>
      </c>
      <c r="G4449">
        <v>4798</v>
      </c>
      <c r="H4449">
        <v>18389</v>
      </c>
      <c r="I4449">
        <v>234.79</v>
      </c>
      <c r="J4449" t="s">
        <v>38</v>
      </c>
      <c r="K4449">
        <v>3666.42</v>
      </c>
      <c r="L4449">
        <v>8879</v>
      </c>
      <c r="M4449">
        <v>9433</v>
      </c>
      <c r="N4449">
        <v>3359</v>
      </c>
    </row>
    <row r="4450" spans="1:14" x14ac:dyDescent="0.25">
      <c r="A4450" s="2">
        <v>38369</v>
      </c>
      <c r="B4450">
        <v>1127.58</v>
      </c>
      <c r="C4450">
        <v>402.93</v>
      </c>
      <c r="D4450">
        <v>3405.3</v>
      </c>
      <c r="E4450">
        <v>2434.1999999999998</v>
      </c>
      <c r="F4450">
        <v>5022.84</v>
      </c>
      <c r="G4450">
        <v>4827.3999999999996</v>
      </c>
      <c r="H4450">
        <v>18433</v>
      </c>
      <c r="I4450">
        <v>235.92</v>
      </c>
      <c r="J4450" t="s">
        <v>38</v>
      </c>
      <c r="K4450">
        <v>3683.75</v>
      </c>
      <c r="L4450">
        <v>8910</v>
      </c>
      <c r="M4450">
        <v>9518</v>
      </c>
      <c r="N4450">
        <v>3368.9</v>
      </c>
    </row>
    <row r="4451" spans="1:14" x14ac:dyDescent="0.25">
      <c r="A4451" s="2">
        <v>38370</v>
      </c>
      <c r="B4451">
        <v>1136.8499999999999</v>
      </c>
      <c r="C4451">
        <v>405.18</v>
      </c>
      <c r="D4451">
        <v>3394.3</v>
      </c>
      <c r="E4451">
        <v>2430.8000000000002</v>
      </c>
      <c r="F4451">
        <v>5041.72</v>
      </c>
      <c r="G4451">
        <v>4830.8999999999996</v>
      </c>
      <c r="H4451">
        <v>18422</v>
      </c>
      <c r="I4451">
        <v>235.76</v>
      </c>
      <c r="J4451" t="s">
        <v>38</v>
      </c>
      <c r="K4451">
        <v>3670.91</v>
      </c>
      <c r="L4451">
        <v>8856</v>
      </c>
      <c r="M4451">
        <v>9499</v>
      </c>
      <c r="N4451">
        <v>3354</v>
      </c>
    </row>
    <row r="4452" spans="1:14" x14ac:dyDescent="0.25">
      <c r="A4452" s="2">
        <v>38371</v>
      </c>
      <c r="B4452">
        <v>1125.2</v>
      </c>
      <c r="C4452">
        <v>403.33</v>
      </c>
      <c r="D4452">
        <v>3390.5</v>
      </c>
      <c r="E4452">
        <v>2427</v>
      </c>
      <c r="F4452">
        <v>5024.0200000000004</v>
      </c>
      <c r="G4452">
        <v>4824.2</v>
      </c>
      <c r="H4452">
        <v>18488</v>
      </c>
      <c r="I4452">
        <v>235.76</v>
      </c>
      <c r="J4452" t="s">
        <v>38</v>
      </c>
      <c r="K4452">
        <v>3672.2</v>
      </c>
      <c r="L4452">
        <v>8833</v>
      </c>
      <c r="M4452">
        <v>9536</v>
      </c>
      <c r="N4452">
        <v>3349.1</v>
      </c>
    </row>
    <row r="4453" spans="1:14" x14ac:dyDescent="0.25">
      <c r="A4453" s="2">
        <v>38372</v>
      </c>
      <c r="B4453">
        <v>1118.55</v>
      </c>
      <c r="C4453">
        <v>403.09</v>
      </c>
      <c r="D4453">
        <v>3377.1</v>
      </c>
      <c r="E4453">
        <v>2410.6999999999998</v>
      </c>
      <c r="F4453">
        <v>4967.38</v>
      </c>
      <c r="G4453">
        <v>4785.5</v>
      </c>
      <c r="H4453">
        <v>18445</v>
      </c>
      <c r="I4453">
        <v>235.22</v>
      </c>
      <c r="J4453" t="s">
        <v>38</v>
      </c>
      <c r="K4453">
        <v>3657.44</v>
      </c>
      <c r="L4453">
        <v>8755</v>
      </c>
      <c r="M4453">
        <v>9408</v>
      </c>
      <c r="N4453">
        <v>3335.8</v>
      </c>
    </row>
    <row r="4454" spans="1:14" x14ac:dyDescent="0.25">
      <c r="A4454" s="2">
        <v>38373</v>
      </c>
      <c r="B4454">
        <v>1110.94</v>
      </c>
      <c r="C4454">
        <v>402.61</v>
      </c>
      <c r="D4454">
        <v>3377.8</v>
      </c>
      <c r="E4454">
        <v>2416.9</v>
      </c>
      <c r="F4454">
        <v>4965.0200000000004</v>
      </c>
      <c r="G4454">
        <v>4776.7</v>
      </c>
      <c r="H4454">
        <v>18478</v>
      </c>
      <c r="I4454">
        <v>235.29</v>
      </c>
      <c r="J4454" t="s">
        <v>38</v>
      </c>
      <c r="K4454">
        <v>3666.42</v>
      </c>
      <c r="L4454">
        <v>8732</v>
      </c>
      <c r="M4454">
        <v>9401</v>
      </c>
      <c r="N4454">
        <v>3336.7</v>
      </c>
    </row>
    <row r="4455" spans="1:14" x14ac:dyDescent="0.25">
      <c r="A4455" s="2">
        <v>38376</v>
      </c>
      <c r="B4455">
        <v>1108.8</v>
      </c>
      <c r="C4455">
        <v>401.64</v>
      </c>
      <c r="D4455">
        <v>3378.5</v>
      </c>
      <c r="E4455">
        <v>2413.5</v>
      </c>
      <c r="F4455">
        <v>4966.79</v>
      </c>
      <c r="G4455">
        <v>4760.5</v>
      </c>
      <c r="H4455">
        <v>18389</v>
      </c>
      <c r="I4455">
        <v>235.29</v>
      </c>
      <c r="J4455" t="s">
        <v>38</v>
      </c>
      <c r="K4455">
        <v>3674.12</v>
      </c>
      <c r="L4455">
        <v>8763</v>
      </c>
      <c r="M4455">
        <v>9360</v>
      </c>
      <c r="N4455">
        <v>3338.3</v>
      </c>
    </row>
    <row r="4456" spans="1:14" x14ac:dyDescent="0.25">
      <c r="A4456" s="2">
        <v>38377</v>
      </c>
      <c r="B4456">
        <v>1112.1300000000001</v>
      </c>
      <c r="C4456">
        <v>403.9</v>
      </c>
      <c r="D4456">
        <v>3402.8</v>
      </c>
      <c r="E4456">
        <v>2433.9</v>
      </c>
      <c r="F4456">
        <v>5008.68</v>
      </c>
      <c r="G4456">
        <v>4796.3999999999996</v>
      </c>
      <c r="H4456">
        <v>18484</v>
      </c>
      <c r="I4456">
        <v>237.12</v>
      </c>
      <c r="J4456" t="s">
        <v>38</v>
      </c>
      <c r="K4456">
        <v>3688.88</v>
      </c>
      <c r="L4456">
        <v>8740</v>
      </c>
      <c r="M4456">
        <v>9489</v>
      </c>
      <c r="N4456">
        <v>3355.7</v>
      </c>
    </row>
    <row r="4457" spans="1:14" x14ac:dyDescent="0.25">
      <c r="A4457" s="2">
        <v>38378</v>
      </c>
      <c r="B4457">
        <v>1115.46</v>
      </c>
      <c r="C4457">
        <v>406.55</v>
      </c>
      <c r="D4457">
        <v>3402.8</v>
      </c>
      <c r="E4457">
        <v>2431.6999999999998</v>
      </c>
      <c r="F4457">
        <v>4991.57</v>
      </c>
      <c r="G4457">
        <v>4804.8999999999996</v>
      </c>
      <c r="H4457">
        <v>18451</v>
      </c>
      <c r="I4457">
        <v>237.16</v>
      </c>
      <c r="J4457" t="s">
        <v>38</v>
      </c>
      <c r="K4457">
        <v>3687.6</v>
      </c>
      <c r="L4457">
        <v>8817</v>
      </c>
      <c r="M4457">
        <v>9513</v>
      </c>
      <c r="N4457">
        <v>3355.7</v>
      </c>
    </row>
    <row r="4458" spans="1:14" x14ac:dyDescent="0.25">
      <c r="A4458" s="2">
        <v>38379</v>
      </c>
      <c r="B4458">
        <v>1116.8800000000001</v>
      </c>
      <c r="C4458">
        <v>406.96</v>
      </c>
      <c r="D4458">
        <v>3407.4</v>
      </c>
      <c r="E4458">
        <v>2435.4</v>
      </c>
      <c r="F4458">
        <v>4988.62</v>
      </c>
      <c r="G4458">
        <v>4843.3999999999996</v>
      </c>
      <c r="H4458">
        <v>18416</v>
      </c>
      <c r="I4458">
        <v>238.49</v>
      </c>
      <c r="J4458" t="s">
        <v>38</v>
      </c>
      <c r="K4458">
        <v>3688.24</v>
      </c>
      <c r="L4458">
        <v>8802</v>
      </c>
      <c r="M4458">
        <v>9506</v>
      </c>
      <c r="N4458">
        <v>3402</v>
      </c>
    </row>
    <row r="4459" spans="1:14" x14ac:dyDescent="0.25">
      <c r="A4459" s="2">
        <v>38380</v>
      </c>
      <c r="B4459">
        <v>1116.8800000000001</v>
      </c>
      <c r="C4459">
        <v>405.75</v>
      </c>
      <c r="D4459">
        <v>3396.5</v>
      </c>
      <c r="E4459">
        <v>2427</v>
      </c>
      <c r="F4459">
        <v>4967.38</v>
      </c>
      <c r="G4459">
        <v>4850.8</v>
      </c>
      <c r="H4459">
        <v>18357</v>
      </c>
      <c r="I4459">
        <v>237.62</v>
      </c>
      <c r="J4459" t="s">
        <v>38</v>
      </c>
      <c r="K4459">
        <v>3677.33</v>
      </c>
      <c r="L4459">
        <v>8747</v>
      </c>
      <c r="M4459">
        <v>9531</v>
      </c>
      <c r="N4459">
        <v>3379.7</v>
      </c>
    </row>
    <row r="4460" spans="1:14" x14ac:dyDescent="0.25">
      <c r="A4460" s="2">
        <v>38383</v>
      </c>
      <c r="B4460">
        <v>1123.54</v>
      </c>
      <c r="C4460">
        <v>408</v>
      </c>
      <c r="D4460">
        <v>3404.9</v>
      </c>
      <c r="E4460">
        <v>2452.3000000000002</v>
      </c>
      <c r="F4460">
        <v>5039.3599999999997</v>
      </c>
      <c r="G4460">
        <v>4894.6000000000004</v>
      </c>
      <c r="H4460">
        <v>18565</v>
      </c>
      <c r="I4460">
        <v>240.06</v>
      </c>
      <c r="J4460" t="s">
        <v>38</v>
      </c>
      <c r="K4460">
        <v>3688.24</v>
      </c>
      <c r="L4460">
        <v>8817</v>
      </c>
      <c r="M4460">
        <v>9581</v>
      </c>
      <c r="N4460">
        <v>3379.7</v>
      </c>
    </row>
    <row r="4461" spans="1:14" x14ac:dyDescent="0.25">
      <c r="A4461" s="2">
        <v>38384</v>
      </c>
      <c r="B4461">
        <v>1130.67</v>
      </c>
      <c r="C4461">
        <v>411.54</v>
      </c>
      <c r="D4461">
        <v>3437.7</v>
      </c>
      <c r="E4461">
        <v>2466.6999999999998</v>
      </c>
      <c r="F4461">
        <v>5066.49</v>
      </c>
      <c r="G4461">
        <v>4917.7</v>
      </c>
      <c r="H4461">
        <v>18652</v>
      </c>
      <c r="I4461">
        <v>242.29</v>
      </c>
      <c r="J4461" t="s">
        <v>38</v>
      </c>
      <c r="K4461">
        <v>3701.08</v>
      </c>
      <c r="L4461">
        <v>8809</v>
      </c>
      <c r="M4461">
        <v>9447</v>
      </c>
      <c r="N4461">
        <v>3401.2</v>
      </c>
    </row>
    <row r="4462" spans="1:14" x14ac:dyDescent="0.25">
      <c r="A4462" s="2">
        <v>38385</v>
      </c>
      <c r="B4462">
        <v>1134.47</v>
      </c>
      <c r="C4462">
        <v>411.94</v>
      </c>
      <c r="D4462">
        <v>3449</v>
      </c>
      <c r="E4462">
        <v>2476.1</v>
      </c>
      <c r="F4462">
        <v>5075.93</v>
      </c>
      <c r="G4462">
        <v>4944.5</v>
      </c>
      <c r="H4462">
        <v>18695</v>
      </c>
      <c r="I4462">
        <v>243.25</v>
      </c>
      <c r="J4462" t="s">
        <v>38</v>
      </c>
      <c r="K4462">
        <v>3701.08</v>
      </c>
      <c r="L4462">
        <v>8856</v>
      </c>
      <c r="M4462">
        <v>9448</v>
      </c>
      <c r="N4462">
        <v>3421.1</v>
      </c>
    </row>
    <row r="4463" spans="1:14" x14ac:dyDescent="0.25">
      <c r="A4463" s="2">
        <v>38386</v>
      </c>
      <c r="B4463">
        <v>1130.9000000000001</v>
      </c>
      <c r="C4463">
        <v>411.7</v>
      </c>
      <c r="D4463">
        <v>3443</v>
      </c>
      <c r="E4463">
        <v>2461.6999999999998</v>
      </c>
      <c r="F4463">
        <v>5071.21</v>
      </c>
      <c r="G4463">
        <v>4947.3999999999996</v>
      </c>
      <c r="H4463">
        <v>18664</v>
      </c>
      <c r="I4463">
        <v>242.72</v>
      </c>
      <c r="J4463" t="s">
        <v>38</v>
      </c>
      <c r="K4463">
        <v>3713.91</v>
      </c>
      <c r="L4463">
        <v>8833</v>
      </c>
      <c r="M4463">
        <v>9433</v>
      </c>
      <c r="N4463">
        <v>3429.3</v>
      </c>
    </row>
    <row r="4464" spans="1:14" x14ac:dyDescent="0.25">
      <c r="A4464" s="2">
        <v>38387</v>
      </c>
      <c r="B4464">
        <v>1142.79</v>
      </c>
      <c r="C4464">
        <v>413.72</v>
      </c>
      <c r="D4464">
        <v>3471.3</v>
      </c>
      <c r="E4464">
        <v>2478.9</v>
      </c>
      <c r="F4464">
        <v>5143.1899999999996</v>
      </c>
      <c r="G4464">
        <v>5005</v>
      </c>
      <c r="H4464">
        <v>18870</v>
      </c>
      <c r="I4464">
        <v>244.92</v>
      </c>
      <c r="J4464" t="s">
        <v>38</v>
      </c>
      <c r="K4464">
        <v>3733.81</v>
      </c>
      <c r="L4464">
        <v>8771</v>
      </c>
      <c r="M4464">
        <v>9499</v>
      </c>
      <c r="N4464">
        <v>3436.8</v>
      </c>
    </row>
    <row r="4465" spans="1:14" x14ac:dyDescent="0.25">
      <c r="A4465" s="2">
        <v>38390</v>
      </c>
      <c r="B4465">
        <v>1141.5999999999999</v>
      </c>
      <c r="C4465">
        <v>415.49</v>
      </c>
      <c r="D4465">
        <v>3494.9</v>
      </c>
      <c r="E4465">
        <v>2493.9</v>
      </c>
      <c r="F4465">
        <v>5158.53</v>
      </c>
      <c r="G4465">
        <v>5030.5</v>
      </c>
      <c r="H4465">
        <v>18969</v>
      </c>
      <c r="I4465">
        <v>246.02</v>
      </c>
      <c r="J4465" t="s">
        <v>38</v>
      </c>
      <c r="K4465">
        <v>3748.57</v>
      </c>
      <c r="L4465">
        <v>8902</v>
      </c>
      <c r="M4465">
        <v>9678</v>
      </c>
      <c r="N4465">
        <v>3449.2</v>
      </c>
    </row>
    <row r="4466" spans="1:14" x14ac:dyDescent="0.25">
      <c r="A4466" s="2">
        <v>38391</v>
      </c>
      <c r="B4466">
        <v>1143.03</v>
      </c>
      <c r="C4466">
        <v>414.44</v>
      </c>
      <c r="D4466">
        <v>3502.6</v>
      </c>
      <c r="E4466">
        <v>2494.9</v>
      </c>
      <c r="F4466">
        <v>5170.91</v>
      </c>
      <c r="G4466">
        <v>5037.3999999999996</v>
      </c>
      <c r="H4466">
        <v>19037</v>
      </c>
      <c r="I4466">
        <v>246.15</v>
      </c>
      <c r="J4466" t="s">
        <v>38</v>
      </c>
      <c r="K4466">
        <v>3758.19</v>
      </c>
      <c r="L4466">
        <v>8902</v>
      </c>
      <c r="M4466">
        <v>9709</v>
      </c>
      <c r="N4466">
        <v>3449.2</v>
      </c>
    </row>
    <row r="4467" spans="1:14" x14ac:dyDescent="0.25">
      <c r="A4467" s="2">
        <v>38392</v>
      </c>
      <c r="B4467">
        <v>1134.23</v>
      </c>
      <c r="C4467">
        <v>416.85</v>
      </c>
      <c r="D4467">
        <v>3503.7</v>
      </c>
      <c r="E4467">
        <v>2486.1</v>
      </c>
      <c r="F4467">
        <v>5157.3500000000004</v>
      </c>
      <c r="G4467">
        <v>5016.8999999999996</v>
      </c>
      <c r="H4467">
        <v>19010</v>
      </c>
      <c r="I4467">
        <v>245.69</v>
      </c>
      <c r="J4467" t="s">
        <v>38</v>
      </c>
      <c r="K4467">
        <v>3747.93</v>
      </c>
      <c r="L4467">
        <v>8902</v>
      </c>
      <c r="M4467">
        <v>9709</v>
      </c>
      <c r="N4467">
        <v>3435.1</v>
      </c>
    </row>
    <row r="4468" spans="1:14" x14ac:dyDescent="0.25">
      <c r="A4468" s="2">
        <v>38393</v>
      </c>
      <c r="B4468">
        <v>1137.56</v>
      </c>
      <c r="C4468">
        <v>420.47</v>
      </c>
      <c r="D4468">
        <v>3511.1</v>
      </c>
      <c r="E4468">
        <v>2487.1</v>
      </c>
      <c r="F4468">
        <v>5154.99</v>
      </c>
      <c r="G4468">
        <v>5020.3999999999996</v>
      </c>
      <c r="H4468">
        <v>19014</v>
      </c>
      <c r="I4468">
        <v>244.99</v>
      </c>
      <c r="J4468" t="s">
        <v>38</v>
      </c>
      <c r="K4468">
        <v>3751.13</v>
      </c>
      <c r="L4468">
        <v>8941</v>
      </c>
      <c r="M4468">
        <v>9709</v>
      </c>
      <c r="N4468">
        <v>3436.8</v>
      </c>
    </row>
    <row r="4469" spans="1:14" x14ac:dyDescent="0.25">
      <c r="A4469" s="2">
        <v>38394</v>
      </c>
      <c r="B4469">
        <v>1147.54</v>
      </c>
      <c r="C4469">
        <v>423.53</v>
      </c>
      <c r="D4469">
        <v>3541.5</v>
      </c>
      <c r="E4469">
        <v>2514.6</v>
      </c>
      <c r="F4469">
        <v>5194.51</v>
      </c>
      <c r="G4469">
        <v>5089.7</v>
      </c>
      <c r="H4469">
        <v>19115</v>
      </c>
      <c r="I4469">
        <v>247.19</v>
      </c>
      <c r="J4469" t="s">
        <v>38</v>
      </c>
      <c r="K4469">
        <v>3779.37</v>
      </c>
      <c r="L4469">
        <v>8941</v>
      </c>
      <c r="M4469">
        <v>9709</v>
      </c>
      <c r="N4469">
        <v>3436.8</v>
      </c>
    </row>
    <row r="4470" spans="1:14" x14ac:dyDescent="0.25">
      <c r="A4470" s="2">
        <v>38397</v>
      </c>
      <c r="B4470">
        <v>1146.83</v>
      </c>
      <c r="C4470">
        <v>424.9</v>
      </c>
      <c r="D4470">
        <v>3538.3</v>
      </c>
      <c r="E4470">
        <v>2511.8000000000002</v>
      </c>
      <c r="F4470">
        <v>5179.76</v>
      </c>
      <c r="G4470">
        <v>5090.5</v>
      </c>
      <c r="H4470">
        <v>19099</v>
      </c>
      <c r="I4470">
        <v>247.75</v>
      </c>
      <c r="J4470" t="s">
        <v>38</v>
      </c>
      <c r="K4470">
        <v>3774.24</v>
      </c>
      <c r="L4470">
        <v>9026</v>
      </c>
      <c r="M4470">
        <v>9838</v>
      </c>
      <c r="N4470">
        <v>3429.3</v>
      </c>
    </row>
    <row r="4471" spans="1:14" x14ac:dyDescent="0.25">
      <c r="A4471" s="2">
        <v>38398</v>
      </c>
      <c r="B4471">
        <v>1151.1099999999999</v>
      </c>
      <c r="C4471">
        <v>424.5</v>
      </c>
      <c r="D4471">
        <v>3551.3</v>
      </c>
      <c r="E4471">
        <v>2524.6</v>
      </c>
      <c r="F4471">
        <v>5185.07</v>
      </c>
      <c r="G4471">
        <v>5117.5</v>
      </c>
      <c r="H4471">
        <v>19160</v>
      </c>
      <c r="I4471">
        <v>249.19</v>
      </c>
      <c r="J4471">
        <v>513.79</v>
      </c>
      <c r="K4471">
        <v>3781.3</v>
      </c>
      <c r="L4471">
        <v>9026</v>
      </c>
      <c r="M4471">
        <v>9794</v>
      </c>
      <c r="N4471">
        <v>3426</v>
      </c>
    </row>
    <row r="4472" spans="1:14" x14ac:dyDescent="0.25">
      <c r="A4472" s="2">
        <v>38399</v>
      </c>
      <c r="B4472">
        <v>1150.8699999999999</v>
      </c>
      <c r="C4472">
        <v>428.36</v>
      </c>
      <c r="D4472">
        <v>3548.9</v>
      </c>
      <c r="E4472">
        <v>2509.6</v>
      </c>
      <c r="F4472">
        <v>5157.9399999999996</v>
      </c>
      <c r="G4472">
        <v>5081.2</v>
      </c>
      <c r="H4472">
        <v>19009</v>
      </c>
      <c r="I4472">
        <v>248.19</v>
      </c>
      <c r="J4472">
        <v>507.15</v>
      </c>
      <c r="K4472">
        <v>3749.85</v>
      </c>
      <c r="L4472">
        <v>9011</v>
      </c>
      <c r="M4472">
        <v>9796</v>
      </c>
      <c r="N4472">
        <v>3425.2</v>
      </c>
    </row>
    <row r="4473" spans="1:14" x14ac:dyDescent="0.25">
      <c r="A4473" s="2">
        <v>38400</v>
      </c>
      <c r="B4473">
        <v>1141.8399999999999</v>
      </c>
      <c r="C4473">
        <v>426.03</v>
      </c>
      <c r="D4473">
        <v>3555.9</v>
      </c>
      <c r="E4473">
        <v>2509</v>
      </c>
      <c r="F4473">
        <v>5165.01</v>
      </c>
      <c r="G4473">
        <v>5092.3</v>
      </c>
      <c r="H4473">
        <v>19024</v>
      </c>
      <c r="I4473">
        <v>249.35</v>
      </c>
      <c r="J4473">
        <v>508.06</v>
      </c>
      <c r="K4473">
        <v>3757.55</v>
      </c>
      <c r="L4473">
        <v>8988</v>
      </c>
      <c r="M4473">
        <v>9779</v>
      </c>
      <c r="N4473">
        <v>3434.3</v>
      </c>
    </row>
    <row r="4474" spans="1:14" x14ac:dyDescent="0.25">
      <c r="A4474" s="2">
        <v>38401</v>
      </c>
      <c r="B4474">
        <v>1143.03</v>
      </c>
      <c r="C4474">
        <v>428.44</v>
      </c>
      <c r="D4474">
        <v>3554.5</v>
      </c>
      <c r="E4474">
        <v>2520.8000000000002</v>
      </c>
      <c r="F4474">
        <v>5152.63</v>
      </c>
      <c r="G4474">
        <v>5079.1000000000004</v>
      </c>
      <c r="H4474">
        <v>18934</v>
      </c>
      <c r="I4474">
        <v>250.18</v>
      </c>
      <c r="J4474">
        <v>504.32</v>
      </c>
      <c r="K4474">
        <v>3770.39</v>
      </c>
      <c r="L4474">
        <v>9034</v>
      </c>
      <c r="M4474">
        <v>9842</v>
      </c>
      <c r="N4474">
        <v>3441.7</v>
      </c>
    </row>
    <row r="4475" spans="1:14" x14ac:dyDescent="0.25">
      <c r="A4475" s="2">
        <v>38404</v>
      </c>
      <c r="B4475">
        <v>1143.03</v>
      </c>
      <c r="C4475">
        <v>428.6</v>
      </c>
      <c r="D4475">
        <v>3553.8</v>
      </c>
      <c r="E4475">
        <v>2519.9</v>
      </c>
      <c r="F4475">
        <v>5154.99</v>
      </c>
      <c r="G4475">
        <v>5026.3</v>
      </c>
      <c r="H4475">
        <v>18731</v>
      </c>
      <c r="I4475">
        <v>249.95</v>
      </c>
      <c r="J4475">
        <v>506.81</v>
      </c>
      <c r="K4475">
        <v>3789.64</v>
      </c>
      <c r="L4475">
        <v>9042</v>
      </c>
      <c r="M4475">
        <v>9859</v>
      </c>
      <c r="N4475">
        <v>3440.1</v>
      </c>
    </row>
    <row r="4476" spans="1:14" x14ac:dyDescent="0.25">
      <c r="A4476" s="2">
        <v>38405</v>
      </c>
      <c r="B4476">
        <v>1126.3900000000001</v>
      </c>
      <c r="C4476">
        <v>427.15</v>
      </c>
      <c r="D4476">
        <v>3533.3</v>
      </c>
      <c r="E4476">
        <v>2504.9</v>
      </c>
      <c r="F4476">
        <v>5081.83</v>
      </c>
      <c r="G4476">
        <v>4960.1000000000004</v>
      </c>
      <c r="H4476">
        <v>18631</v>
      </c>
      <c r="I4476">
        <v>248.39</v>
      </c>
      <c r="J4476">
        <v>504.32</v>
      </c>
      <c r="K4476">
        <v>3774.88</v>
      </c>
      <c r="L4476">
        <v>8988</v>
      </c>
      <c r="M4476">
        <v>9852</v>
      </c>
      <c r="N4476">
        <v>3427.7</v>
      </c>
    </row>
    <row r="4477" spans="1:14" x14ac:dyDescent="0.25">
      <c r="A4477" s="2">
        <v>38406</v>
      </c>
      <c r="B4477">
        <v>1133.99</v>
      </c>
      <c r="C4477">
        <v>428.92</v>
      </c>
      <c r="D4477">
        <v>3509</v>
      </c>
      <c r="E4477">
        <v>2489</v>
      </c>
      <c r="F4477">
        <v>5078.29</v>
      </c>
      <c r="G4477">
        <v>4964.3</v>
      </c>
      <c r="H4477">
        <v>18552</v>
      </c>
      <c r="I4477">
        <v>246.92</v>
      </c>
      <c r="J4477">
        <v>505.15</v>
      </c>
      <c r="K4477">
        <v>3746.64</v>
      </c>
      <c r="L4477">
        <v>8918</v>
      </c>
      <c r="M4477">
        <v>9714</v>
      </c>
      <c r="N4477">
        <v>3399.5</v>
      </c>
    </row>
    <row r="4478" spans="1:14" x14ac:dyDescent="0.25">
      <c r="A4478" s="2">
        <v>38407</v>
      </c>
      <c r="B4478">
        <v>1141.5999999999999</v>
      </c>
      <c r="C4478">
        <v>427.72</v>
      </c>
      <c r="D4478">
        <v>3495.2</v>
      </c>
      <c r="E4478">
        <v>2489.3000000000002</v>
      </c>
      <c r="F4478">
        <v>5089.5</v>
      </c>
      <c r="G4478">
        <v>4964.8999999999996</v>
      </c>
      <c r="H4478">
        <v>18573</v>
      </c>
      <c r="I4478">
        <v>246.43</v>
      </c>
      <c r="J4478">
        <v>507.15</v>
      </c>
      <c r="K4478">
        <v>3754.34</v>
      </c>
      <c r="L4478">
        <v>8957</v>
      </c>
      <c r="M4478">
        <v>9805</v>
      </c>
      <c r="N4478">
        <v>3370.6</v>
      </c>
    </row>
    <row r="4479" spans="1:14" x14ac:dyDescent="0.25">
      <c r="A4479" s="2">
        <v>38408</v>
      </c>
      <c r="B4479">
        <v>1152.3</v>
      </c>
      <c r="C4479">
        <v>432.79</v>
      </c>
      <c r="D4479">
        <v>3517.8</v>
      </c>
      <c r="E4479">
        <v>2523</v>
      </c>
      <c r="F4479">
        <v>5146.7299999999996</v>
      </c>
      <c r="G4479">
        <v>5006.2</v>
      </c>
      <c r="H4479">
        <v>18751</v>
      </c>
      <c r="I4479">
        <v>249.35</v>
      </c>
      <c r="J4479">
        <v>511.96</v>
      </c>
      <c r="K4479">
        <v>3795.42</v>
      </c>
      <c r="L4479">
        <v>9042</v>
      </c>
      <c r="M4479">
        <v>9885</v>
      </c>
      <c r="N4479">
        <v>3412</v>
      </c>
    </row>
    <row r="4480" spans="1:14" x14ac:dyDescent="0.25">
      <c r="A4480" s="2">
        <v>38411</v>
      </c>
      <c r="B4480">
        <v>1144.69</v>
      </c>
      <c r="C4480">
        <v>428.12</v>
      </c>
      <c r="D4480">
        <v>3490.3</v>
      </c>
      <c r="E4480">
        <v>2519</v>
      </c>
      <c r="F4480">
        <v>5108.97</v>
      </c>
      <c r="G4480">
        <v>4978.3999999999996</v>
      </c>
      <c r="H4480">
        <v>18814</v>
      </c>
      <c r="I4480">
        <v>249.15</v>
      </c>
      <c r="J4480">
        <v>510.63</v>
      </c>
      <c r="K4480">
        <v>3778.09</v>
      </c>
      <c r="L4480">
        <v>9127</v>
      </c>
      <c r="M4480">
        <v>9913</v>
      </c>
      <c r="N4480">
        <v>3439.3</v>
      </c>
    </row>
    <row r="4481" spans="1:14" x14ac:dyDescent="0.25">
      <c r="A4481" s="2">
        <v>38412</v>
      </c>
      <c r="B4481">
        <v>1150.4000000000001</v>
      </c>
      <c r="C4481">
        <v>430.45</v>
      </c>
      <c r="D4481">
        <v>3513.6</v>
      </c>
      <c r="E4481">
        <v>2536.8000000000002</v>
      </c>
      <c r="F4481">
        <v>5179.17</v>
      </c>
      <c r="G4481">
        <v>5025.5</v>
      </c>
      <c r="H4481">
        <v>18888</v>
      </c>
      <c r="I4481">
        <v>250.85</v>
      </c>
      <c r="J4481">
        <v>513.28</v>
      </c>
      <c r="K4481">
        <v>3815.95</v>
      </c>
      <c r="L4481">
        <v>9135</v>
      </c>
      <c r="M4481">
        <v>9813</v>
      </c>
      <c r="N4481">
        <v>3454.2</v>
      </c>
    </row>
    <row r="4482" spans="1:14" x14ac:dyDescent="0.25">
      <c r="A4482" s="2">
        <v>38413</v>
      </c>
      <c r="B4482">
        <v>1149.92</v>
      </c>
      <c r="C4482">
        <v>434.88</v>
      </c>
      <c r="D4482">
        <v>3510.1</v>
      </c>
      <c r="E4482">
        <v>2542.1</v>
      </c>
      <c r="F4482">
        <v>5168.55</v>
      </c>
      <c r="G4482">
        <v>5009.1000000000004</v>
      </c>
      <c r="H4482">
        <v>18864</v>
      </c>
      <c r="I4482">
        <v>250.45</v>
      </c>
      <c r="J4482">
        <v>514.44000000000005</v>
      </c>
      <c r="K4482">
        <v>3840.98</v>
      </c>
      <c r="L4482">
        <v>9151</v>
      </c>
      <c r="M4482">
        <v>9632</v>
      </c>
      <c r="N4482">
        <v>3466.6</v>
      </c>
    </row>
    <row r="4483" spans="1:14" x14ac:dyDescent="0.25">
      <c r="A4483" s="2">
        <v>38414</v>
      </c>
      <c r="B4483">
        <v>1150.4000000000001</v>
      </c>
      <c r="C4483">
        <v>437.78</v>
      </c>
      <c r="D4483">
        <v>3522.1</v>
      </c>
      <c r="E4483">
        <v>2540.5</v>
      </c>
      <c r="F4483">
        <v>5167.37</v>
      </c>
      <c r="G4483">
        <v>4994</v>
      </c>
      <c r="H4483">
        <v>18847</v>
      </c>
      <c r="I4483">
        <v>250.52</v>
      </c>
      <c r="J4483">
        <v>516.1</v>
      </c>
      <c r="K4483">
        <v>3836.49</v>
      </c>
      <c r="L4483">
        <v>9182</v>
      </c>
      <c r="M4483">
        <v>9685</v>
      </c>
      <c r="N4483">
        <v>3476.5</v>
      </c>
    </row>
    <row r="4484" spans="1:14" x14ac:dyDescent="0.25">
      <c r="A4484" s="2">
        <v>38415</v>
      </c>
      <c r="B4484">
        <v>1163.94</v>
      </c>
      <c r="C4484">
        <v>440.83</v>
      </c>
      <c r="D4484">
        <v>3535.5</v>
      </c>
      <c r="E4484">
        <v>2557.6999999999998</v>
      </c>
      <c r="F4484">
        <v>5229.91</v>
      </c>
      <c r="G4484">
        <v>5059.5</v>
      </c>
      <c r="H4484">
        <v>18998</v>
      </c>
      <c r="I4484">
        <v>252.05</v>
      </c>
      <c r="J4484">
        <v>519.91999999999996</v>
      </c>
      <c r="K4484">
        <v>3859.59</v>
      </c>
      <c r="L4484">
        <v>9220</v>
      </c>
      <c r="M4484">
        <v>9569</v>
      </c>
      <c r="N4484">
        <v>3488.9</v>
      </c>
    </row>
    <row r="4485" spans="1:14" x14ac:dyDescent="0.25">
      <c r="A4485" s="2">
        <v>38418</v>
      </c>
      <c r="B4485">
        <v>1164.8900000000001</v>
      </c>
      <c r="C4485">
        <v>437.94</v>
      </c>
      <c r="D4485">
        <v>3528.8</v>
      </c>
      <c r="E4485">
        <v>2569.9</v>
      </c>
      <c r="F4485">
        <v>5226.37</v>
      </c>
      <c r="G4485">
        <v>5064.2</v>
      </c>
      <c r="H4485">
        <v>19043</v>
      </c>
      <c r="I4485">
        <v>252.75</v>
      </c>
      <c r="J4485">
        <v>518.41999999999996</v>
      </c>
      <c r="K4485">
        <v>3862.16</v>
      </c>
      <c r="L4485">
        <v>9244</v>
      </c>
      <c r="M4485">
        <v>9612</v>
      </c>
      <c r="N4485">
        <v>3504.6</v>
      </c>
    </row>
    <row r="4486" spans="1:14" x14ac:dyDescent="0.25">
      <c r="A4486" s="2">
        <v>38419</v>
      </c>
      <c r="B4486">
        <v>1160.3800000000001</v>
      </c>
      <c r="C4486">
        <v>438.98</v>
      </c>
      <c r="D4486">
        <v>3519.2</v>
      </c>
      <c r="E4486">
        <v>2554.3000000000002</v>
      </c>
      <c r="F4486">
        <v>5188.0200000000004</v>
      </c>
      <c r="G4486">
        <v>5023.3999999999996</v>
      </c>
      <c r="H4486">
        <v>18949</v>
      </c>
      <c r="I4486">
        <v>251.35</v>
      </c>
      <c r="J4486">
        <v>515.94000000000005</v>
      </c>
      <c r="K4486">
        <v>3839.7</v>
      </c>
      <c r="L4486">
        <v>9236</v>
      </c>
      <c r="M4486">
        <v>9713</v>
      </c>
      <c r="N4486">
        <v>3512.9</v>
      </c>
    </row>
    <row r="4487" spans="1:14" x14ac:dyDescent="0.25">
      <c r="A4487" s="2">
        <v>38420</v>
      </c>
      <c r="B4487">
        <v>1147.54</v>
      </c>
      <c r="C4487">
        <v>434.48</v>
      </c>
      <c r="D4487">
        <v>3513.9</v>
      </c>
      <c r="E4487">
        <v>2542.4</v>
      </c>
      <c r="F4487">
        <v>5143.1899999999996</v>
      </c>
      <c r="G4487">
        <v>4986.3</v>
      </c>
      <c r="H4487">
        <v>18897</v>
      </c>
      <c r="I4487">
        <v>250.52</v>
      </c>
      <c r="J4487">
        <v>515.44000000000005</v>
      </c>
      <c r="K4487">
        <v>3830.71</v>
      </c>
      <c r="L4487">
        <v>9282</v>
      </c>
      <c r="M4487">
        <v>9715</v>
      </c>
      <c r="N4487">
        <v>3506.3</v>
      </c>
    </row>
    <row r="4488" spans="1:14" x14ac:dyDescent="0.25">
      <c r="A4488" s="2">
        <v>38421</v>
      </c>
      <c r="B4488">
        <v>1149.92</v>
      </c>
      <c r="C4488">
        <v>428.92</v>
      </c>
      <c r="D4488">
        <v>3494.5</v>
      </c>
      <c r="E4488">
        <v>2525.8000000000002</v>
      </c>
      <c r="F4488">
        <v>5149.09</v>
      </c>
      <c r="G4488">
        <v>4938.3999999999996</v>
      </c>
      <c r="H4488">
        <v>18730</v>
      </c>
      <c r="I4488">
        <v>247.96</v>
      </c>
      <c r="J4488">
        <v>508.97</v>
      </c>
      <c r="K4488">
        <v>3815.95</v>
      </c>
      <c r="L4488">
        <v>9212</v>
      </c>
      <c r="M4488">
        <v>9660</v>
      </c>
      <c r="N4488">
        <v>3493.9</v>
      </c>
    </row>
    <row r="4489" spans="1:14" x14ac:dyDescent="0.25">
      <c r="A4489" s="2">
        <v>38422</v>
      </c>
      <c r="B4489">
        <v>1141.8399999999999</v>
      </c>
      <c r="C4489">
        <v>428.92</v>
      </c>
      <c r="D4489">
        <v>3504.1</v>
      </c>
      <c r="E4489">
        <v>2532.4</v>
      </c>
      <c r="F4489">
        <v>5133.75</v>
      </c>
      <c r="G4489">
        <v>4944.7</v>
      </c>
      <c r="H4489">
        <v>18708</v>
      </c>
      <c r="I4489">
        <v>247.69</v>
      </c>
      <c r="J4489">
        <v>511.46</v>
      </c>
      <c r="K4489">
        <v>3834.56</v>
      </c>
      <c r="L4489">
        <v>9275</v>
      </c>
      <c r="M4489">
        <v>9684</v>
      </c>
      <c r="N4489">
        <v>3486.4</v>
      </c>
    </row>
    <row r="4490" spans="1:14" x14ac:dyDescent="0.25">
      <c r="A4490" s="2">
        <v>38425</v>
      </c>
      <c r="B4490">
        <v>1148.26</v>
      </c>
      <c r="C4490">
        <v>431.42</v>
      </c>
      <c r="D4490">
        <v>3497.4</v>
      </c>
      <c r="E4490">
        <v>2531.8000000000002</v>
      </c>
      <c r="F4490">
        <v>5150.8599999999997</v>
      </c>
      <c r="G4490">
        <v>4928.3</v>
      </c>
      <c r="H4490">
        <v>18745</v>
      </c>
      <c r="I4490">
        <v>247.82</v>
      </c>
      <c r="J4490">
        <v>513.95000000000005</v>
      </c>
      <c r="K4490">
        <v>3827.51</v>
      </c>
      <c r="L4490">
        <v>9220</v>
      </c>
      <c r="M4490">
        <v>9713</v>
      </c>
      <c r="N4490">
        <v>3511.2</v>
      </c>
    </row>
    <row r="4491" spans="1:14" x14ac:dyDescent="0.25">
      <c r="A4491" s="2">
        <v>38426</v>
      </c>
      <c r="B4491">
        <v>1139.46</v>
      </c>
      <c r="C4491">
        <v>430.29</v>
      </c>
      <c r="D4491">
        <v>3517.1</v>
      </c>
      <c r="E4491">
        <v>2548</v>
      </c>
      <c r="F4491">
        <v>5160.8900000000003</v>
      </c>
      <c r="G4491">
        <v>4952.3999999999996</v>
      </c>
      <c r="H4491">
        <v>18876</v>
      </c>
      <c r="I4491">
        <v>248.89</v>
      </c>
      <c r="J4491">
        <v>516.92999999999995</v>
      </c>
      <c r="K4491">
        <v>3851.89</v>
      </c>
      <c r="L4491">
        <v>9189</v>
      </c>
      <c r="M4491">
        <v>9611</v>
      </c>
      <c r="N4491">
        <v>3505.4</v>
      </c>
    </row>
    <row r="4492" spans="1:14" x14ac:dyDescent="0.25">
      <c r="A4492" s="2">
        <v>38427</v>
      </c>
      <c r="B4492">
        <v>1129.24</v>
      </c>
      <c r="C4492">
        <v>429.81</v>
      </c>
      <c r="D4492">
        <v>3482.9</v>
      </c>
      <c r="E4492">
        <v>2513.3000000000002</v>
      </c>
      <c r="F4492">
        <v>5087.7299999999996</v>
      </c>
      <c r="G4492">
        <v>4868.8999999999996</v>
      </c>
      <c r="H4492">
        <v>18658</v>
      </c>
      <c r="I4492">
        <v>245.23</v>
      </c>
      <c r="J4492">
        <v>508.47</v>
      </c>
      <c r="K4492">
        <v>3815.31</v>
      </c>
      <c r="L4492">
        <v>9220</v>
      </c>
      <c r="M4492">
        <v>9685</v>
      </c>
      <c r="N4492">
        <v>3509.6</v>
      </c>
    </row>
    <row r="4493" spans="1:14" x14ac:dyDescent="0.25">
      <c r="A4493" s="2">
        <v>38428</v>
      </c>
      <c r="B4493">
        <v>1131.3800000000001</v>
      </c>
      <c r="C4493">
        <v>433.83</v>
      </c>
      <c r="D4493">
        <v>3480.1</v>
      </c>
      <c r="E4493">
        <v>2518.3000000000002</v>
      </c>
      <c r="F4493">
        <v>5081.24</v>
      </c>
      <c r="G4493">
        <v>4897.3</v>
      </c>
      <c r="H4493">
        <v>18701</v>
      </c>
      <c r="I4493">
        <v>245.03</v>
      </c>
      <c r="J4493">
        <v>508.81</v>
      </c>
      <c r="K4493">
        <v>3803.63</v>
      </c>
      <c r="L4493">
        <v>9158</v>
      </c>
      <c r="M4493">
        <v>9705</v>
      </c>
      <c r="N4493">
        <v>3496.4</v>
      </c>
    </row>
    <row r="4494" spans="1:14" x14ac:dyDescent="0.25">
      <c r="A4494" s="2">
        <v>38429</v>
      </c>
      <c r="B4494">
        <v>1128.3</v>
      </c>
      <c r="C4494">
        <v>433.99</v>
      </c>
      <c r="D4494">
        <v>3471.6</v>
      </c>
      <c r="E4494">
        <v>2530.8000000000002</v>
      </c>
      <c r="F4494">
        <v>5085.9399999999996</v>
      </c>
      <c r="G4494">
        <v>4899.7</v>
      </c>
      <c r="H4494">
        <v>18809</v>
      </c>
      <c r="I4494">
        <v>245.93</v>
      </c>
      <c r="J4494">
        <v>507.31</v>
      </c>
      <c r="K4494">
        <v>3783.52</v>
      </c>
      <c r="L4494">
        <v>9220</v>
      </c>
      <c r="M4494">
        <v>9703</v>
      </c>
      <c r="N4494">
        <v>3521.1</v>
      </c>
    </row>
    <row r="4495" spans="1:14" x14ac:dyDescent="0.25">
      <c r="A4495" s="2">
        <v>38432</v>
      </c>
      <c r="B4495">
        <v>1124.04</v>
      </c>
      <c r="C4495">
        <v>429.89</v>
      </c>
      <c r="D4495">
        <v>3482.2</v>
      </c>
      <c r="E4495">
        <v>2521.8000000000002</v>
      </c>
      <c r="F4495">
        <v>5084.76</v>
      </c>
      <c r="G4495">
        <v>4885.6000000000004</v>
      </c>
      <c r="H4495">
        <v>18856</v>
      </c>
      <c r="I4495">
        <v>245.63</v>
      </c>
      <c r="J4495">
        <v>503.83</v>
      </c>
      <c r="K4495">
        <v>3789.36</v>
      </c>
      <c r="L4495">
        <v>9220</v>
      </c>
      <c r="M4495">
        <v>9727</v>
      </c>
      <c r="N4495">
        <v>3530.2</v>
      </c>
    </row>
    <row r="4496" spans="1:14" x14ac:dyDescent="0.25">
      <c r="A4496" s="2">
        <v>38433</v>
      </c>
      <c r="B4496">
        <v>1112.67</v>
      </c>
      <c r="C4496">
        <v>428.85</v>
      </c>
      <c r="D4496">
        <v>3481.8</v>
      </c>
      <c r="E4496">
        <v>2529.6</v>
      </c>
      <c r="F4496">
        <v>5112.34</v>
      </c>
      <c r="G4496">
        <v>4932.5</v>
      </c>
      <c r="H4496">
        <v>18891</v>
      </c>
      <c r="I4496">
        <v>245.79</v>
      </c>
      <c r="J4496">
        <v>509.14</v>
      </c>
      <c r="K4496">
        <v>3798.44</v>
      </c>
      <c r="L4496">
        <v>9212</v>
      </c>
      <c r="M4496">
        <v>9659</v>
      </c>
      <c r="N4496">
        <v>3495.6</v>
      </c>
    </row>
    <row r="4497" spans="1:14" x14ac:dyDescent="0.25">
      <c r="A4497" s="2">
        <v>38434</v>
      </c>
      <c r="B4497">
        <v>1112.9000000000001</v>
      </c>
      <c r="C4497">
        <v>424.83</v>
      </c>
      <c r="D4497">
        <v>3465.3</v>
      </c>
      <c r="E4497">
        <v>2521.1999999999998</v>
      </c>
      <c r="F4497">
        <v>5107.0600000000004</v>
      </c>
      <c r="G4497">
        <v>4906</v>
      </c>
      <c r="H4497">
        <v>18848</v>
      </c>
      <c r="I4497">
        <v>245.29</v>
      </c>
      <c r="J4497">
        <v>510.15</v>
      </c>
      <c r="K4497">
        <v>3804.93</v>
      </c>
      <c r="L4497">
        <v>9103</v>
      </c>
      <c r="M4497">
        <v>9537</v>
      </c>
      <c r="N4497">
        <v>3442</v>
      </c>
    </row>
    <row r="4498" spans="1:14" x14ac:dyDescent="0.25">
      <c r="A4498" s="2">
        <v>38435</v>
      </c>
      <c r="B4498">
        <v>1113.8499999999999</v>
      </c>
      <c r="C4498">
        <v>423.86</v>
      </c>
      <c r="D4498">
        <v>3471.6</v>
      </c>
      <c r="E4498">
        <v>2546.4</v>
      </c>
      <c r="F4498">
        <v>5134.6400000000003</v>
      </c>
      <c r="G4498">
        <v>4934.7</v>
      </c>
      <c r="H4498">
        <v>18967</v>
      </c>
      <c r="I4498">
        <v>247.23</v>
      </c>
      <c r="J4498">
        <v>511.99</v>
      </c>
      <c r="K4498">
        <v>3810.12</v>
      </c>
      <c r="L4498">
        <v>9103</v>
      </c>
      <c r="M4498">
        <v>9547</v>
      </c>
      <c r="N4498">
        <v>3435.4</v>
      </c>
    </row>
    <row r="4499" spans="1:14" x14ac:dyDescent="0.25">
      <c r="A4499" s="2">
        <v>38436</v>
      </c>
      <c r="B4499">
        <v>1113.8499999999999</v>
      </c>
      <c r="C4499">
        <v>423.86</v>
      </c>
      <c r="D4499">
        <v>3471.6</v>
      </c>
      <c r="E4499">
        <v>2546.4</v>
      </c>
      <c r="F4499">
        <v>5134.6400000000003</v>
      </c>
      <c r="G4499">
        <v>4934.7</v>
      </c>
      <c r="H4499">
        <v>18967</v>
      </c>
      <c r="I4499">
        <v>247.23</v>
      </c>
      <c r="J4499">
        <v>511.99</v>
      </c>
      <c r="K4499">
        <v>3810.12</v>
      </c>
      <c r="L4499">
        <v>9126</v>
      </c>
      <c r="M4499">
        <v>9547</v>
      </c>
      <c r="N4499">
        <v>3431.3</v>
      </c>
    </row>
    <row r="4500" spans="1:14" x14ac:dyDescent="0.25">
      <c r="A4500" s="2">
        <v>38439</v>
      </c>
      <c r="B4500">
        <v>1115.75</v>
      </c>
      <c r="C4500">
        <v>421.69</v>
      </c>
      <c r="D4500">
        <v>3471.6</v>
      </c>
      <c r="E4500">
        <v>2546.4</v>
      </c>
      <c r="F4500">
        <v>5134.6400000000003</v>
      </c>
      <c r="G4500">
        <v>4934.7</v>
      </c>
      <c r="H4500">
        <v>18967</v>
      </c>
      <c r="I4500">
        <v>247.23</v>
      </c>
      <c r="J4500">
        <v>511.99</v>
      </c>
      <c r="K4500">
        <v>3810.12</v>
      </c>
      <c r="L4500">
        <v>9212</v>
      </c>
      <c r="M4500">
        <v>9547</v>
      </c>
      <c r="N4500">
        <v>3432.1</v>
      </c>
    </row>
    <row r="4501" spans="1:14" x14ac:dyDescent="0.25">
      <c r="A4501" s="2">
        <v>38440</v>
      </c>
      <c r="B4501">
        <v>1108.6400000000001</v>
      </c>
      <c r="C4501">
        <v>418.72</v>
      </c>
      <c r="D4501">
        <v>3465.7</v>
      </c>
      <c r="E4501">
        <v>2550.1999999999998</v>
      </c>
      <c r="F4501">
        <v>5124.07</v>
      </c>
      <c r="G4501">
        <v>4932</v>
      </c>
      <c r="H4501">
        <v>19005</v>
      </c>
      <c r="I4501">
        <v>246.9</v>
      </c>
      <c r="J4501">
        <v>512.16</v>
      </c>
      <c r="K4501">
        <v>3825.04</v>
      </c>
      <c r="L4501">
        <v>9033</v>
      </c>
      <c r="M4501">
        <v>9417</v>
      </c>
      <c r="N4501">
        <v>3403.2</v>
      </c>
    </row>
    <row r="4502" spans="1:14" x14ac:dyDescent="0.25">
      <c r="A4502" s="2">
        <v>38441</v>
      </c>
      <c r="B4502">
        <v>1123.33</v>
      </c>
      <c r="C4502">
        <v>423.3</v>
      </c>
      <c r="D4502">
        <v>3453.4</v>
      </c>
      <c r="E4502">
        <v>2541.1</v>
      </c>
      <c r="F4502">
        <v>5151.6499999999996</v>
      </c>
      <c r="G4502">
        <v>4920.1000000000004</v>
      </c>
      <c r="H4502">
        <v>19030</v>
      </c>
      <c r="I4502">
        <v>245.19</v>
      </c>
      <c r="J4502">
        <v>510.31</v>
      </c>
      <c r="K4502">
        <v>3808.18</v>
      </c>
      <c r="L4502">
        <v>8986</v>
      </c>
      <c r="M4502">
        <v>9417</v>
      </c>
      <c r="N4502">
        <v>3388.4</v>
      </c>
    </row>
    <row r="4503" spans="1:14" x14ac:dyDescent="0.25">
      <c r="A4503" s="2">
        <v>38442</v>
      </c>
      <c r="B4503">
        <v>1121.9000000000001</v>
      </c>
      <c r="C4503">
        <v>429.65</v>
      </c>
      <c r="D4503">
        <v>3451.6</v>
      </c>
      <c r="E4503">
        <v>2543.6</v>
      </c>
      <c r="F4503">
        <v>5119.38</v>
      </c>
      <c r="G4503">
        <v>4899.8999999999996</v>
      </c>
      <c r="H4503">
        <v>19098</v>
      </c>
      <c r="I4503">
        <v>245.93</v>
      </c>
      <c r="J4503">
        <v>511.49</v>
      </c>
      <c r="K4503">
        <v>3814.66</v>
      </c>
      <c r="L4503">
        <v>9080</v>
      </c>
      <c r="M4503">
        <v>9431</v>
      </c>
      <c r="N4503">
        <v>3402.4</v>
      </c>
    </row>
    <row r="4504" spans="1:14" x14ac:dyDescent="0.25">
      <c r="A4504" s="2">
        <v>38443</v>
      </c>
      <c r="B4504">
        <v>1115.98</v>
      </c>
      <c r="C4504">
        <v>430.85</v>
      </c>
      <c r="D4504">
        <v>3463.9</v>
      </c>
      <c r="E4504">
        <v>2546.6999999999998</v>
      </c>
      <c r="F4504">
        <v>5122.8999999999996</v>
      </c>
      <c r="G4504">
        <v>4914.8</v>
      </c>
      <c r="H4504">
        <v>19195</v>
      </c>
      <c r="I4504">
        <v>244.79</v>
      </c>
      <c r="J4504">
        <v>516.36</v>
      </c>
      <c r="K4504">
        <v>3818.56</v>
      </c>
      <c r="L4504">
        <v>9142</v>
      </c>
      <c r="M4504">
        <v>9456</v>
      </c>
      <c r="N4504">
        <v>3433.7</v>
      </c>
    </row>
    <row r="4505" spans="1:14" x14ac:dyDescent="0.25">
      <c r="A4505" s="2">
        <v>38446</v>
      </c>
      <c r="B4505">
        <v>1117.8800000000001</v>
      </c>
      <c r="C4505">
        <v>430.53</v>
      </c>
      <c r="D4505">
        <v>3454.4</v>
      </c>
      <c r="E4505">
        <v>2532.4</v>
      </c>
      <c r="F4505">
        <v>5127.6000000000004</v>
      </c>
      <c r="G4505">
        <v>4868.8999999999996</v>
      </c>
      <c r="H4505">
        <v>19108</v>
      </c>
      <c r="I4505">
        <v>244.33</v>
      </c>
      <c r="J4505">
        <v>514.67999999999995</v>
      </c>
      <c r="K4505">
        <v>3784.17</v>
      </c>
      <c r="L4505">
        <v>9119</v>
      </c>
      <c r="M4505">
        <v>9476</v>
      </c>
      <c r="N4505">
        <v>3418.1</v>
      </c>
    </row>
    <row r="4506" spans="1:14" x14ac:dyDescent="0.25">
      <c r="A4506" s="2">
        <v>38447</v>
      </c>
      <c r="B4506">
        <v>1123.0899999999999</v>
      </c>
      <c r="C4506">
        <v>429.65</v>
      </c>
      <c r="D4506">
        <v>3482.2</v>
      </c>
      <c r="E4506">
        <v>2552.4</v>
      </c>
      <c r="F4506">
        <v>5149.3</v>
      </c>
      <c r="G4506">
        <v>4921.3999999999996</v>
      </c>
      <c r="H4506">
        <v>19126</v>
      </c>
      <c r="I4506">
        <v>245.59</v>
      </c>
      <c r="J4506">
        <v>519.55999999999995</v>
      </c>
      <c r="K4506">
        <v>3818.56</v>
      </c>
      <c r="L4506">
        <v>9181</v>
      </c>
      <c r="M4506">
        <v>9476</v>
      </c>
      <c r="N4506">
        <v>3418.1</v>
      </c>
    </row>
    <row r="4507" spans="1:14" x14ac:dyDescent="0.25">
      <c r="A4507" s="2">
        <v>38448</v>
      </c>
      <c r="B4507">
        <v>1126.8800000000001</v>
      </c>
      <c r="C4507">
        <v>433.51</v>
      </c>
      <c r="D4507">
        <v>3484.3</v>
      </c>
      <c r="E4507">
        <v>2564.8000000000002</v>
      </c>
      <c r="F4507">
        <v>5152.83</v>
      </c>
      <c r="G4507">
        <v>4969.6000000000004</v>
      </c>
      <c r="H4507">
        <v>19207</v>
      </c>
      <c r="I4507">
        <v>247</v>
      </c>
      <c r="J4507">
        <v>523.09</v>
      </c>
      <c r="K4507">
        <v>3852.29</v>
      </c>
      <c r="L4507">
        <v>9228</v>
      </c>
      <c r="M4507">
        <v>9531</v>
      </c>
      <c r="N4507">
        <v>3407.4</v>
      </c>
    </row>
    <row r="4508" spans="1:14" x14ac:dyDescent="0.25">
      <c r="A4508" s="2">
        <v>38449</v>
      </c>
      <c r="B4508">
        <v>1132.56</v>
      </c>
      <c r="C4508">
        <v>430.13</v>
      </c>
      <c r="D4508">
        <v>3507.5</v>
      </c>
      <c r="E4508">
        <v>2575.4</v>
      </c>
      <c r="F4508">
        <v>5175.12</v>
      </c>
      <c r="G4508">
        <v>4976.5</v>
      </c>
      <c r="H4508">
        <v>19397</v>
      </c>
      <c r="I4508">
        <v>248.03</v>
      </c>
      <c r="J4508">
        <v>524.1</v>
      </c>
      <c r="K4508">
        <v>3869.16</v>
      </c>
      <c r="L4508">
        <v>9220</v>
      </c>
      <c r="M4508">
        <v>9553</v>
      </c>
      <c r="N4508">
        <v>3415.6</v>
      </c>
    </row>
    <row r="4509" spans="1:14" x14ac:dyDescent="0.25">
      <c r="A4509" s="2">
        <v>38450</v>
      </c>
      <c r="B4509">
        <v>1121.43</v>
      </c>
      <c r="C4509">
        <v>430.21</v>
      </c>
      <c r="D4509">
        <v>3509.6</v>
      </c>
      <c r="E4509">
        <v>2574.5</v>
      </c>
      <c r="F4509">
        <v>5182.16</v>
      </c>
      <c r="G4509">
        <v>4968.1000000000004</v>
      </c>
      <c r="H4509">
        <v>19385</v>
      </c>
      <c r="I4509">
        <v>248.63</v>
      </c>
      <c r="J4509">
        <v>526.79</v>
      </c>
      <c r="K4509">
        <v>3862.02</v>
      </c>
      <c r="L4509">
        <v>9267</v>
      </c>
      <c r="M4509">
        <v>9611</v>
      </c>
      <c r="N4509">
        <v>3440.3</v>
      </c>
    </row>
    <row r="4510" spans="1:14" x14ac:dyDescent="0.25">
      <c r="A4510" s="2">
        <v>38453</v>
      </c>
      <c r="B4510">
        <v>1121.67</v>
      </c>
      <c r="C4510">
        <v>431.58</v>
      </c>
      <c r="D4510">
        <v>3504</v>
      </c>
      <c r="E4510">
        <v>2571.4</v>
      </c>
      <c r="F4510">
        <v>5186.8599999999997</v>
      </c>
      <c r="G4510">
        <v>4946.8999999999996</v>
      </c>
      <c r="H4510">
        <v>19410</v>
      </c>
      <c r="I4510">
        <v>247.96</v>
      </c>
      <c r="J4510">
        <v>528.47</v>
      </c>
      <c r="K4510">
        <v>3860.72</v>
      </c>
      <c r="L4510">
        <v>9158</v>
      </c>
      <c r="M4510">
        <v>9587</v>
      </c>
      <c r="N4510">
        <v>3419.7</v>
      </c>
    </row>
    <row r="4511" spans="1:14" x14ac:dyDescent="0.25">
      <c r="A4511" s="2">
        <v>38454</v>
      </c>
      <c r="B4511">
        <v>1127.5899999999999</v>
      </c>
      <c r="C4511">
        <v>430.29</v>
      </c>
      <c r="D4511">
        <v>3484.3</v>
      </c>
      <c r="E4511">
        <v>2557.6999999999998</v>
      </c>
      <c r="F4511">
        <v>5145.78</v>
      </c>
      <c r="G4511">
        <v>4937.6000000000004</v>
      </c>
      <c r="H4511">
        <v>19301</v>
      </c>
      <c r="I4511">
        <v>246.63</v>
      </c>
      <c r="J4511">
        <v>525.95000000000005</v>
      </c>
      <c r="K4511">
        <v>3843.21</v>
      </c>
      <c r="L4511">
        <v>9103</v>
      </c>
      <c r="M4511">
        <v>9579</v>
      </c>
      <c r="N4511">
        <v>3428.8</v>
      </c>
    </row>
    <row r="4512" spans="1:14" x14ac:dyDescent="0.25">
      <c r="A4512" s="2">
        <v>38455</v>
      </c>
      <c r="B4512">
        <v>1114.32</v>
      </c>
      <c r="C4512">
        <v>425.87</v>
      </c>
      <c r="D4512">
        <v>3488.2</v>
      </c>
      <c r="E4512">
        <v>2569.5</v>
      </c>
      <c r="F4512">
        <v>5180.3999999999996</v>
      </c>
      <c r="G4512">
        <v>4969.3999999999996</v>
      </c>
      <c r="H4512">
        <v>19302</v>
      </c>
      <c r="I4512">
        <v>246.66</v>
      </c>
      <c r="J4512">
        <v>530.82000000000005</v>
      </c>
      <c r="K4512">
        <v>3857.48</v>
      </c>
      <c r="L4512">
        <v>9103</v>
      </c>
      <c r="M4512">
        <v>9710</v>
      </c>
      <c r="N4512">
        <v>3420.5</v>
      </c>
    </row>
    <row r="4513" spans="1:14" x14ac:dyDescent="0.25">
      <c r="A4513" s="2">
        <v>38456</v>
      </c>
      <c r="B4513">
        <v>1099.6400000000001</v>
      </c>
      <c r="C4513">
        <v>421.53</v>
      </c>
      <c r="D4513">
        <v>3482.9</v>
      </c>
      <c r="E4513">
        <v>2565.1</v>
      </c>
      <c r="F4513">
        <v>5168.67</v>
      </c>
      <c r="G4513">
        <v>4958.5</v>
      </c>
      <c r="H4513">
        <v>19250</v>
      </c>
      <c r="I4513">
        <v>246.09</v>
      </c>
      <c r="J4513">
        <v>533.85</v>
      </c>
      <c r="K4513">
        <v>3871.1</v>
      </c>
      <c r="L4513">
        <v>9017</v>
      </c>
      <c r="M4513">
        <v>9709</v>
      </c>
      <c r="N4513">
        <v>3380.2</v>
      </c>
    </row>
    <row r="4514" spans="1:14" x14ac:dyDescent="0.25">
      <c r="A4514" s="2">
        <v>38457</v>
      </c>
      <c r="B4514">
        <v>1083.53</v>
      </c>
      <c r="C4514">
        <v>415.18</v>
      </c>
      <c r="D4514">
        <v>3447.4</v>
      </c>
      <c r="E4514">
        <v>2515.5</v>
      </c>
      <c r="F4514">
        <v>5044.28</v>
      </c>
      <c r="G4514">
        <v>4844.8999999999996</v>
      </c>
      <c r="H4514">
        <v>18708</v>
      </c>
      <c r="I4514">
        <v>242.96</v>
      </c>
      <c r="J4514">
        <v>526.11</v>
      </c>
      <c r="K4514">
        <v>3858.78</v>
      </c>
      <c r="L4514">
        <v>8830</v>
      </c>
      <c r="M4514">
        <v>9551</v>
      </c>
      <c r="N4514">
        <v>3320</v>
      </c>
    </row>
    <row r="4515" spans="1:14" x14ac:dyDescent="0.25">
      <c r="A4515" s="2">
        <v>38460</v>
      </c>
      <c r="B4515">
        <v>1086.6099999999999</v>
      </c>
      <c r="C4515">
        <v>417.19</v>
      </c>
      <c r="D4515">
        <v>3398.2</v>
      </c>
      <c r="E4515">
        <v>2463.6999999999998</v>
      </c>
      <c r="F4515">
        <v>4949.8100000000004</v>
      </c>
      <c r="G4515">
        <v>4777.5</v>
      </c>
      <c r="H4515">
        <v>18444</v>
      </c>
      <c r="I4515">
        <v>237.3</v>
      </c>
      <c r="J4515">
        <v>517.71</v>
      </c>
      <c r="K4515">
        <v>3794.55</v>
      </c>
      <c r="L4515">
        <v>8495</v>
      </c>
      <c r="M4515">
        <v>9389</v>
      </c>
      <c r="N4515">
        <v>3286.2</v>
      </c>
    </row>
    <row r="4516" spans="1:14" x14ac:dyDescent="0.25">
      <c r="A4516" s="2">
        <v>38461</v>
      </c>
      <c r="B4516">
        <v>1095.1400000000001</v>
      </c>
      <c r="C4516">
        <v>420.32</v>
      </c>
      <c r="D4516">
        <v>3420</v>
      </c>
      <c r="E4516">
        <v>2471.1999999999998</v>
      </c>
      <c r="F4516">
        <v>4948.05</v>
      </c>
      <c r="G4516">
        <v>4783.8999999999996</v>
      </c>
      <c r="H4516">
        <v>18445</v>
      </c>
      <c r="I4516">
        <v>237.77</v>
      </c>
      <c r="J4516">
        <v>518.72</v>
      </c>
      <c r="K4516">
        <v>3836.72</v>
      </c>
      <c r="L4516">
        <v>8619</v>
      </c>
      <c r="M4516">
        <v>9449</v>
      </c>
      <c r="N4516">
        <v>3330.7</v>
      </c>
    </row>
    <row r="4517" spans="1:14" x14ac:dyDescent="0.25">
      <c r="A4517" s="2">
        <v>38462</v>
      </c>
      <c r="B4517">
        <v>1079.98</v>
      </c>
      <c r="C4517">
        <v>417.59</v>
      </c>
      <c r="D4517">
        <v>3392.2</v>
      </c>
      <c r="E4517">
        <v>2461.5</v>
      </c>
      <c r="F4517">
        <v>4881.75</v>
      </c>
      <c r="G4517">
        <v>4773.5</v>
      </c>
      <c r="H4517">
        <v>18403</v>
      </c>
      <c r="I4517">
        <v>235.95</v>
      </c>
      <c r="J4517">
        <v>518.72</v>
      </c>
      <c r="K4517">
        <v>3808.18</v>
      </c>
      <c r="L4517">
        <v>8643</v>
      </c>
      <c r="M4517">
        <v>9466</v>
      </c>
      <c r="N4517">
        <v>3329</v>
      </c>
    </row>
    <row r="4518" spans="1:14" x14ac:dyDescent="0.25">
      <c r="A4518" s="2">
        <v>38463</v>
      </c>
      <c r="B4518">
        <v>1100.58</v>
      </c>
      <c r="C4518">
        <v>420.24</v>
      </c>
      <c r="D4518">
        <v>3386.3</v>
      </c>
      <c r="E4518">
        <v>2463</v>
      </c>
      <c r="F4518">
        <v>4966.24</v>
      </c>
      <c r="G4518">
        <v>4776.7</v>
      </c>
      <c r="H4518">
        <v>18480</v>
      </c>
      <c r="I4518">
        <v>235.48</v>
      </c>
      <c r="J4518">
        <v>520.57000000000005</v>
      </c>
      <c r="K4518">
        <v>3799.09</v>
      </c>
      <c r="L4518">
        <v>8557</v>
      </c>
      <c r="M4518">
        <v>9592</v>
      </c>
      <c r="N4518">
        <v>3314.2</v>
      </c>
    </row>
    <row r="4519" spans="1:14" x14ac:dyDescent="0.25">
      <c r="A4519" s="2">
        <v>38464</v>
      </c>
      <c r="B4519">
        <v>1096.56</v>
      </c>
      <c r="C4519">
        <v>419.04</v>
      </c>
      <c r="D4519">
        <v>3414.7</v>
      </c>
      <c r="E4519">
        <v>2485.3000000000002</v>
      </c>
      <c r="F4519">
        <v>4960.37</v>
      </c>
      <c r="G4519">
        <v>4815.8999999999996</v>
      </c>
      <c r="H4519">
        <v>18572</v>
      </c>
      <c r="I4519">
        <v>237.67</v>
      </c>
      <c r="J4519">
        <v>529.39</v>
      </c>
      <c r="K4519">
        <v>3827.64</v>
      </c>
      <c r="L4519">
        <v>8627</v>
      </c>
      <c r="M4519">
        <v>9644</v>
      </c>
      <c r="N4519">
        <v>3337.3</v>
      </c>
    </row>
    <row r="4520" spans="1:14" x14ac:dyDescent="0.25">
      <c r="A4520" s="2">
        <v>38467</v>
      </c>
      <c r="B4520">
        <v>1102.95</v>
      </c>
      <c r="C4520">
        <v>421.13</v>
      </c>
      <c r="D4520">
        <v>3421.4</v>
      </c>
      <c r="E4520">
        <v>2491.6</v>
      </c>
      <c r="F4520">
        <v>4993.2299999999996</v>
      </c>
      <c r="G4520">
        <v>4823</v>
      </c>
      <c r="H4520">
        <v>18598</v>
      </c>
      <c r="I4520">
        <v>238.54</v>
      </c>
      <c r="J4520">
        <v>529.22</v>
      </c>
      <c r="K4520">
        <v>3815.31</v>
      </c>
      <c r="L4520">
        <v>8635</v>
      </c>
      <c r="M4520">
        <v>9663</v>
      </c>
      <c r="N4520">
        <v>3322.4</v>
      </c>
    </row>
    <row r="4521" spans="1:14" x14ac:dyDescent="0.25">
      <c r="A4521" s="2">
        <v>38468</v>
      </c>
      <c r="B4521">
        <v>1093.24</v>
      </c>
      <c r="C4521">
        <v>420.81</v>
      </c>
      <c r="D4521">
        <v>3407.3</v>
      </c>
      <c r="E4521">
        <v>2491.3000000000002</v>
      </c>
      <c r="F4521">
        <v>4974.45</v>
      </c>
      <c r="G4521">
        <v>4807.1000000000004</v>
      </c>
      <c r="H4521">
        <v>18565</v>
      </c>
      <c r="I4521">
        <v>237.97</v>
      </c>
      <c r="J4521">
        <v>525.66</v>
      </c>
      <c r="K4521">
        <v>3826.34</v>
      </c>
      <c r="L4521">
        <v>8596</v>
      </c>
      <c r="M4521">
        <v>9748</v>
      </c>
      <c r="N4521">
        <v>3317.5</v>
      </c>
    </row>
    <row r="4522" spans="1:14" x14ac:dyDescent="0.25">
      <c r="A4522" s="2">
        <v>38469</v>
      </c>
      <c r="B4522">
        <v>1096.56</v>
      </c>
      <c r="C4522">
        <v>417.75</v>
      </c>
      <c r="D4522">
        <v>3370.8</v>
      </c>
      <c r="E4522">
        <v>2451.6999999999998</v>
      </c>
      <c r="F4522">
        <v>4949.8100000000004</v>
      </c>
      <c r="G4522">
        <v>4757.3</v>
      </c>
      <c r="H4522">
        <v>18318</v>
      </c>
      <c r="I4522">
        <v>234.16</v>
      </c>
      <c r="J4522">
        <v>512.25</v>
      </c>
      <c r="K4522">
        <v>3775.09</v>
      </c>
      <c r="L4522">
        <v>8596</v>
      </c>
      <c r="M4522">
        <v>9748</v>
      </c>
      <c r="N4522">
        <v>3317.5</v>
      </c>
    </row>
    <row r="4523" spans="1:14" x14ac:dyDescent="0.25">
      <c r="A4523" s="2">
        <v>38470</v>
      </c>
      <c r="B4523">
        <v>1083.06</v>
      </c>
      <c r="C4523">
        <v>416.06</v>
      </c>
      <c r="D4523">
        <v>3370.8</v>
      </c>
      <c r="E4523">
        <v>2442</v>
      </c>
      <c r="F4523">
        <v>4918.13</v>
      </c>
      <c r="G4523">
        <v>4756.8</v>
      </c>
      <c r="H4523">
        <v>18282</v>
      </c>
      <c r="I4523">
        <v>232.54</v>
      </c>
      <c r="J4523">
        <v>505.8</v>
      </c>
      <c r="K4523">
        <v>3783.52</v>
      </c>
      <c r="L4523">
        <v>8557</v>
      </c>
      <c r="M4523">
        <v>9806</v>
      </c>
      <c r="N4523">
        <v>3318.3</v>
      </c>
    </row>
    <row r="4524" spans="1:14" x14ac:dyDescent="0.25">
      <c r="A4524" s="2">
        <v>38471</v>
      </c>
      <c r="B4524">
        <v>1097.74</v>
      </c>
      <c r="C4524">
        <v>419.68</v>
      </c>
      <c r="D4524">
        <v>3369.8</v>
      </c>
      <c r="E4524">
        <v>2442.6</v>
      </c>
      <c r="F4524">
        <v>4938.08</v>
      </c>
      <c r="G4524">
        <v>4761.8</v>
      </c>
      <c r="H4524">
        <v>18310</v>
      </c>
      <c r="I4524">
        <v>234.06</v>
      </c>
      <c r="J4524">
        <v>507.67</v>
      </c>
      <c r="K4524">
        <v>3788.71</v>
      </c>
      <c r="L4524">
        <v>8557</v>
      </c>
      <c r="M4524">
        <v>9748</v>
      </c>
      <c r="N4524">
        <v>3287</v>
      </c>
    </row>
    <row r="4525" spans="1:14" x14ac:dyDescent="0.25">
      <c r="A4525" s="2">
        <v>38474</v>
      </c>
      <c r="B4525">
        <v>1102.48</v>
      </c>
      <c r="C4525">
        <v>422.58</v>
      </c>
      <c r="D4525">
        <v>3369.8</v>
      </c>
      <c r="E4525">
        <v>2460.8000000000002</v>
      </c>
      <c r="F4525">
        <v>4969.76</v>
      </c>
      <c r="G4525">
        <v>4840.6000000000004</v>
      </c>
      <c r="H4525">
        <v>18462</v>
      </c>
      <c r="I4525">
        <v>234.9</v>
      </c>
      <c r="J4525">
        <v>513.1</v>
      </c>
      <c r="K4525">
        <v>3838.02</v>
      </c>
      <c r="L4525">
        <v>8596</v>
      </c>
      <c r="M4525">
        <v>9748</v>
      </c>
      <c r="N4525">
        <v>3305.1</v>
      </c>
    </row>
    <row r="4526" spans="1:14" x14ac:dyDescent="0.25">
      <c r="A4526" s="2">
        <v>38475</v>
      </c>
      <c r="B4526">
        <v>1104.8499999999999</v>
      </c>
      <c r="C4526">
        <v>420.97</v>
      </c>
      <c r="D4526">
        <v>3412.3</v>
      </c>
      <c r="E4526">
        <v>2472.5</v>
      </c>
      <c r="F4526">
        <v>4995.58</v>
      </c>
      <c r="G4526">
        <v>4870.1000000000004</v>
      </c>
      <c r="H4526">
        <v>18491</v>
      </c>
      <c r="I4526">
        <v>234.94</v>
      </c>
      <c r="J4526">
        <v>513.95000000000005</v>
      </c>
      <c r="K4526">
        <v>3840.61</v>
      </c>
      <c r="L4526">
        <v>8596</v>
      </c>
      <c r="M4526">
        <v>9772</v>
      </c>
      <c r="N4526">
        <v>3287.8</v>
      </c>
    </row>
    <row r="4527" spans="1:14" x14ac:dyDescent="0.25">
      <c r="A4527" s="2">
        <v>38476</v>
      </c>
      <c r="B4527">
        <v>1113.6099999999999</v>
      </c>
      <c r="C4527">
        <v>424.75</v>
      </c>
      <c r="D4527">
        <v>3431.6</v>
      </c>
      <c r="E4527">
        <v>2496</v>
      </c>
      <c r="F4527">
        <v>5030.78</v>
      </c>
      <c r="G4527">
        <v>4884.3</v>
      </c>
      <c r="H4527">
        <v>18515</v>
      </c>
      <c r="I4527">
        <v>236.42</v>
      </c>
      <c r="J4527">
        <v>514.63</v>
      </c>
      <c r="K4527">
        <v>3884.73</v>
      </c>
      <c r="L4527">
        <v>8596</v>
      </c>
      <c r="M4527">
        <v>9829</v>
      </c>
      <c r="N4527">
        <v>3252.4</v>
      </c>
    </row>
    <row r="4528" spans="1:14" x14ac:dyDescent="0.25">
      <c r="A4528" s="2">
        <v>38477</v>
      </c>
      <c r="B4528">
        <v>1113.3800000000001</v>
      </c>
      <c r="C4528">
        <v>424.42</v>
      </c>
      <c r="D4528">
        <v>3443.5</v>
      </c>
      <c r="E4528">
        <v>2514.6</v>
      </c>
      <c r="F4528">
        <v>5028.43</v>
      </c>
      <c r="G4528">
        <v>4904.2</v>
      </c>
      <c r="H4528">
        <v>18630</v>
      </c>
      <c r="I4528">
        <v>238.71</v>
      </c>
      <c r="J4528">
        <v>514.63</v>
      </c>
      <c r="K4528">
        <v>3884.73</v>
      </c>
      <c r="L4528">
        <v>8596</v>
      </c>
      <c r="M4528">
        <v>9952</v>
      </c>
      <c r="N4528">
        <v>3268</v>
      </c>
    </row>
    <row r="4529" spans="1:14" x14ac:dyDescent="0.25">
      <c r="A4529" s="2">
        <v>38478</v>
      </c>
      <c r="B4529">
        <v>1109.82</v>
      </c>
      <c r="C4529">
        <v>428.04</v>
      </c>
      <c r="D4529">
        <v>3454.8</v>
      </c>
      <c r="E4529">
        <v>2524</v>
      </c>
      <c r="F4529">
        <v>5060.12</v>
      </c>
      <c r="G4529">
        <v>4912.2</v>
      </c>
      <c r="H4529">
        <v>18590</v>
      </c>
      <c r="I4529">
        <v>239.99</v>
      </c>
      <c r="J4529">
        <v>521.75</v>
      </c>
      <c r="K4529">
        <v>3908.08</v>
      </c>
      <c r="L4529">
        <v>8713</v>
      </c>
      <c r="M4529">
        <v>9939</v>
      </c>
      <c r="N4529">
        <v>3272.2</v>
      </c>
    </row>
    <row r="4530" spans="1:14" x14ac:dyDescent="0.25">
      <c r="A4530" s="2">
        <v>38481</v>
      </c>
      <c r="B4530">
        <v>1116.46</v>
      </c>
      <c r="C4530">
        <v>430.69</v>
      </c>
      <c r="D4530">
        <v>3444.6</v>
      </c>
      <c r="E4530">
        <v>2516.8000000000002</v>
      </c>
      <c r="F4530">
        <v>5063.05</v>
      </c>
      <c r="G4530">
        <v>4891.3999999999996</v>
      </c>
      <c r="H4530">
        <v>18553</v>
      </c>
      <c r="I4530">
        <v>239.66</v>
      </c>
      <c r="J4530">
        <v>521.91999999999996</v>
      </c>
      <c r="K4530">
        <v>3892.51</v>
      </c>
      <c r="L4530">
        <v>8721</v>
      </c>
      <c r="M4530">
        <v>9971</v>
      </c>
      <c r="N4530">
        <v>3307.6</v>
      </c>
    </row>
    <row r="4531" spans="1:14" x14ac:dyDescent="0.25">
      <c r="A4531" s="2">
        <v>38482</v>
      </c>
      <c r="B4531">
        <v>1105.0899999999999</v>
      </c>
      <c r="C4531">
        <v>427.88</v>
      </c>
      <c r="D4531">
        <v>3435.1</v>
      </c>
      <c r="E4531">
        <v>2502.3000000000002</v>
      </c>
      <c r="F4531">
        <v>5003.2</v>
      </c>
      <c r="G4531">
        <v>4852.8</v>
      </c>
      <c r="H4531">
        <v>18388</v>
      </c>
      <c r="I4531">
        <v>238.44</v>
      </c>
      <c r="J4531">
        <v>519.04</v>
      </c>
      <c r="K4531">
        <v>3836.07</v>
      </c>
      <c r="L4531">
        <v>8705</v>
      </c>
      <c r="M4531">
        <v>9918</v>
      </c>
      <c r="N4531">
        <v>3295.2</v>
      </c>
    </row>
    <row r="4532" spans="1:14" x14ac:dyDescent="0.25">
      <c r="A4532" s="2">
        <v>38483</v>
      </c>
      <c r="B4532">
        <v>1111.01</v>
      </c>
      <c r="C4532">
        <v>425.71</v>
      </c>
      <c r="D4532">
        <v>3428.1</v>
      </c>
      <c r="E4532">
        <v>2490.4</v>
      </c>
      <c r="F4532">
        <v>5004.96</v>
      </c>
      <c r="G4532">
        <v>4857.1000000000004</v>
      </c>
      <c r="H4532">
        <v>18425</v>
      </c>
      <c r="I4532">
        <v>237.5</v>
      </c>
      <c r="J4532">
        <v>517.85</v>
      </c>
      <c r="K4532">
        <v>3836.07</v>
      </c>
      <c r="L4532">
        <v>8658</v>
      </c>
      <c r="M4532">
        <v>9847</v>
      </c>
      <c r="N4532">
        <v>3297.7</v>
      </c>
    </row>
    <row r="4533" spans="1:14" x14ac:dyDescent="0.25">
      <c r="A4533" s="2">
        <v>38484</v>
      </c>
      <c r="B4533">
        <v>1098.45</v>
      </c>
      <c r="C4533">
        <v>419.68</v>
      </c>
      <c r="D4533">
        <v>3440</v>
      </c>
      <c r="E4533">
        <v>2514.1999999999998</v>
      </c>
      <c r="F4533">
        <v>5012.01</v>
      </c>
      <c r="G4533">
        <v>4892.8</v>
      </c>
      <c r="H4533">
        <v>18556</v>
      </c>
      <c r="I4533">
        <v>239.42</v>
      </c>
      <c r="J4533">
        <v>522.77</v>
      </c>
      <c r="K4533">
        <v>3862.02</v>
      </c>
      <c r="L4533">
        <v>8643</v>
      </c>
      <c r="M4533">
        <v>9893</v>
      </c>
      <c r="N4533">
        <v>3321.6</v>
      </c>
    </row>
    <row r="4534" spans="1:14" x14ac:dyDescent="0.25">
      <c r="A4534" s="2">
        <v>38485</v>
      </c>
      <c r="B4534">
        <v>1096.08</v>
      </c>
      <c r="C4534">
        <v>418.15</v>
      </c>
      <c r="D4534">
        <v>3437.2</v>
      </c>
      <c r="E4534">
        <v>2518</v>
      </c>
      <c r="F4534">
        <v>5015.53</v>
      </c>
      <c r="G4534">
        <v>4919.1000000000004</v>
      </c>
      <c r="H4534">
        <v>18582</v>
      </c>
      <c r="I4534">
        <v>239.72</v>
      </c>
      <c r="J4534">
        <v>526.51</v>
      </c>
      <c r="K4534">
        <v>3856.83</v>
      </c>
      <c r="L4534">
        <v>8612</v>
      </c>
      <c r="M4534">
        <v>9804</v>
      </c>
      <c r="N4534">
        <v>3306</v>
      </c>
    </row>
    <row r="4535" spans="1:14" x14ac:dyDescent="0.25">
      <c r="A4535" s="2">
        <v>38488</v>
      </c>
      <c r="B4535">
        <v>1105.8</v>
      </c>
      <c r="C4535">
        <v>418.8</v>
      </c>
      <c r="D4535">
        <v>3432.3</v>
      </c>
      <c r="E4535">
        <v>2514.6</v>
      </c>
      <c r="F4535">
        <v>5026.67</v>
      </c>
      <c r="G4535">
        <v>4915.1000000000004</v>
      </c>
      <c r="H4535">
        <v>18562</v>
      </c>
      <c r="I4535">
        <v>239.29</v>
      </c>
      <c r="J4535">
        <v>526</v>
      </c>
      <c r="K4535">
        <v>3856.83</v>
      </c>
      <c r="L4535">
        <v>8541</v>
      </c>
      <c r="M4535">
        <v>9804</v>
      </c>
      <c r="N4535">
        <v>3264.7</v>
      </c>
    </row>
    <row r="4536" spans="1:14" x14ac:dyDescent="0.25">
      <c r="A4536" s="2">
        <v>38489</v>
      </c>
      <c r="B4536">
        <v>1113.6099999999999</v>
      </c>
      <c r="C4536">
        <v>421.61</v>
      </c>
      <c r="D4536">
        <v>3444.2</v>
      </c>
      <c r="E4536">
        <v>2515.8000000000002</v>
      </c>
      <c r="F4536">
        <v>5002.03</v>
      </c>
      <c r="G4536">
        <v>4907.7</v>
      </c>
      <c r="H4536">
        <v>18392</v>
      </c>
      <c r="I4536">
        <v>239.59</v>
      </c>
      <c r="J4536">
        <v>527.19000000000005</v>
      </c>
      <c r="K4536">
        <v>3856.83</v>
      </c>
      <c r="L4536">
        <v>8440</v>
      </c>
      <c r="M4536">
        <v>9628</v>
      </c>
      <c r="N4536">
        <v>3261.4</v>
      </c>
    </row>
    <row r="4537" spans="1:14" x14ac:dyDescent="0.25">
      <c r="A4537" s="2">
        <v>38490</v>
      </c>
      <c r="B4537">
        <v>1124.51</v>
      </c>
      <c r="C4537">
        <v>423.7</v>
      </c>
      <c r="D4537">
        <v>3484.3</v>
      </c>
      <c r="E4537">
        <v>2558.5</v>
      </c>
      <c r="F4537">
        <v>5101.78</v>
      </c>
      <c r="G4537">
        <v>4988.1000000000004</v>
      </c>
      <c r="H4537">
        <v>18684</v>
      </c>
      <c r="I4537">
        <v>243.2</v>
      </c>
      <c r="J4537">
        <v>531.26</v>
      </c>
      <c r="K4537">
        <v>3894.46</v>
      </c>
      <c r="L4537">
        <v>8448</v>
      </c>
      <c r="M4537">
        <v>9653</v>
      </c>
      <c r="N4537">
        <v>3288.6</v>
      </c>
    </row>
    <row r="4538" spans="1:14" x14ac:dyDescent="0.25">
      <c r="A4538" s="2">
        <v>38491</v>
      </c>
      <c r="B4538">
        <v>1128.77</v>
      </c>
      <c r="C4538">
        <v>427.72</v>
      </c>
      <c r="D4538">
        <v>3493.8</v>
      </c>
      <c r="E4538">
        <v>2568.3000000000002</v>
      </c>
      <c r="F4538">
        <v>5121.1400000000003</v>
      </c>
      <c r="G4538">
        <v>5004</v>
      </c>
      <c r="H4538">
        <v>18740</v>
      </c>
      <c r="I4538">
        <v>244.88</v>
      </c>
      <c r="J4538">
        <v>533.22</v>
      </c>
      <c r="K4538">
        <v>3907.43</v>
      </c>
      <c r="L4538">
        <v>8635</v>
      </c>
      <c r="M4538">
        <v>9711</v>
      </c>
      <c r="N4538">
        <v>3341.4</v>
      </c>
    </row>
    <row r="4539" spans="1:14" x14ac:dyDescent="0.25">
      <c r="A4539" s="2">
        <v>38492</v>
      </c>
      <c r="B4539">
        <v>1127.83</v>
      </c>
      <c r="C4539">
        <v>425.79</v>
      </c>
      <c r="D4539">
        <v>3498.3</v>
      </c>
      <c r="E4539">
        <v>2576.1999999999998</v>
      </c>
      <c r="F4539">
        <v>5158.6899999999996</v>
      </c>
      <c r="G4539">
        <v>4986.5</v>
      </c>
      <c r="H4539">
        <v>18749</v>
      </c>
      <c r="I4539">
        <v>245.46</v>
      </c>
      <c r="J4539">
        <v>533.98</v>
      </c>
      <c r="K4539">
        <v>3908.08</v>
      </c>
      <c r="L4539">
        <v>8635</v>
      </c>
      <c r="M4539">
        <v>9699</v>
      </c>
      <c r="N4539">
        <v>3338.1</v>
      </c>
    </row>
    <row r="4540" spans="1:14" x14ac:dyDescent="0.25">
      <c r="A4540" s="2">
        <v>38495</v>
      </c>
      <c r="B4540">
        <v>1133.51</v>
      </c>
      <c r="C4540">
        <v>425.79</v>
      </c>
      <c r="D4540">
        <v>3508.9</v>
      </c>
      <c r="E4540">
        <v>2589</v>
      </c>
      <c r="F4540">
        <v>5191.55</v>
      </c>
      <c r="G4540">
        <v>5003.5</v>
      </c>
      <c r="H4540">
        <v>18943</v>
      </c>
      <c r="I4540">
        <v>246.67</v>
      </c>
      <c r="J4540">
        <v>532.79</v>
      </c>
      <c r="K4540">
        <v>3921.06</v>
      </c>
      <c r="L4540">
        <v>8705</v>
      </c>
      <c r="M4540">
        <v>9694</v>
      </c>
      <c r="N4540">
        <v>3364.5</v>
      </c>
    </row>
    <row r="4541" spans="1:14" x14ac:dyDescent="0.25">
      <c r="A4541" s="2">
        <v>38496</v>
      </c>
      <c r="B4541">
        <v>1131.1400000000001</v>
      </c>
      <c r="C4541">
        <v>428.2</v>
      </c>
      <c r="D4541">
        <v>3504.7</v>
      </c>
      <c r="E4541">
        <v>2587.4</v>
      </c>
      <c r="F4541">
        <v>5171.01</v>
      </c>
      <c r="G4541">
        <v>4986.2</v>
      </c>
      <c r="H4541">
        <v>18928</v>
      </c>
      <c r="I4541">
        <v>246.03</v>
      </c>
      <c r="J4541">
        <v>532.45000000000005</v>
      </c>
      <c r="K4541">
        <v>3943.76</v>
      </c>
      <c r="L4541">
        <v>8682</v>
      </c>
      <c r="M4541">
        <v>9716</v>
      </c>
      <c r="N4541">
        <v>3384.3</v>
      </c>
    </row>
    <row r="4542" spans="1:14" x14ac:dyDescent="0.25">
      <c r="A4542" s="2">
        <v>38497</v>
      </c>
      <c r="B4542">
        <v>1129.96</v>
      </c>
      <c r="C4542">
        <v>428.28</v>
      </c>
      <c r="D4542">
        <v>3494.1</v>
      </c>
      <c r="E4542">
        <v>2583.9</v>
      </c>
      <c r="F4542">
        <v>5156.3500000000004</v>
      </c>
      <c r="G4542">
        <v>4973.2</v>
      </c>
      <c r="H4542">
        <v>18945</v>
      </c>
      <c r="I4542">
        <v>246.81</v>
      </c>
      <c r="J4542">
        <v>531.94000000000005</v>
      </c>
      <c r="K4542">
        <v>3956.74</v>
      </c>
      <c r="L4542">
        <v>8604</v>
      </c>
      <c r="M4542">
        <v>9618</v>
      </c>
      <c r="N4542">
        <v>3366.1</v>
      </c>
    </row>
    <row r="4543" spans="1:14" x14ac:dyDescent="0.25">
      <c r="A4543" s="2">
        <v>38498</v>
      </c>
      <c r="B4543">
        <v>1135.17</v>
      </c>
      <c r="C4543">
        <v>430.94</v>
      </c>
      <c r="D4543">
        <v>3513.1</v>
      </c>
      <c r="E4543">
        <v>2609</v>
      </c>
      <c r="F4543">
        <v>5219.71</v>
      </c>
      <c r="G4543">
        <v>5011.2</v>
      </c>
      <c r="H4543">
        <v>19077</v>
      </c>
      <c r="I4543">
        <v>248.33</v>
      </c>
      <c r="J4543">
        <v>537.03</v>
      </c>
      <c r="K4543">
        <v>3984.64</v>
      </c>
      <c r="L4543">
        <v>8619</v>
      </c>
      <c r="M4543">
        <v>9631</v>
      </c>
      <c r="N4543">
        <v>3371.9</v>
      </c>
    </row>
    <row r="4544" spans="1:14" x14ac:dyDescent="0.25">
      <c r="A4544" s="2">
        <v>38499</v>
      </c>
      <c r="B4544">
        <v>1137.3</v>
      </c>
      <c r="C4544">
        <v>433.99</v>
      </c>
      <c r="D4544">
        <v>3502.6</v>
      </c>
      <c r="E4544">
        <v>2605.5</v>
      </c>
      <c r="F4544">
        <v>5232.04</v>
      </c>
      <c r="G4544">
        <v>4985.7</v>
      </c>
      <c r="H4544">
        <v>19025</v>
      </c>
      <c r="I4544">
        <v>248.16</v>
      </c>
      <c r="J4544">
        <v>536.49</v>
      </c>
      <c r="K4544">
        <v>3998.26</v>
      </c>
      <c r="L4544">
        <v>8705</v>
      </c>
      <c r="M4544">
        <v>9738</v>
      </c>
      <c r="N4544">
        <v>3389.2</v>
      </c>
    </row>
    <row r="4545" spans="1:14" x14ac:dyDescent="0.25">
      <c r="A4545" s="2">
        <v>38502</v>
      </c>
      <c r="B4545">
        <v>1138.72</v>
      </c>
      <c r="C4545">
        <v>434.71</v>
      </c>
      <c r="D4545">
        <v>3502.6</v>
      </c>
      <c r="E4545">
        <v>2620.1</v>
      </c>
      <c r="F4545">
        <v>5261.96</v>
      </c>
      <c r="G4545">
        <v>5038</v>
      </c>
      <c r="H4545">
        <v>19126</v>
      </c>
      <c r="I4545">
        <v>249.24</v>
      </c>
      <c r="J4545">
        <v>539.03</v>
      </c>
      <c r="K4545">
        <v>3996.31</v>
      </c>
      <c r="L4545">
        <v>8768</v>
      </c>
      <c r="M4545">
        <v>9834</v>
      </c>
      <c r="N4545">
        <v>3404.1</v>
      </c>
    </row>
    <row r="4546" spans="1:14" x14ac:dyDescent="0.25">
      <c r="A4546" s="2">
        <v>38503</v>
      </c>
      <c r="B4546">
        <v>1129.72</v>
      </c>
      <c r="C4546">
        <v>431.34</v>
      </c>
      <c r="D4546">
        <v>3487.8</v>
      </c>
      <c r="E4546">
        <v>2613.1</v>
      </c>
      <c r="F4546">
        <v>5261.96</v>
      </c>
      <c r="G4546">
        <v>5018.1000000000004</v>
      </c>
      <c r="H4546">
        <v>19054</v>
      </c>
      <c r="I4546">
        <v>246.54</v>
      </c>
      <c r="J4546">
        <v>539.03</v>
      </c>
      <c r="K4546">
        <v>3978.15</v>
      </c>
      <c r="L4546">
        <v>8783</v>
      </c>
      <c r="M4546">
        <v>9846</v>
      </c>
      <c r="N4546">
        <v>3393.3</v>
      </c>
    </row>
    <row r="4547" spans="1:14" x14ac:dyDescent="0.25">
      <c r="A4547" s="2">
        <v>38504</v>
      </c>
      <c r="B4547">
        <v>1138.25</v>
      </c>
      <c r="C4547">
        <v>432.78</v>
      </c>
      <c r="D4547">
        <v>3522.2</v>
      </c>
      <c r="E4547">
        <v>2651.3</v>
      </c>
      <c r="F4547">
        <v>5323.57</v>
      </c>
      <c r="G4547">
        <v>5082.3999999999996</v>
      </c>
      <c r="H4547">
        <v>19259</v>
      </c>
      <c r="I4547">
        <v>251.33</v>
      </c>
      <c r="J4547">
        <v>539.71</v>
      </c>
      <c r="K4547">
        <v>4030.05</v>
      </c>
      <c r="L4547">
        <v>8814</v>
      </c>
      <c r="M4547">
        <v>9810</v>
      </c>
      <c r="N4547">
        <v>3425.5</v>
      </c>
    </row>
    <row r="4548" spans="1:14" x14ac:dyDescent="0.25">
      <c r="A4548" s="2">
        <v>38505</v>
      </c>
      <c r="B4548">
        <v>1142.04</v>
      </c>
      <c r="C4548">
        <v>432.14</v>
      </c>
      <c r="D4548">
        <v>3522.6</v>
      </c>
      <c r="E4548">
        <v>2654.1</v>
      </c>
      <c r="F4548">
        <v>5332.37</v>
      </c>
      <c r="G4548">
        <v>5074.2</v>
      </c>
      <c r="H4548">
        <v>19277</v>
      </c>
      <c r="I4548">
        <v>251.94</v>
      </c>
      <c r="J4548">
        <v>536.49</v>
      </c>
      <c r="K4548">
        <v>4039.78</v>
      </c>
      <c r="L4548">
        <v>8814</v>
      </c>
      <c r="M4548">
        <v>9790</v>
      </c>
      <c r="N4548">
        <v>3464.2</v>
      </c>
    </row>
    <row r="4549" spans="1:14" x14ac:dyDescent="0.25">
      <c r="A4549" s="2">
        <v>38506</v>
      </c>
      <c r="B4549">
        <v>1135.6400000000001</v>
      </c>
      <c r="C4549">
        <v>433.99</v>
      </c>
      <c r="D4549">
        <v>3516.3</v>
      </c>
      <c r="E4549">
        <v>2644.9</v>
      </c>
      <c r="F4549">
        <v>5288.95</v>
      </c>
      <c r="G4549">
        <v>5049.2</v>
      </c>
      <c r="H4549">
        <v>19164</v>
      </c>
      <c r="I4549">
        <v>251.33</v>
      </c>
      <c r="J4549">
        <v>534.96</v>
      </c>
      <c r="K4549">
        <v>4030.05</v>
      </c>
      <c r="L4549">
        <v>8799</v>
      </c>
      <c r="M4549">
        <v>9794</v>
      </c>
      <c r="N4549">
        <v>3469.2</v>
      </c>
    </row>
    <row r="4550" spans="1:14" x14ac:dyDescent="0.25">
      <c r="A4550" s="2">
        <v>38509</v>
      </c>
      <c r="B4550">
        <v>1135.17</v>
      </c>
      <c r="C4550">
        <v>434.39</v>
      </c>
      <c r="D4550">
        <v>3502.6</v>
      </c>
      <c r="E4550">
        <v>2633.5</v>
      </c>
      <c r="F4550">
        <v>5299.51</v>
      </c>
      <c r="G4550">
        <v>5026.3999999999996</v>
      </c>
      <c r="H4550">
        <v>19115</v>
      </c>
      <c r="I4550">
        <v>249.48</v>
      </c>
      <c r="J4550">
        <v>534.96</v>
      </c>
      <c r="K4550">
        <v>4013.83</v>
      </c>
      <c r="L4550">
        <v>8783</v>
      </c>
      <c r="M4550">
        <v>9800</v>
      </c>
      <c r="N4550">
        <v>3468.4</v>
      </c>
    </row>
    <row r="4551" spans="1:14" x14ac:dyDescent="0.25">
      <c r="A4551" s="2">
        <v>38510</v>
      </c>
      <c r="B4551">
        <v>1136.1199999999999</v>
      </c>
      <c r="C4551">
        <v>434.07</v>
      </c>
      <c r="D4551">
        <v>3532.1</v>
      </c>
      <c r="E4551">
        <v>2658.3</v>
      </c>
      <c r="F4551">
        <v>5352.32</v>
      </c>
      <c r="G4551">
        <v>5067.5</v>
      </c>
      <c r="H4551">
        <v>19283</v>
      </c>
      <c r="I4551">
        <v>251.6</v>
      </c>
      <c r="J4551">
        <v>538.17999999999995</v>
      </c>
      <c r="K4551">
        <v>4045.62</v>
      </c>
      <c r="L4551">
        <v>8729</v>
      </c>
      <c r="M4551">
        <v>9823</v>
      </c>
      <c r="N4551">
        <v>3465.9</v>
      </c>
    </row>
    <row r="4552" spans="1:14" x14ac:dyDescent="0.25">
      <c r="A4552" s="2">
        <v>38511</v>
      </c>
      <c r="B4552">
        <v>1133.28</v>
      </c>
      <c r="C4552">
        <v>436.72</v>
      </c>
      <c r="D4552">
        <v>3521.2</v>
      </c>
      <c r="E4552">
        <v>2655.1</v>
      </c>
      <c r="F4552">
        <v>5349.97</v>
      </c>
      <c r="G4552">
        <v>5044.2</v>
      </c>
      <c r="H4552">
        <v>19307</v>
      </c>
      <c r="I4552">
        <v>251.91</v>
      </c>
      <c r="J4552">
        <v>539.88</v>
      </c>
      <c r="K4552">
        <v>4043.67</v>
      </c>
      <c r="L4552">
        <v>8807</v>
      </c>
      <c r="M4552">
        <v>9860</v>
      </c>
      <c r="N4552">
        <v>3482.4</v>
      </c>
    </row>
    <row r="4553" spans="1:14" x14ac:dyDescent="0.25">
      <c r="A4553" s="2">
        <v>38512</v>
      </c>
      <c r="B4553">
        <v>1138.01</v>
      </c>
      <c r="C4553">
        <v>439.3</v>
      </c>
      <c r="D4553">
        <v>3520.8</v>
      </c>
      <c r="E4553">
        <v>2644.3</v>
      </c>
      <c r="F4553">
        <v>5370.51</v>
      </c>
      <c r="G4553">
        <v>5047.6000000000004</v>
      </c>
      <c r="H4553">
        <v>19361</v>
      </c>
      <c r="I4553">
        <v>252.35</v>
      </c>
      <c r="J4553">
        <v>539.88</v>
      </c>
      <c r="K4553">
        <v>4051.46</v>
      </c>
      <c r="L4553">
        <v>8721</v>
      </c>
      <c r="M4553">
        <v>9853</v>
      </c>
      <c r="N4553">
        <v>3478.3</v>
      </c>
    </row>
    <row r="4554" spans="1:14" x14ac:dyDescent="0.25">
      <c r="A4554" s="2">
        <v>38513</v>
      </c>
      <c r="B4554">
        <v>1136.1199999999999</v>
      </c>
      <c r="C4554">
        <v>440.5</v>
      </c>
      <c r="D4554">
        <v>3538.7</v>
      </c>
      <c r="E4554">
        <v>2661.1</v>
      </c>
      <c r="F4554">
        <v>5383.42</v>
      </c>
      <c r="G4554">
        <v>5081.8999999999996</v>
      </c>
      <c r="H4554">
        <v>19416</v>
      </c>
      <c r="I4554">
        <v>254.11</v>
      </c>
      <c r="J4554">
        <v>541.74</v>
      </c>
      <c r="K4554">
        <v>4046.92</v>
      </c>
      <c r="L4554">
        <v>8814</v>
      </c>
      <c r="M4554">
        <v>9899</v>
      </c>
      <c r="N4554">
        <v>3483.2</v>
      </c>
    </row>
    <row r="4555" spans="1:14" x14ac:dyDescent="0.25">
      <c r="A4555" s="2">
        <v>38516</v>
      </c>
      <c r="B4555">
        <v>1139.43</v>
      </c>
      <c r="C4555">
        <v>442.91</v>
      </c>
      <c r="D4555">
        <v>3550.3</v>
      </c>
      <c r="E4555">
        <v>2674.5</v>
      </c>
      <c r="F4555">
        <v>5385.18</v>
      </c>
      <c r="G4555">
        <v>5092.5</v>
      </c>
      <c r="H4555">
        <v>19540</v>
      </c>
      <c r="I4555">
        <v>255.02</v>
      </c>
      <c r="J4555">
        <v>543.77</v>
      </c>
      <c r="K4555">
        <v>4066.38</v>
      </c>
      <c r="L4555">
        <v>8830</v>
      </c>
      <c r="M4555">
        <v>9893</v>
      </c>
      <c r="N4555">
        <v>3488.2</v>
      </c>
    </row>
    <row r="4556" spans="1:14" x14ac:dyDescent="0.25">
      <c r="A4556" s="2">
        <v>38517</v>
      </c>
      <c r="B4556">
        <v>1141.8</v>
      </c>
      <c r="C4556">
        <v>441.47</v>
      </c>
      <c r="D4556">
        <v>3550.3</v>
      </c>
      <c r="E4556">
        <v>2670.7</v>
      </c>
      <c r="F4556">
        <v>5403.37</v>
      </c>
      <c r="G4556">
        <v>5107.1000000000004</v>
      </c>
      <c r="H4556">
        <v>19588</v>
      </c>
      <c r="I4556">
        <v>255.32</v>
      </c>
      <c r="J4556">
        <v>548.35</v>
      </c>
      <c r="K4556">
        <v>4068.32</v>
      </c>
      <c r="L4556">
        <v>8846</v>
      </c>
      <c r="M4556">
        <v>9869</v>
      </c>
      <c r="N4556">
        <v>3487.3</v>
      </c>
    </row>
    <row r="4557" spans="1:14" x14ac:dyDescent="0.25">
      <c r="A4557" s="2">
        <v>38518</v>
      </c>
      <c r="B4557">
        <v>1143.22</v>
      </c>
      <c r="C4557">
        <v>444.76</v>
      </c>
      <c r="D4557">
        <v>3526.1</v>
      </c>
      <c r="E4557">
        <v>2659.5</v>
      </c>
      <c r="F4557">
        <v>5347.63</v>
      </c>
      <c r="G4557">
        <v>5081.8999999999996</v>
      </c>
      <c r="H4557">
        <v>19551</v>
      </c>
      <c r="I4557">
        <v>254</v>
      </c>
      <c r="J4557">
        <v>544.96</v>
      </c>
      <c r="K4557">
        <v>4056</v>
      </c>
      <c r="L4557">
        <v>8900</v>
      </c>
      <c r="M4557">
        <v>9856</v>
      </c>
      <c r="N4557">
        <v>3502.2</v>
      </c>
    </row>
    <row r="4558" spans="1:14" x14ac:dyDescent="0.25">
      <c r="A4558" s="2">
        <v>38519</v>
      </c>
      <c r="B4558">
        <v>1147.01</v>
      </c>
      <c r="C4558">
        <v>449.42</v>
      </c>
      <c r="D4558">
        <v>3544.7</v>
      </c>
      <c r="E4558">
        <v>2663</v>
      </c>
      <c r="F4558">
        <v>5371.1</v>
      </c>
      <c r="G4558">
        <v>5119.3999999999996</v>
      </c>
      <c r="H4558">
        <v>19637</v>
      </c>
      <c r="I4558">
        <v>255.93</v>
      </c>
      <c r="J4558">
        <v>548.35</v>
      </c>
      <c r="K4558">
        <v>4061.83</v>
      </c>
      <c r="L4558">
        <v>8908</v>
      </c>
      <c r="M4558">
        <v>9799</v>
      </c>
      <c r="N4558">
        <v>3521.1</v>
      </c>
    </row>
    <row r="4559" spans="1:14" x14ac:dyDescent="0.25">
      <c r="A4559" s="2">
        <v>38520</v>
      </c>
      <c r="B4559">
        <v>1151.5</v>
      </c>
      <c r="C4559">
        <v>447.41</v>
      </c>
      <c r="D4559">
        <v>3567.1</v>
      </c>
      <c r="E4559">
        <v>2684.3</v>
      </c>
      <c r="F4559">
        <v>5414.29</v>
      </c>
      <c r="G4559">
        <v>5144.5</v>
      </c>
      <c r="H4559">
        <v>19628</v>
      </c>
      <c r="I4559">
        <v>256.94</v>
      </c>
      <c r="J4559">
        <v>548.35</v>
      </c>
      <c r="K4559">
        <v>4060.53</v>
      </c>
      <c r="L4559">
        <v>8986</v>
      </c>
      <c r="M4559">
        <v>9869</v>
      </c>
      <c r="N4559">
        <v>3563.9</v>
      </c>
    </row>
    <row r="4560" spans="1:14" x14ac:dyDescent="0.25">
      <c r="A4560" s="2">
        <v>38523</v>
      </c>
      <c r="B4560">
        <v>1151.02</v>
      </c>
      <c r="C4560">
        <v>450.62</v>
      </c>
      <c r="D4560">
        <v>3562.6</v>
      </c>
      <c r="E4560">
        <v>2668.1</v>
      </c>
      <c r="F4560">
        <v>5395.61</v>
      </c>
      <c r="G4560">
        <v>5129.5</v>
      </c>
      <c r="H4560">
        <v>19610</v>
      </c>
      <c r="I4560">
        <v>256.17</v>
      </c>
      <c r="J4560">
        <v>550.21</v>
      </c>
      <c r="K4560">
        <v>4046.28</v>
      </c>
      <c r="L4560">
        <v>8955</v>
      </c>
      <c r="M4560">
        <v>9883</v>
      </c>
      <c r="N4560">
        <v>3554.9</v>
      </c>
    </row>
    <row r="4561" spans="1:14" x14ac:dyDescent="0.25">
      <c r="A4561" s="2">
        <v>38524</v>
      </c>
      <c r="B4561">
        <v>1151.97</v>
      </c>
      <c r="C4561">
        <v>449.18</v>
      </c>
      <c r="D4561">
        <v>3567.8</v>
      </c>
      <c r="E4561">
        <v>2683.4</v>
      </c>
      <c r="F4561">
        <v>5407.28</v>
      </c>
      <c r="G4561">
        <v>5160.5</v>
      </c>
      <c r="H4561">
        <v>19688</v>
      </c>
      <c r="I4561">
        <v>257.41000000000003</v>
      </c>
      <c r="J4561">
        <v>555.13</v>
      </c>
      <c r="K4561">
        <v>4085.81</v>
      </c>
      <c r="L4561">
        <v>8963</v>
      </c>
      <c r="M4561">
        <v>9937</v>
      </c>
      <c r="N4561">
        <v>3537.6</v>
      </c>
    </row>
    <row r="4562" spans="1:14" x14ac:dyDescent="0.25">
      <c r="A4562" s="2">
        <v>38525</v>
      </c>
      <c r="B4562">
        <v>1151.97</v>
      </c>
      <c r="C4562">
        <v>453.67</v>
      </c>
      <c r="D4562">
        <v>3582.9</v>
      </c>
      <c r="E4562">
        <v>2691</v>
      </c>
      <c r="F4562">
        <v>5424.8</v>
      </c>
      <c r="G4562">
        <v>5167.7</v>
      </c>
      <c r="H4562">
        <v>19650</v>
      </c>
      <c r="I4562">
        <v>258.26</v>
      </c>
      <c r="J4562">
        <v>555.13</v>
      </c>
      <c r="K4562">
        <v>4078.68</v>
      </c>
      <c r="L4562">
        <v>9002</v>
      </c>
      <c r="M4562">
        <v>10056</v>
      </c>
      <c r="N4562">
        <v>3526</v>
      </c>
    </row>
    <row r="4563" spans="1:14" x14ac:dyDescent="0.25">
      <c r="A4563" s="2">
        <v>38526</v>
      </c>
      <c r="B4563">
        <v>1135.93</v>
      </c>
      <c r="C4563">
        <v>450.78</v>
      </c>
      <c r="D4563">
        <v>3593.4</v>
      </c>
      <c r="E4563">
        <v>2698.3</v>
      </c>
      <c r="F4563">
        <v>5402.61</v>
      </c>
      <c r="G4563">
        <v>5196</v>
      </c>
      <c r="H4563">
        <v>19645</v>
      </c>
      <c r="I4563">
        <v>258.45999999999998</v>
      </c>
      <c r="J4563">
        <v>561.66</v>
      </c>
      <c r="K4563">
        <v>4071.55</v>
      </c>
      <c r="L4563">
        <v>9033</v>
      </c>
      <c r="M4563">
        <v>10073</v>
      </c>
      <c r="N4563">
        <v>3514.5</v>
      </c>
    </row>
    <row r="4564" spans="1:14" x14ac:dyDescent="0.25">
      <c r="A4564" s="2">
        <v>38527</v>
      </c>
      <c r="B4564">
        <v>1128.1500000000001</v>
      </c>
      <c r="C4564">
        <v>451.02</v>
      </c>
      <c r="D4564">
        <v>3565.4</v>
      </c>
      <c r="E4564">
        <v>2673.2</v>
      </c>
      <c r="F4564">
        <v>5346.58</v>
      </c>
      <c r="G4564">
        <v>5141</v>
      </c>
      <c r="H4564">
        <v>19464</v>
      </c>
      <c r="I4564">
        <v>256.77</v>
      </c>
      <c r="J4564">
        <v>561.66</v>
      </c>
      <c r="K4564">
        <v>4030.73</v>
      </c>
      <c r="L4564">
        <v>8986</v>
      </c>
      <c r="M4564">
        <v>10105</v>
      </c>
      <c r="N4564">
        <v>3510.4</v>
      </c>
    </row>
    <row r="4565" spans="1:14" x14ac:dyDescent="0.25">
      <c r="A4565" s="2">
        <v>38530</v>
      </c>
      <c r="B4565">
        <v>1128.6199999999999</v>
      </c>
      <c r="C4565">
        <v>451.5</v>
      </c>
      <c r="D4565">
        <v>3539.5</v>
      </c>
      <c r="E4565">
        <v>2645.6</v>
      </c>
      <c r="F4565">
        <v>5288.21</v>
      </c>
      <c r="G4565">
        <v>5113.8</v>
      </c>
      <c r="H4565">
        <v>19267</v>
      </c>
      <c r="I4565">
        <v>254.75</v>
      </c>
      <c r="J4565">
        <v>549.80999999999995</v>
      </c>
      <c r="K4565">
        <v>4016.47</v>
      </c>
      <c r="L4565">
        <v>8916</v>
      </c>
      <c r="M4565">
        <v>10055</v>
      </c>
      <c r="N4565">
        <v>3491.5</v>
      </c>
    </row>
    <row r="4566" spans="1:14" x14ac:dyDescent="0.25">
      <c r="A4566" s="2">
        <v>38531</v>
      </c>
      <c r="B4566">
        <v>1138.52</v>
      </c>
      <c r="C4566">
        <v>452.87</v>
      </c>
      <c r="D4566">
        <v>3568.9</v>
      </c>
      <c r="E4566">
        <v>2667.2</v>
      </c>
      <c r="F4566">
        <v>5357.67</v>
      </c>
      <c r="G4566">
        <v>5157</v>
      </c>
      <c r="H4566">
        <v>19444</v>
      </c>
      <c r="I4566">
        <v>257.75</v>
      </c>
      <c r="J4566">
        <v>551.51</v>
      </c>
      <c r="K4566">
        <v>4030.08</v>
      </c>
      <c r="L4566">
        <v>8978</v>
      </c>
      <c r="M4566">
        <v>10108</v>
      </c>
      <c r="N4566">
        <v>3526.9</v>
      </c>
    </row>
    <row r="4567" spans="1:14" x14ac:dyDescent="0.25">
      <c r="A4567" s="2">
        <v>38532</v>
      </c>
      <c r="B4567">
        <v>1134.99</v>
      </c>
      <c r="C4567">
        <v>451.5</v>
      </c>
      <c r="D4567">
        <v>3582.9</v>
      </c>
      <c r="E4567">
        <v>2691.3</v>
      </c>
      <c r="F4567">
        <v>5361.76</v>
      </c>
      <c r="G4567">
        <v>5190.1000000000004</v>
      </c>
      <c r="H4567">
        <v>19550</v>
      </c>
      <c r="I4567">
        <v>258.97000000000003</v>
      </c>
      <c r="J4567">
        <v>557.09</v>
      </c>
      <c r="K4567">
        <v>4065.07</v>
      </c>
      <c r="L4567">
        <v>9009</v>
      </c>
      <c r="M4567">
        <v>10122</v>
      </c>
      <c r="N4567">
        <v>3503.8</v>
      </c>
    </row>
    <row r="4568" spans="1:14" x14ac:dyDescent="0.25">
      <c r="A4568" s="2">
        <v>38533</v>
      </c>
      <c r="B4568">
        <v>1127.9100000000001</v>
      </c>
      <c r="C4568">
        <v>446.45</v>
      </c>
      <c r="D4568">
        <v>3587.4</v>
      </c>
      <c r="E4568">
        <v>2691.3</v>
      </c>
      <c r="F4568">
        <v>5396.19</v>
      </c>
      <c r="G4568">
        <v>5202.8999999999996</v>
      </c>
      <c r="H4568">
        <v>19595</v>
      </c>
      <c r="I4568">
        <v>259.39999999999998</v>
      </c>
      <c r="J4568">
        <v>556.75</v>
      </c>
      <c r="K4568">
        <v>4051.46</v>
      </c>
      <c r="L4568">
        <v>9017</v>
      </c>
      <c r="M4568">
        <v>10029</v>
      </c>
      <c r="N4568">
        <v>3518.6</v>
      </c>
    </row>
    <row r="4569" spans="1:14" x14ac:dyDescent="0.25">
      <c r="A4569" s="2">
        <v>38534</v>
      </c>
      <c r="B4569">
        <v>1132.1600000000001</v>
      </c>
      <c r="C4569">
        <v>446.45</v>
      </c>
      <c r="D4569">
        <v>3617.2</v>
      </c>
      <c r="E4569">
        <v>2713.6</v>
      </c>
      <c r="F4569">
        <v>5413.7</v>
      </c>
      <c r="G4569">
        <v>5237.1000000000004</v>
      </c>
      <c r="H4569">
        <v>19703</v>
      </c>
      <c r="I4569">
        <v>262.04000000000002</v>
      </c>
      <c r="J4569">
        <v>561.66</v>
      </c>
      <c r="K4569">
        <v>4074.14</v>
      </c>
      <c r="L4569">
        <v>9080</v>
      </c>
      <c r="M4569">
        <v>10029</v>
      </c>
      <c r="N4569">
        <v>3530.2</v>
      </c>
    </row>
    <row r="4570" spans="1:14" x14ac:dyDescent="0.25">
      <c r="A4570" s="2">
        <v>38537</v>
      </c>
      <c r="B4570">
        <v>1130.5</v>
      </c>
      <c r="C4570">
        <v>447.17</v>
      </c>
      <c r="D4570">
        <v>3636.1</v>
      </c>
      <c r="E4570">
        <v>2713.9</v>
      </c>
      <c r="F4570">
        <v>5422.46</v>
      </c>
      <c r="G4570">
        <v>5232.3</v>
      </c>
      <c r="H4570">
        <v>19781</v>
      </c>
      <c r="I4570">
        <v>263.35000000000002</v>
      </c>
      <c r="J4570">
        <v>564.88</v>
      </c>
      <c r="K4570">
        <v>4081.27</v>
      </c>
      <c r="L4570">
        <v>9095</v>
      </c>
      <c r="M4570">
        <v>10038</v>
      </c>
      <c r="N4570">
        <v>3532.6</v>
      </c>
    </row>
    <row r="4571" spans="1:14" x14ac:dyDescent="0.25">
      <c r="A4571" s="2">
        <v>38538</v>
      </c>
      <c r="B4571">
        <v>1140.6500000000001</v>
      </c>
      <c r="C4571">
        <v>455.12</v>
      </c>
      <c r="D4571">
        <v>3636.8</v>
      </c>
      <c r="E4571">
        <v>2703.7</v>
      </c>
      <c r="F4571">
        <v>5406.7</v>
      </c>
      <c r="G4571">
        <v>5232.6000000000004</v>
      </c>
      <c r="H4571">
        <v>19736</v>
      </c>
      <c r="I4571">
        <v>262.83999999999997</v>
      </c>
      <c r="J4571">
        <v>562.34</v>
      </c>
      <c r="K4571">
        <v>4078.68</v>
      </c>
      <c r="L4571">
        <v>9048</v>
      </c>
      <c r="M4571">
        <v>10007</v>
      </c>
      <c r="N4571">
        <v>3542.5</v>
      </c>
    </row>
    <row r="4572" spans="1:14" x14ac:dyDescent="0.25">
      <c r="A4572" s="2">
        <v>38539</v>
      </c>
      <c r="B4572">
        <v>1130.74</v>
      </c>
      <c r="C4572">
        <v>455.6</v>
      </c>
      <c r="D4572">
        <v>3665.5</v>
      </c>
      <c r="E4572">
        <v>2721.2</v>
      </c>
      <c r="F4572">
        <v>5413.12</v>
      </c>
      <c r="G4572">
        <v>5244.3</v>
      </c>
      <c r="H4572">
        <v>19827</v>
      </c>
      <c r="I4572">
        <v>263.32</v>
      </c>
      <c r="J4572">
        <v>562.67999999999995</v>
      </c>
      <c r="K4572">
        <v>4098.7700000000004</v>
      </c>
      <c r="L4572">
        <v>9056</v>
      </c>
      <c r="M4572">
        <v>10038</v>
      </c>
      <c r="N4572">
        <v>3511.2</v>
      </c>
    </row>
    <row r="4573" spans="1:14" x14ac:dyDescent="0.25">
      <c r="A4573" s="2">
        <v>38540</v>
      </c>
      <c r="B4573">
        <v>1134.75</v>
      </c>
      <c r="C4573">
        <v>456.4</v>
      </c>
      <c r="D4573">
        <v>3613</v>
      </c>
      <c r="E4573">
        <v>2681.5</v>
      </c>
      <c r="F4573">
        <v>5346.58</v>
      </c>
      <c r="G4573">
        <v>5141</v>
      </c>
      <c r="H4573">
        <v>19476</v>
      </c>
      <c r="I4573">
        <v>258.93</v>
      </c>
      <c r="J4573">
        <v>554.21</v>
      </c>
      <c r="K4573">
        <v>4053.41</v>
      </c>
      <c r="L4573">
        <v>9041</v>
      </c>
      <c r="M4573">
        <v>9901</v>
      </c>
      <c r="N4573">
        <v>3478.3</v>
      </c>
    </row>
    <row r="4574" spans="1:14" x14ac:dyDescent="0.25">
      <c r="A4574" s="2">
        <v>38541</v>
      </c>
      <c r="B4574">
        <v>1147.72</v>
      </c>
      <c r="C4574">
        <v>459.21</v>
      </c>
      <c r="D4574">
        <v>3665.9</v>
      </c>
      <c r="E4574">
        <v>2733.3</v>
      </c>
      <c r="F4574">
        <v>5409.62</v>
      </c>
      <c r="G4574">
        <v>5224.6000000000004</v>
      </c>
      <c r="H4574">
        <v>19828</v>
      </c>
      <c r="I4574">
        <v>262.24</v>
      </c>
      <c r="J4574">
        <v>562.85</v>
      </c>
      <c r="K4574">
        <v>4095.53</v>
      </c>
      <c r="L4574">
        <v>9033</v>
      </c>
      <c r="M4574">
        <v>9831</v>
      </c>
      <c r="N4574">
        <v>3468.4</v>
      </c>
    </row>
    <row r="4575" spans="1:14" x14ac:dyDescent="0.25">
      <c r="A4575" s="2">
        <v>38544</v>
      </c>
      <c r="B4575">
        <v>1154.33</v>
      </c>
      <c r="C4575">
        <v>462.02</v>
      </c>
      <c r="D4575">
        <v>3672.9</v>
      </c>
      <c r="E4575">
        <v>2748.2</v>
      </c>
      <c r="F4575">
        <v>5451.64</v>
      </c>
      <c r="G4575">
        <v>5272.6</v>
      </c>
      <c r="H4575">
        <v>19971</v>
      </c>
      <c r="I4575">
        <v>263.76</v>
      </c>
      <c r="J4575">
        <v>573.16999999999996</v>
      </c>
      <c r="K4575">
        <v>4125.99</v>
      </c>
      <c r="L4575">
        <v>9126</v>
      </c>
      <c r="M4575">
        <v>10011</v>
      </c>
      <c r="N4575">
        <v>3507.9</v>
      </c>
    </row>
    <row r="4576" spans="1:14" x14ac:dyDescent="0.25">
      <c r="A4576" s="2">
        <v>38545</v>
      </c>
      <c r="B4576">
        <v>1156.21</v>
      </c>
      <c r="C4576">
        <v>462.26</v>
      </c>
      <c r="D4576">
        <v>3659.9</v>
      </c>
      <c r="E4576">
        <v>2742.8</v>
      </c>
      <c r="F4576">
        <v>5472.66</v>
      </c>
      <c r="G4576">
        <v>5272.1</v>
      </c>
      <c r="H4576">
        <v>19905</v>
      </c>
      <c r="I4576">
        <v>262.81</v>
      </c>
      <c r="J4576">
        <v>572.66</v>
      </c>
      <c r="K4576">
        <v>4105.25</v>
      </c>
      <c r="L4576">
        <v>9126</v>
      </c>
      <c r="M4576">
        <v>9996</v>
      </c>
      <c r="N4576">
        <v>3507.1</v>
      </c>
    </row>
    <row r="4577" spans="1:14" x14ac:dyDescent="0.25">
      <c r="A4577" s="2">
        <v>38546</v>
      </c>
      <c r="B4577">
        <v>1158.57</v>
      </c>
      <c r="C4577">
        <v>459.77</v>
      </c>
      <c r="D4577">
        <v>3678.5</v>
      </c>
      <c r="E4577">
        <v>2761.2</v>
      </c>
      <c r="F4577">
        <v>5482</v>
      </c>
      <c r="G4577">
        <v>5307.9</v>
      </c>
      <c r="H4577">
        <v>20061</v>
      </c>
      <c r="I4577">
        <v>264.45999999999998</v>
      </c>
      <c r="J4577">
        <v>576.04</v>
      </c>
      <c r="K4577">
        <v>4149.3100000000004</v>
      </c>
      <c r="L4577">
        <v>9111</v>
      </c>
      <c r="M4577">
        <v>10096</v>
      </c>
      <c r="N4577">
        <v>3521.9</v>
      </c>
    </row>
    <row r="4578" spans="1:14" x14ac:dyDescent="0.25">
      <c r="A4578" s="2">
        <v>38547</v>
      </c>
      <c r="B4578">
        <v>1162.1099999999999</v>
      </c>
      <c r="C4578">
        <v>456.32</v>
      </c>
      <c r="D4578">
        <v>3685.2</v>
      </c>
      <c r="E4578">
        <v>2779</v>
      </c>
      <c r="F4578">
        <v>5509.43</v>
      </c>
      <c r="G4578">
        <v>5317.5</v>
      </c>
      <c r="H4578">
        <v>20184</v>
      </c>
      <c r="I4578">
        <v>265.48</v>
      </c>
      <c r="J4578">
        <v>576.38</v>
      </c>
      <c r="K4578">
        <v>4181.07</v>
      </c>
      <c r="L4578">
        <v>9181</v>
      </c>
      <c r="M4578">
        <v>10240</v>
      </c>
      <c r="N4578">
        <v>3531.8</v>
      </c>
    </row>
    <row r="4579" spans="1:14" x14ac:dyDescent="0.25">
      <c r="A4579" s="2">
        <v>38548</v>
      </c>
      <c r="B4579">
        <v>1161.6400000000001</v>
      </c>
      <c r="C4579">
        <v>458.01</v>
      </c>
      <c r="D4579">
        <v>3662.7</v>
      </c>
      <c r="E4579">
        <v>2778.7</v>
      </c>
      <c r="F4579">
        <v>5530.44</v>
      </c>
      <c r="G4579">
        <v>5308.9</v>
      </c>
      <c r="H4579">
        <v>20077</v>
      </c>
      <c r="I4579">
        <v>265.44</v>
      </c>
      <c r="J4579">
        <v>575.54</v>
      </c>
      <c r="K4579">
        <v>4190.79</v>
      </c>
      <c r="L4579">
        <v>9189</v>
      </c>
      <c r="M4579">
        <v>10246</v>
      </c>
      <c r="N4579">
        <v>3523.6</v>
      </c>
    </row>
    <row r="4580" spans="1:14" x14ac:dyDescent="0.25">
      <c r="A4580" s="2">
        <v>38551</v>
      </c>
      <c r="B4580">
        <v>1157.1600000000001</v>
      </c>
      <c r="C4580">
        <v>458.17</v>
      </c>
      <c r="D4580">
        <v>3652.6</v>
      </c>
      <c r="E4580">
        <v>2772.7</v>
      </c>
      <c r="F4580">
        <v>5531.03</v>
      </c>
      <c r="G4580">
        <v>5327.6</v>
      </c>
      <c r="H4580">
        <v>20122</v>
      </c>
      <c r="I4580">
        <v>265.14</v>
      </c>
      <c r="J4580">
        <v>575.03</v>
      </c>
      <c r="K4580">
        <v>4195.32</v>
      </c>
      <c r="L4580">
        <v>9189</v>
      </c>
      <c r="M4580">
        <v>10286</v>
      </c>
      <c r="N4580">
        <v>3526.9</v>
      </c>
    </row>
    <row r="4581" spans="1:14" x14ac:dyDescent="0.25">
      <c r="A4581" s="2">
        <v>38552</v>
      </c>
      <c r="B4581">
        <v>1163.53</v>
      </c>
      <c r="C4581">
        <v>462.66</v>
      </c>
      <c r="D4581">
        <v>3649.8</v>
      </c>
      <c r="E4581">
        <v>2805</v>
      </c>
      <c r="F4581">
        <v>5584.14</v>
      </c>
      <c r="G4581">
        <v>5338</v>
      </c>
      <c r="H4581">
        <v>20321</v>
      </c>
      <c r="I4581">
        <v>267.72000000000003</v>
      </c>
      <c r="J4581">
        <v>575.54</v>
      </c>
      <c r="K4581">
        <v>4199.21</v>
      </c>
      <c r="L4581">
        <v>9181</v>
      </c>
      <c r="M4581">
        <v>10297</v>
      </c>
      <c r="N4581">
        <v>3511.2</v>
      </c>
    </row>
    <row r="4582" spans="1:14" x14ac:dyDescent="0.25">
      <c r="A4582" s="2">
        <v>38553</v>
      </c>
      <c r="B4582">
        <v>1166.5899999999999</v>
      </c>
      <c r="C4582">
        <v>465.31</v>
      </c>
      <c r="D4582">
        <v>3647.7</v>
      </c>
      <c r="E4582">
        <v>2808.5</v>
      </c>
      <c r="F4582">
        <v>5634.34</v>
      </c>
      <c r="G4582">
        <v>5339.6</v>
      </c>
      <c r="H4582">
        <v>20263</v>
      </c>
      <c r="I4582">
        <v>266.63</v>
      </c>
      <c r="J4582">
        <v>573.67999999999995</v>
      </c>
      <c r="K4582">
        <v>4227.7299999999996</v>
      </c>
      <c r="L4582">
        <v>9181</v>
      </c>
      <c r="M4582">
        <v>10309</v>
      </c>
      <c r="N4582">
        <v>3536.8</v>
      </c>
    </row>
    <row r="4583" spans="1:14" x14ac:dyDescent="0.25">
      <c r="A4583" s="2">
        <v>38554</v>
      </c>
      <c r="B4583">
        <v>1160.46</v>
      </c>
      <c r="C4583">
        <v>464.75</v>
      </c>
      <c r="D4583">
        <v>3650.5</v>
      </c>
      <c r="E4583">
        <v>2811</v>
      </c>
      <c r="F4583">
        <v>5658.27</v>
      </c>
      <c r="G4583">
        <v>5346.6</v>
      </c>
      <c r="H4583">
        <v>20259</v>
      </c>
      <c r="I4583">
        <v>266.94</v>
      </c>
      <c r="J4583">
        <v>577.23</v>
      </c>
      <c r="K4583">
        <v>4209.58</v>
      </c>
      <c r="L4583">
        <v>9197</v>
      </c>
      <c r="M4583">
        <v>10345</v>
      </c>
      <c r="N4583">
        <v>3577.1</v>
      </c>
    </row>
    <row r="4584" spans="1:14" x14ac:dyDescent="0.25">
      <c r="A4584" s="2">
        <v>38555</v>
      </c>
      <c r="B4584">
        <v>1167.06</v>
      </c>
      <c r="C4584">
        <v>467.8</v>
      </c>
      <c r="D4584">
        <v>3668.7</v>
      </c>
      <c r="E4584">
        <v>2806.6</v>
      </c>
      <c r="F4584">
        <v>5669.94</v>
      </c>
      <c r="G4584">
        <v>5346.8</v>
      </c>
      <c r="H4584">
        <v>20313</v>
      </c>
      <c r="I4584">
        <v>265.88</v>
      </c>
      <c r="J4584">
        <v>577.05999999999995</v>
      </c>
      <c r="K4584">
        <v>4220.6000000000004</v>
      </c>
      <c r="L4584">
        <v>9126</v>
      </c>
      <c r="M4584">
        <v>10436</v>
      </c>
      <c r="N4584">
        <v>3596</v>
      </c>
    </row>
    <row r="4585" spans="1:14" x14ac:dyDescent="0.25">
      <c r="A4585" s="2">
        <v>38558</v>
      </c>
      <c r="B4585">
        <v>1164.23</v>
      </c>
      <c r="C4585">
        <v>468.52</v>
      </c>
      <c r="D4585">
        <v>3688.7</v>
      </c>
      <c r="E4585">
        <v>2806.9</v>
      </c>
      <c r="F4585">
        <v>5664.69</v>
      </c>
      <c r="G4585">
        <v>5344.2</v>
      </c>
      <c r="H4585">
        <v>20378</v>
      </c>
      <c r="I4585">
        <v>266.14999999999998</v>
      </c>
      <c r="J4585">
        <v>577.4</v>
      </c>
      <c r="K4585">
        <v>4218.01</v>
      </c>
      <c r="L4585">
        <v>9181</v>
      </c>
      <c r="M4585">
        <v>10451</v>
      </c>
      <c r="N4585">
        <v>3593.6</v>
      </c>
    </row>
    <row r="4586" spans="1:14" x14ac:dyDescent="0.25">
      <c r="A4586" s="2">
        <v>38559</v>
      </c>
      <c r="B4586">
        <v>1165.18</v>
      </c>
      <c r="C4586">
        <v>468.52</v>
      </c>
      <c r="D4586">
        <v>3677.8</v>
      </c>
      <c r="E4586">
        <v>2812.3</v>
      </c>
      <c r="F4586">
        <v>5673.45</v>
      </c>
      <c r="G4586">
        <v>5357</v>
      </c>
      <c r="H4586">
        <v>20375</v>
      </c>
      <c r="I4586">
        <v>266.77</v>
      </c>
      <c r="J4586">
        <v>578.58000000000004</v>
      </c>
      <c r="K4586">
        <v>4233.5600000000004</v>
      </c>
      <c r="L4586">
        <v>9158</v>
      </c>
      <c r="M4586">
        <v>10436</v>
      </c>
      <c r="N4586">
        <v>3598.5</v>
      </c>
    </row>
    <row r="4587" spans="1:14" x14ac:dyDescent="0.25">
      <c r="A4587" s="2">
        <v>38560</v>
      </c>
      <c r="B4587">
        <v>1169.6600000000001</v>
      </c>
      <c r="C4587">
        <v>474.22</v>
      </c>
      <c r="D4587">
        <v>3678.2</v>
      </c>
      <c r="E4587">
        <v>2814.5</v>
      </c>
      <c r="F4587">
        <v>5692.12</v>
      </c>
      <c r="G4587">
        <v>5383.9</v>
      </c>
      <c r="H4587">
        <v>20388</v>
      </c>
      <c r="I4587">
        <v>266.22000000000003</v>
      </c>
      <c r="J4587">
        <v>582.29999999999995</v>
      </c>
      <c r="K4587">
        <v>4253.6499999999996</v>
      </c>
      <c r="L4587">
        <v>9236</v>
      </c>
      <c r="M4587">
        <v>10458</v>
      </c>
      <c r="N4587">
        <v>3603.5</v>
      </c>
    </row>
    <row r="4588" spans="1:14" x14ac:dyDescent="0.25">
      <c r="A4588" s="2">
        <v>38561</v>
      </c>
      <c r="B4588">
        <v>1176.5</v>
      </c>
      <c r="C4588">
        <v>474.87</v>
      </c>
      <c r="D4588">
        <v>3685.2</v>
      </c>
      <c r="E4588">
        <v>2833.2</v>
      </c>
      <c r="F4588">
        <v>5741.74</v>
      </c>
      <c r="G4588">
        <v>5408</v>
      </c>
      <c r="H4588">
        <v>20455</v>
      </c>
      <c r="I4588">
        <v>266.32</v>
      </c>
      <c r="J4588">
        <v>584.66</v>
      </c>
      <c r="K4588">
        <v>4288.6400000000003</v>
      </c>
      <c r="L4588">
        <v>9243</v>
      </c>
      <c r="M4588">
        <v>10468</v>
      </c>
      <c r="N4588">
        <v>3582.9</v>
      </c>
    </row>
    <row r="4589" spans="1:14" x14ac:dyDescent="0.25">
      <c r="A4589" s="2">
        <v>38562</v>
      </c>
      <c r="B4589">
        <v>1166.83</v>
      </c>
      <c r="C4589">
        <v>469.89</v>
      </c>
      <c r="D4589">
        <v>3691.8</v>
      </c>
      <c r="E4589">
        <v>2824.3</v>
      </c>
      <c r="F4589">
        <v>5719.56</v>
      </c>
      <c r="G4589">
        <v>5386.3</v>
      </c>
      <c r="H4589">
        <v>20360</v>
      </c>
      <c r="I4589">
        <v>266.45999999999998</v>
      </c>
      <c r="J4589">
        <v>584.33000000000004</v>
      </c>
      <c r="K4589">
        <v>4278.92</v>
      </c>
      <c r="L4589">
        <v>9290</v>
      </c>
      <c r="M4589">
        <v>10503</v>
      </c>
      <c r="N4589">
        <v>3593.6</v>
      </c>
    </row>
    <row r="4590" spans="1:14" x14ac:dyDescent="0.25">
      <c r="A4590" s="2">
        <v>38565</v>
      </c>
      <c r="B4590">
        <v>1167.54</v>
      </c>
      <c r="C4590">
        <v>469.89</v>
      </c>
      <c r="D4590">
        <v>3700.2</v>
      </c>
      <c r="E4590">
        <v>2831.3</v>
      </c>
      <c r="F4590">
        <v>5734.15</v>
      </c>
      <c r="G4590">
        <v>5377</v>
      </c>
      <c r="H4590">
        <v>20346</v>
      </c>
      <c r="I4590">
        <v>267.72000000000003</v>
      </c>
      <c r="J4590">
        <v>584.33000000000004</v>
      </c>
      <c r="K4590">
        <v>4285.3999999999996</v>
      </c>
      <c r="L4590">
        <v>9337</v>
      </c>
      <c r="M4590">
        <v>10602</v>
      </c>
      <c r="N4590">
        <v>3584.5</v>
      </c>
    </row>
    <row r="4591" spans="1:14" x14ac:dyDescent="0.25">
      <c r="A4591" s="2">
        <v>38566</v>
      </c>
      <c r="B4591">
        <v>1174.6099999999999</v>
      </c>
      <c r="C4591">
        <v>477.84</v>
      </c>
      <c r="D4591">
        <v>3725.8</v>
      </c>
      <c r="E4591">
        <v>2860.2</v>
      </c>
      <c r="F4591">
        <v>5773.26</v>
      </c>
      <c r="G4591">
        <v>5404</v>
      </c>
      <c r="H4591">
        <v>20540</v>
      </c>
      <c r="I4591">
        <v>268.94</v>
      </c>
      <c r="J4591">
        <v>588.04</v>
      </c>
      <c r="K4591">
        <v>4324.93</v>
      </c>
      <c r="L4591">
        <v>9314</v>
      </c>
      <c r="M4591">
        <v>10676</v>
      </c>
      <c r="N4591">
        <v>3599.3</v>
      </c>
    </row>
    <row r="4592" spans="1:14" x14ac:dyDescent="0.25">
      <c r="A4592" s="2">
        <v>38567</v>
      </c>
      <c r="B4592">
        <v>1177.21</v>
      </c>
      <c r="C4592">
        <v>477.84</v>
      </c>
      <c r="D4592">
        <v>3730</v>
      </c>
      <c r="E4592">
        <v>2853.2</v>
      </c>
      <c r="F4592">
        <v>5766.84</v>
      </c>
      <c r="G4592">
        <v>5422.9</v>
      </c>
      <c r="H4592">
        <v>20511</v>
      </c>
      <c r="I4592">
        <v>268.60000000000002</v>
      </c>
      <c r="J4592">
        <v>587.87</v>
      </c>
      <c r="K4592">
        <v>4318.45</v>
      </c>
      <c r="L4592">
        <v>9314</v>
      </c>
      <c r="M4592">
        <v>10652</v>
      </c>
      <c r="N4592">
        <v>3580.4</v>
      </c>
    </row>
    <row r="4593" spans="1:14" x14ac:dyDescent="0.25">
      <c r="A4593" s="2">
        <v>38568</v>
      </c>
      <c r="B4593">
        <v>1168.01</v>
      </c>
      <c r="C4593">
        <v>477.68</v>
      </c>
      <c r="D4593">
        <v>3722.6</v>
      </c>
      <c r="E4593">
        <v>2829.4</v>
      </c>
      <c r="F4593">
        <v>5669.94</v>
      </c>
      <c r="G4593">
        <v>5382.3</v>
      </c>
      <c r="H4593">
        <v>20285</v>
      </c>
      <c r="I4593">
        <v>266.97000000000003</v>
      </c>
      <c r="J4593">
        <v>583.99</v>
      </c>
      <c r="K4593">
        <v>4291.2299999999996</v>
      </c>
      <c r="L4593">
        <v>9275</v>
      </c>
      <c r="M4593">
        <v>10655</v>
      </c>
      <c r="N4593">
        <v>3587.8</v>
      </c>
    </row>
    <row r="4594" spans="1:14" x14ac:dyDescent="0.25">
      <c r="A4594" s="2">
        <v>38569</v>
      </c>
      <c r="B4594">
        <v>1160.22</v>
      </c>
      <c r="C4594">
        <v>473.82</v>
      </c>
      <c r="D4594">
        <v>3721.2</v>
      </c>
      <c r="E4594">
        <v>2805.3</v>
      </c>
      <c r="F4594">
        <v>5650.1</v>
      </c>
      <c r="G4594">
        <v>5362.6</v>
      </c>
      <c r="H4594">
        <v>20194</v>
      </c>
      <c r="I4594">
        <v>264.63</v>
      </c>
      <c r="J4594">
        <v>582.47</v>
      </c>
      <c r="K4594">
        <v>4285.3999999999996</v>
      </c>
      <c r="L4594">
        <v>9173</v>
      </c>
      <c r="M4594">
        <v>10597</v>
      </c>
      <c r="N4594">
        <v>3585.3</v>
      </c>
    </row>
    <row r="4595" spans="1:14" x14ac:dyDescent="0.25">
      <c r="A4595" s="2">
        <v>38572</v>
      </c>
      <c r="B4595">
        <v>1157.8599999999999</v>
      </c>
      <c r="C4595">
        <v>478</v>
      </c>
      <c r="D4595">
        <v>3739.1</v>
      </c>
      <c r="E4595">
        <v>2818.6</v>
      </c>
      <c r="F4595">
        <v>5644.26</v>
      </c>
      <c r="G4595">
        <v>5405.3</v>
      </c>
      <c r="H4595">
        <v>20281</v>
      </c>
      <c r="I4595">
        <v>264.8</v>
      </c>
      <c r="J4595">
        <v>582.80999999999995</v>
      </c>
      <c r="K4595">
        <v>4302.25</v>
      </c>
      <c r="L4595">
        <v>9197</v>
      </c>
      <c r="M4595">
        <v>10663</v>
      </c>
      <c r="N4595">
        <v>3605.9</v>
      </c>
    </row>
    <row r="4596" spans="1:14" x14ac:dyDescent="0.25">
      <c r="A4596" s="2">
        <v>38573</v>
      </c>
      <c r="B4596">
        <v>1164.47</v>
      </c>
      <c r="C4596">
        <v>477.68</v>
      </c>
      <c r="D4596">
        <v>3751.3</v>
      </c>
      <c r="E4596">
        <v>2850</v>
      </c>
      <c r="F4596">
        <v>5749.33</v>
      </c>
      <c r="G4596">
        <v>5421.8</v>
      </c>
      <c r="H4596">
        <v>20417</v>
      </c>
      <c r="I4596">
        <v>267.64999999999998</v>
      </c>
      <c r="J4596">
        <v>583.65</v>
      </c>
      <c r="K4596">
        <v>4309.38</v>
      </c>
      <c r="L4596">
        <v>9298</v>
      </c>
      <c r="M4596">
        <v>10597</v>
      </c>
      <c r="N4596">
        <v>3624.9</v>
      </c>
    </row>
    <row r="4597" spans="1:14" x14ac:dyDescent="0.25">
      <c r="A4597" s="2">
        <v>38574</v>
      </c>
      <c r="B4597">
        <v>1164</v>
      </c>
      <c r="C4597">
        <v>481.45</v>
      </c>
      <c r="D4597">
        <v>3773.1</v>
      </c>
      <c r="E4597">
        <v>2872.9</v>
      </c>
      <c r="F4597">
        <v>5803.02</v>
      </c>
      <c r="G4597">
        <v>5461.9</v>
      </c>
      <c r="H4597">
        <v>20590</v>
      </c>
      <c r="I4597">
        <v>271.83</v>
      </c>
      <c r="J4597">
        <v>590.91999999999996</v>
      </c>
      <c r="K4597">
        <v>4335.3</v>
      </c>
      <c r="L4597">
        <v>9477</v>
      </c>
      <c r="M4597">
        <v>10812</v>
      </c>
      <c r="N4597">
        <v>3630.6</v>
      </c>
    </row>
    <row r="4598" spans="1:14" x14ac:dyDescent="0.25">
      <c r="A4598" s="2">
        <v>38575</v>
      </c>
      <c r="B4598">
        <v>1168.48</v>
      </c>
      <c r="C4598">
        <v>482.41</v>
      </c>
      <c r="D4598">
        <v>3757</v>
      </c>
      <c r="E4598">
        <v>2853.5</v>
      </c>
      <c r="F4598">
        <v>5790.18</v>
      </c>
      <c r="G4598">
        <v>5460.8</v>
      </c>
      <c r="H4598">
        <v>20528</v>
      </c>
      <c r="I4598">
        <v>270.67</v>
      </c>
      <c r="J4598">
        <v>587.87</v>
      </c>
      <c r="K4598">
        <v>4332.71</v>
      </c>
      <c r="L4598">
        <v>9563</v>
      </c>
      <c r="M4598">
        <v>10842</v>
      </c>
      <c r="N4598">
        <v>3655.3</v>
      </c>
    </row>
    <row r="4599" spans="1:14" x14ac:dyDescent="0.25">
      <c r="A4599" s="2">
        <v>38576</v>
      </c>
      <c r="B4599">
        <v>1161.4000000000001</v>
      </c>
      <c r="C4599">
        <v>481.53</v>
      </c>
      <c r="D4599">
        <v>3750.3</v>
      </c>
      <c r="E4599">
        <v>2839.6</v>
      </c>
      <c r="F4599">
        <v>5760.42</v>
      </c>
      <c r="G4599">
        <v>5440.8</v>
      </c>
      <c r="H4599">
        <v>20438</v>
      </c>
      <c r="I4599">
        <v>268.60000000000002</v>
      </c>
      <c r="J4599">
        <v>585.67999999999995</v>
      </c>
      <c r="K4599">
        <v>4310.03</v>
      </c>
      <c r="L4599">
        <v>9579</v>
      </c>
      <c r="M4599">
        <v>10889</v>
      </c>
      <c r="N4599">
        <v>3665.2</v>
      </c>
    </row>
    <row r="4600" spans="1:14" x14ac:dyDescent="0.25">
      <c r="A4600" s="2">
        <v>38579</v>
      </c>
      <c r="B4600">
        <v>1167.54</v>
      </c>
      <c r="C4600">
        <v>480.97</v>
      </c>
      <c r="D4600">
        <v>3749.6</v>
      </c>
      <c r="E4600">
        <v>2832.6</v>
      </c>
      <c r="F4600">
        <v>5784.35</v>
      </c>
      <c r="G4600">
        <v>5434.6</v>
      </c>
      <c r="H4600">
        <v>20438</v>
      </c>
      <c r="I4600">
        <v>268.7</v>
      </c>
      <c r="J4600">
        <v>586.69000000000005</v>
      </c>
      <c r="K4600">
        <v>4301.6000000000004</v>
      </c>
      <c r="L4600">
        <v>9571</v>
      </c>
      <c r="M4600">
        <v>10888</v>
      </c>
      <c r="N4600">
        <v>3666</v>
      </c>
    </row>
    <row r="4601" spans="1:14" x14ac:dyDescent="0.25">
      <c r="A4601" s="2">
        <v>38580</v>
      </c>
      <c r="B4601">
        <v>1152.44</v>
      </c>
      <c r="C4601">
        <v>475.83</v>
      </c>
      <c r="D4601">
        <v>3733.5</v>
      </c>
      <c r="E4601">
        <v>2820.5</v>
      </c>
      <c r="F4601">
        <v>5699.13</v>
      </c>
      <c r="G4601">
        <v>5413.8</v>
      </c>
      <c r="H4601">
        <v>20312</v>
      </c>
      <c r="I4601">
        <v>267.99</v>
      </c>
      <c r="J4601">
        <v>585.16999999999996</v>
      </c>
      <c r="K4601">
        <v>4301.6000000000004</v>
      </c>
      <c r="L4601">
        <v>9610</v>
      </c>
      <c r="M4601">
        <v>10846</v>
      </c>
      <c r="N4601">
        <v>3676.7</v>
      </c>
    </row>
    <row r="4602" spans="1:14" x14ac:dyDescent="0.25">
      <c r="A4602" s="2">
        <v>38581</v>
      </c>
      <c r="B4602">
        <v>1152.44</v>
      </c>
      <c r="C4602">
        <v>474.22</v>
      </c>
      <c r="D4602">
        <v>3721.6</v>
      </c>
      <c r="E4602">
        <v>2815.8</v>
      </c>
      <c r="F4602">
        <v>5714.3</v>
      </c>
      <c r="G4602">
        <v>5392.5</v>
      </c>
      <c r="H4602">
        <v>20269</v>
      </c>
      <c r="I4602">
        <v>267.31</v>
      </c>
      <c r="J4602">
        <v>582.80999999999995</v>
      </c>
      <c r="K4602">
        <v>4299.66</v>
      </c>
      <c r="L4602">
        <v>9587</v>
      </c>
      <c r="M4602">
        <v>10882</v>
      </c>
      <c r="N4602">
        <v>3657</v>
      </c>
    </row>
    <row r="4603" spans="1:14" x14ac:dyDescent="0.25">
      <c r="A4603" s="2">
        <v>38582</v>
      </c>
      <c r="B4603">
        <v>1151.97</v>
      </c>
      <c r="C4603">
        <v>469.01</v>
      </c>
      <c r="D4603">
        <v>3707.2</v>
      </c>
      <c r="E4603">
        <v>2808.8</v>
      </c>
      <c r="F4603">
        <v>5681.03</v>
      </c>
      <c r="G4603">
        <v>5362.1</v>
      </c>
      <c r="H4603">
        <v>20115</v>
      </c>
      <c r="I4603">
        <v>265.77999999999997</v>
      </c>
      <c r="J4603">
        <v>583.14</v>
      </c>
      <c r="K4603">
        <v>4275.03</v>
      </c>
      <c r="L4603">
        <v>9587</v>
      </c>
      <c r="M4603">
        <v>10648</v>
      </c>
      <c r="N4603">
        <v>3641.3</v>
      </c>
    </row>
    <row r="4604" spans="1:14" x14ac:dyDescent="0.25">
      <c r="A4604" s="2">
        <v>38583</v>
      </c>
      <c r="B4604">
        <v>1154.56</v>
      </c>
      <c r="C4604">
        <v>474.22</v>
      </c>
      <c r="D4604">
        <v>3726.1</v>
      </c>
      <c r="E4604">
        <v>2847.1</v>
      </c>
      <c r="F4604">
        <v>5754</v>
      </c>
      <c r="G4604">
        <v>5413</v>
      </c>
      <c r="H4604">
        <v>20400</v>
      </c>
      <c r="I4604">
        <v>267.62</v>
      </c>
      <c r="J4604">
        <v>585.51</v>
      </c>
      <c r="K4604">
        <v>4300.3</v>
      </c>
      <c r="L4604">
        <v>9579</v>
      </c>
      <c r="M4604">
        <v>10604</v>
      </c>
      <c r="N4604">
        <v>3662.7</v>
      </c>
    </row>
    <row r="4605" spans="1:14" x14ac:dyDescent="0.25">
      <c r="A4605" s="2">
        <v>38586</v>
      </c>
      <c r="B4605">
        <v>1154.8</v>
      </c>
      <c r="C4605">
        <v>475.59</v>
      </c>
      <c r="D4605">
        <v>3733.8</v>
      </c>
      <c r="E4605">
        <v>2843.6</v>
      </c>
      <c r="F4605">
        <v>5755.16</v>
      </c>
      <c r="G4605">
        <v>5426.3</v>
      </c>
      <c r="H4605">
        <v>20415</v>
      </c>
      <c r="I4605">
        <v>267.95999999999998</v>
      </c>
      <c r="J4605">
        <v>585.67999999999995</v>
      </c>
      <c r="K4605">
        <v>4295.12</v>
      </c>
      <c r="L4605">
        <v>9735</v>
      </c>
      <c r="M4605">
        <v>10734</v>
      </c>
      <c r="N4605">
        <v>3694.9</v>
      </c>
    </row>
    <row r="4606" spans="1:14" x14ac:dyDescent="0.25">
      <c r="A4606" s="2">
        <v>38587</v>
      </c>
      <c r="B4606">
        <v>1152.44</v>
      </c>
      <c r="C4606">
        <v>472.3</v>
      </c>
      <c r="D4606">
        <v>3721.6</v>
      </c>
      <c r="E4606">
        <v>2814.2</v>
      </c>
      <c r="F4606">
        <v>5735.32</v>
      </c>
      <c r="G4606">
        <v>5393.2</v>
      </c>
      <c r="H4606">
        <v>20226</v>
      </c>
      <c r="I4606">
        <v>265.95</v>
      </c>
      <c r="J4606">
        <v>580.78</v>
      </c>
      <c r="K4606">
        <v>4256.24</v>
      </c>
      <c r="L4606">
        <v>9727</v>
      </c>
      <c r="M4606">
        <v>10547</v>
      </c>
      <c r="N4606">
        <v>3676.7</v>
      </c>
    </row>
    <row r="4607" spans="1:14" x14ac:dyDescent="0.25">
      <c r="A4607" s="2">
        <v>38588</v>
      </c>
      <c r="B4607">
        <v>1141.5899999999999</v>
      </c>
      <c r="C4607">
        <v>472.62</v>
      </c>
      <c r="D4607">
        <v>3701.6</v>
      </c>
      <c r="E4607">
        <v>2804.4</v>
      </c>
      <c r="F4607">
        <v>5746.99</v>
      </c>
      <c r="G4607">
        <v>5382.3</v>
      </c>
      <c r="H4607">
        <v>20339</v>
      </c>
      <c r="I4607">
        <v>264.8</v>
      </c>
      <c r="J4607">
        <v>574.19000000000005</v>
      </c>
      <c r="K4607">
        <v>4234.21</v>
      </c>
      <c r="L4607">
        <v>9750</v>
      </c>
      <c r="M4607">
        <v>10462</v>
      </c>
      <c r="N4607">
        <v>3647.1</v>
      </c>
    </row>
    <row r="4608" spans="1:14" x14ac:dyDescent="0.25">
      <c r="A4608" s="2">
        <v>38589</v>
      </c>
      <c r="B4608">
        <v>1144.8900000000001</v>
      </c>
      <c r="C4608">
        <v>475.51</v>
      </c>
      <c r="D4608">
        <v>3690.4</v>
      </c>
      <c r="E4608">
        <v>2775.6</v>
      </c>
      <c r="F4608">
        <v>5663.52</v>
      </c>
      <c r="G4608">
        <v>5326.9</v>
      </c>
      <c r="H4608">
        <v>20226</v>
      </c>
      <c r="I4608">
        <v>262.79000000000002</v>
      </c>
      <c r="J4608">
        <v>574.19000000000005</v>
      </c>
      <c r="K4608">
        <v>4203.75</v>
      </c>
      <c r="L4608">
        <v>9711</v>
      </c>
      <c r="M4608">
        <v>10479</v>
      </c>
      <c r="N4608">
        <v>3634.7</v>
      </c>
    </row>
    <row r="4609" spans="1:14" x14ac:dyDescent="0.25">
      <c r="A4609" s="2">
        <v>38590</v>
      </c>
      <c r="B4609">
        <v>1137.82</v>
      </c>
      <c r="C4609">
        <v>470.93</v>
      </c>
      <c r="D4609">
        <v>3670.4</v>
      </c>
      <c r="E4609">
        <v>2751.5</v>
      </c>
      <c r="F4609">
        <v>5590.56</v>
      </c>
      <c r="G4609">
        <v>5272.3</v>
      </c>
      <c r="H4609">
        <v>19997</v>
      </c>
      <c r="I4609">
        <v>261.98</v>
      </c>
      <c r="J4609">
        <v>569.91999999999996</v>
      </c>
      <c r="K4609">
        <v>4177.83</v>
      </c>
      <c r="L4609">
        <v>9696</v>
      </c>
      <c r="M4609">
        <v>10530</v>
      </c>
      <c r="N4609">
        <v>3655.3</v>
      </c>
    </row>
    <row r="4610" spans="1:14" x14ac:dyDescent="0.25">
      <c r="A4610" s="2">
        <v>38593</v>
      </c>
      <c r="B4610">
        <v>1145.8399999999999</v>
      </c>
      <c r="C4610">
        <v>474.47</v>
      </c>
      <c r="D4610">
        <v>3670.4</v>
      </c>
      <c r="E4610">
        <v>2763.9</v>
      </c>
      <c r="F4610">
        <v>5650.68</v>
      </c>
      <c r="G4610">
        <v>5296</v>
      </c>
      <c r="H4610">
        <v>20079</v>
      </c>
      <c r="I4610">
        <v>262.38</v>
      </c>
      <c r="J4610">
        <v>574.70000000000005</v>
      </c>
      <c r="K4610">
        <v>4188.84</v>
      </c>
      <c r="L4610">
        <v>9610</v>
      </c>
      <c r="M4610">
        <v>10428</v>
      </c>
      <c r="N4610">
        <v>3599.3</v>
      </c>
    </row>
    <row r="4611" spans="1:14" x14ac:dyDescent="0.25">
      <c r="A4611" s="2">
        <v>38594</v>
      </c>
      <c r="B4611">
        <v>1140.27</v>
      </c>
      <c r="C4611">
        <v>477.28</v>
      </c>
      <c r="D4611">
        <v>3687.6</v>
      </c>
      <c r="E4611">
        <v>2763.5</v>
      </c>
      <c r="F4611">
        <v>5618</v>
      </c>
      <c r="G4611">
        <v>5297</v>
      </c>
      <c r="H4611">
        <v>20047</v>
      </c>
      <c r="I4611">
        <v>262.55</v>
      </c>
      <c r="J4611">
        <v>572.48</v>
      </c>
      <c r="K4611">
        <v>4192.7299999999996</v>
      </c>
      <c r="L4611">
        <v>9727</v>
      </c>
      <c r="M4611">
        <v>10507</v>
      </c>
      <c r="N4611">
        <v>3636.4</v>
      </c>
    </row>
    <row r="4612" spans="1:14" x14ac:dyDescent="0.25">
      <c r="A4612" s="2">
        <v>38595</v>
      </c>
      <c r="B4612">
        <v>1152.44</v>
      </c>
      <c r="C4612">
        <v>482.01</v>
      </c>
      <c r="D4612">
        <v>3709</v>
      </c>
      <c r="E4612">
        <v>2787.9</v>
      </c>
      <c r="F4612">
        <v>5649.51</v>
      </c>
      <c r="G4612">
        <v>5345.8</v>
      </c>
      <c r="H4612">
        <v>20266</v>
      </c>
      <c r="I4612">
        <v>264.83</v>
      </c>
      <c r="J4612">
        <v>579.65</v>
      </c>
      <c r="K4612">
        <v>4228.37</v>
      </c>
      <c r="L4612">
        <v>9696</v>
      </c>
      <c r="M4612">
        <v>10503</v>
      </c>
      <c r="N4612">
        <v>3655.3</v>
      </c>
    </row>
    <row r="4613" spans="1:14" x14ac:dyDescent="0.25">
      <c r="A4613" s="2">
        <v>38596</v>
      </c>
      <c r="B4613">
        <v>1152.68</v>
      </c>
      <c r="C4613">
        <v>487.23</v>
      </c>
      <c r="D4613">
        <v>3735.9</v>
      </c>
      <c r="E4613">
        <v>2804.1</v>
      </c>
      <c r="F4613">
        <v>5643.68</v>
      </c>
      <c r="G4613">
        <v>5408.2</v>
      </c>
      <c r="H4613">
        <v>20376</v>
      </c>
      <c r="I4613">
        <v>264.97000000000003</v>
      </c>
      <c r="J4613">
        <v>581.35</v>
      </c>
      <c r="K4613">
        <v>4247.8100000000004</v>
      </c>
      <c r="L4613">
        <v>9774</v>
      </c>
      <c r="M4613">
        <v>10675</v>
      </c>
      <c r="N4613">
        <v>3699</v>
      </c>
    </row>
    <row r="4614" spans="1:14" x14ac:dyDescent="0.25">
      <c r="A4614" s="2">
        <v>38597</v>
      </c>
      <c r="B4614">
        <v>1150.79</v>
      </c>
      <c r="C4614">
        <v>487.15</v>
      </c>
      <c r="D4614">
        <v>3734.5</v>
      </c>
      <c r="E4614">
        <v>2789.2</v>
      </c>
      <c r="F4614">
        <v>5658.85</v>
      </c>
      <c r="G4614">
        <v>5410.3</v>
      </c>
      <c r="H4614">
        <v>20376</v>
      </c>
      <c r="I4614">
        <v>264.63</v>
      </c>
      <c r="J4614">
        <v>582.03</v>
      </c>
      <c r="K4614">
        <v>4231.6099999999997</v>
      </c>
      <c r="L4614">
        <v>9797</v>
      </c>
      <c r="M4614">
        <v>10730</v>
      </c>
      <c r="N4614">
        <v>3675.1</v>
      </c>
    </row>
    <row r="4615" spans="1:14" x14ac:dyDescent="0.25">
      <c r="A4615" s="2">
        <v>38600</v>
      </c>
      <c r="B4615">
        <v>1154.8</v>
      </c>
      <c r="C4615">
        <v>487.15</v>
      </c>
      <c r="D4615">
        <v>3744.3</v>
      </c>
      <c r="E4615">
        <v>2807.5</v>
      </c>
      <c r="F4615">
        <v>5724.81</v>
      </c>
      <c r="G4615">
        <v>5490.5</v>
      </c>
      <c r="H4615">
        <v>20443</v>
      </c>
      <c r="I4615">
        <v>266.19</v>
      </c>
      <c r="J4615">
        <v>585.11</v>
      </c>
      <c r="K4615">
        <v>4240.04</v>
      </c>
      <c r="L4615">
        <v>9867</v>
      </c>
      <c r="M4615">
        <v>10721</v>
      </c>
      <c r="N4615">
        <v>3678.4</v>
      </c>
    </row>
    <row r="4616" spans="1:14" x14ac:dyDescent="0.25">
      <c r="A4616" s="2">
        <v>38601</v>
      </c>
      <c r="B4616">
        <v>1164.47</v>
      </c>
      <c r="C4616">
        <v>487.39</v>
      </c>
      <c r="D4616">
        <v>3757.7</v>
      </c>
      <c r="E4616">
        <v>2833.5</v>
      </c>
      <c r="F4616">
        <v>5812.36</v>
      </c>
      <c r="G4616">
        <v>5529.7</v>
      </c>
      <c r="H4616">
        <v>20546</v>
      </c>
      <c r="I4616">
        <v>268.06</v>
      </c>
      <c r="J4616">
        <v>588.17999999999995</v>
      </c>
      <c r="K4616">
        <v>4286.7</v>
      </c>
      <c r="L4616">
        <v>9828</v>
      </c>
      <c r="M4616">
        <v>10690</v>
      </c>
      <c r="N4616">
        <v>3669.3</v>
      </c>
    </row>
    <row r="4617" spans="1:14" x14ac:dyDescent="0.25">
      <c r="A4617" s="2">
        <v>38602</v>
      </c>
      <c r="B4617">
        <v>1165.6500000000001</v>
      </c>
      <c r="C4617">
        <v>486.83</v>
      </c>
      <c r="D4617">
        <v>3757</v>
      </c>
      <c r="E4617">
        <v>2842.4</v>
      </c>
      <c r="F4617">
        <v>5828.71</v>
      </c>
      <c r="G4617">
        <v>5551</v>
      </c>
      <c r="H4617">
        <v>20610</v>
      </c>
      <c r="I4617">
        <v>267.95999999999998</v>
      </c>
      <c r="J4617">
        <v>589.20000000000005</v>
      </c>
      <c r="K4617">
        <v>4332.71</v>
      </c>
      <c r="L4617">
        <v>9836</v>
      </c>
      <c r="M4617">
        <v>10737</v>
      </c>
      <c r="N4617">
        <v>3700.6</v>
      </c>
    </row>
    <row r="4618" spans="1:14" x14ac:dyDescent="0.25">
      <c r="A4618" s="2">
        <v>38603</v>
      </c>
      <c r="B4618">
        <v>1162.3499999999999</v>
      </c>
      <c r="C4618">
        <v>484.82</v>
      </c>
      <c r="D4618">
        <v>3743.6</v>
      </c>
      <c r="E4618">
        <v>2830.3</v>
      </c>
      <c r="F4618">
        <v>5825.2</v>
      </c>
      <c r="G4618">
        <v>5577.6</v>
      </c>
      <c r="H4618">
        <v>20643</v>
      </c>
      <c r="I4618">
        <v>267.75</v>
      </c>
      <c r="J4618">
        <v>587.49</v>
      </c>
      <c r="K4618">
        <v>4333.3500000000004</v>
      </c>
      <c r="L4618">
        <v>9789</v>
      </c>
      <c r="M4618">
        <v>10679</v>
      </c>
      <c r="N4618">
        <v>3674.3</v>
      </c>
    </row>
    <row r="4619" spans="1:14" x14ac:dyDescent="0.25">
      <c r="A4619" s="2">
        <v>38604</v>
      </c>
      <c r="B4619">
        <v>1171.78</v>
      </c>
      <c r="C4619">
        <v>490.36</v>
      </c>
      <c r="D4619">
        <v>3754.9</v>
      </c>
      <c r="E4619">
        <v>2843.6</v>
      </c>
      <c r="F4619">
        <v>5862.56</v>
      </c>
      <c r="G4619">
        <v>5586.7</v>
      </c>
      <c r="H4619">
        <v>20686</v>
      </c>
      <c r="I4619">
        <v>268.33</v>
      </c>
      <c r="J4619">
        <v>592.27</v>
      </c>
      <c r="K4619">
        <v>4345.0200000000004</v>
      </c>
      <c r="L4619">
        <v>9907</v>
      </c>
      <c r="M4619">
        <v>10682</v>
      </c>
      <c r="N4619">
        <v>3681.7</v>
      </c>
    </row>
    <row r="4620" spans="1:14" x14ac:dyDescent="0.25">
      <c r="A4620" s="2">
        <v>38607</v>
      </c>
      <c r="B4620">
        <v>1170.1300000000001</v>
      </c>
      <c r="C4620">
        <v>490.36</v>
      </c>
      <c r="D4620">
        <v>3768.2</v>
      </c>
      <c r="E4620">
        <v>2845.5</v>
      </c>
      <c r="F4620">
        <v>5826.37</v>
      </c>
      <c r="G4620">
        <v>5592.8</v>
      </c>
      <c r="H4620">
        <v>20743</v>
      </c>
      <c r="I4620">
        <v>269.04000000000002</v>
      </c>
      <c r="J4620">
        <v>593.46</v>
      </c>
      <c r="K4620">
        <v>4361.22</v>
      </c>
      <c r="L4620">
        <v>10032</v>
      </c>
      <c r="M4620">
        <v>10718</v>
      </c>
      <c r="N4620">
        <v>3692.4</v>
      </c>
    </row>
    <row r="4621" spans="1:14" x14ac:dyDescent="0.25">
      <c r="A4621" s="2">
        <v>38608</v>
      </c>
      <c r="B4621">
        <v>1162.82</v>
      </c>
      <c r="C4621">
        <v>487.87</v>
      </c>
      <c r="D4621">
        <v>3739.8</v>
      </c>
      <c r="E4621">
        <v>2822.7</v>
      </c>
      <c r="F4621">
        <v>5733.57</v>
      </c>
      <c r="G4621">
        <v>5559.5</v>
      </c>
      <c r="H4621">
        <v>20596</v>
      </c>
      <c r="I4621">
        <v>267.24</v>
      </c>
      <c r="J4621">
        <v>593.46</v>
      </c>
      <c r="K4621">
        <v>4339.83</v>
      </c>
      <c r="L4621">
        <v>10055</v>
      </c>
      <c r="M4621">
        <v>10597</v>
      </c>
      <c r="N4621">
        <v>3701.4</v>
      </c>
    </row>
    <row r="4622" spans="1:14" x14ac:dyDescent="0.25">
      <c r="A4622" s="2">
        <v>38609</v>
      </c>
      <c r="B4622">
        <v>1159.04</v>
      </c>
      <c r="C4622">
        <v>491.89</v>
      </c>
      <c r="D4622">
        <v>3744.7</v>
      </c>
      <c r="E4622">
        <v>2830.3</v>
      </c>
      <c r="F4622">
        <v>5727.15</v>
      </c>
      <c r="G4622">
        <v>5578.7</v>
      </c>
      <c r="H4622">
        <v>20747</v>
      </c>
      <c r="I4622">
        <v>267.64999999999998</v>
      </c>
      <c r="J4622">
        <v>596.19000000000005</v>
      </c>
      <c r="K4622">
        <v>4365.1099999999997</v>
      </c>
      <c r="L4622">
        <v>10024</v>
      </c>
      <c r="M4622">
        <v>10625</v>
      </c>
      <c r="N4622">
        <v>3725.3</v>
      </c>
    </row>
    <row r="4623" spans="1:14" x14ac:dyDescent="0.25">
      <c r="A4623" s="2">
        <v>38610</v>
      </c>
      <c r="B4623">
        <v>1157.8599999999999</v>
      </c>
      <c r="C4623">
        <v>494.05</v>
      </c>
      <c r="D4623">
        <v>3765.7</v>
      </c>
      <c r="E4623">
        <v>2834.1</v>
      </c>
      <c r="F4623">
        <v>5716.06</v>
      </c>
      <c r="G4623">
        <v>5579.5</v>
      </c>
      <c r="H4623">
        <v>20734</v>
      </c>
      <c r="I4623">
        <v>268.43</v>
      </c>
      <c r="J4623">
        <v>592.61</v>
      </c>
      <c r="K4623">
        <v>4376.75</v>
      </c>
      <c r="L4623">
        <v>10118</v>
      </c>
      <c r="M4623">
        <v>10615</v>
      </c>
      <c r="N4623">
        <v>3721.2</v>
      </c>
    </row>
    <row r="4624" spans="1:14" x14ac:dyDescent="0.25">
      <c r="A4624" s="2">
        <v>38611</v>
      </c>
      <c r="B4624">
        <v>1166.08</v>
      </c>
      <c r="C4624">
        <v>491.73</v>
      </c>
      <c r="D4624">
        <v>3788</v>
      </c>
      <c r="E4624">
        <v>2854</v>
      </c>
      <c r="F4624">
        <v>5829.26</v>
      </c>
      <c r="G4624">
        <v>5612.8</v>
      </c>
      <c r="H4624">
        <v>20863</v>
      </c>
      <c r="I4624">
        <v>270.57</v>
      </c>
      <c r="J4624">
        <v>596.19000000000005</v>
      </c>
      <c r="K4624">
        <v>4412.99</v>
      </c>
      <c r="L4624">
        <v>10102</v>
      </c>
      <c r="M4624">
        <v>10560</v>
      </c>
      <c r="N4624">
        <v>3759</v>
      </c>
    </row>
    <row r="4625" spans="1:14" x14ac:dyDescent="0.25">
      <c r="A4625" s="2">
        <v>38614</v>
      </c>
      <c r="B4625">
        <v>1162.0899999999999</v>
      </c>
      <c r="C4625">
        <v>497.58</v>
      </c>
      <c r="D4625">
        <v>3804</v>
      </c>
      <c r="E4625">
        <v>2853.7</v>
      </c>
      <c r="F4625">
        <v>5756.11</v>
      </c>
      <c r="G4625">
        <v>5613.1</v>
      </c>
      <c r="H4625">
        <v>20839</v>
      </c>
      <c r="I4625">
        <v>271.27999999999997</v>
      </c>
      <c r="J4625">
        <v>595.34</v>
      </c>
      <c r="K4625">
        <v>4411.7</v>
      </c>
      <c r="L4625">
        <v>10102</v>
      </c>
      <c r="M4625">
        <v>10560</v>
      </c>
      <c r="N4625">
        <v>3751.6</v>
      </c>
    </row>
    <row r="4626" spans="1:14" x14ac:dyDescent="0.25">
      <c r="A4626" s="2">
        <v>38615</v>
      </c>
      <c r="B4626">
        <v>1152.23</v>
      </c>
      <c r="C4626">
        <v>491.97</v>
      </c>
      <c r="D4626">
        <v>3793.6</v>
      </c>
      <c r="E4626">
        <v>2868.6</v>
      </c>
      <c r="F4626">
        <v>5775.27</v>
      </c>
      <c r="G4626">
        <v>5636.2</v>
      </c>
      <c r="H4626">
        <v>20849</v>
      </c>
      <c r="I4626">
        <v>272.94</v>
      </c>
      <c r="J4626">
        <v>595.67999999999995</v>
      </c>
      <c r="K4626">
        <v>4433.7</v>
      </c>
      <c r="L4626">
        <v>10266</v>
      </c>
      <c r="M4626">
        <v>10742</v>
      </c>
      <c r="N4626">
        <v>3775.5</v>
      </c>
    </row>
    <row r="4627" spans="1:14" x14ac:dyDescent="0.25">
      <c r="A4627" s="2">
        <v>38616</v>
      </c>
      <c r="B4627">
        <v>1141.44</v>
      </c>
      <c r="C4627">
        <v>495.89</v>
      </c>
      <c r="D4627">
        <v>3760.8</v>
      </c>
      <c r="E4627">
        <v>2828.5</v>
      </c>
      <c r="F4627">
        <v>5666.71</v>
      </c>
      <c r="G4627">
        <v>5598.9</v>
      </c>
      <c r="H4627">
        <v>20798</v>
      </c>
      <c r="I4627">
        <v>269.52</v>
      </c>
      <c r="J4627">
        <v>589.37</v>
      </c>
      <c r="K4627">
        <v>4380.6400000000003</v>
      </c>
      <c r="L4627">
        <v>10290</v>
      </c>
      <c r="M4627">
        <v>10718</v>
      </c>
      <c r="N4627">
        <v>3754.1</v>
      </c>
    </row>
    <row r="4628" spans="1:14" x14ac:dyDescent="0.25">
      <c r="A4628" s="2">
        <v>38617</v>
      </c>
      <c r="B4628">
        <v>1144.96</v>
      </c>
      <c r="C4628">
        <v>491.73</v>
      </c>
      <c r="D4628">
        <v>3771.3</v>
      </c>
      <c r="E4628">
        <v>2815.8</v>
      </c>
      <c r="F4628">
        <v>5677.16</v>
      </c>
      <c r="G4628">
        <v>5618.9</v>
      </c>
      <c r="H4628">
        <v>20653</v>
      </c>
      <c r="I4628">
        <v>267.27999999999997</v>
      </c>
      <c r="J4628">
        <v>592.27</v>
      </c>
      <c r="K4628">
        <v>4365.1099999999997</v>
      </c>
      <c r="L4628">
        <v>10274</v>
      </c>
      <c r="M4628">
        <v>10687</v>
      </c>
      <c r="N4628">
        <v>3755.7</v>
      </c>
    </row>
    <row r="4629" spans="1:14" x14ac:dyDescent="0.25">
      <c r="A4629" s="2">
        <v>38618</v>
      </c>
      <c r="B4629">
        <v>1145.6600000000001</v>
      </c>
      <c r="C4629">
        <v>493.49</v>
      </c>
      <c r="D4629">
        <v>3789</v>
      </c>
      <c r="E4629">
        <v>2832.2</v>
      </c>
      <c r="F4629">
        <v>5720.7</v>
      </c>
      <c r="G4629">
        <v>5658.6</v>
      </c>
      <c r="H4629">
        <v>20679</v>
      </c>
      <c r="I4629">
        <v>267.64999999999998</v>
      </c>
      <c r="J4629">
        <v>593.6</v>
      </c>
      <c r="K4629">
        <v>4398.1099999999997</v>
      </c>
      <c r="L4629">
        <v>10274</v>
      </c>
      <c r="M4629">
        <v>10647</v>
      </c>
      <c r="N4629">
        <v>3754.1</v>
      </c>
    </row>
    <row r="4630" spans="1:14" x14ac:dyDescent="0.25">
      <c r="A4630" s="2">
        <v>38621</v>
      </c>
      <c r="B4630">
        <v>1146.5999999999999</v>
      </c>
      <c r="C4630">
        <v>499.82</v>
      </c>
      <c r="D4630">
        <v>3813.4</v>
      </c>
      <c r="E4630">
        <v>2888.5</v>
      </c>
      <c r="F4630">
        <v>5807.78</v>
      </c>
      <c r="G4630">
        <v>5709.7</v>
      </c>
      <c r="H4630">
        <v>20961</v>
      </c>
      <c r="I4630">
        <v>271.14</v>
      </c>
      <c r="J4630">
        <v>602.11</v>
      </c>
      <c r="K4630">
        <v>4440.17</v>
      </c>
      <c r="L4630">
        <v>10423</v>
      </c>
      <c r="M4630">
        <v>10780</v>
      </c>
      <c r="N4630">
        <v>3821.5</v>
      </c>
    </row>
    <row r="4631" spans="1:14" x14ac:dyDescent="0.25">
      <c r="A4631" s="2">
        <v>38622</v>
      </c>
      <c r="B4631">
        <v>1146.8399999999999</v>
      </c>
      <c r="C4631">
        <v>503.83</v>
      </c>
      <c r="D4631">
        <v>3811</v>
      </c>
      <c r="E4631">
        <v>2876.2</v>
      </c>
      <c r="F4631">
        <v>5810.1</v>
      </c>
      <c r="G4631">
        <v>5693.2</v>
      </c>
      <c r="H4631">
        <v>20901</v>
      </c>
      <c r="I4631">
        <v>270.16000000000003</v>
      </c>
      <c r="J4631">
        <v>601.77</v>
      </c>
      <c r="K4631">
        <v>4441.46</v>
      </c>
      <c r="L4631">
        <v>10415</v>
      </c>
      <c r="M4631">
        <v>10721</v>
      </c>
      <c r="N4631">
        <v>3825.6</v>
      </c>
    </row>
    <row r="4632" spans="1:14" x14ac:dyDescent="0.25">
      <c r="A4632" s="2">
        <v>38623</v>
      </c>
      <c r="B4632">
        <v>1147.77</v>
      </c>
      <c r="C4632">
        <v>500.38</v>
      </c>
      <c r="D4632">
        <v>3840.9</v>
      </c>
      <c r="E4632">
        <v>2910.3</v>
      </c>
      <c r="F4632">
        <v>5862.35</v>
      </c>
      <c r="G4632">
        <v>5759</v>
      </c>
      <c r="H4632">
        <v>21074</v>
      </c>
      <c r="I4632">
        <v>272.94</v>
      </c>
      <c r="J4632">
        <v>607.91</v>
      </c>
      <c r="K4632">
        <v>4477.05</v>
      </c>
      <c r="L4632">
        <v>10524</v>
      </c>
      <c r="M4632">
        <v>10735</v>
      </c>
      <c r="N4632">
        <v>3816.6</v>
      </c>
    </row>
    <row r="4633" spans="1:14" x14ac:dyDescent="0.25">
      <c r="A4633" s="2">
        <v>38624</v>
      </c>
      <c r="B4633">
        <v>1156.22</v>
      </c>
      <c r="C4633">
        <v>498.7</v>
      </c>
      <c r="D4633">
        <v>3832.9</v>
      </c>
      <c r="E4633">
        <v>2897.6</v>
      </c>
      <c r="F4633">
        <v>5898.93</v>
      </c>
      <c r="G4633">
        <v>5741.4</v>
      </c>
      <c r="H4633">
        <v>21029</v>
      </c>
      <c r="I4633">
        <v>271.82</v>
      </c>
      <c r="J4633">
        <v>607.91</v>
      </c>
      <c r="K4633">
        <v>4449.2299999999996</v>
      </c>
      <c r="L4633">
        <v>10665</v>
      </c>
      <c r="M4633">
        <v>10877</v>
      </c>
      <c r="N4633">
        <v>3846.2</v>
      </c>
    </row>
    <row r="4634" spans="1:14" x14ac:dyDescent="0.25">
      <c r="A4634" s="2">
        <v>38625</v>
      </c>
      <c r="B4634">
        <v>1158.57</v>
      </c>
      <c r="C4634">
        <v>498.14</v>
      </c>
      <c r="D4634">
        <v>3820.4</v>
      </c>
      <c r="E4634">
        <v>2907.1</v>
      </c>
      <c r="F4634">
        <v>5882.67</v>
      </c>
      <c r="G4634">
        <v>5759.8</v>
      </c>
      <c r="H4634">
        <v>21014</v>
      </c>
      <c r="I4634">
        <v>273.69</v>
      </c>
      <c r="J4634">
        <v>611.14</v>
      </c>
      <c r="K4634">
        <v>4472.5200000000004</v>
      </c>
      <c r="L4634">
        <v>10602</v>
      </c>
      <c r="M4634">
        <v>10856</v>
      </c>
      <c r="N4634">
        <v>3812.5</v>
      </c>
    </row>
    <row r="4635" spans="1:14" x14ac:dyDescent="0.25">
      <c r="A4635" s="2">
        <v>38628</v>
      </c>
      <c r="B4635">
        <v>1156.22</v>
      </c>
      <c r="C4635">
        <v>500.14</v>
      </c>
      <c r="D4635">
        <v>3844.4</v>
      </c>
      <c r="E4635">
        <v>2925.4</v>
      </c>
      <c r="F4635">
        <v>5922.73</v>
      </c>
      <c r="G4635">
        <v>5791</v>
      </c>
      <c r="H4635">
        <v>21078</v>
      </c>
      <c r="I4635">
        <v>276.70999999999998</v>
      </c>
      <c r="J4635">
        <v>617.44000000000005</v>
      </c>
      <c r="K4635">
        <v>4540.46</v>
      </c>
      <c r="L4635">
        <v>10610</v>
      </c>
      <c r="M4635">
        <v>10850</v>
      </c>
      <c r="N4635">
        <v>3826.5</v>
      </c>
    </row>
    <row r="4636" spans="1:14" x14ac:dyDescent="0.25">
      <c r="A4636" s="2">
        <v>38629</v>
      </c>
      <c r="B4636">
        <v>1142.1400000000001</v>
      </c>
      <c r="C4636">
        <v>495.73</v>
      </c>
      <c r="D4636">
        <v>3835.7</v>
      </c>
      <c r="E4636">
        <v>2942.2</v>
      </c>
      <c r="F4636">
        <v>5981.95</v>
      </c>
      <c r="G4636">
        <v>5813.1</v>
      </c>
      <c r="H4636">
        <v>20941</v>
      </c>
      <c r="I4636">
        <v>277.20999999999998</v>
      </c>
      <c r="J4636">
        <v>614.89</v>
      </c>
      <c r="K4636">
        <v>4562.46</v>
      </c>
      <c r="L4636">
        <v>10751</v>
      </c>
      <c r="M4636">
        <v>10837</v>
      </c>
      <c r="N4636">
        <v>3820.7</v>
      </c>
    </row>
    <row r="4637" spans="1:14" x14ac:dyDescent="0.25">
      <c r="A4637" s="2">
        <v>38630</v>
      </c>
      <c r="B4637">
        <v>1127.1199999999999</v>
      </c>
      <c r="C4637">
        <v>485.48</v>
      </c>
      <c r="D4637">
        <v>3797.4</v>
      </c>
      <c r="E4637">
        <v>2904.3</v>
      </c>
      <c r="F4637">
        <v>5907.05</v>
      </c>
      <c r="G4637">
        <v>5761.9</v>
      </c>
      <c r="H4637">
        <v>20647</v>
      </c>
      <c r="I4637">
        <v>274.94</v>
      </c>
      <c r="J4637">
        <v>613.02</v>
      </c>
      <c r="K4637">
        <v>4550.17</v>
      </c>
      <c r="L4637">
        <v>10681</v>
      </c>
      <c r="M4637">
        <v>10666</v>
      </c>
      <c r="N4637">
        <v>3745.1</v>
      </c>
    </row>
    <row r="4638" spans="1:14" x14ac:dyDescent="0.25">
      <c r="A4638" s="2">
        <v>38631</v>
      </c>
      <c r="B4638">
        <v>1123.5999999999999</v>
      </c>
      <c r="C4638">
        <v>476.18</v>
      </c>
      <c r="D4638">
        <v>3753.5</v>
      </c>
      <c r="E4638">
        <v>2868.3</v>
      </c>
      <c r="F4638">
        <v>5793.27</v>
      </c>
      <c r="G4638">
        <v>5724.9</v>
      </c>
      <c r="H4638">
        <v>20443</v>
      </c>
      <c r="I4638">
        <v>271.38</v>
      </c>
      <c r="J4638">
        <v>605.52</v>
      </c>
      <c r="K4638">
        <v>4495.17</v>
      </c>
      <c r="L4638">
        <v>10384</v>
      </c>
      <c r="M4638">
        <v>10412</v>
      </c>
      <c r="N4638">
        <v>3642.3</v>
      </c>
    </row>
    <row r="4639" spans="1:14" x14ac:dyDescent="0.25">
      <c r="A4639" s="2">
        <v>38632</v>
      </c>
      <c r="B4639">
        <v>1126.42</v>
      </c>
      <c r="C4639">
        <v>480.19</v>
      </c>
      <c r="D4639">
        <v>3745.9</v>
      </c>
      <c r="E4639">
        <v>2861.3</v>
      </c>
      <c r="F4639">
        <v>5831</v>
      </c>
      <c r="G4639">
        <v>5708.1</v>
      </c>
      <c r="H4639">
        <v>20300</v>
      </c>
      <c r="I4639">
        <v>270.47000000000003</v>
      </c>
      <c r="J4639">
        <v>605.17999999999995</v>
      </c>
      <c r="K4639">
        <v>4501.6400000000003</v>
      </c>
      <c r="L4639">
        <v>10344</v>
      </c>
      <c r="M4639">
        <v>10421</v>
      </c>
      <c r="N4639">
        <v>3657.9</v>
      </c>
    </row>
    <row r="4640" spans="1:14" x14ac:dyDescent="0.25">
      <c r="A4640" s="2">
        <v>38635</v>
      </c>
      <c r="B4640">
        <v>1117.03</v>
      </c>
      <c r="C4640">
        <v>480.19</v>
      </c>
      <c r="D4640">
        <v>3759.8</v>
      </c>
      <c r="E4640">
        <v>2869.2</v>
      </c>
      <c r="F4640">
        <v>5847.26</v>
      </c>
      <c r="G4640">
        <v>5758.8</v>
      </c>
      <c r="H4640">
        <v>20363</v>
      </c>
      <c r="I4640">
        <v>270.19</v>
      </c>
      <c r="J4640">
        <v>608.59</v>
      </c>
      <c r="K4640">
        <v>4500.99</v>
      </c>
      <c r="L4640">
        <v>10344</v>
      </c>
      <c r="M4640">
        <v>10461</v>
      </c>
      <c r="N4640">
        <v>3686.7</v>
      </c>
    </row>
    <row r="4641" spans="1:14" x14ac:dyDescent="0.25">
      <c r="A4641" s="2">
        <v>38636</v>
      </c>
      <c r="B4641">
        <v>1115.6199999999999</v>
      </c>
      <c r="C4641">
        <v>480.19</v>
      </c>
      <c r="D4641">
        <v>3761.2</v>
      </c>
      <c r="E4641">
        <v>2874.6</v>
      </c>
      <c r="F4641">
        <v>5853.06</v>
      </c>
      <c r="G4641">
        <v>5759.3</v>
      </c>
      <c r="H4641">
        <v>20305</v>
      </c>
      <c r="I4641">
        <v>269.75</v>
      </c>
      <c r="J4641">
        <v>608.41999999999996</v>
      </c>
      <c r="K4641">
        <v>4513.93</v>
      </c>
      <c r="L4641">
        <v>10579</v>
      </c>
      <c r="M4641">
        <v>10461</v>
      </c>
      <c r="N4641">
        <v>3657.1</v>
      </c>
    </row>
    <row r="4642" spans="1:14" x14ac:dyDescent="0.25">
      <c r="A4642" s="2">
        <v>38637</v>
      </c>
      <c r="B4642">
        <v>1106.24</v>
      </c>
      <c r="C4642">
        <v>472.82</v>
      </c>
      <c r="D4642">
        <v>3731.6</v>
      </c>
      <c r="E4642">
        <v>2855.6</v>
      </c>
      <c r="F4642">
        <v>5764.82</v>
      </c>
      <c r="G4642">
        <v>5709.5</v>
      </c>
      <c r="H4642">
        <v>20183</v>
      </c>
      <c r="I4642">
        <v>267.07</v>
      </c>
      <c r="J4642">
        <v>601.77</v>
      </c>
      <c r="K4642">
        <v>4481.58</v>
      </c>
      <c r="L4642">
        <v>10532</v>
      </c>
      <c r="M4642">
        <v>10245</v>
      </c>
      <c r="N4642">
        <v>3678.5</v>
      </c>
    </row>
    <row r="4643" spans="1:14" x14ac:dyDescent="0.25">
      <c r="A4643" s="2">
        <v>38638</v>
      </c>
      <c r="B4643">
        <v>1105.77</v>
      </c>
      <c r="C4643">
        <v>470.17</v>
      </c>
      <c r="D4643">
        <v>3676.5</v>
      </c>
      <c r="E4643">
        <v>2825</v>
      </c>
      <c r="F4643">
        <v>5748.57</v>
      </c>
      <c r="G4643">
        <v>5631.2</v>
      </c>
      <c r="H4643">
        <v>20017</v>
      </c>
      <c r="I4643">
        <v>265.35000000000002</v>
      </c>
      <c r="J4643">
        <v>596.66</v>
      </c>
      <c r="K4643">
        <v>4448.58</v>
      </c>
      <c r="L4643">
        <v>10516</v>
      </c>
      <c r="M4643">
        <v>10275</v>
      </c>
      <c r="N4643">
        <v>3668.6</v>
      </c>
    </row>
    <row r="4644" spans="1:14" x14ac:dyDescent="0.25">
      <c r="A4644" s="2">
        <v>38639</v>
      </c>
      <c r="B4644">
        <v>1117.03</v>
      </c>
      <c r="C4644">
        <v>475.22</v>
      </c>
      <c r="D4644">
        <v>3686.6</v>
      </c>
      <c r="E4644">
        <v>2835.1</v>
      </c>
      <c r="F4644">
        <v>5794.43</v>
      </c>
      <c r="G4644">
        <v>5664.5</v>
      </c>
      <c r="H4644">
        <v>20064</v>
      </c>
      <c r="I4644">
        <v>267.31</v>
      </c>
      <c r="J4644">
        <v>597.17999999999995</v>
      </c>
      <c r="K4644">
        <v>4451.8100000000004</v>
      </c>
      <c r="L4644">
        <v>10485</v>
      </c>
      <c r="M4644">
        <v>10188</v>
      </c>
      <c r="N4644">
        <v>3622.5</v>
      </c>
    </row>
    <row r="4645" spans="1:14" x14ac:dyDescent="0.25">
      <c r="A4645" s="2">
        <v>38642</v>
      </c>
      <c r="B4645">
        <v>1121.02</v>
      </c>
      <c r="C4645">
        <v>476.82</v>
      </c>
      <c r="D4645">
        <v>3688.7</v>
      </c>
      <c r="E4645">
        <v>2836.3</v>
      </c>
      <c r="F4645">
        <v>5775.27</v>
      </c>
      <c r="G4645">
        <v>5659.7</v>
      </c>
      <c r="H4645">
        <v>20050</v>
      </c>
      <c r="I4645">
        <v>267.38</v>
      </c>
      <c r="J4645">
        <v>595.13</v>
      </c>
      <c r="K4645">
        <v>4460.87</v>
      </c>
      <c r="L4645">
        <v>10438</v>
      </c>
      <c r="M4645">
        <v>10199</v>
      </c>
      <c r="N4645">
        <v>3639</v>
      </c>
    </row>
    <row r="4646" spans="1:14" x14ac:dyDescent="0.25">
      <c r="A4646" s="2">
        <v>38643</v>
      </c>
      <c r="B4646">
        <v>1109.05</v>
      </c>
      <c r="C4646">
        <v>467.37</v>
      </c>
      <c r="D4646">
        <v>3672.4</v>
      </c>
      <c r="E4646">
        <v>2817.4</v>
      </c>
      <c r="F4646">
        <v>5746.24</v>
      </c>
      <c r="G4646">
        <v>5608.8</v>
      </c>
      <c r="H4646">
        <v>19845</v>
      </c>
      <c r="I4646">
        <v>266.91000000000003</v>
      </c>
      <c r="J4646">
        <v>593.09</v>
      </c>
      <c r="K4646">
        <v>4497.1099999999997</v>
      </c>
      <c r="L4646">
        <v>10430</v>
      </c>
      <c r="M4646">
        <v>10250</v>
      </c>
      <c r="N4646">
        <v>3666.1</v>
      </c>
    </row>
    <row r="4647" spans="1:14" x14ac:dyDescent="0.25">
      <c r="A4647" s="2">
        <v>38644</v>
      </c>
      <c r="B4647">
        <v>1126.8900000000001</v>
      </c>
      <c r="C4647">
        <v>473.22</v>
      </c>
      <c r="D4647">
        <v>3608.3</v>
      </c>
      <c r="E4647">
        <v>2764.3</v>
      </c>
      <c r="F4647">
        <v>5696.9</v>
      </c>
      <c r="G4647">
        <v>5536.6</v>
      </c>
      <c r="H4647">
        <v>19526</v>
      </c>
      <c r="I4647">
        <v>262.60000000000002</v>
      </c>
      <c r="J4647">
        <v>584.4</v>
      </c>
      <c r="K4647">
        <v>4421.3999999999996</v>
      </c>
      <c r="L4647">
        <v>10290</v>
      </c>
      <c r="M4647">
        <v>10069</v>
      </c>
      <c r="N4647">
        <v>3591.3</v>
      </c>
    </row>
    <row r="4648" spans="1:14" x14ac:dyDescent="0.25">
      <c r="A4648" s="2">
        <v>38645</v>
      </c>
      <c r="B4648">
        <v>1107.18</v>
      </c>
      <c r="C4648">
        <v>462.64</v>
      </c>
      <c r="D4648">
        <v>3602.4</v>
      </c>
      <c r="E4648">
        <v>2774.1</v>
      </c>
      <c r="F4648">
        <v>5645.23</v>
      </c>
      <c r="G4648">
        <v>5524.4</v>
      </c>
      <c r="H4648">
        <v>19505</v>
      </c>
      <c r="I4648">
        <v>263.92</v>
      </c>
      <c r="J4648">
        <v>584.4</v>
      </c>
      <c r="K4648">
        <v>4464.1099999999997</v>
      </c>
      <c r="L4648">
        <v>10321</v>
      </c>
      <c r="M4648">
        <v>10094</v>
      </c>
      <c r="N4648">
        <v>3606.1</v>
      </c>
    </row>
    <row r="4649" spans="1:14" x14ac:dyDescent="0.25">
      <c r="A4649" s="2">
        <v>38646</v>
      </c>
      <c r="B4649">
        <v>1111.17</v>
      </c>
      <c r="C4649">
        <v>466.41</v>
      </c>
      <c r="D4649">
        <v>3581.8</v>
      </c>
      <c r="E4649">
        <v>2759.3</v>
      </c>
      <c r="F4649">
        <v>5660.32</v>
      </c>
      <c r="G4649">
        <v>5520.6</v>
      </c>
      <c r="H4649">
        <v>19606</v>
      </c>
      <c r="I4649">
        <v>261.77999999999997</v>
      </c>
      <c r="J4649">
        <v>582.02</v>
      </c>
      <c r="K4649">
        <v>4437.58</v>
      </c>
      <c r="L4649">
        <v>10337</v>
      </c>
      <c r="M4649">
        <v>10186</v>
      </c>
      <c r="N4649">
        <v>3584.7</v>
      </c>
    </row>
    <row r="4650" spans="1:14" x14ac:dyDescent="0.25">
      <c r="A4650" s="2">
        <v>38649</v>
      </c>
      <c r="B4650">
        <v>1128.77</v>
      </c>
      <c r="C4650">
        <v>470.41</v>
      </c>
      <c r="D4650">
        <v>3633.4</v>
      </c>
      <c r="E4650">
        <v>2792.7</v>
      </c>
      <c r="F4650">
        <v>5731.15</v>
      </c>
      <c r="G4650">
        <v>5609.7</v>
      </c>
      <c r="H4650">
        <v>19766</v>
      </c>
      <c r="I4650">
        <v>264.23</v>
      </c>
      <c r="J4650">
        <v>588.15</v>
      </c>
      <c r="K4650">
        <v>4476.3999999999996</v>
      </c>
      <c r="L4650">
        <v>10243</v>
      </c>
      <c r="M4650">
        <v>10110</v>
      </c>
      <c r="N4650">
        <v>3589.7</v>
      </c>
    </row>
    <row r="4651" spans="1:14" x14ac:dyDescent="0.25">
      <c r="A4651" s="2">
        <v>38650</v>
      </c>
      <c r="B4651">
        <v>1125.48</v>
      </c>
      <c r="C4651">
        <v>468.81</v>
      </c>
      <c r="D4651">
        <v>3615.2</v>
      </c>
      <c r="E4651">
        <v>2778.5</v>
      </c>
      <c r="F4651">
        <v>5635.94</v>
      </c>
      <c r="G4651">
        <v>5577.8</v>
      </c>
      <c r="H4651">
        <v>19745</v>
      </c>
      <c r="I4651">
        <v>263.45</v>
      </c>
      <c r="J4651">
        <v>593.26</v>
      </c>
      <c r="K4651">
        <v>4497.1099999999997</v>
      </c>
      <c r="L4651">
        <v>10399</v>
      </c>
      <c r="M4651">
        <v>10117</v>
      </c>
      <c r="N4651">
        <v>3616.8</v>
      </c>
    </row>
    <row r="4652" spans="1:14" x14ac:dyDescent="0.25">
      <c r="A4652" s="2">
        <v>38651</v>
      </c>
      <c r="B4652">
        <v>1122.6600000000001</v>
      </c>
      <c r="C4652">
        <v>466.17</v>
      </c>
      <c r="D4652">
        <v>3650.1</v>
      </c>
      <c r="E4652">
        <v>2788.3</v>
      </c>
      <c r="F4652">
        <v>5684.71</v>
      </c>
      <c r="G4652">
        <v>5577.3</v>
      </c>
      <c r="H4652">
        <v>19815</v>
      </c>
      <c r="I4652">
        <v>264.8</v>
      </c>
      <c r="J4652">
        <v>595.13</v>
      </c>
      <c r="K4652">
        <v>4519.1099999999997</v>
      </c>
      <c r="L4652">
        <v>10462</v>
      </c>
      <c r="M4652">
        <v>10157</v>
      </c>
      <c r="N4652">
        <v>3662.8</v>
      </c>
    </row>
    <row r="4653" spans="1:14" x14ac:dyDescent="0.25">
      <c r="A4653" s="2">
        <v>38652</v>
      </c>
      <c r="B4653">
        <v>1109.99</v>
      </c>
      <c r="C4653">
        <v>464.48</v>
      </c>
      <c r="D4653">
        <v>3618</v>
      </c>
      <c r="E4653">
        <v>2738.5</v>
      </c>
      <c r="F4653">
        <v>5611.56</v>
      </c>
      <c r="G4653">
        <v>5499</v>
      </c>
      <c r="H4653">
        <v>19384</v>
      </c>
      <c r="I4653">
        <v>261.72000000000003</v>
      </c>
      <c r="J4653">
        <v>587.47</v>
      </c>
      <c r="K4653">
        <v>4482.87</v>
      </c>
      <c r="L4653">
        <v>10485</v>
      </c>
      <c r="M4653">
        <v>10105</v>
      </c>
      <c r="N4653">
        <v>3640.6</v>
      </c>
    </row>
    <row r="4654" spans="1:14" x14ac:dyDescent="0.25">
      <c r="A4654" s="2">
        <v>38653</v>
      </c>
      <c r="B4654">
        <v>1126.18</v>
      </c>
      <c r="C4654">
        <v>466.17</v>
      </c>
      <c r="D4654">
        <v>3636.5</v>
      </c>
      <c r="E4654">
        <v>2732.8</v>
      </c>
      <c r="F4654">
        <v>5653.94</v>
      </c>
      <c r="G4654">
        <v>5508.9</v>
      </c>
      <c r="H4654">
        <v>19413</v>
      </c>
      <c r="I4654">
        <v>261.68</v>
      </c>
      <c r="J4654">
        <v>587.64</v>
      </c>
      <c r="K4654">
        <v>4446.6400000000003</v>
      </c>
      <c r="L4654">
        <v>10407</v>
      </c>
      <c r="M4654">
        <v>9964</v>
      </c>
      <c r="N4654">
        <v>3603.6</v>
      </c>
    </row>
    <row r="4655" spans="1:14" x14ac:dyDescent="0.25">
      <c r="A4655" s="2">
        <v>38656</v>
      </c>
      <c r="B4655">
        <v>1135.57</v>
      </c>
      <c r="C4655">
        <v>469.61</v>
      </c>
      <c r="D4655">
        <v>3707.5</v>
      </c>
      <c r="E4655">
        <v>2800.9</v>
      </c>
      <c r="F4655">
        <v>5720.7</v>
      </c>
      <c r="G4655">
        <v>5600</v>
      </c>
      <c r="H4655">
        <v>19784</v>
      </c>
      <c r="I4655">
        <v>267.20999999999998</v>
      </c>
      <c r="J4655">
        <v>601.08000000000004</v>
      </c>
      <c r="K4655">
        <v>4564.3999999999996</v>
      </c>
      <c r="L4655">
        <v>10649</v>
      </c>
      <c r="M4655">
        <v>10134</v>
      </c>
      <c r="N4655">
        <v>3665.3</v>
      </c>
    </row>
    <row r="4656" spans="1:14" x14ac:dyDescent="0.25">
      <c r="A4656" s="2">
        <v>38657</v>
      </c>
      <c r="B4656">
        <v>1132.29</v>
      </c>
      <c r="C4656">
        <v>468.81</v>
      </c>
      <c r="D4656">
        <v>3725</v>
      </c>
      <c r="E4656">
        <v>2798.4</v>
      </c>
      <c r="F4656">
        <v>5722.44</v>
      </c>
      <c r="G4656">
        <v>5558.1</v>
      </c>
      <c r="H4656">
        <v>19769</v>
      </c>
      <c r="I4656">
        <v>267.31</v>
      </c>
      <c r="J4656">
        <v>604.49</v>
      </c>
      <c r="K4656">
        <v>4600.6400000000003</v>
      </c>
      <c r="L4656">
        <v>10837</v>
      </c>
      <c r="M4656">
        <v>10246</v>
      </c>
      <c r="N4656">
        <v>3672.7</v>
      </c>
    </row>
    <row r="4657" spans="1:14" x14ac:dyDescent="0.25">
      <c r="A4657" s="2">
        <v>38658</v>
      </c>
      <c r="B4657">
        <v>1143.32</v>
      </c>
      <c r="C4657">
        <v>478.91</v>
      </c>
      <c r="D4657">
        <v>3737.8</v>
      </c>
      <c r="E4657">
        <v>2799</v>
      </c>
      <c r="F4657">
        <v>5793.85</v>
      </c>
      <c r="G4657">
        <v>5564.2</v>
      </c>
      <c r="H4657">
        <v>19889</v>
      </c>
      <c r="I4657">
        <v>269.27999999999997</v>
      </c>
      <c r="J4657">
        <v>605</v>
      </c>
      <c r="K4657">
        <v>4610.99</v>
      </c>
      <c r="L4657">
        <v>10821</v>
      </c>
      <c r="M4657">
        <v>10269</v>
      </c>
      <c r="N4657">
        <v>3665.3</v>
      </c>
    </row>
    <row r="4658" spans="1:14" x14ac:dyDescent="0.25">
      <c r="A4658" s="2">
        <v>38659</v>
      </c>
      <c r="B4658">
        <v>1148.71</v>
      </c>
      <c r="C4658">
        <v>482.91</v>
      </c>
      <c r="D4658">
        <v>3787.3</v>
      </c>
      <c r="E4658">
        <v>2842.9</v>
      </c>
      <c r="F4658">
        <v>5821.71</v>
      </c>
      <c r="G4658">
        <v>5591.2</v>
      </c>
      <c r="H4658">
        <v>20136</v>
      </c>
      <c r="I4658">
        <v>271.18</v>
      </c>
      <c r="J4658">
        <v>611.79999999999995</v>
      </c>
      <c r="K4658">
        <v>4671.17</v>
      </c>
      <c r="L4658">
        <v>10821</v>
      </c>
      <c r="M4658">
        <v>10266</v>
      </c>
      <c r="N4658">
        <v>3717.1</v>
      </c>
    </row>
    <row r="4659" spans="1:14" x14ac:dyDescent="0.25">
      <c r="A4659" s="2">
        <v>38660</v>
      </c>
      <c r="B4659">
        <v>1147.07</v>
      </c>
      <c r="C4659">
        <v>482.99</v>
      </c>
      <c r="D4659">
        <v>3783.8</v>
      </c>
      <c r="E4659">
        <v>2839.4</v>
      </c>
      <c r="F4659">
        <v>5794.43</v>
      </c>
      <c r="G4659">
        <v>5551.4</v>
      </c>
      <c r="H4659">
        <v>20116</v>
      </c>
      <c r="I4659">
        <v>271.39</v>
      </c>
      <c r="J4659">
        <v>610.36</v>
      </c>
      <c r="K4659">
        <v>4669.88</v>
      </c>
      <c r="L4659">
        <v>10978</v>
      </c>
      <c r="M4659">
        <v>10212</v>
      </c>
      <c r="N4659">
        <v>3716.3</v>
      </c>
    </row>
    <row r="4660" spans="1:14" x14ac:dyDescent="0.25">
      <c r="A4660" s="2">
        <v>38663</v>
      </c>
      <c r="B4660">
        <v>1147.77</v>
      </c>
      <c r="C4660">
        <v>482.43</v>
      </c>
      <c r="D4660">
        <v>3804.4</v>
      </c>
      <c r="E4660">
        <v>2842.9</v>
      </c>
      <c r="F4660">
        <v>5849</v>
      </c>
      <c r="G4660">
        <v>5553</v>
      </c>
      <c r="H4660">
        <v>20209</v>
      </c>
      <c r="I4660">
        <v>272.3</v>
      </c>
      <c r="J4660">
        <v>614.52</v>
      </c>
      <c r="K4660">
        <v>4697.05</v>
      </c>
      <c r="L4660">
        <v>10970</v>
      </c>
      <c r="M4660">
        <v>10084</v>
      </c>
      <c r="N4660">
        <v>3718.7</v>
      </c>
    </row>
    <row r="4661" spans="1:14" x14ac:dyDescent="0.25">
      <c r="A4661" s="2">
        <v>38664</v>
      </c>
      <c r="B4661">
        <v>1147.77</v>
      </c>
      <c r="C4661">
        <v>479.31</v>
      </c>
      <c r="D4661">
        <v>3805.4</v>
      </c>
      <c r="E4661">
        <v>2842.9</v>
      </c>
      <c r="F4661">
        <v>5831.58</v>
      </c>
      <c r="G4661">
        <v>5564.7</v>
      </c>
      <c r="H4661">
        <v>20113</v>
      </c>
      <c r="I4661">
        <v>273.35000000000002</v>
      </c>
      <c r="J4661">
        <v>611.97</v>
      </c>
      <c r="K4661">
        <v>4702.2299999999996</v>
      </c>
      <c r="L4661">
        <v>10970</v>
      </c>
      <c r="M4661">
        <v>10137</v>
      </c>
      <c r="N4661">
        <v>3749.2</v>
      </c>
    </row>
    <row r="4662" spans="1:14" x14ac:dyDescent="0.25">
      <c r="A4662" s="2">
        <v>38665</v>
      </c>
      <c r="B4662">
        <v>1148.71</v>
      </c>
      <c r="C4662">
        <v>482.51</v>
      </c>
      <c r="D4662">
        <v>3797.1</v>
      </c>
      <c r="E4662">
        <v>2828.4</v>
      </c>
      <c r="F4662">
        <v>5863.51</v>
      </c>
      <c r="G4662">
        <v>5573.8</v>
      </c>
      <c r="H4662">
        <v>20201</v>
      </c>
      <c r="I4662">
        <v>274.13</v>
      </c>
      <c r="J4662">
        <v>613.33000000000004</v>
      </c>
      <c r="K4662">
        <v>4686.05</v>
      </c>
      <c r="L4662">
        <v>10986</v>
      </c>
      <c r="M4662">
        <v>10269</v>
      </c>
      <c r="N4662">
        <v>3730.3</v>
      </c>
    </row>
    <row r="4663" spans="1:14" x14ac:dyDescent="0.25">
      <c r="A4663" s="2">
        <v>38666</v>
      </c>
      <c r="B4663">
        <v>1158.0999999999999</v>
      </c>
      <c r="C4663">
        <v>478.02</v>
      </c>
      <c r="D4663">
        <v>3790.1</v>
      </c>
      <c r="E4663">
        <v>2827.7</v>
      </c>
      <c r="F4663">
        <v>5892.54</v>
      </c>
      <c r="G4663">
        <v>5563.4</v>
      </c>
      <c r="H4663">
        <v>20128</v>
      </c>
      <c r="I4663">
        <v>275.58999999999997</v>
      </c>
      <c r="J4663">
        <v>612.65</v>
      </c>
      <c r="K4663">
        <v>4693.17</v>
      </c>
      <c r="L4663">
        <v>10978</v>
      </c>
      <c r="M4663">
        <v>10283</v>
      </c>
      <c r="N4663">
        <v>3741.8</v>
      </c>
    </row>
    <row r="4664" spans="1:14" x14ac:dyDescent="0.25">
      <c r="A4664" s="2">
        <v>38667</v>
      </c>
      <c r="B4664">
        <v>1162.0899999999999</v>
      </c>
      <c r="C4664">
        <v>482.43</v>
      </c>
      <c r="D4664">
        <v>3811</v>
      </c>
      <c r="E4664">
        <v>2864.6</v>
      </c>
      <c r="F4664">
        <v>5920.99</v>
      </c>
      <c r="G4664">
        <v>5622.5</v>
      </c>
      <c r="H4664">
        <v>20392</v>
      </c>
      <c r="I4664">
        <v>278.75</v>
      </c>
      <c r="J4664">
        <v>622.52</v>
      </c>
      <c r="K4664">
        <v>4763.05</v>
      </c>
      <c r="L4664">
        <v>11087</v>
      </c>
      <c r="M4664">
        <v>10362</v>
      </c>
      <c r="N4664">
        <v>3768.1</v>
      </c>
    </row>
    <row r="4665" spans="1:14" x14ac:dyDescent="0.25">
      <c r="A4665" s="2">
        <v>38670</v>
      </c>
      <c r="B4665">
        <v>1161.3800000000001</v>
      </c>
      <c r="C4665">
        <v>483.87</v>
      </c>
      <c r="D4665">
        <v>3812.7</v>
      </c>
      <c r="E4665">
        <v>2868.4</v>
      </c>
      <c r="F4665">
        <v>5922.73</v>
      </c>
      <c r="G4665">
        <v>5625.4</v>
      </c>
      <c r="H4665">
        <v>20350</v>
      </c>
      <c r="I4665">
        <v>279.67</v>
      </c>
      <c r="J4665">
        <v>622.17999999999995</v>
      </c>
      <c r="K4665">
        <v>4748.17</v>
      </c>
      <c r="L4665">
        <v>11025</v>
      </c>
      <c r="M4665">
        <v>10242</v>
      </c>
      <c r="N4665">
        <v>3793.6</v>
      </c>
    </row>
    <row r="4666" spans="1:14" x14ac:dyDescent="0.25">
      <c r="A4666" s="2">
        <v>38671</v>
      </c>
      <c r="B4666">
        <v>1156.93</v>
      </c>
      <c r="C4666">
        <v>482.11</v>
      </c>
      <c r="D4666">
        <v>3801.2</v>
      </c>
      <c r="E4666">
        <v>2866.5</v>
      </c>
      <c r="F4666">
        <v>5939.57</v>
      </c>
      <c r="G4666">
        <v>5592.6</v>
      </c>
      <c r="H4666">
        <v>20403</v>
      </c>
      <c r="I4666">
        <v>280.17</v>
      </c>
      <c r="J4666">
        <v>621.84</v>
      </c>
      <c r="K4666">
        <v>4742.3500000000004</v>
      </c>
      <c r="L4666">
        <v>11017</v>
      </c>
      <c r="M4666">
        <v>10271</v>
      </c>
      <c r="N4666">
        <v>3796</v>
      </c>
    </row>
    <row r="4667" spans="1:14" x14ac:dyDescent="0.25">
      <c r="A4667" s="2">
        <v>38672</v>
      </c>
      <c r="B4667">
        <v>1159.04</v>
      </c>
      <c r="C4667">
        <v>485.24</v>
      </c>
      <c r="D4667">
        <v>3791.1</v>
      </c>
      <c r="E4667">
        <v>2849.5</v>
      </c>
      <c r="F4667">
        <v>5908.8</v>
      </c>
      <c r="G4667">
        <v>5551.6</v>
      </c>
      <c r="H4667">
        <v>20353</v>
      </c>
      <c r="I4667">
        <v>278.82</v>
      </c>
      <c r="J4667">
        <v>620.99</v>
      </c>
      <c r="K4667">
        <v>4709.3500000000004</v>
      </c>
      <c r="L4667">
        <v>11103</v>
      </c>
      <c r="M4667">
        <v>10296</v>
      </c>
      <c r="N4667">
        <v>3807.5</v>
      </c>
    </row>
    <row r="4668" spans="1:14" x14ac:dyDescent="0.25">
      <c r="A4668" s="2">
        <v>38673</v>
      </c>
      <c r="B4668">
        <v>1168.8900000000001</v>
      </c>
      <c r="C4668">
        <v>486.04</v>
      </c>
      <c r="D4668">
        <v>3806.1</v>
      </c>
      <c r="E4668">
        <v>2852</v>
      </c>
      <c r="F4668">
        <v>5936.66</v>
      </c>
      <c r="G4668">
        <v>5586.4</v>
      </c>
      <c r="H4668">
        <v>20460</v>
      </c>
      <c r="I4668">
        <v>280.31</v>
      </c>
      <c r="J4668">
        <v>622.52</v>
      </c>
      <c r="K4668">
        <v>4742.3500000000004</v>
      </c>
      <c r="L4668">
        <v>11283</v>
      </c>
      <c r="M4668">
        <v>10422</v>
      </c>
      <c r="N4668">
        <v>3816.6</v>
      </c>
    </row>
    <row r="4669" spans="1:14" x14ac:dyDescent="0.25">
      <c r="A4669" s="2">
        <v>38674</v>
      </c>
      <c r="B4669">
        <v>1173.5899999999999</v>
      </c>
      <c r="C4669">
        <v>486.04</v>
      </c>
      <c r="D4669">
        <v>3830.8</v>
      </c>
      <c r="E4669">
        <v>2875.1</v>
      </c>
      <c r="F4669">
        <v>5973.82</v>
      </c>
      <c r="G4669">
        <v>5631</v>
      </c>
      <c r="H4669">
        <v>20543</v>
      </c>
      <c r="I4669">
        <v>282.17</v>
      </c>
      <c r="J4669">
        <v>624.55999999999995</v>
      </c>
      <c r="K4669">
        <v>4812.2299999999996</v>
      </c>
      <c r="L4669">
        <v>11463</v>
      </c>
      <c r="M4669">
        <v>10459</v>
      </c>
      <c r="N4669">
        <v>3853.6</v>
      </c>
    </row>
    <row r="4670" spans="1:14" x14ac:dyDescent="0.25">
      <c r="A4670" s="2">
        <v>38677</v>
      </c>
      <c r="B4670">
        <v>1179.92</v>
      </c>
      <c r="C4670">
        <v>490.2</v>
      </c>
      <c r="D4670">
        <v>3832.2</v>
      </c>
      <c r="E4670">
        <v>2893.7</v>
      </c>
      <c r="F4670">
        <v>6017.94</v>
      </c>
      <c r="G4670">
        <v>5637.7</v>
      </c>
      <c r="H4670">
        <v>20645</v>
      </c>
      <c r="I4670">
        <v>283.39</v>
      </c>
      <c r="J4670">
        <v>629.5</v>
      </c>
      <c r="K4670">
        <v>4826.47</v>
      </c>
      <c r="L4670">
        <v>11494</v>
      </c>
      <c r="M4670">
        <v>10435</v>
      </c>
      <c r="N4670">
        <v>3837.1</v>
      </c>
    </row>
    <row r="4671" spans="1:14" x14ac:dyDescent="0.25">
      <c r="A4671" s="2">
        <v>38678</v>
      </c>
      <c r="B4671">
        <v>1184.6199999999999</v>
      </c>
      <c r="C4671">
        <v>493.01</v>
      </c>
      <c r="D4671">
        <v>3846.5</v>
      </c>
      <c r="E4671">
        <v>2893.1</v>
      </c>
      <c r="F4671">
        <v>6019.1</v>
      </c>
      <c r="G4671">
        <v>5632.6</v>
      </c>
      <c r="H4671">
        <v>20657</v>
      </c>
      <c r="I4671">
        <v>284.20999999999998</v>
      </c>
      <c r="J4671">
        <v>624.22</v>
      </c>
      <c r="K4671">
        <v>4834.88</v>
      </c>
      <c r="L4671">
        <v>11494</v>
      </c>
      <c r="M4671">
        <v>10450</v>
      </c>
      <c r="N4671">
        <v>3823.2</v>
      </c>
    </row>
    <row r="4672" spans="1:14" x14ac:dyDescent="0.25">
      <c r="A4672" s="2">
        <v>38679</v>
      </c>
      <c r="B4672">
        <v>1190.72</v>
      </c>
      <c r="C4672">
        <v>493.97</v>
      </c>
      <c r="D4672">
        <v>3862.5</v>
      </c>
      <c r="E4672">
        <v>2908.2</v>
      </c>
      <c r="F4672">
        <v>6041.74</v>
      </c>
      <c r="G4672">
        <v>5680.7</v>
      </c>
      <c r="H4672">
        <v>20793</v>
      </c>
      <c r="I4672">
        <v>284.70999999999998</v>
      </c>
      <c r="J4672">
        <v>627.62</v>
      </c>
      <c r="K4672">
        <v>4855.58</v>
      </c>
      <c r="L4672">
        <v>11494</v>
      </c>
      <c r="M4672">
        <v>10582</v>
      </c>
      <c r="N4672">
        <v>3799.3</v>
      </c>
    </row>
    <row r="4673" spans="1:14" x14ac:dyDescent="0.25">
      <c r="A4673" s="2">
        <v>38680</v>
      </c>
      <c r="B4673">
        <v>1189.78</v>
      </c>
      <c r="C4673">
        <v>501.1</v>
      </c>
      <c r="D4673">
        <v>3852.8</v>
      </c>
      <c r="E4673">
        <v>2901.3</v>
      </c>
      <c r="F4673">
        <v>6037.1</v>
      </c>
      <c r="G4673">
        <v>5686.3</v>
      </c>
      <c r="H4673">
        <v>20778</v>
      </c>
      <c r="I4673">
        <v>283.66000000000003</v>
      </c>
      <c r="J4673">
        <v>624.9</v>
      </c>
      <c r="K4673">
        <v>4836.82</v>
      </c>
      <c r="L4673">
        <v>11502</v>
      </c>
      <c r="M4673">
        <v>10613</v>
      </c>
      <c r="N4673">
        <v>3833</v>
      </c>
    </row>
    <row r="4674" spans="1:14" x14ac:dyDescent="0.25">
      <c r="A4674" s="2">
        <v>38681</v>
      </c>
      <c r="B4674">
        <v>1192.1300000000001</v>
      </c>
      <c r="C4674">
        <v>498.94</v>
      </c>
      <c r="D4674">
        <v>3858</v>
      </c>
      <c r="E4674">
        <v>2906.9</v>
      </c>
      <c r="F4674">
        <v>6033.61</v>
      </c>
      <c r="G4674">
        <v>5694</v>
      </c>
      <c r="H4674">
        <v>20798</v>
      </c>
      <c r="I4674">
        <v>283.73</v>
      </c>
      <c r="J4674">
        <v>625.91999999999996</v>
      </c>
      <c r="K4674">
        <v>4857.5200000000004</v>
      </c>
      <c r="L4674">
        <v>11556</v>
      </c>
      <c r="M4674">
        <v>10609</v>
      </c>
      <c r="N4674">
        <v>3824.8</v>
      </c>
    </row>
    <row r="4675" spans="1:14" x14ac:dyDescent="0.25">
      <c r="A4675" s="2">
        <v>38684</v>
      </c>
      <c r="B4675">
        <v>1183.68</v>
      </c>
      <c r="C4675">
        <v>495.97</v>
      </c>
      <c r="D4675">
        <v>3824.2</v>
      </c>
      <c r="E4675">
        <v>2892.4</v>
      </c>
      <c r="F4675">
        <v>6016.2</v>
      </c>
      <c r="G4675">
        <v>5682</v>
      </c>
      <c r="H4675">
        <v>20718</v>
      </c>
      <c r="I4675">
        <v>283.39</v>
      </c>
      <c r="J4675">
        <v>627.61</v>
      </c>
      <c r="K4675">
        <v>4810.9399999999996</v>
      </c>
      <c r="L4675">
        <v>11705</v>
      </c>
      <c r="M4675">
        <v>10656</v>
      </c>
      <c r="N4675">
        <v>3851.9</v>
      </c>
    </row>
    <row r="4676" spans="1:14" x14ac:dyDescent="0.25">
      <c r="A4676" s="2">
        <v>38685</v>
      </c>
      <c r="B4676">
        <v>1182.04</v>
      </c>
      <c r="C4676">
        <v>495.33</v>
      </c>
      <c r="D4676">
        <v>3830.5</v>
      </c>
      <c r="E4676">
        <v>2897.8</v>
      </c>
      <c r="F4676">
        <v>6032.45</v>
      </c>
      <c r="G4676">
        <v>5678</v>
      </c>
      <c r="H4676">
        <v>20718</v>
      </c>
      <c r="I4676">
        <v>285.02</v>
      </c>
      <c r="J4676">
        <v>625.24</v>
      </c>
      <c r="K4676">
        <v>4812.88</v>
      </c>
      <c r="L4676">
        <v>11666</v>
      </c>
      <c r="M4676">
        <v>10594</v>
      </c>
      <c r="N4676">
        <v>3822.3</v>
      </c>
    </row>
    <row r="4677" spans="1:14" x14ac:dyDescent="0.25">
      <c r="A4677" s="2">
        <v>38686</v>
      </c>
      <c r="B4677">
        <v>1174.29</v>
      </c>
      <c r="C4677">
        <v>490.04</v>
      </c>
      <c r="D4677">
        <v>3788.3</v>
      </c>
      <c r="E4677">
        <v>2887.4</v>
      </c>
      <c r="F4677">
        <v>6046.97</v>
      </c>
      <c r="G4677">
        <v>5645.9</v>
      </c>
      <c r="H4677">
        <v>20613</v>
      </c>
      <c r="I4677">
        <v>284.44</v>
      </c>
      <c r="J4677">
        <v>619.97</v>
      </c>
      <c r="K4677">
        <v>4796.7</v>
      </c>
      <c r="L4677">
        <v>11635</v>
      </c>
      <c r="M4677">
        <v>10478</v>
      </c>
      <c r="N4677">
        <v>3803.4</v>
      </c>
    </row>
    <row r="4678" spans="1:14" x14ac:dyDescent="0.25">
      <c r="A4678" s="2">
        <v>38687</v>
      </c>
      <c r="B4678">
        <v>1186.96</v>
      </c>
      <c r="C4678">
        <v>497.09</v>
      </c>
      <c r="D4678">
        <v>3829.8</v>
      </c>
      <c r="E4678">
        <v>2930.9</v>
      </c>
      <c r="F4678">
        <v>6117.79</v>
      </c>
      <c r="G4678">
        <v>5703.1</v>
      </c>
      <c r="H4678">
        <v>20902</v>
      </c>
      <c r="I4678">
        <v>289.08</v>
      </c>
      <c r="J4678">
        <v>630.66999999999996</v>
      </c>
      <c r="K4678">
        <v>4882.76</v>
      </c>
      <c r="L4678">
        <v>11838</v>
      </c>
      <c r="M4678">
        <v>10654</v>
      </c>
      <c r="N4678">
        <v>3776.3</v>
      </c>
    </row>
    <row r="4679" spans="1:14" x14ac:dyDescent="0.25">
      <c r="A4679" s="2">
        <v>38688</v>
      </c>
      <c r="B4679">
        <v>1188.3699999999999</v>
      </c>
      <c r="C4679">
        <v>497.82</v>
      </c>
      <c r="D4679">
        <v>3855.9</v>
      </c>
      <c r="E4679">
        <v>2946.1</v>
      </c>
      <c r="F4679">
        <v>6162.5</v>
      </c>
      <c r="G4679">
        <v>5690.3</v>
      </c>
      <c r="H4679">
        <v>20977</v>
      </c>
      <c r="I4679">
        <v>291.35000000000002</v>
      </c>
      <c r="J4679">
        <v>635.6</v>
      </c>
      <c r="K4679">
        <v>4911.2299999999996</v>
      </c>
      <c r="L4679">
        <v>12018</v>
      </c>
      <c r="M4679">
        <v>10726</v>
      </c>
      <c r="N4679">
        <v>3801.8</v>
      </c>
    </row>
    <row r="4680" spans="1:14" x14ac:dyDescent="0.25">
      <c r="A4680" s="2">
        <v>38691</v>
      </c>
      <c r="B4680">
        <v>1186.03</v>
      </c>
      <c r="C4680">
        <v>498.3</v>
      </c>
      <c r="D4680">
        <v>3841.6</v>
      </c>
      <c r="E4680">
        <v>2937.6</v>
      </c>
      <c r="F4680">
        <v>6121.28</v>
      </c>
      <c r="G4680">
        <v>5628.1</v>
      </c>
      <c r="H4680">
        <v>20935</v>
      </c>
      <c r="I4680">
        <v>290.91000000000003</v>
      </c>
      <c r="J4680">
        <v>631.35</v>
      </c>
      <c r="K4680">
        <v>4908</v>
      </c>
      <c r="L4680">
        <v>12166</v>
      </c>
      <c r="M4680">
        <v>10684</v>
      </c>
      <c r="N4680">
        <v>3810</v>
      </c>
    </row>
    <row r="4681" spans="1:14" x14ac:dyDescent="0.25">
      <c r="A4681" s="2">
        <v>38692</v>
      </c>
      <c r="B4681">
        <v>1187.9000000000001</v>
      </c>
      <c r="C4681">
        <v>501.42</v>
      </c>
      <c r="D4681">
        <v>3864.3</v>
      </c>
      <c r="E4681">
        <v>2958.1</v>
      </c>
      <c r="F4681">
        <v>6160.17</v>
      </c>
      <c r="G4681">
        <v>5636.1</v>
      </c>
      <c r="H4681">
        <v>21041</v>
      </c>
      <c r="I4681">
        <v>293.58999999999997</v>
      </c>
      <c r="J4681">
        <v>636.96</v>
      </c>
      <c r="K4681">
        <v>4932.58</v>
      </c>
      <c r="L4681">
        <v>12080</v>
      </c>
      <c r="M4681">
        <v>10550</v>
      </c>
      <c r="N4681">
        <v>3800.1</v>
      </c>
    </row>
    <row r="4682" spans="1:14" x14ac:dyDescent="0.25">
      <c r="A4682" s="2">
        <v>38693</v>
      </c>
      <c r="B4682">
        <v>1180.8599999999999</v>
      </c>
      <c r="C4682">
        <v>502.94</v>
      </c>
      <c r="D4682">
        <v>3852.4</v>
      </c>
      <c r="E4682">
        <v>2941.4</v>
      </c>
      <c r="F4682">
        <v>6106.76</v>
      </c>
      <c r="G4682">
        <v>5609.6</v>
      </c>
      <c r="H4682">
        <v>21002</v>
      </c>
      <c r="I4682">
        <v>292.27</v>
      </c>
      <c r="J4682">
        <v>637.47</v>
      </c>
      <c r="K4682">
        <v>4917.7</v>
      </c>
      <c r="L4682">
        <v>12119</v>
      </c>
      <c r="M4682">
        <v>10654</v>
      </c>
      <c r="N4682">
        <v>3794.4</v>
      </c>
    </row>
    <row r="4683" spans="1:14" x14ac:dyDescent="0.25">
      <c r="A4683" s="2">
        <v>38694</v>
      </c>
      <c r="B4683">
        <v>1179.69</v>
      </c>
      <c r="C4683">
        <v>504.55</v>
      </c>
      <c r="D4683">
        <v>3854.5</v>
      </c>
      <c r="E4683">
        <v>2950.5</v>
      </c>
      <c r="F4683">
        <v>6137.53</v>
      </c>
      <c r="G4683">
        <v>5606.2</v>
      </c>
      <c r="H4683">
        <v>21068</v>
      </c>
      <c r="I4683">
        <v>293.05</v>
      </c>
      <c r="J4683">
        <v>640.53</v>
      </c>
      <c r="K4683">
        <v>4895.7</v>
      </c>
      <c r="L4683">
        <v>11916</v>
      </c>
      <c r="M4683">
        <v>10476</v>
      </c>
      <c r="N4683">
        <v>3754.1</v>
      </c>
    </row>
    <row r="4684" spans="1:14" x14ac:dyDescent="0.25">
      <c r="A4684" s="2">
        <v>38695</v>
      </c>
      <c r="B4684">
        <v>1182.04</v>
      </c>
      <c r="C4684">
        <v>502.78</v>
      </c>
      <c r="D4684">
        <v>3847.2</v>
      </c>
      <c r="E4684">
        <v>2941.4</v>
      </c>
      <c r="F4684">
        <v>6135.79</v>
      </c>
      <c r="G4684">
        <v>5600.8</v>
      </c>
      <c r="H4684">
        <v>21025</v>
      </c>
      <c r="I4684">
        <v>292.02999999999997</v>
      </c>
      <c r="J4684">
        <v>641.04</v>
      </c>
      <c r="K4684">
        <v>4899.58</v>
      </c>
      <c r="L4684">
        <v>12088</v>
      </c>
      <c r="M4684">
        <v>10475</v>
      </c>
      <c r="N4684">
        <v>3768.9</v>
      </c>
    </row>
    <row r="4685" spans="1:14" x14ac:dyDescent="0.25">
      <c r="A4685" s="2">
        <v>38698</v>
      </c>
      <c r="B4685">
        <v>1183.68</v>
      </c>
      <c r="C4685">
        <v>501.98</v>
      </c>
      <c r="D4685">
        <v>3829.1</v>
      </c>
      <c r="E4685">
        <v>2951.1</v>
      </c>
      <c r="F4685">
        <v>6156.69</v>
      </c>
      <c r="G4685">
        <v>5631.5</v>
      </c>
      <c r="H4685">
        <v>21074</v>
      </c>
      <c r="I4685">
        <v>293.42</v>
      </c>
      <c r="J4685">
        <v>639.67999999999995</v>
      </c>
      <c r="K4685">
        <v>4899.58</v>
      </c>
      <c r="L4685">
        <v>12347</v>
      </c>
      <c r="M4685">
        <v>10568</v>
      </c>
      <c r="N4685">
        <v>3787</v>
      </c>
    </row>
    <row r="4686" spans="1:14" x14ac:dyDescent="0.25">
      <c r="A4686" s="2">
        <v>38699</v>
      </c>
      <c r="B4686">
        <v>1191.19</v>
      </c>
      <c r="C4686">
        <v>504.47</v>
      </c>
      <c r="D4686">
        <v>3840.9</v>
      </c>
      <c r="E4686">
        <v>2964.7</v>
      </c>
      <c r="F4686">
        <v>6169.46</v>
      </c>
      <c r="G4686">
        <v>5627.8</v>
      </c>
      <c r="H4686">
        <v>21120</v>
      </c>
      <c r="I4686">
        <v>293.83</v>
      </c>
      <c r="J4686">
        <v>640.87</v>
      </c>
      <c r="K4686">
        <v>4906.7</v>
      </c>
      <c r="L4686">
        <v>12378</v>
      </c>
      <c r="M4686">
        <v>10522</v>
      </c>
      <c r="N4686">
        <v>3767.3</v>
      </c>
    </row>
    <row r="4687" spans="1:14" x14ac:dyDescent="0.25">
      <c r="A4687" s="2">
        <v>38700</v>
      </c>
      <c r="B4687">
        <v>1195.6500000000001</v>
      </c>
      <c r="C4687">
        <v>502.3</v>
      </c>
      <c r="D4687">
        <v>3847.2</v>
      </c>
      <c r="E4687">
        <v>2952.4</v>
      </c>
      <c r="F4687">
        <v>6137.53</v>
      </c>
      <c r="G4687">
        <v>5606.4</v>
      </c>
      <c r="H4687">
        <v>21135</v>
      </c>
      <c r="I4687">
        <v>292.02999999999997</v>
      </c>
      <c r="J4687">
        <v>636.79</v>
      </c>
      <c r="K4687">
        <v>4865.9399999999996</v>
      </c>
      <c r="L4687">
        <v>12112</v>
      </c>
      <c r="M4687">
        <v>10573</v>
      </c>
      <c r="N4687">
        <v>3794.4</v>
      </c>
    </row>
    <row r="4688" spans="1:14" x14ac:dyDescent="0.25">
      <c r="A4688" s="2">
        <v>38701</v>
      </c>
      <c r="B4688">
        <v>1191.6600000000001</v>
      </c>
      <c r="C4688">
        <v>500.79</v>
      </c>
      <c r="D4688">
        <v>3824.9</v>
      </c>
      <c r="E4688">
        <v>2949.6</v>
      </c>
      <c r="F4688">
        <v>6145.08</v>
      </c>
      <c r="G4688">
        <v>5582.9</v>
      </c>
      <c r="H4688">
        <v>21127</v>
      </c>
      <c r="I4688">
        <v>292.57</v>
      </c>
      <c r="J4688">
        <v>635.42999999999995</v>
      </c>
      <c r="K4688">
        <v>4824.4399999999996</v>
      </c>
      <c r="L4688">
        <v>11884</v>
      </c>
      <c r="M4688">
        <v>10606</v>
      </c>
      <c r="N4688">
        <v>3801</v>
      </c>
    </row>
    <row r="4689" spans="1:14" x14ac:dyDescent="0.25">
      <c r="A4689" s="2">
        <v>38702</v>
      </c>
      <c r="B4689">
        <v>1188.3900000000001</v>
      </c>
      <c r="C4689">
        <v>503.5</v>
      </c>
      <c r="D4689">
        <v>3856.2</v>
      </c>
      <c r="E4689">
        <v>2969.4</v>
      </c>
      <c r="F4689">
        <v>6211.43</v>
      </c>
      <c r="G4689">
        <v>5638.3</v>
      </c>
      <c r="H4689">
        <v>21290</v>
      </c>
      <c r="I4689">
        <v>295.24</v>
      </c>
      <c r="J4689">
        <v>641.38</v>
      </c>
      <c r="K4689">
        <v>4854.91</v>
      </c>
      <c r="L4689">
        <v>11861</v>
      </c>
      <c r="M4689">
        <v>10572</v>
      </c>
      <c r="N4689">
        <v>3825.7</v>
      </c>
    </row>
    <row r="4690" spans="1:14" x14ac:dyDescent="0.25">
      <c r="A4690" s="2">
        <v>38705</v>
      </c>
      <c r="B4690">
        <v>1182.0999999999999</v>
      </c>
      <c r="C4690">
        <v>503.66</v>
      </c>
      <c r="D4690">
        <v>3851</v>
      </c>
      <c r="E4690">
        <v>2961.8</v>
      </c>
      <c r="F4690">
        <v>6211.43</v>
      </c>
      <c r="G4690">
        <v>5620.1</v>
      </c>
      <c r="H4690">
        <v>21318</v>
      </c>
      <c r="I4690">
        <v>294.89999999999998</v>
      </c>
      <c r="J4690">
        <v>641.04</v>
      </c>
      <c r="K4690">
        <v>4875.66</v>
      </c>
      <c r="L4690">
        <v>12072</v>
      </c>
      <c r="M4690">
        <v>10699</v>
      </c>
      <c r="N4690">
        <v>3822.4</v>
      </c>
    </row>
    <row r="4691" spans="1:14" x14ac:dyDescent="0.25">
      <c r="A4691" s="2">
        <v>38706</v>
      </c>
      <c r="B4691">
        <v>1182.56</v>
      </c>
      <c r="C4691">
        <v>506.45</v>
      </c>
      <c r="D4691">
        <v>3860.4</v>
      </c>
      <c r="E4691">
        <v>2968.1</v>
      </c>
      <c r="F4691">
        <v>6221.81</v>
      </c>
      <c r="G4691">
        <v>5644.8</v>
      </c>
      <c r="H4691">
        <v>21462</v>
      </c>
      <c r="I4691">
        <v>295.11</v>
      </c>
      <c r="J4691">
        <v>641.21</v>
      </c>
      <c r="K4691">
        <v>4865.9399999999996</v>
      </c>
      <c r="L4691">
        <v>12206</v>
      </c>
      <c r="M4691">
        <v>10691</v>
      </c>
      <c r="N4691">
        <v>3847.9</v>
      </c>
    </row>
    <row r="4692" spans="1:14" x14ac:dyDescent="0.25">
      <c r="A4692" s="2">
        <v>38707</v>
      </c>
      <c r="B4692">
        <v>1184.43</v>
      </c>
      <c r="C4692">
        <v>508.85</v>
      </c>
      <c r="D4692">
        <v>3889.6</v>
      </c>
      <c r="E4692">
        <v>3001.8</v>
      </c>
      <c r="F4692">
        <v>6264.51</v>
      </c>
      <c r="G4692">
        <v>5712.8</v>
      </c>
      <c r="H4692">
        <v>21605</v>
      </c>
      <c r="I4692">
        <v>297.37</v>
      </c>
      <c r="J4692">
        <v>644.77</v>
      </c>
      <c r="K4692">
        <v>4882.1499999999996</v>
      </c>
      <c r="L4692">
        <v>12480</v>
      </c>
      <c r="M4692">
        <v>10738</v>
      </c>
      <c r="N4692">
        <v>3889.1</v>
      </c>
    </row>
    <row r="4693" spans="1:14" x14ac:dyDescent="0.25">
      <c r="A4693" s="2">
        <v>38708</v>
      </c>
      <c r="B4693">
        <v>1189.56</v>
      </c>
      <c r="C4693">
        <v>508.45</v>
      </c>
      <c r="D4693">
        <v>3894.4</v>
      </c>
      <c r="E4693">
        <v>2999.6</v>
      </c>
      <c r="F4693">
        <v>6268.55</v>
      </c>
      <c r="G4693">
        <v>5716.5</v>
      </c>
      <c r="H4693">
        <v>21625</v>
      </c>
      <c r="I4693">
        <v>297.07</v>
      </c>
      <c r="J4693">
        <v>647.32000000000005</v>
      </c>
      <c r="K4693">
        <v>4862.6899999999996</v>
      </c>
      <c r="L4693">
        <v>12488</v>
      </c>
      <c r="M4693">
        <v>10722</v>
      </c>
      <c r="N4693">
        <v>3882.5</v>
      </c>
    </row>
    <row r="4694" spans="1:14" x14ac:dyDescent="0.25">
      <c r="A4694" s="2">
        <v>38709</v>
      </c>
      <c r="B4694">
        <v>1190.49</v>
      </c>
      <c r="C4694">
        <v>509.33</v>
      </c>
      <c r="D4694">
        <v>3892.7</v>
      </c>
      <c r="E4694">
        <v>3004.7</v>
      </c>
      <c r="F4694">
        <v>6288.74</v>
      </c>
      <c r="G4694">
        <v>5727.2</v>
      </c>
      <c r="H4694">
        <v>21568</v>
      </c>
      <c r="I4694">
        <v>297.47000000000003</v>
      </c>
      <c r="J4694">
        <v>651.73</v>
      </c>
      <c r="K4694">
        <v>4848.43</v>
      </c>
      <c r="L4694">
        <v>12488</v>
      </c>
      <c r="M4694">
        <v>10722</v>
      </c>
      <c r="N4694">
        <v>3903.1</v>
      </c>
    </row>
    <row r="4695" spans="1:14" x14ac:dyDescent="0.25">
      <c r="A4695" s="2">
        <v>38712</v>
      </c>
      <c r="B4695">
        <v>1190.49</v>
      </c>
      <c r="C4695">
        <v>509.33</v>
      </c>
      <c r="D4695">
        <v>3892.7</v>
      </c>
      <c r="E4695">
        <v>3004.7</v>
      </c>
      <c r="F4695">
        <v>6288.74</v>
      </c>
      <c r="G4695">
        <v>5727.2</v>
      </c>
      <c r="H4695">
        <v>21568</v>
      </c>
      <c r="I4695">
        <v>297.47000000000003</v>
      </c>
      <c r="J4695">
        <v>651.73</v>
      </c>
      <c r="K4695">
        <v>4848.43</v>
      </c>
      <c r="L4695">
        <v>12621</v>
      </c>
      <c r="M4695">
        <v>10722</v>
      </c>
      <c r="N4695">
        <v>3903.9</v>
      </c>
    </row>
    <row r="4696" spans="1:14" x14ac:dyDescent="0.25">
      <c r="A4696" s="2">
        <v>38713</v>
      </c>
      <c r="B4696">
        <v>1178.83</v>
      </c>
      <c r="C4696">
        <v>509.33</v>
      </c>
      <c r="D4696">
        <v>3892.7</v>
      </c>
      <c r="E4696">
        <v>3010.7</v>
      </c>
      <c r="F4696">
        <v>6321.62</v>
      </c>
      <c r="G4696">
        <v>5750.2</v>
      </c>
      <c r="H4696">
        <v>21638</v>
      </c>
      <c r="I4696">
        <v>298.01</v>
      </c>
      <c r="J4696">
        <v>656.14</v>
      </c>
      <c r="K4696">
        <v>4884.74</v>
      </c>
      <c r="L4696">
        <v>12527</v>
      </c>
      <c r="M4696">
        <v>10722</v>
      </c>
      <c r="N4696">
        <v>3903.9</v>
      </c>
    </row>
    <row r="4697" spans="1:14" x14ac:dyDescent="0.25">
      <c r="A4697" s="2">
        <v>38714</v>
      </c>
      <c r="B4697">
        <v>1180</v>
      </c>
      <c r="C4697">
        <v>509.89</v>
      </c>
      <c r="D4697">
        <v>3910.8</v>
      </c>
      <c r="E4697">
        <v>3001.2</v>
      </c>
      <c r="F4697">
        <v>6322.78</v>
      </c>
      <c r="G4697">
        <v>5754.5</v>
      </c>
      <c r="H4697">
        <v>21652</v>
      </c>
      <c r="I4697">
        <v>297.2</v>
      </c>
      <c r="J4697">
        <v>653.09</v>
      </c>
      <c r="K4697">
        <v>4888.63</v>
      </c>
      <c r="L4697">
        <v>12723</v>
      </c>
      <c r="M4697">
        <v>10635</v>
      </c>
      <c r="N4697">
        <v>3922.9</v>
      </c>
    </row>
    <row r="4698" spans="1:14" x14ac:dyDescent="0.25">
      <c r="A4698" s="2">
        <v>38715</v>
      </c>
      <c r="B4698">
        <v>1175.0999999999999</v>
      </c>
      <c r="C4698">
        <v>510.05</v>
      </c>
      <c r="D4698">
        <v>3920.2</v>
      </c>
      <c r="E4698">
        <v>3009.1</v>
      </c>
      <c r="F4698">
        <v>6332.59</v>
      </c>
      <c r="G4698">
        <v>5755.1</v>
      </c>
      <c r="H4698">
        <v>21713</v>
      </c>
      <c r="I4698">
        <v>298.25</v>
      </c>
      <c r="J4698">
        <v>656.31</v>
      </c>
      <c r="K4698">
        <v>4934.66</v>
      </c>
      <c r="L4698">
        <v>12817</v>
      </c>
      <c r="M4698">
        <v>10576</v>
      </c>
      <c r="N4698">
        <v>3923.7</v>
      </c>
    </row>
    <row r="4699" spans="1:14" x14ac:dyDescent="0.25">
      <c r="A4699" s="2">
        <v>38716</v>
      </c>
      <c r="B4699">
        <v>1170.21</v>
      </c>
      <c r="C4699">
        <v>508.53</v>
      </c>
      <c r="D4699">
        <v>3904.5</v>
      </c>
      <c r="E4699">
        <v>2976</v>
      </c>
      <c r="F4699">
        <v>6274.89</v>
      </c>
      <c r="G4699">
        <v>5726.9</v>
      </c>
      <c r="H4699">
        <v>21533</v>
      </c>
      <c r="I4699">
        <v>295.41000000000003</v>
      </c>
      <c r="J4699">
        <v>652.75</v>
      </c>
      <c r="K4699">
        <v>4895.1099999999997</v>
      </c>
      <c r="L4699">
        <v>12574</v>
      </c>
      <c r="M4699">
        <v>10399</v>
      </c>
      <c r="N4699">
        <v>3893.2</v>
      </c>
    </row>
    <row r="4700" spans="1:14" x14ac:dyDescent="0.25">
      <c r="A4700" s="2">
        <v>38719</v>
      </c>
      <c r="B4700">
        <v>1170.21</v>
      </c>
      <c r="C4700">
        <v>508.53</v>
      </c>
      <c r="D4700">
        <v>3904.5</v>
      </c>
      <c r="E4700">
        <v>3000.6</v>
      </c>
      <c r="F4700">
        <v>6320.47</v>
      </c>
      <c r="G4700">
        <v>5758.8</v>
      </c>
      <c r="H4700">
        <v>21712</v>
      </c>
      <c r="I4700">
        <v>298.35000000000002</v>
      </c>
      <c r="J4700">
        <v>654.45000000000005</v>
      </c>
      <c r="K4700">
        <v>4895.1099999999997</v>
      </c>
      <c r="L4700">
        <v>12574</v>
      </c>
      <c r="M4700">
        <v>10399</v>
      </c>
      <c r="N4700">
        <v>3901.5</v>
      </c>
    </row>
    <row r="4701" spans="1:14" x14ac:dyDescent="0.25">
      <c r="A4701" s="2">
        <v>38720</v>
      </c>
      <c r="B4701">
        <v>1188.8599999999999</v>
      </c>
      <c r="C4701">
        <v>518.83000000000004</v>
      </c>
      <c r="D4701">
        <v>3951.1</v>
      </c>
      <c r="E4701">
        <v>3012.6</v>
      </c>
      <c r="F4701">
        <v>6327.39</v>
      </c>
      <c r="G4701">
        <v>5780.2</v>
      </c>
      <c r="H4701">
        <v>21799</v>
      </c>
      <c r="I4701">
        <v>299.02999999999997</v>
      </c>
      <c r="J4701">
        <v>655.97</v>
      </c>
      <c r="K4701">
        <v>4934.66</v>
      </c>
      <c r="L4701">
        <v>12574</v>
      </c>
      <c r="M4701">
        <v>10478</v>
      </c>
      <c r="N4701">
        <v>3922</v>
      </c>
    </row>
    <row r="4702" spans="1:14" x14ac:dyDescent="0.25">
      <c r="A4702" s="2">
        <v>38721</v>
      </c>
      <c r="B4702">
        <v>1194.22</v>
      </c>
      <c r="C4702">
        <v>519.29999999999995</v>
      </c>
      <c r="D4702">
        <v>3974</v>
      </c>
      <c r="E4702">
        <v>3051.3</v>
      </c>
      <c r="F4702">
        <v>6400.09</v>
      </c>
      <c r="G4702">
        <v>5827.3</v>
      </c>
      <c r="H4702">
        <v>21922</v>
      </c>
      <c r="I4702">
        <v>301.29000000000002</v>
      </c>
      <c r="J4702">
        <v>661.06</v>
      </c>
      <c r="K4702">
        <v>4997.55</v>
      </c>
      <c r="L4702">
        <v>12793</v>
      </c>
      <c r="M4702">
        <v>10709</v>
      </c>
      <c r="N4702">
        <v>3959.9</v>
      </c>
    </row>
    <row r="4703" spans="1:14" x14ac:dyDescent="0.25">
      <c r="A4703" s="2">
        <v>38722</v>
      </c>
      <c r="B4703">
        <v>1194.92</v>
      </c>
      <c r="C4703">
        <v>518.98</v>
      </c>
      <c r="D4703">
        <v>3952.8</v>
      </c>
      <c r="E4703">
        <v>3048.2</v>
      </c>
      <c r="F4703">
        <v>6392.59</v>
      </c>
      <c r="G4703">
        <v>5823.6</v>
      </c>
      <c r="H4703">
        <v>21785</v>
      </c>
      <c r="I4703">
        <v>299.7</v>
      </c>
      <c r="J4703">
        <v>661.57</v>
      </c>
      <c r="K4703">
        <v>4985.88</v>
      </c>
      <c r="L4703">
        <v>12824</v>
      </c>
      <c r="M4703">
        <v>10753</v>
      </c>
      <c r="N4703">
        <v>3955</v>
      </c>
    </row>
    <row r="4704" spans="1:14" x14ac:dyDescent="0.25">
      <c r="A4704" s="2">
        <v>38723</v>
      </c>
      <c r="B4704">
        <v>1204.71</v>
      </c>
      <c r="C4704">
        <v>525.04999999999995</v>
      </c>
      <c r="D4704">
        <v>3979.3</v>
      </c>
      <c r="E4704">
        <v>3064.2</v>
      </c>
      <c r="F4704">
        <v>6411.63</v>
      </c>
      <c r="G4704">
        <v>5823.6</v>
      </c>
      <c r="H4704">
        <v>21922</v>
      </c>
      <c r="I4704">
        <v>301.87</v>
      </c>
      <c r="J4704">
        <v>661.57</v>
      </c>
      <c r="K4704">
        <v>4992.37</v>
      </c>
      <c r="L4704">
        <v>12879</v>
      </c>
      <c r="M4704">
        <v>10796</v>
      </c>
      <c r="N4704">
        <v>3943.5</v>
      </c>
    </row>
    <row r="4705" spans="1:14" x14ac:dyDescent="0.25">
      <c r="A4705" s="2">
        <v>38726</v>
      </c>
      <c r="B4705">
        <v>1207.75</v>
      </c>
      <c r="C4705">
        <v>521.46</v>
      </c>
      <c r="D4705">
        <v>3980.7</v>
      </c>
      <c r="E4705">
        <v>3076.2</v>
      </c>
      <c r="F4705">
        <v>6424.9</v>
      </c>
      <c r="G4705">
        <v>5854.6</v>
      </c>
      <c r="H4705">
        <v>21863</v>
      </c>
      <c r="I4705">
        <v>303.18</v>
      </c>
      <c r="J4705">
        <v>665.98</v>
      </c>
      <c r="K4705">
        <v>4988.4799999999996</v>
      </c>
      <c r="L4705">
        <v>12879</v>
      </c>
      <c r="M4705">
        <v>10943</v>
      </c>
      <c r="N4705">
        <v>3972.3</v>
      </c>
    </row>
    <row r="4706" spans="1:14" x14ac:dyDescent="0.25">
      <c r="A4706" s="2">
        <v>38727</v>
      </c>
      <c r="B4706">
        <v>1208.68</v>
      </c>
      <c r="C4706">
        <v>521.46</v>
      </c>
      <c r="D4706">
        <v>3952.8</v>
      </c>
      <c r="E4706">
        <v>3065.2</v>
      </c>
      <c r="F4706">
        <v>6371.82</v>
      </c>
      <c r="G4706">
        <v>5824.4</v>
      </c>
      <c r="H4706">
        <v>21826</v>
      </c>
      <c r="I4706">
        <v>300.45</v>
      </c>
      <c r="J4706">
        <v>661.57</v>
      </c>
      <c r="K4706">
        <v>4954.1099999999997</v>
      </c>
      <c r="L4706">
        <v>12676</v>
      </c>
      <c r="M4706">
        <v>10923</v>
      </c>
      <c r="N4706">
        <v>3958.3</v>
      </c>
    </row>
    <row r="4707" spans="1:14" x14ac:dyDescent="0.25">
      <c r="A4707" s="2">
        <v>38728</v>
      </c>
      <c r="B4707">
        <v>1212.18</v>
      </c>
      <c r="C4707">
        <v>523.14</v>
      </c>
      <c r="D4707">
        <v>3975.8</v>
      </c>
      <c r="E4707">
        <v>3080.9</v>
      </c>
      <c r="F4707">
        <v>6407.59</v>
      </c>
      <c r="G4707">
        <v>5866.7</v>
      </c>
      <c r="H4707">
        <v>22041</v>
      </c>
      <c r="I4707">
        <v>301.60000000000002</v>
      </c>
      <c r="J4707">
        <v>665.13</v>
      </c>
      <c r="K4707">
        <v>5013.76</v>
      </c>
      <c r="L4707">
        <v>12817</v>
      </c>
      <c r="M4707">
        <v>11042</v>
      </c>
      <c r="N4707">
        <v>3975.6</v>
      </c>
    </row>
    <row r="4708" spans="1:14" x14ac:dyDescent="0.25">
      <c r="A4708" s="2">
        <v>38729</v>
      </c>
      <c r="B4708">
        <v>1206.3499999999999</v>
      </c>
      <c r="C4708">
        <v>521.29999999999995</v>
      </c>
      <c r="D4708">
        <v>3984.1</v>
      </c>
      <c r="E4708">
        <v>3080</v>
      </c>
      <c r="F4708">
        <v>6423.17</v>
      </c>
      <c r="G4708">
        <v>5864.3</v>
      </c>
      <c r="H4708">
        <v>22124</v>
      </c>
      <c r="I4708">
        <v>302.44</v>
      </c>
      <c r="J4708">
        <v>661.74</v>
      </c>
      <c r="K4708">
        <v>5043.59</v>
      </c>
      <c r="L4708">
        <v>12879</v>
      </c>
      <c r="M4708">
        <v>11085</v>
      </c>
      <c r="N4708">
        <v>3965.7</v>
      </c>
    </row>
    <row r="4709" spans="1:14" x14ac:dyDescent="0.25">
      <c r="A4709" s="2">
        <v>38730</v>
      </c>
      <c r="B4709">
        <v>1205.6500000000001</v>
      </c>
      <c r="C4709">
        <v>520.26</v>
      </c>
      <c r="D4709">
        <v>3968.1</v>
      </c>
      <c r="E4709">
        <v>3058.2</v>
      </c>
      <c r="F4709">
        <v>6354.51</v>
      </c>
      <c r="G4709">
        <v>5809.7</v>
      </c>
      <c r="H4709">
        <v>21893</v>
      </c>
      <c r="I4709">
        <v>298.45</v>
      </c>
      <c r="J4709">
        <v>657.67</v>
      </c>
      <c r="K4709">
        <v>5031.2700000000004</v>
      </c>
      <c r="L4709">
        <v>12848</v>
      </c>
      <c r="M4709">
        <v>11117</v>
      </c>
      <c r="N4709">
        <v>3978.9</v>
      </c>
    </row>
    <row r="4710" spans="1:14" x14ac:dyDescent="0.25">
      <c r="A4710" s="2">
        <v>38733</v>
      </c>
      <c r="B4710">
        <v>1205.6500000000001</v>
      </c>
      <c r="C4710">
        <v>525.61</v>
      </c>
      <c r="D4710">
        <v>3987.3</v>
      </c>
      <c r="E4710">
        <v>3063</v>
      </c>
      <c r="F4710">
        <v>6388.55</v>
      </c>
      <c r="G4710">
        <v>5842.3</v>
      </c>
      <c r="H4710">
        <v>22110</v>
      </c>
      <c r="I4710">
        <v>299.2</v>
      </c>
      <c r="J4710">
        <v>660.05</v>
      </c>
      <c r="K4710">
        <v>5068.87</v>
      </c>
      <c r="L4710">
        <v>12699</v>
      </c>
      <c r="M4710">
        <v>11082</v>
      </c>
      <c r="N4710">
        <v>3972.3</v>
      </c>
    </row>
    <row r="4711" spans="1:14" x14ac:dyDescent="0.25">
      <c r="A4711" s="2">
        <v>38734</v>
      </c>
      <c r="B4711">
        <v>1202.6199999999999</v>
      </c>
      <c r="C4711">
        <v>525.69000000000005</v>
      </c>
      <c r="D4711">
        <v>3958.4</v>
      </c>
      <c r="E4711">
        <v>3030.8</v>
      </c>
      <c r="F4711">
        <v>6326.24</v>
      </c>
      <c r="G4711">
        <v>5792</v>
      </c>
      <c r="H4711">
        <v>21943</v>
      </c>
      <c r="I4711">
        <v>296.49</v>
      </c>
      <c r="J4711">
        <v>653.09</v>
      </c>
      <c r="K4711">
        <v>5037.1000000000004</v>
      </c>
      <c r="L4711">
        <v>12354</v>
      </c>
      <c r="M4711">
        <v>10935</v>
      </c>
      <c r="N4711">
        <v>3997.8</v>
      </c>
    </row>
    <row r="4712" spans="1:14" x14ac:dyDescent="0.25">
      <c r="A4712" s="2">
        <v>38735</v>
      </c>
      <c r="B4712">
        <v>1197.25</v>
      </c>
      <c r="C4712">
        <v>518.42999999999995</v>
      </c>
      <c r="D4712">
        <v>3930.2</v>
      </c>
      <c r="E4712">
        <v>3007.8</v>
      </c>
      <c r="F4712">
        <v>6262.2</v>
      </c>
      <c r="G4712">
        <v>5736.3</v>
      </c>
      <c r="H4712">
        <v>21743</v>
      </c>
      <c r="I4712">
        <v>293.89</v>
      </c>
      <c r="J4712">
        <v>638.66999999999996</v>
      </c>
      <c r="K4712">
        <v>4982.6400000000003</v>
      </c>
      <c r="L4712">
        <v>12010</v>
      </c>
      <c r="M4712">
        <v>10832</v>
      </c>
      <c r="N4712">
        <v>3922.9</v>
      </c>
    </row>
    <row r="4713" spans="1:14" x14ac:dyDescent="0.25">
      <c r="A4713" s="2">
        <v>38736</v>
      </c>
      <c r="B4713">
        <v>1201.45</v>
      </c>
      <c r="C4713">
        <v>525.45000000000005</v>
      </c>
      <c r="D4713">
        <v>3949.7</v>
      </c>
      <c r="E4713">
        <v>3033</v>
      </c>
      <c r="F4713">
        <v>6290.47</v>
      </c>
      <c r="G4713">
        <v>5795.2</v>
      </c>
      <c r="H4713">
        <v>21789</v>
      </c>
      <c r="I4713">
        <v>295.11</v>
      </c>
      <c r="J4713">
        <v>640.88</v>
      </c>
      <c r="K4713">
        <v>5022.1899999999996</v>
      </c>
      <c r="L4713">
        <v>12292</v>
      </c>
      <c r="M4713">
        <v>11028</v>
      </c>
      <c r="N4713">
        <v>3971.5</v>
      </c>
    </row>
    <row r="4714" spans="1:14" x14ac:dyDescent="0.25">
      <c r="A4714" s="2">
        <v>38737</v>
      </c>
      <c r="B4714">
        <v>1179.53</v>
      </c>
      <c r="C4714">
        <v>520.82000000000005</v>
      </c>
      <c r="D4714">
        <v>3936.5</v>
      </c>
      <c r="E4714">
        <v>3007.2</v>
      </c>
      <c r="F4714">
        <v>6198.16</v>
      </c>
      <c r="G4714">
        <v>5754</v>
      </c>
      <c r="H4714">
        <v>21559</v>
      </c>
      <c r="I4714">
        <v>292.17</v>
      </c>
      <c r="J4714">
        <v>636.47</v>
      </c>
      <c r="K4714">
        <v>4971.62</v>
      </c>
      <c r="L4714">
        <v>12331</v>
      </c>
      <c r="M4714">
        <v>10969</v>
      </c>
      <c r="N4714">
        <v>3973.1</v>
      </c>
    </row>
    <row r="4715" spans="1:14" x14ac:dyDescent="0.25">
      <c r="A4715" s="2">
        <v>38740</v>
      </c>
      <c r="B4715">
        <v>1183.73</v>
      </c>
      <c r="C4715">
        <v>528.79999999999995</v>
      </c>
      <c r="D4715">
        <v>3926.8</v>
      </c>
      <c r="E4715">
        <v>2992.8</v>
      </c>
      <c r="F4715">
        <v>6194.7</v>
      </c>
      <c r="G4715">
        <v>5730.7</v>
      </c>
      <c r="H4715">
        <v>21569</v>
      </c>
      <c r="I4715">
        <v>291.87</v>
      </c>
      <c r="J4715">
        <v>634.6</v>
      </c>
      <c r="K4715">
        <v>4979.3999999999996</v>
      </c>
      <c r="L4715">
        <v>12049</v>
      </c>
      <c r="M4715">
        <v>10812</v>
      </c>
      <c r="N4715">
        <v>3941</v>
      </c>
    </row>
    <row r="4716" spans="1:14" x14ac:dyDescent="0.25">
      <c r="A4716" s="2">
        <v>38741</v>
      </c>
      <c r="B4716">
        <v>1184.9000000000001</v>
      </c>
      <c r="C4716">
        <v>527.13</v>
      </c>
      <c r="D4716">
        <v>3912.9</v>
      </c>
      <c r="E4716">
        <v>2989.3</v>
      </c>
      <c r="F4716">
        <v>6179.12</v>
      </c>
      <c r="G4716">
        <v>5702.3</v>
      </c>
      <c r="H4716">
        <v>21492</v>
      </c>
      <c r="I4716">
        <v>291.66000000000003</v>
      </c>
      <c r="J4716">
        <v>630.36</v>
      </c>
      <c r="K4716">
        <v>4972.92</v>
      </c>
      <c r="L4716">
        <v>12268</v>
      </c>
      <c r="M4716">
        <v>10878</v>
      </c>
      <c r="N4716">
        <v>3951.7</v>
      </c>
    </row>
    <row r="4717" spans="1:14" x14ac:dyDescent="0.25">
      <c r="A4717" s="2">
        <v>38742</v>
      </c>
      <c r="B4717">
        <v>1185.3599999999999</v>
      </c>
      <c r="C4717">
        <v>523.53</v>
      </c>
      <c r="D4717">
        <v>3951.5</v>
      </c>
      <c r="E4717">
        <v>3018.6</v>
      </c>
      <c r="F4717">
        <v>6283.55</v>
      </c>
      <c r="G4717">
        <v>5794.7</v>
      </c>
      <c r="H4717">
        <v>21648</v>
      </c>
      <c r="I4717">
        <v>295.01</v>
      </c>
      <c r="J4717">
        <v>636.98</v>
      </c>
      <c r="K4717">
        <v>4966.43</v>
      </c>
      <c r="L4717">
        <v>12300</v>
      </c>
      <c r="M4717">
        <v>10906</v>
      </c>
      <c r="N4717">
        <v>3992.9</v>
      </c>
    </row>
    <row r="4718" spans="1:14" x14ac:dyDescent="0.25">
      <c r="A4718" s="2">
        <v>38743</v>
      </c>
      <c r="B4718">
        <v>1191.6600000000001</v>
      </c>
      <c r="C4718">
        <v>529.52</v>
      </c>
      <c r="D4718">
        <v>3967.1</v>
      </c>
      <c r="E4718">
        <v>3067.6</v>
      </c>
      <c r="F4718">
        <v>6419.13</v>
      </c>
      <c r="G4718">
        <v>5828.1</v>
      </c>
      <c r="H4718">
        <v>21995</v>
      </c>
      <c r="I4718">
        <v>299.57</v>
      </c>
      <c r="J4718">
        <v>642.57000000000005</v>
      </c>
      <c r="K4718">
        <v>5008.58</v>
      </c>
      <c r="L4718">
        <v>12464</v>
      </c>
      <c r="M4718">
        <v>10902</v>
      </c>
      <c r="N4718">
        <v>3998.6</v>
      </c>
    </row>
    <row r="4719" spans="1:14" x14ac:dyDescent="0.25">
      <c r="A4719" s="2">
        <v>38744</v>
      </c>
      <c r="B4719">
        <v>1202.3800000000001</v>
      </c>
      <c r="C4719">
        <v>533.99</v>
      </c>
      <c r="D4719">
        <v>4011.6</v>
      </c>
      <c r="E4719">
        <v>3120.8</v>
      </c>
      <c r="F4719">
        <v>6539.71</v>
      </c>
      <c r="G4719">
        <v>5901.2</v>
      </c>
      <c r="H4719">
        <v>22120</v>
      </c>
      <c r="I4719">
        <v>303.48</v>
      </c>
      <c r="J4719">
        <v>651.54999999999995</v>
      </c>
      <c r="K4719">
        <v>5048.13</v>
      </c>
      <c r="L4719">
        <v>12903</v>
      </c>
      <c r="M4719">
        <v>11087</v>
      </c>
      <c r="N4719">
        <v>4038.2</v>
      </c>
    </row>
    <row r="4720" spans="1:14" x14ac:dyDescent="0.25">
      <c r="A4720" s="2">
        <v>38747</v>
      </c>
      <c r="B4720">
        <v>1201.68</v>
      </c>
      <c r="C4720">
        <v>538.29999999999995</v>
      </c>
      <c r="D4720">
        <v>4006</v>
      </c>
      <c r="E4720">
        <v>3108.2</v>
      </c>
      <c r="F4720">
        <v>6545.48</v>
      </c>
      <c r="G4720">
        <v>5908.1</v>
      </c>
      <c r="H4720">
        <v>22126</v>
      </c>
      <c r="I4720">
        <v>304.67</v>
      </c>
      <c r="J4720">
        <v>651.71</v>
      </c>
      <c r="K4720">
        <v>5035.8100000000004</v>
      </c>
      <c r="L4720">
        <v>12981</v>
      </c>
      <c r="M4720">
        <v>11087</v>
      </c>
      <c r="N4720">
        <v>4057.9</v>
      </c>
    </row>
    <row r="4721" spans="1:14" x14ac:dyDescent="0.25">
      <c r="A4721" s="2">
        <v>38748</v>
      </c>
      <c r="B4721">
        <v>1197.02</v>
      </c>
      <c r="C4721">
        <v>538.05999999999995</v>
      </c>
      <c r="D4721">
        <v>3992.5</v>
      </c>
      <c r="E4721">
        <v>3120.4</v>
      </c>
      <c r="F4721">
        <v>6573.17</v>
      </c>
      <c r="G4721">
        <v>5936.5</v>
      </c>
      <c r="H4721">
        <v>22116</v>
      </c>
      <c r="I4721">
        <v>304.5</v>
      </c>
      <c r="J4721">
        <v>653.41</v>
      </c>
      <c r="K4721">
        <v>5047.4799999999996</v>
      </c>
      <c r="L4721">
        <v>13052</v>
      </c>
      <c r="M4721">
        <v>11087</v>
      </c>
      <c r="N4721">
        <v>4055.5</v>
      </c>
    </row>
    <row r="4722" spans="1:14" x14ac:dyDescent="0.25">
      <c r="A4722" s="2">
        <v>38749</v>
      </c>
      <c r="B4722">
        <v>1200.52</v>
      </c>
      <c r="C4722">
        <v>536.78</v>
      </c>
      <c r="D4722">
        <v>4017.5</v>
      </c>
      <c r="E4722">
        <v>3143.4</v>
      </c>
      <c r="F4722">
        <v>6623.37</v>
      </c>
      <c r="G4722">
        <v>5997.8</v>
      </c>
      <c r="H4722">
        <v>22292</v>
      </c>
      <c r="I4722">
        <v>307.43</v>
      </c>
      <c r="J4722">
        <v>656.8</v>
      </c>
      <c r="K4722">
        <v>5064.9799999999996</v>
      </c>
      <c r="L4722">
        <v>12911</v>
      </c>
      <c r="M4722">
        <v>11030</v>
      </c>
      <c r="N4722">
        <v>4066.2</v>
      </c>
    </row>
    <row r="4723" spans="1:14" x14ac:dyDescent="0.25">
      <c r="A4723" s="2">
        <v>38750</v>
      </c>
      <c r="B4723">
        <v>1186.29</v>
      </c>
      <c r="C4723">
        <v>534.87</v>
      </c>
      <c r="D4723">
        <v>3977.5</v>
      </c>
      <c r="E4723">
        <v>3104.1</v>
      </c>
      <c r="F4723">
        <v>6535.1</v>
      </c>
      <c r="G4723">
        <v>5972.6</v>
      </c>
      <c r="H4723">
        <v>22014</v>
      </c>
      <c r="I4723">
        <v>303.64999999999998</v>
      </c>
      <c r="J4723">
        <v>657.31</v>
      </c>
      <c r="K4723">
        <v>5029.97</v>
      </c>
      <c r="L4723">
        <v>13083</v>
      </c>
      <c r="M4723">
        <v>10974</v>
      </c>
      <c r="N4723">
        <v>4015.1</v>
      </c>
    </row>
    <row r="4724" spans="1:14" x14ac:dyDescent="0.25">
      <c r="A4724" s="2">
        <v>38751</v>
      </c>
      <c r="B4724">
        <v>1180.23</v>
      </c>
      <c r="C4724">
        <v>536.39</v>
      </c>
      <c r="D4724">
        <v>3988.6</v>
      </c>
      <c r="E4724">
        <v>3108.2</v>
      </c>
      <c r="F4724">
        <v>6539.71</v>
      </c>
      <c r="G4724">
        <v>5980.7</v>
      </c>
      <c r="H4724">
        <v>21941</v>
      </c>
      <c r="I4724">
        <v>304.89999999999998</v>
      </c>
      <c r="J4724">
        <v>652.73</v>
      </c>
      <c r="K4724">
        <v>5063.6899999999996</v>
      </c>
      <c r="L4724">
        <v>13075</v>
      </c>
      <c r="M4724">
        <v>10790</v>
      </c>
      <c r="N4724">
        <v>3996.2</v>
      </c>
    </row>
    <row r="4725" spans="1:14" x14ac:dyDescent="0.25">
      <c r="A4725" s="2">
        <v>38754</v>
      </c>
      <c r="B4725">
        <v>1183.26</v>
      </c>
      <c r="C4725">
        <v>543.89</v>
      </c>
      <c r="D4725">
        <v>3995.3</v>
      </c>
      <c r="E4725">
        <v>3105</v>
      </c>
      <c r="F4725">
        <v>6555.29</v>
      </c>
      <c r="G4725">
        <v>5989.2</v>
      </c>
      <c r="H4725">
        <v>22229</v>
      </c>
      <c r="I4725">
        <v>305.91000000000003</v>
      </c>
      <c r="J4725">
        <v>656.97</v>
      </c>
      <c r="K4725">
        <v>5063.6899999999996</v>
      </c>
      <c r="L4725">
        <v>13099</v>
      </c>
      <c r="M4725">
        <v>10853</v>
      </c>
      <c r="N4725">
        <v>4020.9</v>
      </c>
    </row>
    <row r="4726" spans="1:14" x14ac:dyDescent="0.25">
      <c r="A4726" s="2">
        <v>38755</v>
      </c>
      <c r="B4726">
        <v>1172.77</v>
      </c>
      <c r="C4726">
        <v>531.20000000000005</v>
      </c>
      <c r="D4726">
        <v>3981.3</v>
      </c>
      <c r="E4726">
        <v>3105</v>
      </c>
      <c r="F4726">
        <v>6565.1</v>
      </c>
      <c r="G4726">
        <v>5983.3</v>
      </c>
      <c r="H4726">
        <v>22093</v>
      </c>
      <c r="I4726">
        <v>305.91000000000003</v>
      </c>
      <c r="J4726">
        <v>652.14</v>
      </c>
      <c r="K4726">
        <v>5064.33</v>
      </c>
      <c r="L4726">
        <v>13106</v>
      </c>
      <c r="M4726">
        <v>10874</v>
      </c>
      <c r="N4726">
        <v>4022.5</v>
      </c>
    </row>
    <row r="4727" spans="1:14" x14ac:dyDescent="0.25">
      <c r="A4727" s="2">
        <v>38756</v>
      </c>
      <c r="B4727">
        <v>1182.8</v>
      </c>
      <c r="C4727">
        <v>525.69000000000005</v>
      </c>
      <c r="D4727">
        <v>3965.7</v>
      </c>
      <c r="E4727">
        <v>3084</v>
      </c>
      <c r="F4727">
        <v>6556.44</v>
      </c>
      <c r="G4727">
        <v>6002.6</v>
      </c>
      <c r="H4727">
        <v>22080</v>
      </c>
      <c r="I4727">
        <v>305.88</v>
      </c>
      <c r="J4727">
        <v>655.27</v>
      </c>
      <c r="K4727">
        <v>5057.2</v>
      </c>
      <c r="L4727">
        <v>12770</v>
      </c>
      <c r="M4727">
        <v>10777</v>
      </c>
      <c r="N4727">
        <v>3950</v>
      </c>
    </row>
    <row r="4728" spans="1:14" x14ac:dyDescent="0.25">
      <c r="A4728" s="2">
        <v>38757</v>
      </c>
      <c r="B4728">
        <v>1180.47</v>
      </c>
      <c r="C4728">
        <v>526.65</v>
      </c>
      <c r="D4728">
        <v>4023.1</v>
      </c>
      <c r="E4728">
        <v>3117.9</v>
      </c>
      <c r="F4728">
        <v>6637.79</v>
      </c>
      <c r="G4728">
        <v>6071.6</v>
      </c>
      <c r="H4728">
        <v>22333</v>
      </c>
      <c r="I4728">
        <v>309.56</v>
      </c>
      <c r="J4728">
        <v>662.73</v>
      </c>
      <c r="K4728">
        <v>5086.38</v>
      </c>
      <c r="L4728">
        <v>12926</v>
      </c>
      <c r="M4728">
        <v>10803</v>
      </c>
      <c r="N4728">
        <v>3992.1</v>
      </c>
    </row>
    <row r="4729" spans="1:14" x14ac:dyDescent="0.25">
      <c r="A4729" s="2">
        <v>38758</v>
      </c>
      <c r="B4729">
        <v>1182.8</v>
      </c>
      <c r="C4729">
        <v>524.80999999999995</v>
      </c>
      <c r="D4729">
        <v>3993.2</v>
      </c>
      <c r="E4729">
        <v>3092.1</v>
      </c>
      <c r="F4729">
        <v>6600.87</v>
      </c>
      <c r="G4729">
        <v>6056.9</v>
      </c>
      <c r="H4729">
        <v>22149</v>
      </c>
      <c r="I4729">
        <v>308.11</v>
      </c>
      <c r="J4729">
        <v>657.14</v>
      </c>
      <c r="K4729">
        <v>5081.1899999999996</v>
      </c>
      <c r="L4729">
        <v>12770</v>
      </c>
      <c r="M4729">
        <v>10770</v>
      </c>
      <c r="N4729">
        <v>3984.6</v>
      </c>
    </row>
    <row r="4730" spans="1:14" x14ac:dyDescent="0.25">
      <c r="A4730" s="2">
        <v>38761</v>
      </c>
      <c r="B4730">
        <v>1180.47</v>
      </c>
      <c r="C4730">
        <v>520.5</v>
      </c>
      <c r="D4730">
        <v>4016.1</v>
      </c>
      <c r="E4730">
        <v>3118.6</v>
      </c>
      <c r="F4730">
        <v>6652.79</v>
      </c>
      <c r="G4730">
        <v>6101.9</v>
      </c>
      <c r="H4730">
        <v>22267</v>
      </c>
      <c r="I4730">
        <v>310.51</v>
      </c>
      <c r="J4730">
        <v>660.02</v>
      </c>
      <c r="K4730">
        <v>5099.3500000000004</v>
      </c>
      <c r="L4730">
        <v>12495</v>
      </c>
      <c r="M4730">
        <v>10658</v>
      </c>
      <c r="N4730">
        <v>3953.3</v>
      </c>
    </row>
    <row r="4731" spans="1:14" x14ac:dyDescent="0.25">
      <c r="A4731" s="2">
        <v>38762</v>
      </c>
      <c r="B4731">
        <v>1192.1199999999999</v>
      </c>
      <c r="C4731">
        <v>524.73</v>
      </c>
      <c r="D4731">
        <v>4009.5</v>
      </c>
      <c r="E4731">
        <v>3120.8</v>
      </c>
      <c r="F4731">
        <v>6664.33</v>
      </c>
      <c r="G4731">
        <v>6097.6</v>
      </c>
      <c r="H4731">
        <v>22210</v>
      </c>
      <c r="I4731">
        <v>310.81</v>
      </c>
      <c r="J4731">
        <v>662.73</v>
      </c>
      <c r="K4731">
        <v>5090.92</v>
      </c>
      <c r="L4731">
        <v>12652</v>
      </c>
      <c r="M4731">
        <v>10786</v>
      </c>
      <c r="N4731">
        <v>3974.8</v>
      </c>
    </row>
    <row r="4732" spans="1:14" x14ac:dyDescent="0.25">
      <c r="A4732" s="2">
        <v>38763</v>
      </c>
      <c r="B4732">
        <v>1195.8499999999999</v>
      </c>
      <c r="C4732">
        <v>520.58000000000004</v>
      </c>
      <c r="D4732">
        <v>4018.2</v>
      </c>
      <c r="E4732">
        <v>3105</v>
      </c>
      <c r="F4732">
        <v>6666.64</v>
      </c>
      <c r="G4732">
        <v>6093.6</v>
      </c>
      <c r="H4732">
        <v>22242</v>
      </c>
      <c r="I4732">
        <v>311.32</v>
      </c>
      <c r="J4732">
        <v>663.07</v>
      </c>
      <c r="K4732">
        <v>5035.8100000000004</v>
      </c>
      <c r="L4732">
        <v>12480</v>
      </c>
      <c r="M4732">
        <v>10776</v>
      </c>
      <c r="N4732">
        <v>3960.8</v>
      </c>
    </row>
    <row r="4733" spans="1:14" x14ac:dyDescent="0.25">
      <c r="A4733" s="2">
        <v>38764</v>
      </c>
      <c r="B4733">
        <v>1204.71</v>
      </c>
      <c r="C4733">
        <v>528.32000000000005</v>
      </c>
      <c r="D4733">
        <v>4040.4</v>
      </c>
      <c r="E4733">
        <v>3127.4</v>
      </c>
      <c r="F4733">
        <v>6690.87</v>
      </c>
      <c r="G4733">
        <v>6131.9</v>
      </c>
      <c r="H4733">
        <v>22422</v>
      </c>
      <c r="I4733">
        <v>311.93</v>
      </c>
      <c r="J4733">
        <v>667.14</v>
      </c>
      <c r="K4733">
        <v>5106.4799999999996</v>
      </c>
      <c r="L4733">
        <v>12535</v>
      </c>
      <c r="M4733">
        <v>10779</v>
      </c>
      <c r="N4733">
        <v>3946.8</v>
      </c>
    </row>
    <row r="4734" spans="1:14" x14ac:dyDescent="0.25">
      <c r="A4734" s="2">
        <v>38765</v>
      </c>
      <c r="B4734">
        <v>1202.1500000000001</v>
      </c>
      <c r="C4734">
        <v>531.44000000000005</v>
      </c>
      <c r="D4734">
        <v>4056.1</v>
      </c>
      <c r="E4734">
        <v>3141.2</v>
      </c>
      <c r="F4734">
        <v>6700.68</v>
      </c>
      <c r="G4734">
        <v>6151.4</v>
      </c>
      <c r="H4734">
        <v>22537</v>
      </c>
      <c r="I4734">
        <v>313.24</v>
      </c>
      <c r="J4734">
        <v>667.82</v>
      </c>
      <c r="K4734">
        <v>5112.96</v>
      </c>
      <c r="L4734">
        <v>12347</v>
      </c>
      <c r="M4734">
        <v>10792</v>
      </c>
      <c r="N4734">
        <v>3931.1</v>
      </c>
    </row>
    <row r="4735" spans="1:14" x14ac:dyDescent="0.25">
      <c r="A4735" s="2">
        <v>38768</v>
      </c>
      <c r="B4735">
        <v>1201.92</v>
      </c>
      <c r="C4735">
        <v>536.94000000000005</v>
      </c>
      <c r="D4735">
        <v>4058.2</v>
      </c>
      <c r="E4735">
        <v>3130.5</v>
      </c>
      <c r="F4735">
        <v>6698.95</v>
      </c>
      <c r="G4735">
        <v>6165</v>
      </c>
      <c r="H4735">
        <v>22644</v>
      </c>
      <c r="I4735">
        <v>313.81</v>
      </c>
      <c r="J4735">
        <v>668.33</v>
      </c>
      <c r="K4735">
        <v>5135.6499999999996</v>
      </c>
      <c r="L4735">
        <v>12119</v>
      </c>
      <c r="M4735">
        <v>10907</v>
      </c>
      <c r="N4735">
        <v>3969.8</v>
      </c>
    </row>
    <row r="4736" spans="1:14" x14ac:dyDescent="0.25">
      <c r="A4736" s="2">
        <v>38769</v>
      </c>
      <c r="B4736">
        <v>1198.6500000000001</v>
      </c>
      <c r="C4736">
        <v>532.95000000000005</v>
      </c>
      <c r="D4736">
        <v>4058.2</v>
      </c>
      <c r="E4736">
        <v>3140.9</v>
      </c>
      <c r="F4736">
        <v>6705.87</v>
      </c>
      <c r="G4736">
        <v>6219.7</v>
      </c>
      <c r="H4736">
        <v>22713</v>
      </c>
      <c r="I4736">
        <v>313.68</v>
      </c>
      <c r="J4736">
        <v>675.45</v>
      </c>
      <c r="K4736">
        <v>5166.78</v>
      </c>
      <c r="L4736">
        <v>12448</v>
      </c>
      <c r="M4736">
        <v>10930</v>
      </c>
      <c r="N4736">
        <v>4013.5</v>
      </c>
    </row>
    <row r="4737" spans="1:14" x14ac:dyDescent="0.25">
      <c r="A4737" s="2">
        <v>38770</v>
      </c>
      <c r="B4737">
        <v>1205.18</v>
      </c>
      <c r="C4737">
        <v>531.36</v>
      </c>
      <c r="D4737">
        <v>4074.5</v>
      </c>
      <c r="E4737">
        <v>3170.4</v>
      </c>
      <c r="F4737">
        <v>6770.49</v>
      </c>
      <c r="G4737">
        <v>6289.2</v>
      </c>
      <c r="H4737">
        <v>22920</v>
      </c>
      <c r="I4737">
        <v>314.79000000000002</v>
      </c>
      <c r="J4737">
        <v>679.01</v>
      </c>
      <c r="K4737">
        <v>5193.3599999999997</v>
      </c>
      <c r="L4737">
        <v>12339</v>
      </c>
      <c r="M4737">
        <v>10898</v>
      </c>
      <c r="N4737">
        <v>4007.7</v>
      </c>
    </row>
    <row r="4738" spans="1:14" x14ac:dyDescent="0.25">
      <c r="A4738" s="2">
        <v>38771</v>
      </c>
      <c r="B4738">
        <v>1203.32</v>
      </c>
      <c r="C4738">
        <v>528.88</v>
      </c>
      <c r="D4738">
        <v>4047.7</v>
      </c>
      <c r="E4738">
        <v>3169.4</v>
      </c>
      <c r="F4738">
        <v>6773.95</v>
      </c>
      <c r="G4738">
        <v>6280.6</v>
      </c>
      <c r="H4738">
        <v>22875</v>
      </c>
      <c r="I4738">
        <v>313.95</v>
      </c>
      <c r="J4738">
        <v>680.2</v>
      </c>
      <c r="K4738">
        <v>5155.75</v>
      </c>
      <c r="L4738">
        <v>12582</v>
      </c>
      <c r="M4738">
        <v>11069</v>
      </c>
      <c r="N4738">
        <v>4036.5</v>
      </c>
    </row>
    <row r="4739" spans="1:14" x14ac:dyDescent="0.25">
      <c r="A4739" s="2">
        <v>38772</v>
      </c>
      <c r="B4739">
        <v>1205.8800000000001</v>
      </c>
      <c r="C4739">
        <v>532.47</v>
      </c>
      <c r="D4739">
        <v>4061</v>
      </c>
      <c r="E4739">
        <v>3187.6</v>
      </c>
      <c r="F4739">
        <v>6776.84</v>
      </c>
      <c r="G4739">
        <v>6298.3</v>
      </c>
      <c r="H4739">
        <v>22961</v>
      </c>
      <c r="I4739">
        <v>313.61</v>
      </c>
      <c r="J4739">
        <v>684.3</v>
      </c>
      <c r="K4739">
        <v>5131.76</v>
      </c>
      <c r="L4739">
        <v>12605</v>
      </c>
      <c r="M4739">
        <v>11088</v>
      </c>
      <c r="N4739">
        <v>4030.8</v>
      </c>
    </row>
    <row r="4740" spans="1:14" x14ac:dyDescent="0.25">
      <c r="A4740" s="2">
        <v>38775</v>
      </c>
      <c r="B4740">
        <v>1206.81</v>
      </c>
      <c r="C4740">
        <v>528.24</v>
      </c>
      <c r="D4740">
        <v>4074.9</v>
      </c>
      <c r="E4740">
        <v>3193.6</v>
      </c>
      <c r="F4740">
        <v>6832.8</v>
      </c>
      <c r="G4740">
        <v>6331.7</v>
      </c>
      <c r="H4740">
        <v>23072</v>
      </c>
      <c r="I4740">
        <v>315.7</v>
      </c>
      <c r="J4740">
        <v>688.02</v>
      </c>
      <c r="K4740">
        <v>5167.42</v>
      </c>
      <c r="L4740">
        <v>12652</v>
      </c>
      <c r="M4740">
        <v>11158</v>
      </c>
      <c r="N4740">
        <v>4059.6</v>
      </c>
    </row>
    <row r="4741" spans="1:14" x14ac:dyDescent="0.25">
      <c r="A4741" s="2">
        <v>38776</v>
      </c>
      <c r="B4741">
        <v>1196.0899999999999</v>
      </c>
      <c r="C4741">
        <v>526.49</v>
      </c>
      <c r="D4741">
        <v>4007.8</v>
      </c>
      <c r="E4741">
        <v>3140.5</v>
      </c>
      <c r="F4741">
        <v>6697.22</v>
      </c>
      <c r="G4741">
        <v>6288.1</v>
      </c>
      <c r="H4741">
        <v>22687</v>
      </c>
      <c r="I4741">
        <v>309.47000000000003</v>
      </c>
      <c r="J4741">
        <v>673.46</v>
      </c>
      <c r="K4741">
        <v>5095.46</v>
      </c>
      <c r="L4741">
        <v>12699</v>
      </c>
      <c r="M4741">
        <v>11107</v>
      </c>
      <c r="N4741">
        <v>4055.5</v>
      </c>
    </row>
    <row r="4742" spans="1:14" x14ac:dyDescent="0.25">
      <c r="A4742" s="2">
        <v>38777</v>
      </c>
      <c r="B4742">
        <v>1204.95</v>
      </c>
      <c r="C4742">
        <v>530.79999999999995</v>
      </c>
      <c r="D4742">
        <v>4050.2</v>
      </c>
      <c r="E4742">
        <v>3178.5</v>
      </c>
      <c r="F4742">
        <v>6777.41</v>
      </c>
      <c r="G4742">
        <v>6359.5</v>
      </c>
      <c r="H4742">
        <v>22774</v>
      </c>
      <c r="I4742">
        <v>312.3</v>
      </c>
      <c r="J4742">
        <v>682.26</v>
      </c>
      <c r="K4742">
        <v>5154.46</v>
      </c>
      <c r="L4742">
        <v>12480</v>
      </c>
      <c r="M4742">
        <v>11026</v>
      </c>
      <c r="N4742">
        <v>3978.1</v>
      </c>
    </row>
    <row r="4743" spans="1:14" x14ac:dyDescent="0.25">
      <c r="A4743" s="2">
        <v>38778</v>
      </c>
      <c r="B4743">
        <v>1204.48</v>
      </c>
      <c r="C4743">
        <v>534.63</v>
      </c>
      <c r="D4743">
        <v>4040.4</v>
      </c>
      <c r="E4743">
        <v>3145.3</v>
      </c>
      <c r="F4743">
        <v>6671.83</v>
      </c>
      <c r="G4743">
        <v>6311.9</v>
      </c>
      <c r="H4743">
        <v>22493</v>
      </c>
      <c r="I4743">
        <v>308.39</v>
      </c>
      <c r="J4743">
        <v>682.09</v>
      </c>
      <c r="K4743">
        <v>5129.82</v>
      </c>
      <c r="L4743">
        <v>12488</v>
      </c>
      <c r="M4743">
        <v>11103</v>
      </c>
      <c r="N4743">
        <v>4038.2</v>
      </c>
    </row>
    <row r="4744" spans="1:14" x14ac:dyDescent="0.25">
      <c r="A4744" s="2">
        <v>38779</v>
      </c>
      <c r="B4744">
        <v>1199.82</v>
      </c>
      <c r="C4744">
        <v>540.14</v>
      </c>
      <c r="D4744">
        <v>4058.2</v>
      </c>
      <c r="E4744">
        <v>3132.1</v>
      </c>
      <c r="F4744">
        <v>6611.83</v>
      </c>
      <c r="G4744">
        <v>6273.4</v>
      </c>
      <c r="H4744">
        <v>22505</v>
      </c>
      <c r="I4744">
        <v>307.07</v>
      </c>
      <c r="J4744">
        <v>684.97</v>
      </c>
      <c r="K4744">
        <v>5132.41</v>
      </c>
      <c r="L4744">
        <v>12292</v>
      </c>
      <c r="M4744">
        <v>11061</v>
      </c>
      <c r="N4744">
        <v>4031.6</v>
      </c>
    </row>
    <row r="4745" spans="1:14" x14ac:dyDescent="0.25">
      <c r="A4745" s="2">
        <v>38782</v>
      </c>
      <c r="B4745">
        <v>1193.29</v>
      </c>
      <c r="C4745">
        <v>534.30999999999995</v>
      </c>
      <c r="D4745">
        <v>4083.9</v>
      </c>
      <c r="E4745">
        <v>3151.8</v>
      </c>
      <c r="F4745">
        <v>6642.41</v>
      </c>
      <c r="G4745">
        <v>6281.2</v>
      </c>
      <c r="H4745">
        <v>22704</v>
      </c>
      <c r="I4745">
        <v>308.99</v>
      </c>
      <c r="J4745">
        <v>687.85</v>
      </c>
      <c r="K4745">
        <v>5132.41</v>
      </c>
      <c r="L4745">
        <v>12464</v>
      </c>
      <c r="M4745">
        <v>11051</v>
      </c>
      <c r="N4745">
        <v>4039.8</v>
      </c>
    </row>
    <row r="4746" spans="1:14" x14ac:dyDescent="0.25">
      <c r="A4746" s="2">
        <v>38783</v>
      </c>
      <c r="B4746">
        <v>1191.42</v>
      </c>
      <c r="C4746">
        <v>532.54999999999995</v>
      </c>
      <c r="D4746">
        <v>4064.4</v>
      </c>
      <c r="E4746">
        <v>3135.8</v>
      </c>
      <c r="F4746">
        <v>6637.79</v>
      </c>
      <c r="G4746">
        <v>6248.3</v>
      </c>
      <c r="H4746">
        <v>22566</v>
      </c>
      <c r="I4746">
        <v>307.14</v>
      </c>
      <c r="J4746">
        <v>680.57</v>
      </c>
      <c r="K4746">
        <v>5098.05</v>
      </c>
      <c r="L4746">
        <v>12339</v>
      </c>
      <c r="M4746">
        <v>10843</v>
      </c>
      <c r="N4746">
        <v>4019.2</v>
      </c>
    </row>
    <row r="4747" spans="1:14" x14ac:dyDescent="0.25">
      <c r="A4747" s="2">
        <v>38784</v>
      </c>
      <c r="B4747">
        <v>1193.29</v>
      </c>
      <c r="C4747">
        <v>527.91999999999996</v>
      </c>
      <c r="D4747">
        <v>4046.4</v>
      </c>
      <c r="E4747">
        <v>3119.5</v>
      </c>
      <c r="F4747">
        <v>6559.33</v>
      </c>
      <c r="G4747">
        <v>6211.2</v>
      </c>
      <c r="H4747">
        <v>22486</v>
      </c>
      <c r="I4747">
        <v>304.37</v>
      </c>
      <c r="J4747">
        <v>676.5</v>
      </c>
      <c r="K4747">
        <v>5076.6499999999996</v>
      </c>
      <c r="L4747">
        <v>12284</v>
      </c>
      <c r="M4747">
        <v>10752</v>
      </c>
      <c r="N4747">
        <v>4001.9</v>
      </c>
    </row>
    <row r="4748" spans="1:14" x14ac:dyDescent="0.25">
      <c r="A4748" s="2">
        <v>38785</v>
      </c>
      <c r="B4748">
        <v>1186.29</v>
      </c>
      <c r="C4748">
        <v>530.48</v>
      </c>
      <c r="D4748">
        <v>4070</v>
      </c>
      <c r="E4748">
        <v>3146.5</v>
      </c>
      <c r="F4748">
        <v>6612.41</v>
      </c>
      <c r="G4748">
        <v>6247</v>
      </c>
      <c r="H4748">
        <v>22646</v>
      </c>
      <c r="I4748">
        <v>306.7</v>
      </c>
      <c r="J4748">
        <v>682.77</v>
      </c>
      <c r="K4748">
        <v>5099.99</v>
      </c>
      <c r="L4748">
        <v>12536</v>
      </c>
      <c r="M4748">
        <v>10796</v>
      </c>
      <c r="N4748">
        <v>4031.6</v>
      </c>
    </row>
    <row r="4749" spans="1:14" x14ac:dyDescent="0.25">
      <c r="A4749" s="2">
        <v>38786</v>
      </c>
      <c r="B4749">
        <v>1196.55</v>
      </c>
      <c r="C4749">
        <v>534.07000000000005</v>
      </c>
      <c r="D4749">
        <v>4107.5</v>
      </c>
      <c r="E4749">
        <v>3183.9</v>
      </c>
      <c r="F4749">
        <v>6694.33</v>
      </c>
      <c r="G4749">
        <v>6294</v>
      </c>
      <c r="H4749">
        <v>22810</v>
      </c>
      <c r="I4749">
        <v>309.57</v>
      </c>
      <c r="J4749">
        <v>684.47</v>
      </c>
      <c r="K4749">
        <v>5170.67</v>
      </c>
      <c r="L4749">
        <v>12599</v>
      </c>
      <c r="M4749">
        <v>10731</v>
      </c>
      <c r="N4749">
        <v>4023.4</v>
      </c>
    </row>
    <row r="4750" spans="1:14" x14ac:dyDescent="0.25">
      <c r="A4750" s="2">
        <v>38789</v>
      </c>
      <c r="B4750">
        <v>1198.8900000000001</v>
      </c>
      <c r="C4750">
        <v>536.63</v>
      </c>
      <c r="D4750">
        <v>4136.7</v>
      </c>
      <c r="E4750">
        <v>3208</v>
      </c>
      <c r="F4750">
        <v>6754.91</v>
      </c>
      <c r="G4750">
        <v>6324.5</v>
      </c>
      <c r="H4750">
        <v>22976</v>
      </c>
      <c r="I4750">
        <v>311.66000000000003</v>
      </c>
      <c r="J4750">
        <v>690.73</v>
      </c>
      <c r="K4750">
        <v>5212.16</v>
      </c>
      <c r="L4750">
        <v>12827</v>
      </c>
      <c r="M4750">
        <v>10831</v>
      </c>
      <c r="N4750">
        <v>4083.5</v>
      </c>
    </row>
    <row r="4751" spans="1:14" x14ac:dyDescent="0.25">
      <c r="A4751" s="2">
        <v>38790</v>
      </c>
      <c r="B4751">
        <v>1211.01</v>
      </c>
      <c r="C4751">
        <v>539.5</v>
      </c>
      <c r="D4751">
        <v>4130.1000000000004</v>
      </c>
      <c r="E4751">
        <v>3211.8</v>
      </c>
      <c r="F4751">
        <v>6771.64</v>
      </c>
      <c r="G4751">
        <v>6325.3</v>
      </c>
      <c r="H4751">
        <v>23077</v>
      </c>
      <c r="I4751">
        <v>312.08999999999997</v>
      </c>
      <c r="J4751">
        <v>689.04</v>
      </c>
      <c r="K4751">
        <v>5212.8100000000004</v>
      </c>
      <c r="L4751">
        <v>12732</v>
      </c>
      <c r="M4751">
        <v>10789</v>
      </c>
      <c r="N4751">
        <v>4061.2</v>
      </c>
    </row>
    <row r="4752" spans="1:14" x14ac:dyDescent="0.25">
      <c r="A4752" s="2">
        <v>38791</v>
      </c>
      <c r="B4752">
        <v>1215.9100000000001</v>
      </c>
      <c r="C4752">
        <v>544.69000000000005</v>
      </c>
      <c r="D4752">
        <v>4150.3</v>
      </c>
      <c r="E4752">
        <v>3219.6</v>
      </c>
      <c r="F4752">
        <v>6807.42</v>
      </c>
      <c r="G4752">
        <v>6332.7</v>
      </c>
      <c r="H4752">
        <v>23153</v>
      </c>
      <c r="I4752">
        <v>313.14</v>
      </c>
      <c r="J4752">
        <v>694.46</v>
      </c>
      <c r="K4752">
        <v>5199.84</v>
      </c>
      <c r="L4752">
        <v>12780</v>
      </c>
      <c r="M4752">
        <v>10993</v>
      </c>
      <c r="N4752">
        <v>4074.4</v>
      </c>
    </row>
    <row r="4753" spans="1:14" x14ac:dyDescent="0.25">
      <c r="A4753" s="2">
        <v>38792</v>
      </c>
      <c r="B4753">
        <v>1218.24</v>
      </c>
      <c r="C4753">
        <v>545.32000000000005</v>
      </c>
      <c r="D4753">
        <v>4169.1000000000004</v>
      </c>
      <c r="E4753">
        <v>3219.6</v>
      </c>
      <c r="F4753">
        <v>6804.53</v>
      </c>
      <c r="G4753">
        <v>6338.9</v>
      </c>
      <c r="H4753">
        <v>23153</v>
      </c>
      <c r="I4753">
        <v>312.83999999999997</v>
      </c>
      <c r="J4753">
        <v>699.03</v>
      </c>
      <c r="K4753">
        <v>5203.1099999999997</v>
      </c>
      <c r="L4753">
        <v>12662</v>
      </c>
      <c r="M4753">
        <v>10960</v>
      </c>
      <c r="N4753">
        <v>4095.8</v>
      </c>
    </row>
    <row r="4754" spans="1:14" x14ac:dyDescent="0.25">
      <c r="A4754" s="2">
        <v>38793</v>
      </c>
      <c r="B4754">
        <v>1218.93</v>
      </c>
      <c r="C4754">
        <v>541.75</v>
      </c>
      <c r="D4754">
        <v>4168.7</v>
      </c>
      <c r="E4754">
        <v>3225</v>
      </c>
      <c r="F4754">
        <v>6779.89</v>
      </c>
      <c r="G4754">
        <v>6349</v>
      </c>
      <c r="H4754">
        <v>23057</v>
      </c>
      <c r="I4754">
        <v>312.57</v>
      </c>
      <c r="J4754">
        <v>701.23</v>
      </c>
      <c r="K4754">
        <v>5214.87</v>
      </c>
      <c r="L4754">
        <v>12780</v>
      </c>
      <c r="M4754">
        <v>11026</v>
      </c>
      <c r="N4754">
        <v>4094.9</v>
      </c>
    </row>
    <row r="4755" spans="1:14" x14ac:dyDescent="0.25">
      <c r="A4755" s="2">
        <v>38796</v>
      </c>
      <c r="B4755">
        <v>1217.08</v>
      </c>
      <c r="C4755">
        <v>537.92999999999995</v>
      </c>
      <c r="D4755">
        <v>4164.8999999999996</v>
      </c>
      <c r="E4755">
        <v>3225</v>
      </c>
      <c r="F4755">
        <v>6808.54</v>
      </c>
      <c r="G4755">
        <v>6372.8</v>
      </c>
      <c r="H4755">
        <v>23132</v>
      </c>
      <c r="I4755">
        <v>314.52</v>
      </c>
      <c r="J4755">
        <v>704.79</v>
      </c>
      <c r="K4755">
        <v>5221.41</v>
      </c>
      <c r="L4755">
        <v>13000</v>
      </c>
      <c r="M4755">
        <v>11115</v>
      </c>
      <c r="N4755">
        <v>4125.3</v>
      </c>
    </row>
    <row r="4756" spans="1:14" x14ac:dyDescent="0.25">
      <c r="A4756" s="2">
        <v>38797</v>
      </c>
      <c r="B4756">
        <v>1209.68</v>
      </c>
      <c r="C4756">
        <v>538.73</v>
      </c>
      <c r="D4756">
        <v>4162.1000000000004</v>
      </c>
      <c r="E4756">
        <v>3229.3</v>
      </c>
      <c r="F4756">
        <v>6813.7</v>
      </c>
      <c r="G4756">
        <v>6377.3</v>
      </c>
      <c r="H4756">
        <v>23221</v>
      </c>
      <c r="I4756">
        <v>314.95999999999998</v>
      </c>
      <c r="J4756">
        <v>707.5</v>
      </c>
      <c r="K4756">
        <v>5221.41</v>
      </c>
      <c r="L4756">
        <v>13000</v>
      </c>
      <c r="M4756">
        <v>11104</v>
      </c>
      <c r="N4756">
        <v>4116.3</v>
      </c>
    </row>
    <row r="4757" spans="1:14" x14ac:dyDescent="0.25">
      <c r="A4757" s="2">
        <v>38798</v>
      </c>
      <c r="B4757">
        <v>1216.1600000000001</v>
      </c>
      <c r="C4757">
        <v>539.91999999999996</v>
      </c>
      <c r="D4757">
        <v>4182.6000000000004</v>
      </c>
      <c r="E4757">
        <v>3256.6</v>
      </c>
      <c r="F4757">
        <v>6851.52</v>
      </c>
      <c r="G4757">
        <v>6379.5</v>
      </c>
      <c r="H4757">
        <v>23162</v>
      </c>
      <c r="I4757">
        <v>316.14</v>
      </c>
      <c r="J4757">
        <v>710.04</v>
      </c>
      <c r="K4757">
        <v>5224.67</v>
      </c>
      <c r="L4757">
        <v>12929</v>
      </c>
      <c r="M4757">
        <v>10919</v>
      </c>
      <c r="N4757">
        <v>4128.6000000000004</v>
      </c>
    </row>
    <row r="4758" spans="1:14" x14ac:dyDescent="0.25">
      <c r="A4758" s="2">
        <v>38799</v>
      </c>
      <c r="B4758">
        <v>1213.6099999999999</v>
      </c>
      <c r="C4758">
        <v>541.35</v>
      </c>
      <c r="D4758">
        <v>4166.3</v>
      </c>
      <c r="E4758">
        <v>3261</v>
      </c>
      <c r="F4758">
        <v>6862.98</v>
      </c>
      <c r="G4758">
        <v>6359.4</v>
      </c>
      <c r="H4758">
        <v>22989</v>
      </c>
      <c r="I4758">
        <v>317.36</v>
      </c>
      <c r="J4758">
        <v>714.78</v>
      </c>
      <c r="K4758">
        <v>5198.53</v>
      </c>
      <c r="L4758">
        <v>12929</v>
      </c>
      <c r="M4758">
        <v>11052</v>
      </c>
      <c r="N4758">
        <v>4146.7</v>
      </c>
    </row>
    <row r="4759" spans="1:14" x14ac:dyDescent="0.25">
      <c r="A4759" s="2">
        <v>38800</v>
      </c>
      <c r="B4759">
        <v>1214.54</v>
      </c>
      <c r="C4759">
        <v>546.59</v>
      </c>
      <c r="D4759">
        <v>4197.5</v>
      </c>
      <c r="E4759">
        <v>3274.4</v>
      </c>
      <c r="F4759">
        <v>6885.91</v>
      </c>
      <c r="G4759">
        <v>6383.2</v>
      </c>
      <c r="H4759">
        <v>22978</v>
      </c>
      <c r="I4759">
        <v>318.10000000000002</v>
      </c>
      <c r="J4759">
        <v>720.96</v>
      </c>
      <c r="K4759">
        <v>5214.22</v>
      </c>
      <c r="L4759">
        <v>12961</v>
      </c>
      <c r="M4759">
        <v>10992</v>
      </c>
      <c r="N4759">
        <v>4147.5</v>
      </c>
    </row>
    <row r="4760" spans="1:14" x14ac:dyDescent="0.25">
      <c r="A4760" s="2">
        <v>38803</v>
      </c>
      <c r="B4760">
        <v>1212.92</v>
      </c>
      <c r="C4760">
        <v>542.38</v>
      </c>
      <c r="D4760">
        <v>4152.1000000000004</v>
      </c>
      <c r="E4760">
        <v>3238.4</v>
      </c>
      <c r="F4760">
        <v>6819.43</v>
      </c>
      <c r="G4760">
        <v>6322.1</v>
      </c>
      <c r="H4760">
        <v>22682</v>
      </c>
      <c r="I4760">
        <v>316.33999999999997</v>
      </c>
      <c r="J4760">
        <v>716.82</v>
      </c>
      <c r="K4760">
        <v>5171.74</v>
      </c>
      <c r="L4760">
        <v>13039</v>
      </c>
      <c r="M4760">
        <v>11115</v>
      </c>
      <c r="N4760">
        <v>4190.2</v>
      </c>
    </row>
    <row r="4761" spans="1:14" x14ac:dyDescent="0.25">
      <c r="A4761" s="2">
        <v>38804</v>
      </c>
      <c r="B4761">
        <v>1205.05</v>
      </c>
      <c r="C4761">
        <v>540.63</v>
      </c>
      <c r="D4761">
        <v>4136.1000000000004</v>
      </c>
      <c r="E4761">
        <v>3231.2</v>
      </c>
      <c r="F4761">
        <v>6793.07</v>
      </c>
      <c r="G4761">
        <v>6288.9</v>
      </c>
      <c r="H4761">
        <v>22531</v>
      </c>
      <c r="I4761">
        <v>315.3</v>
      </c>
      <c r="J4761">
        <v>713.37</v>
      </c>
      <c r="K4761">
        <v>5167.82</v>
      </c>
      <c r="L4761">
        <v>13102</v>
      </c>
      <c r="M4761">
        <v>11119</v>
      </c>
      <c r="N4761">
        <v>4189.3999999999996</v>
      </c>
    </row>
    <row r="4762" spans="1:14" x14ac:dyDescent="0.25">
      <c r="A4762" s="2">
        <v>38805</v>
      </c>
      <c r="B4762">
        <v>1211.99</v>
      </c>
      <c r="C4762">
        <v>548.82000000000005</v>
      </c>
      <c r="D4762">
        <v>4145.1000000000004</v>
      </c>
      <c r="E4762">
        <v>3250.3</v>
      </c>
      <c r="F4762">
        <v>6820.58</v>
      </c>
      <c r="G4762">
        <v>6306.3</v>
      </c>
      <c r="H4762">
        <v>22668</v>
      </c>
      <c r="I4762">
        <v>316.24</v>
      </c>
      <c r="J4762">
        <v>718.54</v>
      </c>
      <c r="K4762">
        <v>5173.7</v>
      </c>
      <c r="L4762">
        <v>13307</v>
      </c>
      <c r="M4762">
        <v>11023</v>
      </c>
      <c r="N4762">
        <v>4187.7</v>
      </c>
    </row>
    <row r="4763" spans="1:14" x14ac:dyDescent="0.25">
      <c r="A4763" s="2">
        <v>38806</v>
      </c>
      <c r="B4763">
        <v>1209.68</v>
      </c>
      <c r="C4763">
        <v>549.53</v>
      </c>
      <c r="D4763">
        <v>4187.1000000000004</v>
      </c>
      <c r="E4763">
        <v>3286</v>
      </c>
      <c r="F4763">
        <v>6903.67</v>
      </c>
      <c r="G4763">
        <v>6340</v>
      </c>
      <c r="H4763">
        <v>22988</v>
      </c>
      <c r="I4763">
        <v>318.27</v>
      </c>
      <c r="J4763">
        <v>723.72</v>
      </c>
      <c r="K4763">
        <v>5209.6400000000003</v>
      </c>
      <c r="L4763">
        <v>13425</v>
      </c>
      <c r="M4763">
        <v>11141</v>
      </c>
      <c r="N4763">
        <v>4209.8999999999996</v>
      </c>
    </row>
    <row r="4764" spans="1:14" x14ac:dyDescent="0.25">
      <c r="A4764" s="2">
        <v>38807</v>
      </c>
      <c r="B4764">
        <v>1205.75</v>
      </c>
      <c r="C4764">
        <v>544.61</v>
      </c>
      <c r="D4764">
        <v>4143</v>
      </c>
      <c r="E4764">
        <v>3266.9</v>
      </c>
      <c r="F4764">
        <v>6878.46</v>
      </c>
      <c r="G4764">
        <v>6343.4</v>
      </c>
      <c r="H4764">
        <v>22821</v>
      </c>
      <c r="I4764">
        <v>316.14</v>
      </c>
      <c r="J4764">
        <v>717.77</v>
      </c>
      <c r="K4764">
        <v>5195.2700000000004</v>
      </c>
      <c r="L4764">
        <v>13393</v>
      </c>
      <c r="M4764">
        <v>11059</v>
      </c>
      <c r="N4764">
        <v>4219.8</v>
      </c>
    </row>
    <row r="4765" spans="1:14" x14ac:dyDescent="0.25">
      <c r="A4765" s="2">
        <v>38810</v>
      </c>
      <c r="B4765">
        <v>1208.06</v>
      </c>
      <c r="C4765">
        <v>550.01</v>
      </c>
      <c r="D4765">
        <v>4192.3</v>
      </c>
      <c r="E4765">
        <v>3294.8</v>
      </c>
      <c r="F4765">
        <v>6947.8</v>
      </c>
      <c r="G4765">
        <v>6359.2</v>
      </c>
      <c r="H4765">
        <v>23016</v>
      </c>
      <c r="I4765">
        <v>317.83</v>
      </c>
      <c r="J4765">
        <v>729.41</v>
      </c>
      <c r="K4765">
        <v>5237.09</v>
      </c>
      <c r="L4765">
        <v>13653</v>
      </c>
      <c r="M4765">
        <v>11286</v>
      </c>
      <c r="N4765">
        <v>4271.5</v>
      </c>
    </row>
    <row r="4766" spans="1:14" x14ac:dyDescent="0.25">
      <c r="A4766" s="2">
        <v>38811</v>
      </c>
      <c r="B4766">
        <v>1216.3900000000001</v>
      </c>
      <c r="C4766">
        <v>546.36</v>
      </c>
      <c r="D4766">
        <v>4171.5</v>
      </c>
      <c r="E4766">
        <v>3266.6</v>
      </c>
      <c r="F4766">
        <v>6930.03</v>
      </c>
      <c r="G4766">
        <v>6340.8</v>
      </c>
      <c r="H4766">
        <v>22881</v>
      </c>
      <c r="I4766">
        <v>315.77</v>
      </c>
      <c r="J4766">
        <v>724.58</v>
      </c>
      <c r="K4766">
        <v>5212.91</v>
      </c>
      <c r="L4766">
        <v>13637</v>
      </c>
      <c r="M4766">
        <v>11299</v>
      </c>
      <c r="N4766">
        <v>4239.5</v>
      </c>
    </row>
    <row r="4767" spans="1:14" x14ac:dyDescent="0.25">
      <c r="A4767" s="2">
        <v>38812</v>
      </c>
      <c r="B4767">
        <v>1220.32</v>
      </c>
      <c r="C4767">
        <v>554.54</v>
      </c>
      <c r="D4767">
        <v>4201.3</v>
      </c>
      <c r="E4767">
        <v>3270.7</v>
      </c>
      <c r="F4767">
        <v>6948.94</v>
      </c>
      <c r="G4767">
        <v>6350.4</v>
      </c>
      <c r="H4767">
        <v>23095</v>
      </c>
      <c r="I4767">
        <v>316.11</v>
      </c>
      <c r="J4767">
        <v>727</v>
      </c>
      <c r="K4767">
        <v>5243.63</v>
      </c>
      <c r="L4767">
        <v>13598</v>
      </c>
      <c r="M4767">
        <v>11299</v>
      </c>
      <c r="N4767">
        <v>4295.3</v>
      </c>
    </row>
    <row r="4768" spans="1:14" x14ac:dyDescent="0.25">
      <c r="A4768" s="2">
        <v>38813</v>
      </c>
      <c r="B4768">
        <v>1218.93</v>
      </c>
      <c r="C4768">
        <v>556.37</v>
      </c>
      <c r="D4768">
        <v>4202</v>
      </c>
      <c r="E4768">
        <v>3274.1</v>
      </c>
      <c r="F4768">
        <v>6948.94</v>
      </c>
      <c r="G4768">
        <v>6354.1</v>
      </c>
      <c r="H4768">
        <v>23104</v>
      </c>
      <c r="I4768">
        <v>316.55</v>
      </c>
      <c r="J4768">
        <v>725.1</v>
      </c>
      <c r="K4768">
        <v>5244.93</v>
      </c>
      <c r="L4768">
        <v>13779</v>
      </c>
      <c r="M4768">
        <v>11511</v>
      </c>
      <c r="N4768">
        <v>4319.1000000000004</v>
      </c>
    </row>
    <row r="4769" spans="1:14" x14ac:dyDescent="0.25">
      <c r="A4769" s="2">
        <v>38814</v>
      </c>
      <c r="B4769">
        <v>1206.44</v>
      </c>
      <c r="C4769">
        <v>549.92999999999995</v>
      </c>
      <c r="D4769">
        <v>4187.8</v>
      </c>
      <c r="E4769">
        <v>3242.2</v>
      </c>
      <c r="F4769">
        <v>6861.84</v>
      </c>
      <c r="G4769">
        <v>6304.2</v>
      </c>
      <c r="H4769">
        <v>22846</v>
      </c>
      <c r="I4769">
        <v>315.83999999999997</v>
      </c>
      <c r="J4769">
        <v>721.65</v>
      </c>
      <c r="K4769">
        <v>5252.12</v>
      </c>
      <c r="L4769">
        <v>13818</v>
      </c>
      <c r="M4769">
        <v>11573</v>
      </c>
      <c r="N4769">
        <v>4309.3</v>
      </c>
    </row>
    <row r="4770" spans="1:14" x14ac:dyDescent="0.25">
      <c r="A4770" s="2">
        <v>38817</v>
      </c>
      <c r="B4770">
        <v>1207.83</v>
      </c>
      <c r="C4770">
        <v>553.51</v>
      </c>
      <c r="D4770">
        <v>4217</v>
      </c>
      <c r="E4770">
        <v>3251.9</v>
      </c>
      <c r="F4770">
        <v>6915.7</v>
      </c>
      <c r="G4770">
        <v>6312.7</v>
      </c>
      <c r="H4770">
        <v>23136</v>
      </c>
      <c r="I4770">
        <v>317.45999999999998</v>
      </c>
      <c r="J4770">
        <v>723.03</v>
      </c>
      <c r="K4770">
        <v>5259.31</v>
      </c>
      <c r="L4770">
        <v>13763</v>
      </c>
      <c r="M4770">
        <v>11570</v>
      </c>
      <c r="N4770">
        <v>4272.3</v>
      </c>
    </row>
    <row r="4771" spans="1:14" x14ac:dyDescent="0.25">
      <c r="A4771" s="2">
        <v>38818</v>
      </c>
      <c r="B4771">
        <v>1197.19</v>
      </c>
      <c r="C4771">
        <v>546.83000000000004</v>
      </c>
      <c r="D4771">
        <v>4181.2</v>
      </c>
      <c r="E4771">
        <v>3205.2</v>
      </c>
      <c r="F4771">
        <v>6804.53</v>
      </c>
      <c r="G4771">
        <v>6229.1</v>
      </c>
      <c r="H4771">
        <v>22620</v>
      </c>
      <c r="I4771">
        <v>312.7</v>
      </c>
      <c r="J4771">
        <v>716.13</v>
      </c>
      <c r="K4771">
        <v>5198.53</v>
      </c>
      <c r="L4771">
        <v>13732</v>
      </c>
      <c r="M4771">
        <v>11555</v>
      </c>
      <c r="N4771">
        <v>4297.8</v>
      </c>
    </row>
    <row r="4772" spans="1:14" x14ac:dyDescent="0.25">
      <c r="A4772" s="2">
        <v>38819</v>
      </c>
      <c r="B4772">
        <v>1198.58</v>
      </c>
      <c r="C4772">
        <v>545.88</v>
      </c>
      <c r="D4772">
        <v>4168.7</v>
      </c>
      <c r="E4772">
        <v>3188.6</v>
      </c>
      <c r="F4772">
        <v>6794.79</v>
      </c>
      <c r="G4772">
        <v>6199.5</v>
      </c>
      <c r="H4772">
        <v>22667</v>
      </c>
      <c r="I4772">
        <v>312.43</v>
      </c>
      <c r="J4772">
        <v>718.37</v>
      </c>
      <c r="K4772">
        <v>5183.5</v>
      </c>
      <c r="L4772">
        <v>13511</v>
      </c>
      <c r="M4772">
        <v>11450</v>
      </c>
      <c r="N4772">
        <v>4253.3999999999996</v>
      </c>
    </row>
    <row r="4773" spans="1:14" x14ac:dyDescent="0.25">
      <c r="A4773" s="2">
        <v>38820</v>
      </c>
      <c r="B4773">
        <v>1197.42</v>
      </c>
      <c r="C4773">
        <v>549.14</v>
      </c>
      <c r="D4773">
        <v>4187.5</v>
      </c>
      <c r="E4773">
        <v>3194.9</v>
      </c>
      <c r="F4773">
        <v>6813.13</v>
      </c>
      <c r="G4773">
        <v>6198.4</v>
      </c>
      <c r="H4773">
        <v>22636</v>
      </c>
      <c r="I4773">
        <v>312.5</v>
      </c>
      <c r="J4773">
        <v>719.92</v>
      </c>
      <c r="K4773">
        <v>5207.68</v>
      </c>
      <c r="L4773">
        <v>13535</v>
      </c>
      <c r="M4773">
        <v>11520</v>
      </c>
      <c r="N4773">
        <v>4260.8</v>
      </c>
    </row>
    <row r="4774" spans="1:14" x14ac:dyDescent="0.25">
      <c r="A4774" s="2">
        <v>38821</v>
      </c>
      <c r="B4774">
        <v>1197.42</v>
      </c>
      <c r="C4774">
        <v>549.14</v>
      </c>
      <c r="D4774">
        <v>4187.5</v>
      </c>
      <c r="E4774">
        <v>3194.9</v>
      </c>
      <c r="F4774">
        <v>6813.13</v>
      </c>
      <c r="G4774">
        <v>6198.4</v>
      </c>
      <c r="H4774">
        <v>22636</v>
      </c>
      <c r="I4774">
        <v>312.5</v>
      </c>
      <c r="J4774">
        <v>719.92</v>
      </c>
      <c r="K4774">
        <v>5207.68</v>
      </c>
      <c r="L4774">
        <v>13559</v>
      </c>
      <c r="M4774">
        <v>11520</v>
      </c>
      <c r="N4774">
        <v>4255.8999999999996</v>
      </c>
    </row>
    <row r="4775" spans="1:14" x14ac:dyDescent="0.25">
      <c r="A4775" s="2">
        <v>38824</v>
      </c>
      <c r="B4775">
        <v>1196.26</v>
      </c>
      <c r="C4775">
        <v>551.67999999999995</v>
      </c>
      <c r="D4775">
        <v>4187.5</v>
      </c>
      <c r="E4775">
        <v>3194.9</v>
      </c>
      <c r="F4775">
        <v>6813.13</v>
      </c>
      <c r="G4775">
        <v>6198.4</v>
      </c>
      <c r="H4775">
        <v>22636</v>
      </c>
      <c r="I4775">
        <v>312.5</v>
      </c>
      <c r="J4775">
        <v>719.92</v>
      </c>
      <c r="K4775">
        <v>5207.68</v>
      </c>
      <c r="L4775">
        <v>13401</v>
      </c>
      <c r="M4775">
        <v>11520</v>
      </c>
      <c r="N4775">
        <v>4255.8999999999996</v>
      </c>
    </row>
    <row r="4776" spans="1:14" x14ac:dyDescent="0.25">
      <c r="A4776" s="2">
        <v>38825</v>
      </c>
      <c r="B4776">
        <v>1215.23</v>
      </c>
      <c r="C4776">
        <v>559.23</v>
      </c>
      <c r="D4776">
        <v>4196.8</v>
      </c>
      <c r="E4776">
        <v>3192.4</v>
      </c>
      <c r="F4776">
        <v>6795.93</v>
      </c>
      <c r="G4776">
        <v>6176.8</v>
      </c>
      <c r="H4776">
        <v>22518</v>
      </c>
      <c r="I4776">
        <v>312.16000000000003</v>
      </c>
      <c r="J4776">
        <v>717.51</v>
      </c>
      <c r="K4776">
        <v>5171.09</v>
      </c>
      <c r="L4776">
        <v>13567</v>
      </c>
      <c r="M4776">
        <v>11657</v>
      </c>
      <c r="N4776">
        <v>4325.7</v>
      </c>
    </row>
    <row r="4777" spans="1:14" x14ac:dyDescent="0.25">
      <c r="A4777" s="2">
        <v>38826</v>
      </c>
      <c r="B4777">
        <v>1216.8499999999999</v>
      </c>
      <c r="C4777">
        <v>559.62</v>
      </c>
      <c r="D4777">
        <v>4231.2</v>
      </c>
      <c r="E4777">
        <v>3229</v>
      </c>
      <c r="F4777">
        <v>6899.09</v>
      </c>
      <c r="G4777">
        <v>6255.6</v>
      </c>
      <c r="H4777">
        <v>22824</v>
      </c>
      <c r="I4777">
        <v>316.48</v>
      </c>
      <c r="J4777">
        <v>725.96</v>
      </c>
      <c r="K4777">
        <v>5235.78</v>
      </c>
      <c r="L4777">
        <v>13685</v>
      </c>
      <c r="M4777">
        <v>11807</v>
      </c>
      <c r="N4777">
        <v>4342.8999999999996</v>
      </c>
    </row>
    <row r="4778" spans="1:14" x14ac:dyDescent="0.25">
      <c r="A4778" s="2">
        <v>38827</v>
      </c>
      <c r="B4778">
        <v>1218.47</v>
      </c>
      <c r="C4778">
        <v>551.76</v>
      </c>
      <c r="D4778">
        <v>4220.8</v>
      </c>
      <c r="E4778">
        <v>3259.4</v>
      </c>
      <c r="F4778">
        <v>6975.3</v>
      </c>
      <c r="G4778">
        <v>6297</v>
      </c>
      <c r="H4778">
        <v>23021</v>
      </c>
      <c r="I4778">
        <v>318.87</v>
      </c>
      <c r="J4778">
        <v>729.41</v>
      </c>
      <c r="K4778">
        <v>5254.73</v>
      </c>
      <c r="L4778">
        <v>13653</v>
      </c>
      <c r="M4778">
        <v>11871</v>
      </c>
      <c r="N4778">
        <v>4343.7</v>
      </c>
    </row>
    <row r="4779" spans="1:14" x14ac:dyDescent="0.25">
      <c r="A4779" s="2">
        <v>38828</v>
      </c>
      <c r="B4779">
        <v>1218.47</v>
      </c>
      <c r="C4779">
        <v>557.16</v>
      </c>
      <c r="D4779">
        <v>4261.7</v>
      </c>
      <c r="E4779">
        <v>3288.5</v>
      </c>
      <c r="F4779">
        <v>7018.28</v>
      </c>
      <c r="G4779">
        <v>6362.1</v>
      </c>
      <c r="H4779">
        <v>23110</v>
      </c>
      <c r="I4779">
        <v>322.52</v>
      </c>
      <c r="J4779">
        <v>727.34</v>
      </c>
      <c r="K4779">
        <v>5277.61</v>
      </c>
      <c r="L4779">
        <v>13708</v>
      </c>
      <c r="M4779">
        <v>11837</v>
      </c>
      <c r="N4779">
        <v>4324.8999999999996</v>
      </c>
    </row>
    <row r="4780" spans="1:14" x14ac:dyDescent="0.25">
      <c r="A4780" s="2">
        <v>38831</v>
      </c>
      <c r="B4780">
        <v>1216.1600000000001</v>
      </c>
      <c r="C4780">
        <v>552.87</v>
      </c>
      <c r="D4780">
        <v>4235.3</v>
      </c>
      <c r="E4780">
        <v>3269.8</v>
      </c>
      <c r="F4780">
        <v>6996.51</v>
      </c>
      <c r="G4780">
        <v>6364</v>
      </c>
      <c r="H4780">
        <v>23019</v>
      </c>
      <c r="I4780">
        <v>321.16000000000003</v>
      </c>
      <c r="J4780">
        <v>722.51</v>
      </c>
      <c r="K4780">
        <v>5259.31</v>
      </c>
      <c r="L4780">
        <v>13260</v>
      </c>
      <c r="M4780">
        <v>11690</v>
      </c>
      <c r="N4780">
        <v>4338.8</v>
      </c>
    </row>
    <row r="4781" spans="1:14" x14ac:dyDescent="0.25">
      <c r="A4781" s="2">
        <v>38832</v>
      </c>
      <c r="B4781">
        <v>1211.53</v>
      </c>
      <c r="C4781">
        <v>552.54999999999995</v>
      </c>
      <c r="D4781">
        <v>4229.1000000000004</v>
      </c>
      <c r="E4781">
        <v>3277.7</v>
      </c>
      <c r="F4781">
        <v>6997.65</v>
      </c>
      <c r="G4781">
        <v>6367.7</v>
      </c>
      <c r="H4781">
        <v>23040</v>
      </c>
      <c r="I4781">
        <v>321.5</v>
      </c>
      <c r="J4781">
        <v>719.75</v>
      </c>
      <c r="K4781">
        <v>5243.63</v>
      </c>
      <c r="L4781">
        <v>13330</v>
      </c>
      <c r="M4781">
        <v>11604</v>
      </c>
      <c r="N4781">
        <v>4333.8999999999996</v>
      </c>
    </row>
    <row r="4782" spans="1:14" x14ac:dyDescent="0.25">
      <c r="A4782" s="2">
        <v>38833</v>
      </c>
      <c r="B4782">
        <v>1211.07</v>
      </c>
      <c r="C4782">
        <v>551.91999999999996</v>
      </c>
      <c r="D4782">
        <v>4235.3</v>
      </c>
      <c r="E4782">
        <v>3286</v>
      </c>
      <c r="F4782">
        <v>7028.02</v>
      </c>
      <c r="G4782">
        <v>6369.6</v>
      </c>
      <c r="H4782">
        <v>23194</v>
      </c>
      <c r="I4782">
        <v>322.18</v>
      </c>
      <c r="J4782">
        <v>724.58</v>
      </c>
      <c r="K4782">
        <v>5263.23</v>
      </c>
      <c r="L4782">
        <v>13449</v>
      </c>
      <c r="M4782">
        <v>11666</v>
      </c>
      <c r="N4782">
        <v>4380.7</v>
      </c>
    </row>
    <row r="4783" spans="1:14" x14ac:dyDescent="0.25">
      <c r="A4783" s="2">
        <v>38834</v>
      </c>
      <c r="B4783">
        <v>1216.6199999999999</v>
      </c>
      <c r="C4783">
        <v>547.47</v>
      </c>
      <c r="D4783">
        <v>4211.7</v>
      </c>
      <c r="E4783">
        <v>3260.3</v>
      </c>
      <c r="F4783">
        <v>6978.74</v>
      </c>
      <c r="G4783">
        <v>6350.3</v>
      </c>
      <c r="H4783">
        <v>23041</v>
      </c>
      <c r="I4783">
        <v>321.19</v>
      </c>
      <c r="J4783">
        <v>721.48</v>
      </c>
      <c r="K4783">
        <v>5272.38</v>
      </c>
      <c r="L4783">
        <v>13496</v>
      </c>
      <c r="M4783">
        <v>11691</v>
      </c>
      <c r="N4783">
        <v>4358.5</v>
      </c>
    </row>
    <row r="4784" spans="1:14" x14ac:dyDescent="0.25">
      <c r="A4784" s="2">
        <v>38835</v>
      </c>
      <c r="B4784">
        <v>1217.54</v>
      </c>
      <c r="C4784">
        <v>545.72</v>
      </c>
      <c r="D4784">
        <v>4180.5</v>
      </c>
      <c r="E4784">
        <v>3246.7</v>
      </c>
      <c r="F4784">
        <v>6908.26</v>
      </c>
      <c r="G4784">
        <v>6346.6</v>
      </c>
      <c r="H4784">
        <v>22852</v>
      </c>
      <c r="I4784">
        <v>317.68</v>
      </c>
      <c r="J4784">
        <v>716.65</v>
      </c>
      <c r="K4784">
        <v>5247.55</v>
      </c>
      <c r="L4784">
        <v>13362</v>
      </c>
      <c r="M4784">
        <v>11649</v>
      </c>
      <c r="N4784">
        <v>4313.3999999999996</v>
      </c>
    </row>
    <row r="4785" spans="1:14" x14ac:dyDescent="0.25">
      <c r="A4785" s="2">
        <v>38838</v>
      </c>
      <c r="B4785">
        <v>1210.3699999999999</v>
      </c>
      <c r="C4785">
        <v>546.04</v>
      </c>
      <c r="D4785">
        <v>4180.5</v>
      </c>
      <c r="E4785">
        <v>3246.7</v>
      </c>
      <c r="F4785">
        <v>6908.26</v>
      </c>
      <c r="G4785">
        <v>6346.6</v>
      </c>
      <c r="H4785">
        <v>22852</v>
      </c>
      <c r="I4785">
        <v>317.68</v>
      </c>
      <c r="J4785">
        <v>716.65</v>
      </c>
      <c r="K4785">
        <v>5247.55</v>
      </c>
      <c r="L4785">
        <v>13330</v>
      </c>
      <c r="M4785">
        <v>11649</v>
      </c>
      <c r="N4785">
        <v>4365.8999999999996</v>
      </c>
    </row>
    <row r="4786" spans="1:14" x14ac:dyDescent="0.25">
      <c r="A4786" s="2">
        <v>38839</v>
      </c>
      <c r="B4786">
        <v>1219.3900000000001</v>
      </c>
      <c r="C4786">
        <v>549.69000000000005</v>
      </c>
      <c r="D4786">
        <v>4222.2</v>
      </c>
      <c r="E4786">
        <v>3279.3</v>
      </c>
      <c r="F4786">
        <v>6957.54</v>
      </c>
      <c r="G4786">
        <v>6376.1</v>
      </c>
      <c r="H4786">
        <v>23074</v>
      </c>
      <c r="I4786">
        <v>319.52</v>
      </c>
      <c r="J4786">
        <v>720.45</v>
      </c>
      <c r="K4786">
        <v>5270.42</v>
      </c>
      <c r="L4786">
        <v>13472</v>
      </c>
      <c r="M4786">
        <v>11818</v>
      </c>
      <c r="N4786">
        <v>4328.1000000000004</v>
      </c>
    </row>
    <row r="4787" spans="1:14" x14ac:dyDescent="0.25">
      <c r="A4787" s="2">
        <v>38840</v>
      </c>
      <c r="B4787">
        <v>1214.07</v>
      </c>
      <c r="C4787">
        <v>544.77</v>
      </c>
      <c r="D4787">
        <v>4174.3</v>
      </c>
      <c r="E4787">
        <v>3248.9</v>
      </c>
      <c r="F4787">
        <v>6872.15</v>
      </c>
      <c r="G4787">
        <v>6356.2</v>
      </c>
      <c r="H4787">
        <v>22913</v>
      </c>
      <c r="I4787">
        <v>315.47000000000003</v>
      </c>
      <c r="J4787">
        <v>718.9</v>
      </c>
      <c r="K4787">
        <v>5198.53</v>
      </c>
      <c r="L4787">
        <v>13472</v>
      </c>
      <c r="M4787">
        <v>11930</v>
      </c>
      <c r="N4787">
        <v>4329.8</v>
      </c>
    </row>
    <row r="4788" spans="1:14" x14ac:dyDescent="0.25">
      <c r="A4788" s="2">
        <v>38841</v>
      </c>
      <c r="B4788">
        <v>1218.47</v>
      </c>
      <c r="C4788">
        <v>541.27</v>
      </c>
      <c r="D4788">
        <v>4192.3</v>
      </c>
      <c r="E4788">
        <v>3278.7</v>
      </c>
      <c r="F4788">
        <v>6941.49</v>
      </c>
      <c r="G4788">
        <v>6376.6</v>
      </c>
      <c r="H4788">
        <v>23037</v>
      </c>
      <c r="I4788">
        <v>317</v>
      </c>
      <c r="J4788">
        <v>723.91</v>
      </c>
      <c r="K4788">
        <v>5205.07</v>
      </c>
      <c r="L4788">
        <v>13472</v>
      </c>
      <c r="M4788">
        <v>11924</v>
      </c>
      <c r="N4788">
        <v>4264.1000000000004</v>
      </c>
    </row>
    <row r="4789" spans="1:14" x14ac:dyDescent="0.25">
      <c r="A4789" s="2">
        <v>38842</v>
      </c>
      <c r="B4789">
        <v>1229.57</v>
      </c>
      <c r="C4789">
        <v>549.05999999999995</v>
      </c>
      <c r="D4789">
        <v>4227.3999999999996</v>
      </c>
      <c r="E4789">
        <v>3313.2</v>
      </c>
      <c r="F4789">
        <v>7025.16</v>
      </c>
      <c r="G4789">
        <v>6429.7</v>
      </c>
      <c r="H4789">
        <v>23274</v>
      </c>
      <c r="I4789">
        <v>320.44</v>
      </c>
      <c r="J4789">
        <v>730.66</v>
      </c>
      <c r="K4789">
        <v>5271.73</v>
      </c>
      <c r="L4789">
        <v>13472</v>
      </c>
      <c r="M4789">
        <v>11924</v>
      </c>
      <c r="N4789">
        <v>4319.1000000000004</v>
      </c>
    </row>
    <row r="4790" spans="1:14" x14ac:dyDescent="0.25">
      <c r="A4790" s="2">
        <v>38845</v>
      </c>
      <c r="B4790">
        <v>1227.95</v>
      </c>
      <c r="C4790">
        <v>549.29</v>
      </c>
      <c r="D4790">
        <v>4205.5</v>
      </c>
      <c r="E4790">
        <v>3316</v>
      </c>
      <c r="F4790">
        <v>7036.62</v>
      </c>
      <c r="G4790">
        <v>6456.8</v>
      </c>
      <c r="H4790">
        <v>23302</v>
      </c>
      <c r="I4790">
        <v>321.16000000000003</v>
      </c>
      <c r="J4790">
        <v>730.48</v>
      </c>
      <c r="K4790">
        <v>5303.75</v>
      </c>
      <c r="L4790">
        <v>13614</v>
      </c>
      <c r="M4790">
        <v>12132</v>
      </c>
      <c r="N4790">
        <v>4384</v>
      </c>
    </row>
    <row r="4791" spans="1:14" x14ac:dyDescent="0.25">
      <c r="A4791" s="2">
        <v>38846</v>
      </c>
      <c r="B4791">
        <v>1229.8</v>
      </c>
      <c r="C4791">
        <v>549.92999999999995</v>
      </c>
      <c r="D4791">
        <v>4234.6000000000004</v>
      </c>
      <c r="E4791">
        <v>3336</v>
      </c>
      <c r="F4791">
        <v>7057.25</v>
      </c>
      <c r="G4791">
        <v>6465.9</v>
      </c>
      <c r="H4791">
        <v>23427</v>
      </c>
      <c r="I4791">
        <v>321.7</v>
      </c>
      <c r="J4791">
        <v>730.48</v>
      </c>
      <c r="K4791">
        <v>5314.86</v>
      </c>
      <c r="L4791">
        <v>13527</v>
      </c>
      <c r="M4791">
        <v>11988</v>
      </c>
      <c r="N4791">
        <v>4379.1000000000004</v>
      </c>
    </row>
    <row r="4792" spans="1:14" x14ac:dyDescent="0.25">
      <c r="A4792" s="2">
        <v>38847</v>
      </c>
      <c r="B4792">
        <v>1228.4100000000001</v>
      </c>
      <c r="C4792">
        <v>551.20000000000005</v>
      </c>
      <c r="D4792">
        <v>4224.8999999999996</v>
      </c>
      <c r="E4792">
        <v>3325.2</v>
      </c>
      <c r="F4792">
        <v>7035.47</v>
      </c>
      <c r="G4792">
        <v>6457.3</v>
      </c>
      <c r="H4792">
        <v>23374</v>
      </c>
      <c r="I4792">
        <v>319.52</v>
      </c>
      <c r="J4792">
        <v>723.74</v>
      </c>
      <c r="K4792">
        <v>5305.05</v>
      </c>
      <c r="L4792">
        <v>13346</v>
      </c>
      <c r="M4792">
        <v>11940</v>
      </c>
      <c r="N4792">
        <v>4394.7</v>
      </c>
    </row>
    <row r="4793" spans="1:14" x14ac:dyDescent="0.25">
      <c r="A4793" s="2">
        <v>38848</v>
      </c>
      <c r="B4793">
        <v>1213.6099999999999</v>
      </c>
      <c r="C4793">
        <v>542.38</v>
      </c>
      <c r="D4793">
        <v>4201.3</v>
      </c>
      <c r="E4793">
        <v>3314.1</v>
      </c>
      <c r="F4793">
        <v>6954.67</v>
      </c>
      <c r="G4793">
        <v>6421.6</v>
      </c>
      <c r="H4793">
        <v>23283</v>
      </c>
      <c r="I4793">
        <v>318.08999999999997</v>
      </c>
      <c r="J4793">
        <v>722.87</v>
      </c>
      <c r="K4793">
        <v>5293.29</v>
      </c>
      <c r="L4793">
        <v>13291</v>
      </c>
      <c r="M4793">
        <v>12034</v>
      </c>
      <c r="N4793">
        <v>4397.1000000000004</v>
      </c>
    </row>
    <row r="4794" spans="1:14" x14ac:dyDescent="0.25">
      <c r="A4794" s="2">
        <v>38849</v>
      </c>
      <c r="B4794">
        <v>1197.42</v>
      </c>
      <c r="C4794">
        <v>538.01</v>
      </c>
      <c r="D4794">
        <v>4116.3</v>
      </c>
      <c r="E4794">
        <v>3252.4</v>
      </c>
      <c r="F4794">
        <v>6801.09</v>
      </c>
      <c r="G4794">
        <v>6289.2</v>
      </c>
      <c r="H4794">
        <v>22972</v>
      </c>
      <c r="I4794">
        <v>310.02</v>
      </c>
      <c r="J4794">
        <v>703.85</v>
      </c>
      <c r="K4794">
        <v>5197.2299999999996</v>
      </c>
      <c r="L4794">
        <v>13063</v>
      </c>
      <c r="M4794">
        <v>11822</v>
      </c>
      <c r="N4794">
        <v>4371.7</v>
      </c>
    </row>
    <row r="4795" spans="1:14" x14ac:dyDescent="0.25">
      <c r="A4795" s="2">
        <v>38852</v>
      </c>
      <c r="B4795">
        <v>1200.2</v>
      </c>
      <c r="C4795">
        <v>529.83000000000004</v>
      </c>
      <c r="D4795">
        <v>4052.1</v>
      </c>
      <c r="E4795">
        <v>3193.2</v>
      </c>
      <c r="F4795">
        <v>6731.18</v>
      </c>
      <c r="G4795">
        <v>6210.1</v>
      </c>
      <c r="H4795">
        <v>22695</v>
      </c>
      <c r="I4795">
        <v>306.31</v>
      </c>
      <c r="J4795">
        <v>693.48</v>
      </c>
      <c r="K4795">
        <v>5127.3</v>
      </c>
      <c r="L4795">
        <v>12968</v>
      </c>
      <c r="M4795">
        <v>11438</v>
      </c>
      <c r="N4795">
        <v>4299.3999999999996</v>
      </c>
    </row>
    <row r="4796" spans="1:14" x14ac:dyDescent="0.25">
      <c r="A4796" s="2">
        <v>38853</v>
      </c>
      <c r="B4796">
        <v>1198.1099999999999</v>
      </c>
      <c r="C4796">
        <v>529.99</v>
      </c>
      <c r="D4796">
        <v>4065.3</v>
      </c>
      <c r="E4796">
        <v>3206.2</v>
      </c>
      <c r="F4796">
        <v>6727.17</v>
      </c>
      <c r="G4796">
        <v>6212.5</v>
      </c>
      <c r="H4796">
        <v>22664</v>
      </c>
      <c r="I4796">
        <v>306.93</v>
      </c>
      <c r="J4796">
        <v>692.61</v>
      </c>
      <c r="K4796">
        <v>5159.9799999999996</v>
      </c>
      <c r="L4796">
        <v>12717</v>
      </c>
      <c r="M4796">
        <v>11514</v>
      </c>
      <c r="N4796">
        <v>4283.8</v>
      </c>
    </row>
    <row r="4797" spans="1:14" x14ac:dyDescent="0.25">
      <c r="A4797" s="2">
        <v>38854</v>
      </c>
      <c r="B4797">
        <v>1174.06</v>
      </c>
      <c r="C4797">
        <v>521.09</v>
      </c>
      <c r="D4797">
        <v>3948</v>
      </c>
      <c r="E4797">
        <v>3090.4</v>
      </c>
      <c r="F4797">
        <v>6499.09</v>
      </c>
      <c r="G4797">
        <v>6017.3</v>
      </c>
      <c r="H4797">
        <v>22095</v>
      </c>
      <c r="I4797">
        <v>297.39</v>
      </c>
      <c r="J4797">
        <v>665.98</v>
      </c>
      <c r="K4797">
        <v>4986.1499999999996</v>
      </c>
      <c r="L4797">
        <v>12803</v>
      </c>
      <c r="M4797">
        <v>11644</v>
      </c>
      <c r="N4797">
        <v>4281.3</v>
      </c>
    </row>
    <row r="4798" spans="1:14" x14ac:dyDescent="0.25">
      <c r="A4798" s="2">
        <v>38855</v>
      </c>
      <c r="B4798">
        <v>1168.51</v>
      </c>
      <c r="C4798">
        <v>516.4</v>
      </c>
      <c r="D4798">
        <v>3943.5</v>
      </c>
      <c r="E4798">
        <v>3105.9</v>
      </c>
      <c r="F4798">
        <v>6507.11</v>
      </c>
      <c r="G4798">
        <v>6009.5</v>
      </c>
      <c r="H4798">
        <v>21990</v>
      </c>
      <c r="I4798">
        <v>297.8</v>
      </c>
      <c r="J4798">
        <v>655.43</v>
      </c>
      <c r="K4798">
        <v>4973.08</v>
      </c>
      <c r="L4798">
        <v>12646</v>
      </c>
      <c r="M4798">
        <v>11425</v>
      </c>
      <c r="N4798">
        <v>4185.3</v>
      </c>
    </row>
    <row r="4799" spans="1:14" x14ac:dyDescent="0.25">
      <c r="A4799" s="2">
        <v>38856</v>
      </c>
      <c r="B4799">
        <v>1175.68</v>
      </c>
      <c r="C4799">
        <v>517.83000000000004</v>
      </c>
      <c r="D4799">
        <v>3939</v>
      </c>
      <c r="E4799">
        <v>3131.4</v>
      </c>
      <c r="F4799">
        <v>6515.71</v>
      </c>
      <c r="G4799">
        <v>6042.8</v>
      </c>
      <c r="H4799">
        <v>22107</v>
      </c>
      <c r="I4799">
        <v>298.82</v>
      </c>
      <c r="J4799">
        <v>656.81</v>
      </c>
      <c r="K4799">
        <v>4978.96</v>
      </c>
      <c r="L4799">
        <v>12677</v>
      </c>
      <c r="M4799">
        <v>11452</v>
      </c>
      <c r="N4799">
        <v>4176.2</v>
      </c>
    </row>
    <row r="4800" spans="1:14" x14ac:dyDescent="0.25">
      <c r="A4800" s="2">
        <v>38859</v>
      </c>
      <c r="B4800">
        <v>1167.58</v>
      </c>
      <c r="C4800">
        <v>517.83000000000004</v>
      </c>
      <c r="D4800">
        <v>3846</v>
      </c>
      <c r="E4800">
        <v>3049</v>
      </c>
      <c r="F4800">
        <v>6351.81</v>
      </c>
      <c r="G4800">
        <v>5863.8</v>
      </c>
      <c r="H4800">
        <v>21614</v>
      </c>
      <c r="I4800">
        <v>291.44</v>
      </c>
      <c r="J4800">
        <v>629.66</v>
      </c>
      <c r="K4800">
        <v>4861.33</v>
      </c>
      <c r="L4800">
        <v>12433</v>
      </c>
      <c r="M4800">
        <v>11056</v>
      </c>
      <c r="N4800">
        <v>4119.6000000000004</v>
      </c>
    </row>
    <row r="4801" spans="1:14" x14ac:dyDescent="0.25">
      <c r="A4801" s="2">
        <v>38860</v>
      </c>
      <c r="B4801">
        <v>1158.79</v>
      </c>
      <c r="C4801">
        <v>514.17999999999995</v>
      </c>
      <c r="D4801">
        <v>3934.5</v>
      </c>
      <c r="E4801">
        <v>3123.4</v>
      </c>
      <c r="F4801">
        <v>6505.39</v>
      </c>
      <c r="G4801">
        <v>5966.8</v>
      </c>
      <c r="H4801">
        <v>22007</v>
      </c>
      <c r="I4801">
        <v>299.39999999999998</v>
      </c>
      <c r="J4801">
        <v>659.23</v>
      </c>
      <c r="K4801">
        <v>4950.8599999999997</v>
      </c>
      <c r="L4801">
        <v>12245</v>
      </c>
      <c r="M4801">
        <v>11163</v>
      </c>
      <c r="N4801">
        <v>4108.8999999999996</v>
      </c>
    </row>
    <row r="4802" spans="1:14" x14ac:dyDescent="0.25">
      <c r="A4802" s="2">
        <v>38861</v>
      </c>
      <c r="B4802">
        <v>1166.75</v>
      </c>
      <c r="C4802">
        <v>512.19000000000005</v>
      </c>
      <c r="D4802">
        <v>3878.6</v>
      </c>
      <c r="E4802">
        <v>3083.8</v>
      </c>
      <c r="F4802">
        <v>6419.43</v>
      </c>
      <c r="G4802">
        <v>5912.1</v>
      </c>
      <c r="H4802">
        <v>21885</v>
      </c>
      <c r="I4802">
        <v>296.41000000000003</v>
      </c>
      <c r="J4802">
        <v>645.57000000000005</v>
      </c>
      <c r="K4802">
        <v>4893.3500000000004</v>
      </c>
      <c r="L4802">
        <v>12528</v>
      </c>
      <c r="M4802">
        <v>11126</v>
      </c>
      <c r="N4802">
        <v>4132.7</v>
      </c>
    </row>
    <row r="4803" spans="1:14" x14ac:dyDescent="0.25">
      <c r="A4803" s="2">
        <v>38862</v>
      </c>
      <c r="B4803">
        <v>1180.54</v>
      </c>
      <c r="C4803">
        <v>521.73</v>
      </c>
      <c r="D4803">
        <v>3937.6</v>
      </c>
      <c r="E4803">
        <v>3134.6</v>
      </c>
      <c r="F4803">
        <v>6545.51</v>
      </c>
      <c r="G4803">
        <v>6005.2</v>
      </c>
      <c r="H4803">
        <v>22130</v>
      </c>
      <c r="I4803">
        <v>299.47000000000003</v>
      </c>
      <c r="J4803">
        <v>645.57000000000005</v>
      </c>
      <c r="K4803">
        <v>4893.3500000000004</v>
      </c>
      <c r="L4803">
        <v>12363</v>
      </c>
      <c r="M4803">
        <v>10994</v>
      </c>
      <c r="N4803">
        <v>4069.5</v>
      </c>
    </row>
    <row r="4804" spans="1:14" x14ac:dyDescent="0.25">
      <c r="A4804" s="2">
        <v>38863</v>
      </c>
      <c r="B4804">
        <v>1186.78</v>
      </c>
      <c r="C4804">
        <v>525.46</v>
      </c>
      <c r="D4804">
        <v>4017.1</v>
      </c>
      <c r="E4804">
        <v>3194.4</v>
      </c>
      <c r="F4804">
        <v>6638.34</v>
      </c>
      <c r="G4804">
        <v>6118.2</v>
      </c>
      <c r="H4804">
        <v>22393</v>
      </c>
      <c r="I4804">
        <v>303.73</v>
      </c>
      <c r="J4804">
        <v>669.77</v>
      </c>
      <c r="K4804">
        <v>5021.4399999999996</v>
      </c>
      <c r="L4804">
        <v>12575</v>
      </c>
      <c r="M4804">
        <v>11163</v>
      </c>
      <c r="N4804">
        <v>4142.6000000000004</v>
      </c>
    </row>
    <row r="4805" spans="1:14" x14ac:dyDescent="0.25">
      <c r="A4805" s="2">
        <v>38866</v>
      </c>
      <c r="B4805">
        <v>1186.78</v>
      </c>
      <c r="C4805">
        <v>526.97</v>
      </c>
      <c r="D4805">
        <v>4017.1</v>
      </c>
      <c r="E4805">
        <v>3183.5</v>
      </c>
      <c r="F4805">
        <v>6613.13</v>
      </c>
      <c r="G4805">
        <v>6104</v>
      </c>
      <c r="H4805">
        <v>22402</v>
      </c>
      <c r="I4805">
        <v>303.35000000000002</v>
      </c>
      <c r="J4805">
        <v>671.5</v>
      </c>
      <c r="K4805">
        <v>5022.74</v>
      </c>
      <c r="L4805">
        <v>12481</v>
      </c>
      <c r="M4805">
        <v>11229</v>
      </c>
      <c r="N4805">
        <v>4183.6000000000004</v>
      </c>
    </row>
    <row r="4806" spans="1:14" x14ac:dyDescent="0.25">
      <c r="A4806" s="2">
        <v>38867</v>
      </c>
      <c r="B4806">
        <v>1165.73</v>
      </c>
      <c r="C4806">
        <v>522.36</v>
      </c>
      <c r="D4806">
        <v>3916.8</v>
      </c>
      <c r="E4806">
        <v>3103</v>
      </c>
      <c r="F4806">
        <v>6434.33</v>
      </c>
      <c r="G4806">
        <v>5992.9</v>
      </c>
      <c r="H4806">
        <v>21932</v>
      </c>
      <c r="I4806">
        <v>295.76</v>
      </c>
      <c r="J4806">
        <v>651.29999999999995</v>
      </c>
      <c r="K4806">
        <v>4930.6000000000004</v>
      </c>
      <c r="L4806">
        <v>12465</v>
      </c>
      <c r="M4806">
        <v>11123</v>
      </c>
      <c r="N4806">
        <v>4181.2</v>
      </c>
    </row>
    <row r="4807" spans="1:14" x14ac:dyDescent="0.25">
      <c r="A4807" s="2">
        <v>38868</v>
      </c>
      <c r="B4807">
        <v>1176.8399999999999</v>
      </c>
      <c r="C4807">
        <v>522.36</v>
      </c>
      <c r="D4807">
        <v>3973.7</v>
      </c>
      <c r="E4807">
        <v>3142.3</v>
      </c>
      <c r="F4807">
        <v>6531.75</v>
      </c>
      <c r="G4807">
        <v>6093.2</v>
      </c>
      <c r="H4807">
        <v>22292</v>
      </c>
      <c r="I4807">
        <v>299.91000000000003</v>
      </c>
      <c r="J4807">
        <v>658.03</v>
      </c>
      <c r="K4807">
        <v>4973.08</v>
      </c>
      <c r="L4807">
        <v>12174</v>
      </c>
      <c r="M4807">
        <v>11123</v>
      </c>
      <c r="N4807">
        <v>4111.3999999999996</v>
      </c>
    </row>
    <row r="4808" spans="1:14" x14ac:dyDescent="0.25">
      <c r="A4808" s="2">
        <v>38869</v>
      </c>
      <c r="B4808">
        <v>1189.56</v>
      </c>
      <c r="C4808">
        <v>529.27</v>
      </c>
      <c r="D4808">
        <v>3983.8</v>
      </c>
      <c r="E4808">
        <v>3147.7</v>
      </c>
      <c r="F4808">
        <v>6544.36</v>
      </c>
      <c r="G4808">
        <v>6086</v>
      </c>
      <c r="H4808">
        <v>22352</v>
      </c>
      <c r="I4808">
        <v>300.29000000000002</v>
      </c>
      <c r="J4808">
        <v>665.28</v>
      </c>
      <c r="K4808">
        <v>4976.3500000000004</v>
      </c>
      <c r="L4808">
        <v>12197</v>
      </c>
      <c r="M4808">
        <v>10995</v>
      </c>
      <c r="N4808">
        <v>4160.6000000000004</v>
      </c>
    </row>
    <row r="4809" spans="1:14" x14ac:dyDescent="0.25">
      <c r="A4809" s="2">
        <v>38870</v>
      </c>
      <c r="B4809">
        <v>1191.8699999999999</v>
      </c>
      <c r="C4809">
        <v>529.12</v>
      </c>
      <c r="D4809">
        <v>3993.1</v>
      </c>
      <c r="E4809">
        <v>3158.3</v>
      </c>
      <c r="F4809">
        <v>6515.13</v>
      </c>
      <c r="G4809">
        <v>6091.6</v>
      </c>
      <c r="H4809">
        <v>22388</v>
      </c>
      <c r="I4809">
        <v>299.13</v>
      </c>
      <c r="J4809">
        <v>659.93</v>
      </c>
      <c r="K4809">
        <v>5006.41</v>
      </c>
      <c r="L4809">
        <v>12426</v>
      </c>
      <c r="M4809">
        <v>11222</v>
      </c>
      <c r="N4809">
        <v>4174.6000000000004</v>
      </c>
    </row>
    <row r="4810" spans="1:14" x14ac:dyDescent="0.25">
      <c r="A4810" s="2">
        <v>38873</v>
      </c>
      <c r="B4810">
        <v>1174.52</v>
      </c>
      <c r="C4810">
        <v>521.73</v>
      </c>
      <c r="D4810">
        <v>4000.4</v>
      </c>
      <c r="E4810">
        <v>3129.5</v>
      </c>
      <c r="F4810">
        <v>6451.53</v>
      </c>
      <c r="G4810">
        <v>6057.5</v>
      </c>
      <c r="H4810">
        <v>22328</v>
      </c>
      <c r="I4810">
        <v>297.26</v>
      </c>
      <c r="J4810">
        <v>657.86</v>
      </c>
      <c r="K4810">
        <v>5006.41</v>
      </c>
      <c r="L4810">
        <v>12339</v>
      </c>
      <c r="M4810">
        <v>11297</v>
      </c>
      <c r="N4810">
        <v>4216.5</v>
      </c>
    </row>
    <row r="4811" spans="1:14" x14ac:dyDescent="0.25">
      <c r="A4811" s="2">
        <v>38874</v>
      </c>
      <c r="B4811">
        <v>1171.05</v>
      </c>
      <c r="C4811">
        <v>521.09</v>
      </c>
      <c r="D4811">
        <v>3937.3</v>
      </c>
      <c r="E4811">
        <v>3061.8</v>
      </c>
      <c r="F4811">
        <v>6311.7</v>
      </c>
      <c r="G4811">
        <v>5972.5</v>
      </c>
      <c r="H4811">
        <v>21896</v>
      </c>
      <c r="I4811">
        <v>291.5</v>
      </c>
      <c r="J4811">
        <v>657.86</v>
      </c>
      <c r="K4811">
        <v>4897.93</v>
      </c>
      <c r="L4811">
        <v>12087</v>
      </c>
      <c r="M4811">
        <v>11224</v>
      </c>
      <c r="N4811">
        <v>4139.3</v>
      </c>
    </row>
    <row r="4812" spans="1:14" x14ac:dyDescent="0.25">
      <c r="A4812" s="2">
        <v>38875</v>
      </c>
      <c r="B4812">
        <v>1162.03</v>
      </c>
      <c r="C4812">
        <v>510.84</v>
      </c>
      <c r="D4812">
        <v>3964</v>
      </c>
      <c r="E4812">
        <v>3081.3</v>
      </c>
      <c r="F4812">
        <v>6358.69</v>
      </c>
      <c r="G4812">
        <v>6024.3</v>
      </c>
      <c r="H4812">
        <v>22099</v>
      </c>
      <c r="I4812">
        <v>294.57</v>
      </c>
      <c r="J4812">
        <v>645.08000000000004</v>
      </c>
      <c r="K4812">
        <v>4933.87</v>
      </c>
      <c r="L4812">
        <v>11883</v>
      </c>
      <c r="M4812">
        <v>11114</v>
      </c>
      <c r="N4812">
        <v>4129.3999999999996</v>
      </c>
    </row>
    <row r="4813" spans="1:14" x14ac:dyDescent="0.25">
      <c r="A4813" s="2">
        <v>38876</v>
      </c>
      <c r="B4813">
        <v>1161.57</v>
      </c>
      <c r="C4813">
        <v>509.41</v>
      </c>
      <c r="D4813">
        <v>3871.4</v>
      </c>
      <c r="E4813">
        <v>2994.1</v>
      </c>
      <c r="F4813">
        <v>6190.21</v>
      </c>
      <c r="G4813">
        <v>5873.7</v>
      </c>
      <c r="H4813">
        <v>21639</v>
      </c>
      <c r="I4813">
        <v>286.08999999999997</v>
      </c>
      <c r="J4813">
        <v>617.97</v>
      </c>
      <c r="K4813">
        <v>4802.5200000000004</v>
      </c>
      <c r="L4813">
        <v>11481</v>
      </c>
      <c r="M4813">
        <v>10830</v>
      </c>
      <c r="N4813">
        <v>4041.6</v>
      </c>
    </row>
    <row r="4814" spans="1:14" x14ac:dyDescent="0.25">
      <c r="A4814" s="2">
        <v>38877</v>
      </c>
      <c r="B4814">
        <v>1157.4100000000001</v>
      </c>
      <c r="C4814">
        <v>506.71</v>
      </c>
      <c r="D4814">
        <v>3930</v>
      </c>
      <c r="E4814">
        <v>3046.1</v>
      </c>
      <c r="F4814">
        <v>6268.15</v>
      </c>
      <c r="G4814">
        <v>5956.4</v>
      </c>
      <c r="H4814">
        <v>21882</v>
      </c>
      <c r="I4814">
        <v>290.45</v>
      </c>
      <c r="J4814">
        <v>633.51</v>
      </c>
      <c r="K4814">
        <v>4861.99</v>
      </c>
      <c r="L4814">
        <v>11639</v>
      </c>
      <c r="M4814">
        <v>10943</v>
      </c>
      <c r="N4814">
        <v>4072</v>
      </c>
    </row>
    <row r="4815" spans="1:14" x14ac:dyDescent="0.25">
      <c r="A4815" s="2">
        <v>38880</v>
      </c>
      <c r="B4815">
        <v>1143.99</v>
      </c>
      <c r="C4815">
        <v>500.51</v>
      </c>
      <c r="D4815">
        <v>3903.6</v>
      </c>
      <c r="E4815">
        <v>3017.4</v>
      </c>
      <c r="F4815">
        <v>6171.87</v>
      </c>
      <c r="G4815">
        <v>5918.3</v>
      </c>
      <c r="H4815">
        <v>21704</v>
      </c>
      <c r="I4815">
        <v>287.35000000000002</v>
      </c>
      <c r="J4815">
        <v>625.4</v>
      </c>
      <c r="K4815">
        <v>4805.13</v>
      </c>
      <c r="L4815">
        <v>11647</v>
      </c>
      <c r="M4815">
        <v>10950</v>
      </c>
      <c r="N4815">
        <v>4057.2</v>
      </c>
    </row>
    <row r="4816" spans="1:14" x14ac:dyDescent="0.25">
      <c r="A4816" s="2">
        <v>38881</v>
      </c>
      <c r="B4816">
        <v>1130.58</v>
      </c>
      <c r="C4816">
        <v>489.71</v>
      </c>
      <c r="D4816">
        <v>3830.1</v>
      </c>
      <c r="E4816">
        <v>2952.9</v>
      </c>
      <c r="F4816">
        <v>6063.56</v>
      </c>
      <c r="G4816">
        <v>5797.5</v>
      </c>
      <c r="H4816">
        <v>21290</v>
      </c>
      <c r="I4816">
        <v>281.26</v>
      </c>
      <c r="J4816">
        <v>606.58000000000004</v>
      </c>
      <c r="K4816">
        <v>4682.28</v>
      </c>
      <c r="L4816">
        <v>11222</v>
      </c>
      <c r="M4816">
        <v>10731</v>
      </c>
      <c r="N4816">
        <v>3961.9</v>
      </c>
    </row>
    <row r="4817" spans="1:14" x14ac:dyDescent="0.25">
      <c r="A4817" s="2">
        <v>38882</v>
      </c>
      <c r="B4817">
        <v>1138.67</v>
      </c>
      <c r="C4817">
        <v>492.33</v>
      </c>
      <c r="D4817">
        <v>3825.9</v>
      </c>
      <c r="E4817">
        <v>2949</v>
      </c>
      <c r="F4817">
        <v>6085.34</v>
      </c>
      <c r="G4817">
        <v>5822.5</v>
      </c>
      <c r="H4817">
        <v>21298</v>
      </c>
      <c r="I4817">
        <v>281.22000000000003</v>
      </c>
      <c r="J4817">
        <v>621.42999999999995</v>
      </c>
      <c r="K4817">
        <v>4683.58</v>
      </c>
      <c r="L4817">
        <v>11222</v>
      </c>
      <c r="M4817">
        <v>10709</v>
      </c>
      <c r="N4817">
        <v>4003</v>
      </c>
    </row>
    <row r="4818" spans="1:14" x14ac:dyDescent="0.25">
      <c r="A4818" s="2">
        <v>38883</v>
      </c>
      <c r="B4818">
        <v>1162.96</v>
      </c>
      <c r="C4818">
        <v>502.53</v>
      </c>
      <c r="D4818">
        <v>3912.6</v>
      </c>
      <c r="E4818">
        <v>3019.6</v>
      </c>
      <c r="F4818">
        <v>6221.73</v>
      </c>
      <c r="G4818">
        <v>5918.8</v>
      </c>
      <c r="H4818">
        <v>21693</v>
      </c>
      <c r="I4818">
        <v>288.58</v>
      </c>
      <c r="J4818">
        <v>636.62</v>
      </c>
      <c r="K4818">
        <v>4785.91</v>
      </c>
      <c r="L4818">
        <v>11356</v>
      </c>
      <c r="M4818">
        <v>10839</v>
      </c>
      <c r="N4818">
        <v>3991.4</v>
      </c>
    </row>
    <row r="4819" spans="1:14" x14ac:dyDescent="0.25">
      <c r="A4819" s="2">
        <v>38884</v>
      </c>
      <c r="B4819">
        <v>1155.8499999999999</v>
      </c>
      <c r="C4819">
        <v>502.29</v>
      </c>
      <c r="D4819">
        <v>3884.2</v>
      </c>
      <c r="E4819">
        <v>2999.2</v>
      </c>
      <c r="F4819">
        <v>6157.44</v>
      </c>
      <c r="G4819">
        <v>5870.2</v>
      </c>
      <c r="H4819">
        <v>21558</v>
      </c>
      <c r="I4819">
        <v>286.3</v>
      </c>
      <c r="J4819">
        <v>630.4</v>
      </c>
      <c r="K4819">
        <v>4764.3999999999996</v>
      </c>
      <c r="L4819">
        <v>11733</v>
      </c>
      <c r="M4819">
        <v>11128</v>
      </c>
      <c r="N4819">
        <v>4086.2</v>
      </c>
    </row>
    <row r="4820" spans="1:14" x14ac:dyDescent="0.25">
      <c r="A4820" s="2">
        <v>38887</v>
      </c>
      <c r="B4820">
        <v>1145.3</v>
      </c>
      <c r="C4820">
        <v>491.7</v>
      </c>
      <c r="D4820">
        <v>3909.9</v>
      </c>
      <c r="E4820">
        <v>3019.6</v>
      </c>
      <c r="F4820">
        <v>6233.11</v>
      </c>
      <c r="G4820">
        <v>5936.1</v>
      </c>
      <c r="H4820">
        <v>21737</v>
      </c>
      <c r="I4820">
        <v>288.37</v>
      </c>
      <c r="J4820">
        <v>635.24</v>
      </c>
      <c r="K4820">
        <v>4808.07</v>
      </c>
      <c r="L4820">
        <v>11710</v>
      </c>
      <c r="M4820">
        <v>11064</v>
      </c>
      <c r="N4820">
        <v>4009.6</v>
      </c>
    </row>
    <row r="4821" spans="1:14" x14ac:dyDescent="0.25">
      <c r="A4821" s="2">
        <v>38888</v>
      </c>
      <c r="B4821">
        <v>1148.97</v>
      </c>
      <c r="C4821">
        <v>493.12</v>
      </c>
      <c r="D4821">
        <v>3924.4</v>
      </c>
      <c r="E4821">
        <v>3048.7</v>
      </c>
      <c r="F4821">
        <v>6287.15</v>
      </c>
      <c r="G4821">
        <v>5967.2</v>
      </c>
      <c r="H4821">
        <v>21833</v>
      </c>
      <c r="I4821">
        <v>289.52999999999997</v>
      </c>
      <c r="J4821">
        <v>634.38</v>
      </c>
      <c r="K4821">
        <v>4830.88</v>
      </c>
      <c r="L4821">
        <v>11537</v>
      </c>
      <c r="M4821">
        <v>10961</v>
      </c>
      <c r="N4821">
        <v>4007.1</v>
      </c>
    </row>
    <row r="4822" spans="1:14" x14ac:dyDescent="0.25">
      <c r="A4822" s="2">
        <v>38889</v>
      </c>
      <c r="B4822">
        <v>1157.45</v>
      </c>
      <c r="C4822">
        <v>497.23</v>
      </c>
      <c r="D4822">
        <v>3934.8</v>
      </c>
      <c r="E4822">
        <v>3054.4</v>
      </c>
      <c r="F4822">
        <v>6303.08</v>
      </c>
      <c r="G4822">
        <v>5995.8</v>
      </c>
      <c r="H4822">
        <v>21909</v>
      </c>
      <c r="I4822">
        <v>290.41000000000003</v>
      </c>
      <c r="J4822">
        <v>638.87</v>
      </c>
      <c r="K4822">
        <v>4853.04</v>
      </c>
      <c r="L4822">
        <v>11560</v>
      </c>
      <c r="M4822">
        <v>10978</v>
      </c>
      <c r="N4822">
        <v>4033.5</v>
      </c>
    </row>
    <row r="4823" spans="1:14" x14ac:dyDescent="0.25">
      <c r="A4823" s="2">
        <v>38890</v>
      </c>
      <c r="B4823">
        <v>1152.18</v>
      </c>
      <c r="C4823">
        <v>497.86</v>
      </c>
      <c r="D4823">
        <v>3945.2</v>
      </c>
      <c r="E4823">
        <v>3071</v>
      </c>
      <c r="F4823">
        <v>6333.81</v>
      </c>
      <c r="G4823">
        <v>6059.3</v>
      </c>
      <c r="H4823">
        <v>21977</v>
      </c>
      <c r="I4823">
        <v>292.51</v>
      </c>
      <c r="J4823">
        <v>641.52</v>
      </c>
      <c r="K4823">
        <v>4888.8900000000003</v>
      </c>
      <c r="L4823">
        <v>11898</v>
      </c>
      <c r="M4823">
        <v>11124</v>
      </c>
      <c r="N4823">
        <v>4108.5</v>
      </c>
    </row>
    <row r="4824" spans="1:14" x14ac:dyDescent="0.25">
      <c r="A4824" s="2">
        <v>38891</v>
      </c>
      <c r="B4824">
        <v>1151.72</v>
      </c>
      <c r="C4824">
        <v>501.9</v>
      </c>
      <c r="D4824">
        <v>3945.9</v>
      </c>
      <c r="E4824">
        <v>3080.9</v>
      </c>
      <c r="F4824">
        <v>6333.81</v>
      </c>
      <c r="G4824">
        <v>6080.1</v>
      </c>
      <c r="H4824">
        <v>22077</v>
      </c>
      <c r="I4824">
        <v>292.11</v>
      </c>
      <c r="J4824">
        <v>641.52</v>
      </c>
      <c r="K4824">
        <v>4894.75</v>
      </c>
      <c r="L4824">
        <v>11875</v>
      </c>
      <c r="M4824">
        <v>11087</v>
      </c>
      <c r="N4824">
        <v>4079.6</v>
      </c>
    </row>
    <row r="4825" spans="1:14" x14ac:dyDescent="0.25">
      <c r="A4825" s="2">
        <v>38894</v>
      </c>
      <c r="B4825">
        <v>1156.08</v>
      </c>
      <c r="C4825">
        <v>507.43</v>
      </c>
      <c r="D4825">
        <v>3947.3</v>
      </c>
      <c r="E4825">
        <v>3069.7</v>
      </c>
      <c r="F4825">
        <v>6319.58</v>
      </c>
      <c r="G4825">
        <v>6051.2</v>
      </c>
      <c r="H4825">
        <v>21974</v>
      </c>
      <c r="I4825">
        <v>290.82</v>
      </c>
      <c r="J4825">
        <v>641.52</v>
      </c>
      <c r="K4825">
        <v>4878.46</v>
      </c>
      <c r="L4825">
        <v>11906</v>
      </c>
      <c r="M4825">
        <v>11101</v>
      </c>
      <c r="N4825">
        <v>4092.8</v>
      </c>
    </row>
    <row r="4826" spans="1:14" x14ac:dyDescent="0.25">
      <c r="A4826" s="2">
        <v>38895</v>
      </c>
      <c r="B4826">
        <v>1146.45</v>
      </c>
      <c r="C4826">
        <v>504.35</v>
      </c>
      <c r="D4826">
        <v>3924.1</v>
      </c>
      <c r="E4826">
        <v>3050.9</v>
      </c>
      <c r="F4826">
        <v>6252.45</v>
      </c>
      <c r="G4826">
        <v>6017.7</v>
      </c>
      <c r="H4826">
        <v>21861</v>
      </c>
      <c r="I4826">
        <v>287.63</v>
      </c>
      <c r="J4826">
        <v>632.91</v>
      </c>
      <c r="K4826">
        <v>4836.1000000000004</v>
      </c>
      <c r="L4826">
        <v>11898</v>
      </c>
      <c r="M4826">
        <v>11092</v>
      </c>
      <c r="N4826">
        <v>4104.3999999999996</v>
      </c>
    </row>
    <row r="4827" spans="1:14" x14ac:dyDescent="0.25">
      <c r="A4827" s="2">
        <v>38896</v>
      </c>
      <c r="B4827">
        <v>1153.78</v>
      </c>
      <c r="C4827">
        <v>506.8</v>
      </c>
      <c r="D4827">
        <v>3942.4</v>
      </c>
      <c r="E4827">
        <v>3051.5</v>
      </c>
      <c r="F4827">
        <v>6249.6</v>
      </c>
      <c r="G4827">
        <v>6004.7</v>
      </c>
      <c r="H4827">
        <v>21937</v>
      </c>
      <c r="I4827">
        <v>288.33999999999997</v>
      </c>
      <c r="J4827">
        <v>632.91</v>
      </c>
      <c r="K4827">
        <v>4851.74</v>
      </c>
      <c r="L4827">
        <v>11733</v>
      </c>
      <c r="M4827">
        <v>11070</v>
      </c>
      <c r="N4827">
        <v>4068.9</v>
      </c>
    </row>
    <row r="4828" spans="1:14" x14ac:dyDescent="0.25">
      <c r="A4828" s="2">
        <v>38897</v>
      </c>
      <c r="B4828">
        <v>1176.49</v>
      </c>
      <c r="C4828">
        <v>516.52</v>
      </c>
      <c r="D4828">
        <v>4014.8</v>
      </c>
      <c r="E4828">
        <v>3116.3</v>
      </c>
      <c r="F4828">
        <v>6386.15</v>
      </c>
      <c r="G4828">
        <v>6104.1</v>
      </c>
      <c r="H4828">
        <v>22249</v>
      </c>
      <c r="I4828">
        <v>293.97000000000003</v>
      </c>
      <c r="J4828">
        <v>650.48</v>
      </c>
      <c r="K4828">
        <v>4919.5200000000004</v>
      </c>
      <c r="L4828">
        <v>11898</v>
      </c>
      <c r="M4828">
        <v>11151</v>
      </c>
      <c r="N4828">
        <v>4114.2</v>
      </c>
    </row>
    <row r="4829" spans="1:14" x14ac:dyDescent="0.25">
      <c r="A4829" s="2">
        <v>38898</v>
      </c>
      <c r="B4829">
        <v>1173.74</v>
      </c>
      <c r="C4829">
        <v>519.28</v>
      </c>
      <c r="D4829">
        <v>4033.8</v>
      </c>
      <c r="E4829">
        <v>3173.4</v>
      </c>
      <c r="F4829">
        <v>6515.86</v>
      </c>
      <c r="G4829">
        <v>6223.3</v>
      </c>
      <c r="H4829">
        <v>22505</v>
      </c>
      <c r="I4829">
        <v>299.27</v>
      </c>
      <c r="J4829">
        <v>659.95</v>
      </c>
      <c r="K4829">
        <v>4996.43</v>
      </c>
      <c r="L4829">
        <v>12197</v>
      </c>
      <c r="M4829">
        <v>11440</v>
      </c>
      <c r="N4829">
        <v>4186.8</v>
      </c>
    </row>
    <row r="4830" spans="1:14" x14ac:dyDescent="0.25">
      <c r="A4830" s="2">
        <v>38901</v>
      </c>
      <c r="B4830">
        <v>1181.76</v>
      </c>
      <c r="C4830">
        <v>519.28</v>
      </c>
      <c r="D4830">
        <v>4076.4</v>
      </c>
      <c r="E4830">
        <v>3180.7</v>
      </c>
      <c r="F4830">
        <v>6531.22</v>
      </c>
      <c r="G4830">
        <v>6238.9</v>
      </c>
      <c r="H4830">
        <v>22635</v>
      </c>
      <c r="I4830">
        <v>301.61</v>
      </c>
      <c r="J4830">
        <v>663.74</v>
      </c>
      <c r="K4830">
        <v>5040.1000000000004</v>
      </c>
      <c r="L4830">
        <v>12236</v>
      </c>
      <c r="M4830">
        <v>11464</v>
      </c>
      <c r="N4830">
        <v>4200.8</v>
      </c>
    </row>
    <row r="4831" spans="1:14" x14ac:dyDescent="0.25">
      <c r="A4831" s="2">
        <v>38902</v>
      </c>
      <c r="B4831">
        <v>1181.76</v>
      </c>
      <c r="C4831">
        <v>525.45000000000005</v>
      </c>
      <c r="D4831">
        <v>4082.3</v>
      </c>
      <c r="E4831">
        <v>3184.3</v>
      </c>
      <c r="F4831">
        <v>6554.55</v>
      </c>
      <c r="G4831">
        <v>6254.6</v>
      </c>
      <c r="H4831">
        <v>22675</v>
      </c>
      <c r="I4831">
        <v>302.23</v>
      </c>
      <c r="J4831">
        <v>665.46</v>
      </c>
      <c r="K4831">
        <v>5053.78</v>
      </c>
      <c r="L4831">
        <v>12291</v>
      </c>
      <c r="M4831">
        <v>11518</v>
      </c>
      <c r="N4831">
        <v>4204.8999999999996</v>
      </c>
    </row>
    <row r="4832" spans="1:14" x14ac:dyDescent="0.25">
      <c r="A4832" s="2">
        <v>38903</v>
      </c>
      <c r="B4832">
        <v>1173.97</v>
      </c>
      <c r="C4832">
        <v>518.65</v>
      </c>
      <c r="D4832">
        <v>4040.4</v>
      </c>
      <c r="E4832">
        <v>3145</v>
      </c>
      <c r="F4832">
        <v>6437.92</v>
      </c>
      <c r="G4832">
        <v>6226</v>
      </c>
      <c r="H4832">
        <v>22360</v>
      </c>
      <c r="I4832">
        <v>298.49</v>
      </c>
      <c r="J4832">
        <v>656.68</v>
      </c>
      <c r="K4832">
        <v>5007.51</v>
      </c>
      <c r="L4832">
        <v>12229</v>
      </c>
      <c r="M4832">
        <v>11439</v>
      </c>
      <c r="N4832">
        <v>4196.7</v>
      </c>
    </row>
    <row r="4833" spans="1:14" x14ac:dyDescent="0.25">
      <c r="A4833" s="2">
        <v>38904</v>
      </c>
      <c r="B4833">
        <v>1176.72</v>
      </c>
      <c r="C4833">
        <v>517.78</v>
      </c>
      <c r="D4833">
        <v>4079.2</v>
      </c>
      <c r="E4833">
        <v>3173.4</v>
      </c>
      <c r="F4833">
        <v>6513.58</v>
      </c>
      <c r="G4833">
        <v>6281.3</v>
      </c>
      <c r="H4833">
        <v>22532</v>
      </c>
      <c r="I4833">
        <v>301</v>
      </c>
      <c r="J4833">
        <v>662.88</v>
      </c>
      <c r="K4833">
        <v>5036.1899999999996</v>
      </c>
      <c r="L4833">
        <v>12063</v>
      </c>
      <c r="M4833">
        <v>11561</v>
      </c>
      <c r="N4833">
        <v>4210.7</v>
      </c>
    </row>
    <row r="4834" spans="1:14" x14ac:dyDescent="0.25">
      <c r="A4834" s="2">
        <v>38905</v>
      </c>
      <c r="B4834">
        <v>1169.6099999999999</v>
      </c>
      <c r="C4834">
        <v>521.89</v>
      </c>
      <c r="D4834">
        <v>4076.4</v>
      </c>
      <c r="E4834">
        <v>3162.6</v>
      </c>
      <c r="F4834">
        <v>6499.93</v>
      </c>
      <c r="G4834">
        <v>6274.3</v>
      </c>
      <c r="H4834">
        <v>22484</v>
      </c>
      <c r="I4834">
        <v>299.33999999999997</v>
      </c>
      <c r="J4834">
        <v>654.27</v>
      </c>
      <c r="K4834">
        <v>5005.55</v>
      </c>
      <c r="L4834">
        <v>12063</v>
      </c>
      <c r="M4834">
        <v>11531</v>
      </c>
      <c r="N4834">
        <v>4244.5</v>
      </c>
    </row>
    <row r="4835" spans="1:14" x14ac:dyDescent="0.25">
      <c r="A4835" s="2">
        <v>38908</v>
      </c>
      <c r="B4835">
        <v>1171.44</v>
      </c>
      <c r="C4835">
        <v>524.17999999999995</v>
      </c>
      <c r="D4835">
        <v>4085.1</v>
      </c>
      <c r="E4835">
        <v>3183.9</v>
      </c>
      <c r="F4835">
        <v>6528.38</v>
      </c>
      <c r="G4835">
        <v>6294.6</v>
      </c>
      <c r="H4835">
        <v>22595</v>
      </c>
      <c r="I4835">
        <v>300.83</v>
      </c>
      <c r="J4835">
        <v>658.06</v>
      </c>
      <c r="K4835">
        <v>5030.32</v>
      </c>
      <c r="L4835">
        <v>12229</v>
      </c>
      <c r="M4835">
        <v>11638</v>
      </c>
      <c r="N4835">
        <v>4242</v>
      </c>
    </row>
    <row r="4836" spans="1:14" x14ac:dyDescent="0.25">
      <c r="A4836" s="2">
        <v>38909</v>
      </c>
      <c r="B4836">
        <v>1176.26</v>
      </c>
      <c r="C4836">
        <v>531.61</v>
      </c>
      <c r="D4836">
        <v>4060.5</v>
      </c>
      <c r="E4836">
        <v>3139.3</v>
      </c>
      <c r="F4836">
        <v>6431.66</v>
      </c>
      <c r="G4836">
        <v>6231.4</v>
      </c>
      <c r="H4836">
        <v>22332</v>
      </c>
      <c r="I4836">
        <v>298.05</v>
      </c>
      <c r="J4836">
        <v>648.92999999999995</v>
      </c>
      <c r="K4836">
        <v>5012.07</v>
      </c>
      <c r="L4836">
        <v>12150</v>
      </c>
      <c r="M4836">
        <v>11552</v>
      </c>
      <c r="N4836">
        <v>4203.3</v>
      </c>
    </row>
    <row r="4837" spans="1:14" x14ac:dyDescent="0.25">
      <c r="A4837" s="2">
        <v>38910</v>
      </c>
      <c r="B4837">
        <v>1163.42</v>
      </c>
      <c r="C4837">
        <v>529.24</v>
      </c>
      <c r="D4837">
        <v>4058.1</v>
      </c>
      <c r="E4837">
        <v>3152</v>
      </c>
      <c r="F4837">
        <v>6441.9</v>
      </c>
      <c r="G4837">
        <v>6234.1</v>
      </c>
      <c r="H4837">
        <v>22369</v>
      </c>
      <c r="I4837">
        <v>299.24</v>
      </c>
      <c r="J4837">
        <v>646.69000000000005</v>
      </c>
      <c r="K4837">
        <v>5041.3999999999996</v>
      </c>
      <c r="L4837">
        <v>12000</v>
      </c>
      <c r="M4837">
        <v>11624</v>
      </c>
      <c r="N4837">
        <v>4203.3</v>
      </c>
    </row>
    <row r="4838" spans="1:14" x14ac:dyDescent="0.25">
      <c r="A4838" s="2">
        <v>38911</v>
      </c>
      <c r="B4838">
        <v>1144.3800000000001</v>
      </c>
      <c r="C4838">
        <v>519.20000000000005</v>
      </c>
      <c r="D4838">
        <v>3993</v>
      </c>
      <c r="E4838">
        <v>3100</v>
      </c>
      <c r="F4838">
        <v>6324.13</v>
      </c>
      <c r="G4838">
        <v>6141.4</v>
      </c>
      <c r="H4838">
        <v>22066</v>
      </c>
      <c r="I4838">
        <v>295.2</v>
      </c>
      <c r="J4838">
        <v>635.14</v>
      </c>
      <c r="K4838">
        <v>4959.93</v>
      </c>
      <c r="L4838">
        <v>11843</v>
      </c>
      <c r="M4838">
        <v>11444</v>
      </c>
      <c r="N4838">
        <v>4176.8999999999996</v>
      </c>
    </row>
    <row r="4839" spans="1:14" x14ac:dyDescent="0.25">
      <c r="A4839" s="2">
        <v>38912</v>
      </c>
      <c r="B4839">
        <v>1139.57</v>
      </c>
      <c r="C4839">
        <v>520.71</v>
      </c>
      <c r="D4839">
        <v>3950</v>
      </c>
      <c r="E4839">
        <v>3051.5</v>
      </c>
      <c r="F4839">
        <v>6205.23</v>
      </c>
      <c r="G4839">
        <v>6069.5</v>
      </c>
      <c r="H4839">
        <v>21863</v>
      </c>
      <c r="I4839">
        <v>290.88</v>
      </c>
      <c r="J4839">
        <v>623.09</v>
      </c>
      <c r="K4839">
        <v>4902.58</v>
      </c>
      <c r="L4839">
        <v>11631</v>
      </c>
      <c r="M4839">
        <v>11313</v>
      </c>
      <c r="N4839">
        <v>4060.7</v>
      </c>
    </row>
    <row r="4840" spans="1:14" x14ac:dyDescent="0.25">
      <c r="A4840" s="2">
        <v>38915</v>
      </c>
      <c r="B4840">
        <v>1137.96</v>
      </c>
      <c r="C4840">
        <v>512.96</v>
      </c>
      <c r="D4840">
        <v>3940</v>
      </c>
      <c r="E4840">
        <v>3033.4</v>
      </c>
      <c r="F4840">
        <v>6191.01</v>
      </c>
      <c r="G4840">
        <v>6038.5</v>
      </c>
      <c r="H4840">
        <v>21783</v>
      </c>
      <c r="I4840">
        <v>290.10000000000002</v>
      </c>
      <c r="J4840">
        <v>619.80999999999995</v>
      </c>
      <c r="K4840">
        <v>4898.66</v>
      </c>
      <c r="L4840">
        <v>11631</v>
      </c>
      <c r="M4840">
        <v>11226</v>
      </c>
      <c r="N4840">
        <v>4087</v>
      </c>
    </row>
    <row r="4841" spans="1:14" x14ac:dyDescent="0.25">
      <c r="A4841" s="2">
        <v>38916</v>
      </c>
      <c r="B4841">
        <v>1142.78</v>
      </c>
      <c r="C4841">
        <v>514.46</v>
      </c>
      <c r="D4841">
        <v>3932.4</v>
      </c>
      <c r="E4841">
        <v>3020.3</v>
      </c>
      <c r="F4841">
        <v>6159.15</v>
      </c>
      <c r="G4841">
        <v>6025</v>
      </c>
      <c r="H4841">
        <v>21679</v>
      </c>
      <c r="I4841">
        <v>289.7</v>
      </c>
      <c r="J4841">
        <v>616.37</v>
      </c>
      <c r="K4841">
        <v>4870.6400000000003</v>
      </c>
      <c r="L4841">
        <v>11332</v>
      </c>
      <c r="M4841">
        <v>11245</v>
      </c>
      <c r="N4841">
        <v>4035.9</v>
      </c>
    </row>
    <row r="4842" spans="1:14" x14ac:dyDescent="0.25">
      <c r="A4842" s="2">
        <v>38917</v>
      </c>
      <c r="B4842">
        <v>1158.1400000000001</v>
      </c>
      <c r="C4842">
        <v>522.52</v>
      </c>
      <c r="D4842">
        <v>3992.3</v>
      </c>
      <c r="E4842">
        <v>3088.2</v>
      </c>
      <c r="F4842">
        <v>6331.53</v>
      </c>
      <c r="G4842">
        <v>6167.9</v>
      </c>
      <c r="H4842">
        <v>22139</v>
      </c>
      <c r="I4842">
        <v>297.02999999999997</v>
      </c>
      <c r="J4842">
        <v>639.28</v>
      </c>
      <c r="K4842">
        <v>4964.49</v>
      </c>
      <c r="L4842">
        <v>11426</v>
      </c>
      <c r="M4842">
        <v>11298</v>
      </c>
      <c r="N4842">
        <v>4026.9</v>
      </c>
    </row>
    <row r="4843" spans="1:14" x14ac:dyDescent="0.25">
      <c r="A4843" s="2">
        <v>38918</v>
      </c>
      <c r="B4843">
        <v>1150.57</v>
      </c>
      <c r="C4843">
        <v>514.07000000000005</v>
      </c>
      <c r="D4843">
        <v>3987.8</v>
      </c>
      <c r="E4843">
        <v>3104.2</v>
      </c>
      <c r="F4843">
        <v>6339.49</v>
      </c>
      <c r="G4843">
        <v>6177.1</v>
      </c>
      <c r="H4843">
        <v>22114</v>
      </c>
      <c r="I4843">
        <v>297.85000000000002</v>
      </c>
      <c r="J4843">
        <v>640.83000000000004</v>
      </c>
      <c r="K4843">
        <v>5008.16</v>
      </c>
      <c r="L4843">
        <v>11757</v>
      </c>
      <c r="M4843">
        <v>11584</v>
      </c>
      <c r="N4843">
        <v>4120</v>
      </c>
    </row>
    <row r="4844" spans="1:14" x14ac:dyDescent="0.25">
      <c r="A4844" s="2">
        <v>38919</v>
      </c>
      <c r="B4844">
        <v>1141.8599999999999</v>
      </c>
      <c r="C4844">
        <v>512.16999999999996</v>
      </c>
      <c r="D4844">
        <v>3955.6</v>
      </c>
      <c r="E4844">
        <v>3074.9</v>
      </c>
      <c r="F4844">
        <v>6230.83</v>
      </c>
      <c r="G4844">
        <v>6123.9</v>
      </c>
      <c r="H4844">
        <v>21952</v>
      </c>
      <c r="I4844">
        <v>296.06</v>
      </c>
      <c r="J4844">
        <v>629.63</v>
      </c>
      <c r="K4844">
        <v>4971.66</v>
      </c>
      <c r="L4844">
        <v>11662</v>
      </c>
      <c r="M4844">
        <v>11563</v>
      </c>
      <c r="N4844">
        <v>4073</v>
      </c>
    </row>
    <row r="4845" spans="1:14" x14ac:dyDescent="0.25">
      <c r="A4845" s="2">
        <v>38922</v>
      </c>
      <c r="B4845">
        <v>1162.73</v>
      </c>
      <c r="C4845">
        <v>523.47</v>
      </c>
      <c r="D4845">
        <v>4028.6</v>
      </c>
      <c r="E4845">
        <v>3136.3</v>
      </c>
      <c r="F4845">
        <v>6366.23</v>
      </c>
      <c r="G4845">
        <v>6245.9</v>
      </c>
      <c r="H4845">
        <v>22273</v>
      </c>
      <c r="I4845">
        <v>302.88</v>
      </c>
      <c r="J4845">
        <v>641</v>
      </c>
      <c r="K4845">
        <v>5080.51</v>
      </c>
      <c r="L4845">
        <v>11607</v>
      </c>
      <c r="M4845">
        <v>11566</v>
      </c>
      <c r="N4845">
        <v>4050.8</v>
      </c>
    </row>
    <row r="4846" spans="1:14" x14ac:dyDescent="0.25">
      <c r="A4846" s="2">
        <v>38923</v>
      </c>
      <c r="B4846">
        <v>1166.4000000000001</v>
      </c>
      <c r="C4846">
        <v>528.29</v>
      </c>
      <c r="D4846">
        <v>4046.3</v>
      </c>
      <c r="E4846">
        <v>3148.1</v>
      </c>
      <c r="F4846">
        <v>6358.27</v>
      </c>
      <c r="G4846">
        <v>6279.1</v>
      </c>
      <c r="H4846">
        <v>22186</v>
      </c>
      <c r="I4846">
        <v>301.58</v>
      </c>
      <c r="J4846">
        <v>639.45000000000005</v>
      </c>
      <c r="K4846">
        <v>5085.72</v>
      </c>
      <c r="L4846">
        <v>11843</v>
      </c>
      <c r="M4846">
        <v>11617</v>
      </c>
      <c r="N4846">
        <v>4087.9</v>
      </c>
    </row>
    <row r="4847" spans="1:14" x14ac:dyDescent="0.25">
      <c r="A4847" s="2">
        <v>38924</v>
      </c>
      <c r="B4847">
        <v>1168</v>
      </c>
      <c r="C4847">
        <v>532.25</v>
      </c>
      <c r="D4847">
        <v>4062.9</v>
      </c>
      <c r="E4847">
        <v>3153.5</v>
      </c>
      <c r="F4847">
        <v>6384.44</v>
      </c>
      <c r="G4847">
        <v>6285.3</v>
      </c>
      <c r="H4847">
        <v>22303</v>
      </c>
      <c r="I4847">
        <v>303.02</v>
      </c>
      <c r="J4847">
        <v>650.13</v>
      </c>
      <c r="K4847">
        <v>5101.3599999999997</v>
      </c>
      <c r="L4847">
        <v>11710</v>
      </c>
      <c r="M4847">
        <v>11656</v>
      </c>
      <c r="N4847">
        <v>4050</v>
      </c>
    </row>
    <row r="4848" spans="1:14" x14ac:dyDescent="0.25">
      <c r="A4848" s="2">
        <v>38925</v>
      </c>
      <c r="B4848">
        <v>1167.0899999999999</v>
      </c>
      <c r="C4848">
        <v>528.21</v>
      </c>
      <c r="D4848">
        <v>4103.1000000000004</v>
      </c>
      <c r="E4848">
        <v>3190.8</v>
      </c>
      <c r="F4848">
        <v>6468.64</v>
      </c>
      <c r="G4848">
        <v>6349.9</v>
      </c>
      <c r="H4848">
        <v>22486</v>
      </c>
      <c r="I4848">
        <v>307.06</v>
      </c>
      <c r="J4848">
        <v>655.29999999999995</v>
      </c>
      <c r="K4848">
        <v>5131.34</v>
      </c>
      <c r="L4848">
        <v>11938</v>
      </c>
      <c r="M4848">
        <v>11878</v>
      </c>
      <c r="N4848">
        <v>4117.5</v>
      </c>
    </row>
    <row r="4849" spans="1:14" x14ac:dyDescent="0.25">
      <c r="A4849" s="2">
        <v>38926</v>
      </c>
      <c r="B4849">
        <v>1178.0899999999999</v>
      </c>
      <c r="C4849">
        <v>531.85</v>
      </c>
      <c r="D4849">
        <v>4136.7</v>
      </c>
      <c r="E4849">
        <v>3211.5</v>
      </c>
      <c r="F4849">
        <v>6520.98</v>
      </c>
      <c r="G4849">
        <v>6420.6</v>
      </c>
      <c r="H4849">
        <v>22618</v>
      </c>
      <c r="I4849">
        <v>310.04000000000002</v>
      </c>
      <c r="J4849">
        <v>658.95</v>
      </c>
      <c r="K4849">
        <v>5175.01</v>
      </c>
      <c r="L4849">
        <v>12048</v>
      </c>
      <c r="M4849">
        <v>11875</v>
      </c>
      <c r="N4849">
        <v>4069.7</v>
      </c>
    </row>
    <row r="4850" spans="1:14" x14ac:dyDescent="0.25">
      <c r="A4850" s="2">
        <v>38929</v>
      </c>
      <c r="B4850">
        <v>1175.8</v>
      </c>
      <c r="C4850">
        <v>529.01</v>
      </c>
      <c r="D4850">
        <v>4096.8</v>
      </c>
      <c r="E4850">
        <v>3196.2</v>
      </c>
      <c r="F4850">
        <v>6490.26</v>
      </c>
      <c r="G4850">
        <v>6390.4</v>
      </c>
      <c r="H4850">
        <v>22570</v>
      </c>
      <c r="I4850">
        <v>308.60000000000002</v>
      </c>
      <c r="J4850">
        <v>651.72</v>
      </c>
      <c r="K4850">
        <v>5186.74</v>
      </c>
      <c r="L4850">
        <v>12118</v>
      </c>
      <c r="M4850">
        <v>11903</v>
      </c>
      <c r="N4850">
        <v>4096.8999999999996</v>
      </c>
    </row>
    <row r="4851" spans="1:14" x14ac:dyDescent="0.25">
      <c r="A4851" s="2">
        <v>38930</v>
      </c>
      <c r="B4851">
        <v>1171.21</v>
      </c>
      <c r="C4851">
        <v>533.04</v>
      </c>
      <c r="D4851">
        <v>4064.6</v>
      </c>
      <c r="E4851">
        <v>3155.4</v>
      </c>
      <c r="F4851">
        <v>6394.11</v>
      </c>
      <c r="G4851">
        <v>6332.3</v>
      </c>
      <c r="H4851">
        <v>22345</v>
      </c>
      <c r="I4851">
        <v>306.44</v>
      </c>
      <c r="J4851">
        <v>641.4</v>
      </c>
      <c r="K4851">
        <v>5186.74</v>
      </c>
      <c r="L4851">
        <v>12126</v>
      </c>
      <c r="M4851">
        <v>11875</v>
      </c>
      <c r="N4851">
        <v>4095.3</v>
      </c>
    </row>
    <row r="4852" spans="1:14" x14ac:dyDescent="0.25">
      <c r="A4852" s="2">
        <v>38931</v>
      </c>
      <c r="B4852">
        <v>1178.0899999999999</v>
      </c>
      <c r="C4852">
        <v>535.01</v>
      </c>
      <c r="D4852">
        <v>4100.7</v>
      </c>
      <c r="E4852">
        <v>3204.5</v>
      </c>
      <c r="F4852">
        <v>6484.57</v>
      </c>
      <c r="G4852">
        <v>6410.6</v>
      </c>
      <c r="H4852">
        <v>22614</v>
      </c>
      <c r="I4852">
        <v>310.73</v>
      </c>
      <c r="J4852">
        <v>648.97</v>
      </c>
      <c r="K4852">
        <v>5160.0200000000004</v>
      </c>
      <c r="L4852">
        <v>12181</v>
      </c>
      <c r="M4852">
        <v>11972</v>
      </c>
      <c r="N4852">
        <v>4040.9</v>
      </c>
    </row>
    <row r="4853" spans="1:14" x14ac:dyDescent="0.25">
      <c r="A4853" s="2">
        <v>38932</v>
      </c>
      <c r="B4853">
        <v>1180.8499999999999</v>
      </c>
      <c r="C4853">
        <v>534.85</v>
      </c>
      <c r="D4853">
        <v>4038.3</v>
      </c>
      <c r="E4853">
        <v>3177.1</v>
      </c>
      <c r="F4853">
        <v>6449.87</v>
      </c>
      <c r="G4853">
        <v>6381.7</v>
      </c>
      <c r="H4853">
        <v>22481</v>
      </c>
      <c r="I4853">
        <v>307.51</v>
      </c>
      <c r="J4853">
        <v>645.70000000000005</v>
      </c>
      <c r="K4853">
        <v>5099.41</v>
      </c>
      <c r="L4853">
        <v>12197</v>
      </c>
      <c r="M4853">
        <v>11959</v>
      </c>
      <c r="N4853">
        <v>4106.8</v>
      </c>
    </row>
    <row r="4854" spans="1:14" x14ac:dyDescent="0.25">
      <c r="A4854" s="2">
        <v>38933</v>
      </c>
      <c r="B4854">
        <v>1179.7</v>
      </c>
      <c r="C4854">
        <v>535.01</v>
      </c>
      <c r="D4854">
        <v>4075.7</v>
      </c>
      <c r="E4854">
        <v>3213.1</v>
      </c>
      <c r="F4854">
        <v>6530.08</v>
      </c>
      <c r="G4854">
        <v>6452.2</v>
      </c>
      <c r="H4854">
        <v>22705</v>
      </c>
      <c r="I4854">
        <v>311.02999999999997</v>
      </c>
      <c r="J4854">
        <v>651.38</v>
      </c>
      <c r="K4854">
        <v>5152.8500000000004</v>
      </c>
      <c r="L4854">
        <v>12189</v>
      </c>
      <c r="M4854">
        <v>11815</v>
      </c>
      <c r="N4854">
        <v>4051.6</v>
      </c>
    </row>
    <row r="4855" spans="1:14" x14ac:dyDescent="0.25">
      <c r="A4855" s="2">
        <v>38936</v>
      </c>
      <c r="B4855">
        <v>1176.26</v>
      </c>
      <c r="C4855">
        <v>535.01</v>
      </c>
      <c r="D4855">
        <v>4036.6</v>
      </c>
      <c r="E4855">
        <v>3160.8</v>
      </c>
      <c r="F4855">
        <v>6425.4</v>
      </c>
      <c r="G4855">
        <v>6374.5</v>
      </c>
      <c r="H4855">
        <v>22482</v>
      </c>
      <c r="I4855">
        <v>307.68</v>
      </c>
      <c r="J4855">
        <v>641.04999999999995</v>
      </c>
      <c r="K4855">
        <v>5086.37</v>
      </c>
      <c r="L4855">
        <v>11953</v>
      </c>
      <c r="M4855">
        <v>11890</v>
      </c>
      <c r="N4855">
        <v>4066.4</v>
      </c>
    </row>
    <row r="4856" spans="1:14" x14ac:dyDescent="0.25">
      <c r="A4856" s="2">
        <v>38937</v>
      </c>
      <c r="B4856">
        <v>1171.21</v>
      </c>
      <c r="C4856">
        <v>535.88</v>
      </c>
      <c r="D4856">
        <v>4026.6</v>
      </c>
      <c r="E4856">
        <v>3165.6</v>
      </c>
      <c r="F4856">
        <v>6449.87</v>
      </c>
      <c r="G4856">
        <v>6396.1</v>
      </c>
      <c r="H4856">
        <v>22539</v>
      </c>
      <c r="I4856">
        <v>307.06</v>
      </c>
      <c r="J4856">
        <v>641.57000000000005</v>
      </c>
      <c r="K4856">
        <v>5090.9399999999996</v>
      </c>
      <c r="L4856">
        <v>12126</v>
      </c>
      <c r="M4856">
        <v>11945</v>
      </c>
      <c r="N4856">
        <v>4110.8999999999996</v>
      </c>
    </row>
    <row r="4857" spans="1:14" x14ac:dyDescent="0.25">
      <c r="A4857" s="2">
        <v>38938</v>
      </c>
      <c r="B4857">
        <v>1166.4000000000001</v>
      </c>
      <c r="C4857">
        <v>539.20000000000005</v>
      </c>
      <c r="D4857">
        <v>4061.5</v>
      </c>
      <c r="E4857">
        <v>3201.6</v>
      </c>
      <c r="F4857">
        <v>6506.76</v>
      </c>
      <c r="G4857">
        <v>6439.5</v>
      </c>
      <c r="H4857">
        <v>22670</v>
      </c>
      <c r="I4857">
        <v>309.05</v>
      </c>
      <c r="J4857">
        <v>647.76</v>
      </c>
      <c r="K4857">
        <v>5145.68</v>
      </c>
      <c r="L4857">
        <v>12315</v>
      </c>
      <c r="M4857">
        <v>12150</v>
      </c>
      <c r="N4857">
        <v>4079.6</v>
      </c>
    </row>
    <row r="4858" spans="1:14" x14ac:dyDescent="0.25">
      <c r="A4858" s="2">
        <v>38939</v>
      </c>
      <c r="B4858">
        <v>1170.07</v>
      </c>
      <c r="C4858">
        <v>536.99</v>
      </c>
      <c r="D4858">
        <v>4033.8</v>
      </c>
      <c r="E4858">
        <v>3171.7</v>
      </c>
      <c r="F4858">
        <v>6433.37</v>
      </c>
      <c r="G4858">
        <v>6380.7</v>
      </c>
      <c r="H4858">
        <v>22559</v>
      </c>
      <c r="I4858">
        <v>307.77999999999997</v>
      </c>
      <c r="J4858">
        <v>642.77</v>
      </c>
      <c r="K4858">
        <v>5118.3100000000004</v>
      </c>
      <c r="L4858">
        <v>12244</v>
      </c>
      <c r="M4858">
        <v>12051</v>
      </c>
      <c r="N4858">
        <v>4041.7</v>
      </c>
    </row>
    <row r="4859" spans="1:14" x14ac:dyDescent="0.25">
      <c r="A4859" s="2">
        <v>38940</v>
      </c>
      <c r="B4859">
        <v>1167.0899999999999</v>
      </c>
      <c r="C4859">
        <v>534.38</v>
      </c>
      <c r="D4859">
        <v>4031.4</v>
      </c>
      <c r="E4859">
        <v>3176.8</v>
      </c>
      <c r="F4859">
        <v>6419.71</v>
      </c>
      <c r="G4859">
        <v>6367.4</v>
      </c>
      <c r="H4859">
        <v>22544</v>
      </c>
      <c r="I4859">
        <v>309.22000000000003</v>
      </c>
      <c r="J4859">
        <v>645.53</v>
      </c>
      <c r="K4859">
        <v>5128.74</v>
      </c>
      <c r="L4859">
        <v>12268</v>
      </c>
      <c r="M4859">
        <v>12106</v>
      </c>
      <c r="N4859">
        <v>4040.1</v>
      </c>
    </row>
    <row r="4860" spans="1:14" x14ac:dyDescent="0.25">
      <c r="A4860" s="2">
        <v>38943</v>
      </c>
      <c r="B4860">
        <v>1168</v>
      </c>
      <c r="C4860">
        <v>531.46</v>
      </c>
      <c r="D4860">
        <v>4066.7</v>
      </c>
      <c r="E4860">
        <v>3217.2</v>
      </c>
      <c r="F4860">
        <v>6495.95</v>
      </c>
      <c r="G4860">
        <v>6430.9</v>
      </c>
      <c r="H4860">
        <v>22681</v>
      </c>
      <c r="I4860">
        <v>312.57</v>
      </c>
      <c r="J4860">
        <v>651.38</v>
      </c>
      <c r="K4860">
        <v>5173.0600000000004</v>
      </c>
      <c r="L4860">
        <v>12449</v>
      </c>
      <c r="M4860">
        <v>12091</v>
      </c>
      <c r="N4860">
        <v>4088.7</v>
      </c>
    </row>
    <row r="4861" spans="1:14" x14ac:dyDescent="0.25">
      <c r="A4861" s="2">
        <v>38944</v>
      </c>
      <c r="B4861">
        <v>1181.3</v>
      </c>
      <c r="C4861">
        <v>537.86</v>
      </c>
      <c r="D4861">
        <v>4080.9</v>
      </c>
      <c r="E4861">
        <v>3256.4</v>
      </c>
      <c r="F4861">
        <v>6594.37</v>
      </c>
      <c r="G4861">
        <v>6478.1</v>
      </c>
      <c r="H4861">
        <v>22681</v>
      </c>
      <c r="I4861">
        <v>315.97000000000003</v>
      </c>
      <c r="J4861">
        <v>661.01</v>
      </c>
      <c r="K4861">
        <v>5256.48</v>
      </c>
      <c r="L4861">
        <v>12480</v>
      </c>
      <c r="M4861">
        <v>12073</v>
      </c>
      <c r="N4861">
        <v>4050</v>
      </c>
    </row>
    <row r="4862" spans="1:14" x14ac:dyDescent="0.25">
      <c r="A4862" s="2">
        <v>38945</v>
      </c>
      <c r="B4862">
        <v>1191.6199999999999</v>
      </c>
      <c r="C4862">
        <v>539.67999999999995</v>
      </c>
      <c r="D4862">
        <v>4094.4</v>
      </c>
      <c r="E4862">
        <v>3270.4</v>
      </c>
      <c r="F4862">
        <v>6627.37</v>
      </c>
      <c r="G4862">
        <v>6507.6</v>
      </c>
      <c r="H4862">
        <v>22959</v>
      </c>
      <c r="I4862">
        <v>317.23</v>
      </c>
      <c r="J4862">
        <v>667.03</v>
      </c>
      <c r="K4862">
        <v>5279.3</v>
      </c>
      <c r="L4862">
        <v>12630</v>
      </c>
      <c r="M4862">
        <v>12244</v>
      </c>
      <c r="N4862">
        <v>4070.6</v>
      </c>
    </row>
    <row r="4863" spans="1:14" x14ac:dyDescent="0.25">
      <c r="A4863" s="2">
        <v>38946</v>
      </c>
      <c r="B4863">
        <v>1193.46</v>
      </c>
      <c r="C4863">
        <v>543.15</v>
      </c>
      <c r="D4863">
        <v>4096.5</v>
      </c>
      <c r="E4863">
        <v>3277.1</v>
      </c>
      <c r="F4863">
        <v>6652.97</v>
      </c>
      <c r="G4863">
        <v>6526.7</v>
      </c>
      <c r="H4863">
        <v>23077</v>
      </c>
      <c r="I4863">
        <v>317.37</v>
      </c>
      <c r="J4863">
        <v>674.43</v>
      </c>
      <c r="K4863">
        <v>5297.54</v>
      </c>
      <c r="L4863">
        <v>12614</v>
      </c>
      <c r="M4863">
        <v>12206</v>
      </c>
      <c r="N4863">
        <v>4135.7</v>
      </c>
    </row>
    <row r="4864" spans="1:14" x14ac:dyDescent="0.25">
      <c r="A4864" s="2">
        <v>38947</v>
      </c>
      <c r="B4864">
        <v>1198.96</v>
      </c>
      <c r="C4864">
        <v>541.57000000000005</v>
      </c>
      <c r="D4864">
        <v>4096.2</v>
      </c>
      <c r="E4864">
        <v>3269.7</v>
      </c>
      <c r="F4864">
        <v>6634.2</v>
      </c>
      <c r="G4864">
        <v>6514.4</v>
      </c>
      <c r="H4864">
        <v>23096</v>
      </c>
      <c r="I4864">
        <v>318.05</v>
      </c>
      <c r="J4864">
        <v>673.4</v>
      </c>
      <c r="K4864">
        <v>5274.73</v>
      </c>
      <c r="L4864">
        <v>12700</v>
      </c>
      <c r="M4864">
        <v>12155</v>
      </c>
      <c r="N4864">
        <v>4134</v>
      </c>
    </row>
    <row r="4865" spans="1:14" x14ac:dyDescent="0.25">
      <c r="A4865" s="2">
        <v>38950</v>
      </c>
      <c r="B4865">
        <v>1194.6099999999999</v>
      </c>
      <c r="C4865">
        <v>545.91999999999996</v>
      </c>
      <c r="D4865">
        <v>4105.8999999999996</v>
      </c>
      <c r="E4865">
        <v>3249.1</v>
      </c>
      <c r="F4865">
        <v>6604.04</v>
      </c>
      <c r="G4865">
        <v>6515.4</v>
      </c>
      <c r="H4865">
        <v>23023</v>
      </c>
      <c r="I4865">
        <v>316.93</v>
      </c>
      <c r="J4865">
        <v>673.23</v>
      </c>
      <c r="K4865">
        <v>5257.79</v>
      </c>
      <c r="L4865">
        <v>12582</v>
      </c>
      <c r="M4865">
        <v>11914</v>
      </c>
      <c r="N4865">
        <v>4159.6000000000004</v>
      </c>
    </row>
    <row r="4866" spans="1:14" x14ac:dyDescent="0.25">
      <c r="A4866" s="2">
        <v>38951</v>
      </c>
      <c r="B4866">
        <v>1194.3800000000001</v>
      </c>
      <c r="C4866">
        <v>549.87</v>
      </c>
      <c r="D4866">
        <v>4098.8999999999996</v>
      </c>
      <c r="E4866">
        <v>3265.3</v>
      </c>
      <c r="F4866">
        <v>6635.33</v>
      </c>
      <c r="G4866">
        <v>6520.5</v>
      </c>
      <c r="H4866">
        <v>23111</v>
      </c>
      <c r="I4866">
        <v>317.81</v>
      </c>
      <c r="J4866">
        <v>675.98</v>
      </c>
      <c r="K4866">
        <v>5276.69</v>
      </c>
      <c r="L4866">
        <v>12732</v>
      </c>
      <c r="M4866">
        <v>12014</v>
      </c>
      <c r="N4866">
        <v>4171.1000000000004</v>
      </c>
    </row>
    <row r="4867" spans="1:14" x14ac:dyDescent="0.25">
      <c r="A4867" s="2">
        <v>38952</v>
      </c>
      <c r="B4867">
        <v>1190.48</v>
      </c>
      <c r="C4867">
        <v>549.16</v>
      </c>
      <c r="D4867">
        <v>4068.5</v>
      </c>
      <c r="E4867">
        <v>3235.7</v>
      </c>
      <c r="F4867">
        <v>6585.27</v>
      </c>
      <c r="G4867">
        <v>6499</v>
      </c>
      <c r="H4867">
        <v>22914</v>
      </c>
      <c r="I4867">
        <v>315.73</v>
      </c>
      <c r="J4867">
        <v>668.24</v>
      </c>
      <c r="K4867">
        <v>5267.56</v>
      </c>
      <c r="L4867">
        <v>12716</v>
      </c>
      <c r="M4867">
        <v>11965</v>
      </c>
      <c r="N4867">
        <v>4159.6000000000004</v>
      </c>
    </row>
    <row r="4868" spans="1:14" x14ac:dyDescent="0.25">
      <c r="A4868" s="2">
        <v>38953</v>
      </c>
      <c r="B4868">
        <v>1188.8699999999999</v>
      </c>
      <c r="C4868">
        <v>543.94000000000005</v>
      </c>
      <c r="D4868">
        <v>4069.1</v>
      </c>
      <c r="E4868">
        <v>3253.9</v>
      </c>
      <c r="F4868">
        <v>6629.08</v>
      </c>
      <c r="G4868">
        <v>6507.6</v>
      </c>
      <c r="H4868">
        <v>23149</v>
      </c>
      <c r="I4868">
        <v>317.58</v>
      </c>
      <c r="J4868">
        <v>668.07</v>
      </c>
      <c r="K4868">
        <v>5281.25</v>
      </c>
      <c r="L4868">
        <v>12543</v>
      </c>
      <c r="M4868">
        <v>11864</v>
      </c>
      <c r="N4868">
        <v>4097.8</v>
      </c>
    </row>
    <row r="4869" spans="1:14" x14ac:dyDescent="0.25">
      <c r="A4869" s="2">
        <v>38954</v>
      </c>
      <c r="B4869">
        <v>1190.25</v>
      </c>
      <c r="C4869">
        <v>544.34</v>
      </c>
      <c r="D4869">
        <v>4078.8</v>
      </c>
      <c r="E4869">
        <v>3250.4</v>
      </c>
      <c r="F4869">
        <v>6625.66</v>
      </c>
      <c r="G4869">
        <v>6505.5</v>
      </c>
      <c r="H4869">
        <v>23184</v>
      </c>
      <c r="I4869">
        <v>318.5</v>
      </c>
      <c r="J4869">
        <v>669.01</v>
      </c>
      <c r="K4869">
        <v>5283.21</v>
      </c>
      <c r="L4869">
        <v>12559</v>
      </c>
      <c r="M4869">
        <v>11906</v>
      </c>
      <c r="N4869">
        <v>4128.3</v>
      </c>
    </row>
    <row r="4870" spans="1:14" x14ac:dyDescent="0.25">
      <c r="A4870" s="2">
        <v>38957</v>
      </c>
      <c r="B4870">
        <v>1195.98</v>
      </c>
      <c r="C4870">
        <v>546.63</v>
      </c>
      <c r="D4870">
        <v>4078.8</v>
      </c>
      <c r="E4870">
        <v>3276.4</v>
      </c>
      <c r="F4870">
        <v>6672.88</v>
      </c>
      <c r="G4870">
        <v>6539.4</v>
      </c>
      <c r="H4870">
        <v>23239</v>
      </c>
      <c r="I4870">
        <v>320.17</v>
      </c>
      <c r="J4870">
        <v>672.96</v>
      </c>
      <c r="K4870">
        <v>5293.63</v>
      </c>
      <c r="L4870">
        <v>12402</v>
      </c>
      <c r="M4870">
        <v>11868</v>
      </c>
      <c r="N4870">
        <v>4125</v>
      </c>
    </row>
    <row r="4871" spans="1:14" x14ac:dyDescent="0.25">
      <c r="A4871" s="2">
        <v>38958</v>
      </c>
      <c r="B4871">
        <v>1197.1300000000001</v>
      </c>
      <c r="C4871">
        <v>539.20000000000005</v>
      </c>
      <c r="D4871">
        <v>4085.1</v>
      </c>
      <c r="E4871">
        <v>3283.7</v>
      </c>
      <c r="F4871">
        <v>6666.62</v>
      </c>
      <c r="G4871">
        <v>6558.5</v>
      </c>
      <c r="H4871">
        <v>23232</v>
      </c>
      <c r="I4871">
        <v>320.27999999999997</v>
      </c>
      <c r="J4871">
        <v>678.62</v>
      </c>
      <c r="K4871">
        <v>5324.92</v>
      </c>
      <c r="L4871">
        <v>12520</v>
      </c>
      <c r="M4871">
        <v>11976</v>
      </c>
      <c r="N4871">
        <v>4163.7</v>
      </c>
    </row>
    <row r="4872" spans="1:14" x14ac:dyDescent="0.25">
      <c r="A4872" s="2">
        <v>38959</v>
      </c>
      <c r="B4872">
        <v>1197.1300000000001</v>
      </c>
      <c r="C4872">
        <v>540.39</v>
      </c>
      <c r="D4872">
        <v>4118.3</v>
      </c>
      <c r="E4872">
        <v>3297.7</v>
      </c>
      <c r="F4872">
        <v>6691.09</v>
      </c>
      <c r="G4872">
        <v>6569.3</v>
      </c>
      <c r="H4872">
        <v>23353</v>
      </c>
      <c r="I4872">
        <v>321.75</v>
      </c>
      <c r="J4872">
        <v>683.43</v>
      </c>
      <c r="K4872">
        <v>5338.61</v>
      </c>
      <c r="L4872">
        <v>12512</v>
      </c>
      <c r="M4872">
        <v>12134</v>
      </c>
      <c r="N4872">
        <v>4167.8</v>
      </c>
    </row>
    <row r="4873" spans="1:14" x14ac:dyDescent="0.25">
      <c r="A4873" s="2">
        <v>38960</v>
      </c>
      <c r="B4873">
        <v>1197.5899999999999</v>
      </c>
      <c r="C4873">
        <v>539.52</v>
      </c>
      <c r="D4873">
        <v>4088.2</v>
      </c>
      <c r="E4873">
        <v>3283.4</v>
      </c>
      <c r="F4873">
        <v>6668.9</v>
      </c>
      <c r="G4873">
        <v>6550.4</v>
      </c>
      <c r="H4873">
        <v>23335</v>
      </c>
      <c r="I4873">
        <v>320.86</v>
      </c>
      <c r="J4873">
        <v>681.71</v>
      </c>
      <c r="K4873">
        <v>5315.79</v>
      </c>
      <c r="L4873">
        <v>12708</v>
      </c>
      <c r="M4873">
        <v>12208</v>
      </c>
      <c r="N4873">
        <v>4206.5</v>
      </c>
    </row>
    <row r="4874" spans="1:14" x14ac:dyDescent="0.25">
      <c r="A4874" s="2">
        <v>38961</v>
      </c>
      <c r="B4874">
        <v>1204.01</v>
      </c>
      <c r="C4874">
        <v>541.97</v>
      </c>
      <c r="D4874">
        <v>4117.6000000000004</v>
      </c>
      <c r="E4874">
        <v>3296.1</v>
      </c>
      <c r="F4874">
        <v>6693.36</v>
      </c>
      <c r="G4874">
        <v>6568</v>
      </c>
      <c r="H4874">
        <v>23461</v>
      </c>
      <c r="I4874">
        <v>322.29000000000002</v>
      </c>
      <c r="J4874">
        <v>686.18</v>
      </c>
      <c r="K4874">
        <v>5339.26</v>
      </c>
      <c r="L4874">
        <v>12677</v>
      </c>
      <c r="M4874">
        <v>12229</v>
      </c>
      <c r="N4874">
        <v>4181</v>
      </c>
    </row>
    <row r="4875" spans="1:14" x14ac:dyDescent="0.25">
      <c r="A4875" s="2">
        <v>38964</v>
      </c>
      <c r="B4875">
        <v>1204.01</v>
      </c>
      <c r="C4875">
        <v>541.97</v>
      </c>
      <c r="D4875">
        <v>4147.1000000000004</v>
      </c>
      <c r="E4875">
        <v>3309.8</v>
      </c>
      <c r="F4875">
        <v>6733.19</v>
      </c>
      <c r="G4875">
        <v>6616.2</v>
      </c>
      <c r="H4875">
        <v>23470</v>
      </c>
      <c r="I4875">
        <v>324.10000000000002</v>
      </c>
      <c r="J4875">
        <v>694.94</v>
      </c>
      <c r="K4875">
        <v>5367.94</v>
      </c>
      <c r="L4875">
        <v>12858</v>
      </c>
      <c r="M4875">
        <v>12317</v>
      </c>
      <c r="N4875">
        <v>4239.5</v>
      </c>
    </row>
    <row r="4876" spans="1:14" x14ac:dyDescent="0.25">
      <c r="A4876" s="2">
        <v>38965</v>
      </c>
      <c r="B4876">
        <v>1205.8399999999999</v>
      </c>
      <c r="C4876">
        <v>544.58000000000004</v>
      </c>
      <c r="D4876">
        <v>4145.3</v>
      </c>
      <c r="E4876">
        <v>3289.8</v>
      </c>
      <c r="F4876">
        <v>6696.21</v>
      </c>
      <c r="G4876">
        <v>6585.2</v>
      </c>
      <c r="H4876">
        <v>23405</v>
      </c>
      <c r="I4876">
        <v>322.74</v>
      </c>
      <c r="J4876">
        <v>693.22</v>
      </c>
      <c r="K4876">
        <v>5364.02</v>
      </c>
      <c r="L4876">
        <v>12905</v>
      </c>
      <c r="M4876">
        <v>12217</v>
      </c>
      <c r="N4876">
        <v>4246.1000000000004</v>
      </c>
    </row>
    <row r="4877" spans="1:14" x14ac:dyDescent="0.25">
      <c r="A4877" s="2">
        <v>38966</v>
      </c>
      <c r="B4877">
        <v>1195.06</v>
      </c>
      <c r="C4877">
        <v>534.46</v>
      </c>
      <c r="D4877">
        <v>4110</v>
      </c>
      <c r="E4877">
        <v>3252</v>
      </c>
      <c r="F4877">
        <v>6625.66</v>
      </c>
      <c r="G4877">
        <v>6528.6</v>
      </c>
      <c r="H4877">
        <v>23216</v>
      </c>
      <c r="I4877">
        <v>319.18</v>
      </c>
      <c r="J4877">
        <v>687.9</v>
      </c>
      <c r="K4877">
        <v>5328.18</v>
      </c>
      <c r="L4877">
        <v>12810</v>
      </c>
      <c r="M4877">
        <v>12108</v>
      </c>
      <c r="N4877">
        <v>4216.3999999999996</v>
      </c>
    </row>
    <row r="4878" spans="1:14" x14ac:dyDescent="0.25">
      <c r="A4878" s="2">
        <v>38967</v>
      </c>
      <c r="B4878">
        <v>1189.0999999999999</v>
      </c>
      <c r="C4878">
        <v>531.14</v>
      </c>
      <c r="D4878">
        <v>4064.6</v>
      </c>
      <c r="E4878">
        <v>3218</v>
      </c>
      <c r="F4878">
        <v>6573.89</v>
      </c>
      <c r="G4878">
        <v>6480.4</v>
      </c>
      <c r="H4878">
        <v>23105</v>
      </c>
      <c r="I4878">
        <v>316.72000000000003</v>
      </c>
      <c r="J4878">
        <v>679.14</v>
      </c>
      <c r="K4878">
        <v>5301.46</v>
      </c>
      <c r="L4878">
        <v>12582</v>
      </c>
      <c r="M4878">
        <v>11956</v>
      </c>
      <c r="N4878">
        <v>4203.3</v>
      </c>
    </row>
    <row r="4879" spans="1:14" x14ac:dyDescent="0.25">
      <c r="A4879" s="2">
        <v>38968</v>
      </c>
      <c r="B4879">
        <v>1191.8499999999999</v>
      </c>
      <c r="C4879">
        <v>528.29</v>
      </c>
      <c r="D4879">
        <v>4073.3</v>
      </c>
      <c r="E4879">
        <v>3225.3</v>
      </c>
      <c r="F4879">
        <v>6599.49</v>
      </c>
      <c r="G4879">
        <v>6514.4</v>
      </c>
      <c r="H4879">
        <v>23193</v>
      </c>
      <c r="I4879">
        <v>317.64</v>
      </c>
      <c r="J4879">
        <v>686.35</v>
      </c>
      <c r="K4879">
        <v>5330.13</v>
      </c>
      <c r="L4879">
        <v>12613</v>
      </c>
      <c r="M4879">
        <v>12030</v>
      </c>
      <c r="N4879">
        <v>4200</v>
      </c>
    </row>
    <row r="4880" spans="1:14" x14ac:dyDescent="0.25">
      <c r="A4880" s="2">
        <v>38971</v>
      </c>
      <c r="B4880">
        <v>1193</v>
      </c>
      <c r="C4880">
        <v>522.45000000000005</v>
      </c>
      <c r="D4880">
        <v>4053.6</v>
      </c>
      <c r="E4880">
        <v>3215.7</v>
      </c>
      <c r="F4880">
        <v>6600.06</v>
      </c>
      <c r="G4880">
        <v>6499.3</v>
      </c>
      <c r="H4880">
        <v>23176</v>
      </c>
      <c r="I4880">
        <v>316.27999999999997</v>
      </c>
      <c r="J4880">
        <v>681.89</v>
      </c>
      <c r="K4880">
        <v>5283.86</v>
      </c>
      <c r="L4880">
        <v>12432</v>
      </c>
      <c r="M4880">
        <v>11876</v>
      </c>
      <c r="N4880">
        <v>4150.5</v>
      </c>
    </row>
    <row r="4881" spans="1:14" x14ac:dyDescent="0.25">
      <c r="A4881" s="2">
        <v>38972</v>
      </c>
      <c r="B4881">
        <v>1205.1500000000001</v>
      </c>
      <c r="C4881">
        <v>522.76</v>
      </c>
      <c r="D4881">
        <v>4081.6</v>
      </c>
      <c r="E4881">
        <v>3257</v>
      </c>
      <c r="F4881">
        <v>6685.97</v>
      </c>
      <c r="G4881">
        <v>6553.1</v>
      </c>
      <c r="H4881">
        <v>23284</v>
      </c>
      <c r="I4881">
        <v>320.72000000000003</v>
      </c>
      <c r="J4881">
        <v>695.97</v>
      </c>
      <c r="K4881">
        <v>5340.56</v>
      </c>
      <c r="L4881">
        <v>12345</v>
      </c>
      <c r="M4881">
        <v>12001</v>
      </c>
      <c r="N4881">
        <v>4092.8</v>
      </c>
    </row>
    <row r="4882" spans="1:14" x14ac:dyDescent="0.25">
      <c r="A4882" s="2">
        <v>38973</v>
      </c>
      <c r="B4882">
        <v>1208.5899999999999</v>
      </c>
      <c r="C4882">
        <v>527.27</v>
      </c>
      <c r="D4882">
        <v>4082.3</v>
      </c>
      <c r="E4882">
        <v>3263.7</v>
      </c>
      <c r="F4882">
        <v>6717.26</v>
      </c>
      <c r="G4882">
        <v>6571.5</v>
      </c>
      <c r="H4882">
        <v>23291</v>
      </c>
      <c r="I4882">
        <v>322.05</v>
      </c>
      <c r="J4882">
        <v>702.15</v>
      </c>
      <c r="K4882">
        <v>5358.16</v>
      </c>
      <c r="L4882">
        <v>12424</v>
      </c>
      <c r="M4882">
        <v>12129</v>
      </c>
      <c r="N4882">
        <v>4138.1000000000004</v>
      </c>
    </row>
    <row r="4883" spans="1:14" x14ac:dyDescent="0.25">
      <c r="A4883" s="2">
        <v>38974</v>
      </c>
      <c r="B4883">
        <v>1209.05</v>
      </c>
      <c r="C4883">
        <v>521.52</v>
      </c>
      <c r="D4883">
        <v>4067.4</v>
      </c>
      <c r="E4883">
        <v>3257</v>
      </c>
      <c r="F4883">
        <v>6724.09</v>
      </c>
      <c r="G4883">
        <v>6582.5</v>
      </c>
      <c r="H4883">
        <v>23284</v>
      </c>
      <c r="I4883">
        <v>322.29000000000002</v>
      </c>
      <c r="J4883">
        <v>706.78</v>
      </c>
      <c r="K4883">
        <v>5332.2</v>
      </c>
      <c r="L4883">
        <v>12542</v>
      </c>
      <c r="M4883">
        <v>12111</v>
      </c>
      <c r="N4883">
        <v>4173.6000000000004</v>
      </c>
    </row>
    <row r="4884" spans="1:14" x14ac:dyDescent="0.25">
      <c r="A4884" s="2">
        <v>38975</v>
      </c>
      <c r="B4884">
        <v>1211.55</v>
      </c>
      <c r="C4884">
        <v>520.89</v>
      </c>
      <c r="D4884">
        <v>4067.8</v>
      </c>
      <c r="E4884">
        <v>3265</v>
      </c>
      <c r="F4884">
        <v>6748.91</v>
      </c>
      <c r="G4884">
        <v>6609.4</v>
      </c>
      <c r="H4884">
        <v>23272</v>
      </c>
      <c r="I4884">
        <v>324.51</v>
      </c>
      <c r="J4884">
        <v>705.07</v>
      </c>
      <c r="K4884">
        <v>5355.56</v>
      </c>
      <c r="L4884">
        <v>12503</v>
      </c>
      <c r="M4884">
        <v>12139</v>
      </c>
      <c r="N4884">
        <v>4147.2</v>
      </c>
    </row>
    <row r="4885" spans="1:14" x14ac:dyDescent="0.25">
      <c r="A4885" s="2">
        <v>38978</v>
      </c>
      <c r="B4885">
        <v>1213.3699999999999</v>
      </c>
      <c r="C4885">
        <v>527.74</v>
      </c>
      <c r="D4885">
        <v>4078.4</v>
      </c>
      <c r="E4885">
        <v>3270.3</v>
      </c>
      <c r="F4885">
        <v>6742.7</v>
      </c>
      <c r="G4885">
        <v>6620.4</v>
      </c>
      <c r="H4885">
        <v>23273</v>
      </c>
      <c r="I4885">
        <v>324.44</v>
      </c>
      <c r="J4885">
        <v>708.5</v>
      </c>
      <c r="K4885">
        <v>5387.37</v>
      </c>
      <c r="L4885">
        <v>12503</v>
      </c>
      <c r="M4885">
        <v>12224</v>
      </c>
      <c r="N4885">
        <v>4195</v>
      </c>
    </row>
    <row r="4886" spans="1:14" x14ac:dyDescent="0.25">
      <c r="A4886" s="2">
        <v>38979</v>
      </c>
      <c r="B4886">
        <v>1209.96</v>
      </c>
      <c r="C4886">
        <v>526.32000000000005</v>
      </c>
      <c r="D4886">
        <v>4036.5</v>
      </c>
      <c r="E4886">
        <v>3249.1</v>
      </c>
      <c r="F4886">
        <v>6682.33</v>
      </c>
      <c r="G4886">
        <v>6594.1</v>
      </c>
      <c r="H4886">
        <v>23131</v>
      </c>
      <c r="I4886">
        <v>321.27</v>
      </c>
      <c r="J4886">
        <v>706.1</v>
      </c>
      <c r="K4886">
        <v>5364</v>
      </c>
      <c r="L4886">
        <v>12471</v>
      </c>
      <c r="M4886">
        <v>12175</v>
      </c>
      <c r="N4886">
        <v>4157.1000000000004</v>
      </c>
    </row>
    <row r="4887" spans="1:14" x14ac:dyDescent="0.25">
      <c r="A4887" s="2">
        <v>38980</v>
      </c>
      <c r="B4887">
        <v>1215.42</v>
      </c>
      <c r="C4887">
        <v>523.41</v>
      </c>
      <c r="D4887">
        <v>4060.5</v>
      </c>
      <c r="E4887">
        <v>3297.9</v>
      </c>
      <c r="F4887">
        <v>6770.91</v>
      </c>
      <c r="G4887">
        <v>6690.9</v>
      </c>
      <c r="H4887">
        <v>23362</v>
      </c>
      <c r="I4887">
        <v>325.52999999999997</v>
      </c>
      <c r="J4887">
        <v>715.2</v>
      </c>
      <c r="K4887">
        <v>5438.64</v>
      </c>
      <c r="L4887">
        <v>12369</v>
      </c>
      <c r="M4887">
        <v>12349</v>
      </c>
      <c r="N4887">
        <v>4112.6000000000004</v>
      </c>
    </row>
    <row r="4888" spans="1:14" x14ac:dyDescent="0.25">
      <c r="A4888" s="2">
        <v>38981</v>
      </c>
      <c r="B4888">
        <v>1209.74</v>
      </c>
      <c r="C4888">
        <v>523.65</v>
      </c>
      <c r="D4888">
        <v>4077</v>
      </c>
      <c r="E4888">
        <v>3309</v>
      </c>
      <c r="F4888">
        <v>6786.15</v>
      </c>
      <c r="G4888">
        <v>6714.6</v>
      </c>
      <c r="H4888">
        <v>23480</v>
      </c>
      <c r="I4888">
        <v>326.83</v>
      </c>
      <c r="J4888">
        <v>714.51</v>
      </c>
      <c r="K4888">
        <v>5457.47</v>
      </c>
      <c r="L4888">
        <v>12440</v>
      </c>
      <c r="M4888">
        <v>12388</v>
      </c>
      <c r="N4888">
        <v>4104.3999999999996</v>
      </c>
    </row>
    <row r="4889" spans="1:14" x14ac:dyDescent="0.25">
      <c r="A4889" s="2">
        <v>38982</v>
      </c>
      <c r="B4889">
        <v>1205.8699999999999</v>
      </c>
      <c r="C4889">
        <v>522</v>
      </c>
      <c r="D4889">
        <v>4028.2</v>
      </c>
      <c r="E4889">
        <v>3265.3</v>
      </c>
      <c r="F4889">
        <v>6680.08</v>
      </c>
      <c r="G4889">
        <v>6676.4</v>
      </c>
      <c r="H4889">
        <v>23218</v>
      </c>
      <c r="I4889">
        <v>323.08</v>
      </c>
      <c r="J4889">
        <v>706.19</v>
      </c>
      <c r="K4889">
        <v>5408.14</v>
      </c>
      <c r="L4889">
        <v>12274</v>
      </c>
      <c r="M4889">
        <v>12382</v>
      </c>
      <c r="N4889">
        <v>4105.2</v>
      </c>
    </row>
    <row r="4890" spans="1:14" x14ac:dyDescent="0.25">
      <c r="A4890" s="2">
        <v>38985</v>
      </c>
      <c r="B4890">
        <v>1214.74</v>
      </c>
      <c r="C4890">
        <v>523.49</v>
      </c>
      <c r="D4890">
        <v>4014.1</v>
      </c>
      <c r="E4890">
        <v>3270</v>
      </c>
      <c r="F4890">
        <v>6706.03</v>
      </c>
      <c r="G4890">
        <v>6668.3</v>
      </c>
      <c r="H4890">
        <v>23218</v>
      </c>
      <c r="I4890">
        <v>323.58999999999997</v>
      </c>
      <c r="J4890">
        <v>698.82</v>
      </c>
      <c r="K4890">
        <v>5386.07</v>
      </c>
      <c r="L4890">
        <v>12290</v>
      </c>
      <c r="M4890">
        <v>12359</v>
      </c>
      <c r="N4890">
        <v>4095.3</v>
      </c>
    </row>
    <row r="4891" spans="1:14" x14ac:dyDescent="0.25">
      <c r="A4891" s="2">
        <v>38986</v>
      </c>
      <c r="B4891">
        <v>1224.74</v>
      </c>
      <c r="C4891">
        <v>525.22</v>
      </c>
      <c r="D4891">
        <v>4060.2</v>
      </c>
      <c r="E4891">
        <v>3311.8</v>
      </c>
      <c r="F4891">
        <v>6779.94</v>
      </c>
      <c r="G4891">
        <v>6785.3</v>
      </c>
      <c r="H4891">
        <v>23443</v>
      </c>
      <c r="I4891">
        <v>328.29</v>
      </c>
      <c r="J4891">
        <v>705.5</v>
      </c>
      <c r="K4891">
        <v>5460.06</v>
      </c>
      <c r="L4891">
        <v>12290</v>
      </c>
      <c r="M4891">
        <v>12182</v>
      </c>
      <c r="N4891">
        <v>4110.1000000000004</v>
      </c>
    </row>
    <row r="4892" spans="1:14" x14ac:dyDescent="0.25">
      <c r="A4892" s="2">
        <v>38987</v>
      </c>
      <c r="B4892">
        <v>1225.6500000000001</v>
      </c>
      <c r="C4892">
        <v>531.66999999999996</v>
      </c>
      <c r="D4892">
        <v>4096</v>
      </c>
      <c r="E4892">
        <v>3325.1</v>
      </c>
      <c r="F4892">
        <v>6806.46</v>
      </c>
      <c r="G4892">
        <v>6966.8</v>
      </c>
      <c r="H4892">
        <v>23486</v>
      </c>
      <c r="I4892">
        <v>329.04</v>
      </c>
      <c r="J4892">
        <v>714.75</v>
      </c>
      <c r="K4892">
        <v>5486.03</v>
      </c>
      <c r="L4892">
        <v>12574</v>
      </c>
      <c r="M4892">
        <v>12335</v>
      </c>
      <c r="N4892">
        <v>4195.7</v>
      </c>
    </row>
    <row r="4893" spans="1:14" x14ac:dyDescent="0.25">
      <c r="A4893" s="2">
        <v>38988</v>
      </c>
      <c r="B4893">
        <v>1225.2</v>
      </c>
      <c r="C4893">
        <v>535.13</v>
      </c>
      <c r="D4893">
        <v>4123.1000000000004</v>
      </c>
      <c r="E4893">
        <v>3331.8</v>
      </c>
      <c r="F4893">
        <v>6805.33</v>
      </c>
      <c r="G4893">
        <v>6959.3</v>
      </c>
      <c r="H4893">
        <v>23573</v>
      </c>
      <c r="I4893">
        <v>329.25</v>
      </c>
      <c r="J4893">
        <v>712.52</v>
      </c>
      <c r="K4893">
        <v>5489.27</v>
      </c>
      <c r="L4893">
        <v>12661</v>
      </c>
      <c r="M4893">
        <v>12298</v>
      </c>
      <c r="N4893">
        <v>4202.3</v>
      </c>
    </row>
    <row r="4894" spans="1:14" x14ac:dyDescent="0.25">
      <c r="A4894" s="2">
        <v>38989</v>
      </c>
      <c r="B4894">
        <v>1223.5999999999999</v>
      </c>
      <c r="C4894">
        <v>532.22</v>
      </c>
      <c r="D4894">
        <v>4118.3</v>
      </c>
      <c r="E4894">
        <v>3333.7</v>
      </c>
      <c r="F4894">
        <v>6821.13</v>
      </c>
      <c r="G4894">
        <v>6964.9</v>
      </c>
      <c r="H4894">
        <v>23605</v>
      </c>
      <c r="I4894">
        <v>330.3</v>
      </c>
      <c r="J4894">
        <v>713.04</v>
      </c>
      <c r="K4894">
        <v>5491.22</v>
      </c>
      <c r="L4894">
        <v>12700</v>
      </c>
      <c r="M4894">
        <v>12289</v>
      </c>
      <c r="N4894">
        <v>4261.5</v>
      </c>
    </row>
    <row r="4895" spans="1:14" x14ac:dyDescent="0.25">
      <c r="A4895" s="2">
        <v>38992</v>
      </c>
      <c r="B4895">
        <v>1219.06</v>
      </c>
      <c r="C4895">
        <v>534.98</v>
      </c>
      <c r="D4895">
        <v>4115.8999999999996</v>
      </c>
      <c r="E4895">
        <v>3327.7</v>
      </c>
      <c r="F4895">
        <v>6809.28</v>
      </c>
      <c r="G4895">
        <v>6949.9</v>
      </c>
      <c r="H4895">
        <v>23573</v>
      </c>
      <c r="I4895">
        <v>329.59</v>
      </c>
      <c r="J4895">
        <v>716.46</v>
      </c>
      <c r="K4895">
        <v>5462.01</v>
      </c>
      <c r="L4895">
        <v>12850</v>
      </c>
      <c r="M4895">
        <v>12289</v>
      </c>
      <c r="N4895">
        <v>4278</v>
      </c>
    </row>
    <row r="4896" spans="1:14" x14ac:dyDescent="0.25">
      <c r="A4896" s="2">
        <v>38993</v>
      </c>
      <c r="B4896">
        <v>1221.56</v>
      </c>
      <c r="C4896">
        <v>523.65</v>
      </c>
      <c r="D4896">
        <v>4103.2</v>
      </c>
      <c r="E4896">
        <v>3311.5</v>
      </c>
      <c r="F4896">
        <v>6804.2</v>
      </c>
      <c r="G4896">
        <v>6923.5</v>
      </c>
      <c r="H4896">
        <v>23521</v>
      </c>
      <c r="I4896">
        <v>328.8</v>
      </c>
      <c r="J4896">
        <v>708.76</v>
      </c>
      <c r="K4896">
        <v>5468.5</v>
      </c>
      <c r="L4896">
        <v>12810</v>
      </c>
      <c r="M4896">
        <v>12349</v>
      </c>
      <c r="N4896">
        <v>4272.2</v>
      </c>
    </row>
    <row r="4897" spans="1:14" x14ac:dyDescent="0.25">
      <c r="A4897" s="2">
        <v>38994</v>
      </c>
      <c r="B4897">
        <v>1235.2</v>
      </c>
      <c r="C4897">
        <v>529.15</v>
      </c>
      <c r="D4897">
        <v>4121.3999999999996</v>
      </c>
      <c r="E4897">
        <v>3334</v>
      </c>
      <c r="F4897">
        <v>6873.03</v>
      </c>
      <c r="G4897">
        <v>6980.3</v>
      </c>
      <c r="H4897">
        <v>23710</v>
      </c>
      <c r="I4897">
        <v>330.64</v>
      </c>
      <c r="J4897">
        <v>718.35</v>
      </c>
      <c r="K4897">
        <v>5499.66</v>
      </c>
      <c r="L4897">
        <v>12716</v>
      </c>
      <c r="M4897">
        <v>12368</v>
      </c>
      <c r="N4897">
        <v>4238.5</v>
      </c>
    </row>
    <row r="4898" spans="1:14" x14ac:dyDescent="0.25">
      <c r="A4898" s="2">
        <v>38995</v>
      </c>
      <c r="B4898">
        <v>1237.47</v>
      </c>
      <c r="C4898">
        <v>533.09</v>
      </c>
      <c r="D4898">
        <v>4144.8</v>
      </c>
      <c r="E4898">
        <v>3354.6</v>
      </c>
      <c r="F4898">
        <v>6904.06</v>
      </c>
      <c r="G4898">
        <v>7050.5</v>
      </c>
      <c r="H4898">
        <v>23873</v>
      </c>
      <c r="I4898">
        <v>331.73</v>
      </c>
      <c r="J4898">
        <v>726.74</v>
      </c>
      <c r="K4898">
        <v>5543.15</v>
      </c>
      <c r="L4898">
        <v>12984</v>
      </c>
      <c r="M4898">
        <v>12583</v>
      </c>
      <c r="N4898">
        <v>4303.5</v>
      </c>
    </row>
    <row r="4899" spans="1:14" x14ac:dyDescent="0.25">
      <c r="A4899" s="2">
        <v>38996</v>
      </c>
      <c r="B4899">
        <v>1235.6500000000001</v>
      </c>
      <c r="C4899">
        <v>530.26</v>
      </c>
      <c r="D4899">
        <v>4148.2</v>
      </c>
      <c r="E4899">
        <v>3349.2</v>
      </c>
      <c r="F4899">
        <v>6910.83</v>
      </c>
      <c r="G4899">
        <v>7074.1</v>
      </c>
      <c r="H4899">
        <v>23867</v>
      </c>
      <c r="I4899">
        <v>331.6</v>
      </c>
      <c r="J4899">
        <v>728.11</v>
      </c>
      <c r="K4899">
        <v>5552.23</v>
      </c>
      <c r="L4899">
        <v>13000</v>
      </c>
      <c r="M4899">
        <v>12544</v>
      </c>
      <c r="N4899">
        <v>4307.6000000000004</v>
      </c>
    </row>
    <row r="4900" spans="1:14" x14ac:dyDescent="0.25">
      <c r="A4900" s="2">
        <v>38999</v>
      </c>
      <c r="B4900">
        <v>1236.1099999999999</v>
      </c>
      <c r="C4900">
        <v>530.26</v>
      </c>
      <c r="D4900">
        <v>4161.7</v>
      </c>
      <c r="E4900">
        <v>3351.7</v>
      </c>
      <c r="F4900">
        <v>6906.88</v>
      </c>
      <c r="G4900">
        <v>7072</v>
      </c>
      <c r="H4900">
        <v>23950</v>
      </c>
      <c r="I4900">
        <v>332.38</v>
      </c>
      <c r="J4900">
        <v>732.39</v>
      </c>
      <c r="K4900">
        <v>5567.81</v>
      </c>
      <c r="L4900">
        <v>13000</v>
      </c>
      <c r="M4900">
        <v>12370</v>
      </c>
      <c r="N4900">
        <v>4286.2</v>
      </c>
    </row>
    <row r="4901" spans="1:14" x14ac:dyDescent="0.25">
      <c r="A4901" s="2">
        <v>39000</v>
      </c>
      <c r="B4901">
        <v>1237.47</v>
      </c>
      <c r="C4901">
        <v>530.49</v>
      </c>
      <c r="D4901">
        <v>4196.7</v>
      </c>
      <c r="E4901">
        <v>3366.3</v>
      </c>
      <c r="F4901">
        <v>6952.58</v>
      </c>
      <c r="G4901">
        <v>7118.5</v>
      </c>
      <c r="H4901">
        <v>24092</v>
      </c>
      <c r="I4901">
        <v>334.12</v>
      </c>
      <c r="J4901">
        <v>734.45</v>
      </c>
      <c r="K4901">
        <v>5614.55</v>
      </c>
      <c r="L4901">
        <v>13023</v>
      </c>
      <c r="M4901">
        <v>12503</v>
      </c>
      <c r="N4901">
        <v>4318.3</v>
      </c>
    </row>
    <row r="4902" spans="1:14" x14ac:dyDescent="0.25">
      <c r="A4902" s="2">
        <v>39001</v>
      </c>
      <c r="B4902">
        <v>1235.8800000000001</v>
      </c>
      <c r="C4902">
        <v>523.33000000000004</v>
      </c>
      <c r="D4902">
        <v>4192.6000000000004</v>
      </c>
      <c r="E4902">
        <v>3368.5</v>
      </c>
      <c r="F4902">
        <v>6950.33</v>
      </c>
      <c r="G4902">
        <v>7133</v>
      </c>
      <c r="H4902">
        <v>24194</v>
      </c>
      <c r="I4902">
        <v>334.22</v>
      </c>
      <c r="J4902">
        <v>741.64</v>
      </c>
      <c r="K4902">
        <v>5624.28</v>
      </c>
      <c r="L4902">
        <v>12968</v>
      </c>
      <c r="M4902">
        <v>12490</v>
      </c>
      <c r="N4902">
        <v>4342.1000000000004</v>
      </c>
    </row>
    <row r="4903" spans="1:14" x14ac:dyDescent="0.25">
      <c r="A4903" s="2">
        <v>39002</v>
      </c>
      <c r="B4903">
        <v>1246.57</v>
      </c>
      <c r="C4903">
        <v>528.52</v>
      </c>
      <c r="D4903">
        <v>4226.3</v>
      </c>
      <c r="E4903">
        <v>3399.3</v>
      </c>
      <c r="F4903">
        <v>6995.46</v>
      </c>
      <c r="G4903">
        <v>7210.2</v>
      </c>
      <c r="H4903">
        <v>24239</v>
      </c>
      <c r="I4903">
        <v>336.03</v>
      </c>
      <c r="J4903">
        <v>753.29</v>
      </c>
      <c r="K4903">
        <v>5645.05</v>
      </c>
      <c r="L4903">
        <v>12921</v>
      </c>
      <c r="M4903">
        <v>12561</v>
      </c>
      <c r="N4903">
        <v>4333.1000000000004</v>
      </c>
    </row>
    <row r="4904" spans="1:14" x14ac:dyDescent="0.25">
      <c r="A4904" s="2">
        <v>39003</v>
      </c>
      <c r="B4904">
        <v>1249.07</v>
      </c>
      <c r="C4904">
        <v>537.34</v>
      </c>
      <c r="D4904">
        <v>4249.3999999999996</v>
      </c>
      <c r="E4904">
        <v>3392.9</v>
      </c>
      <c r="F4904">
        <v>7005.62</v>
      </c>
      <c r="G4904">
        <v>7235.2</v>
      </c>
      <c r="H4904">
        <v>24248</v>
      </c>
      <c r="I4904">
        <v>335.96</v>
      </c>
      <c r="J4904">
        <v>748.66</v>
      </c>
      <c r="K4904">
        <v>5633.37</v>
      </c>
      <c r="L4904">
        <v>13071</v>
      </c>
      <c r="M4904">
        <v>12596</v>
      </c>
      <c r="N4904">
        <v>4362.7</v>
      </c>
    </row>
    <row r="4905" spans="1:14" x14ac:dyDescent="0.25">
      <c r="A4905" s="2">
        <v>39006</v>
      </c>
      <c r="B4905">
        <v>1251.3399999999999</v>
      </c>
      <c r="C4905">
        <v>542.37</v>
      </c>
      <c r="D4905">
        <v>4267.3</v>
      </c>
      <c r="E4905">
        <v>3395.5</v>
      </c>
      <c r="F4905">
        <v>7018.03</v>
      </c>
      <c r="G4905">
        <v>7250.8</v>
      </c>
      <c r="H4905">
        <v>24283</v>
      </c>
      <c r="I4905">
        <v>336.4</v>
      </c>
      <c r="J4905">
        <v>751.23</v>
      </c>
      <c r="K4905">
        <v>5629.47</v>
      </c>
      <c r="L4905">
        <v>13173</v>
      </c>
      <c r="M4905">
        <v>12612</v>
      </c>
      <c r="N4905">
        <v>4385.7</v>
      </c>
    </row>
    <row r="4906" spans="1:14" x14ac:dyDescent="0.25">
      <c r="A4906" s="2">
        <v>39007</v>
      </c>
      <c r="B4906">
        <v>1247.48</v>
      </c>
      <c r="C4906">
        <v>540.16999999999996</v>
      </c>
      <c r="D4906">
        <v>4214.3</v>
      </c>
      <c r="E4906">
        <v>3358.4</v>
      </c>
      <c r="F4906">
        <v>6932.27</v>
      </c>
      <c r="G4906">
        <v>7124.7</v>
      </c>
      <c r="H4906">
        <v>23980</v>
      </c>
      <c r="I4906">
        <v>331.77</v>
      </c>
      <c r="J4906">
        <v>738.9</v>
      </c>
      <c r="K4906">
        <v>5556.13</v>
      </c>
      <c r="L4906">
        <v>13110</v>
      </c>
      <c r="M4906">
        <v>12580</v>
      </c>
      <c r="N4906">
        <v>4348.7</v>
      </c>
    </row>
    <row r="4907" spans="1:14" x14ac:dyDescent="0.25">
      <c r="A4907" s="2">
        <v>39008</v>
      </c>
      <c r="B4907">
        <v>1248.1600000000001</v>
      </c>
      <c r="C4907">
        <v>536.54999999999995</v>
      </c>
      <c r="D4907">
        <v>4244.6000000000004</v>
      </c>
      <c r="E4907">
        <v>3395.1</v>
      </c>
      <c r="F4907">
        <v>7018.03</v>
      </c>
      <c r="G4907">
        <v>7203.7</v>
      </c>
      <c r="H4907">
        <v>24159</v>
      </c>
      <c r="I4907">
        <v>334.12</v>
      </c>
      <c r="J4907">
        <v>746.78</v>
      </c>
      <c r="K4907">
        <v>5606.11</v>
      </c>
      <c r="L4907">
        <v>13142</v>
      </c>
      <c r="M4907">
        <v>12622</v>
      </c>
      <c r="N4907">
        <v>4377.5</v>
      </c>
    </row>
    <row r="4908" spans="1:14" x14ac:dyDescent="0.25">
      <c r="A4908" s="2">
        <v>39009</v>
      </c>
      <c r="B4908">
        <v>1249.75</v>
      </c>
      <c r="C4908">
        <v>541.35</v>
      </c>
      <c r="D4908">
        <v>4246.6000000000004</v>
      </c>
      <c r="E4908">
        <v>3394.2</v>
      </c>
      <c r="F4908">
        <v>7012.95</v>
      </c>
      <c r="G4908">
        <v>7232.8</v>
      </c>
      <c r="H4908">
        <v>24142</v>
      </c>
      <c r="I4908">
        <v>334.05</v>
      </c>
      <c r="J4908">
        <v>746.78</v>
      </c>
      <c r="K4908">
        <v>5609.35</v>
      </c>
      <c r="L4908">
        <v>13039</v>
      </c>
      <c r="M4908">
        <v>12573</v>
      </c>
      <c r="N4908">
        <v>4361</v>
      </c>
    </row>
    <row r="4909" spans="1:14" x14ac:dyDescent="0.25">
      <c r="A4909" s="2">
        <v>39010</v>
      </c>
      <c r="B4909">
        <v>1250.43</v>
      </c>
      <c r="C4909">
        <v>540.55999999999995</v>
      </c>
      <c r="D4909">
        <v>4243.5</v>
      </c>
      <c r="E4909">
        <v>3405.2</v>
      </c>
      <c r="F4909">
        <v>7036.09</v>
      </c>
      <c r="G4909">
        <v>7297.5</v>
      </c>
      <c r="H4909">
        <v>24137</v>
      </c>
      <c r="I4909">
        <v>333.44</v>
      </c>
      <c r="J4909">
        <v>748.84</v>
      </c>
      <c r="K4909">
        <v>5624.28</v>
      </c>
      <c r="L4909">
        <v>13118</v>
      </c>
      <c r="M4909">
        <v>12715</v>
      </c>
      <c r="N4909">
        <v>4392.3</v>
      </c>
    </row>
    <row r="4910" spans="1:14" x14ac:dyDescent="0.25">
      <c r="A4910" s="2">
        <v>39013</v>
      </c>
      <c r="B4910">
        <v>1255.6600000000001</v>
      </c>
      <c r="C4910">
        <v>543.63</v>
      </c>
      <c r="D4910">
        <v>4253.2</v>
      </c>
      <c r="E4910">
        <v>3427.7</v>
      </c>
      <c r="F4910">
        <v>7077.27</v>
      </c>
      <c r="G4910">
        <v>7318.8</v>
      </c>
      <c r="H4910">
        <v>24219</v>
      </c>
      <c r="I4910">
        <v>335.41</v>
      </c>
      <c r="J4910">
        <v>755.52</v>
      </c>
      <c r="K4910">
        <v>5657.38</v>
      </c>
      <c r="L4910">
        <v>13229</v>
      </c>
      <c r="M4910">
        <v>12682</v>
      </c>
      <c r="N4910">
        <v>4396.3999999999996</v>
      </c>
    </row>
    <row r="4911" spans="1:14" x14ac:dyDescent="0.25">
      <c r="A4911" s="2">
        <v>39014</v>
      </c>
      <c r="B4911">
        <v>1259.3</v>
      </c>
      <c r="C4911">
        <v>546.77</v>
      </c>
      <c r="D4911">
        <v>4261.3999999999996</v>
      </c>
      <c r="E4911">
        <v>3421</v>
      </c>
      <c r="F4911">
        <v>7082.91</v>
      </c>
      <c r="G4911">
        <v>7301</v>
      </c>
      <c r="H4911">
        <v>24145</v>
      </c>
      <c r="I4911">
        <v>336.03</v>
      </c>
      <c r="J4911">
        <v>752.6</v>
      </c>
      <c r="K4911">
        <v>5639.86</v>
      </c>
      <c r="L4911">
        <v>13244</v>
      </c>
      <c r="M4911">
        <v>12715</v>
      </c>
      <c r="N4911">
        <v>4366.8</v>
      </c>
    </row>
    <row r="4912" spans="1:14" x14ac:dyDescent="0.25">
      <c r="A4912" s="2">
        <v>39015</v>
      </c>
      <c r="B4912">
        <v>1263.3900000000001</v>
      </c>
      <c r="C4912">
        <v>553.70000000000005</v>
      </c>
      <c r="D4912">
        <v>4280.7</v>
      </c>
      <c r="E4912">
        <v>3432.4</v>
      </c>
      <c r="F4912">
        <v>7104.35</v>
      </c>
      <c r="G4912">
        <v>7325.2</v>
      </c>
      <c r="H4912">
        <v>24197</v>
      </c>
      <c r="I4912">
        <v>335.86</v>
      </c>
      <c r="J4912">
        <v>753.29</v>
      </c>
      <c r="K4912">
        <v>5648.95</v>
      </c>
      <c r="L4912">
        <v>13181</v>
      </c>
      <c r="M4912">
        <v>12702</v>
      </c>
      <c r="N4912">
        <v>4397.2</v>
      </c>
    </row>
    <row r="4913" spans="1:14" x14ac:dyDescent="0.25">
      <c r="A4913" s="2">
        <v>39016</v>
      </c>
      <c r="B4913">
        <v>1266.8</v>
      </c>
      <c r="C4913">
        <v>554.09</v>
      </c>
      <c r="D4913">
        <v>4261.3999999999996</v>
      </c>
      <c r="E4913">
        <v>3440.3</v>
      </c>
      <c r="F4913">
        <v>7120.71</v>
      </c>
      <c r="G4913">
        <v>7329.6</v>
      </c>
      <c r="H4913">
        <v>24145</v>
      </c>
      <c r="I4913">
        <v>335.86</v>
      </c>
      <c r="J4913">
        <v>750.72</v>
      </c>
      <c r="K4913">
        <v>5642.46</v>
      </c>
      <c r="L4913">
        <v>13276</v>
      </c>
      <c r="M4913">
        <v>12890</v>
      </c>
      <c r="N4913">
        <v>4425.2</v>
      </c>
    </row>
    <row r="4914" spans="1:14" x14ac:dyDescent="0.25">
      <c r="A4914" s="2">
        <v>39017</v>
      </c>
      <c r="B4914">
        <v>1259.3</v>
      </c>
      <c r="C4914">
        <v>549.91999999999996</v>
      </c>
      <c r="D4914">
        <v>4244.6000000000004</v>
      </c>
      <c r="E4914">
        <v>3417.6</v>
      </c>
      <c r="F4914">
        <v>7100.97</v>
      </c>
      <c r="G4914">
        <v>7375.4</v>
      </c>
      <c r="H4914">
        <v>24140</v>
      </c>
      <c r="I4914">
        <v>333.74</v>
      </c>
      <c r="J4914">
        <v>745.62</v>
      </c>
      <c r="K4914">
        <v>5657.38</v>
      </c>
      <c r="L4914">
        <v>13165</v>
      </c>
      <c r="M4914">
        <v>12799</v>
      </c>
      <c r="N4914">
        <v>4414.5</v>
      </c>
    </row>
    <row r="4915" spans="1:14" x14ac:dyDescent="0.25">
      <c r="A4915" s="2">
        <v>39020</v>
      </c>
      <c r="B4915">
        <v>1257.93</v>
      </c>
      <c r="C4915">
        <v>550.54999999999995</v>
      </c>
      <c r="D4915">
        <v>4225.3</v>
      </c>
      <c r="E4915">
        <v>3395.1</v>
      </c>
      <c r="F4915">
        <v>7097.02</v>
      </c>
      <c r="G4915">
        <v>7371.6</v>
      </c>
      <c r="H4915">
        <v>24180</v>
      </c>
      <c r="I4915">
        <v>332.31</v>
      </c>
      <c r="J4915">
        <v>741.41</v>
      </c>
      <c r="K4915">
        <v>5628.83</v>
      </c>
      <c r="L4915">
        <v>12921</v>
      </c>
      <c r="M4915">
        <v>12799</v>
      </c>
      <c r="N4915">
        <v>4422.7</v>
      </c>
    </row>
    <row r="4916" spans="1:14" x14ac:dyDescent="0.25">
      <c r="A4916" s="2">
        <v>39021</v>
      </c>
      <c r="B4916">
        <v>1257.93</v>
      </c>
      <c r="C4916">
        <v>554.55999999999995</v>
      </c>
      <c r="D4916">
        <v>4224.3</v>
      </c>
      <c r="E4916">
        <v>3386</v>
      </c>
      <c r="F4916">
        <v>7101.53</v>
      </c>
      <c r="G4916">
        <v>7394</v>
      </c>
      <c r="H4916">
        <v>24292</v>
      </c>
      <c r="I4916">
        <v>331.56</v>
      </c>
      <c r="J4916">
        <v>743.46</v>
      </c>
      <c r="K4916">
        <v>5571.71</v>
      </c>
      <c r="L4916">
        <v>12897</v>
      </c>
      <c r="M4916">
        <v>12828</v>
      </c>
      <c r="N4916">
        <v>4410.3999999999996</v>
      </c>
    </row>
    <row r="4917" spans="1:14" x14ac:dyDescent="0.25">
      <c r="A4917" s="2">
        <v>39022</v>
      </c>
      <c r="B4917">
        <v>1248.6099999999999</v>
      </c>
      <c r="C4917">
        <v>545.59</v>
      </c>
      <c r="D4917">
        <v>4240.8</v>
      </c>
      <c r="E4917">
        <v>3397.7</v>
      </c>
      <c r="F4917">
        <v>7134.26</v>
      </c>
      <c r="G4917">
        <v>7408.3</v>
      </c>
      <c r="H4917">
        <v>24413</v>
      </c>
      <c r="I4917">
        <v>331.22</v>
      </c>
      <c r="J4917">
        <v>750.3</v>
      </c>
      <c r="K4917">
        <v>5598.97</v>
      </c>
      <c r="L4917">
        <v>12929</v>
      </c>
      <c r="M4917">
        <v>12909</v>
      </c>
      <c r="N4917">
        <v>4441.7</v>
      </c>
    </row>
    <row r="4918" spans="1:14" x14ac:dyDescent="0.25">
      <c r="A4918" s="2">
        <v>39023</v>
      </c>
      <c r="B4918">
        <v>1247.02</v>
      </c>
      <c r="C4918">
        <v>552.75</v>
      </c>
      <c r="D4918">
        <v>4240.3999999999996</v>
      </c>
      <c r="E4918">
        <v>3359.7</v>
      </c>
      <c r="F4918">
        <v>7053.58</v>
      </c>
      <c r="G4918">
        <v>7385.1</v>
      </c>
      <c r="H4918">
        <v>24315</v>
      </c>
      <c r="I4918">
        <v>330</v>
      </c>
      <c r="J4918">
        <v>741.75</v>
      </c>
      <c r="K4918">
        <v>5622.98</v>
      </c>
      <c r="L4918">
        <v>12897</v>
      </c>
      <c r="M4918">
        <v>13129</v>
      </c>
      <c r="N4918">
        <v>4445</v>
      </c>
    </row>
    <row r="4919" spans="1:14" x14ac:dyDescent="0.25">
      <c r="A4919" s="2">
        <v>39024</v>
      </c>
      <c r="B4919">
        <v>1244.52</v>
      </c>
      <c r="C4919">
        <v>556.61</v>
      </c>
      <c r="D4919">
        <v>4233.8999999999996</v>
      </c>
      <c r="E4919">
        <v>3372.7</v>
      </c>
      <c r="F4919">
        <v>7068.24</v>
      </c>
      <c r="G4919">
        <v>7421.2</v>
      </c>
      <c r="H4919">
        <v>24443</v>
      </c>
      <c r="I4919">
        <v>332.86</v>
      </c>
      <c r="J4919">
        <v>742.95</v>
      </c>
      <c r="K4919">
        <v>5658.03</v>
      </c>
      <c r="L4919">
        <v>12897</v>
      </c>
      <c r="M4919">
        <v>13082</v>
      </c>
      <c r="N4919">
        <v>4466.3</v>
      </c>
    </row>
    <row r="4920" spans="1:14" x14ac:dyDescent="0.25">
      <c r="A4920" s="2">
        <v>39027</v>
      </c>
      <c r="B4920">
        <v>1258.3900000000001</v>
      </c>
      <c r="C4920">
        <v>560.29999999999995</v>
      </c>
      <c r="D4920">
        <v>4288.8999999999996</v>
      </c>
      <c r="E4920">
        <v>3420.4</v>
      </c>
      <c r="F4920">
        <v>7170.93</v>
      </c>
      <c r="G4920">
        <v>7519.9</v>
      </c>
      <c r="H4920">
        <v>24665</v>
      </c>
      <c r="I4920">
        <v>337.08</v>
      </c>
      <c r="J4920">
        <v>755.08</v>
      </c>
      <c r="K4920">
        <v>5720.35</v>
      </c>
      <c r="L4920">
        <v>12921</v>
      </c>
      <c r="M4920">
        <v>13231</v>
      </c>
      <c r="N4920">
        <v>4468</v>
      </c>
    </row>
    <row r="4921" spans="1:14" x14ac:dyDescent="0.25">
      <c r="A4921" s="2">
        <v>39028</v>
      </c>
      <c r="B4921">
        <v>1263.1600000000001</v>
      </c>
      <c r="C4921">
        <v>559.6</v>
      </c>
      <c r="D4921">
        <v>4305.3999999999996</v>
      </c>
      <c r="E4921">
        <v>3440.3</v>
      </c>
      <c r="F4921">
        <v>7205.91</v>
      </c>
      <c r="G4921">
        <v>7564.9</v>
      </c>
      <c r="H4921">
        <v>24738</v>
      </c>
      <c r="I4921">
        <v>338.79</v>
      </c>
      <c r="J4921">
        <v>759.01</v>
      </c>
      <c r="K4921">
        <v>5746.31</v>
      </c>
      <c r="L4921">
        <v>12960</v>
      </c>
      <c r="M4921">
        <v>13236</v>
      </c>
      <c r="N4921">
        <v>4508.3</v>
      </c>
    </row>
    <row r="4922" spans="1:14" x14ac:dyDescent="0.25">
      <c r="A4922" s="2">
        <v>39029</v>
      </c>
      <c r="B4922">
        <v>1265.44</v>
      </c>
      <c r="C4922">
        <v>562.66</v>
      </c>
      <c r="D4922">
        <v>4304.8</v>
      </c>
      <c r="E4922">
        <v>3431.2</v>
      </c>
      <c r="F4922">
        <v>7195.75</v>
      </c>
      <c r="G4922">
        <v>7577.8</v>
      </c>
      <c r="H4922">
        <v>24786</v>
      </c>
      <c r="I4922">
        <v>339.3</v>
      </c>
      <c r="J4922">
        <v>758.67</v>
      </c>
      <c r="K4922">
        <v>5709.31</v>
      </c>
      <c r="L4922">
        <v>12810</v>
      </c>
      <c r="M4922">
        <v>13139</v>
      </c>
      <c r="N4922">
        <v>4477.8999999999996</v>
      </c>
    </row>
    <row r="4923" spans="1:14" x14ac:dyDescent="0.25">
      <c r="A4923" s="2">
        <v>39030</v>
      </c>
      <c r="B4923">
        <v>1258.6199999999999</v>
      </c>
      <c r="C4923">
        <v>564.16</v>
      </c>
      <c r="D4923">
        <v>4298.6000000000004</v>
      </c>
      <c r="E4923">
        <v>3436.8</v>
      </c>
      <c r="F4923">
        <v>7195.19</v>
      </c>
      <c r="G4923">
        <v>7589.9</v>
      </c>
      <c r="H4923">
        <v>24745</v>
      </c>
      <c r="I4923">
        <v>336.61</v>
      </c>
      <c r="J4923">
        <v>758.5</v>
      </c>
      <c r="K4923">
        <v>5700.22</v>
      </c>
      <c r="L4923">
        <v>12818</v>
      </c>
      <c r="M4923">
        <v>13265</v>
      </c>
      <c r="N4923">
        <v>4463.8999999999996</v>
      </c>
    </row>
    <row r="4924" spans="1:14" x14ac:dyDescent="0.25">
      <c r="A4924" s="2">
        <v>39031</v>
      </c>
      <c r="B4924">
        <v>1259.3</v>
      </c>
      <c r="C4924">
        <v>561.01</v>
      </c>
      <c r="D4924">
        <v>4280.3</v>
      </c>
      <c r="E4924">
        <v>3436.2</v>
      </c>
      <c r="F4924">
        <v>7193.5</v>
      </c>
      <c r="G4924">
        <v>7556</v>
      </c>
      <c r="H4924">
        <v>24824</v>
      </c>
      <c r="I4924">
        <v>335.72</v>
      </c>
      <c r="J4924">
        <v>752.52</v>
      </c>
      <c r="K4924">
        <v>5686.59</v>
      </c>
      <c r="L4924">
        <v>12684</v>
      </c>
      <c r="M4924">
        <v>13162</v>
      </c>
      <c r="N4924">
        <v>4468.8</v>
      </c>
    </row>
    <row r="4925" spans="1:14" x14ac:dyDescent="0.25">
      <c r="A4925" s="2">
        <v>39034</v>
      </c>
      <c r="B4925">
        <v>1262.25</v>
      </c>
      <c r="C4925">
        <v>560.38</v>
      </c>
      <c r="D4925">
        <v>4277.6000000000004</v>
      </c>
      <c r="E4925">
        <v>3465.9</v>
      </c>
      <c r="F4925">
        <v>7238.07</v>
      </c>
      <c r="G4925">
        <v>7591</v>
      </c>
      <c r="H4925">
        <v>24900</v>
      </c>
      <c r="I4925">
        <v>336.88</v>
      </c>
      <c r="J4925">
        <v>757.82</v>
      </c>
      <c r="K4925">
        <v>5691.79</v>
      </c>
      <c r="L4925">
        <v>12629</v>
      </c>
      <c r="M4925">
        <v>13195</v>
      </c>
      <c r="N4925">
        <v>4471.3</v>
      </c>
    </row>
    <row r="4926" spans="1:14" x14ac:dyDescent="0.25">
      <c r="A4926" s="2">
        <v>39035</v>
      </c>
      <c r="B4926">
        <v>1271.1199999999999</v>
      </c>
      <c r="C4926">
        <v>558.65</v>
      </c>
      <c r="D4926">
        <v>4263.8</v>
      </c>
      <c r="E4926">
        <v>3453.6</v>
      </c>
      <c r="F4926">
        <v>7226.78</v>
      </c>
      <c r="G4926">
        <v>7610.1</v>
      </c>
      <c r="H4926">
        <v>24824</v>
      </c>
      <c r="I4926">
        <v>336.37</v>
      </c>
      <c r="J4926">
        <v>755.34</v>
      </c>
      <c r="K4926">
        <v>5684.65</v>
      </c>
      <c r="L4926">
        <v>12858</v>
      </c>
      <c r="M4926">
        <v>13219</v>
      </c>
      <c r="N4926">
        <v>4477</v>
      </c>
    </row>
    <row r="4927" spans="1:14" x14ac:dyDescent="0.25">
      <c r="A4927" s="2">
        <v>39036</v>
      </c>
      <c r="B4927">
        <v>1274.53</v>
      </c>
      <c r="C4927">
        <v>566.04999999999995</v>
      </c>
      <c r="D4927">
        <v>4290.7</v>
      </c>
      <c r="E4927">
        <v>3472.2</v>
      </c>
      <c r="F4927">
        <v>7277</v>
      </c>
      <c r="G4927">
        <v>7642.8</v>
      </c>
      <c r="H4927">
        <v>25031</v>
      </c>
      <c r="I4927">
        <v>338.65</v>
      </c>
      <c r="J4927">
        <v>764.48</v>
      </c>
      <c r="K4927">
        <v>5709.96</v>
      </c>
      <c r="L4927">
        <v>12834</v>
      </c>
      <c r="M4927">
        <v>13353</v>
      </c>
      <c r="N4927">
        <v>4463.8999999999996</v>
      </c>
    </row>
    <row r="4928" spans="1:14" x14ac:dyDescent="0.25">
      <c r="A4928" s="2">
        <v>39037</v>
      </c>
      <c r="B4928">
        <v>1277.71</v>
      </c>
      <c r="C4928">
        <v>563.14</v>
      </c>
      <c r="D4928">
        <v>4308.8999999999996</v>
      </c>
      <c r="E4928">
        <v>3473.2</v>
      </c>
      <c r="F4928">
        <v>7291.1</v>
      </c>
      <c r="G4928">
        <v>7678.1</v>
      </c>
      <c r="H4928">
        <v>25032</v>
      </c>
      <c r="I4928">
        <v>338.14</v>
      </c>
      <c r="J4928">
        <v>761.75</v>
      </c>
      <c r="K4928">
        <v>5717.1</v>
      </c>
      <c r="L4928">
        <v>12763</v>
      </c>
      <c r="M4928">
        <v>13363</v>
      </c>
      <c r="N4928">
        <v>4441.7</v>
      </c>
    </row>
    <row r="4929" spans="1:14" x14ac:dyDescent="0.25">
      <c r="A4929" s="2">
        <v>39038</v>
      </c>
      <c r="B4929">
        <v>1277.49</v>
      </c>
      <c r="C4929">
        <v>563.21</v>
      </c>
      <c r="D4929">
        <v>4268.6000000000004</v>
      </c>
      <c r="E4929">
        <v>3436</v>
      </c>
      <c r="F4929">
        <v>7261.76</v>
      </c>
      <c r="G4929">
        <v>7642.3</v>
      </c>
      <c r="H4929">
        <v>24905</v>
      </c>
      <c r="I4929">
        <v>335.42</v>
      </c>
      <c r="J4929">
        <v>751.15</v>
      </c>
      <c r="K4929">
        <v>5685.94</v>
      </c>
      <c r="L4929">
        <v>12676</v>
      </c>
      <c r="M4929">
        <v>13395</v>
      </c>
      <c r="N4929">
        <v>4468.8</v>
      </c>
    </row>
    <row r="4930" spans="1:14" x14ac:dyDescent="0.25">
      <c r="A4930" s="2">
        <v>39041</v>
      </c>
      <c r="B4930">
        <v>1277.94</v>
      </c>
      <c r="C4930">
        <v>564.95000000000005</v>
      </c>
      <c r="D4930">
        <v>4276.8999999999996</v>
      </c>
      <c r="E4930">
        <v>3446.4</v>
      </c>
      <c r="F4930">
        <v>7299.57</v>
      </c>
      <c r="G4930">
        <v>7681.6</v>
      </c>
      <c r="H4930">
        <v>25046</v>
      </c>
      <c r="I4930">
        <v>334.88</v>
      </c>
      <c r="J4930">
        <v>757.13</v>
      </c>
      <c r="K4930">
        <v>5697.63</v>
      </c>
      <c r="L4930">
        <v>12400</v>
      </c>
      <c r="M4930">
        <v>13195</v>
      </c>
      <c r="N4930">
        <v>4356.1000000000004</v>
      </c>
    </row>
    <row r="4931" spans="1:14" x14ac:dyDescent="0.25">
      <c r="A4931" s="2">
        <v>39042</v>
      </c>
      <c r="B4931">
        <v>1278.8499999999999</v>
      </c>
      <c r="C4931">
        <v>571.08000000000004</v>
      </c>
      <c r="D4931">
        <v>4272.8</v>
      </c>
      <c r="E4931">
        <v>3450.8</v>
      </c>
      <c r="F4931">
        <v>7306.9</v>
      </c>
      <c r="G4931">
        <v>7666.8</v>
      </c>
      <c r="H4931">
        <v>25069</v>
      </c>
      <c r="I4931">
        <v>335.01</v>
      </c>
      <c r="J4931">
        <v>758.84</v>
      </c>
      <c r="K4931">
        <v>5702.17</v>
      </c>
      <c r="L4931">
        <v>12385</v>
      </c>
      <c r="M4931">
        <v>13289</v>
      </c>
      <c r="N4931">
        <v>4421.1000000000004</v>
      </c>
    </row>
    <row r="4932" spans="1:14" x14ac:dyDescent="0.25">
      <c r="A4932" s="2">
        <v>39043</v>
      </c>
      <c r="B4932">
        <v>1280.9000000000001</v>
      </c>
      <c r="C4932">
        <v>569.74</v>
      </c>
      <c r="D4932">
        <v>4249.3999999999996</v>
      </c>
      <c r="E4932">
        <v>3445.4</v>
      </c>
      <c r="F4932">
        <v>7326.08</v>
      </c>
      <c r="G4932">
        <v>7703.9</v>
      </c>
      <c r="H4932">
        <v>25132</v>
      </c>
      <c r="I4932">
        <v>333.82</v>
      </c>
      <c r="J4932">
        <v>756.96</v>
      </c>
      <c r="K4932">
        <v>5703.47</v>
      </c>
      <c r="L4932">
        <v>12511</v>
      </c>
      <c r="M4932">
        <v>13484</v>
      </c>
      <c r="N4932">
        <v>4463.8999999999996</v>
      </c>
    </row>
    <row r="4933" spans="1:14" x14ac:dyDescent="0.25">
      <c r="A4933" s="2">
        <v>39044</v>
      </c>
      <c r="B4933">
        <v>1280.9000000000001</v>
      </c>
      <c r="C4933">
        <v>575.01</v>
      </c>
      <c r="D4933">
        <v>4237.7</v>
      </c>
      <c r="E4933">
        <v>3422.7</v>
      </c>
      <c r="F4933">
        <v>7322.13</v>
      </c>
      <c r="G4933">
        <v>7690.7</v>
      </c>
      <c r="H4933">
        <v>25132</v>
      </c>
      <c r="I4933">
        <v>332.43</v>
      </c>
      <c r="J4933">
        <v>757.47</v>
      </c>
      <c r="K4933">
        <v>5686.59</v>
      </c>
      <c r="L4933">
        <v>12511</v>
      </c>
      <c r="M4933">
        <v>13475</v>
      </c>
      <c r="N4933">
        <v>4508.3</v>
      </c>
    </row>
    <row r="4934" spans="1:14" x14ac:dyDescent="0.25">
      <c r="A4934" s="2">
        <v>39045</v>
      </c>
      <c r="B4934">
        <v>1275.8900000000001</v>
      </c>
      <c r="C4934">
        <v>571.95000000000005</v>
      </c>
      <c r="D4934">
        <v>4222.8999999999996</v>
      </c>
      <c r="E4934">
        <v>3402.9</v>
      </c>
      <c r="F4934">
        <v>7252.74</v>
      </c>
      <c r="G4934">
        <v>7587.2</v>
      </c>
      <c r="H4934">
        <v>24970</v>
      </c>
      <c r="I4934">
        <v>330.02</v>
      </c>
      <c r="J4934">
        <v>744.65</v>
      </c>
      <c r="K4934">
        <v>5613.25</v>
      </c>
      <c r="L4934">
        <v>12408</v>
      </c>
      <c r="M4934">
        <v>13444</v>
      </c>
      <c r="N4934">
        <v>4480.3</v>
      </c>
    </row>
    <row r="4935" spans="1:14" x14ac:dyDescent="0.25">
      <c r="A4935" s="2">
        <v>39048</v>
      </c>
      <c r="B4935">
        <v>1258.1600000000001</v>
      </c>
      <c r="C4935">
        <v>567.92999999999995</v>
      </c>
      <c r="D4935">
        <v>4173.7</v>
      </c>
      <c r="E4935">
        <v>3354.7</v>
      </c>
      <c r="F4935">
        <v>7125.79</v>
      </c>
      <c r="G4935">
        <v>7431.6</v>
      </c>
      <c r="H4935">
        <v>24635</v>
      </c>
      <c r="I4935">
        <v>325.83999999999997</v>
      </c>
      <c r="J4935">
        <v>723.17</v>
      </c>
      <c r="K4935">
        <v>5530.17</v>
      </c>
      <c r="L4935">
        <v>12527</v>
      </c>
      <c r="M4935">
        <v>13412</v>
      </c>
      <c r="N4935">
        <v>4477.8999999999996</v>
      </c>
    </row>
    <row r="4936" spans="1:14" x14ac:dyDescent="0.25">
      <c r="A4936" s="2">
        <v>39049</v>
      </c>
      <c r="B4936">
        <v>1262.71</v>
      </c>
      <c r="C4936">
        <v>568.33000000000004</v>
      </c>
      <c r="D4936">
        <v>4154.8</v>
      </c>
      <c r="E4936">
        <v>3351.2</v>
      </c>
      <c r="F4936">
        <v>7098.15</v>
      </c>
      <c r="G4936">
        <v>7391.8</v>
      </c>
      <c r="H4936">
        <v>24651</v>
      </c>
      <c r="I4936">
        <v>325.97000000000003</v>
      </c>
      <c r="J4936">
        <v>725.38</v>
      </c>
      <c r="K4936">
        <v>5495.11</v>
      </c>
      <c r="L4936">
        <v>12503</v>
      </c>
      <c r="M4936">
        <v>13043</v>
      </c>
      <c r="N4936">
        <v>4410.3999999999996</v>
      </c>
    </row>
    <row r="4937" spans="1:14" x14ac:dyDescent="0.25">
      <c r="A4937" s="2">
        <v>39050</v>
      </c>
      <c r="B4937">
        <v>1275.21</v>
      </c>
      <c r="C4937">
        <v>573.83000000000004</v>
      </c>
      <c r="D4937">
        <v>4192.6000000000004</v>
      </c>
      <c r="E4937">
        <v>3397.8</v>
      </c>
      <c r="F4937">
        <v>7192.37</v>
      </c>
      <c r="G4937">
        <v>7524.8</v>
      </c>
      <c r="H4937">
        <v>24913</v>
      </c>
      <c r="I4937">
        <v>328.08</v>
      </c>
      <c r="J4937">
        <v>741.24</v>
      </c>
      <c r="K4937">
        <v>5564.57</v>
      </c>
      <c r="L4937">
        <v>12700</v>
      </c>
      <c r="M4937">
        <v>13103</v>
      </c>
      <c r="N4937">
        <v>4483.6000000000004</v>
      </c>
    </row>
    <row r="4938" spans="1:14" x14ac:dyDescent="0.25">
      <c r="A4938" s="2">
        <v>39051</v>
      </c>
      <c r="B4938">
        <v>1275.8900000000001</v>
      </c>
      <c r="C4938">
        <v>576.35</v>
      </c>
      <c r="D4938">
        <v>4169.6000000000004</v>
      </c>
      <c r="E4938">
        <v>3361.9</v>
      </c>
      <c r="F4938">
        <v>7131.43</v>
      </c>
      <c r="G4938">
        <v>7450.1</v>
      </c>
      <c r="H4938">
        <v>24757</v>
      </c>
      <c r="I4938">
        <v>324.82</v>
      </c>
      <c r="J4938">
        <v>729.82</v>
      </c>
      <c r="K4938">
        <v>5501.61</v>
      </c>
      <c r="L4938">
        <v>12866</v>
      </c>
      <c r="M4938">
        <v>13265</v>
      </c>
      <c r="N4938">
        <v>4496</v>
      </c>
    </row>
    <row r="4939" spans="1:14" x14ac:dyDescent="0.25">
      <c r="A4939" s="2">
        <v>39052</v>
      </c>
      <c r="B4939">
        <v>1273.6199999999999</v>
      </c>
      <c r="C4939">
        <v>577.61</v>
      </c>
      <c r="D4939">
        <v>4157.8999999999996</v>
      </c>
      <c r="E4939">
        <v>3319</v>
      </c>
      <c r="F4939">
        <v>7060.35</v>
      </c>
      <c r="G4939">
        <v>7349</v>
      </c>
      <c r="H4939">
        <v>24519</v>
      </c>
      <c r="I4939">
        <v>321.58999999999997</v>
      </c>
      <c r="J4939">
        <v>723.34</v>
      </c>
      <c r="K4939">
        <v>5474.99</v>
      </c>
      <c r="L4939">
        <v>12881</v>
      </c>
      <c r="M4939">
        <v>13110</v>
      </c>
      <c r="N4939">
        <v>4466.3</v>
      </c>
    </row>
    <row r="4940" spans="1:14" x14ac:dyDescent="0.25">
      <c r="A4940" s="2">
        <v>39055</v>
      </c>
      <c r="B4940">
        <v>1282.94</v>
      </c>
      <c r="C4940">
        <v>580.76</v>
      </c>
      <c r="D4940">
        <v>4166.8</v>
      </c>
      <c r="E4940">
        <v>3343</v>
      </c>
      <c r="F4940">
        <v>7114.51</v>
      </c>
      <c r="G4940">
        <v>7450.1</v>
      </c>
      <c r="H4940">
        <v>24651</v>
      </c>
      <c r="I4940">
        <v>322.27</v>
      </c>
      <c r="J4940">
        <v>734.76</v>
      </c>
      <c r="K4940">
        <v>5505.5</v>
      </c>
      <c r="L4940">
        <v>12810</v>
      </c>
      <c r="M4940">
        <v>13089</v>
      </c>
      <c r="N4940">
        <v>4476.2</v>
      </c>
    </row>
    <row r="4941" spans="1:14" x14ac:dyDescent="0.25">
      <c r="A4941" s="2">
        <v>39056</v>
      </c>
      <c r="B4941">
        <v>1288.4000000000001</v>
      </c>
      <c r="C4941">
        <v>584.92999999999995</v>
      </c>
      <c r="D4941">
        <v>4195.3999999999996</v>
      </c>
      <c r="E4941">
        <v>3383.7</v>
      </c>
      <c r="F4941">
        <v>7198.57</v>
      </c>
      <c r="G4941">
        <v>7551.2</v>
      </c>
      <c r="H4941">
        <v>24812</v>
      </c>
      <c r="I4941">
        <v>325.02</v>
      </c>
      <c r="J4941">
        <v>744.48</v>
      </c>
      <c r="K4941">
        <v>5498.36</v>
      </c>
      <c r="L4941">
        <v>12850</v>
      </c>
      <c r="M4941">
        <v>13317</v>
      </c>
      <c r="N4941">
        <v>4470.5</v>
      </c>
    </row>
    <row r="4942" spans="1:14" x14ac:dyDescent="0.25">
      <c r="A4942" s="2">
        <v>39057</v>
      </c>
      <c r="B4942">
        <v>1286.58</v>
      </c>
      <c r="C4942">
        <v>584.85</v>
      </c>
      <c r="D4942">
        <v>4196.7</v>
      </c>
      <c r="E4942">
        <v>3377.3</v>
      </c>
      <c r="F4942">
        <v>7197.45</v>
      </c>
      <c r="G4942">
        <v>7541.5</v>
      </c>
      <c r="H4942">
        <v>24847</v>
      </c>
      <c r="I4942">
        <v>324.27999999999997</v>
      </c>
      <c r="J4942">
        <v>741.75</v>
      </c>
      <c r="K4942">
        <v>5523.67</v>
      </c>
      <c r="L4942">
        <v>12937</v>
      </c>
      <c r="M4942">
        <v>13333</v>
      </c>
      <c r="N4942">
        <v>4487.7</v>
      </c>
    </row>
    <row r="4943" spans="1:14" x14ac:dyDescent="0.25">
      <c r="A4943" s="2">
        <v>39058</v>
      </c>
      <c r="B4943">
        <v>1281.1199999999999</v>
      </c>
      <c r="C4943">
        <v>585.24</v>
      </c>
      <c r="D4943">
        <v>4217.7</v>
      </c>
      <c r="E4943">
        <v>3395</v>
      </c>
      <c r="F4943">
        <v>7236.38</v>
      </c>
      <c r="G4943">
        <v>7553.3</v>
      </c>
      <c r="H4943">
        <v>24977</v>
      </c>
      <c r="I4943">
        <v>324.27999999999997</v>
      </c>
      <c r="J4943">
        <v>749.6</v>
      </c>
      <c r="K4943">
        <v>5561.97</v>
      </c>
      <c r="L4943">
        <v>13008</v>
      </c>
      <c r="M4943">
        <v>13192</v>
      </c>
      <c r="N4943">
        <v>4486.8999999999996</v>
      </c>
    </row>
    <row r="4944" spans="1:14" x14ac:dyDescent="0.25">
      <c r="A4944" s="2">
        <v>39059</v>
      </c>
      <c r="B4944">
        <v>1282.26</v>
      </c>
      <c r="C4944">
        <v>583.66999999999996</v>
      </c>
      <c r="D4944">
        <v>4232.2</v>
      </c>
      <c r="E4944">
        <v>3395.3</v>
      </c>
      <c r="F4944">
        <v>7255.56</v>
      </c>
      <c r="G4944">
        <v>7577</v>
      </c>
      <c r="H4944">
        <v>24962</v>
      </c>
      <c r="I4944">
        <v>324.04000000000002</v>
      </c>
      <c r="J4944">
        <v>748.4</v>
      </c>
      <c r="K4944">
        <v>5543.15</v>
      </c>
      <c r="L4944">
        <v>12929</v>
      </c>
      <c r="M4944">
        <v>13140</v>
      </c>
      <c r="N4944">
        <v>4458.1000000000004</v>
      </c>
    </row>
    <row r="4945" spans="1:14" x14ac:dyDescent="0.25">
      <c r="A4945" s="2">
        <v>39062</v>
      </c>
      <c r="B4945">
        <v>1286.3499999999999</v>
      </c>
      <c r="C4945">
        <v>581.30999999999995</v>
      </c>
      <c r="D4945">
        <v>4241.1000000000004</v>
      </c>
      <c r="E4945">
        <v>3424.9</v>
      </c>
      <c r="F4945">
        <v>7304.64</v>
      </c>
      <c r="G4945">
        <v>7642.6</v>
      </c>
      <c r="H4945">
        <v>25089</v>
      </c>
      <c r="I4945">
        <v>326.38</v>
      </c>
      <c r="J4945">
        <v>759.15</v>
      </c>
      <c r="K4945">
        <v>5576.9</v>
      </c>
      <c r="L4945">
        <v>13071</v>
      </c>
      <c r="M4945">
        <v>13220</v>
      </c>
      <c r="N4945">
        <v>4496.8</v>
      </c>
    </row>
    <row r="4946" spans="1:14" x14ac:dyDescent="0.25">
      <c r="A4946" s="2">
        <v>39063</v>
      </c>
      <c r="B4946">
        <v>1284.76</v>
      </c>
      <c r="C4946">
        <v>583.27</v>
      </c>
      <c r="D4946">
        <v>4237</v>
      </c>
      <c r="E4946">
        <v>3422.7</v>
      </c>
      <c r="F4946">
        <v>7312.54</v>
      </c>
      <c r="G4946">
        <v>7637.7</v>
      </c>
      <c r="H4946">
        <v>25072</v>
      </c>
      <c r="I4946">
        <v>328.25</v>
      </c>
      <c r="J4946">
        <v>770.23</v>
      </c>
      <c r="K4946">
        <v>5624.93</v>
      </c>
      <c r="L4946">
        <v>13142</v>
      </c>
      <c r="M4946">
        <v>13220</v>
      </c>
      <c r="N4946">
        <v>4503.3999999999996</v>
      </c>
    </row>
    <row r="4947" spans="1:14" x14ac:dyDescent="0.25">
      <c r="A4947" s="2">
        <v>39064</v>
      </c>
      <c r="B4947">
        <v>1286.1300000000001</v>
      </c>
      <c r="C4947">
        <v>585.79</v>
      </c>
      <c r="D4947">
        <v>4257.6000000000004</v>
      </c>
      <c r="E4947">
        <v>3453</v>
      </c>
      <c r="F4947">
        <v>7359.37</v>
      </c>
      <c r="G4947">
        <v>7705.2</v>
      </c>
      <c r="H4947">
        <v>25205</v>
      </c>
      <c r="I4947">
        <v>332.57</v>
      </c>
      <c r="J4947">
        <v>769.55</v>
      </c>
      <c r="K4947">
        <v>5632.07</v>
      </c>
      <c r="L4947">
        <v>13165</v>
      </c>
      <c r="M4947">
        <v>13081</v>
      </c>
      <c r="N4947">
        <v>4514.8999999999996</v>
      </c>
    </row>
    <row r="4948" spans="1:14" x14ac:dyDescent="0.25">
      <c r="A4948" s="2">
        <v>39065</v>
      </c>
      <c r="B4948">
        <v>1296.81</v>
      </c>
      <c r="C4948">
        <v>589.16</v>
      </c>
      <c r="D4948">
        <v>4280.7</v>
      </c>
      <c r="E4948">
        <v>3473.2</v>
      </c>
      <c r="F4948">
        <v>7393.79</v>
      </c>
      <c r="G4948">
        <v>7707.9</v>
      </c>
      <c r="H4948">
        <v>25230</v>
      </c>
      <c r="I4948">
        <v>335.69</v>
      </c>
      <c r="J4948">
        <v>770.91</v>
      </c>
      <c r="K4948">
        <v>5704.74</v>
      </c>
      <c r="L4948">
        <v>13276</v>
      </c>
      <c r="M4948">
        <v>13266</v>
      </c>
      <c r="N4948">
        <v>4579.1000000000004</v>
      </c>
    </row>
    <row r="4949" spans="1:14" x14ac:dyDescent="0.25">
      <c r="A4949" s="2">
        <v>39066</v>
      </c>
      <c r="B4949">
        <v>1296.81</v>
      </c>
      <c r="C4949">
        <v>582.11</v>
      </c>
      <c r="D4949">
        <v>4303.3</v>
      </c>
      <c r="E4949">
        <v>3491.4</v>
      </c>
      <c r="F4949">
        <v>7437.39</v>
      </c>
      <c r="G4949">
        <v>7728.9</v>
      </c>
      <c r="H4949">
        <v>25399</v>
      </c>
      <c r="I4949">
        <v>336.61</v>
      </c>
      <c r="J4949">
        <v>777.9</v>
      </c>
      <c r="K4949">
        <v>5707.34</v>
      </c>
      <c r="L4949">
        <v>13331</v>
      </c>
      <c r="M4949">
        <v>13349</v>
      </c>
      <c r="N4949">
        <v>4588.8999999999996</v>
      </c>
    </row>
    <row r="4950" spans="1:14" x14ac:dyDescent="0.25">
      <c r="A4950" s="2">
        <v>39069</v>
      </c>
      <c r="B4950">
        <v>1293.6600000000001</v>
      </c>
      <c r="C4950">
        <v>578.04</v>
      </c>
      <c r="D4950">
        <v>4295.8</v>
      </c>
      <c r="E4950">
        <v>3485.4</v>
      </c>
      <c r="F4950">
        <v>7437.39</v>
      </c>
      <c r="G4950">
        <v>7693.9</v>
      </c>
      <c r="H4950">
        <v>25353</v>
      </c>
      <c r="I4950">
        <v>335.93</v>
      </c>
      <c r="J4950">
        <v>777.9</v>
      </c>
      <c r="K4950">
        <v>5728.75</v>
      </c>
      <c r="L4950">
        <v>13370</v>
      </c>
      <c r="M4950">
        <v>13421</v>
      </c>
      <c r="N4950">
        <v>4604.6000000000004</v>
      </c>
    </row>
    <row r="4951" spans="1:14" x14ac:dyDescent="0.25">
      <c r="A4951" s="2">
        <v>39070</v>
      </c>
      <c r="B4951">
        <v>1295.01</v>
      </c>
      <c r="C4951">
        <v>576.95000000000005</v>
      </c>
      <c r="D4951">
        <v>4264.8999999999996</v>
      </c>
      <c r="E4951">
        <v>3457.5</v>
      </c>
      <c r="F4951">
        <v>7396.58</v>
      </c>
      <c r="G4951">
        <v>7621.5</v>
      </c>
      <c r="H4951">
        <v>25301</v>
      </c>
      <c r="I4951">
        <v>335.32</v>
      </c>
      <c r="J4951">
        <v>768.18</v>
      </c>
      <c r="K4951">
        <v>5696.96</v>
      </c>
      <c r="L4951">
        <v>13252</v>
      </c>
      <c r="M4951">
        <v>13253</v>
      </c>
      <c r="N4951">
        <v>4561</v>
      </c>
    </row>
    <row r="4952" spans="1:14" x14ac:dyDescent="0.25">
      <c r="A4952" s="2">
        <v>39071</v>
      </c>
      <c r="B4952">
        <v>1294.1099999999999</v>
      </c>
      <c r="C4952">
        <v>577.97</v>
      </c>
      <c r="D4952">
        <v>4258</v>
      </c>
      <c r="E4952">
        <v>3474.4</v>
      </c>
      <c r="F4952">
        <v>7431.24</v>
      </c>
      <c r="G4952">
        <v>7620.2</v>
      </c>
      <c r="H4952">
        <v>25339</v>
      </c>
      <c r="I4952">
        <v>336.61</v>
      </c>
      <c r="J4952">
        <v>777.73</v>
      </c>
      <c r="K4952">
        <v>5696.31</v>
      </c>
      <c r="L4952">
        <v>13402</v>
      </c>
      <c r="M4952">
        <v>13454</v>
      </c>
      <c r="N4952">
        <v>4597.2</v>
      </c>
    </row>
    <row r="4953" spans="1:14" x14ac:dyDescent="0.25">
      <c r="A4953" s="2">
        <v>39072</v>
      </c>
      <c r="B4953">
        <v>1289.1500000000001</v>
      </c>
      <c r="C4953">
        <v>575.85</v>
      </c>
      <c r="D4953">
        <v>4248.8</v>
      </c>
      <c r="E4953">
        <v>3472.9</v>
      </c>
      <c r="F4953">
        <v>7415.03</v>
      </c>
      <c r="G4953">
        <v>7587.1</v>
      </c>
      <c r="H4953">
        <v>25288</v>
      </c>
      <c r="I4953">
        <v>335.9</v>
      </c>
      <c r="J4953">
        <v>775.86</v>
      </c>
      <c r="K4953">
        <v>5693.71</v>
      </c>
      <c r="L4953">
        <v>13441</v>
      </c>
      <c r="M4953">
        <v>13423</v>
      </c>
      <c r="N4953">
        <v>4598.8</v>
      </c>
    </row>
    <row r="4954" spans="1:14" x14ac:dyDescent="0.25">
      <c r="A4954" s="2">
        <v>39073</v>
      </c>
      <c r="B4954">
        <v>1280.58</v>
      </c>
      <c r="C4954">
        <v>574.44000000000005</v>
      </c>
      <c r="D4954">
        <v>4247.1000000000004</v>
      </c>
      <c r="E4954">
        <v>3437.4</v>
      </c>
      <c r="F4954">
        <v>7324.47</v>
      </c>
      <c r="G4954">
        <v>7553.7</v>
      </c>
      <c r="H4954">
        <v>25016</v>
      </c>
      <c r="I4954">
        <v>333.15</v>
      </c>
      <c r="J4954">
        <v>777.82</v>
      </c>
      <c r="K4954">
        <v>5660.62</v>
      </c>
      <c r="L4954">
        <v>13489</v>
      </c>
      <c r="M4954">
        <v>13502</v>
      </c>
      <c r="N4954">
        <v>4609.5</v>
      </c>
    </row>
    <row r="4955" spans="1:14" x14ac:dyDescent="0.25">
      <c r="A4955" s="2">
        <v>39076</v>
      </c>
      <c r="B4955">
        <v>1280.58</v>
      </c>
      <c r="C4955">
        <v>574.44000000000005</v>
      </c>
      <c r="D4955">
        <v>4247.1000000000004</v>
      </c>
      <c r="E4955">
        <v>3437.4</v>
      </c>
      <c r="F4955">
        <v>7324.47</v>
      </c>
      <c r="G4955">
        <v>7553.7</v>
      </c>
      <c r="H4955">
        <v>25016</v>
      </c>
      <c r="I4955">
        <v>333.15</v>
      </c>
      <c r="J4955">
        <v>777.82</v>
      </c>
      <c r="K4955">
        <v>5660.62</v>
      </c>
      <c r="L4955">
        <v>13481</v>
      </c>
      <c r="M4955">
        <v>13502</v>
      </c>
      <c r="N4955">
        <v>4608.7</v>
      </c>
    </row>
    <row r="4956" spans="1:14" x14ac:dyDescent="0.25">
      <c r="A4956" s="2">
        <v>39077</v>
      </c>
      <c r="B4956">
        <v>1288.25</v>
      </c>
      <c r="C4956">
        <v>574.44000000000005</v>
      </c>
      <c r="D4956">
        <v>4247.1000000000004</v>
      </c>
      <c r="E4956">
        <v>3437.4</v>
      </c>
      <c r="F4956">
        <v>7324.47</v>
      </c>
      <c r="G4956">
        <v>7553.7</v>
      </c>
      <c r="H4956">
        <v>25016</v>
      </c>
      <c r="I4956">
        <v>333.15</v>
      </c>
      <c r="J4956">
        <v>777.82</v>
      </c>
      <c r="K4956">
        <v>5660.62</v>
      </c>
      <c r="L4956">
        <v>13544</v>
      </c>
      <c r="M4956">
        <v>13502</v>
      </c>
      <c r="N4956">
        <v>4608.7</v>
      </c>
    </row>
    <row r="4957" spans="1:14" x14ac:dyDescent="0.25">
      <c r="A4957" s="2">
        <v>39078</v>
      </c>
      <c r="B4957">
        <v>1295.68</v>
      </c>
      <c r="C4957">
        <v>582.58000000000004</v>
      </c>
      <c r="D4957">
        <v>4291.6000000000004</v>
      </c>
      <c r="E4957">
        <v>3489.2</v>
      </c>
      <c r="F4957">
        <v>7450.81</v>
      </c>
      <c r="G4957">
        <v>7616.4</v>
      </c>
      <c r="H4957">
        <v>25324</v>
      </c>
      <c r="I4957">
        <v>338.03</v>
      </c>
      <c r="J4957">
        <v>785.13</v>
      </c>
      <c r="K4957">
        <v>5722.91</v>
      </c>
      <c r="L4957">
        <v>13607</v>
      </c>
      <c r="M4957">
        <v>13772</v>
      </c>
      <c r="N4957">
        <v>4640.7</v>
      </c>
    </row>
    <row r="4958" spans="1:14" x14ac:dyDescent="0.25">
      <c r="A4958" s="2">
        <v>39079</v>
      </c>
      <c r="B4958">
        <v>1292.75</v>
      </c>
      <c r="C4958">
        <v>584.69000000000005</v>
      </c>
      <c r="D4958">
        <v>4286.5</v>
      </c>
      <c r="E4958">
        <v>3486.1</v>
      </c>
      <c r="F4958">
        <v>7452.48</v>
      </c>
      <c r="G4958">
        <v>7599.7</v>
      </c>
      <c r="H4958">
        <v>25361</v>
      </c>
      <c r="I4958">
        <v>337.52</v>
      </c>
      <c r="J4958">
        <v>784.28</v>
      </c>
      <c r="K4958">
        <v>5717.07</v>
      </c>
      <c r="L4958">
        <v>13599</v>
      </c>
      <c r="M4958">
        <v>13981</v>
      </c>
      <c r="N4958">
        <v>4645.6000000000004</v>
      </c>
    </row>
    <row r="4959" spans="1:14" x14ac:dyDescent="0.25">
      <c r="A4959" s="2">
        <v>39080</v>
      </c>
      <c r="B4959">
        <v>1288.02</v>
      </c>
      <c r="C4959">
        <v>584.38</v>
      </c>
      <c r="D4959">
        <v>4262.5</v>
      </c>
      <c r="E4959">
        <v>3489.2</v>
      </c>
      <c r="F4959">
        <v>7437.95</v>
      </c>
      <c r="G4959">
        <v>7587.3</v>
      </c>
      <c r="H4959">
        <v>25390</v>
      </c>
      <c r="I4959">
        <v>336.37</v>
      </c>
      <c r="J4959">
        <v>784.28</v>
      </c>
      <c r="K4959">
        <v>5695.01</v>
      </c>
      <c r="L4959">
        <v>13615</v>
      </c>
      <c r="M4959">
        <v>13916</v>
      </c>
      <c r="N4959">
        <v>4639.1000000000004</v>
      </c>
    </row>
    <row r="4960" spans="1:14" x14ac:dyDescent="0.25">
      <c r="A4960" s="2">
        <v>39083</v>
      </c>
      <c r="B4960">
        <v>1288.02</v>
      </c>
      <c r="C4960">
        <v>584.38</v>
      </c>
      <c r="D4960">
        <v>4262.5</v>
      </c>
      <c r="E4960">
        <v>3489.2</v>
      </c>
      <c r="F4960">
        <v>7437.95</v>
      </c>
      <c r="G4960">
        <v>7587.3</v>
      </c>
      <c r="H4960">
        <v>25390</v>
      </c>
      <c r="I4960">
        <v>336.37</v>
      </c>
      <c r="J4960">
        <v>784.28</v>
      </c>
      <c r="K4960">
        <v>5695.01</v>
      </c>
      <c r="L4960">
        <v>13615</v>
      </c>
      <c r="M4960">
        <v>13916</v>
      </c>
      <c r="N4960">
        <v>4650.6000000000004</v>
      </c>
    </row>
    <row r="4961" spans="1:14" x14ac:dyDescent="0.25">
      <c r="A4961" s="2">
        <v>39084</v>
      </c>
      <c r="B4961">
        <v>1288.02</v>
      </c>
      <c r="C4961">
        <v>585.71</v>
      </c>
      <c r="D4961">
        <v>4337.6000000000004</v>
      </c>
      <c r="E4961">
        <v>3537.3</v>
      </c>
      <c r="F4961">
        <v>7523.48</v>
      </c>
      <c r="G4961">
        <v>7718.9</v>
      </c>
      <c r="H4961">
        <v>25733</v>
      </c>
      <c r="I4961">
        <v>340.03</v>
      </c>
      <c r="J4961">
        <v>793.8</v>
      </c>
      <c r="K4961">
        <v>5695.01</v>
      </c>
      <c r="L4961">
        <v>13615</v>
      </c>
      <c r="M4961">
        <v>14176</v>
      </c>
      <c r="N4961">
        <v>4662.8999999999996</v>
      </c>
    </row>
    <row r="4962" spans="1:14" x14ac:dyDescent="0.25">
      <c r="A4962" s="2">
        <v>39085</v>
      </c>
      <c r="B4962">
        <v>1284.6400000000001</v>
      </c>
      <c r="C4962">
        <v>576.48</v>
      </c>
      <c r="D4962">
        <v>4337.8999999999996</v>
      </c>
      <c r="E4962">
        <v>3531.3</v>
      </c>
      <c r="F4962">
        <v>7536.9</v>
      </c>
      <c r="G4962">
        <v>7721.9</v>
      </c>
      <c r="H4962">
        <v>25754</v>
      </c>
      <c r="I4962">
        <v>340.2</v>
      </c>
      <c r="J4962">
        <v>789.04</v>
      </c>
      <c r="K4962">
        <v>5787.8</v>
      </c>
      <c r="L4962">
        <v>13615</v>
      </c>
      <c r="M4962">
        <v>14255</v>
      </c>
      <c r="N4962">
        <v>4643.2</v>
      </c>
    </row>
    <row r="4963" spans="1:14" x14ac:dyDescent="0.25">
      <c r="A4963" s="2">
        <v>39086</v>
      </c>
      <c r="B4963">
        <v>1287.1199999999999</v>
      </c>
      <c r="C4963">
        <v>570.05999999999995</v>
      </c>
      <c r="D4963">
        <v>4311.5</v>
      </c>
      <c r="E4963">
        <v>3508.7</v>
      </c>
      <c r="F4963">
        <v>7516.21</v>
      </c>
      <c r="G4963">
        <v>7725.4</v>
      </c>
      <c r="H4963">
        <v>25630</v>
      </c>
      <c r="I4963">
        <v>339.42</v>
      </c>
      <c r="J4963">
        <v>783.94</v>
      </c>
      <c r="K4963">
        <v>5794.28</v>
      </c>
      <c r="L4963">
        <v>13686</v>
      </c>
      <c r="M4963">
        <v>13940</v>
      </c>
      <c r="N4963">
        <v>4581.5</v>
      </c>
    </row>
    <row r="4964" spans="1:14" x14ac:dyDescent="0.25">
      <c r="A4964" s="2">
        <v>39087</v>
      </c>
      <c r="B4964">
        <v>1277.2</v>
      </c>
      <c r="C4964">
        <v>565.45000000000005</v>
      </c>
      <c r="D4964">
        <v>4267</v>
      </c>
      <c r="E4964">
        <v>3471</v>
      </c>
      <c r="F4964">
        <v>7419.5</v>
      </c>
      <c r="G4964">
        <v>7689.6</v>
      </c>
      <c r="H4964">
        <v>25465</v>
      </c>
      <c r="I4964">
        <v>334.81</v>
      </c>
      <c r="J4964">
        <v>781.22</v>
      </c>
      <c r="K4964">
        <v>5769.63</v>
      </c>
      <c r="L4964">
        <v>13465</v>
      </c>
      <c r="M4964">
        <v>14095</v>
      </c>
      <c r="N4964">
        <v>4568.3999999999996</v>
      </c>
    </row>
    <row r="4965" spans="1:14" x14ac:dyDescent="0.25">
      <c r="A4965" s="2">
        <v>39090</v>
      </c>
      <c r="B4965">
        <v>1282.6099999999999</v>
      </c>
      <c r="C4965">
        <v>570.29999999999995</v>
      </c>
      <c r="D4965">
        <v>4246</v>
      </c>
      <c r="E4965">
        <v>3470.4</v>
      </c>
      <c r="F4965">
        <v>7437.39</v>
      </c>
      <c r="G4965">
        <v>7698.5</v>
      </c>
      <c r="H4965">
        <v>25417</v>
      </c>
      <c r="I4965">
        <v>334.1</v>
      </c>
      <c r="J4965">
        <v>777.14</v>
      </c>
      <c r="K4965">
        <v>5739.78</v>
      </c>
      <c r="L4965">
        <v>13465</v>
      </c>
      <c r="M4965">
        <v>13923</v>
      </c>
      <c r="N4965">
        <v>4516.6000000000004</v>
      </c>
    </row>
    <row r="4966" spans="1:14" x14ac:dyDescent="0.25">
      <c r="A4966" s="2">
        <v>39091</v>
      </c>
      <c r="B4966">
        <v>1280.81</v>
      </c>
      <c r="C4966">
        <v>564.66</v>
      </c>
      <c r="D4966">
        <v>4250.5</v>
      </c>
      <c r="E4966">
        <v>3482.3</v>
      </c>
      <c r="F4966">
        <v>7439.63</v>
      </c>
      <c r="G4966">
        <v>7694.5</v>
      </c>
      <c r="H4966">
        <v>25467</v>
      </c>
      <c r="I4966">
        <v>336.23</v>
      </c>
      <c r="J4966">
        <v>778.84</v>
      </c>
      <c r="K4966">
        <v>5754.7</v>
      </c>
      <c r="L4966">
        <v>13607</v>
      </c>
      <c r="M4966">
        <v>13855</v>
      </c>
      <c r="N4966">
        <v>4586.5</v>
      </c>
    </row>
    <row r="4967" spans="1:14" x14ac:dyDescent="0.25">
      <c r="A4967" s="2">
        <v>39092</v>
      </c>
      <c r="B4967">
        <v>1284.4100000000001</v>
      </c>
      <c r="C4967">
        <v>563.25</v>
      </c>
      <c r="D4967">
        <v>4223.1000000000004</v>
      </c>
      <c r="E4967">
        <v>3460.9</v>
      </c>
      <c r="F4967">
        <v>7393.23</v>
      </c>
      <c r="G4967">
        <v>7586.5</v>
      </c>
      <c r="H4967">
        <v>25326</v>
      </c>
      <c r="I4967">
        <v>333.86</v>
      </c>
      <c r="J4967">
        <v>770.51</v>
      </c>
      <c r="K4967">
        <v>5741.08</v>
      </c>
      <c r="L4967">
        <v>13362</v>
      </c>
      <c r="M4967">
        <v>13610</v>
      </c>
      <c r="N4967">
        <v>4533.1000000000004</v>
      </c>
    </row>
    <row r="4968" spans="1:14" x14ac:dyDescent="0.25">
      <c r="A4968" s="2">
        <v>39093</v>
      </c>
      <c r="B4968">
        <v>1290.27</v>
      </c>
      <c r="C4968">
        <v>566.70000000000005</v>
      </c>
      <c r="D4968">
        <v>4274.5</v>
      </c>
      <c r="E4968">
        <v>3530.1</v>
      </c>
      <c r="F4968">
        <v>7530.75</v>
      </c>
      <c r="G4968">
        <v>7711.9</v>
      </c>
      <c r="H4968">
        <v>25648</v>
      </c>
      <c r="I4968">
        <v>338.94</v>
      </c>
      <c r="J4968">
        <v>791.08</v>
      </c>
      <c r="K4968">
        <v>5826.73</v>
      </c>
      <c r="L4968">
        <v>13291</v>
      </c>
      <c r="M4968">
        <v>13501</v>
      </c>
      <c r="N4968">
        <v>4556.8999999999996</v>
      </c>
    </row>
    <row r="4969" spans="1:14" x14ac:dyDescent="0.25">
      <c r="A4969" s="2">
        <v>39094</v>
      </c>
      <c r="B4969">
        <v>1299.07</v>
      </c>
      <c r="C4969">
        <v>574.13</v>
      </c>
      <c r="D4969">
        <v>4270.3999999999996</v>
      </c>
      <c r="E4969">
        <v>3532.3</v>
      </c>
      <c r="F4969">
        <v>7535.78</v>
      </c>
      <c r="G4969">
        <v>7733.2</v>
      </c>
      <c r="H4969">
        <v>25751</v>
      </c>
      <c r="I4969">
        <v>340.98</v>
      </c>
      <c r="J4969">
        <v>789.55</v>
      </c>
      <c r="K4969">
        <v>5859.17</v>
      </c>
      <c r="L4969">
        <v>13465</v>
      </c>
      <c r="M4969">
        <v>13675</v>
      </c>
      <c r="N4969">
        <v>4616.8999999999996</v>
      </c>
    </row>
    <row r="4970" spans="1:14" x14ac:dyDescent="0.25">
      <c r="A4970" s="2">
        <v>39097</v>
      </c>
      <c r="B4970">
        <v>1299.07</v>
      </c>
      <c r="C4970">
        <v>575.70000000000005</v>
      </c>
      <c r="D4970">
        <v>4296.8</v>
      </c>
      <c r="E4970">
        <v>3542</v>
      </c>
      <c r="F4970">
        <v>7577.71</v>
      </c>
      <c r="G4970">
        <v>7765</v>
      </c>
      <c r="H4970">
        <v>25880</v>
      </c>
      <c r="I4970">
        <v>342.57</v>
      </c>
      <c r="J4970">
        <v>800.94</v>
      </c>
      <c r="K4970">
        <v>5901.35</v>
      </c>
      <c r="L4970">
        <v>13599</v>
      </c>
      <c r="M4970">
        <v>13946</v>
      </c>
      <c r="N4970">
        <v>4652.2</v>
      </c>
    </row>
    <row r="4971" spans="1:14" x14ac:dyDescent="0.25">
      <c r="A4971" s="2">
        <v>39098</v>
      </c>
      <c r="B4971">
        <v>1297.26</v>
      </c>
      <c r="C4971">
        <v>574.21</v>
      </c>
      <c r="D4971">
        <v>4253.6000000000004</v>
      </c>
      <c r="E4971">
        <v>3516.2</v>
      </c>
      <c r="F4971">
        <v>7550.87</v>
      </c>
      <c r="G4971">
        <v>7730.5</v>
      </c>
      <c r="H4971">
        <v>25773</v>
      </c>
      <c r="I4971">
        <v>342.13</v>
      </c>
      <c r="J4971">
        <v>796.52</v>
      </c>
      <c r="K4971">
        <v>5879.93</v>
      </c>
      <c r="L4971">
        <v>13599</v>
      </c>
      <c r="M4971">
        <v>13936</v>
      </c>
      <c r="N4971">
        <v>4647.3</v>
      </c>
    </row>
    <row r="4972" spans="1:14" x14ac:dyDescent="0.25">
      <c r="A4972" s="2">
        <v>39099</v>
      </c>
      <c r="B4972">
        <v>1297.26</v>
      </c>
      <c r="C4972">
        <v>573.82000000000005</v>
      </c>
      <c r="D4972">
        <v>4244.7</v>
      </c>
      <c r="E4972">
        <v>3494.9</v>
      </c>
      <c r="F4972">
        <v>7531.31</v>
      </c>
      <c r="G4972">
        <v>7695.8</v>
      </c>
      <c r="H4972">
        <v>25525</v>
      </c>
      <c r="I4972">
        <v>342.3</v>
      </c>
      <c r="J4972">
        <v>799.92</v>
      </c>
      <c r="K4972">
        <v>5900.7</v>
      </c>
      <c r="L4972">
        <v>13615</v>
      </c>
      <c r="M4972">
        <v>13926</v>
      </c>
      <c r="N4972">
        <v>4622.6000000000004</v>
      </c>
    </row>
    <row r="4973" spans="1:14" x14ac:dyDescent="0.25">
      <c r="A4973" s="2">
        <v>39100</v>
      </c>
      <c r="B4973">
        <v>1292.3</v>
      </c>
      <c r="C4973">
        <v>568.97</v>
      </c>
      <c r="D4973">
        <v>4253.8999999999996</v>
      </c>
      <c r="E4973">
        <v>3489.5</v>
      </c>
      <c r="F4973">
        <v>7522.92</v>
      </c>
      <c r="G4973">
        <v>7678.3</v>
      </c>
      <c r="H4973">
        <v>25508</v>
      </c>
      <c r="I4973">
        <v>342.4</v>
      </c>
      <c r="J4973">
        <v>798.99</v>
      </c>
      <c r="K4973">
        <v>5896.16</v>
      </c>
      <c r="L4973">
        <v>13701</v>
      </c>
      <c r="M4973">
        <v>14126</v>
      </c>
      <c r="N4973">
        <v>4636.6000000000004</v>
      </c>
    </row>
    <row r="4974" spans="1:14" x14ac:dyDescent="0.25">
      <c r="A4974" s="2">
        <v>39101</v>
      </c>
      <c r="B4974">
        <v>1295.46</v>
      </c>
      <c r="C4974">
        <v>573.82000000000005</v>
      </c>
      <c r="D4974">
        <v>4270.3999999999996</v>
      </c>
      <c r="E4974">
        <v>3528.4</v>
      </c>
      <c r="F4974">
        <v>7585.53</v>
      </c>
      <c r="G4974">
        <v>7744.1</v>
      </c>
      <c r="H4974">
        <v>25736</v>
      </c>
      <c r="I4974">
        <v>343.24</v>
      </c>
      <c r="J4974">
        <v>803.24</v>
      </c>
      <c r="K4974">
        <v>5934.44</v>
      </c>
      <c r="L4974">
        <v>13654</v>
      </c>
      <c r="M4974">
        <v>14151</v>
      </c>
      <c r="N4974">
        <v>4645.6000000000004</v>
      </c>
    </row>
    <row r="4975" spans="1:14" x14ac:dyDescent="0.25">
      <c r="A4975" s="2">
        <v>39104</v>
      </c>
      <c r="B4975">
        <v>1290.27</v>
      </c>
      <c r="C4975">
        <v>571.86</v>
      </c>
      <c r="D4975">
        <v>4261.1000000000004</v>
      </c>
      <c r="E4975">
        <v>3504.6</v>
      </c>
      <c r="F4975">
        <v>7521.25</v>
      </c>
      <c r="G4975">
        <v>7728.8</v>
      </c>
      <c r="H4975">
        <v>25673</v>
      </c>
      <c r="I4975">
        <v>340.98</v>
      </c>
      <c r="J4975">
        <v>804.17</v>
      </c>
      <c r="K4975">
        <v>5899.4</v>
      </c>
      <c r="L4975">
        <v>13725</v>
      </c>
      <c r="M4975">
        <v>14455</v>
      </c>
      <c r="N4975">
        <v>4690</v>
      </c>
    </row>
    <row r="4976" spans="1:14" x14ac:dyDescent="0.25">
      <c r="A4976" s="2">
        <v>39105</v>
      </c>
      <c r="B4976">
        <v>1294.33</v>
      </c>
      <c r="C4976">
        <v>581.88</v>
      </c>
      <c r="D4976">
        <v>4260.8</v>
      </c>
      <c r="E4976">
        <v>3498</v>
      </c>
      <c r="F4976">
        <v>7506.15</v>
      </c>
      <c r="G4976">
        <v>7728</v>
      </c>
      <c r="H4976">
        <v>25703</v>
      </c>
      <c r="I4976">
        <v>340.44</v>
      </c>
      <c r="J4976">
        <v>799.07</v>
      </c>
      <c r="K4976">
        <v>5901.35</v>
      </c>
      <c r="L4976">
        <v>13733</v>
      </c>
      <c r="M4976">
        <v>14439</v>
      </c>
      <c r="N4976">
        <v>4697.3999999999996</v>
      </c>
    </row>
    <row r="4977" spans="1:14" x14ac:dyDescent="0.25">
      <c r="A4977" s="2">
        <v>39106</v>
      </c>
      <c r="B4977">
        <v>1304.02</v>
      </c>
      <c r="C4977">
        <v>586.03</v>
      </c>
      <c r="D4977">
        <v>4318.3999999999996</v>
      </c>
      <c r="E4977">
        <v>3542.2</v>
      </c>
      <c r="F4977">
        <v>7584.98</v>
      </c>
      <c r="G4977">
        <v>7816.7</v>
      </c>
      <c r="H4977">
        <v>26003</v>
      </c>
      <c r="I4977">
        <v>342.87</v>
      </c>
      <c r="J4977">
        <v>800.43</v>
      </c>
      <c r="K4977">
        <v>5926</v>
      </c>
      <c r="L4977">
        <v>13820</v>
      </c>
      <c r="M4977">
        <v>14430</v>
      </c>
      <c r="N4977">
        <v>4722</v>
      </c>
    </row>
    <row r="4978" spans="1:14" x14ac:dyDescent="0.25">
      <c r="A4978" s="2">
        <v>39107</v>
      </c>
      <c r="B4978">
        <v>1288.7</v>
      </c>
      <c r="C4978">
        <v>582.42999999999995</v>
      </c>
      <c r="D4978">
        <v>4293.3999999999996</v>
      </c>
      <c r="E4978">
        <v>3521.5</v>
      </c>
      <c r="F4978">
        <v>7548.08</v>
      </c>
      <c r="G4978">
        <v>7818.6</v>
      </c>
      <c r="H4978">
        <v>25914</v>
      </c>
      <c r="I4978">
        <v>340.37</v>
      </c>
      <c r="J4978">
        <v>806.38</v>
      </c>
      <c r="K4978">
        <v>5919.51</v>
      </c>
      <c r="L4978">
        <v>13780</v>
      </c>
      <c r="M4978">
        <v>14379</v>
      </c>
      <c r="N4978">
        <v>4733.5</v>
      </c>
    </row>
    <row r="4979" spans="1:14" x14ac:dyDescent="0.25">
      <c r="A4979" s="2">
        <v>39108</v>
      </c>
      <c r="B4979">
        <v>1287.1199999999999</v>
      </c>
      <c r="C4979">
        <v>585.63</v>
      </c>
      <c r="D4979">
        <v>4264.2</v>
      </c>
      <c r="E4979">
        <v>3505.2</v>
      </c>
      <c r="F4979">
        <v>7526.28</v>
      </c>
      <c r="G4979">
        <v>7754.9</v>
      </c>
      <c r="H4979">
        <v>25761</v>
      </c>
      <c r="I4979">
        <v>338.04</v>
      </c>
      <c r="J4979">
        <v>800.72</v>
      </c>
      <c r="K4979">
        <v>5851.38</v>
      </c>
      <c r="L4979">
        <v>13701</v>
      </c>
      <c r="M4979">
        <v>14060</v>
      </c>
      <c r="N4979">
        <v>4703.1000000000004</v>
      </c>
    </row>
    <row r="4980" spans="1:14" x14ac:dyDescent="0.25">
      <c r="A4980" s="2">
        <v>39111</v>
      </c>
      <c r="B4980">
        <v>1285.99</v>
      </c>
      <c r="C4980">
        <v>583.13</v>
      </c>
      <c r="D4980">
        <v>4272.1000000000004</v>
      </c>
      <c r="E4980">
        <v>3528.7</v>
      </c>
      <c r="F4980">
        <v>7555.35</v>
      </c>
      <c r="G4980">
        <v>7805.7</v>
      </c>
      <c r="H4980">
        <v>25812</v>
      </c>
      <c r="I4980">
        <v>338.58</v>
      </c>
      <c r="J4980">
        <v>800.89</v>
      </c>
      <c r="K4980">
        <v>5894.86</v>
      </c>
      <c r="L4980">
        <v>13780</v>
      </c>
      <c r="M4980">
        <v>14057</v>
      </c>
      <c r="N4980">
        <v>4713</v>
      </c>
    </row>
    <row r="4981" spans="1:14" x14ac:dyDescent="0.25">
      <c r="A4981" s="2">
        <v>39112</v>
      </c>
      <c r="B4981">
        <v>1292.98</v>
      </c>
      <c r="C4981">
        <v>586.49</v>
      </c>
      <c r="D4981">
        <v>4269</v>
      </c>
      <c r="E4981">
        <v>3545</v>
      </c>
      <c r="F4981">
        <v>7626.34</v>
      </c>
      <c r="G4981">
        <v>7819.4</v>
      </c>
      <c r="H4981">
        <v>25832</v>
      </c>
      <c r="I4981">
        <v>340.17</v>
      </c>
      <c r="J4981">
        <v>809.38</v>
      </c>
      <c r="K4981">
        <v>5924.06</v>
      </c>
      <c r="L4981">
        <v>13812</v>
      </c>
      <c r="M4981">
        <v>14233</v>
      </c>
      <c r="N4981">
        <v>4759.8</v>
      </c>
    </row>
    <row r="4982" spans="1:14" x14ac:dyDescent="0.25">
      <c r="A4982" s="2">
        <v>39113</v>
      </c>
      <c r="B4982">
        <v>1301.0899999999999</v>
      </c>
      <c r="C4982">
        <v>586.73</v>
      </c>
      <c r="D4982">
        <v>4242.6000000000004</v>
      </c>
      <c r="E4982">
        <v>3519</v>
      </c>
      <c r="F4982">
        <v>7619.08</v>
      </c>
      <c r="G4982">
        <v>7821.5</v>
      </c>
      <c r="H4982">
        <v>25779</v>
      </c>
      <c r="I4982">
        <v>337.9</v>
      </c>
      <c r="J4982">
        <v>805.64</v>
      </c>
      <c r="K4982">
        <v>5916.27</v>
      </c>
      <c r="L4982">
        <v>13709</v>
      </c>
      <c r="M4982">
        <v>13980</v>
      </c>
      <c r="N4982">
        <v>4717.8999999999996</v>
      </c>
    </row>
    <row r="4983" spans="1:14" x14ac:dyDescent="0.25">
      <c r="A4983" s="2">
        <v>39114</v>
      </c>
      <c r="B4983">
        <v>1308.08</v>
      </c>
      <c r="C4983">
        <v>592.44000000000005</v>
      </c>
      <c r="D4983">
        <v>4292.3</v>
      </c>
      <c r="E4983">
        <v>3553.4</v>
      </c>
      <c r="F4983">
        <v>7692.87</v>
      </c>
      <c r="G4983">
        <v>7837.4</v>
      </c>
      <c r="H4983">
        <v>25938</v>
      </c>
      <c r="I4983">
        <v>342.06</v>
      </c>
      <c r="J4983">
        <v>810.06</v>
      </c>
      <c r="K4983">
        <v>5966.88</v>
      </c>
      <c r="L4983">
        <v>13843</v>
      </c>
      <c r="M4983">
        <v>14218</v>
      </c>
      <c r="N4983">
        <v>4740.8999999999996</v>
      </c>
    </row>
    <row r="4984" spans="1:14" x14ac:dyDescent="0.25">
      <c r="A4984" s="2">
        <v>39115</v>
      </c>
      <c r="B4984">
        <v>1310.1099999999999</v>
      </c>
      <c r="C4984">
        <v>590.09</v>
      </c>
      <c r="D4984">
        <v>4313.8999999999996</v>
      </c>
      <c r="E4984">
        <v>3563.8</v>
      </c>
      <c r="F4984">
        <v>7735.91</v>
      </c>
      <c r="G4984">
        <v>7865.3</v>
      </c>
      <c r="H4984">
        <v>26014</v>
      </c>
      <c r="I4984">
        <v>342.87</v>
      </c>
      <c r="J4984">
        <v>808.36</v>
      </c>
      <c r="K4984">
        <v>5998.67</v>
      </c>
      <c r="L4984">
        <v>13867</v>
      </c>
      <c r="M4984">
        <v>14325</v>
      </c>
      <c r="N4984">
        <v>4759.8</v>
      </c>
    </row>
    <row r="4985" spans="1:14" x14ac:dyDescent="0.25">
      <c r="A4985" s="2">
        <v>39118</v>
      </c>
      <c r="B4985">
        <v>1310.79</v>
      </c>
      <c r="C4985">
        <v>592.21</v>
      </c>
      <c r="D4985">
        <v>4316.7</v>
      </c>
      <c r="E4985">
        <v>3566</v>
      </c>
      <c r="F4985">
        <v>7719.14</v>
      </c>
      <c r="G4985">
        <v>7867.2</v>
      </c>
      <c r="H4985">
        <v>26068</v>
      </c>
      <c r="I4985">
        <v>342.47</v>
      </c>
      <c r="J4985">
        <v>811.92</v>
      </c>
      <c r="K4985">
        <v>5989.59</v>
      </c>
      <c r="L4985">
        <v>13678</v>
      </c>
      <c r="M4985">
        <v>14213</v>
      </c>
      <c r="N4985">
        <v>4755.7</v>
      </c>
    </row>
    <row r="4986" spans="1:14" x14ac:dyDescent="0.25">
      <c r="A4986" s="2">
        <v>39119</v>
      </c>
      <c r="B4986">
        <v>1310.3399999999999</v>
      </c>
      <c r="C4986">
        <v>592.91</v>
      </c>
      <c r="D4986">
        <v>4339.6000000000004</v>
      </c>
      <c r="E4986">
        <v>3560</v>
      </c>
      <c r="F4986">
        <v>7716.91</v>
      </c>
      <c r="G4986">
        <v>7912.9</v>
      </c>
      <c r="H4986">
        <v>26004</v>
      </c>
      <c r="I4986">
        <v>342.97</v>
      </c>
      <c r="J4986">
        <v>816.17</v>
      </c>
      <c r="K4986">
        <v>6002.57</v>
      </c>
      <c r="L4986">
        <v>13741</v>
      </c>
      <c r="M4986">
        <v>14361</v>
      </c>
      <c r="N4986">
        <v>4808.3</v>
      </c>
    </row>
    <row r="4987" spans="1:14" x14ac:dyDescent="0.25">
      <c r="A4987" s="2">
        <v>39120</v>
      </c>
      <c r="B4987">
        <v>1312.59</v>
      </c>
      <c r="C4987">
        <v>590.09</v>
      </c>
      <c r="D4987">
        <v>4355.8</v>
      </c>
      <c r="E4987">
        <v>3576.3</v>
      </c>
      <c r="F4987">
        <v>7757.72</v>
      </c>
      <c r="G4987">
        <v>7987.1</v>
      </c>
      <c r="H4987">
        <v>26157</v>
      </c>
      <c r="I4987">
        <v>344.46</v>
      </c>
      <c r="J4987">
        <v>818.88</v>
      </c>
      <c r="K4987">
        <v>6008.41</v>
      </c>
      <c r="L4987">
        <v>13630</v>
      </c>
      <c r="M4987">
        <v>14345</v>
      </c>
      <c r="N4987">
        <v>4822.3</v>
      </c>
    </row>
    <row r="4988" spans="1:14" x14ac:dyDescent="0.25">
      <c r="A4988" s="2">
        <v>39121</v>
      </c>
      <c r="B4988">
        <v>1311.01</v>
      </c>
      <c r="C4988">
        <v>592.91</v>
      </c>
      <c r="D4988">
        <v>4343.8</v>
      </c>
      <c r="E4988">
        <v>3553.4</v>
      </c>
      <c r="F4988">
        <v>7719.7</v>
      </c>
      <c r="G4988">
        <v>7974.7</v>
      </c>
      <c r="H4988">
        <v>25911</v>
      </c>
      <c r="I4988">
        <v>341.69</v>
      </c>
      <c r="J4988">
        <v>809.97</v>
      </c>
      <c r="K4988">
        <v>5975.32</v>
      </c>
      <c r="L4988">
        <v>13623</v>
      </c>
      <c r="M4988">
        <v>14415</v>
      </c>
      <c r="N4988">
        <v>4823.8999999999996</v>
      </c>
    </row>
    <row r="4989" spans="1:14" x14ac:dyDescent="0.25">
      <c r="A4989" s="2">
        <v>39122</v>
      </c>
      <c r="B4989">
        <v>1301.0899999999999</v>
      </c>
      <c r="C4989">
        <v>587.66999999999996</v>
      </c>
      <c r="D4989">
        <v>4365.7</v>
      </c>
      <c r="E4989">
        <v>3571</v>
      </c>
      <c r="F4989">
        <v>7756.04</v>
      </c>
      <c r="G4989">
        <v>7997.6</v>
      </c>
      <c r="H4989">
        <v>26079</v>
      </c>
      <c r="I4989">
        <v>343.28</v>
      </c>
      <c r="J4989">
        <v>816</v>
      </c>
      <c r="K4989">
        <v>6008.41</v>
      </c>
      <c r="L4989">
        <v>13804</v>
      </c>
      <c r="M4989">
        <v>14362</v>
      </c>
      <c r="N4989">
        <v>4854.3</v>
      </c>
    </row>
    <row r="4990" spans="1:14" x14ac:dyDescent="0.25">
      <c r="A4990" s="2">
        <v>39125</v>
      </c>
      <c r="B4990">
        <v>1296.5899999999999</v>
      </c>
      <c r="C4990">
        <v>585.09</v>
      </c>
      <c r="D4990">
        <v>4345.5</v>
      </c>
      <c r="E4990">
        <v>3539.7</v>
      </c>
      <c r="F4990">
        <v>7697.9</v>
      </c>
      <c r="G4990">
        <v>7948.7</v>
      </c>
      <c r="H4990">
        <v>25907</v>
      </c>
      <c r="I4990">
        <v>340.81</v>
      </c>
      <c r="J4990">
        <v>807.68</v>
      </c>
      <c r="K4990">
        <v>5994.78</v>
      </c>
      <c r="L4990">
        <v>13804</v>
      </c>
      <c r="M4990">
        <v>14307</v>
      </c>
      <c r="N4990">
        <v>4844.5</v>
      </c>
    </row>
    <row r="4991" spans="1:14" x14ac:dyDescent="0.25">
      <c r="A4991" s="2">
        <v>39126</v>
      </c>
      <c r="B4991">
        <v>1306.95</v>
      </c>
      <c r="C4991">
        <v>592.21</v>
      </c>
      <c r="D4991">
        <v>4360.2</v>
      </c>
      <c r="E4991">
        <v>3562.2</v>
      </c>
      <c r="F4991">
        <v>7723.62</v>
      </c>
      <c r="G4991">
        <v>7969.3</v>
      </c>
      <c r="H4991">
        <v>26014</v>
      </c>
      <c r="I4991">
        <v>342.84</v>
      </c>
      <c r="J4991">
        <v>809.38</v>
      </c>
      <c r="K4991">
        <v>5986.35</v>
      </c>
      <c r="L4991">
        <v>13875</v>
      </c>
      <c r="M4991">
        <v>13947</v>
      </c>
      <c r="N4991">
        <v>4846.1000000000004</v>
      </c>
    </row>
    <row r="4992" spans="1:14" x14ac:dyDescent="0.25">
      <c r="A4992" s="2">
        <v>39127</v>
      </c>
      <c r="B4992">
        <v>1315.07</v>
      </c>
      <c r="C4992">
        <v>592.91</v>
      </c>
      <c r="D4992">
        <v>4388.3</v>
      </c>
      <c r="E4992">
        <v>3588.5</v>
      </c>
      <c r="F4992">
        <v>7806.91</v>
      </c>
      <c r="G4992">
        <v>8008</v>
      </c>
      <c r="H4992">
        <v>26167</v>
      </c>
      <c r="I4992">
        <v>343.75</v>
      </c>
      <c r="J4992">
        <v>823.46</v>
      </c>
      <c r="K4992">
        <v>6016.19</v>
      </c>
      <c r="L4992">
        <v>14017</v>
      </c>
      <c r="M4992">
        <v>14029</v>
      </c>
      <c r="N4992">
        <v>4864.2</v>
      </c>
    </row>
    <row r="4993" spans="1:14" x14ac:dyDescent="0.25">
      <c r="A4993" s="2">
        <v>39128</v>
      </c>
      <c r="B4993">
        <v>1315.97</v>
      </c>
      <c r="C4993">
        <v>596.59</v>
      </c>
      <c r="D4993">
        <v>4402.1000000000004</v>
      </c>
      <c r="E4993">
        <v>3585.1</v>
      </c>
      <c r="F4993">
        <v>7805.79</v>
      </c>
      <c r="G4993">
        <v>7997</v>
      </c>
      <c r="H4993">
        <v>26124</v>
      </c>
      <c r="I4993">
        <v>343.55</v>
      </c>
      <c r="J4993">
        <v>829.4</v>
      </c>
      <c r="K4993">
        <v>6019.44</v>
      </c>
      <c r="L4993">
        <v>14103</v>
      </c>
      <c r="M4993">
        <v>14266</v>
      </c>
      <c r="N4993">
        <v>4894.6000000000004</v>
      </c>
    </row>
    <row r="4994" spans="1:14" x14ac:dyDescent="0.25">
      <c r="A4994" s="2">
        <v>39129</v>
      </c>
      <c r="B4994">
        <v>1315.52</v>
      </c>
      <c r="C4994">
        <v>597.84</v>
      </c>
      <c r="D4994">
        <v>4390.3999999999996</v>
      </c>
      <c r="E4994">
        <v>3577.9</v>
      </c>
      <c r="F4994">
        <v>7796.85</v>
      </c>
      <c r="G4994">
        <v>7986.8</v>
      </c>
      <c r="H4994">
        <v>26131</v>
      </c>
      <c r="I4994">
        <v>342.13</v>
      </c>
      <c r="J4994">
        <v>826.52</v>
      </c>
      <c r="K4994">
        <v>6036.96</v>
      </c>
      <c r="L4994">
        <v>14088</v>
      </c>
      <c r="M4994">
        <v>14239</v>
      </c>
      <c r="N4994">
        <v>4867.5</v>
      </c>
    </row>
    <row r="4995" spans="1:14" x14ac:dyDescent="0.25">
      <c r="A4995" s="2">
        <v>39132</v>
      </c>
      <c r="B4995">
        <v>1315.52</v>
      </c>
      <c r="C4995">
        <v>596.12</v>
      </c>
      <c r="D4995">
        <v>4403.1000000000004</v>
      </c>
      <c r="E4995">
        <v>3594.8</v>
      </c>
      <c r="F4995">
        <v>7830.39</v>
      </c>
      <c r="G4995">
        <v>8014.2</v>
      </c>
      <c r="H4995">
        <v>26203</v>
      </c>
      <c r="I4995">
        <v>344.26</v>
      </c>
      <c r="J4995">
        <v>829.91</v>
      </c>
      <c r="K4995">
        <v>6045.39</v>
      </c>
      <c r="L4995">
        <v>14127</v>
      </c>
      <c r="M4995">
        <v>14239</v>
      </c>
      <c r="N4995">
        <v>4910.2</v>
      </c>
    </row>
    <row r="4996" spans="1:14" x14ac:dyDescent="0.25">
      <c r="A4996" s="2">
        <v>39133</v>
      </c>
      <c r="B4996">
        <v>1318</v>
      </c>
      <c r="C4996">
        <v>597.45000000000005</v>
      </c>
      <c r="D4996">
        <v>4382.5</v>
      </c>
      <c r="E4996">
        <v>3579.5</v>
      </c>
      <c r="F4996">
        <v>7825.36</v>
      </c>
      <c r="G4996">
        <v>7999.7</v>
      </c>
      <c r="H4996">
        <v>25992</v>
      </c>
      <c r="I4996">
        <v>343.51</v>
      </c>
      <c r="J4996">
        <v>821.6</v>
      </c>
      <c r="K4996">
        <v>6024.63</v>
      </c>
      <c r="L4996">
        <v>14159</v>
      </c>
      <c r="M4996">
        <v>14239</v>
      </c>
      <c r="N4996">
        <v>4904.5</v>
      </c>
    </row>
    <row r="4997" spans="1:14" x14ac:dyDescent="0.25">
      <c r="A4997" s="2">
        <v>39134</v>
      </c>
      <c r="B4997">
        <v>1316.87</v>
      </c>
      <c r="C4997">
        <v>596.66999999999996</v>
      </c>
      <c r="D4997">
        <v>4351.7</v>
      </c>
      <c r="E4997">
        <v>3566.3</v>
      </c>
      <c r="F4997">
        <v>7777.84</v>
      </c>
      <c r="G4997">
        <v>7943.7</v>
      </c>
      <c r="H4997">
        <v>25774</v>
      </c>
      <c r="I4997">
        <v>343.85</v>
      </c>
      <c r="J4997">
        <v>818.71</v>
      </c>
      <c r="K4997">
        <v>5950.01</v>
      </c>
      <c r="L4997">
        <v>14135</v>
      </c>
      <c r="M4997">
        <v>14322</v>
      </c>
      <c r="N4997">
        <v>4873.2</v>
      </c>
    </row>
    <row r="4998" spans="1:14" x14ac:dyDescent="0.25">
      <c r="A4998" s="2">
        <v>39135</v>
      </c>
      <c r="B4998">
        <v>1315.75</v>
      </c>
      <c r="C4998">
        <v>596.12</v>
      </c>
      <c r="D4998">
        <v>4364</v>
      </c>
      <c r="E4998">
        <v>3573.8</v>
      </c>
      <c r="F4998">
        <v>7820.33</v>
      </c>
      <c r="G4998">
        <v>7939.4</v>
      </c>
      <c r="H4998">
        <v>25864</v>
      </c>
      <c r="I4998">
        <v>344.36</v>
      </c>
      <c r="J4998">
        <v>819.9</v>
      </c>
      <c r="K4998">
        <v>5985.05</v>
      </c>
      <c r="L4998">
        <v>14261</v>
      </c>
      <c r="M4998">
        <v>14419</v>
      </c>
      <c r="N4998">
        <v>4924.2</v>
      </c>
    </row>
    <row r="4999" spans="1:14" x14ac:dyDescent="0.25">
      <c r="A4999" s="2">
        <v>39136</v>
      </c>
      <c r="B4999">
        <v>1310.79</v>
      </c>
      <c r="C4999">
        <v>596.42999999999995</v>
      </c>
      <c r="D4999">
        <v>4371.8999999999996</v>
      </c>
      <c r="E4999">
        <v>3579.5</v>
      </c>
      <c r="F4999">
        <v>7825.36</v>
      </c>
      <c r="G4999">
        <v>7930.3</v>
      </c>
      <c r="H4999">
        <v>25885</v>
      </c>
      <c r="I4999">
        <v>345</v>
      </c>
      <c r="J4999">
        <v>827.09</v>
      </c>
      <c r="K4999">
        <v>5985.05</v>
      </c>
      <c r="L4999">
        <v>14364</v>
      </c>
      <c r="M4999">
        <v>14346</v>
      </c>
      <c r="N4999">
        <v>4943.8999999999996</v>
      </c>
    </row>
    <row r="5000" spans="1:14" x14ac:dyDescent="0.25">
      <c r="A5000" s="2">
        <v>39139</v>
      </c>
      <c r="B5000">
        <v>1309.6600000000001</v>
      </c>
      <c r="C5000">
        <v>600.11</v>
      </c>
      <c r="D5000">
        <v>4399.7</v>
      </c>
      <c r="E5000">
        <v>3608.5</v>
      </c>
      <c r="F5000">
        <v>7870.64</v>
      </c>
      <c r="G5000">
        <v>7975</v>
      </c>
      <c r="H5000">
        <v>26095</v>
      </c>
      <c r="I5000">
        <v>345.33</v>
      </c>
      <c r="J5000">
        <v>834.29</v>
      </c>
      <c r="K5000">
        <v>5963.64</v>
      </c>
      <c r="L5000">
        <v>14371</v>
      </c>
      <c r="M5000">
        <v>14226</v>
      </c>
      <c r="N5000">
        <v>4968.5</v>
      </c>
    </row>
    <row r="5001" spans="1:14" x14ac:dyDescent="0.25">
      <c r="A5001" s="2">
        <v>39140</v>
      </c>
      <c r="B5001">
        <v>1258.04</v>
      </c>
      <c r="C5001">
        <v>579.91999999999996</v>
      </c>
      <c r="D5001">
        <v>4302.3</v>
      </c>
      <c r="E5001">
        <v>3497</v>
      </c>
      <c r="F5001">
        <v>7644.79</v>
      </c>
      <c r="G5001">
        <v>7730</v>
      </c>
      <c r="H5001">
        <v>25356</v>
      </c>
      <c r="I5001">
        <v>338.12</v>
      </c>
      <c r="J5001">
        <v>802.65</v>
      </c>
      <c r="K5001">
        <v>5752.76</v>
      </c>
      <c r="L5001">
        <v>14277</v>
      </c>
      <c r="M5001">
        <v>13918</v>
      </c>
      <c r="N5001">
        <v>4928.3</v>
      </c>
    </row>
    <row r="5002" spans="1:14" x14ac:dyDescent="0.25">
      <c r="A5002" s="2">
        <v>39141</v>
      </c>
      <c r="B5002">
        <v>1270.44</v>
      </c>
      <c r="C5002">
        <v>582.58000000000004</v>
      </c>
      <c r="D5002">
        <v>4222.7</v>
      </c>
      <c r="E5002">
        <v>3451.3</v>
      </c>
      <c r="F5002">
        <v>7544.72</v>
      </c>
      <c r="G5002">
        <v>7640.2</v>
      </c>
      <c r="H5002">
        <v>25119</v>
      </c>
      <c r="I5002">
        <v>331.1</v>
      </c>
      <c r="J5002">
        <v>784.04</v>
      </c>
      <c r="K5002">
        <v>5674.25</v>
      </c>
      <c r="L5002">
        <v>13828</v>
      </c>
      <c r="M5002">
        <v>13542</v>
      </c>
      <c r="N5002">
        <v>4767.2</v>
      </c>
    </row>
    <row r="5003" spans="1:14" x14ac:dyDescent="0.25">
      <c r="A5003" s="2">
        <v>39142</v>
      </c>
      <c r="B5003">
        <v>1266.83</v>
      </c>
      <c r="C5003">
        <v>579.77</v>
      </c>
      <c r="D5003">
        <v>4184.7</v>
      </c>
      <c r="E5003">
        <v>3414.8</v>
      </c>
      <c r="F5003">
        <v>7431.8</v>
      </c>
      <c r="G5003">
        <v>7552.1</v>
      </c>
      <c r="H5003">
        <v>24745</v>
      </c>
      <c r="I5003">
        <v>328.44</v>
      </c>
      <c r="J5003">
        <v>783.36</v>
      </c>
      <c r="K5003">
        <v>5678.14</v>
      </c>
      <c r="L5003">
        <v>13709</v>
      </c>
      <c r="M5003">
        <v>13422</v>
      </c>
      <c r="N5003">
        <v>4768.1000000000004</v>
      </c>
    </row>
    <row r="5004" spans="1:14" x14ac:dyDescent="0.25">
      <c r="A5004" s="2">
        <v>39143</v>
      </c>
      <c r="B5004">
        <v>1249.47</v>
      </c>
      <c r="C5004">
        <v>573.82000000000005</v>
      </c>
      <c r="D5004">
        <v>4179.5</v>
      </c>
      <c r="E5004">
        <v>3396</v>
      </c>
      <c r="F5004">
        <v>7400.49</v>
      </c>
      <c r="G5004">
        <v>7478.1</v>
      </c>
      <c r="H5004">
        <v>24706</v>
      </c>
      <c r="I5004">
        <v>323.89</v>
      </c>
      <c r="J5004">
        <v>787.08</v>
      </c>
      <c r="K5004">
        <v>5687.22</v>
      </c>
      <c r="L5004">
        <v>13528</v>
      </c>
      <c r="M5004">
        <v>13487</v>
      </c>
      <c r="N5004">
        <v>4740.8999999999996</v>
      </c>
    </row>
    <row r="5005" spans="1:14" x14ac:dyDescent="0.25">
      <c r="A5005" s="2">
        <v>39146</v>
      </c>
      <c r="B5005">
        <v>1237.3</v>
      </c>
      <c r="C5005">
        <v>569.20000000000005</v>
      </c>
      <c r="D5005">
        <v>4144.6000000000004</v>
      </c>
      <c r="E5005">
        <v>3371</v>
      </c>
      <c r="F5005">
        <v>7326.7</v>
      </c>
      <c r="G5005">
        <v>7366.8</v>
      </c>
      <c r="H5005">
        <v>24469</v>
      </c>
      <c r="I5005">
        <v>321.60000000000002</v>
      </c>
      <c r="J5005">
        <v>778.62</v>
      </c>
      <c r="K5005">
        <v>5602.87</v>
      </c>
      <c r="L5005">
        <v>13110</v>
      </c>
      <c r="M5005">
        <v>12854</v>
      </c>
      <c r="N5005">
        <v>4616</v>
      </c>
    </row>
    <row r="5006" spans="1:14" x14ac:dyDescent="0.25">
      <c r="A5006" s="2">
        <v>39147</v>
      </c>
      <c r="B5006">
        <v>1258.27</v>
      </c>
      <c r="C5006">
        <v>574.91</v>
      </c>
      <c r="D5006">
        <v>4193.2</v>
      </c>
      <c r="E5006">
        <v>3403.5</v>
      </c>
      <c r="F5006">
        <v>7377.57</v>
      </c>
      <c r="G5006">
        <v>7411.1</v>
      </c>
      <c r="H5006">
        <v>24571</v>
      </c>
      <c r="I5006">
        <v>322.77999999999997</v>
      </c>
      <c r="J5006">
        <v>778.79</v>
      </c>
      <c r="K5006">
        <v>5668.41</v>
      </c>
      <c r="L5006">
        <v>13260</v>
      </c>
      <c r="M5006">
        <v>13191</v>
      </c>
      <c r="N5006">
        <v>4739.3</v>
      </c>
    </row>
    <row r="5007" spans="1:14" x14ac:dyDescent="0.25">
      <c r="A5007" s="2">
        <v>39148</v>
      </c>
      <c r="B5007">
        <v>1256.24</v>
      </c>
      <c r="C5007">
        <v>580.47</v>
      </c>
      <c r="D5007">
        <v>4224.1000000000004</v>
      </c>
      <c r="E5007">
        <v>3412.3</v>
      </c>
      <c r="F5007">
        <v>7410</v>
      </c>
      <c r="G5007">
        <v>7458</v>
      </c>
      <c r="H5007">
        <v>24565</v>
      </c>
      <c r="I5007">
        <v>325.2</v>
      </c>
      <c r="J5007">
        <v>790.13</v>
      </c>
      <c r="K5007">
        <v>5733.94</v>
      </c>
      <c r="L5007">
        <v>13213</v>
      </c>
      <c r="M5007">
        <v>13053</v>
      </c>
      <c r="N5007">
        <v>4772.2</v>
      </c>
    </row>
    <row r="5008" spans="1:14" x14ac:dyDescent="0.25">
      <c r="A5008" s="2">
        <v>39149</v>
      </c>
      <c r="B5008">
        <v>1266.6099999999999</v>
      </c>
      <c r="C5008">
        <v>583.91</v>
      </c>
      <c r="D5008">
        <v>4267</v>
      </c>
      <c r="E5008">
        <v>3454.1</v>
      </c>
      <c r="F5008">
        <v>7497.77</v>
      </c>
      <c r="G5008">
        <v>7606.2</v>
      </c>
      <c r="H5008">
        <v>24869</v>
      </c>
      <c r="I5008">
        <v>329.96</v>
      </c>
      <c r="J5008">
        <v>804.68</v>
      </c>
      <c r="K5008">
        <v>5798.18</v>
      </c>
      <c r="L5008">
        <v>13458</v>
      </c>
      <c r="M5008">
        <v>13229</v>
      </c>
      <c r="N5008">
        <v>4779.6000000000004</v>
      </c>
    </row>
    <row r="5009" spans="1:14" x14ac:dyDescent="0.25">
      <c r="A5009" s="2">
        <v>39150</v>
      </c>
      <c r="B5009">
        <v>1266.83</v>
      </c>
      <c r="C5009">
        <v>584.62</v>
      </c>
      <c r="D5009">
        <v>4284.3999999999996</v>
      </c>
      <c r="E5009">
        <v>3462.3</v>
      </c>
      <c r="F5009">
        <v>7506.15</v>
      </c>
      <c r="G5009">
        <v>7644.5</v>
      </c>
      <c r="H5009">
        <v>24862</v>
      </c>
      <c r="I5009">
        <v>330.7</v>
      </c>
      <c r="J5009">
        <v>806.88</v>
      </c>
      <c r="K5009">
        <v>5799.48</v>
      </c>
      <c r="L5009">
        <v>13529</v>
      </c>
      <c r="M5009">
        <v>13248</v>
      </c>
      <c r="N5009">
        <v>4777.8999999999996</v>
      </c>
    </row>
    <row r="5010" spans="1:14" x14ac:dyDescent="0.25">
      <c r="A5010" s="2">
        <v>39153</v>
      </c>
      <c r="B5010">
        <v>1268.6300000000001</v>
      </c>
      <c r="C5010">
        <v>585.32000000000005</v>
      </c>
      <c r="D5010">
        <v>4274.5</v>
      </c>
      <c r="E5010">
        <v>3437.9</v>
      </c>
      <c r="F5010">
        <v>7515.66</v>
      </c>
      <c r="G5010">
        <v>7587.4</v>
      </c>
      <c r="H5010">
        <v>24790</v>
      </c>
      <c r="I5010">
        <v>330.43</v>
      </c>
      <c r="J5010">
        <v>808.23</v>
      </c>
      <c r="K5010">
        <v>5774.82</v>
      </c>
      <c r="L5010">
        <v>13663</v>
      </c>
      <c r="M5010">
        <v>13421</v>
      </c>
      <c r="N5010">
        <v>4847.8</v>
      </c>
    </row>
    <row r="5011" spans="1:14" x14ac:dyDescent="0.25">
      <c r="A5011" s="2">
        <v>39154</v>
      </c>
      <c r="B5011">
        <v>1244.06</v>
      </c>
      <c r="C5011">
        <v>571.94000000000005</v>
      </c>
      <c r="D5011">
        <v>4220.7</v>
      </c>
      <c r="E5011">
        <v>3396.6</v>
      </c>
      <c r="F5011">
        <v>7413.91</v>
      </c>
      <c r="G5011">
        <v>7488.3</v>
      </c>
      <c r="H5011">
        <v>24563</v>
      </c>
      <c r="I5011">
        <v>326.82</v>
      </c>
      <c r="J5011">
        <v>796.56</v>
      </c>
      <c r="K5011">
        <v>5729.4</v>
      </c>
      <c r="L5011">
        <v>13545</v>
      </c>
      <c r="M5011">
        <v>13332</v>
      </c>
      <c r="N5011">
        <v>4816.5</v>
      </c>
    </row>
    <row r="5012" spans="1:14" x14ac:dyDescent="0.25">
      <c r="A5012" s="2">
        <v>39155</v>
      </c>
      <c r="B5012">
        <v>1252.8599999999999</v>
      </c>
      <c r="C5012">
        <v>573.97</v>
      </c>
      <c r="D5012">
        <v>4124.3</v>
      </c>
      <c r="E5012">
        <v>3312.2</v>
      </c>
      <c r="F5012">
        <v>7219.93</v>
      </c>
      <c r="G5012">
        <v>7281.1</v>
      </c>
      <c r="H5012">
        <v>23944</v>
      </c>
      <c r="I5012">
        <v>319.54000000000002</v>
      </c>
      <c r="J5012">
        <v>770.16</v>
      </c>
      <c r="K5012">
        <v>5563.94</v>
      </c>
      <c r="L5012">
        <v>13086</v>
      </c>
      <c r="M5012">
        <v>12974</v>
      </c>
      <c r="N5012">
        <v>4724.5</v>
      </c>
    </row>
    <row r="5013" spans="1:14" x14ac:dyDescent="0.25">
      <c r="A5013" s="2">
        <v>39156</v>
      </c>
      <c r="B5013">
        <v>1254.6600000000001</v>
      </c>
      <c r="C5013">
        <v>576.86</v>
      </c>
      <c r="D5013">
        <v>4197.3999999999996</v>
      </c>
      <c r="E5013">
        <v>3368.2</v>
      </c>
      <c r="F5013">
        <v>7346.27</v>
      </c>
      <c r="G5013">
        <v>7474.3</v>
      </c>
      <c r="H5013">
        <v>24214</v>
      </c>
      <c r="I5013">
        <v>326.11</v>
      </c>
      <c r="J5013">
        <v>788.78</v>
      </c>
      <c r="K5013">
        <v>5650.93</v>
      </c>
      <c r="L5013">
        <v>13284</v>
      </c>
      <c r="M5013">
        <v>13077</v>
      </c>
      <c r="N5013">
        <v>4793</v>
      </c>
    </row>
    <row r="5014" spans="1:14" x14ac:dyDescent="0.25">
      <c r="A5014" s="2">
        <v>39157</v>
      </c>
      <c r="B5014">
        <v>1250.6400000000001</v>
      </c>
      <c r="C5014">
        <v>573.66</v>
      </c>
      <c r="D5014">
        <v>4201.8</v>
      </c>
      <c r="E5014">
        <v>3365.4</v>
      </c>
      <c r="F5014">
        <v>7352.36</v>
      </c>
      <c r="G5014">
        <v>7495.2</v>
      </c>
      <c r="H5014">
        <v>24216</v>
      </c>
      <c r="I5014">
        <v>325.04000000000002</v>
      </c>
      <c r="J5014">
        <v>792.33</v>
      </c>
      <c r="K5014">
        <v>5657.47</v>
      </c>
      <c r="L5014">
        <v>13205</v>
      </c>
      <c r="M5014">
        <v>13074</v>
      </c>
      <c r="N5014">
        <v>4793</v>
      </c>
    </row>
    <row r="5015" spans="1:14" x14ac:dyDescent="0.25">
      <c r="A5015" s="2">
        <v>39160</v>
      </c>
      <c r="B5015">
        <v>1265.6099999999999</v>
      </c>
      <c r="C5015">
        <v>582.92999999999995</v>
      </c>
      <c r="D5015">
        <v>4241.1000000000004</v>
      </c>
      <c r="E5015">
        <v>3409.9</v>
      </c>
      <c r="F5015">
        <v>7452.6</v>
      </c>
      <c r="G5015">
        <v>7658.6</v>
      </c>
      <c r="H5015">
        <v>24587</v>
      </c>
      <c r="I5015">
        <v>331.81</v>
      </c>
      <c r="J5015">
        <v>805.86</v>
      </c>
      <c r="K5015">
        <v>5729.41</v>
      </c>
      <c r="L5015">
        <v>13442</v>
      </c>
      <c r="M5015">
        <v>13341</v>
      </c>
      <c r="N5015">
        <v>4821.6000000000004</v>
      </c>
    </row>
    <row r="5016" spans="1:14" x14ac:dyDescent="0.25">
      <c r="A5016" s="2">
        <v>39161</v>
      </c>
      <c r="B5016">
        <v>1272.54</v>
      </c>
      <c r="C5016">
        <v>581.61</v>
      </c>
      <c r="D5016">
        <v>4262.7</v>
      </c>
      <c r="E5016">
        <v>3439.5</v>
      </c>
      <c r="F5016">
        <v>7488.04</v>
      </c>
      <c r="G5016">
        <v>7675.4</v>
      </c>
      <c r="H5016">
        <v>24615</v>
      </c>
      <c r="I5016">
        <v>335.92</v>
      </c>
      <c r="J5016">
        <v>809.59</v>
      </c>
      <c r="K5016">
        <v>5771.27</v>
      </c>
      <c r="L5016">
        <v>13553</v>
      </c>
      <c r="M5016">
        <v>13374</v>
      </c>
      <c r="N5016">
        <v>4830.5</v>
      </c>
    </row>
    <row r="5017" spans="1:14" x14ac:dyDescent="0.25">
      <c r="A5017" s="2">
        <v>39162</v>
      </c>
      <c r="B5017">
        <v>1291.76</v>
      </c>
      <c r="C5017">
        <v>589.71</v>
      </c>
      <c r="D5017">
        <v>4294.8</v>
      </c>
      <c r="E5017">
        <v>3437.6</v>
      </c>
      <c r="F5017">
        <v>7499.12</v>
      </c>
      <c r="G5017">
        <v>7667.1</v>
      </c>
      <c r="H5017">
        <v>24737</v>
      </c>
      <c r="I5017">
        <v>337.74</v>
      </c>
      <c r="J5017">
        <v>814.49</v>
      </c>
      <c r="K5017">
        <v>5801.36</v>
      </c>
      <c r="L5017">
        <v>13553</v>
      </c>
      <c r="M5017">
        <v>13541</v>
      </c>
      <c r="N5017">
        <v>4820.8</v>
      </c>
    </row>
    <row r="5018" spans="1:14" x14ac:dyDescent="0.25">
      <c r="A5018" s="2">
        <v>39163</v>
      </c>
      <c r="B5018">
        <v>1291.76</v>
      </c>
      <c r="C5018">
        <v>586.36</v>
      </c>
      <c r="D5018">
        <v>4331.7</v>
      </c>
      <c r="E5018">
        <v>3496.5</v>
      </c>
      <c r="F5018">
        <v>7658.06</v>
      </c>
      <c r="G5018">
        <v>7759.8</v>
      </c>
      <c r="H5018">
        <v>25265</v>
      </c>
      <c r="I5018">
        <v>342.76</v>
      </c>
      <c r="J5018">
        <v>826.42</v>
      </c>
      <c r="K5018">
        <v>5892.92</v>
      </c>
      <c r="L5018">
        <v>13742</v>
      </c>
      <c r="M5018">
        <v>13706</v>
      </c>
      <c r="N5018">
        <v>4892.5</v>
      </c>
    </row>
    <row r="5019" spans="1:14" x14ac:dyDescent="0.25">
      <c r="A5019" s="2">
        <v>39164</v>
      </c>
      <c r="B5019">
        <v>1293.55</v>
      </c>
      <c r="C5019">
        <v>592.20000000000005</v>
      </c>
      <c r="D5019">
        <v>4350.2</v>
      </c>
      <c r="E5019">
        <v>3521.1</v>
      </c>
      <c r="F5019">
        <v>7705.14</v>
      </c>
      <c r="G5019">
        <v>7827</v>
      </c>
      <c r="H5019">
        <v>25438</v>
      </c>
      <c r="I5019">
        <v>346.37</v>
      </c>
      <c r="J5019">
        <v>825.96</v>
      </c>
      <c r="K5019">
        <v>5902.74</v>
      </c>
      <c r="L5019">
        <v>13790</v>
      </c>
      <c r="M5019">
        <v>13674</v>
      </c>
      <c r="N5019">
        <v>4890.8999999999996</v>
      </c>
    </row>
    <row r="5020" spans="1:14" x14ac:dyDescent="0.25">
      <c r="A5020" s="2">
        <v>39167</v>
      </c>
      <c r="B5020">
        <v>1291.98</v>
      </c>
      <c r="C5020">
        <v>595</v>
      </c>
      <c r="D5020">
        <v>4321.1000000000004</v>
      </c>
      <c r="E5020">
        <v>3483.7</v>
      </c>
      <c r="F5020">
        <v>7626.49</v>
      </c>
      <c r="G5020">
        <v>7754.7</v>
      </c>
      <c r="H5020">
        <v>25152</v>
      </c>
      <c r="I5020">
        <v>342.86</v>
      </c>
      <c r="J5020">
        <v>814.08</v>
      </c>
      <c r="K5020">
        <v>5840.6</v>
      </c>
      <c r="L5020">
        <v>13814</v>
      </c>
      <c r="M5020">
        <v>13717</v>
      </c>
      <c r="N5020">
        <v>4932.5</v>
      </c>
    </row>
    <row r="5021" spans="1:14" x14ac:dyDescent="0.25">
      <c r="A5021" s="2">
        <v>39168</v>
      </c>
      <c r="B5021">
        <v>1287.73</v>
      </c>
      <c r="C5021">
        <v>592.36</v>
      </c>
      <c r="D5021">
        <v>4314.6000000000004</v>
      </c>
      <c r="E5021">
        <v>3490</v>
      </c>
      <c r="F5021">
        <v>7654.19</v>
      </c>
      <c r="G5021">
        <v>7783.1</v>
      </c>
      <c r="H5021">
        <v>25160</v>
      </c>
      <c r="I5021">
        <v>342.46</v>
      </c>
      <c r="J5021">
        <v>823.55</v>
      </c>
      <c r="K5021">
        <v>5817.71</v>
      </c>
      <c r="L5021">
        <v>13782</v>
      </c>
      <c r="M5021">
        <v>13676</v>
      </c>
      <c r="N5021">
        <v>4913.7</v>
      </c>
    </row>
    <row r="5022" spans="1:14" x14ac:dyDescent="0.25">
      <c r="A5022" s="2">
        <v>39169</v>
      </c>
      <c r="B5022">
        <v>1277.9000000000001</v>
      </c>
      <c r="C5022">
        <v>590.57000000000005</v>
      </c>
      <c r="D5022">
        <v>4301</v>
      </c>
      <c r="E5022">
        <v>3466.6</v>
      </c>
      <c r="F5022">
        <v>7608.22</v>
      </c>
      <c r="G5022">
        <v>7755.2</v>
      </c>
      <c r="H5022">
        <v>25058</v>
      </c>
      <c r="I5022">
        <v>340.27</v>
      </c>
      <c r="J5022">
        <v>810.98</v>
      </c>
      <c r="K5022">
        <v>5742.49</v>
      </c>
      <c r="L5022">
        <v>13640</v>
      </c>
      <c r="M5022">
        <v>13553</v>
      </c>
      <c r="N5022">
        <v>4876.2</v>
      </c>
    </row>
    <row r="5023" spans="1:14" x14ac:dyDescent="0.25">
      <c r="A5023" s="2">
        <v>39170</v>
      </c>
      <c r="B5023">
        <v>1279.69</v>
      </c>
      <c r="C5023">
        <v>593.14</v>
      </c>
      <c r="D5023">
        <v>4344</v>
      </c>
      <c r="E5023">
        <v>3514.6</v>
      </c>
      <c r="F5023">
        <v>7697.94</v>
      </c>
      <c r="G5023">
        <v>7822.2</v>
      </c>
      <c r="H5023">
        <v>25377</v>
      </c>
      <c r="I5023">
        <v>344.82</v>
      </c>
      <c r="J5023">
        <v>822.78</v>
      </c>
      <c r="K5023">
        <v>5823.6</v>
      </c>
      <c r="L5023">
        <v>13655</v>
      </c>
      <c r="M5023">
        <v>13770</v>
      </c>
      <c r="N5023">
        <v>4899.1000000000004</v>
      </c>
    </row>
    <row r="5024" spans="1:14" x14ac:dyDescent="0.25">
      <c r="A5024" s="2">
        <v>39171</v>
      </c>
      <c r="B5024">
        <v>1279.47</v>
      </c>
      <c r="C5024">
        <v>589.01</v>
      </c>
      <c r="D5024">
        <v>4325.6000000000004</v>
      </c>
      <c r="E5024">
        <v>3516.7</v>
      </c>
      <c r="F5024">
        <v>7718.98</v>
      </c>
      <c r="G5024">
        <v>7853.5</v>
      </c>
      <c r="H5024">
        <v>25411</v>
      </c>
      <c r="I5024">
        <v>344.55</v>
      </c>
      <c r="J5024">
        <v>822.51</v>
      </c>
      <c r="K5024">
        <v>5811.82</v>
      </c>
      <c r="L5024">
        <v>13687</v>
      </c>
      <c r="M5024">
        <v>13765</v>
      </c>
      <c r="N5024">
        <v>4921.8999999999996</v>
      </c>
    </row>
    <row r="5025" spans="1:14" x14ac:dyDescent="0.25">
      <c r="A5025" s="2">
        <v>39174</v>
      </c>
      <c r="B5025">
        <v>1281.25</v>
      </c>
      <c r="C5025">
        <v>592.66999999999996</v>
      </c>
      <c r="D5025">
        <v>4328</v>
      </c>
      <c r="E5025">
        <v>3522.4</v>
      </c>
      <c r="F5025">
        <v>7742.24</v>
      </c>
      <c r="G5025">
        <v>7885.9</v>
      </c>
      <c r="H5025">
        <v>25534</v>
      </c>
      <c r="I5025">
        <v>345.29</v>
      </c>
      <c r="J5025">
        <v>830.6</v>
      </c>
      <c r="K5025">
        <v>5811.17</v>
      </c>
      <c r="L5025">
        <v>13466</v>
      </c>
      <c r="M5025">
        <v>13761</v>
      </c>
      <c r="N5025">
        <v>4860.7</v>
      </c>
    </row>
    <row r="5026" spans="1:14" x14ac:dyDescent="0.25">
      <c r="A5026" s="2">
        <v>39175</v>
      </c>
      <c r="B5026">
        <v>1293.77</v>
      </c>
      <c r="C5026">
        <v>598.12</v>
      </c>
      <c r="D5026">
        <v>4357</v>
      </c>
      <c r="E5026">
        <v>3561.9</v>
      </c>
      <c r="F5026">
        <v>7862.97</v>
      </c>
      <c r="G5026">
        <v>8001.6</v>
      </c>
      <c r="H5026">
        <v>25780</v>
      </c>
      <c r="I5026">
        <v>347.88</v>
      </c>
      <c r="J5026">
        <v>844.03</v>
      </c>
      <c r="K5026">
        <v>5881.15</v>
      </c>
      <c r="L5026">
        <v>13655</v>
      </c>
      <c r="M5026">
        <v>13888</v>
      </c>
      <c r="N5026">
        <v>4954.5</v>
      </c>
    </row>
    <row r="5027" spans="1:14" x14ac:dyDescent="0.25">
      <c r="A5027" s="2">
        <v>39176</v>
      </c>
      <c r="B5027">
        <v>1294.8900000000001</v>
      </c>
      <c r="C5027">
        <v>602.25</v>
      </c>
      <c r="D5027">
        <v>4366.6000000000004</v>
      </c>
      <c r="E5027">
        <v>3580.9</v>
      </c>
      <c r="F5027">
        <v>7887.89</v>
      </c>
      <c r="G5027">
        <v>7995.2</v>
      </c>
      <c r="H5027">
        <v>25783</v>
      </c>
      <c r="I5027">
        <v>348.93</v>
      </c>
      <c r="J5027">
        <v>842.65</v>
      </c>
      <c r="K5027">
        <v>5873.3</v>
      </c>
      <c r="L5027">
        <v>13901</v>
      </c>
      <c r="M5027">
        <v>14033</v>
      </c>
      <c r="N5027">
        <v>4992.8999999999996</v>
      </c>
    </row>
    <row r="5028" spans="1:14" x14ac:dyDescent="0.25">
      <c r="A5028" s="2">
        <v>39177</v>
      </c>
      <c r="B5028">
        <v>1298.69</v>
      </c>
      <c r="C5028">
        <v>601</v>
      </c>
      <c r="D5028">
        <v>4384</v>
      </c>
      <c r="E5028">
        <v>3580</v>
      </c>
      <c r="F5028">
        <v>7918.91</v>
      </c>
      <c r="G5028">
        <v>8009.6</v>
      </c>
      <c r="H5028">
        <v>25798</v>
      </c>
      <c r="I5028">
        <v>349.97</v>
      </c>
      <c r="J5028">
        <v>845.75</v>
      </c>
      <c r="K5028">
        <v>5902.74</v>
      </c>
      <c r="L5028">
        <v>13861</v>
      </c>
      <c r="M5028">
        <v>14033</v>
      </c>
      <c r="N5028">
        <v>4988</v>
      </c>
    </row>
    <row r="5029" spans="1:14" x14ac:dyDescent="0.25">
      <c r="A5029" s="2">
        <v>39178</v>
      </c>
      <c r="B5029">
        <v>1298.69</v>
      </c>
      <c r="C5029">
        <v>601</v>
      </c>
      <c r="D5029">
        <v>4384</v>
      </c>
      <c r="E5029">
        <v>3580</v>
      </c>
      <c r="F5029">
        <v>7918.91</v>
      </c>
      <c r="G5029">
        <v>8009.6</v>
      </c>
      <c r="H5029">
        <v>25798</v>
      </c>
      <c r="I5029">
        <v>349.97</v>
      </c>
      <c r="J5029">
        <v>845.75</v>
      </c>
      <c r="K5029">
        <v>5902.74</v>
      </c>
      <c r="L5029">
        <v>13861</v>
      </c>
      <c r="M5029">
        <v>14033</v>
      </c>
      <c r="N5029">
        <v>4989.6000000000004</v>
      </c>
    </row>
    <row r="5030" spans="1:14" x14ac:dyDescent="0.25">
      <c r="A5030" s="2">
        <v>39181</v>
      </c>
      <c r="B5030">
        <v>1300.25</v>
      </c>
      <c r="C5030">
        <v>603.17999999999995</v>
      </c>
      <c r="D5030">
        <v>4384</v>
      </c>
      <c r="E5030">
        <v>3580</v>
      </c>
      <c r="F5030">
        <v>7918.91</v>
      </c>
      <c r="G5030">
        <v>8009.6</v>
      </c>
      <c r="H5030">
        <v>25798</v>
      </c>
      <c r="I5030">
        <v>349.97</v>
      </c>
      <c r="J5030">
        <v>845.75</v>
      </c>
      <c r="K5030">
        <v>5902.74</v>
      </c>
      <c r="L5030">
        <v>14043</v>
      </c>
      <c r="M5030">
        <v>14033</v>
      </c>
      <c r="N5030">
        <v>4989.6000000000004</v>
      </c>
    </row>
    <row r="5031" spans="1:14" x14ac:dyDescent="0.25">
      <c r="A5031" s="2">
        <v>39182</v>
      </c>
      <c r="B5031">
        <v>1301.5899999999999</v>
      </c>
      <c r="C5031">
        <v>601.30999999999995</v>
      </c>
      <c r="D5031">
        <v>4394.3</v>
      </c>
      <c r="E5031">
        <v>3596.2</v>
      </c>
      <c r="F5031">
        <v>7983.15</v>
      </c>
      <c r="G5031">
        <v>8042</v>
      </c>
      <c r="H5031">
        <v>26058</v>
      </c>
      <c r="I5031">
        <v>353.14</v>
      </c>
      <c r="J5031">
        <v>852.29</v>
      </c>
      <c r="K5031">
        <v>5944.59</v>
      </c>
      <c r="L5031">
        <v>13987</v>
      </c>
      <c r="M5031">
        <v>14120</v>
      </c>
      <c r="N5031">
        <v>5038.6000000000004</v>
      </c>
    </row>
    <row r="5032" spans="1:14" x14ac:dyDescent="0.25">
      <c r="A5032" s="2">
        <v>39183</v>
      </c>
      <c r="B5032">
        <v>1294.8900000000001</v>
      </c>
      <c r="C5032">
        <v>598.35</v>
      </c>
      <c r="D5032">
        <v>4399.1000000000004</v>
      </c>
      <c r="E5032">
        <v>3585.6</v>
      </c>
      <c r="F5032">
        <v>7982.04</v>
      </c>
      <c r="G5032">
        <v>8042.8</v>
      </c>
      <c r="H5032">
        <v>25987</v>
      </c>
      <c r="I5032">
        <v>351.66</v>
      </c>
      <c r="J5032">
        <v>849.19</v>
      </c>
      <c r="K5032">
        <v>5930.2</v>
      </c>
      <c r="L5032">
        <v>13995</v>
      </c>
      <c r="M5032">
        <v>14120</v>
      </c>
      <c r="N5032">
        <v>5050</v>
      </c>
    </row>
    <row r="5033" spans="1:14" x14ac:dyDescent="0.25">
      <c r="A5033" s="2">
        <v>39184</v>
      </c>
      <c r="B5033">
        <v>1301.1400000000001</v>
      </c>
      <c r="C5033">
        <v>602.87</v>
      </c>
      <c r="D5033">
        <v>4397</v>
      </c>
      <c r="E5033">
        <v>3585.6</v>
      </c>
      <c r="F5033">
        <v>7965.98</v>
      </c>
      <c r="G5033">
        <v>7969.2</v>
      </c>
      <c r="H5033">
        <v>26007</v>
      </c>
      <c r="I5033">
        <v>349.57</v>
      </c>
      <c r="J5033">
        <v>854.35</v>
      </c>
      <c r="K5033">
        <v>5907.97</v>
      </c>
      <c r="L5033">
        <v>13853</v>
      </c>
      <c r="M5033">
        <v>14101</v>
      </c>
      <c r="N5033">
        <v>5063</v>
      </c>
    </row>
    <row r="5034" spans="1:14" x14ac:dyDescent="0.25">
      <c r="A5034" s="2">
        <v>39185</v>
      </c>
      <c r="B5034">
        <v>1306.28</v>
      </c>
      <c r="C5034">
        <v>607</v>
      </c>
      <c r="D5034">
        <v>4425.7</v>
      </c>
      <c r="E5034">
        <v>3608.6</v>
      </c>
      <c r="F5034">
        <v>8036.87</v>
      </c>
      <c r="G5034">
        <v>8016.6</v>
      </c>
      <c r="H5034">
        <v>26132</v>
      </c>
      <c r="I5034">
        <v>352.67</v>
      </c>
      <c r="J5034">
        <v>861.07</v>
      </c>
      <c r="K5034">
        <v>5959.64</v>
      </c>
      <c r="L5034">
        <v>13758</v>
      </c>
      <c r="M5034">
        <v>14085</v>
      </c>
      <c r="N5034">
        <v>5036.1000000000004</v>
      </c>
    </row>
    <row r="5035" spans="1:14" x14ac:dyDescent="0.25">
      <c r="A5035" s="2">
        <v>39188</v>
      </c>
      <c r="B5035">
        <v>1319.02</v>
      </c>
      <c r="C5035">
        <v>611.75</v>
      </c>
      <c r="D5035">
        <v>4462.7</v>
      </c>
      <c r="E5035">
        <v>3653.2</v>
      </c>
      <c r="F5035">
        <v>8173.66</v>
      </c>
      <c r="G5035">
        <v>8049.3</v>
      </c>
      <c r="H5035">
        <v>26425</v>
      </c>
      <c r="I5035">
        <v>358.39</v>
      </c>
      <c r="J5035">
        <v>873.8</v>
      </c>
      <c r="K5035">
        <v>6020.46</v>
      </c>
      <c r="L5035">
        <v>13956</v>
      </c>
      <c r="M5035">
        <v>14402</v>
      </c>
      <c r="N5035">
        <v>5081</v>
      </c>
    </row>
    <row r="5036" spans="1:14" x14ac:dyDescent="0.25">
      <c r="A5036" s="2">
        <v>39189</v>
      </c>
      <c r="B5036">
        <v>1322.15</v>
      </c>
      <c r="C5036">
        <v>611.44000000000005</v>
      </c>
      <c r="D5036">
        <v>4455.8</v>
      </c>
      <c r="E5036">
        <v>3649.4</v>
      </c>
      <c r="F5036">
        <v>8186.4</v>
      </c>
      <c r="G5036">
        <v>8012</v>
      </c>
      <c r="H5036">
        <v>26451</v>
      </c>
      <c r="I5036">
        <v>358.63</v>
      </c>
      <c r="J5036">
        <v>873.29</v>
      </c>
      <c r="K5036">
        <v>5986.45</v>
      </c>
      <c r="L5036">
        <v>13924</v>
      </c>
      <c r="M5036">
        <v>14364</v>
      </c>
      <c r="N5036">
        <v>5086.7</v>
      </c>
    </row>
    <row r="5037" spans="1:14" x14ac:dyDescent="0.25">
      <c r="A5037" s="2">
        <v>39190</v>
      </c>
      <c r="B5037">
        <v>1323.27</v>
      </c>
      <c r="C5037">
        <v>612.84</v>
      </c>
      <c r="D5037">
        <v>4420.6000000000004</v>
      </c>
      <c r="E5037">
        <v>3636.3</v>
      </c>
      <c r="F5037">
        <v>8119.94</v>
      </c>
      <c r="G5037">
        <v>7963.8</v>
      </c>
      <c r="H5037">
        <v>26344</v>
      </c>
      <c r="I5037">
        <v>357.72</v>
      </c>
      <c r="J5037">
        <v>868.81</v>
      </c>
      <c r="K5037">
        <v>6019.81</v>
      </c>
      <c r="L5037">
        <v>13964</v>
      </c>
      <c r="M5037">
        <v>14353</v>
      </c>
      <c r="N5037">
        <v>5102.2</v>
      </c>
    </row>
    <row r="5038" spans="1:14" x14ac:dyDescent="0.25">
      <c r="A5038" s="2">
        <v>39191</v>
      </c>
      <c r="B5038">
        <v>1323.27</v>
      </c>
      <c r="C5038">
        <v>605.75</v>
      </c>
      <c r="D5038">
        <v>4412.1000000000004</v>
      </c>
      <c r="E5038">
        <v>3632</v>
      </c>
      <c r="F5038">
        <v>8075.08</v>
      </c>
      <c r="G5038">
        <v>7937.6</v>
      </c>
      <c r="H5038">
        <v>26117</v>
      </c>
      <c r="I5038">
        <v>356.17</v>
      </c>
      <c r="J5038">
        <v>865.71</v>
      </c>
      <c r="K5038">
        <v>6026.35</v>
      </c>
      <c r="L5038">
        <v>13750</v>
      </c>
      <c r="M5038">
        <v>14047</v>
      </c>
      <c r="N5038">
        <v>5045.1000000000004</v>
      </c>
    </row>
    <row r="5039" spans="1:14" x14ac:dyDescent="0.25">
      <c r="A5039" s="2">
        <v>39192</v>
      </c>
      <c r="B5039">
        <v>1334.67</v>
      </c>
      <c r="C5039">
        <v>610.97</v>
      </c>
      <c r="D5039">
        <v>4439.3999999999996</v>
      </c>
      <c r="E5039">
        <v>3700.4</v>
      </c>
      <c r="F5039">
        <v>8177.53</v>
      </c>
      <c r="G5039">
        <v>8073.2</v>
      </c>
      <c r="H5039">
        <v>26471</v>
      </c>
      <c r="I5039">
        <v>361.33</v>
      </c>
      <c r="J5039">
        <v>877.16</v>
      </c>
      <c r="K5039">
        <v>6123.15</v>
      </c>
      <c r="L5039">
        <v>13766</v>
      </c>
      <c r="M5039">
        <v>14237</v>
      </c>
      <c r="N5039">
        <v>5080.2</v>
      </c>
    </row>
    <row r="5040" spans="1:14" x14ac:dyDescent="0.25">
      <c r="A5040" s="2">
        <v>39195</v>
      </c>
      <c r="B5040">
        <v>1330.42</v>
      </c>
      <c r="C5040">
        <v>608.16999999999996</v>
      </c>
      <c r="D5040">
        <v>4439.3999999999996</v>
      </c>
      <c r="E5040">
        <v>3686.9</v>
      </c>
      <c r="F5040">
        <v>8174.77</v>
      </c>
      <c r="G5040">
        <v>8026.8</v>
      </c>
      <c r="H5040">
        <v>26539</v>
      </c>
      <c r="I5040">
        <v>360.89</v>
      </c>
      <c r="J5040">
        <v>873.8</v>
      </c>
      <c r="K5040">
        <v>6146.69</v>
      </c>
      <c r="L5040">
        <v>13821</v>
      </c>
      <c r="M5040">
        <v>14254</v>
      </c>
      <c r="N5040">
        <v>5087.5</v>
      </c>
    </row>
    <row r="5041" spans="1:14" x14ac:dyDescent="0.25">
      <c r="A5041" s="2">
        <v>39196</v>
      </c>
      <c r="B5041">
        <v>1330.64</v>
      </c>
      <c r="C5041">
        <v>607.70000000000005</v>
      </c>
      <c r="D5041">
        <v>4408.6000000000004</v>
      </c>
      <c r="E5041">
        <v>3668.7</v>
      </c>
      <c r="F5041">
        <v>8113.29</v>
      </c>
      <c r="G5041">
        <v>7806</v>
      </c>
      <c r="H5041">
        <v>26409</v>
      </c>
      <c r="I5041">
        <v>359.23</v>
      </c>
      <c r="J5041">
        <v>863.65</v>
      </c>
      <c r="K5041">
        <v>6121.84</v>
      </c>
      <c r="L5041">
        <v>13798</v>
      </c>
      <c r="M5041">
        <v>14248</v>
      </c>
      <c r="N5041">
        <v>5059.8</v>
      </c>
    </row>
    <row r="5042" spans="1:14" x14ac:dyDescent="0.25">
      <c r="A5042" s="2">
        <v>39197</v>
      </c>
      <c r="B5042">
        <v>1341.6</v>
      </c>
      <c r="C5042">
        <v>610.42999999999995</v>
      </c>
      <c r="D5042">
        <v>4426.1000000000004</v>
      </c>
      <c r="E5042">
        <v>3704.8</v>
      </c>
      <c r="F5042">
        <v>8175.87</v>
      </c>
      <c r="G5042">
        <v>7811.1</v>
      </c>
      <c r="H5042">
        <v>26686</v>
      </c>
      <c r="I5042">
        <v>360.89</v>
      </c>
      <c r="J5042">
        <v>869.67</v>
      </c>
      <c r="K5042">
        <v>6170.89</v>
      </c>
      <c r="L5042">
        <v>13663</v>
      </c>
      <c r="M5042">
        <v>14184</v>
      </c>
      <c r="N5042">
        <v>5038.6000000000004</v>
      </c>
    </row>
    <row r="5043" spans="1:14" x14ac:dyDescent="0.25">
      <c r="A5043" s="2">
        <v>39198</v>
      </c>
      <c r="B5043">
        <v>1343.38</v>
      </c>
      <c r="C5043">
        <v>606.29999999999995</v>
      </c>
      <c r="D5043">
        <v>4428.1000000000004</v>
      </c>
      <c r="E5043">
        <v>3705.7</v>
      </c>
      <c r="F5043">
        <v>8226.27</v>
      </c>
      <c r="G5043">
        <v>7807.3</v>
      </c>
      <c r="H5043">
        <v>26744</v>
      </c>
      <c r="I5043">
        <v>361.2</v>
      </c>
      <c r="J5043">
        <v>874.32</v>
      </c>
      <c r="K5043">
        <v>6200.32</v>
      </c>
      <c r="L5043">
        <v>13806</v>
      </c>
      <c r="M5043">
        <v>14310</v>
      </c>
      <c r="N5043">
        <v>5085</v>
      </c>
    </row>
    <row r="5044" spans="1:14" x14ac:dyDescent="0.25">
      <c r="A5044" s="2">
        <v>39199</v>
      </c>
      <c r="B5044">
        <v>1342.71</v>
      </c>
      <c r="C5044">
        <v>608.64</v>
      </c>
      <c r="D5044">
        <v>4397</v>
      </c>
      <c r="E5044">
        <v>3696</v>
      </c>
      <c r="F5044">
        <v>8214.64</v>
      </c>
      <c r="G5044">
        <v>7690.5</v>
      </c>
      <c r="H5044">
        <v>26626</v>
      </c>
      <c r="I5044">
        <v>358.75</v>
      </c>
      <c r="J5044">
        <v>871.39</v>
      </c>
      <c r="K5044">
        <v>6161.08</v>
      </c>
      <c r="L5044">
        <v>13766</v>
      </c>
      <c r="M5044">
        <v>14182</v>
      </c>
      <c r="N5044">
        <v>5051.6000000000004</v>
      </c>
    </row>
    <row r="5045" spans="1:14" x14ac:dyDescent="0.25">
      <c r="A5045" s="2">
        <v>39202</v>
      </c>
      <c r="B5045">
        <v>1330.64</v>
      </c>
      <c r="C5045">
        <v>597.89</v>
      </c>
      <c r="D5045">
        <v>4422.3</v>
      </c>
      <c r="E5045">
        <v>3717.6</v>
      </c>
      <c r="F5045">
        <v>8253.41</v>
      </c>
      <c r="G5045">
        <v>7673.6</v>
      </c>
      <c r="H5045">
        <v>26703</v>
      </c>
      <c r="I5045">
        <v>360.18</v>
      </c>
      <c r="J5045">
        <v>879.5</v>
      </c>
      <c r="K5045">
        <v>6160.43</v>
      </c>
      <c r="L5045">
        <v>13766</v>
      </c>
      <c r="M5045">
        <v>14006</v>
      </c>
      <c r="N5045">
        <v>5036.1000000000004</v>
      </c>
    </row>
    <row r="5046" spans="1:14" x14ac:dyDescent="0.25">
      <c r="A5046" s="2">
        <v>39203</v>
      </c>
      <c r="B5046">
        <v>1334.44</v>
      </c>
      <c r="C5046">
        <v>595.39</v>
      </c>
      <c r="D5046">
        <v>4392.6000000000004</v>
      </c>
      <c r="E5046">
        <v>3717.6</v>
      </c>
      <c r="F5046">
        <v>8253.41</v>
      </c>
      <c r="G5046">
        <v>7673.6</v>
      </c>
      <c r="H5046">
        <v>26703</v>
      </c>
      <c r="I5046">
        <v>360.18</v>
      </c>
      <c r="J5046">
        <v>879.5</v>
      </c>
      <c r="K5046">
        <v>6160.43</v>
      </c>
      <c r="L5046">
        <v>13663</v>
      </c>
      <c r="M5046">
        <v>14006</v>
      </c>
      <c r="N5046">
        <v>5036.1000000000004</v>
      </c>
    </row>
    <row r="5047" spans="1:14" x14ac:dyDescent="0.25">
      <c r="A5047" s="2">
        <v>39204</v>
      </c>
      <c r="B5047">
        <v>1341.82</v>
      </c>
      <c r="C5047">
        <v>604.82000000000005</v>
      </c>
      <c r="D5047">
        <v>4438.3999999999996</v>
      </c>
      <c r="E5047">
        <v>3735.2</v>
      </c>
      <c r="F5047">
        <v>8301.0300000000007</v>
      </c>
      <c r="G5047">
        <v>7716.8</v>
      </c>
      <c r="H5047">
        <v>26730</v>
      </c>
      <c r="I5047">
        <v>360.99</v>
      </c>
      <c r="J5047">
        <v>873.29</v>
      </c>
      <c r="K5047">
        <v>6161.08</v>
      </c>
      <c r="L5047">
        <v>13790</v>
      </c>
      <c r="M5047">
        <v>14128</v>
      </c>
      <c r="N5047">
        <v>5094.8</v>
      </c>
    </row>
    <row r="5048" spans="1:14" x14ac:dyDescent="0.25">
      <c r="A5048" s="2">
        <v>39205</v>
      </c>
      <c r="B5048">
        <v>1348.3</v>
      </c>
      <c r="C5048">
        <v>608.32000000000005</v>
      </c>
      <c r="D5048">
        <v>4476.3</v>
      </c>
      <c r="E5048">
        <v>3744.9</v>
      </c>
      <c r="F5048">
        <v>8317.09</v>
      </c>
      <c r="G5048">
        <v>7705.5</v>
      </c>
      <c r="H5048">
        <v>26632</v>
      </c>
      <c r="I5048">
        <v>363.61</v>
      </c>
      <c r="J5048">
        <v>864.67</v>
      </c>
      <c r="K5048">
        <v>6144.73</v>
      </c>
      <c r="L5048">
        <v>13790</v>
      </c>
      <c r="M5048">
        <v>14324</v>
      </c>
      <c r="N5048">
        <v>5105.3999999999996</v>
      </c>
    </row>
    <row r="5049" spans="1:14" x14ac:dyDescent="0.25">
      <c r="A5049" s="2">
        <v>39206</v>
      </c>
      <c r="B5049">
        <v>1353.66</v>
      </c>
      <c r="C5049">
        <v>614.16999999999996</v>
      </c>
      <c r="D5049">
        <v>4516.3</v>
      </c>
      <c r="E5049">
        <v>3787.6</v>
      </c>
      <c r="F5049">
        <v>8356.41</v>
      </c>
      <c r="G5049">
        <v>7822.1</v>
      </c>
      <c r="H5049">
        <v>26797</v>
      </c>
      <c r="I5049">
        <v>365.92</v>
      </c>
      <c r="J5049">
        <v>875.02</v>
      </c>
      <c r="K5049">
        <v>6183.97</v>
      </c>
      <c r="L5049">
        <v>13790</v>
      </c>
      <c r="M5049">
        <v>14444</v>
      </c>
      <c r="N5049">
        <v>5155.2</v>
      </c>
    </row>
    <row r="5050" spans="1:14" x14ac:dyDescent="0.25">
      <c r="A5050" s="2">
        <v>39209</v>
      </c>
      <c r="B5050">
        <v>1353.66</v>
      </c>
      <c r="C5050">
        <v>617.13</v>
      </c>
      <c r="D5050">
        <v>4516.3</v>
      </c>
      <c r="E5050">
        <v>3794.5</v>
      </c>
      <c r="F5050">
        <v>8369.7099999999991</v>
      </c>
      <c r="G5050">
        <v>7850</v>
      </c>
      <c r="H5050">
        <v>26789</v>
      </c>
      <c r="I5050">
        <v>366.15</v>
      </c>
      <c r="J5050">
        <v>879.16</v>
      </c>
      <c r="K5050">
        <v>6180.7</v>
      </c>
      <c r="L5050">
        <v>13987</v>
      </c>
      <c r="M5050">
        <v>14474</v>
      </c>
      <c r="N5050">
        <v>5169.1000000000004</v>
      </c>
    </row>
    <row r="5051" spans="1:14" x14ac:dyDescent="0.25">
      <c r="A5051" s="2">
        <v>39210</v>
      </c>
      <c r="B5051">
        <v>1351.88</v>
      </c>
      <c r="C5051">
        <v>619.77</v>
      </c>
      <c r="D5051">
        <v>4484.5</v>
      </c>
      <c r="E5051">
        <v>3770.7</v>
      </c>
      <c r="F5051">
        <v>8278.8799999999992</v>
      </c>
      <c r="G5051">
        <v>7792.6</v>
      </c>
      <c r="H5051">
        <v>26592</v>
      </c>
      <c r="I5051">
        <v>363.1</v>
      </c>
      <c r="J5051">
        <v>856.73</v>
      </c>
      <c r="K5051">
        <v>6137.54</v>
      </c>
      <c r="L5051">
        <v>13972</v>
      </c>
      <c r="M5051">
        <v>14374</v>
      </c>
      <c r="N5051">
        <v>5158.5</v>
      </c>
    </row>
    <row r="5052" spans="1:14" x14ac:dyDescent="0.25">
      <c r="A5052" s="2">
        <v>39211</v>
      </c>
      <c r="B5052">
        <v>1354.78</v>
      </c>
      <c r="C5052">
        <v>617.44000000000005</v>
      </c>
      <c r="D5052">
        <v>4485.6000000000004</v>
      </c>
      <c r="E5052">
        <v>3780.1</v>
      </c>
      <c r="F5052">
        <v>8311.56</v>
      </c>
      <c r="G5052">
        <v>7812.7</v>
      </c>
      <c r="H5052">
        <v>26724</v>
      </c>
      <c r="I5052">
        <v>362.52</v>
      </c>
      <c r="J5052">
        <v>856.73</v>
      </c>
      <c r="K5052">
        <v>6165.66</v>
      </c>
      <c r="L5052">
        <v>14035</v>
      </c>
      <c r="M5052">
        <v>14444</v>
      </c>
      <c r="N5052">
        <v>5165</v>
      </c>
    </row>
    <row r="5053" spans="1:14" x14ac:dyDescent="0.25">
      <c r="A5053" s="2">
        <v>39212</v>
      </c>
      <c r="B5053">
        <v>1340.25</v>
      </c>
      <c r="C5053">
        <v>616.11</v>
      </c>
      <c r="D5053">
        <v>4467.8</v>
      </c>
      <c r="E5053">
        <v>3757.5</v>
      </c>
      <c r="F5053">
        <v>8240.67</v>
      </c>
      <c r="G5053">
        <v>7799</v>
      </c>
      <c r="H5053">
        <v>26474</v>
      </c>
      <c r="I5053">
        <v>359.13</v>
      </c>
      <c r="J5053">
        <v>845.34</v>
      </c>
      <c r="K5053">
        <v>6141.46</v>
      </c>
      <c r="L5053">
        <v>14051</v>
      </c>
      <c r="M5053">
        <v>14379</v>
      </c>
      <c r="N5053">
        <v>5200.8999999999996</v>
      </c>
    </row>
    <row r="5054" spans="1:14" x14ac:dyDescent="0.25">
      <c r="A5054" s="2">
        <v>39213</v>
      </c>
      <c r="B5054">
        <v>1351.88</v>
      </c>
      <c r="C5054">
        <v>623.9</v>
      </c>
      <c r="D5054">
        <v>4497.8999999999996</v>
      </c>
      <c r="E5054">
        <v>3782.6</v>
      </c>
      <c r="F5054">
        <v>8308.23</v>
      </c>
      <c r="G5054">
        <v>7887.4</v>
      </c>
      <c r="H5054">
        <v>26550</v>
      </c>
      <c r="I5054">
        <v>360.52</v>
      </c>
      <c r="J5054">
        <v>856.38</v>
      </c>
      <c r="K5054">
        <v>6173.51</v>
      </c>
      <c r="L5054">
        <v>13869</v>
      </c>
      <c r="M5054">
        <v>14187</v>
      </c>
      <c r="N5054">
        <v>5142.1000000000004</v>
      </c>
    </row>
    <row r="5055" spans="1:14" x14ac:dyDescent="0.25">
      <c r="A5055" s="2">
        <v>39216</v>
      </c>
      <c r="B5055">
        <v>1348.75</v>
      </c>
      <c r="C5055">
        <v>619.23</v>
      </c>
      <c r="D5055">
        <v>4488</v>
      </c>
      <c r="E5055">
        <v>3767.5</v>
      </c>
      <c r="F5055">
        <v>8288.85</v>
      </c>
      <c r="G5055">
        <v>7860.2</v>
      </c>
      <c r="H5055">
        <v>26567</v>
      </c>
      <c r="I5055">
        <v>359.57</v>
      </c>
      <c r="J5055">
        <v>867.43</v>
      </c>
      <c r="K5055">
        <v>6155.85</v>
      </c>
      <c r="L5055">
        <v>14003</v>
      </c>
      <c r="M5055">
        <v>14608</v>
      </c>
      <c r="N5055">
        <v>5193.5</v>
      </c>
    </row>
    <row r="5056" spans="1:14" x14ac:dyDescent="0.25">
      <c r="A5056" s="2">
        <v>39217</v>
      </c>
      <c r="B5056">
        <v>1348.52</v>
      </c>
      <c r="C5056">
        <v>621.88</v>
      </c>
      <c r="D5056">
        <v>4489</v>
      </c>
      <c r="E5056">
        <v>3788.9</v>
      </c>
      <c r="F5056">
        <v>8332.0499999999993</v>
      </c>
      <c r="G5056">
        <v>7929.8</v>
      </c>
      <c r="H5056">
        <v>26776</v>
      </c>
      <c r="I5056">
        <v>360.65</v>
      </c>
      <c r="J5056">
        <v>869.84</v>
      </c>
      <c r="K5056">
        <v>6153.23</v>
      </c>
      <c r="L5056">
        <v>13877</v>
      </c>
      <c r="M5056">
        <v>14512</v>
      </c>
      <c r="N5056">
        <v>5150.3</v>
      </c>
    </row>
    <row r="5057" spans="1:14" x14ac:dyDescent="0.25">
      <c r="A5057" s="2">
        <v>39218</v>
      </c>
      <c r="B5057">
        <v>1357.02</v>
      </c>
      <c r="C5057">
        <v>625.23</v>
      </c>
      <c r="D5057">
        <v>4491</v>
      </c>
      <c r="E5057">
        <v>3768.1</v>
      </c>
      <c r="F5057">
        <v>8309.89</v>
      </c>
      <c r="G5057">
        <v>7980</v>
      </c>
      <c r="H5057">
        <v>26678</v>
      </c>
      <c r="I5057">
        <v>357.36</v>
      </c>
      <c r="J5057">
        <v>867.6</v>
      </c>
      <c r="K5057">
        <v>6127.07</v>
      </c>
      <c r="L5057">
        <v>13885</v>
      </c>
      <c r="M5057">
        <v>14582</v>
      </c>
      <c r="N5057">
        <v>5144.6000000000004</v>
      </c>
    </row>
    <row r="5058" spans="1:14" x14ac:dyDescent="0.25">
      <c r="A5058" s="2">
        <v>39219</v>
      </c>
      <c r="B5058">
        <v>1354.56</v>
      </c>
      <c r="C5058">
        <v>629.04</v>
      </c>
      <c r="D5058">
        <v>4503.3999999999996</v>
      </c>
      <c r="E5058">
        <v>3773.2</v>
      </c>
      <c r="F5058">
        <v>8327.06</v>
      </c>
      <c r="G5058">
        <v>8043.9</v>
      </c>
      <c r="H5058">
        <v>26753</v>
      </c>
      <c r="I5058">
        <v>361.06</v>
      </c>
      <c r="J5058">
        <v>867.6</v>
      </c>
      <c r="K5058">
        <v>6127.07</v>
      </c>
      <c r="L5058">
        <v>13861</v>
      </c>
      <c r="M5058">
        <v>14616</v>
      </c>
      <c r="N5058">
        <v>5215.6000000000004</v>
      </c>
    </row>
    <row r="5059" spans="1:14" x14ac:dyDescent="0.25">
      <c r="A5059" s="2">
        <v>39220</v>
      </c>
      <c r="B5059">
        <v>1365.96</v>
      </c>
      <c r="C5059">
        <v>629.12</v>
      </c>
      <c r="D5059">
        <v>4545.3999999999996</v>
      </c>
      <c r="E5059">
        <v>3830.6</v>
      </c>
      <c r="F5059">
        <v>8450.56</v>
      </c>
      <c r="G5059">
        <v>8091.9</v>
      </c>
      <c r="H5059">
        <v>27107</v>
      </c>
      <c r="I5059">
        <v>364.52</v>
      </c>
      <c r="J5059">
        <v>874.93</v>
      </c>
      <c r="K5059">
        <v>6171.55</v>
      </c>
      <c r="L5059">
        <v>13758</v>
      </c>
      <c r="M5059">
        <v>14572</v>
      </c>
      <c r="N5059">
        <v>5168.2</v>
      </c>
    </row>
    <row r="5060" spans="1:14" x14ac:dyDescent="0.25">
      <c r="A5060" s="2">
        <v>39223</v>
      </c>
      <c r="B5060">
        <v>1365.96</v>
      </c>
      <c r="C5060">
        <v>629.12</v>
      </c>
      <c r="D5060">
        <v>4545.1000000000004</v>
      </c>
      <c r="E5060">
        <v>3837.5</v>
      </c>
      <c r="F5060">
        <v>8464.9599999999991</v>
      </c>
      <c r="G5060">
        <v>8080.7</v>
      </c>
      <c r="H5060">
        <v>27031</v>
      </c>
      <c r="I5060">
        <v>365.68</v>
      </c>
      <c r="J5060">
        <v>871.74</v>
      </c>
      <c r="K5060">
        <v>6162.39</v>
      </c>
      <c r="L5060">
        <v>13885</v>
      </c>
      <c r="M5060">
        <v>14623</v>
      </c>
      <c r="N5060">
        <v>5196</v>
      </c>
    </row>
    <row r="5061" spans="1:14" x14ac:dyDescent="0.25">
      <c r="A5061" s="2">
        <v>39224</v>
      </c>
      <c r="B5061">
        <v>1363.5</v>
      </c>
      <c r="C5061">
        <v>628.11</v>
      </c>
      <c r="D5061">
        <v>4524.5</v>
      </c>
      <c r="E5061">
        <v>3835.3</v>
      </c>
      <c r="F5061">
        <v>8505.39</v>
      </c>
      <c r="G5061">
        <v>8083.4</v>
      </c>
      <c r="H5061">
        <v>26897</v>
      </c>
      <c r="I5061">
        <v>367.17</v>
      </c>
      <c r="J5061">
        <v>864.67</v>
      </c>
      <c r="K5061">
        <v>6139.5</v>
      </c>
      <c r="L5061">
        <v>13987</v>
      </c>
      <c r="M5061">
        <v>14512</v>
      </c>
      <c r="N5061">
        <v>5197.6000000000004</v>
      </c>
    </row>
    <row r="5062" spans="1:14" x14ac:dyDescent="0.25">
      <c r="A5062" s="2">
        <v>39225</v>
      </c>
      <c r="B5062">
        <v>1363.72</v>
      </c>
      <c r="C5062">
        <v>630.67999999999995</v>
      </c>
      <c r="D5062">
        <v>4529.7</v>
      </c>
      <c r="E5062">
        <v>3852.4</v>
      </c>
      <c r="F5062">
        <v>8587.91</v>
      </c>
      <c r="G5062">
        <v>8171</v>
      </c>
      <c r="H5062">
        <v>27045</v>
      </c>
      <c r="I5062">
        <v>367.41</v>
      </c>
      <c r="J5062">
        <v>882.26</v>
      </c>
      <c r="K5062">
        <v>6181.36</v>
      </c>
      <c r="L5062">
        <v>14019</v>
      </c>
      <c r="M5062">
        <v>14477</v>
      </c>
      <c r="N5062">
        <v>5202.5</v>
      </c>
    </row>
    <row r="5063" spans="1:14" x14ac:dyDescent="0.25">
      <c r="A5063" s="2">
        <v>39226</v>
      </c>
      <c r="B5063">
        <v>1351.21</v>
      </c>
      <c r="C5063">
        <v>622.34</v>
      </c>
      <c r="D5063">
        <v>4490.3999999999996</v>
      </c>
      <c r="E5063">
        <v>3821.4</v>
      </c>
      <c r="F5063">
        <v>8540.2800000000007</v>
      </c>
      <c r="G5063">
        <v>8100.8</v>
      </c>
      <c r="H5063">
        <v>26681</v>
      </c>
      <c r="I5063">
        <v>363.88</v>
      </c>
      <c r="J5063">
        <v>878.98</v>
      </c>
      <c r="K5063">
        <v>6125.76</v>
      </c>
      <c r="L5063">
        <v>13964</v>
      </c>
      <c r="M5063">
        <v>14477</v>
      </c>
      <c r="N5063">
        <v>5137.3</v>
      </c>
    </row>
    <row r="5064" spans="1:14" x14ac:dyDescent="0.25">
      <c r="A5064" s="2">
        <v>39227</v>
      </c>
      <c r="B5064">
        <v>1356.35</v>
      </c>
      <c r="C5064">
        <v>626.71</v>
      </c>
      <c r="D5064">
        <v>4490.7</v>
      </c>
      <c r="E5064">
        <v>3827.1</v>
      </c>
      <c r="F5064">
        <v>8589.57</v>
      </c>
      <c r="G5064">
        <v>8073.7</v>
      </c>
      <c r="H5064">
        <v>26704</v>
      </c>
      <c r="I5064">
        <v>364.18</v>
      </c>
      <c r="J5064">
        <v>876.51</v>
      </c>
      <c r="K5064">
        <v>6142.77</v>
      </c>
      <c r="L5064">
        <v>13798</v>
      </c>
      <c r="M5064">
        <v>14256</v>
      </c>
      <c r="N5064">
        <v>5115.2</v>
      </c>
    </row>
    <row r="5065" spans="1:14" x14ac:dyDescent="0.25">
      <c r="A5065" s="2">
        <v>39230</v>
      </c>
      <c r="B5065">
        <v>1356.35</v>
      </c>
      <c r="C5065">
        <v>626.94000000000005</v>
      </c>
      <c r="D5065">
        <v>4490.7</v>
      </c>
      <c r="E5065">
        <v>3837.2</v>
      </c>
      <c r="F5065">
        <v>8589.57</v>
      </c>
      <c r="G5065">
        <v>8113.6</v>
      </c>
      <c r="H5065">
        <v>26788</v>
      </c>
      <c r="I5065">
        <v>365.44</v>
      </c>
      <c r="J5065">
        <v>880.29</v>
      </c>
      <c r="K5065">
        <v>6142.77</v>
      </c>
      <c r="L5065">
        <v>13916</v>
      </c>
      <c r="M5065">
        <v>14294</v>
      </c>
      <c r="N5065">
        <v>5116</v>
      </c>
    </row>
    <row r="5066" spans="1:14" x14ac:dyDescent="0.25">
      <c r="A5066" s="2">
        <v>39231</v>
      </c>
      <c r="B5066">
        <v>1361.04</v>
      </c>
      <c r="C5066">
        <v>624.05999999999995</v>
      </c>
      <c r="D5066">
        <v>4510.8999999999996</v>
      </c>
      <c r="E5066">
        <v>3829</v>
      </c>
      <c r="F5066">
        <v>8625.01</v>
      </c>
      <c r="G5066">
        <v>8149.8</v>
      </c>
      <c r="H5066">
        <v>26669</v>
      </c>
      <c r="I5066">
        <v>365.17</v>
      </c>
      <c r="J5066">
        <v>877.63</v>
      </c>
      <c r="K5066">
        <v>6157.16</v>
      </c>
      <c r="L5066">
        <v>13980</v>
      </c>
      <c r="M5066">
        <v>14253</v>
      </c>
      <c r="N5066">
        <v>5159.3</v>
      </c>
    </row>
    <row r="5067" spans="1:14" x14ac:dyDescent="0.25">
      <c r="A5067" s="2">
        <v>39232</v>
      </c>
      <c r="B5067">
        <v>1371.32</v>
      </c>
      <c r="C5067">
        <v>630.13</v>
      </c>
      <c r="D5067">
        <v>4517</v>
      </c>
      <c r="E5067">
        <v>3819.1</v>
      </c>
      <c r="F5067">
        <v>8614.49</v>
      </c>
      <c r="G5067">
        <v>8118.2</v>
      </c>
      <c r="H5067">
        <v>26641</v>
      </c>
      <c r="I5067">
        <v>363.74</v>
      </c>
      <c r="J5067">
        <v>869.28</v>
      </c>
      <c r="K5067">
        <v>6146.69</v>
      </c>
      <c r="L5067">
        <v>13908</v>
      </c>
      <c r="M5067">
        <v>14099</v>
      </c>
      <c r="N5067">
        <v>5108.7</v>
      </c>
    </row>
    <row r="5068" spans="1:14" x14ac:dyDescent="0.25">
      <c r="A5068" s="2">
        <v>39233</v>
      </c>
      <c r="B5068">
        <v>1370.43</v>
      </c>
      <c r="C5068">
        <v>627.16999999999996</v>
      </c>
      <c r="D5068">
        <v>4519.1000000000004</v>
      </c>
      <c r="E5068">
        <v>3861.6</v>
      </c>
      <c r="F5068">
        <v>8739.1</v>
      </c>
      <c r="G5068">
        <v>8220.6</v>
      </c>
      <c r="H5068">
        <v>26731</v>
      </c>
      <c r="I5068">
        <v>367.27</v>
      </c>
      <c r="J5068">
        <v>880.98</v>
      </c>
      <c r="K5068">
        <v>6188.55</v>
      </c>
      <c r="L5068">
        <v>14122</v>
      </c>
      <c r="M5068">
        <v>14379</v>
      </c>
      <c r="N5068">
        <v>5165</v>
      </c>
    </row>
    <row r="5069" spans="1:14" x14ac:dyDescent="0.25">
      <c r="A5069" s="2">
        <v>39234</v>
      </c>
      <c r="B5069">
        <v>1376.24</v>
      </c>
      <c r="C5069">
        <v>630.83000000000004</v>
      </c>
      <c r="D5069">
        <v>4565.8999999999996</v>
      </c>
      <c r="E5069">
        <v>3899.7</v>
      </c>
      <c r="F5069">
        <v>8858.7199999999993</v>
      </c>
      <c r="G5069">
        <v>8302.9</v>
      </c>
      <c r="H5069">
        <v>26659</v>
      </c>
      <c r="I5069">
        <v>369.55</v>
      </c>
      <c r="J5069">
        <v>889.76</v>
      </c>
      <c r="K5069">
        <v>6239.57</v>
      </c>
      <c r="L5069">
        <v>14193</v>
      </c>
      <c r="M5069">
        <v>14412</v>
      </c>
      <c r="N5069">
        <v>5186.2</v>
      </c>
    </row>
    <row r="5070" spans="1:14" x14ac:dyDescent="0.25">
      <c r="A5070" s="2">
        <v>39237</v>
      </c>
      <c r="B5070">
        <v>1376.91</v>
      </c>
      <c r="C5070">
        <v>628.89</v>
      </c>
      <c r="D5070">
        <v>4556.7</v>
      </c>
      <c r="E5070">
        <v>3872.7</v>
      </c>
      <c r="F5070">
        <v>8850.9699999999993</v>
      </c>
      <c r="G5070">
        <v>8264.2999999999993</v>
      </c>
      <c r="H5070">
        <v>26491</v>
      </c>
      <c r="I5070">
        <v>370.8</v>
      </c>
      <c r="J5070">
        <v>885.63</v>
      </c>
      <c r="K5070">
        <v>6213.41</v>
      </c>
      <c r="L5070">
        <v>14241</v>
      </c>
      <c r="M5070">
        <v>14423</v>
      </c>
      <c r="N5070">
        <v>5227</v>
      </c>
    </row>
    <row r="5071" spans="1:14" x14ac:dyDescent="0.25">
      <c r="A5071" s="2">
        <v>39238</v>
      </c>
      <c r="B5071">
        <v>1371.1</v>
      </c>
      <c r="C5071">
        <v>630.67999999999995</v>
      </c>
      <c r="D5071">
        <v>4543.7</v>
      </c>
      <c r="E5071">
        <v>3845.1</v>
      </c>
      <c r="F5071">
        <v>8785.6200000000008</v>
      </c>
      <c r="G5071">
        <v>8209.9</v>
      </c>
      <c r="H5071">
        <v>26649</v>
      </c>
      <c r="I5071">
        <v>370.19</v>
      </c>
      <c r="J5071">
        <v>880.64</v>
      </c>
      <c r="K5071">
        <v>6158.47</v>
      </c>
      <c r="L5071">
        <v>14272</v>
      </c>
      <c r="M5071">
        <v>14540</v>
      </c>
      <c r="N5071">
        <v>5222.1000000000004</v>
      </c>
    </row>
    <row r="5072" spans="1:14" x14ac:dyDescent="0.25">
      <c r="A5072" s="2">
        <v>39239</v>
      </c>
      <c r="B5072">
        <v>1355.67</v>
      </c>
      <c r="C5072">
        <v>619.07000000000005</v>
      </c>
      <c r="D5072">
        <v>4469.2</v>
      </c>
      <c r="E5072">
        <v>3782</v>
      </c>
      <c r="F5072">
        <v>8589.57</v>
      </c>
      <c r="G5072">
        <v>7973.4</v>
      </c>
      <c r="H5072">
        <v>26242</v>
      </c>
      <c r="I5072">
        <v>365.13</v>
      </c>
      <c r="J5072">
        <v>880.64</v>
      </c>
      <c r="K5072">
        <v>6068.86</v>
      </c>
      <c r="L5072">
        <v>14264</v>
      </c>
      <c r="M5072">
        <v>14446</v>
      </c>
      <c r="N5072">
        <v>5177.2</v>
      </c>
    </row>
    <row r="5073" spans="1:14" x14ac:dyDescent="0.25">
      <c r="A5073" s="2">
        <v>39240</v>
      </c>
      <c r="B5073">
        <v>1331.31</v>
      </c>
      <c r="C5073">
        <v>609.41</v>
      </c>
      <c r="D5073">
        <v>4449.7</v>
      </c>
      <c r="E5073">
        <v>3736.7</v>
      </c>
      <c r="F5073">
        <v>8435.61</v>
      </c>
      <c r="G5073">
        <v>7857.1</v>
      </c>
      <c r="H5073">
        <v>26007</v>
      </c>
      <c r="I5073">
        <v>363.57</v>
      </c>
      <c r="J5073">
        <v>846.05</v>
      </c>
      <c r="K5073">
        <v>5986.45</v>
      </c>
      <c r="L5073">
        <v>14296</v>
      </c>
      <c r="M5073">
        <v>14419</v>
      </c>
      <c r="N5073">
        <v>5151.8999999999996</v>
      </c>
    </row>
    <row r="5074" spans="1:14" x14ac:dyDescent="0.25">
      <c r="A5074" s="2">
        <v>39241</v>
      </c>
      <c r="B5074">
        <v>1348.08</v>
      </c>
      <c r="C5074">
        <v>614.87</v>
      </c>
      <c r="D5074">
        <v>4444.8999999999996</v>
      </c>
      <c r="E5074">
        <v>3734.2</v>
      </c>
      <c r="F5074">
        <v>8399.61</v>
      </c>
      <c r="G5074">
        <v>7926.5</v>
      </c>
      <c r="H5074">
        <v>25875</v>
      </c>
      <c r="I5074">
        <v>363.23</v>
      </c>
      <c r="J5074">
        <v>848.63</v>
      </c>
      <c r="K5074">
        <v>5992.34</v>
      </c>
      <c r="L5074">
        <v>14051</v>
      </c>
      <c r="M5074">
        <v>14222</v>
      </c>
      <c r="N5074">
        <v>5076.8999999999996</v>
      </c>
    </row>
    <row r="5075" spans="1:14" x14ac:dyDescent="0.25">
      <c r="A5075" s="2">
        <v>39244</v>
      </c>
      <c r="B5075">
        <v>1350.31</v>
      </c>
      <c r="C5075">
        <v>616.11</v>
      </c>
      <c r="D5075">
        <v>4488.6000000000004</v>
      </c>
      <c r="E5075">
        <v>3770.3</v>
      </c>
      <c r="F5075">
        <v>8523.66</v>
      </c>
      <c r="G5075">
        <v>7998.1</v>
      </c>
      <c r="H5075">
        <v>25939</v>
      </c>
      <c r="I5075">
        <v>364.96</v>
      </c>
      <c r="J5075">
        <v>860.85</v>
      </c>
      <c r="K5075">
        <v>6037.47</v>
      </c>
      <c r="L5075">
        <v>14090</v>
      </c>
      <c r="M5075">
        <v>14339</v>
      </c>
      <c r="N5075">
        <v>5076.8999999999996</v>
      </c>
    </row>
    <row r="5076" spans="1:14" x14ac:dyDescent="0.25">
      <c r="A5076" s="2">
        <v>39245</v>
      </c>
      <c r="B5076">
        <v>1334.67</v>
      </c>
      <c r="C5076">
        <v>612.45000000000005</v>
      </c>
      <c r="D5076">
        <v>4464.7</v>
      </c>
      <c r="E5076">
        <v>3741.1</v>
      </c>
      <c r="F5076">
        <v>8517.57</v>
      </c>
      <c r="G5076">
        <v>7904.3</v>
      </c>
      <c r="H5076">
        <v>25804</v>
      </c>
      <c r="I5076">
        <v>362.69</v>
      </c>
      <c r="J5076">
        <v>851.73</v>
      </c>
      <c r="K5076">
        <v>6000.84</v>
      </c>
      <c r="L5076">
        <v>14059</v>
      </c>
      <c r="M5076">
        <v>14311</v>
      </c>
      <c r="N5076">
        <v>5098.8999999999996</v>
      </c>
    </row>
    <row r="5077" spans="1:14" x14ac:dyDescent="0.25">
      <c r="A5077" s="2">
        <v>39246</v>
      </c>
      <c r="B5077">
        <v>1354.78</v>
      </c>
      <c r="C5077">
        <v>620.16</v>
      </c>
      <c r="D5077">
        <v>4484.8999999999996</v>
      </c>
      <c r="E5077">
        <v>3764</v>
      </c>
      <c r="F5077">
        <v>8508.7099999999991</v>
      </c>
      <c r="G5077">
        <v>7947.4</v>
      </c>
      <c r="H5077">
        <v>25976</v>
      </c>
      <c r="I5077">
        <v>364.08</v>
      </c>
      <c r="J5077">
        <v>857.58</v>
      </c>
      <c r="K5077">
        <v>5987.76</v>
      </c>
      <c r="L5077">
        <v>14004</v>
      </c>
      <c r="M5077">
        <v>14269</v>
      </c>
      <c r="N5077">
        <v>5046.7</v>
      </c>
    </row>
    <row r="5078" spans="1:14" x14ac:dyDescent="0.25">
      <c r="A5078" s="2">
        <v>39247</v>
      </c>
      <c r="B5078">
        <v>1363.05</v>
      </c>
      <c r="C5078">
        <v>625.97</v>
      </c>
      <c r="D5078">
        <v>4544</v>
      </c>
      <c r="E5078">
        <v>3835.6</v>
      </c>
      <c r="F5078">
        <v>8680.39</v>
      </c>
      <c r="G5078">
        <v>8078.3</v>
      </c>
      <c r="H5078">
        <v>26359</v>
      </c>
      <c r="I5078">
        <v>370.09</v>
      </c>
      <c r="J5078">
        <v>873.07</v>
      </c>
      <c r="K5078">
        <v>6079.43</v>
      </c>
      <c r="L5078">
        <v>14138</v>
      </c>
      <c r="M5078">
        <v>14514</v>
      </c>
      <c r="N5078">
        <v>5112.8</v>
      </c>
    </row>
    <row r="5079" spans="1:14" x14ac:dyDescent="0.25">
      <c r="A5079" s="2">
        <v>39248</v>
      </c>
      <c r="B5079">
        <v>1370.35</v>
      </c>
      <c r="C5079">
        <v>632.54999999999995</v>
      </c>
      <c r="D5079">
        <v>4599.3999999999996</v>
      </c>
      <c r="E5079">
        <v>3869.1</v>
      </c>
      <c r="F5079">
        <v>8886.44</v>
      </c>
      <c r="G5079">
        <v>8168.6</v>
      </c>
      <c r="H5079">
        <v>26701</v>
      </c>
      <c r="I5079">
        <v>374.62</v>
      </c>
      <c r="J5079">
        <v>881.84</v>
      </c>
      <c r="K5079">
        <v>6141.19</v>
      </c>
      <c r="L5079">
        <v>14233</v>
      </c>
      <c r="M5079">
        <v>14624</v>
      </c>
      <c r="N5079">
        <v>5129.1000000000004</v>
      </c>
    </row>
    <row r="5080" spans="1:14" x14ac:dyDescent="0.25">
      <c r="A5080" s="2">
        <v>39251</v>
      </c>
      <c r="B5080">
        <v>1368.81</v>
      </c>
      <c r="C5080">
        <v>633.32000000000005</v>
      </c>
      <c r="D5080">
        <v>4584.1000000000004</v>
      </c>
      <c r="E5080">
        <v>3860.6</v>
      </c>
      <c r="F5080">
        <v>8903.98</v>
      </c>
      <c r="G5080">
        <v>8091.2</v>
      </c>
      <c r="H5080">
        <v>26662</v>
      </c>
      <c r="I5080">
        <v>374.01</v>
      </c>
      <c r="J5080">
        <v>885.8</v>
      </c>
      <c r="K5080">
        <v>6117.79</v>
      </c>
      <c r="L5080">
        <v>14375</v>
      </c>
      <c r="M5080">
        <v>14949</v>
      </c>
      <c r="N5080">
        <v>5178</v>
      </c>
    </row>
    <row r="5081" spans="1:14" x14ac:dyDescent="0.25">
      <c r="A5081" s="2">
        <v>39252</v>
      </c>
      <c r="B5081">
        <v>1371.46</v>
      </c>
      <c r="C5081">
        <v>630.38</v>
      </c>
      <c r="D5081">
        <v>4555.8999999999996</v>
      </c>
      <c r="E5081">
        <v>3848.9</v>
      </c>
      <c r="F5081">
        <v>8906.17</v>
      </c>
      <c r="G5081">
        <v>8040.5</v>
      </c>
      <c r="H5081">
        <v>26748</v>
      </c>
      <c r="I5081">
        <v>373.64</v>
      </c>
      <c r="J5081">
        <v>879.09</v>
      </c>
      <c r="K5081">
        <v>6098.28</v>
      </c>
      <c r="L5081">
        <v>14359</v>
      </c>
      <c r="M5081">
        <v>14949</v>
      </c>
      <c r="N5081">
        <v>5209</v>
      </c>
    </row>
    <row r="5082" spans="1:14" x14ac:dyDescent="0.25">
      <c r="A5082" s="2">
        <v>39253</v>
      </c>
      <c r="B5082">
        <v>1351.98</v>
      </c>
      <c r="C5082">
        <v>622.25</v>
      </c>
      <c r="D5082">
        <v>4555.8999999999996</v>
      </c>
      <c r="E5082">
        <v>3860.6</v>
      </c>
      <c r="F5082">
        <v>8965.9</v>
      </c>
      <c r="G5082">
        <v>8052.9</v>
      </c>
      <c r="H5082">
        <v>26673</v>
      </c>
      <c r="I5082">
        <v>374.69</v>
      </c>
      <c r="J5082">
        <v>879.6</v>
      </c>
      <c r="K5082">
        <v>6117.79</v>
      </c>
      <c r="L5082">
        <v>14406</v>
      </c>
      <c r="M5082">
        <v>15063</v>
      </c>
      <c r="N5082">
        <v>5227.8</v>
      </c>
    </row>
    <row r="5083" spans="1:14" x14ac:dyDescent="0.25">
      <c r="A5083" s="2">
        <v>39254</v>
      </c>
      <c r="B5083">
        <v>1359.73</v>
      </c>
      <c r="C5083">
        <v>631</v>
      </c>
      <c r="D5083">
        <v>4521.8999999999996</v>
      </c>
      <c r="E5083">
        <v>3822.7</v>
      </c>
      <c r="F5083">
        <v>8832.74</v>
      </c>
      <c r="G5083">
        <v>7966.9</v>
      </c>
      <c r="H5083">
        <v>26448</v>
      </c>
      <c r="I5083">
        <v>373.47</v>
      </c>
      <c r="J5083">
        <v>861.07</v>
      </c>
      <c r="K5083">
        <v>6030.67</v>
      </c>
      <c r="L5083">
        <v>14422</v>
      </c>
      <c r="M5083">
        <v>15230</v>
      </c>
      <c r="N5083">
        <v>5209.8999999999996</v>
      </c>
    </row>
    <row r="5084" spans="1:14" x14ac:dyDescent="0.25">
      <c r="A5084" s="2">
        <v>39255</v>
      </c>
      <c r="B5084">
        <v>1346.23</v>
      </c>
      <c r="C5084">
        <v>625.58000000000004</v>
      </c>
      <c r="D5084">
        <v>4489.7</v>
      </c>
      <c r="E5084">
        <v>3818.6</v>
      </c>
      <c r="F5084">
        <v>8794.93</v>
      </c>
      <c r="G5084">
        <v>7897</v>
      </c>
      <c r="H5084">
        <v>26301</v>
      </c>
      <c r="I5084">
        <v>372.22</v>
      </c>
      <c r="J5084">
        <v>861.07</v>
      </c>
      <c r="K5084">
        <v>5990.36</v>
      </c>
      <c r="L5084">
        <v>14391</v>
      </c>
      <c r="M5084">
        <v>15297</v>
      </c>
      <c r="N5084">
        <v>5213.8999999999996</v>
      </c>
    </row>
    <row r="5085" spans="1:14" x14ac:dyDescent="0.25">
      <c r="A5085" s="2">
        <v>39258</v>
      </c>
      <c r="B5085">
        <v>1340.03</v>
      </c>
      <c r="C5085">
        <v>619.08000000000004</v>
      </c>
      <c r="D5085">
        <v>4505</v>
      </c>
      <c r="E5085">
        <v>3805</v>
      </c>
      <c r="F5085">
        <v>8786.7099999999991</v>
      </c>
      <c r="G5085">
        <v>7951.8</v>
      </c>
      <c r="H5085">
        <v>26263</v>
      </c>
      <c r="I5085">
        <v>371.78</v>
      </c>
      <c r="J5085">
        <v>860.04</v>
      </c>
      <c r="K5085">
        <v>5980.61</v>
      </c>
      <c r="L5085">
        <v>14296</v>
      </c>
      <c r="M5085">
        <v>15166</v>
      </c>
      <c r="N5085">
        <v>5189.5</v>
      </c>
    </row>
    <row r="5086" spans="1:14" x14ac:dyDescent="0.25">
      <c r="A5086" s="2">
        <v>39259</v>
      </c>
      <c r="B5086">
        <v>1326.09</v>
      </c>
      <c r="C5086">
        <v>608.54999999999995</v>
      </c>
      <c r="D5086">
        <v>4482.5</v>
      </c>
      <c r="E5086">
        <v>3774.9</v>
      </c>
      <c r="F5086">
        <v>8701.76</v>
      </c>
      <c r="G5086">
        <v>7905.4</v>
      </c>
      <c r="H5086">
        <v>25965</v>
      </c>
      <c r="I5086">
        <v>368.43</v>
      </c>
      <c r="J5086">
        <v>854.38</v>
      </c>
      <c r="K5086">
        <v>5929.9</v>
      </c>
      <c r="L5086">
        <v>14288</v>
      </c>
      <c r="M5086">
        <v>15168</v>
      </c>
      <c r="N5086">
        <v>5164.2</v>
      </c>
    </row>
    <row r="5087" spans="1:14" x14ac:dyDescent="0.25">
      <c r="A5087" s="2">
        <v>39260</v>
      </c>
      <c r="B5087">
        <v>1344.9</v>
      </c>
      <c r="C5087">
        <v>613.89</v>
      </c>
      <c r="D5087">
        <v>4462.1000000000004</v>
      </c>
      <c r="E5087">
        <v>3761.9</v>
      </c>
      <c r="F5087">
        <v>8635.4599999999991</v>
      </c>
      <c r="G5087">
        <v>7861.4</v>
      </c>
      <c r="H5087">
        <v>25813</v>
      </c>
      <c r="I5087">
        <v>365.86</v>
      </c>
      <c r="J5087">
        <v>854.38</v>
      </c>
      <c r="K5087">
        <v>5898.04</v>
      </c>
      <c r="L5087">
        <v>14098</v>
      </c>
      <c r="M5087">
        <v>15111</v>
      </c>
      <c r="N5087">
        <v>5064.8</v>
      </c>
    </row>
    <row r="5088" spans="1:14" x14ac:dyDescent="0.25">
      <c r="A5088" s="2">
        <v>39261</v>
      </c>
      <c r="B5088">
        <v>1343.35</v>
      </c>
      <c r="C5088">
        <v>612.80999999999995</v>
      </c>
      <c r="D5088">
        <v>4478.1000000000004</v>
      </c>
      <c r="E5088">
        <v>3805.9</v>
      </c>
      <c r="F5088">
        <v>8752.73</v>
      </c>
      <c r="G5088">
        <v>7949.6</v>
      </c>
      <c r="H5088">
        <v>25970</v>
      </c>
      <c r="I5088">
        <v>370.05</v>
      </c>
      <c r="J5088">
        <v>865.35</v>
      </c>
      <c r="K5088">
        <v>5977.36</v>
      </c>
      <c r="L5088">
        <v>14193</v>
      </c>
      <c r="M5088">
        <v>15246</v>
      </c>
      <c r="N5088">
        <v>5115.3</v>
      </c>
    </row>
    <row r="5089" spans="1:14" x14ac:dyDescent="0.25">
      <c r="A5089" s="2">
        <v>39262</v>
      </c>
      <c r="B5089">
        <v>1341.8</v>
      </c>
      <c r="C5089">
        <v>622.95000000000005</v>
      </c>
      <c r="D5089">
        <v>4511.1000000000004</v>
      </c>
      <c r="E5089">
        <v>3839.4</v>
      </c>
      <c r="F5089">
        <v>8854.11</v>
      </c>
      <c r="G5089">
        <v>7995.2</v>
      </c>
      <c r="H5089">
        <v>26155</v>
      </c>
      <c r="I5089">
        <v>371.44</v>
      </c>
      <c r="J5089">
        <v>860.89</v>
      </c>
      <c r="K5089">
        <v>6028.07</v>
      </c>
      <c r="L5089">
        <v>14343</v>
      </c>
      <c r="M5089">
        <v>15154</v>
      </c>
      <c r="N5089">
        <v>5116.1000000000004</v>
      </c>
    </row>
    <row r="5090" spans="1:14" x14ac:dyDescent="0.25">
      <c r="A5090" s="2">
        <v>39265</v>
      </c>
      <c r="B5090">
        <v>1355.52</v>
      </c>
      <c r="C5090">
        <v>622.95000000000005</v>
      </c>
      <c r="D5090">
        <v>4508.7</v>
      </c>
      <c r="E5090">
        <v>3816.3</v>
      </c>
      <c r="F5090">
        <v>8811.3700000000008</v>
      </c>
      <c r="G5090">
        <v>7976.3</v>
      </c>
      <c r="H5090">
        <v>26158</v>
      </c>
      <c r="I5090">
        <v>372.62</v>
      </c>
      <c r="J5090">
        <v>862.61</v>
      </c>
      <c r="K5090">
        <v>6001.41</v>
      </c>
      <c r="L5090">
        <v>14367</v>
      </c>
      <c r="M5090">
        <v>15154</v>
      </c>
      <c r="N5090">
        <v>5130</v>
      </c>
    </row>
    <row r="5091" spans="1:14" x14ac:dyDescent="0.25">
      <c r="A5091" s="2">
        <v>39266</v>
      </c>
      <c r="B5091">
        <v>1360.17</v>
      </c>
      <c r="C5091">
        <v>628.6</v>
      </c>
      <c r="D5091">
        <v>4530.1000000000004</v>
      </c>
      <c r="E5091">
        <v>3848.3</v>
      </c>
      <c r="F5091">
        <v>8895.76</v>
      </c>
      <c r="G5091">
        <v>8010.8</v>
      </c>
      <c r="H5091">
        <v>26387</v>
      </c>
      <c r="I5091">
        <v>374.45</v>
      </c>
      <c r="J5091">
        <v>873.16</v>
      </c>
      <c r="K5091">
        <v>6039.77</v>
      </c>
      <c r="L5091">
        <v>14383</v>
      </c>
      <c r="M5091">
        <v>15425</v>
      </c>
      <c r="N5091">
        <v>5152.8</v>
      </c>
    </row>
    <row r="5092" spans="1:14" x14ac:dyDescent="0.25">
      <c r="A5092" s="2">
        <v>39267</v>
      </c>
      <c r="B5092">
        <v>1360.17</v>
      </c>
      <c r="C5092">
        <v>627.52</v>
      </c>
      <c r="D5092">
        <v>4550.2</v>
      </c>
      <c r="E5092">
        <v>3863.1</v>
      </c>
      <c r="F5092">
        <v>8924.7999999999993</v>
      </c>
      <c r="G5092">
        <v>8065.3</v>
      </c>
      <c r="H5092">
        <v>26412</v>
      </c>
      <c r="I5092">
        <v>375.3</v>
      </c>
      <c r="J5092">
        <v>879.41</v>
      </c>
      <c r="K5092">
        <v>6074.88</v>
      </c>
      <c r="L5092">
        <v>14367</v>
      </c>
      <c r="M5092">
        <v>15436</v>
      </c>
      <c r="N5092">
        <v>5145.5</v>
      </c>
    </row>
    <row r="5093" spans="1:14" x14ac:dyDescent="0.25">
      <c r="A5093" s="2">
        <v>39268</v>
      </c>
      <c r="B5093">
        <v>1358.62</v>
      </c>
      <c r="C5093">
        <v>626.9</v>
      </c>
      <c r="D5093">
        <v>4529.3999999999996</v>
      </c>
      <c r="E5093">
        <v>3837.8</v>
      </c>
      <c r="F5093">
        <v>8825.07</v>
      </c>
      <c r="G5093">
        <v>8037</v>
      </c>
      <c r="H5093">
        <v>26183</v>
      </c>
      <c r="I5093">
        <v>373.06</v>
      </c>
      <c r="J5093">
        <v>875.3</v>
      </c>
      <c r="K5093">
        <v>6024.17</v>
      </c>
      <c r="L5093">
        <v>14406</v>
      </c>
      <c r="M5093">
        <v>15363</v>
      </c>
      <c r="N5093">
        <v>5207.3999999999996</v>
      </c>
    </row>
    <row r="5094" spans="1:14" x14ac:dyDescent="0.25">
      <c r="A5094" s="2">
        <v>39269</v>
      </c>
      <c r="B5094">
        <v>1365.71</v>
      </c>
      <c r="C5094">
        <v>628.52</v>
      </c>
      <c r="D5094">
        <v>4567.8</v>
      </c>
      <c r="E5094">
        <v>3862.5</v>
      </c>
      <c r="F5094">
        <v>8886.44</v>
      </c>
      <c r="G5094">
        <v>8123.3</v>
      </c>
      <c r="H5094">
        <v>26307</v>
      </c>
      <c r="I5094">
        <v>375.7</v>
      </c>
      <c r="J5094">
        <v>878.55</v>
      </c>
      <c r="K5094">
        <v>6043.02</v>
      </c>
      <c r="L5094">
        <v>14335</v>
      </c>
      <c r="M5094">
        <v>15617</v>
      </c>
      <c r="N5094">
        <v>5185.3999999999996</v>
      </c>
    </row>
    <row r="5095" spans="1:14" x14ac:dyDescent="0.25">
      <c r="A5095" s="2">
        <v>39272</v>
      </c>
      <c r="B5095">
        <v>1365.71</v>
      </c>
      <c r="C5095">
        <v>632.62</v>
      </c>
      <c r="D5095">
        <v>4580.3999999999996</v>
      </c>
      <c r="E5095">
        <v>3868.2</v>
      </c>
      <c r="F5095">
        <v>8926.99</v>
      </c>
      <c r="G5095">
        <v>8073.1</v>
      </c>
      <c r="H5095">
        <v>26481</v>
      </c>
      <c r="I5095">
        <v>379.35</v>
      </c>
      <c r="J5095">
        <v>889.53</v>
      </c>
      <c r="K5095">
        <v>6066.43</v>
      </c>
      <c r="L5095">
        <v>14438</v>
      </c>
      <c r="M5095">
        <v>15781</v>
      </c>
      <c r="N5095">
        <v>5221.3</v>
      </c>
    </row>
    <row r="5096" spans="1:14" x14ac:dyDescent="0.25">
      <c r="A5096" s="2">
        <v>39273</v>
      </c>
      <c r="B5096">
        <v>1345.79</v>
      </c>
      <c r="C5096">
        <v>629.37</v>
      </c>
      <c r="D5096">
        <v>4526.3999999999996</v>
      </c>
      <c r="E5096">
        <v>3810</v>
      </c>
      <c r="F5096">
        <v>8810.27</v>
      </c>
      <c r="G5096">
        <v>7997.1</v>
      </c>
      <c r="H5096">
        <v>26193</v>
      </c>
      <c r="I5096">
        <v>375.84</v>
      </c>
      <c r="J5096">
        <v>883.36</v>
      </c>
      <c r="K5096">
        <v>6043.02</v>
      </c>
      <c r="L5096">
        <v>14422</v>
      </c>
      <c r="M5096">
        <v>15807</v>
      </c>
      <c r="N5096">
        <v>5196</v>
      </c>
    </row>
    <row r="5097" spans="1:14" x14ac:dyDescent="0.25">
      <c r="A5097" s="2">
        <v>39274</v>
      </c>
      <c r="B5097">
        <v>1355.52</v>
      </c>
      <c r="C5097">
        <v>631.54</v>
      </c>
      <c r="D5097">
        <v>4514.5</v>
      </c>
      <c r="E5097">
        <v>3798.6</v>
      </c>
      <c r="F5097">
        <v>8729.7099999999991</v>
      </c>
      <c r="G5097">
        <v>7966.1</v>
      </c>
      <c r="H5097">
        <v>25995</v>
      </c>
      <c r="I5097">
        <v>374.48</v>
      </c>
      <c r="J5097">
        <v>882.24</v>
      </c>
      <c r="K5097">
        <v>6016.37</v>
      </c>
      <c r="L5097">
        <v>14264</v>
      </c>
      <c r="M5097">
        <v>15657</v>
      </c>
      <c r="N5097">
        <v>5156.8999999999996</v>
      </c>
    </row>
    <row r="5098" spans="1:14" x14ac:dyDescent="0.25">
      <c r="A5098" s="2">
        <v>39275</v>
      </c>
      <c r="B5098">
        <v>1377.44</v>
      </c>
      <c r="C5098">
        <v>640.29</v>
      </c>
      <c r="D5098">
        <v>4568.8</v>
      </c>
      <c r="E5098">
        <v>3864.4</v>
      </c>
      <c r="F5098">
        <v>8883.7000000000007</v>
      </c>
      <c r="G5098">
        <v>8063.4</v>
      </c>
      <c r="H5098">
        <v>26225</v>
      </c>
      <c r="I5098">
        <v>378.81</v>
      </c>
      <c r="J5098">
        <v>900.5</v>
      </c>
      <c r="K5098">
        <v>6043.02</v>
      </c>
      <c r="L5098">
        <v>14201</v>
      </c>
      <c r="M5098">
        <v>15819</v>
      </c>
      <c r="N5098">
        <v>5190.3</v>
      </c>
    </row>
    <row r="5099" spans="1:14" x14ac:dyDescent="0.25">
      <c r="A5099" s="2">
        <v>39276</v>
      </c>
      <c r="B5099">
        <v>1381.2</v>
      </c>
      <c r="C5099">
        <v>647.25</v>
      </c>
      <c r="D5099">
        <v>4578.3999999999996</v>
      </c>
      <c r="E5099">
        <v>3870.7</v>
      </c>
      <c r="F5099">
        <v>8938.5</v>
      </c>
      <c r="G5099">
        <v>8102.3</v>
      </c>
      <c r="H5099">
        <v>26312</v>
      </c>
      <c r="I5099">
        <v>379.49</v>
      </c>
      <c r="J5099">
        <v>899.13</v>
      </c>
      <c r="K5099">
        <v>6048.87</v>
      </c>
      <c r="L5099">
        <v>14430</v>
      </c>
      <c r="M5099">
        <v>16024</v>
      </c>
      <c r="N5099">
        <v>5211.5</v>
      </c>
    </row>
    <row r="5100" spans="1:14" x14ac:dyDescent="0.25">
      <c r="A5100" s="2">
        <v>39279</v>
      </c>
      <c r="B5100">
        <v>1380.98</v>
      </c>
      <c r="C5100">
        <v>641.14</v>
      </c>
      <c r="D5100">
        <v>4567.5</v>
      </c>
      <c r="E5100">
        <v>3876.7</v>
      </c>
      <c r="F5100">
        <v>8948.3700000000008</v>
      </c>
      <c r="G5100">
        <v>8152.1</v>
      </c>
      <c r="H5100">
        <v>26346</v>
      </c>
      <c r="I5100">
        <v>380.16</v>
      </c>
      <c r="J5100">
        <v>899.82</v>
      </c>
      <c r="K5100">
        <v>6070.98</v>
      </c>
      <c r="L5100">
        <v>14430</v>
      </c>
      <c r="M5100">
        <v>15916</v>
      </c>
      <c r="N5100">
        <v>5203.3</v>
      </c>
    </row>
    <row r="5101" spans="1:14" x14ac:dyDescent="0.25">
      <c r="A5101" s="2">
        <v>39280</v>
      </c>
      <c r="B5101">
        <v>1380.09</v>
      </c>
      <c r="C5101">
        <v>643.61</v>
      </c>
      <c r="D5101">
        <v>4539.6000000000004</v>
      </c>
      <c r="E5101">
        <v>3858.1</v>
      </c>
      <c r="F5101">
        <v>8870.5499999999993</v>
      </c>
      <c r="G5101">
        <v>8180.2</v>
      </c>
      <c r="H5101">
        <v>26183</v>
      </c>
      <c r="I5101">
        <v>379.28</v>
      </c>
      <c r="J5101">
        <v>892.61</v>
      </c>
      <c r="K5101">
        <v>6012.47</v>
      </c>
      <c r="L5101">
        <v>14383</v>
      </c>
      <c r="M5101">
        <v>15985</v>
      </c>
      <c r="N5101">
        <v>5206.6000000000004</v>
      </c>
    </row>
    <row r="5102" spans="1:14" x14ac:dyDescent="0.25">
      <c r="A5102" s="2">
        <v>39281</v>
      </c>
      <c r="B5102">
        <v>1376.55</v>
      </c>
      <c r="C5102">
        <v>652.04999999999995</v>
      </c>
      <c r="D5102">
        <v>4479.1000000000004</v>
      </c>
      <c r="E5102">
        <v>3792.3</v>
      </c>
      <c r="F5102">
        <v>8724.23</v>
      </c>
      <c r="G5102">
        <v>8117.1</v>
      </c>
      <c r="H5102">
        <v>25973</v>
      </c>
      <c r="I5102">
        <v>375.84</v>
      </c>
      <c r="J5102">
        <v>886.44</v>
      </c>
      <c r="K5102">
        <v>5912.99</v>
      </c>
      <c r="L5102">
        <v>14256</v>
      </c>
      <c r="M5102">
        <v>15794</v>
      </c>
      <c r="N5102">
        <v>5159.3</v>
      </c>
    </row>
    <row r="5103" spans="1:14" x14ac:dyDescent="0.25">
      <c r="A5103" s="2">
        <v>39282</v>
      </c>
      <c r="B5103">
        <v>1380.98</v>
      </c>
      <c r="C5103">
        <v>654.6</v>
      </c>
      <c r="D5103">
        <v>4521.8999999999996</v>
      </c>
      <c r="E5103">
        <v>3835.9</v>
      </c>
      <c r="F5103">
        <v>8804.7900000000009</v>
      </c>
      <c r="G5103">
        <v>8203.4</v>
      </c>
      <c r="H5103">
        <v>26156</v>
      </c>
      <c r="I5103">
        <v>378.74</v>
      </c>
      <c r="J5103">
        <v>895.36</v>
      </c>
      <c r="K5103">
        <v>6002.06</v>
      </c>
      <c r="L5103">
        <v>14320</v>
      </c>
      <c r="M5103">
        <v>15930</v>
      </c>
      <c r="N5103">
        <v>5203.3</v>
      </c>
    </row>
    <row r="5104" spans="1:14" x14ac:dyDescent="0.25">
      <c r="A5104" s="2">
        <v>39283</v>
      </c>
      <c r="B5104">
        <v>1367.92</v>
      </c>
      <c r="C5104">
        <v>652.59</v>
      </c>
      <c r="D5104">
        <v>4485.6000000000004</v>
      </c>
      <c r="E5104">
        <v>3767.5</v>
      </c>
      <c r="F5104">
        <v>8694.64</v>
      </c>
      <c r="G5104">
        <v>8047.3</v>
      </c>
      <c r="H5104">
        <v>25798</v>
      </c>
      <c r="I5104">
        <v>375.14</v>
      </c>
      <c r="J5104">
        <v>882.16</v>
      </c>
      <c r="K5104">
        <v>5945.5</v>
      </c>
      <c r="L5104">
        <v>14359</v>
      </c>
      <c r="M5104">
        <v>16108</v>
      </c>
      <c r="N5104">
        <v>5236.8</v>
      </c>
    </row>
    <row r="5105" spans="1:14" x14ac:dyDescent="0.25">
      <c r="A5105" s="2">
        <v>39286</v>
      </c>
      <c r="B5105">
        <v>1371.46</v>
      </c>
      <c r="C5105">
        <v>648.72</v>
      </c>
      <c r="D5105">
        <v>4511.1000000000004</v>
      </c>
      <c r="E5105">
        <v>3800.6</v>
      </c>
      <c r="F5105">
        <v>8758.76</v>
      </c>
      <c r="G5105">
        <v>8126.8</v>
      </c>
      <c r="H5105">
        <v>25924</v>
      </c>
      <c r="I5105">
        <v>377.86</v>
      </c>
      <c r="J5105">
        <v>887.13</v>
      </c>
      <c r="K5105">
        <v>5957.2</v>
      </c>
      <c r="L5105">
        <v>14193</v>
      </c>
      <c r="M5105">
        <v>16157</v>
      </c>
      <c r="N5105">
        <v>5200.1000000000004</v>
      </c>
    </row>
    <row r="5106" spans="1:14" x14ac:dyDescent="0.25">
      <c r="A5106" s="2">
        <v>39287</v>
      </c>
      <c r="B5106">
        <v>1348</v>
      </c>
      <c r="C5106">
        <v>630.22</v>
      </c>
      <c r="D5106">
        <v>4427.1000000000004</v>
      </c>
      <c r="E5106">
        <v>3735.7</v>
      </c>
      <c r="F5106">
        <v>8621.2099999999991</v>
      </c>
      <c r="G5106">
        <v>8044.1</v>
      </c>
      <c r="H5106">
        <v>25476</v>
      </c>
      <c r="I5106">
        <v>372.86</v>
      </c>
      <c r="J5106">
        <v>875.04</v>
      </c>
      <c r="K5106">
        <v>5907.79</v>
      </c>
      <c r="L5106">
        <v>14233</v>
      </c>
      <c r="M5106">
        <v>16250</v>
      </c>
      <c r="N5106">
        <v>5228.6000000000004</v>
      </c>
    </row>
    <row r="5107" spans="1:14" x14ac:dyDescent="0.25">
      <c r="A5107" s="2">
        <v>39288</v>
      </c>
      <c r="B5107">
        <v>1349.99</v>
      </c>
      <c r="C5107">
        <v>634.02</v>
      </c>
      <c r="D5107">
        <v>4384</v>
      </c>
      <c r="E5107">
        <v>3692.8</v>
      </c>
      <c r="F5107">
        <v>8485.2999999999993</v>
      </c>
      <c r="G5107">
        <v>8055.9</v>
      </c>
      <c r="H5107">
        <v>25181</v>
      </c>
      <c r="I5107">
        <v>369.43</v>
      </c>
      <c r="J5107">
        <v>860.89</v>
      </c>
      <c r="K5107">
        <v>5825.23</v>
      </c>
      <c r="L5107">
        <v>14106</v>
      </c>
      <c r="M5107">
        <v>16176</v>
      </c>
      <c r="N5107">
        <v>5160.1000000000004</v>
      </c>
    </row>
    <row r="5108" spans="1:14" x14ac:dyDescent="0.25">
      <c r="A5108" s="2">
        <v>39289</v>
      </c>
      <c r="B5108">
        <v>1317.45</v>
      </c>
      <c r="C5108">
        <v>620.71</v>
      </c>
      <c r="D5108">
        <v>4259.6000000000004</v>
      </c>
      <c r="E5108">
        <v>3586.3</v>
      </c>
      <c r="F5108">
        <v>8285.83</v>
      </c>
      <c r="G5108">
        <v>7832.4</v>
      </c>
      <c r="H5108">
        <v>24653</v>
      </c>
      <c r="I5108">
        <v>359.8</v>
      </c>
      <c r="J5108">
        <v>830.89</v>
      </c>
      <c r="K5108">
        <v>5678.95</v>
      </c>
      <c r="L5108">
        <v>13980</v>
      </c>
      <c r="M5108">
        <v>16099</v>
      </c>
      <c r="N5108">
        <v>5086.8</v>
      </c>
    </row>
    <row r="5109" spans="1:14" x14ac:dyDescent="0.25">
      <c r="A5109" s="2">
        <v>39290</v>
      </c>
      <c r="B5109">
        <v>1290.8900000000001</v>
      </c>
      <c r="C5109">
        <v>611.79999999999995</v>
      </c>
      <c r="D5109">
        <v>4223.6000000000004</v>
      </c>
      <c r="E5109">
        <v>3562.6</v>
      </c>
      <c r="F5109">
        <v>8206.92</v>
      </c>
      <c r="G5109">
        <v>7856.1</v>
      </c>
      <c r="H5109">
        <v>24631</v>
      </c>
      <c r="I5109">
        <v>355.59</v>
      </c>
      <c r="J5109">
        <v>836.17</v>
      </c>
      <c r="K5109">
        <v>5665.94</v>
      </c>
      <c r="L5109">
        <v>13656</v>
      </c>
      <c r="M5109">
        <v>15634</v>
      </c>
      <c r="N5109">
        <v>4943.3</v>
      </c>
    </row>
    <row r="5110" spans="1:14" x14ac:dyDescent="0.25">
      <c r="A5110" s="2">
        <v>39293</v>
      </c>
      <c r="B5110">
        <v>1311.03</v>
      </c>
      <c r="C5110">
        <v>621.71</v>
      </c>
      <c r="D5110">
        <v>4224.3</v>
      </c>
      <c r="E5110">
        <v>3566.1</v>
      </c>
      <c r="F5110">
        <v>8228.84</v>
      </c>
      <c r="G5110">
        <v>7803.3</v>
      </c>
      <c r="H5110">
        <v>24547</v>
      </c>
      <c r="I5110">
        <v>354.87</v>
      </c>
      <c r="J5110">
        <v>843.19</v>
      </c>
      <c r="K5110">
        <v>5675.69</v>
      </c>
      <c r="L5110">
        <v>13664</v>
      </c>
      <c r="M5110">
        <v>15742</v>
      </c>
      <c r="N5110">
        <v>4949.8999999999996</v>
      </c>
    </row>
    <row r="5111" spans="1:14" x14ac:dyDescent="0.25">
      <c r="A5111" s="2">
        <v>39294</v>
      </c>
      <c r="B5111">
        <v>1294.43</v>
      </c>
      <c r="C5111">
        <v>621.25</v>
      </c>
      <c r="D5111">
        <v>4317.7</v>
      </c>
      <c r="E5111">
        <v>3634.2</v>
      </c>
      <c r="F5111">
        <v>8345.01</v>
      </c>
      <c r="G5111">
        <v>7974.2</v>
      </c>
      <c r="H5111">
        <v>24954</v>
      </c>
      <c r="I5111">
        <v>361.27</v>
      </c>
      <c r="J5111">
        <v>852.08</v>
      </c>
      <c r="K5111">
        <v>5786.87</v>
      </c>
      <c r="L5111">
        <v>13648</v>
      </c>
      <c r="M5111">
        <v>16082</v>
      </c>
      <c r="N5111">
        <v>4990.6000000000004</v>
      </c>
    </row>
    <row r="5112" spans="1:14" x14ac:dyDescent="0.25">
      <c r="A5112" s="2">
        <v>39295</v>
      </c>
      <c r="B5112">
        <v>1301.52</v>
      </c>
      <c r="C5112">
        <v>613.20000000000005</v>
      </c>
      <c r="D5112">
        <v>4253.2</v>
      </c>
      <c r="E5112">
        <v>3569.3</v>
      </c>
      <c r="F5112">
        <v>8225</v>
      </c>
      <c r="G5112">
        <v>7883.1</v>
      </c>
      <c r="H5112">
        <v>24486</v>
      </c>
      <c r="I5112">
        <v>355.52</v>
      </c>
      <c r="J5112">
        <v>836.86</v>
      </c>
      <c r="K5112">
        <v>5786.87</v>
      </c>
      <c r="L5112">
        <v>13277</v>
      </c>
      <c r="M5112">
        <v>15459</v>
      </c>
      <c r="N5112">
        <v>4829.2</v>
      </c>
    </row>
    <row r="5113" spans="1:14" x14ac:dyDescent="0.25">
      <c r="A5113" s="2">
        <v>39296</v>
      </c>
      <c r="B5113">
        <v>1311.92</v>
      </c>
      <c r="C5113">
        <v>620.24</v>
      </c>
      <c r="D5113">
        <v>4285.5</v>
      </c>
      <c r="E5113">
        <v>3587.2</v>
      </c>
      <c r="F5113">
        <v>8296.7900000000009</v>
      </c>
      <c r="G5113">
        <v>7922.2</v>
      </c>
      <c r="H5113">
        <v>24602</v>
      </c>
      <c r="I5113">
        <v>357.56</v>
      </c>
      <c r="J5113">
        <v>847.12</v>
      </c>
      <c r="K5113">
        <v>5719.9</v>
      </c>
      <c r="L5113">
        <v>13411</v>
      </c>
      <c r="M5113">
        <v>15480</v>
      </c>
      <c r="N5113">
        <v>4867.5</v>
      </c>
    </row>
    <row r="5114" spans="1:14" x14ac:dyDescent="0.25">
      <c r="A5114" s="2">
        <v>39297</v>
      </c>
      <c r="B5114">
        <v>1277.6099999999999</v>
      </c>
      <c r="C5114">
        <v>607.63</v>
      </c>
      <c r="D5114">
        <v>4227</v>
      </c>
      <c r="E5114">
        <v>3534</v>
      </c>
      <c r="F5114">
        <v>8192.1200000000008</v>
      </c>
      <c r="G5114">
        <v>7839.2</v>
      </c>
      <c r="H5114">
        <v>24455</v>
      </c>
      <c r="I5114">
        <v>353.68</v>
      </c>
      <c r="J5114">
        <v>835.83</v>
      </c>
      <c r="K5114">
        <v>5652.94</v>
      </c>
      <c r="L5114">
        <v>13435</v>
      </c>
      <c r="M5114">
        <v>15608</v>
      </c>
      <c r="N5114">
        <v>4870.8</v>
      </c>
    </row>
    <row r="5115" spans="1:14" x14ac:dyDescent="0.25">
      <c r="A5115" s="2">
        <v>39300</v>
      </c>
      <c r="B5115">
        <v>1299.52</v>
      </c>
      <c r="C5115">
        <v>607.63</v>
      </c>
      <c r="D5115">
        <v>4211.7</v>
      </c>
      <c r="E5115">
        <v>3492</v>
      </c>
      <c r="F5115">
        <v>8212.94</v>
      </c>
      <c r="G5115">
        <v>7782</v>
      </c>
      <c r="H5115">
        <v>24265</v>
      </c>
      <c r="I5115">
        <v>349.47</v>
      </c>
      <c r="J5115">
        <v>823.34</v>
      </c>
      <c r="K5115">
        <v>5638.64</v>
      </c>
      <c r="L5115">
        <v>13316</v>
      </c>
      <c r="M5115">
        <v>15175</v>
      </c>
      <c r="N5115">
        <v>4803.1000000000004</v>
      </c>
    </row>
    <row r="5116" spans="1:14" x14ac:dyDescent="0.25">
      <c r="A5116" s="2">
        <v>39301</v>
      </c>
      <c r="B5116">
        <v>1312.58</v>
      </c>
      <c r="C5116">
        <v>607.47</v>
      </c>
      <c r="D5116">
        <v>4290.2</v>
      </c>
      <c r="E5116">
        <v>3548.8</v>
      </c>
      <c r="F5116">
        <v>8274.32</v>
      </c>
      <c r="G5116">
        <v>7905.7</v>
      </c>
      <c r="H5116">
        <v>24712</v>
      </c>
      <c r="I5116">
        <v>353</v>
      </c>
      <c r="J5116">
        <v>833.09</v>
      </c>
      <c r="K5116">
        <v>5703</v>
      </c>
      <c r="L5116">
        <v>13380</v>
      </c>
      <c r="M5116">
        <v>15136</v>
      </c>
      <c r="N5116">
        <v>4863.5</v>
      </c>
    </row>
    <row r="5117" spans="1:14" x14ac:dyDescent="0.25">
      <c r="A5117" s="2">
        <v>39302</v>
      </c>
      <c r="B5117">
        <v>1331.62</v>
      </c>
      <c r="C5117">
        <v>616.84</v>
      </c>
      <c r="D5117">
        <v>4358.8</v>
      </c>
      <c r="E5117">
        <v>3627.6</v>
      </c>
      <c r="F5117">
        <v>8378.99</v>
      </c>
      <c r="G5117">
        <v>8096.9</v>
      </c>
      <c r="H5117">
        <v>25192</v>
      </c>
      <c r="I5117">
        <v>359.4</v>
      </c>
      <c r="J5117">
        <v>852.59</v>
      </c>
      <c r="K5117">
        <v>5831.73</v>
      </c>
      <c r="L5117">
        <v>13506</v>
      </c>
      <c r="M5117">
        <v>15627</v>
      </c>
      <c r="N5117">
        <v>4953.1000000000004</v>
      </c>
    </row>
    <row r="5118" spans="1:14" x14ac:dyDescent="0.25">
      <c r="A5118" s="2">
        <v>39303</v>
      </c>
      <c r="B5118">
        <v>1290.8900000000001</v>
      </c>
      <c r="C5118">
        <v>600.51</v>
      </c>
      <c r="D5118">
        <v>4280.7</v>
      </c>
      <c r="E5118">
        <v>3549.4</v>
      </c>
      <c r="F5118">
        <v>8207.4599999999991</v>
      </c>
      <c r="G5118">
        <v>8011.7</v>
      </c>
      <c r="H5118">
        <v>24920</v>
      </c>
      <c r="I5118">
        <v>351.68</v>
      </c>
      <c r="J5118">
        <v>830.62</v>
      </c>
      <c r="K5118">
        <v>5750.46</v>
      </c>
      <c r="L5118">
        <v>13601</v>
      </c>
      <c r="M5118">
        <v>15511</v>
      </c>
      <c r="N5118">
        <v>5013.3999999999996</v>
      </c>
    </row>
    <row r="5119" spans="1:14" x14ac:dyDescent="0.25">
      <c r="A5119" s="2">
        <v>39304</v>
      </c>
      <c r="B5119">
        <v>1284.69</v>
      </c>
      <c r="C5119">
        <v>599.96</v>
      </c>
      <c r="D5119">
        <v>4120</v>
      </c>
      <c r="E5119">
        <v>3440.3</v>
      </c>
      <c r="F5119">
        <v>8102.25</v>
      </c>
      <c r="G5119">
        <v>7785</v>
      </c>
      <c r="H5119">
        <v>24230</v>
      </c>
      <c r="I5119">
        <v>341.75</v>
      </c>
      <c r="J5119">
        <v>801.96</v>
      </c>
      <c r="K5119">
        <v>5583.38</v>
      </c>
      <c r="L5119">
        <v>13230</v>
      </c>
      <c r="M5119">
        <v>15030</v>
      </c>
      <c r="N5119">
        <v>4835.7</v>
      </c>
    </row>
    <row r="5120" spans="1:14" x14ac:dyDescent="0.25">
      <c r="A5120" s="2">
        <v>39307</v>
      </c>
      <c r="B5120">
        <v>1288.23</v>
      </c>
      <c r="C5120">
        <v>600.20000000000005</v>
      </c>
      <c r="D5120">
        <v>4244.3</v>
      </c>
      <c r="E5120">
        <v>3514.4</v>
      </c>
      <c r="F5120">
        <v>8225</v>
      </c>
      <c r="G5120">
        <v>7941.3</v>
      </c>
      <c r="H5120">
        <v>24509</v>
      </c>
      <c r="I5120">
        <v>349.06</v>
      </c>
      <c r="J5120">
        <v>826.08</v>
      </c>
      <c r="K5120">
        <v>5658.79</v>
      </c>
      <c r="L5120">
        <v>13253</v>
      </c>
      <c r="M5120">
        <v>15161</v>
      </c>
      <c r="N5120">
        <v>4887.8999999999996</v>
      </c>
    </row>
    <row r="5121" spans="1:14" x14ac:dyDescent="0.25">
      <c r="A5121" s="2">
        <v>39308</v>
      </c>
      <c r="B5121">
        <v>1269.8599999999999</v>
      </c>
      <c r="C5121">
        <v>591.29999999999995</v>
      </c>
      <c r="D5121">
        <v>4187.3</v>
      </c>
      <c r="E5121">
        <v>3455.5</v>
      </c>
      <c r="F5121">
        <v>8179.52</v>
      </c>
      <c r="G5121">
        <v>7846.7</v>
      </c>
      <c r="H5121">
        <v>24339</v>
      </c>
      <c r="I5121">
        <v>345.97</v>
      </c>
      <c r="J5121">
        <v>816.33</v>
      </c>
      <c r="K5121">
        <v>5561.92</v>
      </c>
      <c r="L5121">
        <v>13301</v>
      </c>
      <c r="M5121">
        <v>15170</v>
      </c>
      <c r="N5121">
        <v>4861</v>
      </c>
    </row>
    <row r="5122" spans="1:14" x14ac:dyDescent="0.25">
      <c r="A5122" s="2">
        <v>39309</v>
      </c>
      <c r="B5122">
        <v>1252.3800000000001</v>
      </c>
      <c r="C5122">
        <v>585.88</v>
      </c>
      <c r="D5122">
        <v>4173.7</v>
      </c>
      <c r="E5122">
        <v>3429.6</v>
      </c>
      <c r="F5122">
        <v>8215.68</v>
      </c>
      <c r="G5122">
        <v>7833.2</v>
      </c>
      <c r="H5122">
        <v>24339</v>
      </c>
      <c r="I5122">
        <v>343.99</v>
      </c>
      <c r="J5122">
        <v>811.88</v>
      </c>
      <c r="K5122">
        <v>5637.34</v>
      </c>
      <c r="L5122">
        <v>12953</v>
      </c>
      <c r="M5122">
        <v>14814</v>
      </c>
      <c r="N5122">
        <v>4711.8999999999996</v>
      </c>
    </row>
    <row r="5123" spans="1:14" x14ac:dyDescent="0.25">
      <c r="A5123" s="2">
        <v>39310</v>
      </c>
      <c r="B5123">
        <v>1261.23</v>
      </c>
      <c r="C5123">
        <v>581.08000000000004</v>
      </c>
      <c r="D5123">
        <v>4004.8</v>
      </c>
      <c r="E5123">
        <v>3320.9</v>
      </c>
      <c r="F5123">
        <v>8033.75</v>
      </c>
      <c r="G5123">
        <v>7532.4</v>
      </c>
      <c r="H5123">
        <v>23565</v>
      </c>
      <c r="I5123">
        <v>330.7</v>
      </c>
      <c r="J5123">
        <v>784.51</v>
      </c>
      <c r="K5123">
        <v>5487.16</v>
      </c>
      <c r="L5123">
        <v>12677</v>
      </c>
      <c r="M5123">
        <v>14226</v>
      </c>
      <c r="N5123">
        <v>4645.8</v>
      </c>
    </row>
    <row r="5124" spans="1:14" x14ac:dyDescent="0.25">
      <c r="A5124" s="2">
        <v>39311</v>
      </c>
      <c r="B5124">
        <v>1283.81</v>
      </c>
      <c r="C5124">
        <v>587.27</v>
      </c>
      <c r="D5124">
        <v>4146.8</v>
      </c>
      <c r="E5124">
        <v>3380.2</v>
      </c>
      <c r="F5124">
        <v>8136.22</v>
      </c>
      <c r="G5124">
        <v>7665.1</v>
      </c>
      <c r="H5124">
        <v>23937</v>
      </c>
      <c r="I5124">
        <v>339.2</v>
      </c>
      <c r="J5124">
        <v>798.19</v>
      </c>
      <c r="K5124">
        <v>5565.17</v>
      </c>
      <c r="L5124">
        <v>12084</v>
      </c>
      <c r="M5124">
        <v>13982</v>
      </c>
      <c r="N5124">
        <v>4554.6000000000004</v>
      </c>
    </row>
    <row r="5125" spans="1:14" x14ac:dyDescent="0.25">
      <c r="A5125" s="2">
        <v>39314</v>
      </c>
      <c r="B5125">
        <v>1282.92</v>
      </c>
      <c r="C5125">
        <v>589.9</v>
      </c>
      <c r="D5125">
        <v>4141</v>
      </c>
      <c r="E5125">
        <v>3404.1</v>
      </c>
      <c r="F5125">
        <v>8147.18</v>
      </c>
      <c r="G5125">
        <v>7688.5</v>
      </c>
      <c r="H5125">
        <v>24126</v>
      </c>
      <c r="I5125">
        <v>343.13</v>
      </c>
      <c r="J5125">
        <v>805.38</v>
      </c>
      <c r="K5125">
        <v>5593.78</v>
      </c>
      <c r="L5125">
        <v>12424</v>
      </c>
      <c r="M5125">
        <v>14988</v>
      </c>
      <c r="N5125">
        <v>4810.5</v>
      </c>
    </row>
    <row r="5126" spans="1:14" x14ac:dyDescent="0.25">
      <c r="A5126" s="2">
        <v>39315</v>
      </c>
      <c r="B5126">
        <v>1284.03</v>
      </c>
      <c r="C5126">
        <v>598.73</v>
      </c>
      <c r="D5126">
        <v>4146.1000000000004</v>
      </c>
      <c r="E5126">
        <v>3418.2</v>
      </c>
      <c r="F5126">
        <v>8154.31</v>
      </c>
      <c r="G5126">
        <v>7669.2</v>
      </c>
      <c r="H5126">
        <v>24124</v>
      </c>
      <c r="I5126">
        <v>343.74</v>
      </c>
      <c r="J5126">
        <v>801.79</v>
      </c>
      <c r="K5126">
        <v>5605.48</v>
      </c>
      <c r="L5126">
        <v>12535</v>
      </c>
      <c r="M5126">
        <v>14961</v>
      </c>
      <c r="N5126">
        <v>4864.3</v>
      </c>
    </row>
    <row r="5127" spans="1:14" x14ac:dyDescent="0.25">
      <c r="A5127" s="2">
        <v>39316</v>
      </c>
      <c r="B5127">
        <v>1300.4100000000001</v>
      </c>
      <c r="C5127">
        <v>608.01</v>
      </c>
      <c r="D5127">
        <v>4229.3999999999996</v>
      </c>
      <c r="E5127">
        <v>3473.8</v>
      </c>
      <c r="F5127">
        <v>8253.5</v>
      </c>
      <c r="G5127">
        <v>7727.2</v>
      </c>
      <c r="H5127">
        <v>24518</v>
      </c>
      <c r="I5127">
        <v>349.57</v>
      </c>
      <c r="J5127">
        <v>815.3</v>
      </c>
      <c r="K5127">
        <v>5677.65</v>
      </c>
      <c r="L5127">
        <v>12566</v>
      </c>
      <c r="M5127">
        <v>15519</v>
      </c>
      <c r="N5127">
        <v>4908.3</v>
      </c>
    </row>
    <row r="5128" spans="1:14" x14ac:dyDescent="0.25">
      <c r="A5128" s="2">
        <v>39317</v>
      </c>
      <c r="B5128">
        <v>1298.42</v>
      </c>
      <c r="C5128">
        <v>606.85</v>
      </c>
      <c r="D5128">
        <v>4237.8999999999996</v>
      </c>
      <c r="E5128">
        <v>3477.9</v>
      </c>
      <c r="F5128">
        <v>8274.8700000000008</v>
      </c>
      <c r="G5128">
        <v>7683.1</v>
      </c>
      <c r="H5128">
        <v>24597</v>
      </c>
      <c r="I5128">
        <v>350.04</v>
      </c>
      <c r="J5128">
        <v>819.92</v>
      </c>
      <c r="K5128">
        <v>5696.5</v>
      </c>
      <c r="L5128">
        <v>12922</v>
      </c>
      <c r="M5128">
        <v>15883</v>
      </c>
      <c r="N5128">
        <v>5041.1000000000004</v>
      </c>
    </row>
    <row r="5129" spans="1:14" x14ac:dyDescent="0.25">
      <c r="A5129" s="2">
        <v>39318</v>
      </c>
      <c r="B5129">
        <v>1313.47</v>
      </c>
      <c r="C5129">
        <v>609.87</v>
      </c>
      <c r="D5129">
        <v>4240.3</v>
      </c>
      <c r="E5129">
        <v>3507.1</v>
      </c>
      <c r="F5129">
        <v>8248.56</v>
      </c>
      <c r="G5129">
        <v>7718.3</v>
      </c>
      <c r="H5129">
        <v>24750</v>
      </c>
      <c r="I5129">
        <v>352.14</v>
      </c>
      <c r="J5129">
        <v>834.2</v>
      </c>
      <c r="K5129">
        <v>5716</v>
      </c>
      <c r="L5129">
        <v>12827</v>
      </c>
      <c r="M5129">
        <v>15864</v>
      </c>
      <c r="N5129">
        <v>4966.2</v>
      </c>
    </row>
    <row r="5130" spans="1:14" x14ac:dyDescent="0.25">
      <c r="A5130" s="2">
        <v>39321</v>
      </c>
      <c r="B5130">
        <v>1301.29</v>
      </c>
      <c r="C5130">
        <v>606.46</v>
      </c>
      <c r="D5130">
        <v>4240.3</v>
      </c>
      <c r="E5130">
        <v>3521.2</v>
      </c>
      <c r="F5130">
        <v>8225</v>
      </c>
      <c r="G5130">
        <v>7696</v>
      </c>
      <c r="H5130">
        <v>24731</v>
      </c>
      <c r="I5130">
        <v>351.94</v>
      </c>
      <c r="J5130">
        <v>820.15</v>
      </c>
      <c r="K5130">
        <v>5762.81</v>
      </c>
      <c r="L5130">
        <v>12882</v>
      </c>
      <c r="M5130">
        <v>16332</v>
      </c>
      <c r="N5130">
        <v>5045.2</v>
      </c>
    </row>
    <row r="5131" spans="1:14" x14ac:dyDescent="0.25">
      <c r="A5131" s="2">
        <v>39322</v>
      </c>
      <c r="B5131">
        <v>1273.4000000000001</v>
      </c>
      <c r="C5131">
        <v>597.55999999999995</v>
      </c>
      <c r="D5131">
        <v>4157</v>
      </c>
      <c r="E5131">
        <v>3444.6</v>
      </c>
      <c r="F5131">
        <v>8165.82</v>
      </c>
      <c r="G5131">
        <v>7595.2</v>
      </c>
      <c r="H5131">
        <v>24234</v>
      </c>
      <c r="I5131">
        <v>344.99</v>
      </c>
      <c r="J5131">
        <v>800.2</v>
      </c>
      <c r="K5131">
        <v>5674.39</v>
      </c>
      <c r="L5131">
        <v>12850</v>
      </c>
      <c r="M5131">
        <v>16148</v>
      </c>
      <c r="N5131">
        <v>5028.1000000000004</v>
      </c>
    </row>
    <row r="5132" spans="1:14" x14ac:dyDescent="0.25">
      <c r="A5132" s="2">
        <v>39323</v>
      </c>
      <c r="B5132">
        <v>1297.53</v>
      </c>
      <c r="C5132">
        <v>609.02</v>
      </c>
      <c r="D5132">
        <v>4175.3999999999996</v>
      </c>
      <c r="E5132">
        <v>3475.1</v>
      </c>
      <c r="F5132">
        <v>8166.91</v>
      </c>
      <c r="G5132">
        <v>7619.2</v>
      </c>
      <c r="H5132">
        <v>24465</v>
      </c>
      <c r="I5132">
        <v>346.86</v>
      </c>
      <c r="J5132">
        <v>812.13</v>
      </c>
      <c r="K5132">
        <v>5682.2</v>
      </c>
      <c r="L5132">
        <v>12677</v>
      </c>
      <c r="M5132">
        <v>15930</v>
      </c>
      <c r="N5132">
        <v>4973.5</v>
      </c>
    </row>
    <row r="5133" spans="1:14" x14ac:dyDescent="0.25">
      <c r="A5133" s="2">
        <v>39324</v>
      </c>
      <c r="B5133">
        <v>1293.99</v>
      </c>
      <c r="C5133">
        <v>606.16</v>
      </c>
      <c r="D5133">
        <v>4227.3</v>
      </c>
      <c r="E5133">
        <v>3520</v>
      </c>
      <c r="F5133">
        <v>8266.65</v>
      </c>
      <c r="G5133">
        <v>7699.3</v>
      </c>
      <c r="H5133">
        <v>24660</v>
      </c>
      <c r="I5133">
        <v>351.8</v>
      </c>
      <c r="J5133">
        <v>822.19</v>
      </c>
      <c r="K5133">
        <v>5714.7</v>
      </c>
      <c r="L5133">
        <v>12795</v>
      </c>
      <c r="M5133">
        <v>16231</v>
      </c>
      <c r="N5133">
        <v>5011.8</v>
      </c>
    </row>
    <row r="5134" spans="1:14" x14ac:dyDescent="0.25">
      <c r="A5134" s="2">
        <v>39325</v>
      </c>
      <c r="B5134">
        <v>1307.49</v>
      </c>
      <c r="C5134">
        <v>615.13</v>
      </c>
      <c r="D5134">
        <v>4291.8999999999996</v>
      </c>
      <c r="E5134">
        <v>3563.3</v>
      </c>
      <c r="F5134">
        <v>8386.11</v>
      </c>
      <c r="G5134">
        <v>7792.5</v>
      </c>
      <c r="H5134">
        <v>24849</v>
      </c>
      <c r="I5134">
        <v>354.55</v>
      </c>
      <c r="J5134">
        <v>829.18</v>
      </c>
      <c r="K5134">
        <v>5786.22</v>
      </c>
      <c r="L5134">
        <v>13111</v>
      </c>
      <c r="M5134">
        <v>16555</v>
      </c>
      <c r="N5134">
        <v>5103.1000000000004</v>
      </c>
    </row>
    <row r="5135" spans="1:14" x14ac:dyDescent="0.25">
      <c r="A5135" s="2">
        <v>39328</v>
      </c>
      <c r="B5135">
        <v>1307.49</v>
      </c>
      <c r="C5135">
        <v>615.13</v>
      </c>
      <c r="D5135">
        <v>4300.7</v>
      </c>
      <c r="E5135">
        <v>3555.4</v>
      </c>
      <c r="F5135">
        <v>8398.17</v>
      </c>
      <c r="G5135">
        <v>7823.4</v>
      </c>
      <c r="H5135">
        <v>24917</v>
      </c>
      <c r="I5135">
        <v>356.75</v>
      </c>
      <c r="J5135">
        <v>835.31</v>
      </c>
      <c r="K5135">
        <v>5773.22</v>
      </c>
      <c r="L5135">
        <v>13064</v>
      </c>
      <c r="M5135">
        <v>16612</v>
      </c>
      <c r="N5135">
        <v>5134.1000000000004</v>
      </c>
    </row>
    <row r="5136" spans="1:14" x14ac:dyDescent="0.25">
      <c r="A5136" s="2">
        <v>39329</v>
      </c>
      <c r="B5136">
        <v>1318.78</v>
      </c>
      <c r="C5136">
        <v>617.84</v>
      </c>
      <c r="D5136">
        <v>4340.8</v>
      </c>
      <c r="E5136">
        <v>3569.6</v>
      </c>
      <c r="F5136">
        <v>8473.25</v>
      </c>
      <c r="G5136">
        <v>7843.8</v>
      </c>
      <c r="H5136">
        <v>24945</v>
      </c>
      <c r="I5136">
        <v>360.58</v>
      </c>
      <c r="J5136">
        <v>838.21</v>
      </c>
      <c r="K5136">
        <v>5838.88</v>
      </c>
      <c r="L5136">
        <v>12953</v>
      </c>
      <c r="M5136">
        <v>16518</v>
      </c>
      <c r="N5136">
        <v>5108</v>
      </c>
    </row>
    <row r="5137" spans="1:14" x14ac:dyDescent="0.25">
      <c r="A5137" s="2">
        <v>39330</v>
      </c>
      <c r="B5137">
        <v>1307.27</v>
      </c>
      <c r="C5137">
        <v>615.83000000000004</v>
      </c>
      <c r="D5137">
        <v>4270.8</v>
      </c>
      <c r="E5137">
        <v>3491.1</v>
      </c>
      <c r="F5137">
        <v>8342.82</v>
      </c>
      <c r="G5137">
        <v>7655.2</v>
      </c>
      <c r="H5137">
        <v>24331</v>
      </c>
      <c r="I5137">
        <v>355.02</v>
      </c>
      <c r="J5137">
        <v>820.23</v>
      </c>
      <c r="K5137">
        <v>5755.01</v>
      </c>
      <c r="L5137">
        <v>12787</v>
      </c>
      <c r="M5137">
        <v>16692</v>
      </c>
      <c r="N5137">
        <v>5094.8999999999996</v>
      </c>
    </row>
    <row r="5138" spans="1:14" x14ac:dyDescent="0.25">
      <c r="A5138" s="2">
        <v>39331</v>
      </c>
      <c r="B5138">
        <v>1309.93</v>
      </c>
      <c r="C5138">
        <v>620.63</v>
      </c>
      <c r="D5138">
        <v>4288.2</v>
      </c>
      <c r="E5138">
        <v>3508.7</v>
      </c>
      <c r="F5138">
        <v>8355.9699999999993</v>
      </c>
      <c r="G5138">
        <v>7631</v>
      </c>
      <c r="H5138">
        <v>24350</v>
      </c>
      <c r="I5138">
        <v>357.83</v>
      </c>
      <c r="J5138">
        <v>810.77</v>
      </c>
      <c r="K5138">
        <v>5745.91</v>
      </c>
      <c r="L5138">
        <v>12827</v>
      </c>
      <c r="M5138">
        <v>16706</v>
      </c>
      <c r="N5138">
        <v>5113.7</v>
      </c>
    </row>
    <row r="5139" spans="1:14" x14ac:dyDescent="0.25">
      <c r="A5139" s="2">
        <v>39332</v>
      </c>
      <c r="B5139">
        <v>1292.44</v>
      </c>
      <c r="C5139">
        <v>614.20000000000005</v>
      </c>
      <c r="D5139">
        <v>4204.6000000000004</v>
      </c>
      <c r="E5139">
        <v>3414.1</v>
      </c>
      <c r="F5139">
        <v>8147.18</v>
      </c>
      <c r="G5139">
        <v>7443.1</v>
      </c>
      <c r="H5139">
        <v>23832</v>
      </c>
      <c r="I5139">
        <v>351.02</v>
      </c>
      <c r="J5139">
        <v>790.15</v>
      </c>
      <c r="K5139">
        <v>5637.34</v>
      </c>
      <c r="L5139">
        <v>12716</v>
      </c>
      <c r="M5139">
        <v>16617</v>
      </c>
      <c r="N5139">
        <v>5127.5</v>
      </c>
    </row>
    <row r="5140" spans="1:14" x14ac:dyDescent="0.25">
      <c r="A5140" s="2">
        <v>39335</v>
      </c>
      <c r="B5140">
        <v>1288.46</v>
      </c>
      <c r="C5140">
        <v>613.28</v>
      </c>
      <c r="D5140">
        <v>4173.3</v>
      </c>
      <c r="E5140">
        <v>3384.3</v>
      </c>
      <c r="F5140">
        <v>8095.67</v>
      </c>
      <c r="G5140">
        <v>7372.2</v>
      </c>
      <c r="H5140">
        <v>23729</v>
      </c>
      <c r="I5140">
        <v>347.97</v>
      </c>
      <c r="J5140">
        <v>782.99</v>
      </c>
      <c r="K5140">
        <v>5602.88</v>
      </c>
      <c r="L5140">
        <v>12432</v>
      </c>
      <c r="M5140">
        <v>16661</v>
      </c>
      <c r="N5140">
        <v>5074.6000000000004</v>
      </c>
    </row>
    <row r="5141" spans="1:14" x14ac:dyDescent="0.25">
      <c r="A5141" s="2">
        <v>39336</v>
      </c>
      <c r="B5141">
        <v>1303.95</v>
      </c>
      <c r="C5141">
        <v>616.6</v>
      </c>
      <c r="D5141">
        <v>4271.5</v>
      </c>
      <c r="E5141">
        <v>3446.2</v>
      </c>
      <c r="F5141">
        <v>8185</v>
      </c>
      <c r="G5141">
        <v>7504.1</v>
      </c>
      <c r="H5141">
        <v>24008</v>
      </c>
      <c r="I5141">
        <v>353.8</v>
      </c>
      <c r="J5141">
        <v>800.03</v>
      </c>
      <c r="K5141">
        <v>5669.19</v>
      </c>
      <c r="L5141">
        <v>12511</v>
      </c>
      <c r="M5141">
        <v>16580</v>
      </c>
      <c r="N5141">
        <v>5094.1000000000004</v>
      </c>
    </row>
    <row r="5142" spans="1:14" x14ac:dyDescent="0.25">
      <c r="A5142" s="2">
        <v>39337</v>
      </c>
      <c r="B5142">
        <v>1307.05</v>
      </c>
      <c r="C5142">
        <v>619.30999999999995</v>
      </c>
      <c r="D5142">
        <v>4285.1000000000004</v>
      </c>
      <c r="E5142">
        <v>3464.4</v>
      </c>
      <c r="F5142">
        <v>8197.6</v>
      </c>
      <c r="G5142">
        <v>7504.4</v>
      </c>
      <c r="H5142">
        <v>24110</v>
      </c>
      <c r="I5142">
        <v>354.99</v>
      </c>
      <c r="J5142">
        <v>806</v>
      </c>
      <c r="K5142">
        <v>5711.45</v>
      </c>
      <c r="L5142">
        <v>12463</v>
      </c>
      <c r="M5142">
        <v>16884</v>
      </c>
      <c r="N5142">
        <v>5077.8</v>
      </c>
    </row>
    <row r="5143" spans="1:14" x14ac:dyDescent="0.25">
      <c r="A5143" s="2">
        <v>39338</v>
      </c>
      <c r="B5143">
        <v>1314.8</v>
      </c>
      <c r="C5143">
        <v>623.57000000000005</v>
      </c>
      <c r="D5143">
        <v>4333.3999999999996</v>
      </c>
      <c r="E5143">
        <v>3497.7</v>
      </c>
      <c r="F5143">
        <v>8276.51</v>
      </c>
      <c r="G5143">
        <v>7556.3</v>
      </c>
      <c r="H5143">
        <v>24337</v>
      </c>
      <c r="I5143">
        <v>359.93</v>
      </c>
      <c r="J5143">
        <v>818.78</v>
      </c>
      <c r="K5143">
        <v>5769.96</v>
      </c>
      <c r="L5143">
        <v>12432</v>
      </c>
      <c r="M5143">
        <v>17016</v>
      </c>
      <c r="N5143">
        <v>5086</v>
      </c>
    </row>
    <row r="5144" spans="1:14" x14ac:dyDescent="0.25">
      <c r="A5144" s="2">
        <v>39339</v>
      </c>
      <c r="B5144">
        <v>1314.8</v>
      </c>
      <c r="C5144">
        <v>623.03</v>
      </c>
      <c r="D5144">
        <v>4280.3999999999996</v>
      </c>
      <c r="E5144">
        <v>3481.7</v>
      </c>
      <c r="F5144">
        <v>8226.64</v>
      </c>
      <c r="G5144">
        <v>7435.1</v>
      </c>
      <c r="H5144">
        <v>24131</v>
      </c>
      <c r="I5144">
        <v>358.24</v>
      </c>
      <c r="J5144">
        <v>804.47</v>
      </c>
      <c r="K5144">
        <v>5701.7</v>
      </c>
      <c r="L5144">
        <v>12700</v>
      </c>
      <c r="M5144">
        <v>17281</v>
      </c>
      <c r="N5144">
        <v>5121.8</v>
      </c>
    </row>
    <row r="5145" spans="1:14" x14ac:dyDescent="0.25">
      <c r="A5145" s="2">
        <v>39342</v>
      </c>
      <c r="B5145">
        <v>1307.71</v>
      </c>
      <c r="C5145">
        <v>620.4</v>
      </c>
      <c r="D5145">
        <v>4203.8999999999996</v>
      </c>
      <c r="E5145">
        <v>3418.2</v>
      </c>
      <c r="F5145">
        <v>8215.14</v>
      </c>
      <c r="G5145">
        <v>7355.2</v>
      </c>
      <c r="H5145">
        <v>23899</v>
      </c>
      <c r="I5145">
        <v>354.34</v>
      </c>
      <c r="J5145">
        <v>791.77</v>
      </c>
      <c r="K5145">
        <v>5646.44</v>
      </c>
      <c r="L5145">
        <v>12700</v>
      </c>
      <c r="M5145">
        <v>16983</v>
      </c>
      <c r="N5145">
        <v>5107.2</v>
      </c>
    </row>
    <row r="5146" spans="1:14" x14ac:dyDescent="0.25">
      <c r="A5146" s="2">
        <v>39343</v>
      </c>
      <c r="B5146">
        <v>1345.79</v>
      </c>
      <c r="C5146">
        <v>631.08000000000004</v>
      </c>
      <c r="D5146">
        <v>4266.8</v>
      </c>
      <c r="E5146">
        <v>3486</v>
      </c>
      <c r="F5146">
        <v>8309.39</v>
      </c>
      <c r="G5146">
        <v>7549.3</v>
      </c>
      <c r="H5146">
        <v>24271</v>
      </c>
      <c r="I5146">
        <v>359.83</v>
      </c>
      <c r="J5146">
        <v>805.66</v>
      </c>
      <c r="K5146">
        <v>5696.5</v>
      </c>
      <c r="L5146">
        <v>12456</v>
      </c>
      <c r="M5146">
        <v>17060</v>
      </c>
      <c r="N5146">
        <v>5055</v>
      </c>
    </row>
    <row r="5147" spans="1:14" x14ac:dyDescent="0.25">
      <c r="A5147" s="2">
        <v>39344</v>
      </c>
      <c r="B5147">
        <v>1353.53</v>
      </c>
      <c r="C5147">
        <v>627.13</v>
      </c>
      <c r="D5147">
        <v>4393.5</v>
      </c>
      <c r="E5147">
        <v>3598.8</v>
      </c>
      <c r="F5147">
        <v>8500.65</v>
      </c>
      <c r="G5147">
        <v>7791.4</v>
      </c>
      <c r="H5147">
        <v>24900</v>
      </c>
      <c r="I5147">
        <v>368.57</v>
      </c>
      <c r="J5147">
        <v>833.27</v>
      </c>
      <c r="K5147">
        <v>5840.83</v>
      </c>
      <c r="L5147">
        <v>12921</v>
      </c>
      <c r="M5147">
        <v>17828</v>
      </c>
      <c r="N5147">
        <v>5206.6000000000004</v>
      </c>
    </row>
    <row r="5148" spans="1:14" x14ac:dyDescent="0.25">
      <c r="A5148" s="2">
        <v>39345</v>
      </c>
      <c r="B5148">
        <v>1345.56</v>
      </c>
      <c r="C5148">
        <v>620.52</v>
      </c>
      <c r="D5148">
        <v>4375.5</v>
      </c>
      <c r="E5148">
        <v>3573</v>
      </c>
      <c r="F5148">
        <v>8482.01</v>
      </c>
      <c r="G5148">
        <v>7752.2</v>
      </c>
      <c r="H5148">
        <v>24690</v>
      </c>
      <c r="I5148">
        <v>367.49</v>
      </c>
      <c r="J5148">
        <v>824.24</v>
      </c>
      <c r="K5148">
        <v>5782.73</v>
      </c>
      <c r="L5148">
        <v>12929</v>
      </c>
      <c r="M5148">
        <v>17814</v>
      </c>
      <c r="N5148">
        <v>5213.8999999999996</v>
      </c>
    </row>
    <row r="5149" spans="1:14" x14ac:dyDescent="0.25">
      <c r="A5149" s="2">
        <v>39346</v>
      </c>
      <c r="B5149">
        <v>1347.98</v>
      </c>
      <c r="C5149">
        <v>625.28</v>
      </c>
      <c r="D5149">
        <v>4386.6000000000004</v>
      </c>
      <c r="E5149">
        <v>3581.2</v>
      </c>
      <c r="F5149">
        <v>8545.98</v>
      </c>
      <c r="G5149">
        <v>7768.1</v>
      </c>
      <c r="H5149">
        <v>24700</v>
      </c>
      <c r="I5149">
        <v>368.87</v>
      </c>
      <c r="J5149">
        <v>825.77</v>
      </c>
      <c r="K5149">
        <v>5784.67</v>
      </c>
      <c r="L5149">
        <v>12842</v>
      </c>
      <c r="M5149">
        <v>17928</v>
      </c>
      <c r="N5149">
        <v>5188.8</v>
      </c>
    </row>
    <row r="5150" spans="1:14" x14ac:dyDescent="0.25">
      <c r="A5150" s="2">
        <v>39349</v>
      </c>
      <c r="B5150">
        <v>1345.56</v>
      </c>
      <c r="C5150">
        <v>626.36</v>
      </c>
      <c r="D5150">
        <v>4394</v>
      </c>
      <c r="E5150">
        <v>3576.5</v>
      </c>
      <c r="F5150">
        <v>8534.59</v>
      </c>
      <c r="G5150">
        <v>7787.1</v>
      </c>
      <c r="H5150">
        <v>24728</v>
      </c>
      <c r="I5150">
        <v>366.84</v>
      </c>
      <c r="J5150">
        <v>817.42</v>
      </c>
      <c r="K5150">
        <v>5789.19</v>
      </c>
      <c r="L5150">
        <v>12842</v>
      </c>
      <c r="M5150">
        <v>18388</v>
      </c>
      <c r="N5150">
        <v>5253.5</v>
      </c>
    </row>
    <row r="5151" spans="1:14" x14ac:dyDescent="0.25">
      <c r="A5151" s="2">
        <v>39350</v>
      </c>
      <c r="B5151">
        <v>1343.15</v>
      </c>
      <c r="C5151">
        <v>628.97</v>
      </c>
      <c r="D5151">
        <v>4344.8999999999996</v>
      </c>
      <c r="E5151">
        <v>3544.2</v>
      </c>
      <c r="F5151">
        <v>8517.7900000000009</v>
      </c>
      <c r="G5151">
        <v>7695.2</v>
      </c>
      <c r="H5151">
        <v>24560</v>
      </c>
      <c r="I5151">
        <v>362.32</v>
      </c>
      <c r="J5151">
        <v>808.21</v>
      </c>
      <c r="K5151">
        <v>5748.52</v>
      </c>
      <c r="L5151">
        <v>12969</v>
      </c>
      <c r="M5151">
        <v>18309</v>
      </c>
      <c r="N5151">
        <v>5299.5</v>
      </c>
    </row>
    <row r="5152" spans="1:14" x14ac:dyDescent="0.25">
      <c r="A5152" s="2">
        <v>39351</v>
      </c>
      <c r="B5152">
        <v>1349.52</v>
      </c>
      <c r="C5152">
        <v>631.97</v>
      </c>
      <c r="D5152">
        <v>4368.1000000000004</v>
      </c>
      <c r="E5152">
        <v>3575.9</v>
      </c>
      <c r="F5152">
        <v>8546.52</v>
      </c>
      <c r="G5152">
        <v>7796.3</v>
      </c>
      <c r="H5152">
        <v>24748</v>
      </c>
      <c r="I5152">
        <v>365.46</v>
      </c>
      <c r="J5152">
        <v>817.76</v>
      </c>
      <c r="K5152">
        <v>5751.75</v>
      </c>
      <c r="L5152">
        <v>13024</v>
      </c>
      <c r="M5152">
        <v>18309</v>
      </c>
      <c r="N5152">
        <v>5289.8</v>
      </c>
    </row>
    <row r="5153" spans="1:14" x14ac:dyDescent="0.25">
      <c r="A5153" s="2">
        <v>39352</v>
      </c>
      <c r="B5153">
        <v>1356.76</v>
      </c>
      <c r="C5153">
        <v>635.35</v>
      </c>
      <c r="D5153">
        <v>4403.8</v>
      </c>
      <c r="E5153">
        <v>3598.7</v>
      </c>
      <c r="F5153">
        <v>8598.56</v>
      </c>
      <c r="G5153">
        <v>7836.3</v>
      </c>
      <c r="H5153">
        <v>24732</v>
      </c>
      <c r="I5153">
        <v>367.05</v>
      </c>
      <c r="J5153">
        <v>830.71</v>
      </c>
      <c r="K5153">
        <v>5787.25</v>
      </c>
      <c r="L5153">
        <v>13308</v>
      </c>
      <c r="M5153">
        <v>18834</v>
      </c>
      <c r="N5153">
        <v>5314.9</v>
      </c>
    </row>
    <row r="5154" spans="1:14" x14ac:dyDescent="0.25">
      <c r="A5154" s="2">
        <v>39353</v>
      </c>
      <c r="B5154">
        <v>1351.05</v>
      </c>
      <c r="C5154">
        <v>632.89</v>
      </c>
      <c r="D5154">
        <v>4387.6000000000004</v>
      </c>
      <c r="E5154">
        <v>3586.5</v>
      </c>
      <c r="F5154">
        <v>8623.49</v>
      </c>
      <c r="G5154">
        <v>7846.5</v>
      </c>
      <c r="H5154">
        <v>24609</v>
      </c>
      <c r="I5154">
        <v>366.3</v>
      </c>
      <c r="J5154">
        <v>829.34</v>
      </c>
      <c r="K5154">
        <v>5809.84</v>
      </c>
      <c r="L5154">
        <v>13284</v>
      </c>
      <c r="M5154">
        <v>18798</v>
      </c>
      <c r="N5154">
        <v>5337.5</v>
      </c>
    </row>
    <row r="5155" spans="1:14" x14ac:dyDescent="0.25">
      <c r="A5155" s="2">
        <v>39356</v>
      </c>
      <c r="B5155">
        <v>1367.31</v>
      </c>
      <c r="C5155">
        <v>637.20000000000005</v>
      </c>
      <c r="D5155">
        <v>4406.1000000000004</v>
      </c>
      <c r="E5155">
        <v>3622.5</v>
      </c>
      <c r="F5155">
        <v>8663.6</v>
      </c>
      <c r="G5155">
        <v>7844.6</v>
      </c>
      <c r="H5155">
        <v>24933</v>
      </c>
      <c r="I5155">
        <v>369.11</v>
      </c>
      <c r="J5155">
        <v>837.42</v>
      </c>
      <c r="K5155">
        <v>5857.61</v>
      </c>
      <c r="L5155">
        <v>13300</v>
      </c>
      <c r="M5155">
        <v>18798</v>
      </c>
      <c r="N5155">
        <v>5356.1</v>
      </c>
    </row>
    <row r="5156" spans="1:14" x14ac:dyDescent="0.25">
      <c r="A5156" s="2">
        <v>39357</v>
      </c>
      <c r="B5156">
        <v>1365.55</v>
      </c>
      <c r="C5156">
        <v>634.66</v>
      </c>
      <c r="D5156">
        <v>4417.8999999999996</v>
      </c>
      <c r="E5156">
        <v>3637.9</v>
      </c>
      <c r="F5156">
        <v>8695.58</v>
      </c>
      <c r="G5156">
        <v>7941.9</v>
      </c>
      <c r="H5156">
        <v>24916</v>
      </c>
      <c r="I5156">
        <v>367.22</v>
      </c>
      <c r="J5156">
        <v>841.24</v>
      </c>
      <c r="K5156">
        <v>5889.25</v>
      </c>
      <c r="L5156">
        <v>13490</v>
      </c>
      <c r="M5156">
        <v>19513</v>
      </c>
      <c r="N5156">
        <v>5432.8</v>
      </c>
    </row>
    <row r="5157" spans="1:14" x14ac:dyDescent="0.25">
      <c r="A5157" s="2">
        <v>39358</v>
      </c>
      <c r="B5157">
        <v>1362.25</v>
      </c>
      <c r="C5157">
        <v>629.20000000000005</v>
      </c>
      <c r="D5157">
        <v>4439.1000000000004</v>
      </c>
      <c r="E5157">
        <v>3642.9</v>
      </c>
      <c r="F5157">
        <v>8703.7099999999991</v>
      </c>
      <c r="G5157">
        <v>7941.6</v>
      </c>
      <c r="H5157">
        <v>24951</v>
      </c>
      <c r="I5157">
        <v>365.56</v>
      </c>
      <c r="J5157">
        <v>845.15</v>
      </c>
      <c r="K5157">
        <v>5902.8</v>
      </c>
      <c r="L5157">
        <v>13576</v>
      </c>
      <c r="M5157">
        <v>18849</v>
      </c>
      <c r="N5157">
        <v>5431.2</v>
      </c>
    </row>
    <row r="5158" spans="1:14" x14ac:dyDescent="0.25">
      <c r="A5158" s="2">
        <v>39359</v>
      </c>
      <c r="B5158">
        <v>1363.57</v>
      </c>
      <c r="C5158">
        <v>633.97</v>
      </c>
      <c r="D5158">
        <v>4445.8</v>
      </c>
      <c r="E5158">
        <v>3638.2</v>
      </c>
      <c r="F5158">
        <v>8686.91</v>
      </c>
      <c r="G5158">
        <v>7905.9</v>
      </c>
      <c r="H5158">
        <v>25037</v>
      </c>
      <c r="I5158">
        <v>366.44</v>
      </c>
      <c r="J5158">
        <v>847.87</v>
      </c>
      <c r="K5158">
        <v>5875.04</v>
      </c>
      <c r="L5158">
        <v>13513</v>
      </c>
      <c r="M5158">
        <v>18681</v>
      </c>
      <c r="N5158">
        <v>5368.2</v>
      </c>
    </row>
    <row r="5159" spans="1:14" x14ac:dyDescent="0.25">
      <c r="A5159" s="2">
        <v>39360</v>
      </c>
      <c r="B5159">
        <v>1379.82</v>
      </c>
      <c r="C5159">
        <v>638.58000000000004</v>
      </c>
      <c r="D5159">
        <v>4462.7</v>
      </c>
      <c r="E5159">
        <v>3662.9</v>
      </c>
      <c r="F5159">
        <v>8739.49</v>
      </c>
      <c r="G5159">
        <v>7998.3</v>
      </c>
      <c r="H5159">
        <v>25158</v>
      </c>
      <c r="I5159">
        <v>369.48</v>
      </c>
      <c r="J5159">
        <v>856.71</v>
      </c>
      <c r="K5159">
        <v>5887.31</v>
      </c>
      <c r="L5159">
        <v>13521</v>
      </c>
      <c r="M5159">
        <v>19311</v>
      </c>
      <c r="N5159">
        <v>5373.9</v>
      </c>
    </row>
    <row r="5160" spans="1:14" x14ac:dyDescent="0.25">
      <c r="A5160" s="2">
        <v>39363</v>
      </c>
      <c r="B5160">
        <v>1372.8</v>
      </c>
      <c r="C5160">
        <v>638.58000000000004</v>
      </c>
      <c r="D5160">
        <v>4447.2</v>
      </c>
      <c r="E5160">
        <v>3654.1</v>
      </c>
      <c r="F5160">
        <v>8719.43</v>
      </c>
      <c r="G5160">
        <v>7959.1</v>
      </c>
      <c r="H5160">
        <v>25081</v>
      </c>
      <c r="I5160">
        <v>368.87</v>
      </c>
      <c r="J5160">
        <v>851.95</v>
      </c>
      <c r="K5160">
        <v>5904.74</v>
      </c>
      <c r="L5160">
        <v>13521</v>
      </c>
      <c r="M5160">
        <v>19219</v>
      </c>
      <c r="N5160">
        <v>5397.3</v>
      </c>
    </row>
    <row r="5161" spans="1:14" x14ac:dyDescent="0.25">
      <c r="A5161" s="2">
        <v>39364</v>
      </c>
      <c r="B5161">
        <v>1384.65</v>
      </c>
      <c r="C5161">
        <v>640.04</v>
      </c>
      <c r="D5161">
        <v>4487.8999999999996</v>
      </c>
      <c r="E5161">
        <v>3676.1</v>
      </c>
      <c r="F5161">
        <v>8727.02</v>
      </c>
      <c r="G5161">
        <v>7986.2</v>
      </c>
      <c r="H5161">
        <v>25327</v>
      </c>
      <c r="I5161">
        <v>372.21</v>
      </c>
      <c r="J5161">
        <v>856.71</v>
      </c>
      <c r="K5161">
        <v>5933.79</v>
      </c>
      <c r="L5161">
        <v>13576</v>
      </c>
      <c r="M5161">
        <v>19629</v>
      </c>
      <c r="N5161">
        <v>5420.7</v>
      </c>
    </row>
    <row r="5162" spans="1:14" x14ac:dyDescent="0.25">
      <c r="A5162" s="2">
        <v>39365</v>
      </c>
      <c r="B5162">
        <v>1382.02</v>
      </c>
      <c r="C5162">
        <v>641.19000000000005</v>
      </c>
      <c r="D5162">
        <v>4498</v>
      </c>
      <c r="E5162">
        <v>3661</v>
      </c>
      <c r="F5162">
        <v>8723.77</v>
      </c>
      <c r="G5162">
        <v>7991.1</v>
      </c>
      <c r="H5162">
        <v>25210</v>
      </c>
      <c r="I5162">
        <v>374.54</v>
      </c>
      <c r="J5162">
        <v>857.22</v>
      </c>
      <c r="K5162">
        <v>5958.32</v>
      </c>
      <c r="L5162">
        <v>13600</v>
      </c>
      <c r="M5162">
        <v>19744</v>
      </c>
      <c r="N5162">
        <v>5466</v>
      </c>
    </row>
    <row r="5163" spans="1:14" x14ac:dyDescent="0.25">
      <c r="A5163" s="2">
        <v>39366</v>
      </c>
      <c r="B5163">
        <v>1374.99</v>
      </c>
      <c r="C5163">
        <v>637.80999999999995</v>
      </c>
      <c r="D5163">
        <v>4556.2</v>
      </c>
      <c r="E5163">
        <v>3672.6</v>
      </c>
      <c r="F5163">
        <v>8776.89</v>
      </c>
      <c r="G5163">
        <v>8127.3</v>
      </c>
      <c r="H5163">
        <v>25269</v>
      </c>
      <c r="I5163">
        <v>376.84</v>
      </c>
      <c r="J5163">
        <v>861.55</v>
      </c>
      <c r="K5163">
        <v>5978.33</v>
      </c>
      <c r="L5163">
        <v>13837</v>
      </c>
      <c r="M5163">
        <v>20226</v>
      </c>
      <c r="N5163">
        <v>5515.2</v>
      </c>
    </row>
    <row r="5164" spans="1:14" x14ac:dyDescent="0.25">
      <c r="A5164" s="2">
        <v>39367</v>
      </c>
      <c r="B5164">
        <v>1383.12</v>
      </c>
      <c r="C5164">
        <v>642.88</v>
      </c>
      <c r="D5164">
        <v>4558.6000000000004</v>
      </c>
      <c r="E5164">
        <v>3662.3</v>
      </c>
      <c r="F5164">
        <v>8775.26</v>
      </c>
      <c r="G5164">
        <v>8206</v>
      </c>
      <c r="H5164">
        <v>25304</v>
      </c>
      <c r="I5164">
        <v>377.75</v>
      </c>
      <c r="J5164">
        <v>857.05</v>
      </c>
      <c r="K5164">
        <v>5973.16</v>
      </c>
      <c r="L5164">
        <v>13687</v>
      </c>
      <c r="M5164">
        <v>19892</v>
      </c>
      <c r="N5164">
        <v>5491</v>
      </c>
    </row>
    <row r="5165" spans="1:14" x14ac:dyDescent="0.25">
      <c r="A5165" s="2">
        <v>39370</v>
      </c>
      <c r="B5165">
        <v>1370.6</v>
      </c>
      <c r="C5165">
        <v>637.5</v>
      </c>
      <c r="D5165">
        <v>4501.7</v>
      </c>
      <c r="E5165">
        <v>3638.2</v>
      </c>
      <c r="F5165">
        <v>8706.42</v>
      </c>
      <c r="G5165">
        <v>8166</v>
      </c>
      <c r="H5165">
        <v>24984</v>
      </c>
      <c r="I5165">
        <v>373.76</v>
      </c>
      <c r="J5165">
        <v>850.93</v>
      </c>
      <c r="K5165">
        <v>5948.63</v>
      </c>
      <c r="L5165">
        <v>13734</v>
      </c>
      <c r="M5165">
        <v>20419</v>
      </c>
      <c r="N5165">
        <v>5491</v>
      </c>
    </row>
    <row r="5166" spans="1:14" x14ac:dyDescent="0.25">
      <c r="A5166" s="2">
        <v>39371</v>
      </c>
      <c r="B5166">
        <v>1359.4</v>
      </c>
      <c r="C5166">
        <v>633.74</v>
      </c>
      <c r="D5166">
        <v>4474.8</v>
      </c>
      <c r="E5166">
        <v>3620.6</v>
      </c>
      <c r="F5166">
        <v>8686.3700000000008</v>
      </c>
      <c r="G5166">
        <v>8215.4</v>
      </c>
      <c r="H5166">
        <v>24893</v>
      </c>
      <c r="I5166">
        <v>371.87</v>
      </c>
      <c r="J5166">
        <v>818.46</v>
      </c>
      <c r="K5166">
        <v>5880.85</v>
      </c>
      <c r="L5166">
        <v>13521</v>
      </c>
      <c r="M5166">
        <v>19897</v>
      </c>
      <c r="N5166">
        <v>5444.1</v>
      </c>
    </row>
    <row r="5167" spans="1:14" x14ac:dyDescent="0.25">
      <c r="A5167" s="2">
        <v>39372</v>
      </c>
      <c r="B5167">
        <v>1363.79</v>
      </c>
      <c r="C5167">
        <v>637.20000000000005</v>
      </c>
      <c r="D5167">
        <v>4518.5</v>
      </c>
      <c r="E5167">
        <v>3643.5</v>
      </c>
      <c r="F5167">
        <v>8710.76</v>
      </c>
      <c r="G5167">
        <v>8289</v>
      </c>
      <c r="H5167">
        <v>24766</v>
      </c>
      <c r="I5167">
        <v>374.47</v>
      </c>
      <c r="J5167">
        <v>820.5</v>
      </c>
      <c r="K5167">
        <v>5882.14</v>
      </c>
      <c r="L5167">
        <v>13403</v>
      </c>
      <c r="M5167">
        <v>20258</v>
      </c>
      <c r="N5167">
        <v>5424.8</v>
      </c>
    </row>
    <row r="5168" spans="1:14" x14ac:dyDescent="0.25">
      <c r="A5168" s="2">
        <v>39373</v>
      </c>
      <c r="B5168">
        <v>1358.74</v>
      </c>
      <c r="C5168">
        <v>641.5</v>
      </c>
      <c r="D5168">
        <v>4479.1000000000004</v>
      </c>
      <c r="E5168">
        <v>3611.5</v>
      </c>
      <c r="F5168">
        <v>8643</v>
      </c>
      <c r="G5168">
        <v>8337.4</v>
      </c>
      <c r="H5168">
        <v>24569</v>
      </c>
      <c r="I5168">
        <v>372.48</v>
      </c>
      <c r="J5168">
        <v>806.73</v>
      </c>
      <c r="K5168">
        <v>5856.32</v>
      </c>
      <c r="L5168">
        <v>13513</v>
      </c>
      <c r="M5168">
        <v>20266</v>
      </c>
      <c r="N5168">
        <v>5511.2</v>
      </c>
    </row>
    <row r="5169" spans="1:14" x14ac:dyDescent="0.25">
      <c r="A5169" s="2">
        <v>39374</v>
      </c>
      <c r="B5169">
        <v>1322.72</v>
      </c>
      <c r="C5169">
        <v>625.52</v>
      </c>
      <c r="D5169">
        <v>4431</v>
      </c>
      <c r="E5169">
        <v>3594</v>
      </c>
      <c r="F5169">
        <v>8609.94</v>
      </c>
      <c r="G5169">
        <v>8338.5</v>
      </c>
      <c r="H5169">
        <v>24538</v>
      </c>
      <c r="I5169">
        <v>372.14</v>
      </c>
      <c r="J5169">
        <v>793.47</v>
      </c>
      <c r="K5169">
        <v>5796.93</v>
      </c>
      <c r="L5169">
        <v>13276</v>
      </c>
      <c r="M5169">
        <v>20266</v>
      </c>
      <c r="N5169">
        <v>5450.6</v>
      </c>
    </row>
    <row r="5170" spans="1:14" x14ac:dyDescent="0.25">
      <c r="A5170" s="2">
        <v>39377</v>
      </c>
      <c r="B5170">
        <v>1329.53</v>
      </c>
      <c r="C5170">
        <v>629.9</v>
      </c>
      <c r="D5170">
        <v>4374.8</v>
      </c>
      <c r="E5170">
        <v>3545.2</v>
      </c>
      <c r="F5170">
        <v>8505.86</v>
      </c>
      <c r="G5170">
        <v>8232.7000000000007</v>
      </c>
      <c r="H5170">
        <v>24209</v>
      </c>
      <c r="I5170">
        <v>365.33</v>
      </c>
      <c r="J5170">
        <v>777.66</v>
      </c>
      <c r="K5170">
        <v>5733.02</v>
      </c>
      <c r="L5170">
        <v>12977</v>
      </c>
      <c r="M5170">
        <v>19489</v>
      </c>
      <c r="N5170">
        <v>5343.1</v>
      </c>
    </row>
    <row r="5171" spans="1:14" x14ac:dyDescent="0.25">
      <c r="A5171" s="2">
        <v>39378</v>
      </c>
      <c r="B5171">
        <v>1340.07</v>
      </c>
      <c r="C5171">
        <v>631.13</v>
      </c>
      <c r="D5171">
        <v>4402.3999999999996</v>
      </c>
      <c r="E5171">
        <v>3569.3</v>
      </c>
      <c r="F5171">
        <v>8554.11</v>
      </c>
      <c r="G5171">
        <v>8284.1</v>
      </c>
      <c r="H5171">
        <v>24340</v>
      </c>
      <c r="I5171">
        <v>368.64</v>
      </c>
      <c r="J5171">
        <v>799.93</v>
      </c>
      <c r="K5171">
        <v>5765.3</v>
      </c>
      <c r="L5171">
        <v>13008</v>
      </c>
      <c r="M5171">
        <v>20388</v>
      </c>
      <c r="N5171">
        <v>5398.9</v>
      </c>
    </row>
    <row r="5172" spans="1:14" x14ac:dyDescent="0.25">
      <c r="A5172" s="2">
        <v>39379</v>
      </c>
      <c r="B5172">
        <v>1337</v>
      </c>
      <c r="C5172">
        <v>631.59</v>
      </c>
      <c r="D5172">
        <v>4390</v>
      </c>
      <c r="E5172">
        <v>3548.3</v>
      </c>
      <c r="F5172">
        <v>8544.35</v>
      </c>
      <c r="G5172">
        <v>8176.7</v>
      </c>
      <c r="H5172">
        <v>24218</v>
      </c>
      <c r="I5172">
        <v>366.65</v>
      </c>
      <c r="J5172">
        <v>789.05</v>
      </c>
      <c r="K5172">
        <v>5737.54</v>
      </c>
      <c r="L5172">
        <v>12921</v>
      </c>
      <c r="M5172">
        <v>20324</v>
      </c>
      <c r="N5172">
        <v>5386.8</v>
      </c>
    </row>
    <row r="5173" spans="1:14" x14ac:dyDescent="0.25">
      <c r="A5173" s="2">
        <v>39380</v>
      </c>
      <c r="B5173">
        <v>1339.63</v>
      </c>
      <c r="C5173">
        <v>633.28</v>
      </c>
      <c r="D5173">
        <v>4438.3999999999996</v>
      </c>
      <c r="E5173">
        <v>3603.7</v>
      </c>
      <c r="F5173">
        <v>8645.17</v>
      </c>
      <c r="G5173">
        <v>8261</v>
      </c>
      <c r="H5173">
        <v>24520</v>
      </c>
      <c r="I5173">
        <v>368.13</v>
      </c>
      <c r="J5173">
        <v>795</v>
      </c>
      <c r="K5173">
        <v>5774.34</v>
      </c>
      <c r="L5173">
        <v>12850</v>
      </c>
      <c r="M5173">
        <v>20650</v>
      </c>
      <c r="N5173">
        <v>5359.3</v>
      </c>
    </row>
    <row r="5174" spans="1:14" x14ac:dyDescent="0.25">
      <c r="A5174" s="2">
        <v>39381</v>
      </c>
      <c r="B5174">
        <v>1355.01</v>
      </c>
      <c r="C5174">
        <v>641.41999999999996</v>
      </c>
      <c r="D5174">
        <v>4506.1000000000004</v>
      </c>
      <c r="E5174">
        <v>3625.6</v>
      </c>
      <c r="F5174">
        <v>8664.14</v>
      </c>
      <c r="G5174">
        <v>8377.5</v>
      </c>
      <c r="H5174">
        <v>24707</v>
      </c>
      <c r="I5174">
        <v>369.14</v>
      </c>
      <c r="J5174">
        <v>798.62</v>
      </c>
      <c r="K5174">
        <v>5809.2</v>
      </c>
      <c r="L5174">
        <v>13016</v>
      </c>
      <c r="M5174">
        <v>21017</v>
      </c>
      <c r="N5174">
        <v>5434.5</v>
      </c>
    </row>
    <row r="5175" spans="1:14" x14ac:dyDescent="0.25">
      <c r="A5175" s="2">
        <v>39384</v>
      </c>
      <c r="B5175">
        <v>1358.96</v>
      </c>
      <c r="C5175">
        <v>646.34</v>
      </c>
      <c r="D5175">
        <v>4532</v>
      </c>
      <c r="E5175">
        <v>3651.9</v>
      </c>
      <c r="F5175">
        <v>8734.61</v>
      </c>
      <c r="G5175">
        <v>8448.7999999999993</v>
      </c>
      <c r="H5175">
        <v>24787</v>
      </c>
      <c r="I5175">
        <v>371.6</v>
      </c>
      <c r="J5175">
        <v>800.15</v>
      </c>
      <c r="K5175">
        <v>5837.6</v>
      </c>
      <c r="L5175">
        <v>13205</v>
      </c>
      <c r="M5175">
        <v>21973</v>
      </c>
      <c r="N5175">
        <v>5512</v>
      </c>
    </row>
    <row r="5176" spans="1:14" x14ac:dyDescent="0.25">
      <c r="A5176" s="2">
        <v>39385</v>
      </c>
      <c r="B5176">
        <v>1349.3</v>
      </c>
      <c r="C5176">
        <v>640.41999999999996</v>
      </c>
      <c r="D5176">
        <v>4507.3999999999996</v>
      </c>
      <c r="E5176">
        <v>3630.9</v>
      </c>
      <c r="F5176">
        <v>8694.5</v>
      </c>
      <c r="G5176">
        <v>8476.7999999999993</v>
      </c>
      <c r="H5176">
        <v>24785</v>
      </c>
      <c r="I5176">
        <v>368.06</v>
      </c>
      <c r="J5176">
        <v>796.42</v>
      </c>
      <c r="K5176">
        <v>5781.44</v>
      </c>
      <c r="L5176">
        <v>13158</v>
      </c>
      <c r="M5176">
        <v>21828</v>
      </c>
      <c r="N5176">
        <v>5495</v>
      </c>
    </row>
    <row r="5177" spans="1:14" x14ac:dyDescent="0.25">
      <c r="A5177" s="2">
        <v>39386</v>
      </c>
      <c r="B5177">
        <v>1365.9</v>
      </c>
      <c r="C5177">
        <v>655.17999999999995</v>
      </c>
      <c r="D5177">
        <v>4541.7</v>
      </c>
      <c r="E5177">
        <v>3656.3</v>
      </c>
      <c r="F5177">
        <v>8737.32</v>
      </c>
      <c r="G5177">
        <v>8538.2000000000007</v>
      </c>
      <c r="H5177">
        <v>25002</v>
      </c>
      <c r="I5177">
        <v>369.75</v>
      </c>
      <c r="J5177">
        <v>803.54</v>
      </c>
      <c r="K5177">
        <v>5840.83</v>
      </c>
      <c r="L5177">
        <v>13190</v>
      </c>
      <c r="M5177">
        <v>21620</v>
      </c>
      <c r="N5177">
        <v>5489.4</v>
      </c>
    </row>
    <row r="5178" spans="1:14" x14ac:dyDescent="0.25">
      <c r="A5178" s="2">
        <v>39387</v>
      </c>
      <c r="B5178">
        <v>1331.51</v>
      </c>
      <c r="C5178">
        <v>641.80999999999995</v>
      </c>
      <c r="D5178">
        <v>4460.6000000000004</v>
      </c>
      <c r="E5178">
        <v>3584.6</v>
      </c>
      <c r="F5178">
        <v>8593.68</v>
      </c>
      <c r="G5178">
        <v>8475.5</v>
      </c>
      <c r="H5178">
        <v>24470</v>
      </c>
      <c r="I5178">
        <v>365.46</v>
      </c>
      <c r="J5178">
        <v>793.71</v>
      </c>
      <c r="K5178">
        <v>5767.24</v>
      </c>
      <c r="L5178">
        <v>13347</v>
      </c>
      <c r="M5178">
        <v>21631</v>
      </c>
      <c r="N5178">
        <v>5529.8</v>
      </c>
    </row>
    <row r="5179" spans="1:14" x14ac:dyDescent="0.25">
      <c r="A5179" s="2">
        <v>39388</v>
      </c>
      <c r="B5179">
        <v>1333.05</v>
      </c>
      <c r="C5179">
        <v>643.58000000000004</v>
      </c>
      <c r="D5179">
        <v>4424</v>
      </c>
      <c r="E5179">
        <v>3578.7</v>
      </c>
      <c r="F5179">
        <v>8544.89</v>
      </c>
      <c r="G5179">
        <v>8501.9</v>
      </c>
      <c r="H5179">
        <v>24485</v>
      </c>
      <c r="I5179">
        <v>363.04</v>
      </c>
      <c r="J5179">
        <v>782.86</v>
      </c>
      <c r="K5179">
        <v>5685.9</v>
      </c>
      <c r="L5179">
        <v>13016</v>
      </c>
      <c r="M5179">
        <v>21061</v>
      </c>
      <c r="N5179">
        <v>5411.8</v>
      </c>
    </row>
    <row r="5180" spans="1:14" x14ac:dyDescent="0.25">
      <c r="A5180" s="2">
        <v>39391</v>
      </c>
      <c r="B5180">
        <v>1322.5</v>
      </c>
      <c r="C5180">
        <v>639.66</v>
      </c>
      <c r="D5180">
        <v>4373.1000000000004</v>
      </c>
      <c r="E5180">
        <v>3553</v>
      </c>
      <c r="F5180">
        <v>8503.7000000000007</v>
      </c>
      <c r="G5180">
        <v>8501.1</v>
      </c>
      <c r="H5180">
        <v>24347</v>
      </c>
      <c r="I5180">
        <v>360.67</v>
      </c>
      <c r="J5180">
        <v>785.91</v>
      </c>
      <c r="K5180">
        <v>5638.78</v>
      </c>
      <c r="L5180">
        <v>12866</v>
      </c>
      <c r="M5180">
        <v>19896</v>
      </c>
      <c r="N5180">
        <v>5339.1</v>
      </c>
    </row>
    <row r="5181" spans="1:14" x14ac:dyDescent="0.25">
      <c r="A5181" s="2">
        <v>39392</v>
      </c>
      <c r="B5181">
        <v>1339.63</v>
      </c>
      <c r="C5181">
        <v>645.96</v>
      </c>
      <c r="D5181">
        <v>4370.5</v>
      </c>
      <c r="E5181">
        <v>3569.6</v>
      </c>
      <c r="F5181">
        <v>8533.51</v>
      </c>
      <c r="G5181">
        <v>8537.9</v>
      </c>
      <c r="H5181">
        <v>24300</v>
      </c>
      <c r="I5181">
        <v>360.57</v>
      </c>
      <c r="J5181">
        <v>789.05</v>
      </c>
      <c r="K5181">
        <v>5678.15</v>
      </c>
      <c r="L5181">
        <v>12842</v>
      </c>
      <c r="M5181">
        <v>20356</v>
      </c>
      <c r="N5181">
        <v>5345.6</v>
      </c>
    </row>
    <row r="5182" spans="1:14" x14ac:dyDescent="0.25">
      <c r="A5182" s="2">
        <v>39393</v>
      </c>
      <c r="B5182">
        <v>1302.52</v>
      </c>
      <c r="C5182">
        <v>634.58000000000004</v>
      </c>
      <c r="D5182">
        <v>4319</v>
      </c>
      <c r="E5182">
        <v>3551.5</v>
      </c>
      <c r="F5182">
        <v>8492.31</v>
      </c>
      <c r="G5182">
        <v>8518.7999999999993</v>
      </c>
      <c r="H5182">
        <v>24196</v>
      </c>
      <c r="I5182">
        <v>358.18</v>
      </c>
      <c r="J5182">
        <v>781.34</v>
      </c>
      <c r="K5182">
        <v>5640.07</v>
      </c>
      <c r="L5182">
        <v>12732</v>
      </c>
      <c r="M5182">
        <v>20416</v>
      </c>
      <c r="N5182">
        <v>5402.9</v>
      </c>
    </row>
    <row r="5183" spans="1:14" x14ac:dyDescent="0.25">
      <c r="A5183" s="2">
        <v>39394</v>
      </c>
      <c r="B5183">
        <v>1296.1500000000001</v>
      </c>
      <c r="C5183">
        <v>634.58000000000004</v>
      </c>
      <c r="D5183">
        <v>4320.3</v>
      </c>
      <c r="E5183">
        <v>3517.4</v>
      </c>
      <c r="F5183">
        <v>8518.33</v>
      </c>
      <c r="G5183">
        <v>8568.9</v>
      </c>
      <c r="H5183">
        <v>23765</v>
      </c>
      <c r="I5183">
        <v>353.45</v>
      </c>
      <c r="J5183">
        <v>775.92</v>
      </c>
      <c r="K5183">
        <v>5570.99</v>
      </c>
      <c r="L5183">
        <v>12424</v>
      </c>
      <c r="M5183">
        <v>19732</v>
      </c>
      <c r="N5183">
        <v>5282.6</v>
      </c>
    </row>
    <row r="5184" spans="1:14" x14ac:dyDescent="0.25">
      <c r="A5184" s="2">
        <v>39395</v>
      </c>
      <c r="B5184">
        <v>1278.1400000000001</v>
      </c>
      <c r="C5184">
        <v>620.66999999999996</v>
      </c>
      <c r="D5184">
        <v>4261.3999999999996</v>
      </c>
      <c r="E5184">
        <v>3450.4</v>
      </c>
      <c r="F5184">
        <v>8518.8700000000008</v>
      </c>
      <c r="G5184">
        <v>8439.4</v>
      </c>
      <c r="H5184">
        <v>23275</v>
      </c>
      <c r="I5184">
        <v>344.85</v>
      </c>
      <c r="J5184">
        <v>756.09</v>
      </c>
      <c r="K5184">
        <v>5454.8</v>
      </c>
      <c r="L5184">
        <v>12274</v>
      </c>
      <c r="M5184">
        <v>19962</v>
      </c>
      <c r="N5184">
        <v>5318.1</v>
      </c>
    </row>
    <row r="5185" spans="1:14" x14ac:dyDescent="0.25">
      <c r="A5185" s="2">
        <v>39398</v>
      </c>
      <c r="B5185">
        <v>1265.1400000000001</v>
      </c>
      <c r="C5185">
        <v>608.91</v>
      </c>
      <c r="D5185">
        <v>4283.3</v>
      </c>
      <c r="E5185">
        <v>3457.9</v>
      </c>
      <c r="F5185">
        <v>8503.15</v>
      </c>
      <c r="G5185">
        <v>8476.2999999999993</v>
      </c>
      <c r="H5185">
        <v>23485</v>
      </c>
      <c r="I5185">
        <v>343.17</v>
      </c>
      <c r="J5185">
        <v>767.27</v>
      </c>
      <c r="K5185">
        <v>5459.32</v>
      </c>
      <c r="L5185">
        <v>12014</v>
      </c>
      <c r="M5185">
        <v>19102</v>
      </c>
      <c r="N5185">
        <v>5238.8999999999996</v>
      </c>
    </row>
    <row r="5186" spans="1:14" x14ac:dyDescent="0.25">
      <c r="A5186" s="2">
        <v>39399</v>
      </c>
      <c r="B5186">
        <v>1302.96</v>
      </c>
      <c r="C5186">
        <v>614.76</v>
      </c>
      <c r="D5186">
        <v>4300.5</v>
      </c>
      <c r="E5186">
        <v>3459.2</v>
      </c>
      <c r="F5186">
        <v>8473.8799999999992</v>
      </c>
      <c r="G5186">
        <v>8501.2999999999993</v>
      </c>
      <c r="H5186">
        <v>23641</v>
      </c>
      <c r="I5186">
        <v>342.52</v>
      </c>
      <c r="J5186">
        <v>760.67</v>
      </c>
      <c r="K5186">
        <v>5496.76</v>
      </c>
      <c r="L5186">
        <v>11871</v>
      </c>
      <c r="M5186">
        <v>19212</v>
      </c>
      <c r="N5186">
        <v>5268.8</v>
      </c>
    </row>
    <row r="5187" spans="1:14" x14ac:dyDescent="0.25">
      <c r="A5187" s="2">
        <v>39400</v>
      </c>
      <c r="B5187">
        <v>1298.3499999999999</v>
      </c>
      <c r="C5187">
        <v>617.37</v>
      </c>
      <c r="D5187">
        <v>4343.8999999999996</v>
      </c>
      <c r="E5187">
        <v>3503.6</v>
      </c>
      <c r="F5187">
        <v>8476.0499999999993</v>
      </c>
      <c r="G5187">
        <v>8510.7000000000007</v>
      </c>
      <c r="H5187">
        <v>23755</v>
      </c>
      <c r="I5187">
        <v>345.29</v>
      </c>
      <c r="J5187">
        <v>762.19</v>
      </c>
      <c r="K5187">
        <v>5573.58</v>
      </c>
      <c r="L5187">
        <v>12258</v>
      </c>
      <c r="M5187">
        <v>20203</v>
      </c>
      <c r="N5187">
        <v>5342.3</v>
      </c>
    </row>
    <row r="5188" spans="1:14" x14ac:dyDescent="0.25">
      <c r="A5188" s="2">
        <v>39401</v>
      </c>
      <c r="B5188">
        <v>1280.78</v>
      </c>
      <c r="C5188">
        <v>604.99</v>
      </c>
      <c r="D5188">
        <v>4296.1000000000004</v>
      </c>
      <c r="E5188">
        <v>3472</v>
      </c>
      <c r="F5188">
        <v>8347.59</v>
      </c>
      <c r="G5188">
        <v>8461.7999999999993</v>
      </c>
      <c r="H5188">
        <v>23670</v>
      </c>
      <c r="I5188">
        <v>341.98</v>
      </c>
      <c r="J5188">
        <v>748.21</v>
      </c>
      <c r="K5188">
        <v>5561.31</v>
      </c>
      <c r="L5188">
        <v>12148</v>
      </c>
      <c r="M5188">
        <v>19793</v>
      </c>
      <c r="N5188">
        <v>5316.5</v>
      </c>
    </row>
    <row r="5189" spans="1:14" x14ac:dyDescent="0.25">
      <c r="A5189" s="2">
        <v>39402</v>
      </c>
      <c r="B5189">
        <v>1282.75</v>
      </c>
      <c r="C5189">
        <v>604.76</v>
      </c>
      <c r="D5189">
        <v>4257.3999999999996</v>
      </c>
      <c r="E5189">
        <v>3454.2</v>
      </c>
      <c r="F5189">
        <v>8284.17</v>
      </c>
      <c r="G5189">
        <v>8482.9</v>
      </c>
      <c r="H5189">
        <v>23711</v>
      </c>
      <c r="I5189">
        <v>337.35</v>
      </c>
      <c r="J5189">
        <v>743.21</v>
      </c>
      <c r="K5189">
        <v>5487.07</v>
      </c>
      <c r="L5189">
        <v>11990</v>
      </c>
      <c r="M5189">
        <v>18848</v>
      </c>
      <c r="N5189">
        <v>5254.3</v>
      </c>
    </row>
    <row r="5190" spans="1:14" x14ac:dyDescent="0.25">
      <c r="A5190" s="2">
        <v>39405</v>
      </c>
      <c r="B5190">
        <v>1262.77</v>
      </c>
      <c r="C5190">
        <v>597.16</v>
      </c>
      <c r="D5190">
        <v>4134.8999999999996</v>
      </c>
      <c r="E5190">
        <v>3398.1</v>
      </c>
      <c r="F5190">
        <v>8178.47</v>
      </c>
      <c r="G5190">
        <v>8353</v>
      </c>
      <c r="H5190">
        <v>23213</v>
      </c>
      <c r="I5190">
        <v>331.06</v>
      </c>
      <c r="J5190">
        <v>720.67</v>
      </c>
      <c r="K5190">
        <v>5352.8</v>
      </c>
      <c r="L5190">
        <v>11895</v>
      </c>
      <c r="M5190">
        <v>18786</v>
      </c>
      <c r="N5190">
        <v>5283.4</v>
      </c>
    </row>
    <row r="5191" spans="1:14" x14ac:dyDescent="0.25">
      <c r="A5191" s="2">
        <v>39406</v>
      </c>
      <c r="B5191">
        <v>1270.24</v>
      </c>
      <c r="C5191">
        <v>604.76</v>
      </c>
      <c r="D5191">
        <v>4203.8999999999996</v>
      </c>
      <c r="E5191">
        <v>3445.8</v>
      </c>
      <c r="F5191">
        <v>8303.14</v>
      </c>
      <c r="G5191">
        <v>8450.7999999999993</v>
      </c>
      <c r="H5191">
        <v>23411</v>
      </c>
      <c r="I5191">
        <v>332.98</v>
      </c>
      <c r="J5191">
        <v>732.71</v>
      </c>
      <c r="K5191">
        <v>5383.79</v>
      </c>
      <c r="L5191">
        <v>12006</v>
      </c>
      <c r="M5191">
        <v>18976</v>
      </c>
      <c r="N5191">
        <v>5218.7</v>
      </c>
    </row>
    <row r="5192" spans="1:14" x14ac:dyDescent="0.25">
      <c r="A5192" s="2">
        <v>39407</v>
      </c>
      <c r="B5192">
        <v>1245.42</v>
      </c>
      <c r="C5192">
        <v>596.08000000000004</v>
      </c>
      <c r="D5192">
        <v>4121.1000000000004</v>
      </c>
      <c r="E5192">
        <v>3368.8</v>
      </c>
      <c r="F5192">
        <v>8190.93</v>
      </c>
      <c r="G5192">
        <v>8264.2999999999993</v>
      </c>
      <c r="H5192">
        <v>23050</v>
      </c>
      <c r="I5192">
        <v>326.19</v>
      </c>
      <c r="J5192">
        <v>720</v>
      </c>
      <c r="K5192">
        <v>5262.43</v>
      </c>
      <c r="L5192">
        <v>11698</v>
      </c>
      <c r="M5192">
        <v>18316</v>
      </c>
      <c r="N5192">
        <v>5190.3999999999996</v>
      </c>
    </row>
    <row r="5193" spans="1:14" x14ac:dyDescent="0.25">
      <c r="A5193" s="2">
        <v>39408</v>
      </c>
      <c r="B5193">
        <v>1245.42</v>
      </c>
      <c r="C5193">
        <v>600.46</v>
      </c>
      <c r="D5193">
        <v>4158.5</v>
      </c>
      <c r="E5193">
        <v>3387.5</v>
      </c>
      <c r="F5193">
        <v>8230.5</v>
      </c>
      <c r="G5193">
        <v>8229.5</v>
      </c>
      <c r="H5193">
        <v>23082</v>
      </c>
      <c r="I5193">
        <v>326.42</v>
      </c>
      <c r="J5193">
        <v>714.74</v>
      </c>
      <c r="K5193">
        <v>5314.72</v>
      </c>
      <c r="L5193">
        <v>11682</v>
      </c>
      <c r="M5193">
        <v>18037</v>
      </c>
      <c r="N5193">
        <v>5147.6000000000004</v>
      </c>
    </row>
    <row r="5194" spans="1:14" x14ac:dyDescent="0.25">
      <c r="A5194" s="2">
        <v>39409</v>
      </c>
      <c r="B5194">
        <v>1266.72</v>
      </c>
      <c r="C5194">
        <v>603.23</v>
      </c>
      <c r="D5194">
        <v>4227.1000000000004</v>
      </c>
      <c r="E5194">
        <v>3452</v>
      </c>
      <c r="F5194">
        <v>8276.0400000000009</v>
      </c>
      <c r="G5194">
        <v>8268.9</v>
      </c>
      <c r="H5194">
        <v>23443</v>
      </c>
      <c r="I5194">
        <v>332.17</v>
      </c>
      <c r="J5194">
        <v>715.86</v>
      </c>
      <c r="K5194">
        <v>5409.61</v>
      </c>
      <c r="L5194">
        <v>11682</v>
      </c>
      <c r="M5194">
        <v>18371</v>
      </c>
      <c r="N5194">
        <v>5133.8999999999996</v>
      </c>
    </row>
    <row r="5195" spans="1:14" x14ac:dyDescent="0.25">
      <c r="A5195" s="2">
        <v>39412</v>
      </c>
      <c r="B5195">
        <v>1237.95</v>
      </c>
      <c r="C5195">
        <v>595.77</v>
      </c>
      <c r="D5195">
        <v>4175.3</v>
      </c>
      <c r="E5195">
        <v>3411.5</v>
      </c>
      <c r="F5195">
        <v>8234.84</v>
      </c>
      <c r="G5195">
        <v>8232.4</v>
      </c>
      <c r="H5195">
        <v>23281</v>
      </c>
      <c r="I5195">
        <v>331.56</v>
      </c>
      <c r="J5195">
        <v>719.91</v>
      </c>
      <c r="K5195">
        <v>5412.84</v>
      </c>
      <c r="L5195">
        <v>11998</v>
      </c>
      <c r="M5195">
        <v>19173</v>
      </c>
      <c r="N5195">
        <v>5243.8</v>
      </c>
    </row>
    <row r="5196" spans="1:14" x14ac:dyDescent="0.25">
      <c r="A5196" s="2">
        <v>39413</v>
      </c>
      <c r="B5196">
        <v>1253.1099999999999</v>
      </c>
      <c r="C5196">
        <v>600.69000000000005</v>
      </c>
      <c r="D5196">
        <v>4145</v>
      </c>
      <c r="E5196">
        <v>3395.6</v>
      </c>
      <c r="F5196">
        <v>8193.64</v>
      </c>
      <c r="G5196">
        <v>8237</v>
      </c>
      <c r="H5196">
        <v>23251</v>
      </c>
      <c r="I5196">
        <v>332</v>
      </c>
      <c r="J5196">
        <v>717.05</v>
      </c>
      <c r="K5196">
        <v>5447.05</v>
      </c>
      <c r="L5196">
        <v>12029</v>
      </c>
      <c r="M5196">
        <v>18741</v>
      </c>
      <c r="N5196">
        <v>5211.3999999999996</v>
      </c>
    </row>
    <row r="5197" spans="1:14" x14ac:dyDescent="0.25">
      <c r="A5197" s="2">
        <v>39414</v>
      </c>
      <c r="B5197">
        <v>1291.76</v>
      </c>
      <c r="C5197">
        <v>613.67999999999995</v>
      </c>
      <c r="D5197">
        <v>4262.3999999999996</v>
      </c>
      <c r="E5197">
        <v>3473.9</v>
      </c>
      <c r="F5197">
        <v>8401.7900000000009</v>
      </c>
      <c r="G5197">
        <v>8375.7999999999993</v>
      </c>
      <c r="H5197">
        <v>23724</v>
      </c>
      <c r="I5197">
        <v>336.57</v>
      </c>
      <c r="J5197">
        <v>741.68</v>
      </c>
      <c r="K5197">
        <v>5590.36</v>
      </c>
      <c r="L5197">
        <v>11966</v>
      </c>
      <c r="M5197">
        <v>18966</v>
      </c>
      <c r="N5197">
        <v>5161.3999999999996</v>
      </c>
    </row>
    <row r="5198" spans="1:14" x14ac:dyDescent="0.25">
      <c r="A5198" s="2">
        <v>39415</v>
      </c>
      <c r="B5198">
        <v>1292.6400000000001</v>
      </c>
      <c r="C5198">
        <v>613.99</v>
      </c>
      <c r="D5198">
        <v>4276.2</v>
      </c>
      <c r="E5198">
        <v>3498.5</v>
      </c>
      <c r="F5198">
        <v>8429.44</v>
      </c>
      <c r="G5198">
        <v>8414.2999999999993</v>
      </c>
      <c r="H5198">
        <v>23801</v>
      </c>
      <c r="I5198">
        <v>338.25</v>
      </c>
      <c r="J5198">
        <v>743.2</v>
      </c>
      <c r="K5198">
        <v>5647.17</v>
      </c>
      <c r="L5198">
        <v>12290</v>
      </c>
      <c r="M5198">
        <v>19646</v>
      </c>
      <c r="N5198">
        <v>5233.3</v>
      </c>
    </row>
    <row r="5199" spans="1:14" x14ac:dyDescent="0.25">
      <c r="A5199" s="2">
        <v>39416</v>
      </c>
      <c r="B5199">
        <v>1303.4000000000001</v>
      </c>
      <c r="C5199">
        <v>614.76</v>
      </c>
      <c r="D5199">
        <v>4348.8999999999996</v>
      </c>
      <c r="E5199">
        <v>3545.3</v>
      </c>
      <c r="F5199">
        <v>8558.99</v>
      </c>
      <c r="G5199">
        <v>8476.5</v>
      </c>
      <c r="H5199">
        <v>23997</v>
      </c>
      <c r="I5199">
        <v>341.82</v>
      </c>
      <c r="J5199">
        <v>750.8</v>
      </c>
      <c r="K5199">
        <v>5711.72</v>
      </c>
      <c r="L5199">
        <v>12416</v>
      </c>
      <c r="M5199">
        <v>19978</v>
      </c>
      <c r="N5199">
        <v>5306.8</v>
      </c>
    </row>
    <row r="5200" spans="1:14" x14ac:dyDescent="0.25">
      <c r="A5200" s="2">
        <v>39419</v>
      </c>
      <c r="B5200">
        <v>1296.1500000000001</v>
      </c>
      <c r="C5200">
        <v>613.76</v>
      </c>
      <c r="D5200">
        <v>4316.3</v>
      </c>
      <c r="E5200">
        <v>3517.8</v>
      </c>
      <c r="F5200">
        <v>8520.5</v>
      </c>
      <c r="G5200">
        <v>8457.7000000000007</v>
      </c>
      <c r="H5200">
        <v>23917</v>
      </c>
      <c r="I5200">
        <v>339.03</v>
      </c>
      <c r="J5200">
        <v>748.94</v>
      </c>
      <c r="K5200">
        <v>5633.61</v>
      </c>
      <c r="L5200">
        <v>12392</v>
      </c>
      <c r="M5200">
        <v>19787</v>
      </c>
      <c r="N5200">
        <v>5298.7</v>
      </c>
    </row>
    <row r="5201" spans="1:14" x14ac:dyDescent="0.25">
      <c r="A5201" s="2">
        <v>39420</v>
      </c>
      <c r="B5201">
        <v>1285.3900000000001</v>
      </c>
      <c r="C5201">
        <v>608.91</v>
      </c>
      <c r="D5201">
        <v>4263.3999999999996</v>
      </c>
      <c r="E5201">
        <v>3465.8</v>
      </c>
      <c r="F5201">
        <v>8486.35</v>
      </c>
      <c r="G5201">
        <v>8447.6</v>
      </c>
      <c r="H5201">
        <v>23728</v>
      </c>
      <c r="I5201">
        <v>335.19</v>
      </c>
      <c r="J5201">
        <v>729.53</v>
      </c>
      <c r="K5201">
        <v>5589.72</v>
      </c>
      <c r="L5201">
        <v>12211</v>
      </c>
      <c r="M5201">
        <v>20131</v>
      </c>
      <c r="N5201">
        <v>5288.2</v>
      </c>
    </row>
    <row r="5202" spans="1:14" x14ac:dyDescent="0.25">
      <c r="A5202" s="2">
        <v>39421</v>
      </c>
      <c r="B5202">
        <v>1306.25</v>
      </c>
      <c r="C5202">
        <v>616.75</v>
      </c>
      <c r="D5202">
        <v>4379.8999999999996</v>
      </c>
      <c r="E5202">
        <v>3535</v>
      </c>
      <c r="F5202">
        <v>8634.33</v>
      </c>
      <c r="G5202">
        <v>8494.7000000000007</v>
      </c>
      <c r="H5202">
        <v>24099</v>
      </c>
      <c r="I5202">
        <v>342.22</v>
      </c>
      <c r="J5202">
        <v>747.17</v>
      </c>
      <c r="K5202">
        <v>5658.14</v>
      </c>
      <c r="L5202">
        <v>12353</v>
      </c>
      <c r="M5202">
        <v>20425</v>
      </c>
      <c r="N5202">
        <v>5281.7</v>
      </c>
    </row>
    <row r="5203" spans="1:14" x14ac:dyDescent="0.25">
      <c r="A5203" s="2">
        <v>39422</v>
      </c>
      <c r="B5203">
        <v>1324.26</v>
      </c>
      <c r="C5203">
        <v>619.83000000000004</v>
      </c>
      <c r="D5203">
        <v>4369.8</v>
      </c>
      <c r="E5203">
        <v>3544</v>
      </c>
      <c r="F5203">
        <v>8629.99</v>
      </c>
      <c r="G5203">
        <v>8428.7999999999993</v>
      </c>
      <c r="H5203">
        <v>24116</v>
      </c>
      <c r="I5203">
        <v>343.73</v>
      </c>
      <c r="J5203">
        <v>743.71</v>
      </c>
      <c r="K5203">
        <v>5647.17</v>
      </c>
      <c r="L5203">
        <v>12574</v>
      </c>
      <c r="M5203">
        <v>20544</v>
      </c>
      <c r="N5203">
        <v>5350.4</v>
      </c>
    </row>
    <row r="5204" spans="1:14" x14ac:dyDescent="0.25">
      <c r="A5204" s="2">
        <v>39423</v>
      </c>
      <c r="B5204">
        <v>1324.04</v>
      </c>
      <c r="C5204">
        <v>620.9</v>
      </c>
      <c r="D5204">
        <v>4412.2</v>
      </c>
      <c r="E5204">
        <v>3569.9</v>
      </c>
      <c r="F5204">
        <v>8680.9500000000007</v>
      </c>
      <c r="G5204">
        <v>8496.2999999999993</v>
      </c>
      <c r="H5204">
        <v>24277</v>
      </c>
      <c r="I5204">
        <v>345.88</v>
      </c>
      <c r="J5204">
        <v>756.37</v>
      </c>
      <c r="K5204">
        <v>5685.9</v>
      </c>
      <c r="L5204">
        <v>12582</v>
      </c>
      <c r="M5204">
        <v>20058</v>
      </c>
      <c r="N5204">
        <v>5369.8</v>
      </c>
    </row>
    <row r="5205" spans="1:14" x14ac:dyDescent="0.25">
      <c r="A5205" s="2">
        <v>39426</v>
      </c>
      <c r="B5205">
        <v>1334.14</v>
      </c>
      <c r="C5205">
        <v>626.9</v>
      </c>
      <c r="D5205">
        <v>4429.7</v>
      </c>
      <c r="E5205">
        <v>3591.7</v>
      </c>
      <c r="F5205">
        <v>8723.23</v>
      </c>
      <c r="G5205">
        <v>8507</v>
      </c>
      <c r="H5205">
        <v>24392</v>
      </c>
      <c r="I5205">
        <v>348.24</v>
      </c>
      <c r="J5205">
        <v>767</v>
      </c>
      <c r="K5205">
        <v>5744</v>
      </c>
      <c r="L5205">
        <v>12542</v>
      </c>
      <c r="M5205">
        <v>19738</v>
      </c>
      <c r="N5205">
        <v>5374.7</v>
      </c>
    </row>
    <row r="5206" spans="1:14" x14ac:dyDescent="0.25">
      <c r="A5206" s="2">
        <v>39427</v>
      </c>
      <c r="B5206">
        <v>1298.3499999999999</v>
      </c>
      <c r="C5206">
        <v>612.6</v>
      </c>
      <c r="D5206">
        <v>4413.2</v>
      </c>
      <c r="E5206">
        <v>3575.8</v>
      </c>
      <c r="F5206">
        <v>8699.3799999999992</v>
      </c>
      <c r="G5206">
        <v>8544</v>
      </c>
      <c r="H5206">
        <v>24270</v>
      </c>
      <c r="I5206">
        <v>347.26</v>
      </c>
      <c r="J5206">
        <v>760.92</v>
      </c>
      <c r="K5206">
        <v>5720.76</v>
      </c>
      <c r="L5206">
        <v>12692</v>
      </c>
      <c r="M5206">
        <v>20344</v>
      </c>
      <c r="N5206">
        <v>5413.4</v>
      </c>
    </row>
    <row r="5207" spans="1:14" x14ac:dyDescent="0.25">
      <c r="A5207" s="2">
        <v>39428</v>
      </c>
      <c r="B5207">
        <v>1309.1099999999999</v>
      </c>
      <c r="C5207">
        <v>619.14</v>
      </c>
      <c r="D5207">
        <v>4415.8999999999996</v>
      </c>
      <c r="E5207">
        <v>3586.8</v>
      </c>
      <c r="F5207">
        <v>8768.2199999999993</v>
      </c>
      <c r="G5207">
        <v>8516.7000000000007</v>
      </c>
      <c r="H5207">
        <v>24316</v>
      </c>
      <c r="I5207">
        <v>347.23</v>
      </c>
      <c r="J5207">
        <v>766.66</v>
      </c>
      <c r="K5207">
        <v>5716.24</v>
      </c>
      <c r="L5207">
        <v>12550</v>
      </c>
      <c r="M5207">
        <v>19731</v>
      </c>
      <c r="N5207">
        <v>5367.4</v>
      </c>
    </row>
    <row r="5208" spans="1:14" x14ac:dyDescent="0.25">
      <c r="A5208" s="2">
        <v>39429</v>
      </c>
      <c r="B5208">
        <v>1307.1300000000001</v>
      </c>
      <c r="C5208">
        <v>617.05999999999995</v>
      </c>
      <c r="D5208">
        <v>4297.3999999999996</v>
      </c>
      <c r="E5208">
        <v>3490.1</v>
      </c>
      <c r="F5208">
        <v>8609.4</v>
      </c>
      <c r="G5208">
        <v>8320.7999999999993</v>
      </c>
      <c r="H5208">
        <v>23904</v>
      </c>
      <c r="I5208">
        <v>341.78</v>
      </c>
      <c r="J5208">
        <v>745.57</v>
      </c>
      <c r="K5208">
        <v>5587.78</v>
      </c>
      <c r="L5208">
        <v>12235</v>
      </c>
      <c r="M5208">
        <v>19085</v>
      </c>
      <c r="N5208">
        <v>5332.6</v>
      </c>
    </row>
    <row r="5209" spans="1:14" x14ac:dyDescent="0.25">
      <c r="A5209" s="2">
        <v>39430</v>
      </c>
      <c r="B5209">
        <v>1289.56</v>
      </c>
      <c r="C5209">
        <v>612.83000000000004</v>
      </c>
      <c r="D5209">
        <v>4307.2</v>
      </c>
      <c r="E5209">
        <v>3498.8</v>
      </c>
      <c r="F5209">
        <v>8629.4500000000007</v>
      </c>
      <c r="G5209">
        <v>8367.7000000000007</v>
      </c>
      <c r="H5209">
        <v>23947</v>
      </c>
      <c r="I5209">
        <v>344.14</v>
      </c>
      <c r="J5209">
        <v>742.11</v>
      </c>
      <c r="K5209">
        <v>5596.82</v>
      </c>
      <c r="L5209">
        <v>12259</v>
      </c>
      <c r="M5209">
        <v>19085</v>
      </c>
      <c r="N5209">
        <v>5253.5</v>
      </c>
    </row>
    <row r="5210" spans="1:14" x14ac:dyDescent="0.25">
      <c r="A5210" s="2">
        <v>39433</v>
      </c>
      <c r="B5210">
        <v>1270.68</v>
      </c>
      <c r="C5210">
        <v>601.69000000000005</v>
      </c>
      <c r="D5210">
        <v>4232.1000000000004</v>
      </c>
      <c r="E5210">
        <v>3443</v>
      </c>
      <c r="F5210">
        <v>8501.5300000000007</v>
      </c>
      <c r="G5210">
        <v>8225.7000000000007</v>
      </c>
      <c r="H5210">
        <v>23576</v>
      </c>
      <c r="I5210">
        <v>338.82</v>
      </c>
      <c r="J5210">
        <v>721.43</v>
      </c>
      <c r="K5210">
        <v>5507.09</v>
      </c>
      <c r="L5210">
        <v>11999</v>
      </c>
      <c r="M5210">
        <v>18329</v>
      </c>
      <c r="N5210">
        <v>5082.2</v>
      </c>
    </row>
    <row r="5211" spans="1:14" x14ac:dyDescent="0.25">
      <c r="A5211" s="2">
        <v>39434</v>
      </c>
      <c r="B5211">
        <v>1278.8</v>
      </c>
      <c r="C5211">
        <v>601.91999999999996</v>
      </c>
      <c r="D5211">
        <v>4233.2</v>
      </c>
      <c r="E5211">
        <v>3439</v>
      </c>
      <c r="F5211">
        <v>8531.8799999999992</v>
      </c>
      <c r="G5211">
        <v>8204.7999999999993</v>
      </c>
      <c r="H5211">
        <v>23573</v>
      </c>
      <c r="I5211">
        <v>338.15</v>
      </c>
      <c r="J5211">
        <v>717.72</v>
      </c>
      <c r="K5211">
        <v>5466.42</v>
      </c>
      <c r="L5211">
        <v>11944</v>
      </c>
      <c r="M5211">
        <v>18490</v>
      </c>
      <c r="N5211">
        <v>5015.8999999999996</v>
      </c>
    </row>
    <row r="5212" spans="1:14" x14ac:dyDescent="0.25">
      <c r="A5212" s="2">
        <v>39435</v>
      </c>
      <c r="B5212">
        <v>1277.26</v>
      </c>
      <c r="C5212">
        <v>601.91999999999996</v>
      </c>
      <c r="D5212">
        <v>4237.8999999999996</v>
      </c>
      <c r="E5212">
        <v>3429.9</v>
      </c>
      <c r="F5212">
        <v>8509.1200000000008</v>
      </c>
      <c r="G5212">
        <v>8150.2</v>
      </c>
      <c r="H5212">
        <v>23380</v>
      </c>
      <c r="I5212">
        <v>338.15</v>
      </c>
      <c r="J5212">
        <v>719.83</v>
      </c>
      <c r="K5212">
        <v>5418.65</v>
      </c>
      <c r="L5212">
        <v>11881</v>
      </c>
      <c r="M5212">
        <v>18714</v>
      </c>
      <c r="N5212">
        <v>5020</v>
      </c>
    </row>
    <row r="5213" spans="1:14" x14ac:dyDescent="0.25">
      <c r="A5213" s="2">
        <v>39436</v>
      </c>
      <c r="B5213">
        <v>1286.05</v>
      </c>
      <c r="C5213">
        <v>604.44000000000005</v>
      </c>
      <c r="D5213">
        <v>4268.5</v>
      </c>
      <c r="E5213">
        <v>3438</v>
      </c>
      <c r="F5213">
        <v>8529.7099999999991</v>
      </c>
      <c r="G5213">
        <v>8120.2</v>
      </c>
      <c r="H5213">
        <v>23321</v>
      </c>
      <c r="I5213">
        <v>340.88</v>
      </c>
      <c r="J5213">
        <v>715.53</v>
      </c>
      <c r="K5213">
        <v>5423.81</v>
      </c>
      <c r="L5213">
        <v>11818</v>
      </c>
      <c r="M5213">
        <v>18699</v>
      </c>
      <c r="N5213">
        <v>4994.1000000000004</v>
      </c>
    </row>
    <row r="5214" spans="1:14" x14ac:dyDescent="0.25">
      <c r="A5214" s="2">
        <v>39437</v>
      </c>
      <c r="B5214">
        <v>1306.32</v>
      </c>
      <c r="C5214">
        <v>611.16</v>
      </c>
      <c r="D5214">
        <v>4332.8</v>
      </c>
      <c r="E5214">
        <v>3495.2</v>
      </c>
      <c r="F5214">
        <v>8672.8700000000008</v>
      </c>
      <c r="G5214">
        <v>8200</v>
      </c>
      <c r="H5214">
        <v>23451</v>
      </c>
      <c r="I5214">
        <v>345.87</v>
      </c>
      <c r="J5214">
        <v>730.04</v>
      </c>
      <c r="K5214">
        <v>5472.18</v>
      </c>
      <c r="L5214">
        <v>12062</v>
      </c>
      <c r="M5214">
        <v>19264</v>
      </c>
      <c r="N5214">
        <v>5100.6000000000004</v>
      </c>
    </row>
    <row r="5215" spans="1:14" x14ac:dyDescent="0.25">
      <c r="A5215" s="2">
        <v>39440</v>
      </c>
      <c r="B5215">
        <v>1313.74</v>
      </c>
      <c r="C5215">
        <v>616.51</v>
      </c>
      <c r="D5215">
        <v>4357</v>
      </c>
      <c r="E5215">
        <v>3503</v>
      </c>
      <c r="F5215">
        <v>8672.8700000000008</v>
      </c>
      <c r="G5215">
        <v>8200</v>
      </c>
      <c r="H5215">
        <v>23451</v>
      </c>
      <c r="I5215">
        <v>346.87</v>
      </c>
      <c r="J5215">
        <v>730.04</v>
      </c>
      <c r="K5215">
        <v>5472.18</v>
      </c>
      <c r="L5215">
        <v>12062</v>
      </c>
      <c r="M5215">
        <v>19545</v>
      </c>
      <c r="N5215">
        <v>5114.3</v>
      </c>
    </row>
    <row r="5216" spans="1:14" x14ac:dyDescent="0.25">
      <c r="A5216" s="2">
        <v>39441</v>
      </c>
      <c r="B5216">
        <v>1313.74</v>
      </c>
      <c r="C5216">
        <v>616.51</v>
      </c>
      <c r="D5216">
        <v>4357</v>
      </c>
      <c r="E5216">
        <v>3503</v>
      </c>
      <c r="F5216">
        <v>8672.8700000000008</v>
      </c>
      <c r="G5216">
        <v>8200</v>
      </c>
      <c r="H5216">
        <v>23451</v>
      </c>
      <c r="I5216">
        <v>346.87</v>
      </c>
      <c r="J5216">
        <v>730.04</v>
      </c>
      <c r="K5216">
        <v>5472.18</v>
      </c>
      <c r="L5216">
        <v>12314</v>
      </c>
      <c r="M5216">
        <v>19545</v>
      </c>
      <c r="N5216">
        <v>5114.3</v>
      </c>
    </row>
    <row r="5217" spans="1:14" x14ac:dyDescent="0.25">
      <c r="A5217" s="2">
        <v>39442</v>
      </c>
      <c r="B5217">
        <v>1316.57</v>
      </c>
      <c r="C5217">
        <v>616.51</v>
      </c>
      <c r="D5217">
        <v>4357</v>
      </c>
      <c r="E5217">
        <v>3503</v>
      </c>
      <c r="F5217">
        <v>8672.8700000000008</v>
      </c>
      <c r="G5217">
        <v>8200</v>
      </c>
      <c r="H5217">
        <v>23451</v>
      </c>
      <c r="I5217">
        <v>346.87</v>
      </c>
      <c r="J5217">
        <v>730.04</v>
      </c>
      <c r="K5217">
        <v>5472.18</v>
      </c>
      <c r="L5217">
        <v>12369</v>
      </c>
      <c r="M5217">
        <v>19545</v>
      </c>
      <c r="N5217">
        <v>5114.3</v>
      </c>
    </row>
    <row r="5218" spans="1:14" x14ac:dyDescent="0.25">
      <c r="A5218" s="2">
        <v>39443</v>
      </c>
      <c r="B5218">
        <v>1299.1300000000001</v>
      </c>
      <c r="C5218">
        <v>614.37</v>
      </c>
      <c r="D5218">
        <v>4376.3999999999996</v>
      </c>
      <c r="E5218">
        <v>3508.6</v>
      </c>
      <c r="F5218">
        <v>8710.94</v>
      </c>
      <c r="G5218">
        <v>8178</v>
      </c>
      <c r="H5218">
        <v>23558</v>
      </c>
      <c r="I5218">
        <v>347.01</v>
      </c>
      <c r="J5218">
        <v>725.07</v>
      </c>
      <c r="K5218">
        <v>5482.5</v>
      </c>
      <c r="L5218">
        <v>12283</v>
      </c>
      <c r="M5218">
        <v>19227</v>
      </c>
      <c r="N5218">
        <v>5145</v>
      </c>
    </row>
    <row r="5219" spans="1:14" x14ac:dyDescent="0.25">
      <c r="A5219" s="2">
        <v>39444</v>
      </c>
      <c r="B5219">
        <v>1295.42</v>
      </c>
      <c r="C5219">
        <v>622.32000000000005</v>
      </c>
      <c r="D5219">
        <v>4360.7</v>
      </c>
      <c r="E5219">
        <v>3506.1</v>
      </c>
      <c r="F5219">
        <v>8733.4500000000007</v>
      </c>
      <c r="G5219">
        <v>8122.1</v>
      </c>
      <c r="H5219">
        <v>23675</v>
      </c>
      <c r="I5219">
        <v>346.14</v>
      </c>
      <c r="J5219">
        <v>728.96</v>
      </c>
      <c r="K5219">
        <v>5462.5</v>
      </c>
      <c r="L5219">
        <v>12007</v>
      </c>
      <c r="M5219">
        <v>18837</v>
      </c>
      <c r="N5219">
        <v>5140.1000000000004</v>
      </c>
    </row>
    <row r="5220" spans="1:14" x14ac:dyDescent="0.25">
      <c r="A5220" s="2">
        <v>39447</v>
      </c>
      <c r="B5220">
        <v>1288.23</v>
      </c>
      <c r="C5220">
        <v>621.4</v>
      </c>
      <c r="D5220">
        <v>4326.8</v>
      </c>
      <c r="E5220">
        <v>3495.2</v>
      </c>
      <c r="F5220">
        <v>8733.4500000000007</v>
      </c>
      <c r="G5220">
        <v>8122.1</v>
      </c>
      <c r="H5220">
        <v>23675</v>
      </c>
      <c r="I5220">
        <v>346.51</v>
      </c>
      <c r="J5220">
        <v>728.96</v>
      </c>
      <c r="K5220">
        <v>5462.5</v>
      </c>
      <c r="L5220">
        <v>12007</v>
      </c>
      <c r="M5220">
        <v>19255</v>
      </c>
      <c r="N5220">
        <v>5120</v>
      </c>
    </row>
    <row r="5221" spans="1:14" x14ac:dyDescent="0.25">
      <c r="A5221" s="2">
        <v>39448</v>
      </c>
      <c r="B5221">
        <v>1288.23</v>
      </c>
      <c r="C5221">
        <v>621.4</v>
      </c>
      <c r="D5221">
        <v>4326.8</v>
      </c>
      <c r="E5221">
        <v>3495.2</v>
      </c>
      <c r="F5221">
        <v>8733.4500000000007</v>
      </c>
      <c r="G5221">
        <v>8122.1</v>
      </c>
      <c r="H5221">
        <v>23675</v>
      </c>
      <c r="I5221">
        <v>346.51</v>
      </c>
      <c r="J5221">
        <v>728.96</v>
      </c>
      <c r="K5221">
        <v>5462.5</v>
      </c>
      <c r="L5221">
        <v>12007</v>
      </c>
      <c r="M5221">
        <v>19255</v>
      </c>
      <c r="N5221">
        <v>5120</v>
      </c>
    </row>
    <row r="5222" spans="1:14" x14ac:dyDescent="0.25">
      <c r="A5222" s="2">
        <v>39449</v>
      </c>
      <c r="B5222">
        <v>1271.8800000000001</v>
      </c>
      <c r="C5222">
        <v>624.07000000000005</v>
      </c>
      <c r="D5222">
        <v>4313.1000000000004</v>
      </c>
      <c r="E5222">
        <v>3455.4</v>
      </c>
      <c r="F5222">
        <v>8609.07</v>
      </c>
      <c r="G5222">
        <v>8043.6</v>
      </c>
      <c r="H5222">
        <v>23362</v>
      </c>
      <c r="I5222">
        <v>342.32</v>
      </c>
      <c r="J5222">
        <v>711.47</v>
      </c>
      <c r="K5222">
        <v>5462.5</v>
      </c>
      <c r="L5222">
        <v>12007</v>
      </c>
      <c r="M5222">
        <v>19088</v>
      </c>
      <c r="N5222">
        <v>5107.1000000000004</v>
      </c>
    </row>
    <row r="5223" spans="1:14" x14ac:dyDescent="0.25">
      <c r="A5223" s="2">
        <v>39450</v>
      </c>
      <c r="B5223">
        <v>1272.0999999999999</v>
      </c>
      <c r="C5223">
        <v>629.34</v>
      </c>
      <c r="D5223">
        <v>4351.3</v>
      </c>
      <c r="E5223">
        <v>3453.9</v>
      </c>
      <c r="F5223">
        <v>8554.3799999999992</v>
      </c>
      <c r="G5223">
        <v>7939.8</v>
      </c>
      <c r="H5223">
        <v>23371</v>
      </c>
      <c r="I5223">
        <v>341.61</v>
      </c>
      <c r="J5223">
        <v>706.93</v>
      </c>
      <c r="K5223">
        <v>5367.05</v>
      </c>
      <c r="L5223">
        <v>12007</v>
      </c>
      <c r="M5223">
        <v>18645</v>
      </c>
      <c r="N5223">
        <v>5105.5</v>
      </c>
    </row>
    <row r="5224" spans="1:14" x14ac:dyDescent="0.25">
      <c r="A5224" s="2">
        <v>39451</v>
      </c>
      <c r="B5224">
        <v>1240.92</v>
      </c>
      <c r="C5224">
        <v>621.25</v>
      </c>
      <c r="D5224">
        <v>4257.1000000000004</v>
      </c>
      <c r="E5224">
        <v>3391.4</v>
      </c>
      <c r="F5224">
        <v>8458.94</v>
      </c>
      <c r="G5224">
        <v>7809.2</v>
      </c>
      <c r="H5224">
        <v>22979</v>
      </c>
      <c r="I5224">
        <v>336.12</v>
      </c>
      <c r="J5224">
        <v>684.06</v>
      </c>
      <c r="K5224">
        <v>5238.07</v>
      </c>
      <c r="L5224">
        <v>11542</v>
      </c>
      <c r="M5224">
        <v>19084</v>
      </c>
      <c r="N5224">
        <v>5115.8999999999996</v>
      </c>
    </row>
    <row r="5225" spans="1:14" x14ac:dyDescent="0.25">
      <c r="A5225" s="2">
        <v>39454</v>
      </c>
      <c r="B5225">
        <v>1239.6099999999999</v>
      </c>
      <c r="C5225">
        <v>611.77</v>
      </c>
      <c r="D5225">
        <v>4254.8</v>
      </c>
      <c r="E5225">
        <v>3396.7</v>
      </c>
      <c r="F5225">
        <v>8459.48</v>
      </c>
      <c r="G5225">
        <v>7860.3</v>
      </c>
      <c r="H5225">
        <v>23062</v>
      </c>
      <c r="I5225">
        <v>336.08</v>
      </c>
      <c r="J5225">
        <v>683.39</v>
      </c>
      <c r="K5225">
        <v>5218.08</v>
      </c>
      <c r="L5225">
        <v>11385</v>
      </c>
      <c r="M5225">
        <v>18820</v>
      </c>
      <c r="N5225">
        <v>5006.2</v>
      </c>
    </row>
    <row r="5226" spans="1:14" x14ac:dyDescent="0.25">
      <c r="A5226" s="2">
        <v>39455</v>
      </c>
      <c r="B5226">
        <v>1218.25</v>
      </c>
      <c r="C5226">
        <v>606.96</v>
      </c>
      <c r="D5226">
        <v>4259.1000000000004</v>
      </c>
      <c r="E5226">
        <v>3421.2</v>
      </c>
      <c r="F5226">
        <v>8500.76</v>
      </c>
      <c r="G5226">
        <v>7856.8</v>
      </c>
      <c r="H5226">
        <v>23064</v>
      </c>
      <c r="I5226">
        <v>333.6</v>
      </c>
      <c r="J5226">
        <v>691.46</v>
      </c>
      <c r="K5226">
        <v>5362.54</v>
      </c>
      <c r="L5226">
        <v>11448</v>
      </c>
      <c r="M5226">
        <v>18743</v>
      </c>
      <c r="N5226">
        <v>4970.8</v>
      </c>
    </row>
    <row r="5227" spans="1:14" x14ac:dyDescent="0.25">
      <c r="A5227" s="2">
        <v>39456</v>
      </c>
      <c r="B5227">
        <v>1230.8900000000001</v>
      </c>
      <c r="C5227">
        <v>611.32000000000005</v>
      </c>
      <c r="D5227">
        <v>4211.2</v>
      </c>
      <c r="E5227">
        <v>3381.1</v>
      </c>
      <c r="F5227">
        <v>8410.69</v>
      </c>
      <c r="G5227">
        <v>7824</v>
      </c>
      <c r="H5227">
        <v>22901</v>
      </c>
      <c r="I5227">
        <v>329.92</v>
      </c>
      <c r="J5227">
        <v>676.33</v>
      </c>
      <c r="K5227">
        <v>5377.37</v>
      </c>
      <c r="L5227">
        <v>11495</v>
      </c>
      <c r="M5227">
        <v>19013</v>
      </c>
      <c r="N5227">
        <v>4901.3999999999996</v>
      </c>
    </row>
    <row r="5228" spans="1:14" x14ac:dyDescent="0.25">
      <c r="A5228" s="2">
        <v>39457</v>
      </c>
      <c r="B5228">
        <v>1239.18</v>
      </c>
      <c r="C5228">
        <v>614.29999999999995</v>
      </c>
      <c r="D5228">
        <v>4179.3</v>
      </c>
      <c r="E5228">
        <v>3360.3</v>
      </c>
      <c r="F5228">
        <v>8348.49</v>
      </c>
      <c r="G5228">
        <v>7781.5</v>
      </c>
      <c r="H5228">
        <v>22874</v>
      </c>
      <c r="I5228">
        <v>324.99</v>
      </c>
      <c r="J5228">
        <v>667.75</v>
      </c>
      <c r="K5228">
        <v>5345.13</v>
      </c>
      <c r="L5228">
        <v>11338</v>
      </c>
      <c r="M5228">
        <v>18810</v>
      </c>
      <c r="N5228">
        <v>4894.8999999999996</v>
      </c>
    </row>
    <row r="5229" spans="1:14" x14ac:dyDescent="0.25">
      <c r="A5229" s="2">
        <v>39458</v>
      </c>
      <c r="B5229">
        <v>1227.6199999999999</v>
      </c>
      <c r="C5229">
        <v>614.52</v>
      </c>
      <c r="D5229">
        <v>4158.2</v>
      </c>
      <c r="E5229">
        <v>3342.6</v>
      </c>
      <c r="F5229">
        <v>8352.7800000000007</v>
      </c>
      <c r="G5229">
        <v>7753.6</v>
      </c>
      <c r="H5229">
        <v>22942</v>
      </c>
      <c r="I5229">
        <v>323.18</v>
      </c>
      <c r="J5229">
        <v>665.56</v>
      </c>
      <c r="K5229">
        <v>5256.13</v>
      </c>
      <c r="L5229">
        <v>11157</v>
      </c>
      <c r="M5229">
        <v>18465</v>
      </c>
      <c r="N5229">
        <v>4842.5</v>
      </c>
    </row>
    <row r="5230" spans="1:14" x14ac:dyDescent="0.25">
      <c r="A5230" s="2">
        <v>39461</v>
      </c>
      <c r="B5230">
        <v>1238.52</v>
      </c>
      <c r="C5230">
        <v>618.19000000000005</v>
      </c>
      <c r="D5230">
        <v>4165.3</v>
      </c>
      <c r="E5230">
        <v>3362.5</v>
      </c>
      <c r="F5230">
        <v>8370.48</v>
      </c>
      <c r="G5230">
        <v>7742.6</v>
      </c>
      <c r="H5230">
        <v>23010</v>
      </c>
      <c r="I5230">
        <v>325.08999999999997</v>
      </c>
      <c r="J5230">
        <v>680.53</v>
      </c>
      <c r="K5230">
        <v>5275.47</v>
      </c>
      <c r="L5230">
        <v>11157</v>
      </c>
      <c r="M5230">
        <v>18224</v>
      </c>
      <c r="N5230">
        <v>4811.8999999999996</v>
      </c>
    </row>
    <row r="5231" spans="1:14" x14ac:dyDescent="0.25">
      <c r="A5231" s="2">
        <v>39462</v>
      </c>
      <c r="B5231">
        <v>1210.4000000000001</v>
      </c>
      <c r="C5231">
        <v>598.48</v>
      </c>
      <c r="D5231">
        <v>4036.6</v>
      </c>
      <c r="E5231">
        <v>3271</v>
      </c>
      <c r="F5231">
        <v>8188.18</v>
      </c>
      <c r="G5231">
        <v>7487.3</v>
      </c>
      <c r="H5231">
        <v>22537</v>
      </c>
      <c r="I5231">
        <v>315.91000000000003</v>
      </c>
      <c r="J5231">
        <v>656.32</v>
      </c>
      <c r="K5231">
        <v>5135.53</v>
      </c>
      <c r="L5231">
        <v>11007</v>
      </c>
      <c r="M5231">
        <v>17751</v>
      </c>
      <c r="N5231">
        <v>4799.8</v>
      </c>
    </row>
    <row r="5232" spans="1:14" x14ac:dyDescent="0.25">
      <c r="A5232" s="2">
        <v>39463</v>
      </c>
      <c r="B5232">
        <v>1199.93</v>
      </c>
      <c r="C5232">
        <v>586.87</v>
      </c>
      <c r="D5232">
        <v>3988.6</v>
      </c>
      <c r="E5232">
        <v>3249.3</v>
      </c>
      <c r="F5232">
        <v>8094.89</v>
      </c>
      <c r="G5232">
        <v>7424.9</v>
      </c>
      <c r="H5232">
        <v>22439</v>
      </c>
      <c r="I5232">
        <v>310.11</v>
      </c>
      <c r="J5232">
        <v>649.59</v>
      </c>
      <c r="K5232">
        <v>5056.2</v>
      </c>
      <c r="L5232">
        <v>10621</v>
      </c>
      <c r="M5232">
        <v>17053</v>
      </c>
      <c r="N5232">
        <v>4691.7</v>
      </c>
    </row>
    <row r="5233" spans="1:14" x14ac:dyDescent="0.25">
      <c r="A5233" s="2">
        <v>39464</v>
      </c>
      <c r="B5233">
        <v>1168.32</v>
      </c>
      <c r="C5233">
        <v>574.57000000000005</v>
      </c>
      <c r="D5233">
        <v>3947.1</v>
      </c>
      <c r="E5233">
        <v>3205.4</v>
      </c>
      <c r="F5233">
        <v>8010.72</v>
      </c>
      <c r="G5233">
        <v>7389.2</v>
      </c>
      <c r="H5233">
        <v>22240</v>
      </c>
      <c r="I5233">
        <v>308.57</v>
      </c>
      <c r="J5233">
        <v>653.12</v>
      </c>
      <c r="K5233">
        <v>5013.6400000000003</v>
      </c>
      <c r="L5233">
        <v>10818</v>
      </c>
      <c r="M5233">
        <v>17309</v>
      </c>
      <c r="N5233">
        <v>4671.5</v>
      </c>
    </row>
    <row r="5234" spans="1:14" x14ac:dyDescent="0.25">
      <c r="A5234" s="2">
        <v>39465</v>
      </c>
      <c r="B5234">
        <v>1155.68</v>
      </c>
      <c r="C5234">
        <v>570.53</v>
      </c>
      <c r="D5234">
        <v>3951.4</v>
      </c>
      <c r="E5234">
        <v>3164.5</v>
      </c>
      <c r="F5234">
        <v>7912.6</v>
      </c>
      <c r="G5234">
        <v>7347</v>
      </c>
      <c r="H5234">
        <v>21899</v>
      </c>
      <c r="I5234">
        <v>301.83999999999997</v>
      </c>
      <c r="J5234">
        <v>645.72</v>
      </c>
      <c r="K5234">
        <v>4959.46</v>
      </c>
      <c r="L5234">
        <v>10857</v>
      </c>
      <c r="M5234">
        <v>17213</v>
      </c>
      <c r="N5234">
        <v>4647.3</v>
      </c>
    </row>
    <row r="5235" spans="1:14" x14ac:dyDescent="0.25">
      <c r="A5235" s="2">
        <v>39468</v>
      </c>
      <c r="B5235">
        <v>1155.68</v>
      </c>
      <c r="C5235">
        <v>544.94000000000005</v>
      </c>
      <c r="D5235">
        <v>3758.7</v>
      </c>
      <c r="E5235">
        <v>2950</v>
      </c>
      <c r="F5235">
        <v>7352.85</v>
      </c>
      <c r="G5235">
        <v>6771.2</v>
      </c>
      <c r="H5235">
        <v>20821</v>
      </c>
      <c r="I5235">
        <v>283.7</v>
      </c>
      <c r="J5235">
        <v>619.49</v>
      </c>
      <c r="K5235">
        <v>4692.46</v>
      </c>
      <c r="L5235">
        <v>10480</v>
      </c>
      <c r="M5235">
        <v>16273</v>
      </c>
      <c r="N5235">
        <v>4513.3999999999996</v>
      </c>
    </row>
    <row r="5236" spans="1:14" x14ac:dyDescent="0.25">
      <c r="A5236" s="2">
        <v>39469</v>
      </c>
      <c r="B5236">
        <v>1141.73</v>
      </c>
      <c r="C5236">
        <v>569.53</v>
      </c>
      <c r="D5236">
        <v>3843.9</v>
      </c>
      <c r="E5236">
        <v>3017</v>
      </c>
      <c r="F5236">
        <v>7327.12</v>
      </c>
      <c r="G5236">
        <v>6888</v>
      </c>
      <c r="H5236">
        <v>21006</v>
      </c>
      <c r="I5236">
        <v>290.66000000000003</v>
      </c>
      <c r="J5236">
        <v>643.37</v>
      </c>
      <c r="K5236">
        <v>4813.0600000000004</v>
      </c>
      <c r="L5236">
        <v>9850</v>
      </c>
      <c r="M5236">
        <v>15042</v>
      </c>
      <c r="N5236">
        <v>4239.2</v>
      </c>
    </row>
    <row r="5237" spans="1:14" x14ac:dyDescent="0.25">
      <c r="A5237" s="2">
        <v>39470</v>
      </c>
      <c r="B5237">
        <v>1169.8499999999999</v>
      </c>
      <c r="C5237">
        <v>571.6</v>
      </c>
      <c r="D5237">
        <v>3767.8</v>
      </c>
      <c r="E5237">
        <v>2881.8</v>
      </c>
      <c r="F5237">
        <v>6970.04</v>
      </c>
      <c r="G5237">
        <v>6582.5</v>
      </c>
      <c r="H5237">
        <v>20229</v>
      </c>
      <c r="I5237">
        <v>279.14999999999998</v>
      </c>
      <c r="J5237">
        <v>617.04999999999995</v>
      </c>
      <c r="K5237">
        <v>4740.1899999999996</v>
      </c>
      <c r="L5237">
        <v>10078</v>
      </c>
      <c r="M5237">
        <v>16706</v>
      </c>
      <c r="N5237">
        <v>4338.3999999999996</v>
      </c>
    </row>
    <row r="5238" spans="1:14" x14ac:dyDescent="0.25">
      <c r="A5238" s="2">
        <v>39471</v>
      </c>
      <c r="B5238">
        <v>1179.22</v>
      </c>
      <c r="C5238">
        <v>579.62</v>
      </c>
      <c r="D5238">
        <v>3935.4</v>
      </c>
      <c r="E5238">
        <v>3056.6</v>
      </c>
      <c r="F5238">
        <v>7367.33</v>
      </c>
      <c r="G5238">
        <v>7042.6</v>
      </c>
      <c r="H5238">
        <v>20905</v>
      </c>
      <c r="I5238">
        <v>298.19</v>
      </c>
      <c r="J5238">
        <v>643.54</v>
      </c>
      <c r="K5238">
        <v>4945.2700000000004</v>
      </c>
      <c r="L5238">
        <v>10283</v>
      </c>
      <c r="M5238">
        <v>16309</v>
      </c>
      <c r="N5238">
        <v>4470.7</v>
      </c>
    </row>
    <row r="5239" spans="1:14" x14ac:dyDescent="0.25">
      <c r="A5239" s="2">
        <v>39472</v>
      </c>
      <c r="B5239">
        <v>1163.31</v>
      </c>
      <c r="C5239">
        <v>579.46</v>
      </c>
      <c r="D5239">
        <v>3911.2</v>
      </c>
      <c r="E5239">
        <v>3030.3</v>
      </c>
      <c r="F5239">
        <v>7342.13</v>
      </c>
      <c r="G5239">
        <v>7054.9</v>
      </c>
      <c r="H5239">
        <v>20979</v>
      </c>
      <c r="I5239">
        <v>293.54000000000002</v>
      </c>
      <c r="J5239">
        <v>648.21</v>
      </c>
      <c r="K5239">
        <v>4940.76</v>
      </c>
      <c r="L5239">
        <v>10755</v>
      </c>
      <c r="M5239">
        <v>17299</v>
      </c>
      <c r="N5239">
        <v>4746.5</v>
      </c>
    </row>
    <row r="5240" spans="1:14" x14ac:dyDescent="0.25">
      <c r="A5240" s="2">
        <v>39475</v>
      </c>
      <c r="B5240">
        <v>1181.19</v>
      </c>
      <c r="C5240">
        <v>584.5</v>
      </c>
      <c r="D5240">
        <v>3857.6</v>
      </c>
      <c r="E5240">
        <v>3011.7</v>
      </c>
      <c r="F5240">
        <v>7350.71</v>
      </c>
      <c r="G5240">
        <v>7001</v>
      </c>
      <c r="H5240">
        <v>20919</v>
      </c>
      <c r="I5240">
        <v>294.07</v>
      </c>
      <c r="J5240">
        <v>639.48</v>
      </c>
      <c r="K5240">
        <v>4878.2</v>
      </c>
      <c r="L5240">
        <v>10275</v>
      </c>
      <c r="M5240">
        <v>16756</v>
      </c>
      <c r="N5240">
        <v>4688.5</v>
      </c>
    </row>
    <row r="5241" spans="1:14" x14ac:dyDescent="0.25">
      <c r="A5241" s="2">
        <v>39476</v>
      </c>
      <c r="B5241">
        <v>1187.73</v>
      </c>
      <c r="C5241">
        <v>587.71</v>
      </c>
      <c r="D5241">
        <v>3921.6</v>
      </c>
      <c r="E5241">
        <v>3070.9</v>
      </c>
      <c r="F5241">
        <v>7427.91</v>
      </c>
      <c r="G5241">
        <v>7112.1</v>
      </c>
      <c r="H5241">
        <v>21112</v>
      </c>
      <c r="I5241">
        <v>298.26</v>
      </c>
      <c r="J5241">
        <v>642.16999999999996</v>
      </c>
      <c r="K5241">
        <v>4951.08</v>
      </c>
      <c r="L5241">
        <v>10590</v>
      </c>
      <c r="M5241">
        <v>16755</v>
      </c>
      <c r="N5241">
        <v>4614.3</v>
      </c>
    </row>
    <row r="5242" spans="1:14" x14ac:dyDescent="0.25">
      <c r="A5242" s="2">
        <v>39477</v>
      </c>
      <c r="B5242">
        <v>1177.7</v>
      </c>
      <c r="C5242">
        <v>580.91</v>
      </c>
      <c r="D5242">
        <v>3899.5</v>
      </c>
      <c r="E5242">
        <v>3027.5</v>
      </c>
      <c r="F5242">
        <v>7417.19</v>
      </c>
      <c r="G5242">
        <v>7097.6</v>
      </c>
      <c r="H5242">
        <v>20991</v>
      </c>
      <c r="I5242">
        <v>296.89</v>
      </c>
      <c r="J5242">
        <v>638.64</v>
      </c>
      <c r="K5242">
        <v>4928.51</v>
      </c>
      <c r="L5242">
        <v>10566</v>
      </c>
      <c r="M5242">
        <v>16268</v>
      </c>
      <c r="N5242">
        <v>4507.8</v>
      </c>
    </row>
    <row r="5243" spans="1:14" x14ac:dyDescent="0.25">
      <c r="A5243" s="2">
        <v>39478</v>
      </c>
      <c r="B5243">
        <v>1202.99</v>
      </c>
      <c r="C5243">
        <v>591.69000000000005</v>
      </c>
      <c r="D5243">
        <v>3937.4</v>
      </c>
      <c r="E5243">
        <v>3025.3</v>
      </c>
      <c r="F5243">
        <v>7410.22</v>
      </c>
      <c r="G5243">
        <v>7113.7</v>
      </c>
      <c r="H5243">
        <v>20873</v>
      </c>
      <c r="I5243">
        <v>295.38</v>
      </c>
      <c r="J5243">
        <v>635.79</v>
      </c>
      <c r="K5243">
        <v>4927.22</v>
      </c>
      <c r="L5243">
        <v>10669</v>
      </c>
      <c r="M5243">
        <v>16182</v>
      </c>
      <c r="N5243">
        <v>4536.8</v>
      </c>
    </row>
    <row r="5244" spans="1:14" x14ac:dyDescent="0.25">
      <c r="A5244" s="2">
        <v>39479</v>
      </c>
      <c r="B5244">
        <v>1218.25</v>
      </c>
      <c r="C5244">
        <v>596.41999999999996</v>
      </c>
      <c r="D5244">
        <v>4009.1</v>
      </c>
      <c r="E5244">
        <v>3092</v>
      </c>
      <c r="F5244">
        <v>7506.73</v>
      </c>
      <c r="G5244">
        <v>7247.7</v>
      </c>
      <c r="H5244">
        <v>21114</v>
      </c>
      <c r="I5244">
        <v>302.27</v>
      </c>
      <c r="J5244">
        <v>654.58000000000004</v>
      </c>
      <c r="K5244">
        <v>5001.38</v>
      </c>
      <c r="L5244">
        <v>10621</v>
      </c>
      <c r="M5244">
        <v>16677</v>
      </c>
      <c r="N5244">
        <v>4660.2</v>
      </c>
    </row>
    <row r="5245" spans="1:14" x14ac:dyDescent="0.25">
      <c r="A5245" s="2">
        <v>39482</v>
      </c>
      <c r="B5245">
        <v>1202.33</v>
      </c>
      <c r="C5245">
        <v>594.21</v>
      </c>
      <c r="D5245">
        <v>4021.1</v>
      </c>
      <c r="E5245">
        <v>3087.6</v>
      </c>
      <c r="F5245">
        <v>7542.65</v>
      </c>
      <c r="G5245">
        <v>7268.1</v>
      </c>
      <c r="H5245">
        <v>21233</v>
      </c>
      <c r="I5245">
        <v>302.54000000000002</v>
      </c>
      <c r="J5245">
        <v>654.25</v>
      </c>
      <c r="K5245">
        <v>4979.45</v>
      </c>
      <c r="L5245">
        <v>10936</v>
      </c>
      <c r="M5245">
        <v>17222</v>
      </c>
      <c r="N5245">
        <v>4711.8999999999996</v>
      </c>
    </row>
    <row r="5246" spans="1:14" x14ac:dyDescent="0.25">
      <c r="A5246" s="2">
        <v>39483</v>
      </c>
      <c r="B5246">
        <v>1171.3699999999999</v>
      </c>
      <c r="C5246">
        <v>582.05999999999995</v>
      </c>
      <c r="D5246">
        <v>3910.5</v>
      </c>
      <c r="E5246">
        <v>2965.5</v>
      </c>
      <c r="F5246">
        <v>7281.01</v>
      </c>
      <c r="G5246">
        <v>6890.1</v>
      </c>
      <c r="H5246">
        <v>20622</v>
      </c>
      <c r="I5246">
        <v>292.23</v>
      </c>
      <c r="J5246">
        <v>634.11</v>
      </c>
      <c r="K5246">
        <v>4833.7</v>
      </c>
      <c r="L5246">
        <v>10826</v>
      </c>
      <c r="M5246">
        <v>17020</v>
      </c>
      <c r="N5246">
        <v>4669.8999999999996</v>
      </c>
    </row>
    <row r="5247" spans="1:14" x14ac:dyDescent="0.25">
      <c r="A5247" s="2">
        <v>39484</v>
      </c>
      <c r="B5247">
        <v>1159.82</v>
      </c>
      <c r="C5247">
        <v>577.48</v>
      </c>
      <c r="D5247">
        <v>3933.7</v>
      </c>
      <c r="E5247">
        <v>2990.9</v>
      </c>
      <c r="F5247">
        <v>7386.63</v>
      </c>
      <c r="G5247">
        <v>6997.8</v>
      </c>
      <c r="H5247">
        <v>20675</v>
      </c>
      <c r="I5247">
        <v>296.89</v>
      </c>
      <c r="J5247">
        <v>639.65</v>
      </c>
      <c r="K5247">
        <v>4861.43</v>
      </c>
      <c r="L5247">
        <v>10306</v>
      </c>
      <c r="M5247">
        <v>16152</v>
      </c>
      <c r="N5247">
        <v>4511.8</v>
      </c>
    </row>
    <row r="5248" spans="1:14" x14ac:dyDescent="0.25">
      <c r="A5248" s="2">
        <v>39485</v>
      </c>
      <c r="B5248">
        <v>1168.76</v>
      </c>
      <c r="C5248">
        <v>579.91999999999996</v>
      </c>
      <c r="D5248">
        <v>3829.8</v>
      </c>
      <c r="E5248">
        <v>2929.5</v>
      </c>
      <c r="F5248">
        <v>7253.13</v>
      </c>
      <c r="G5248">
        <v>6921.8</v>
      </c>
      <c r="H5248">
        <v>20340</v>
      </c>
      <c r="I5248">
        <v>289.86</v>
      </c>
      <c r="J5248">
        <v>621.03</v>
      </c>
      <c r="K5248">
        <v>4765.99</v>
      </c>
      <c r="L5248">
        <v>10393</v>
      </c>
      <c r="M5248">
        <v>16152</v>
      </c>
      <c r="N5248">
        <v>4503.8</v>
      </c>
    </row>
    <row r="5249" spans="1:14" x14ac:dyDescent="0.25">
      <c r="A5249" s="2">
        <v>39486</v>
      </c>
      <c r="B5249">
        <v>1160.04</v>
      </c>
      <c r="C5249">
        <v>580.46</v>
      </c>
      <c r="D5249">
        <v>3858.9</v>
      </c>
      <c r="E5249">
        <v>2921.5</v>
      </c>
      <c r="F5249">
        <v>7301.92</v>
      </c>
      <c r="G5249">
        <v>6952.4</v>
      </c>
      <c r="H5249">
        <v>20243</v>
      </c>
      <c r="I5249">
        <v>289.79000000000002</v>
      </c>
      <c r="J5249">
        <v>616.33000000000004</v>
      </c>
      <c r="K5249">
        <v>4798.2299999999996</v>
      </c>
      <c r="L5249">
        <v>10275</v>
      </c>
      <c r="M5249">
        <v>16152</v>
      </c>
      <c r="N5249">
        <v>4511</v>
      </c>
    </row>
    <row r="5250" spans="1:14" x14ac:dyDescent="0.25">
      <c r="A5250" s="2">
        <v>39489</v>
      </c>
      <c r="B5250">
        <v>1167.01</v>
      </c>
      <c r="C5250">
        <v>588.63</v>
      </c>
      <c r="D5250">
        <v>3813</v>
      </c>
      <c r="E5250">
        <v>2902.9</v>
      </c>
      <c r="F5250">
        <v>7264.92</v>
      </c>
      <c r="G5250">
        <v>6884.2</v>
      </c>
      <c r="H5250">
        <v>20031</v>
      </c>
      <c r="I5250">
        <v>286.38</v>
      </c>
      <c r="J5250">
        <v>611.64</v>
      </c>
      <c r="K5250">
        <v>4709.88</v>
      </c>
      <c r="L5250">
        <v>10275</v>
      </c>
      <c r="M5250">
        <v>15484</v>
      </c>
      <c r="N5250">
        <v>4470.7</v>
      </c>
    </row>
    <row r="5251" spans="1:14" x14ac:dyDescent="0.25">
      <c r="A5251" s="2">
        <v>39490</v>
      </c>
      <c r="B5251">
        <v>1177.04</v>
      </c>
      <c r="C5251">
        <v>586.03</v>
      </c>
      <c r="D5251">
        <v>3932.3</v>
      </c>
      <c r="E5251">
        <v>3000.5</v>
      </c>
      <c r="F5251">
        <v>7496.01</v>
      </c>
      <c r="G5251">
        <v>7119.6</v>
      </c>
      <c r="H5251">
        <v>20614</v>
      </c>
      <c r="I5251">
        <v>297.45</v>
      </c>
      <c r="J5251">
        <v>635.62</v>
      </c>
      <c r="K5251">
        <v>4840.8</v>
      </c>
      <c r="L5251">
        <v>10228</v>
      </c>
      <c r="M5251">
        <v>15765</v>
      </c>
      <c r="N5251">
        <v>4507.8</v>
      </c>
    </row>
    <row r="5252" spans="1:14" x14ac:dyDescent="0.25">
      <c r="A5252" s="2">
        <v>39491</v>
      </c>
      <c r="B5252">
        <v>1189.25</v>
      </c>
      <c r="C5252">
        <v>593.98</v>
      </c>
      <c r="D5252">
        <v>3921.6</v>
      </c>
      <c r="E5252">
        <v>3009.5</v>
      </c>
      <c r="F5252">
        <v>7515.84</v>
      </c>
      <c r="G5252">
        <v>7125.8</v>
      </c>
      <c r="H5252">
        <v>20770</v>
      </c>
      <c r="I5252">
        <v>297.58999999999997</v>
      </c>
      <c r="J5252">
        <v>636.79999999999995</v>
      </c>
      <c r="K5252">
        <v>4833.7</v>
      </c>
      <c r="L5252">
        <v>10314</v>
      </c>
      <c r="M5252">
        <v>15973</v>
      </c>
      <c r="N5252">
        <v>4478.8</v>
      </c>
    </row>
    <row r="5253" spans="1:14" x14ac:dyDescent="0.25">
      <c r="A5253" s="2">
        <v>39492</v>
      </c>
      <c r="B5253">
        <v>1178.1300000000001</v>
      </c>
      <c r="C5253">
        <v>591.46</v>
      </c>
      <c r="D5253">
        <v>3925.3</v>
      </c>
      <c r="E5253">
        <v>3012.3</v>
      </c>
      <c r="F5253">
        <v>7484.75</v>
      </c>
      <c r="G5253">
        <v>7143.3</v>
      </c>
      <c r="H5253">
        <v>20843</v>
      </c>
      <c r="I5253">
        <v>296.12</v>
      </c>
      <c r="J5253">
        <v>637.22</v>
      </c>
      <c r="K5253">
        <v>4817.58</v>
      </c>
      <c r="L5253">
        <v>10732</v>
      </c>
      <c r="M5253">
        <v>16452</v>
      </c>
      <c r="N5253">
        <v>4569.8999999999996</v>
      </c>
    </row>
    <row r="5254" spans="1:14" x14ac:dyDescent="0.25">
      <c r="A5254" s="2">
        <v>39493</v>
      </c>
      <c r="B5254">
        <v>1178.3499999999999</v>
      </c>
      <c r="C5254">
        <v>592.45000000000005</v>
      </c>
      <c r="D5254">
        <v>3861.3</v>
      </c>
      <c r="E5254">
        <v>2958.2</v>
      </c>
      <c r="F5254">
        <v>7353.92</v>
      </c>
      <c r="G5254">
        <v>7007.7</v>
      </c>
      <c r="H5254">
        <v>20509</v>
      </c>
      <c r="I5254">
        <v>290.85000000000002</v>
      </c>
      <c r="J5254">
        <v>628.75</v>
      </c>
      <c r="K5254">
        <v>4741.4799999999996</v>
      </c>
      <c r="L5254">
        <v>10716</v>
      </c>
      <c r="M5254">
        <v>16721</v>
      </c>
      <c r="N5254">
        <v>4532</v>
      </c>
    </row>
    <row r="5255" spans="1:14" x14ac:dyDescent="0.25">
      <c r="A5255" s="2">
        <v>39496</v>
      </c>
      <c r="B5255">
        <v>1178.3499999999999</v>
      </c>
      <c r="C5255">
        <v>592.45000000000005</v>
      </c>
      <c r="D5255">
        <v>3968.2</v>
      </c>
      <c r="E5255">
        <v>3015.7</v>
      </c>
      <c r="F5255">
        <v>7504.05</v>
      </c>
      <c r="G5255">
        <v>7136.3</v>
      </c>
      <c r="H5255">
        <v>20740</v>
      </c>
      <c r="I5255">
        <v>297.48</v>
      </c>
      <c r="J5255">
        <v>645.11</v>
      </c>
      <c r="K5255">
        <v>4803.3900000000003</v>
      </c>
      <c r="L5255">
        <v>10700</v>
      </c>
      <c r="M5255">
        <v>16413</v>
      </c>
      <c r="N5255">
        <v>4498.8999999999996</v>
      </c>
    </row>
    <row r="5256" spans="1:14" x14ac:dyDescent="0.25">
      <c r="A5256" s="2">
        <v>39497</v>
      </c>
      <c r="B5256">
        <v>1182.06</v>
      </c>
      <c r="C5256">
        <v>602.53</v>
      </c>
      <c r="D5256">
        <v>3971.9</v>
      </c>
      <c r="E5256">
        <v>3029</v>
      </c>
      <c r="F5256">
        <v>7534.61</v>
      </c>
      <c r="G5256">
        <v>7119.7</v>
      </c>
      <c r="H5256">
        <v>20835</v>
      </c>
      <c r="I5256">
        <v>300.49</v>
      </c>
      <c r="J5256">
        <v>647.54</v>
      </c>
      <c r="K5256">
        <v>4804.68</v>
      </c>
      <c r="L5256">
        <v>10834</v>
      </c>
      <c r="M5256">
        <v>16655</v>
      </c>
      <c r="N5256">
        <v>4515.8999999999996</v>
      </c>
    </row>
    <row r="5257" spans="1:14" x14ac:dyDescent="0.25">
      <c r="A5257" s="2">
        <v>39498</v>
      </c>
      <c r="B5257">
        <v>1185.1099999999999</v>
      </c>
      <c r="C5257">
        <v>609.1</v>
      </c>
      <c r="D5257">
        <v>3942.1</v>
      </c>
      <c r="E5257">
        <v>2983</v>
      </c>
      <c r="F5257">
        <v>7424.7</v>
      </c>
      <c r="G5257">
        <v>7011.1</v>
      </c>
      <c r="H5257">
        <v>20616</v>
      </c>
      <c r="I5257">
        <v>298.72000000000003</v>
      </c>
      <c r="J5257">
        <v>639.15</v>
      </c>
      <c r="K5257">
        <v>4739.54</v>
      </c>
      <c r="L5257">
        <v>10472</v>
      </c>
      <c r="M5257">
        <v>16276</v>
      </c>
      <c r="N5257">
        <v>4397.3</v>
      </c>
    </row>
    <row r="5258" spans="1:14" x14ac:dyDescent="0.25">
      <c r="A5258" s="2">
        <v>39499</v>
      </c>
      <c r="B5258">
        <v>1174.6400000000001</v>
      </c>
      <c r="C5258">
        <v>606.73</v>
      </c>
      <c r="D5258">
        <v>3957.5</v>
      </c>
      <c r="E5258">
        <v>3012.9</v>
      </c>
      <c r="F5258">
        <v>7419.33</v>
      </c>
      <c r="G5258">
        <v>7064.6</v>
      </c>
      <c r="H5258">
        <v>20672</v>
      </c>
      <c r="I5258">
        <v>303.08999999999997</v>
      </c>
      <c r="J5258">
        <v>644.17999999999995</v>
      </c>
      <c r="K5258">
        <v>4807.91</v>
      </c>
      <c r="L5258">
        <v>10779</v>
      </c>
      <c r="M5258">
        <v>16184</v>
      </c>
      <c r="N5258">
        <v>4480.3999999999996</v>
      </c>
    </row>
    <row r="5259" spans="1:14" x14ac:dyDescent="0.25">
      <c r="A5259" s="2">
        <v>39500</v>
      </c>
      <c r="B5259">
        <v>1182.06</v>
      </c>
      <c r="C5259">
        <v>609.64</v>
      </c>
      <c r="D5259">
        <v>3923</v>
      </c>
      <c r="E5259">
        <v>2987.9</v>
      </c>
      <c r="F5259">
        <v>7301.38</v>
      </c>
      <c r="G5259">
        <v>6981.7</v>
      </c>
      <c r="H5259">
        <v>20357</v>
      </c>
      <c r="I5259">
        <v>302.19</v>
      </c>
      <c r="J5259">
        <v>630.38</v>
      </c>
      <c r="K5259">
        <v>4773.08</v>
      </c>
      <c r="L5259">
        <v>10629</v>
      </c>
      <c r="M5259">
        <v>16102</v>
      </c>
      <c r="N5259">
        <v>4453</v>
      </c>
    </row>
    <row r="5260" spans="1:14" x14ac:dyDescent="0.25">
      <c r="A5260" s="2">
        <v>39503</v>
      </c>
      <c r="B5260">
        <v>1196.01</v>
      </c>
      <c r="C5260">
        <v>614.29999999999995</v>
      </c>
      <c r="D5260">
        <v>4000.7</v>
      </c>
      <c r="E5260">
        <v>3048.1</v>
      </c>
      <c r="F5260">
        <v>7404.86</v>
      </c>
      <c r="G5260">
        <v>7058.5</v>
      </c>
      <c r="H5260">
        <v>20726</v>
      </c>
      <c r="I5260">
        <v>306.99</v>
      </c>
      <c r="J5260">
        <v>645.08000000000004</v>
      </c>
      <c r="K5260">
        <v>4881.43</v>
      </c>
      <c r="L5260">
        <v>10936</v>
      </c>
      <c r="M5260">
        <v>16090</v>
      </c>
      <c r="N5260">
        <v>4523.8999999999996</v>
      </c>
    </row>
    <row r="5261" spans="1:14" x14ac:dyDescent="0.25">
      <c r="A5261" s="2">
        <v>39504</v>
      </c>
      <c r="B5261">
        <v>1205.82</v>
      </c>
      <c r="C5261">
        <v>620.02</v>
      </c>
      <c r="D5261">
        <v>4059.7</v>
      </c>
      <c r="E5261">
        <v>3081.5</v>
      </c>
      <c r="F5261">
        <v>7510.48</v>
      </c>
      <c r="G5261">
        <v>7203.2</v>
      </c>
      <c r="H5261">
        <v>21007</v>
      </c>
      <c r="I5261">
        <v>310.42</v>
      </c>
      <c r="J5261">
        <v>654.44000000000005</v>
      </c>
      <c r="K5261">
        <v>4959.46</v>
      </c>
      <c r="L5261">
        <v>10960</v>
      </c>
      <c r="M5261">
        <v>16362</v>
      </c>
      <c r="N5261">
        <v>4561.8</v>
      </c>
    </row>
    <row r="5262" spans="1:14" x14ac:dyDescent="0.25">
      <c r="A5262" s="2">
        <v>39505</v>
      </c>
      <c r="B5262">
        <v>1203.8599999999999</v>
      </c>
      <c r="C5262">
        <v>618.88</v>
      </c>
      <c r="D5262">
        <v>4055.3</v>
      </c>
      <c r="E5262">
        <v>3076.6</v>
      </c>
      <c r="F5262">
        <v>7522.28</v>
      </c>
      <c r="G5262">
        <v>7213.1</v>
      </c>
      <c r="H5262">
        <v>21051</v>
      </c>
      <c r="I5262">
        <v>309.19</v>
      </c>
      <c r="J5262">
        <v>659.95</v>
      </c>
      <c r="K5262">
        <v>4992.3500000000004</v>
      </c>
      <c r="L5262">
        <v>11046</v>
      </c>
      <c r="M5262">
        <v>16806</v>
      </c>
      <c r="N5262">
        <v>4636</v>
      </c>
    </row>
    <row r="5263" spans="1:14" x14ac:dyDescent="0.25">
      <c r="A5263" s="2">
        <v>39506</v>
      </c>
      <c r="B5263">
        <v>1191</v>
      </c>
      <c r="C5263">
        <v>622.70000000000005</v>
      </c>
      <c r="D5263">
        <v>3980.3</v>
      </c>
      <c r="E5263">
        <v>3013.9</v>
      </c>
      <c r="F5263">
        <v>7377.51</v>
      </c>
      <c r="G5263">
        <v>7110.4</v>
      </c>
      <c r="H5263">
        <v>20762</v>
      </c>
      <c r="I5263">
        <v>302.69</v>
      </c>
      <c r="J5263">
        <v>650.92999999999995</v>
      </c>
      <c r="K5263">
        <v>4920.12</v>
      </c>
      <c r="L5263">
        <v>10960</v>
      </c>
      <c r="M5263">
        <v>16932</v>
      </c>
      <c r="N5263">
        <v>4552.2</v>
      </c>
    </row>
    <row r="5264" spans="1:14" x14ac:dyDescent="0.25">
      <c r="A5264" s="2">
        <v>39507</v>
      </c>
      <c r="B5264">
        <v>1160.9100000000001</v>
      </c>
      <c r="C5264">
        <v>608.11</v>
      </c>
      <c r="D5264">
        <v>3909.2</v>
      </c>
      <c r="E5264">
        <v>2964.1</v>
      </c>
      <c r="F5264">
        <v>7236.51</v>
      </c>
      <c r="G5264">
        <v>7064.1</v>
      </c>
      <c r="H5264">
        <v>20478</v>
      </c>
      <c r="I5264">
        <v>298.52</v>
      </c>
      <c r="J5264">
        <v>646.75</v>
      </c>
      <c r="K5264">
        <v>4856.2700000000004</v>
      </c>
      <c r="L5264">
        <v>10676</v>
      </c>
      <c r="M5264">
        <v>16725</v>
      </c>
      <c r="N5264">
        <v>4487.6000000000004</v>
      </c>
    </row>
    <row r="5265" spans="1:14" x14ac:dyDescent="0.25">
      <c r="A5265" s="2">
        <v>39510</v>
      </c>
      <c r="B5265">
        <v>1161.56</v>
      </c>
      <c r="C5265">
        <v>607.12</v>
      </c>
      <c r="D5265">
        <v>3875.4</v>
      </c>
      <c r="E5265">
        <v>2936.3</v>
      </c>
      <c r="F5265">
        <v>7178.06</v>
      </c>
      <c r="G5265">
        <v>6887</v>
      </c>
      <c r="H5265">
        <v>20228</v>
      </c>
      <c r="I5265">
        <v>295.27999999999997</v>
      </c>
      <c r="J5265">
        <v>638.57000000000005</v>
      </c>
      <c r="K5265">
        <v>4759.54</v>
      </c>
      <c r="L5265">
        <v>10228</v>
      </c>
      <c r="M5265">
        <v>16106</v>
      </c>
      <c r="N5265">
        <v>4377.1000000000004</v>
      </c>
    </row>
    <row r="5266" spans="1:14" x14ac:dyDescent="0.25">
      <c r="A5266" s="2">
        <v>39511</v>
      </c>
      <c r="B5266">
        <v>1157.2</v>
      </c>
      <c r="C5266">
        <v>606.66</v>
      </c>
      <c r="D5266">
        <v>3844.5</v>
      </c>
      <c r="E5266">
        <v>2896.5</v>
      </c>
      <c r="F5266">
        <v>7026.87</v>
      </c>
      <c r="G5266">
        <v>6753.3</v>
      </c>
      <c r="H5266">
        <v>19869</v>
      </c>
      <c r="I5266">
        <v>291.55</v>
      </c>
      <c r="J5266">
        <v>621.86</v>
      </c>
      <c r="K5266">
        <v>4685.37</v>
      </c>
      <c r="L5266">
        <v>10204</v>
      </c>
      <c r="M5266">
        <v>15889</v>
      </c>
      <c r="N5266">
        <v>4368.3</v>
      </c>
    </row>
    <row r="5267" spans="1:14" x14ac:dyDescent="0.25">
      <c r="A5267" s="2">
        <v>39512</v>
      </c>
      <c r="B5267">
        <v>1164.6199999999999</v>
      </c>
      <c r="C5267">
        <v>612.61</v>
      </c>
      <c r="D5267">
        <v>3925</v>
      </c>
      <c r="E5267">
        <v>2945</v>
      </c>
      <c r="F5267">
        <v>7171.63</v>
      </c>
      <c r="G5267">
        <v>6930.4</v>
      </c>
      <c r="H5267">
        <v>20357</v>
      </c>
      <c r="I5267">
        <v>296.92</v>
      </c>
      <c r="J5267">
        <v>637.32000000000005</v>
      </c>
      <c r="K5267">
        <v>4717.62</v>
      </c>
      <c r="L5267">
        <v>10212</v>
      </c>
      <c r="M5267">
        <v>15992</v>
      </c>
      <c r="N5267">
        <v>4336</v>
      </c>
    </row>
    <row r="5268" spans="1:14" x14ac:dyDescent="0.25">
      <c r="A5268" s="2">
        <v>39513</v>
      </c>
      <c r="B5268">
        <v>1140.6400000000001</v>
      </c>
      <c r="C5268">
        <v>600.01</v>
      </c>
      <c r="D5268">
        <v>3862.3</v>
      </c>
      <c r="E5268">
        <v>2893.4</v>
      </c>
      <c r="F5268">
        <v>7080.48</v>
      </c>
      <c r="G5268">
        <v>6849</v>
      </c>
      <c r="H5268">
        <v>19986</v>
      </c>
      <c r="I5268">
        <v>292.20999999999998</v>
      </c>
      <c r="J5268">
        <v>626.54</v>
      </c>
      <c r="K5268">
        <v>4682.79</v>
      </c>
      <c r="L5268">
        <v>10417</v>
      </c>
      <c r="M5268">
        <v>16006</v>
      </c>
      <c r="N5268">
        <v>4390.8999999999996</v>
      </c>
    </row>
    <row r="5269" spans="1:14" x14ac:dyDescent="0.25">
      <c r="A5269" s="2">
        <v>39514</v>
      </c>
      <c r="B5269">
        <v>1127.3399999999999</v>
      </c>
      <c r="C5269">
        <v>596.34</v>
      </c>
      <c r="D5269">
        <v>3812</v>
      </c>
      <c r="E5269">
        <v>2855.7</v>
      </c>
      <c r="F5269">
        <v>6975.93</v>
      </c>
      <c r="G5269">
        <v>6784.8</v>
      </c>
      <c r="H5269">
        <v>19638</v>
      </c>
      <c r="I5269">
        <v>290.41000000000003</v>
      </c>
      <c r="J5269">
        <v>618.19000000000005</v>
      </c>
      <c r="K5269">
        <v>4627.33</v>
      </c>
      <c r="L5269">
        <v>10047</v>
      </c>
      <c r="M5269">
        <v>15585</v>
      </c>
      <c r="N5269">
        <v>4250.5</v>
      </c>
    </row>
    <row r="5270" spans="1:14" x14ac:dyDescent="0.25">
      <c r="A5270" s="2">
        <v>39517</v>
      </c>
      <c r="B5270">
        <v>1112.29</v>
      </c>
      <c r="C5270">
        <v>585.5</v>
      </c>
      <c r="D5270">
        <v>3769.5</v>
      </c>
      <c r="E5270">
        <v>2826.6</v>
      </c>
      <c r="F5270">
        <v>6920.17</v>
      </c>
      <c r="G5270">
        <v>6769.6</v>
      </c>
      <c r="H5270">
        <v>19376</v>
      </c>
      <c r="I5270">
        <v>285.98</v>
      </c>
      <c r="J5270">
        <v>608.5</v>
      </c>
      <c r="K5270">
        <v>4558.32</v>
      </c>
      <c r="L5270">
        <v>9881</v>
      </c>
      <c r="M5270">
        <v>15750</v>
      </c>
      <c r="N5270">
        <v>4201.3</v>
      </c>
    </row>
    <row r="5271" spans="1:14" x14ac:dyDescent="0.25">
      <c r="A5271" s="2">
        <v>39518</v>
      </c>
      <c r="B5271">
        <v>1154.5899999999999</v>
      </c>
      <c r="C5271">
        <v>602</v>
      </c>
      <c r="D5271">
        <v>3813.4</v>
      </c>
      <c r="E5271">
        <v>2862.8</v>
      </c>
      <c r="F5271">
        <v>7021.51</v>
      </c>
      <c r="G5271">
        <v>6991.6</v>
      </c>
      <c r="H5271">
        <v>19757</v>
      </c>
      <c r="I5271">
        <v>289.64999999999998</v>
      </c>
      <c r="J5271">
        <v>622.03</v>
      </c>
      <c r="K5271">
        <v>4602.17</v>
      </c>
      <c r="L5271">
        <v>9936</v>
      </c>
      <c r="M5271">
        <v>15809</v>
      </c>
      <c r="N5271">
        <v>4124.7</v>
      </c>
    </row>
    <row r="5272" spans="1:14" x14ac:dyDescent="0.25">
      <c r="A5272" s="2">
        <v>39519</v>
      </c>
      <c r="B5272">
        <v>1141.94</v>
      </c>
      <c r="C5272">
        <v>597.87</v>
      </c>
      <c r="D5272">
        <v>3864.3</v>
      </c>
      <c r="E5272">
        <v>2906.3</v>
      </c>
      <c r="F5272">
        <v>7080.48</v>
      </c>
      <c r="G5272">
        <v>7017.8</v>
      </c>
      <c r="H5272">
        <v>19810</v>
      </c>
      <c r="I5272">
        <v>293.85000000000002</v>
      </c>
      <c r="J5272">
        <v>635.39</v>
      </c>
      <c r="K5272">
        <v>4677.63</v>
      </c>
      <c r="L5272">
        <v>10149</v>
      </c>
      <c r="M5272">
        <v>16131</v>
      </c>
      <c r="N5272">
        <v>4215.8</v>
      </c>
    </row>
    <row r="5273" spans="1:14" x14ac:dyDescent="0.25">
      <c r="A5273" s="2">
        <v>39520</v>
      </c>
      <c r="B5273">
        <v>1145.21</v>
      </c>
      <c r="C5273">
        <v>604.29</v>
      </c>
      <c r="D5273">
        <v>3817</v>
      </c>
      <c r="E5273">
        <v>2861.6</v>
      </c>
      <c r="F5273">
        <v>6985.58</v>
      </c>
      <c r="G5273">
        <v>7000.4</v>
      </c>
      <c r="H5273">
        <v>19440</v>
      </c>
      <c r="I5273">
        <v>290.20999999999998</v>
      </c>
      <c r="J5273">
        <v>623.70000000000005</v>
      </c>
      <c r="K5273">
        <v>4674.41</v>
      </c>
      <c r="L5273">
        <v>9777</v>
      </c>
      <c r="M5273">
        <v>15264</v>
      </c>
      <c r="N5273">
        <v>4149.7</v>
      </c>
    </row>
    <row r="5274" spans="1:14" x14ac:dyDescent="0.25">
      <c r="A5274" s="2">
        <v>39521</v>
      </c>
      <c r="B5274">
        <v>1126.25</v>
      </c>
      <c r="C5274">
        <v>595.42999999999995</v>
      </c>
      <c r="D5274">
        <v>3780.2</v>
      </c>
      <c r="E5274">
        <v>2839.3</v>
      </c>
      <c r="F5274">
        <v>6937.33</v>
      </c>
      <c r="G5274">
        <v>6967.8</v>
      </c>
      <c r="H5274">
        <v>19237</v>
      </c>
      <c r="I5274">
        <v>288.58</v>
      </c>
      <c r="J5274">
        <v>617.86</v>
      </c>
      <c r="K5274">
        <v>4611.2</v>
      </c>
      <c r="L5274">
        <v>9658</v>
      </c>
      <c r="M5274">
        <v>15289</v>
      </c>
      <c r="N5274">
        <v>4161.8</v>
      </c>
    </row>
    <row r="5275" spans="1:14" x14ac:dyDescent="0.25">
      <c r="A5275" s="2">
        <v>39524</v>
      </c>
      <c r="B5275">
        <v>1114.9100000000001</v>
      </c>
      <c r="C5275">
        <v>580.61</v>
      </c>
      <c r="D5275">
        <v>3639.7</v>
      </c>
      <c r="E5275">
        <v>2739.5</v>
      </c>
      <c r="F5275">
        <v>6642.44</v>
      </c>
      <c r="G5275">
        <v>6764</v>
      </c>
      <c r="H5275">
        <v>18702</v>
      </c>
      <c r="I5275">
        <v>277.77</v>
      </c>
      <c r="J5275">
        <v>592.97</v>
      </c>
      <c r="K5275">
        <v>4365.49</v>
      </c>
      <c r="L5275">
        <v>9302</v>
      </c>
      <c r="M5275">
        <v>14739</v>
      </c>
      <c r="N5275">
        <v>4125.5</v>
      </c>
    </row>
    <row r="5276" spans="1:14" x14ac:dyDescent="0.25">
      <c r="A5276" s="2">
        <v>39525</v>
      </c>
      <c r="B5276">
        <v>1162</v>
      </c>
      <c r="C5276">
        <v>594.59</v>
      </c>
      <c r="D5276">
        <v>3745</v>
      </c>
      <c r="E5276">
        <v>2832.5</v>
      </c>
      <c r="F5276">
        <v>6854.23</v>
      </c>
      <c r="G5276">
        <v>6971.8</v>
      </c>
      <c r="H5276">
        <v>19107</v>
      </c>
      <c r="I5276">
        <v>285.24</v>
      </c>
      <c r="J5276">
        <v>611.34</v>
      </c>
      <c r="K5276">
        <v>4528.01</v>
      </c>
      <c r="L5276">
        <v>9405</v>
      </c>
      <c r="M5276">
        <v>14839</v>
      </c>
      <c r="N5276">
        <v>4111.8</v>
      </c>
    </row>
    <row r="5277" spans="1:14" x14ac:dyDescent="0.25">
      <c r="A5277" s="2">
        <v>39526</v>
      </c>
      <c r="B5277">
        <v>1132.3499999999999</v>
      </c>
      <c r="C5277">
        <v>570.89</v>
      </c>
      <c r="D5277">
        <v>3716.8</v>
      </c>
      <c r="E5277">
        <v>2815.5</v>
      </c>
      <c r="F5277">
        <v>6829.03</v>
      </c>
      <c r="G5277">
        <v>6945.1</v>
      </c>
      <c r="H5277">
        <v>18757</v>
      </c>
      <c r="I5277">
        <v>285.11</v>
      </c>
      <c r="J5277">
        <v>604.83000000000004</v>
      </c>
      <c r="K5277">
        <v>4555.1000000000004</v>
      </c>
      <c r="L5277">
        <v>9713</v>
      </c>
      <c r="M5277">
        <v>14950</v>
      </c>
      <c r="N5277">
        <v>4270.7</v>
      </c>
    </row>
    <row r="5278" spans="1:14" x14ac:dyDescent="0.25">
      <c r="A5278" s="2">
        <v>39527</v>
      </c>
      <c r="B5278">
        <v>1154.3499999999999</v>
      </c>
      <c r="C5278">
        <v>573.48</v>
      </c>
      <c r="D5278">
        <v>3686.8</v>
      </c>
      <c r="E5278">
        <v>2802.6</v>
      </c>
      <c r="F5278">
        <v>6785.55</v>
      </c>
      <c r="G5278">
        <v>6927.4</v>
      </c>
      <c r="H5278">
        <v>18494</v>
      </c>
      <c r="I5278">
        <v>283.81</v>
      </c>
      <c r="J5278">
        <v>597.30999999999995</v>
      </c>
      <c r="K5278">
        <v>4518.5600000000004</v>
      </c>
      <c r="L5278">
        <v>9713</v>
      </c>
      <c r="M5278">
        <v>14383</v>
      </c>
      <c r="N5278">
        <v>4134.2</v>
      </c>
    </row>
    <row r="5279" spans="1:14" x14ac:dyDescent="0.25">
      <c r="A5279" s="2">
        <v>39528</v>
      </c>
      <c r="B5279">
        <v>1154.3499999999999</v>
      </c>
      <c r="C5279">
        <v>573.48</v>
      </c>
      <c r="D5279">
        <v>3686.8</v>
      </c>
      <c r="E5279">
        <v>2802.6</v>
      </c>
      <c r="F5279">
        <v>6785.55</v>
      </c>
      <c r="G5279">
        <v>6927.4</v>
      </c>
      <c r="H5279">
        <v>18494</v>
      </c>
      <c r="I5279">
        <v>283.81</v>
      </c>
      <c r="J5279">
        <v>597.30999999999995</v>
      </c>
      <c r="K5279">
        <v>4518.5600000000004</v>
      </c>
      <c r="L5279">
        <v>9808</v>
      </c>
      <c r="M5279">
        <v>14383</v>
      </c>
      <c r="N5279">
        <v>4134.2</v>
      </c>
    </row>
    <row r="5280" spans="1:14" x14ac:dyDescent="0.25">
      <c r="A5280" s="2">
        <v>39531</v>
      </c>
      <c r="B5280">
        <v>1177.6600000000001</v>
      </c>
      <c r="C5280">
        <v>584.83000000000004</v>
      </c>
      <c r="D5280">
        <v>3686.8</v>
      </c>
      <c r="E5280">
        <v>2802.6</v>
      </c>
      <c r="F5280">
        <v>6785.55</v>
      </c>
      <c r="G5280">
        <v>6927.4</v>
      </c>
      <c r="H5280">
        <v>18494</v>
      </c>
      <c r="I5280">
        <v>283.81</v>
      </c>
      <c r="J5280">
        <v>597.30999999999995</v>
      </c>
      <c r="K5280">
        <v>4518.5600000000004</v>
      </c>
      <c r="L5280">
        <v>9824</v>
      </c>
      <c r="M5280">
        <v>14383</v>
      </c>
      <c r="N5280">
        <v>4134.2</v>
      </c>
    </row>
    <row r="5281" spans="1:14" x14ac:dyDescent="0.25">
      <c r="A5281" s="2">
        <v>39532</v>
      </c>
      <c r="B5281">
        <v>1177.6600000000001</v>
      </c>
      <c r="C5281">
        <v>597.03</v>
      </c>
      <c r="D5281">
        <v>3811.4</v>
      </c>
      <c r="E5281">
        <v>2900.6</v>
      </c>
      <c r="F5281">
        <v>6998.17</v>
      </c>
      <c r="G5281">
        <v>7185.2</v>
      </c>
      <c r="H5281">
        <v>19127</v>
      </c>
      <c r="I5281">
        <v>291.06</v>
      </c>
      <c r="J5281">
        <v>624.37</v>
      </c>
      <c r="K5281">
        <v>4673.18</v>
      </c>
      <c r="L5281">
        <v>10078</v>
      </c>
      <c r="M5281">
        <v>15523</v>
      </c>
      <c r="N5281">
        <v>4301.8</v>
      </c>
    </row>
    <row r="5282" spans="1:14" x14ac:dyDescent="0.25">
      <c r="A5282" s="2">
        <v>39533</v>
      </c>
      <c r="B5282">
        <v>1163.72</v>
      </c>
      <c r="C5282">
        <v>597.79</v>
      </c>
      <c r="D5282">
        <v>3799</v>
      </c>
      <c r="E5282">
        <v>2888.9</v>
      </c>
      <c r="F5282">
        <v>6959.47</v>
      </c>
      <c r="G5282">
        <v>7171.2</v>
      </c>
      <c r="H5282">
        <v>19022</v>
      </c>
      <c r="I5282">
        <v>292.06</v>
      </c>
      <c r="J5282">
        <v>621.36</v>
      </c>
      <c r="K5282">
        <v>4632.08</v>
      </c>
      <c r="L5282">
        <v>10109</v>
      </c>
      <c r="M5282">
        <v>15623</v>
      </c>
      <c r="N5282">
        <v>4356.1000000000004</v>
      </c>
    </row>
    <row r="5283" spans="1:14" x14ac:dyDescent="0.25">
      <c r="A5283" s="2">
        <v>39534</v>
      </c>
      <c r="B5283">
        <v>1158.71</v>
      </c>
      <c r="C5283">
        <v>602.82000000000005</v>
      </c>
      <c r="D5283">
        <v>3837.5</v>
      </c>
      <c r="E5283">
        <v>2914.8</v>
      </c>
      <c r="F5283">
        <v>7053.85</v>
      </c>
      <c r="G5283">
        <v>7226.4</v>
      </c>
      <c r="H5283">
        <v>19251</v>
      </c>
      <c r="I5283">
        <v>294.47000000000003</v>
      </c>
      <c r="J5283">
        <v>638.23</v>
      </c>
      <c r="K5283">
        <v>4682.3100000000004</v>
      </c>
      <c r="L5283">
        <v>9998</v>
      </c>
      <c r="M5283">
        <v>15744</v>
      </c>
      <c r="N5283">
        <v>4330.5</v>
      </c>
    </row>
    <row r="5284" spans="1:14" x14ac:dyDescent="0.25">
      <c r="A5284" s="2">
        <v>39535</v>
      </c>
      <c r="B5284">
        <v>1149.3399999999999</v>
      </c>
      <c r="C5284">
        <v>592.99</v>
      </c>
      <c r="D5284">
        <v>3817.4</v>
      </c>
      <c r="E5284">
        <v>2898.2</v>
      </c>
      <c r="F5284">
        <v>7028.4</v>
      </c>
      <c r="G5284">
        <v>7180.6</v>
      </c>
      <c r="H5284">
        <v>19280</v>
      </c>
      <c r="I5284">
        <v>294.60000000000002</v>
      </c>
      <c r="J5284">
        <v>634.29999999999995</v>
      </c>
      <c r="K5284">
        <v>4669.2700000000004</v>
      </c>
      <c r="L5284">
        <v>10165</v>
      </c>
      <c r="M5284">
        <v>16108</v>
      </c>
      <c r="N5284">
        <v>4333.7</v>
      </c>
    </row>
    <row r="5285" spans="1:14" x14ac:dyDescent="0.25">
      <c r="A5285" s="2">
        <v>39538</v>
      </c>
      <c r="B5285">
        <v>1153.7</v>
      </c>
      <c r="C5285">
        <v>598.78</v>
      </c>
      <c r="D5285">
        <v>3815.1</v>
      </c>
      <c r="E5285">
        <v>2906.5</v>
      </c>
      <c r="F5285">
        <v>6994.46</v>
      </c>
      <c r="G5285">
        <v>7085.3</v>
      </c>
      <c r="H5285">
        <v>19209</v>
      </c>
      <c r="I5285">
        <v>295.3</v>
      </c>
      <c r="J5285">
        <v>636.86</v>
      </c>
      <c r="K5285">
        <v>4662.09</v>
      </c>
      <c r="L5285">
        <v>9888</v>
      </c>
      <c r="M5285">
        <v>15652</v>
      </c>
      <c r="N5285">
        <v>4307.3999999999996</v>
      </c>
    </row>
    <row r="5286" spans="1:14" x14ac:dyDescent="0.25">
      <c r="A5286" s="2">
        <v>39539</v>
      </c>
      <c r="B5286">
        <v>1194.22</v>
      </c>
      <c r="C5286">
        <v>603.5</v>
      </c>
      <c r="D5286">
        <v>3923.7</v>
      </c>
      <c r="E5286">
        <v>3006.1</v>
      </c>
      <c r="F5286">
        <v>7200.73</v>
      </c>
      <c r="G5286">
        <v>7330</v>
      </c>
      <c r="H5286">
        <v>19783</v>
      </c>
      <c r="I5286">
        <v>302.89</v>
      </c>
      <c r="J5286">
        <v>661.51</v>
      </c>
      <c r="K5286">
        <v>4840.8500000000004</v>
      </c>
      <c r="L5286">
        <v>10038</v>
      </c>
      <c r="M5286">
        <v>16067</v>
      </c>
      <c r="N5286">
        <v>4317.8</v>
      </c>
    </row>
    <row r="5287" spans="1:14" x14ac:dyDescent="0.25">
      <c r="A5287" s="2">
        <v>39540</v>
      </c>
      <c r="B5287">
        <v>1194.6500000000001</v>
      </c>
      <c r="C5287">
        <v>606.63</v>
      </c>
      <c r="D5287">
        <v>3962.4</v>
      </c>
      <c r="E5287">
        <v>3030.7</v>
      </c>
      <c r="F5287">
        <v>7257.46</v>
      </c>
      <c r="G5287">
        <v>7395.8</v>
      </c>
      <c r="H5287">
        <v>20202</v>
      </c>
      <c r="I5287">
        <v>304.86</v>
      </c>
      <c r="J5287">
        <v>670.75</v>
      </c>
      <c r="K5287">
        <v>4902.83</v>
      </c>
      <c r="L5287">
        <v>10434</v>
      </c>
      <c r="M5287">
        <v>16462</v>
      </c>
      <c r="N5287">
        <v>4440.7</v>
      </c>
    </row>
    <row r="5288" spans="1:14" x14ac:dyDescent="0.25">
      <c r="A5288" s="2">
        <v>39541</v>
      </c>
      <c r="B5288">
        <v>1196.83</v>
      </c>
      <c r="C5288">
        <v>608.84</v>
      </c>
      <c r="D5288">
        <v>3949.4</v>
      </c>
      <c r="E5288">
        <v>3018.7</v>
      </c>
      <c r="F5288">
        <v>7217.17</v>
      </c>
      <c r="G5288">
        <v>7346.6</v>
      </c>
      <c r="H5288">
        <v>20161</v>
      </c>
      <c r="I5288">
        <v>304.02</v>
      </c>
      <c r="J5288">
        <v>664.08</v>
      </c>
      <c r="K5288">
        <v>4849.9799999999996</v>
      </c>
      <c r="L5288">
        <v>10624</v>
      </c>
      <c r="M5288">
        <v>16751</v>
      </c>
      <c r="N5288">
        <v>4522.1000000000004</v>
      </c>
    </row>
    <row r="5289" spans="1:14" x14ac:dyDescent="0.25">
      <c r="A5289" s="2">
        <v>39542</v>
      </c>
      <c r="B5289">
        <v>1195.53</v>
      </c>
      <c r="C5289">
        <v>614.78</v>
      </c>
      <c r="D5289">
        <v>3978.1</v>
      </c>
      <c r="E5289">
        <v>3023.3</v>
      </c>
      <c r="F5289">
        <v>7241.56</v>
      </c>
      <c r="G5289">
        <v>7414.3</v>
      </c>
      <c r="H5289">
        <v>20319</v>
      </c>
      <c r="I5289">
        <v>307.7</v>
      </c>
      <c r="J5289">
        <v>662.54</v>
      </c>
      <c r="K5289">
        <v>4886.5200000000004</v>
      </c>
      <c r="L5289">
        <v>10513</v>
      </c>
      <c r="M5289">
        <v>16751</v>
      </c>
      <c r="N5289">
        <v>4513.3</v>
      </c>
    </row>
    <row r="5290" spans="1:14" x14ac:dyDescent="0.25">
      <c r="A5290" s="2">
        <v>39545</v>
      </c>
      <c r="B5290">
        <v>1195.74</v>
      </c>
      <c r="C5290">
        <v>614.86</v>
      </c>
      <c r="D5290">
        <v>4022.6</v>
      </c>
      <c r="E5290">
        <v>3049.9</v>
      </c>
      <c r="F5290">
        <v>7298.82</v>
      </c>
      <c r="G5290">
        <v>7437.8</v>
      </c>
      <c r="H5290">
        <v>20494</v>
      </c>
      <c r="I5290">
        <v>311.07</v>
      </c>
      <c r="J5290">
        <v>666.82</v>
      </c>
      <c r="K5290">
        <v>4932.1899999999996</v>
      </c>
      <c r="L5290">
        <v>10679</v>
      </c>
      <c r="M5290">
        <v>17055</v>
      </c>
      <c r="N5290">
        <v>4542.8999999999996</v>
      </c>
    </row>
    <row r="5291" spans="1:14" x14ac:dyDescent="0.25">
      <c r="A5291" s="2">
        <v>39546</v>
      </c>
      <c r="B5291">
        <v>1194.6500000000001</v>
      </c>
      <c r="C5291">
        <v>618.13</v>
      </c>
      <c r="D5291">
        <v>3999.2</v>
      </c>
      <c r="E5291">
        <v>3029.5</v>
      </c>
      <c r="F5291">
        <v>7237.85</v>
      </c>
      <c r="G5291">
        <v>7345.2</v>
      </c>
      <c r="H5291">
        <v>20517</v>
      </c>
      <c r="I5291">
        <v>310.14</v>
      </c>
      <c r="J5291">
        <v>660.14</v>
      </c>
      <c r="K5291">
        <v>4891.74</v>
      </c>
      <c r="L5291">
        <v>10521</v>
      </c>
      <c r="M5291">
        <v>16805</v>
      </c>
      <c r="N5291">
        <v>4492.6000000000004</v>
      </c>
    </row>
    <row r="5292" spans="1:14" x14ac:dyDescent="0.25">
      <c r="A5292" s="2">
        <v>39547</v>
      </c>
      <c r="B5292">
        <v>1185.29</v>
      </c>
      <c r="C5292">
        <v>620.57000000000005</v>
      </c>
      <c r="D5292">
        <v>4005.5</v>
      </c>
      <c r="E5292">
        <v>3007.3</v>
      </c>
      <c r="F5292">
        <v>7189.59</v>
      </c>
      <c r="G5292">
        <v>7257.7</v>
      </c>
      <c r="H5292">
        <v>20504</v>
      </c>
      <c r="I5292">
        <v>307.8</v>
      </c>
      <c r="J5292">
        <v>663.91</v>
      </c>
      <c r="K5292">
        <v>4791.92</v>
      </c>
      <c r="L5292">
        <v>10394</v>
      </c>
      <c r="M5292">
        <v>16597</v>
      </c>
      <c r="N5292">
        <v>4431.1000000000004</v>
      </c>
    </row>
    <row r="5293" spans="1:14" x14ac:dyDescent="0.25">
      <c r="A5293" s="2">
        <v>39548</v>
      </c>
      <c r="B5293">
        <v>1187.47</v>
      </c>
      <c r="C5293">
        <v>625.75</v>
      </c>
      <c r="D5293">
        <v>3997.9</v>
      </c>
      <c r="E5293">
        <v>2997.8</v>
      </c>
      <c r="F5293">
        <v>7172.09</v>
      </c>
      <c r="G5293">
        <v>7224.2</v>
      </c>
      <c r="H5293">
        <v>20436</v>
      </c>
      <c r="I5293">
        <v>306.60000000000002</v>
      </c>
      <c r="J5293">
        <v>659.97</v>
      </c>
      <c r="K5293">
        <v>4725.37</v>
      </c>
      <c r="L5293">
        <v>10260</v>
      </c>
      <c r="M5293">
        <v>16641</v>
      </c>
      <c r="N5293">
        <v>4373.6000000000004</v>
      </c>
    </row>
    <row r="5294" spans="1:14" x14ac:dyDescent="0.25">
      <c r="A5294" s="2">
        <v>39549</v>
      </c>
      <c r="B5294">
        <v>1163.72</v>
      </c>
      <c r="C5294">
        <v>614.32000000000005</v>
      </c>
      <c r="D5294">
        <v>3943.1</v>
      </c>
      <c r="E5294">
        <v>2960.4</v>
      </c>
      <c r="F5294">
        <v>7064.46</v>
      </c>
      <c r="G5294">
        <v>7104.1</v>
      </c>
      <c r="H5294">
        <v>20204</v>
      </c>
      <c r="I5294">
        <v>302.58999999999997</v>
      </c>
      <c r="J5294">
        <v>650.55999999999995</v>
      </c>
      <c r="K5294">
        <v>4690.8</v>
      </c>
      <c r="L5294">
        <v>10576</v>
      </c>
      <c r="M5294">
        <v>17014</v>
      </c>
      <c r="N5294">
        <v>4369.7</v>
      </c>
    </row>
    <row r="5295" spans="1:14" x14ac:dyDescent="0.25">
      <c r="A5295" s="2">
        <v>39552</v>
      </c>
      <c r="B5295">
        <v>1160.02</v>
      </c>
      <c r="C5295">
        <v>619.51</v>
      </c>
      <c r="D5295">
        <v>3902</v>
      </c>
      <c r="E5295">
        <v>2938.9</v>
      </c>
      <c r="F5295">
        <v>7010.9</v>
      </c>
      <c r="G5295">
        <v>7041.7</v>
      </c>
      <c r="H5295">
        <v>19981</v>
      </c>
      <c r="I5295">
        <v>300.98</v>
      </c>
      <c r="J5295">
        <v>645.34</v>
      </c>
      <c r="K5295">
        <v>4615.7700000000004</v>
      </c>
      <c r="L5295">
        <v>10268</v>
      </c>
      <c r="M5295">
        <v>16485</v>
      </c>
      <c r="N5295">
        <v>4296.2</v>
      </c>
    </row>
    <row r="5296" spans="1:14" x14ac:dyDescent="0.25">
      <c r="A5296" s="2">
        <v>39553</v>
      </c>
      <c r="B5296">
        <v>1164.1600000000001</v>
      </c>
      <c r="C5296">
        <v>624.61</v>
      </c>
      <c r="D5296">
        <v>3953.1</v>
      </c>
      <c r="E5296">
        <v>2946.9</v>
      </c>
      <c r="F5296">
        <v>7034.76</v>
      </c>
      <c r="G5296">
        <v>7176.1</v>
      </c>
      <c r="H5296">
        <v>19926</v>
      </c>
      <c r="I5296">
        <v>302.52</v>
      </c>
      <c r="J5296">
        <v>646.11</v>
      </c>
      <c r="K5296">
        <v>4641.8599999999997</v>
      </c>
      <c r="L5296">
        <v>10283</v>
      </c>
      <c r="M5296">
        <v>16494</v>
      </c>
      <c r="N5296">
        <v>4348.8999999999996</v>
      </c>
    </row>
    <row r="5297" spans="1:14" x14ac:dyDescent="0.25">
      <c r="A5297" s="2">
        <v>39554</v>
      </c>
      <c r="B5297">
        <v>1194.6500000000001</v>
      </c>
      <c r="C5297">
        <v>638.48</v>
      </c>
      <c r="D5297">
        <v>4048</v>
      </c>
      <c r="E5297">
        <v>2992.5</v>
      </c>
      <c r="F5297">
        <v>7165.2</v>
      </c>
      <c r="G5297">
        <v>7300</v>
      </c>
      <c r="H5297">
        <v>20248</v>
      </c>
      <c r="I5297">
        <v>308.89999999999998</v>
      </c>
      <c r="J5297">
        <v>665.79</v>
      </c>
      <c r="K5297">
        <v>4709.0600000000004</v>
      </c>
      <c r="L5297">
        <v>10450</v>
      </c>
      <c r="M5297">
        <v>16509</v>
      </c>
      <c r="N5297">
        <v>4382.3999999999996</v>
      </c>
    </row>
    <row r="5298" spans="1:14" x14ac:dyDescent="0.25">
      <c r="A5298" s="2">
        <v>39555</v>
      </c>
      <c r="B5298">
        <v>1195.74</v>
      </c>
      <c r="C5298">
        <v>638.48</v>
      </c>
      <c r="D5298">
        <v>4008.2</v>
      </c>
      <c r="E5298">
        <v>2997.8</v>
      </c>
      <c r="F5298">
        <v>7147.17</v>
      </c>
      <c r="G5298">
        <v>7267.3</v>
      </c>
      <c r="H5298">
        <v>20216</v>
      </c>
      <c r="I5298">
        <v>309.24</v>
      </c>
      <c r="J5298">
        <v>656.03</v>
      </c>
      <c r="K5298">
        <v>4652.3</v>
      </c>
      <c r="L5298">
        <v>10640</v>
      </c>
      <c r="M5298">
        <v>16816</v>
      </c>
      <c r="N5298">
        <v>4427.8999999999996</v>
      </c>
    </row>
    <row r="5299" spans="1:14" x14ac:dyDescent="0.25">
      <c r="A5299" s="2">
        <v>39556</v>
      </c>
      <c r="B5299">
        <v>1209.47</v>
      </c>
      <c r="C5299">
        <v>641.91</v>
      </c>
      <c r="D5299">
        <v>4055.3</v>
      </c>
      <c r="E5299">
        <v>3061.6</v>
      </c>
      <c r="F5299">
        <v>7318.97</v>
      </c>
      <c r="G5299">
        <v>7459.2</v>
      </c>
      <c r="H5299">
        <v>20669</v>
      </c>
      <c r="I5299">
        <v>317.47000000000003</v>
      </c>
      <c r="J5299">
        <v>668.01</v>
      </c>
      <c r="K5299">
        <v>4808.88</v>
      </c>
      <c r="L5299">
        <v>10671</v>
      </c>
      <c r="M5299">
        <v>16760</v>
      </c>
      <c r="N5299">
        <v>4371.3</v>
      </c>
    </row>
    <row r="5300" spans="1:14" x14ac:dyDescent="0.25">
      <c r="A5300" s="2">
        <v>39559</v>
      </c>
      <c r="B5300">
        <v>1209.69</v>
      </c>
      <c r="C5300">
        <v>649.6</v>
      </c>
      <c r="D5300">
        <v>4049</v>
      </c>
      <c r="E5300">
        <v>3028.3</v>
      </c>
      <c r="F5300">
        <v>7247.39</v>
      </c>
      <c r="G5300">
        <v>7330</v>
      </c>
      <c r="H5300">
        <v>20591</v>
      </c>
      <c r="I5300">
        <v>314.60000000000002</v>
      </c>
      <c r="J5300">
        <v>659.97</v>
      </c>
      <c r="K5300">
        <v>4815.3999999999996</v>
      </c>
      <c r="L5300">
        <v>10861</v>
      </c>
      <c r="M5300">
        <v>17027</v>
      </c>
      <c r="N5300">
        <v>4527.7</v>
      </c>
    </row>
    <row r="5301" spans="1:14" x14ac:dyDescent="0.25">
      <c r="A5301" s="2">
        <v>39560</v>
      </c>
      <c r="B5301">
        <v>1203.1500000000001</v>
      </c>
      <c r="C5301">
        <v>649.38</v>
      </c>
      <c r="D5301">
        <v>4036</v>
      </c>
      <c r="E5301">
        <v>3004.3</v>
      </c>
      <c r="F5301">
        <v>7186.41</v>
      </c>
      <c r="G5301">
        <v>7267.6</v>
      </c>
      <c r="H5301">
        <v>20489</v>
      </c>
      <c r="I5301">
        <v>311.29000000000002</v>
      </c>
      <c r="J5301">
        <v>655.52</v>
      </c>
      <c r="K5301">
        <v>4753.43</v>
      </c>
      <c r="L5301">
        <v>10735</v>
      </c>
      <c r="M5301">
        <v>17290</v>
      </c>
      <c r="N5301">
        <v>4470.2</v>
      </c>
    </row>
    <row r="5302" spans="1:14" x14ac:dyDescent="0.25">
      <c r="A5302" s="2">
        <v>39561</v>
      </c>
      <c r="B5302">
        <v>1201.19</v>
      </c>
      <c r="C5302">
        <v>638.1</v>
      </c>
      <c r="D5302">
        <v>4068</v>
      </c>
      <c r="E5302">
        <v>3050.4</v>
      </c>
      <c r="F5302">
        <v>7265.95</v>
      </c>
      <c r="G5302">
        <v>7313.9</v>
      </c>
      <c r="H5302">
        <v>20451</v>
      </c>
      <c r="I5302">
        <v>314.94</v>
      </c>
      <c r="J5302">
        <v>665.79</v>
      </c>
      <c r="K5302">
        <v>4758.6499999999996</v>
      </c>
      <c r="L5302">
        <v>10782</v>
      </c>
      <c r="M5302">
        <v>17484</v>
      </c>
      <c r="N5302">
        <v>4523.7</v>
      </c>
    </row>
    <row r="5303" spans="1:14" x14ac:dyDescent="0.25">
      <c r="A5303" s="2">
        <v>39562</v>
      </c>
      <c r="B5303">
        <v>1207.72</v>
      </c>
      <c r="C5303">
        <v>632.69000000000005</v>
      </c>
      <c r="D5303">
        <v>4047.6</v>
      </c>
      <c r="E5303">
        <v>3045.7</v>
      </c>
      <c r="F5303">
        <v>7287.16</v>
      </c>
      <c r="G5303">
        <v>7315.2</v>
      </c>
      <c r="H5303">
        <v>20495</v>
      </c>
      <c r="I5303">
        <v>312.88</v>
      </c>
      <c r="J5303">
        <v>661.17</v>
      </c>
      <c r="K5303">
        <v>4837.59</v>
      </c>
      <c r="L5303">
        <v>10751</v>
      </c>
      <c r="M5303">
        <v>17718</v>
      </c>
      <c r="N5303">
        <v>4491</v>
      </c>
    </row>
    <row r="5304" spans="1:14" x14ac:dyDescent="0.25">
      <c r="A5304" s="2">
        <v>39563</v>
      </c>
      <c r="B5304">
        <v>1217.31</v>
      </c>
      <c r="C5304">
        <v>641.29999999999995</v>
      </c>
      <c r="D5304">
        <v>4080.4</v>
      </c>
      <c r="E5304">
        <v>3079</v>
      </c>
      <c r="F5304">
        <v>7356.09</v>
      </c>
      <c r="G5304">
        <v>7364.8</v>
      </c>
      <c r="H5304">
        <v>20804</v>
      </c>
      <c r="I5304">
        <v>314.74</v>
      </c>
      <c r="J5304">
        <v>685.93</v>
      </c>
      <c r="K5304">
        <v>4885.21</v>
      </c>
      <c r="L5304">
        <v>10948</v>
      </c>
      <c r="M5304">
        <v>17736</v>
      </c>
      <c r="N5304">
        <v>4473.3999999999996</v>
      </c>
    </row>
    <row r="5305" spans="1:14" x14ac:dyDescent="0.25">
      <c r="A5305" s="2">
        <v>39566</v>
      </c>
      <c r="B5305">
        <v>1217.75</v>
      </c>
      <c r="C5305">
        <v>638.55999999999995</v>
      </c>
      <c r="D5305">
        <v>4082.7</v>
      </c>
      <c r="E5305">
        <v>3102.4</v>
      </c>
      <c r="F5305">
        <v>7398.51</v>
      </c>
      <c r="G5305">
        <v>7427.2</v>
      </c>
      <c r="H5305">
        <v>20751</v>
      </c>
      <c r="I5305">
        <v>317.64</v>
      </c>
      <c r="J5305">
        <v>689.9</v>
      </c>
      <c r="K5305">
        <v>4918.4799999999996</v>
      </c>
      <c r="L5305">
        <v>10996</v>
      </c>
      <c r="M5305">
        <v>17754</v>
      </c>
      <c r="N5305">
        <v>4510.2</v>
      </c>
    </row>
    <row r="5306" spans="1:14" x14ac:dyDescent="0.25">
      <c r="A5306" s="2">
        <v>39567</v>
      </c>
      <c r="B5306">
        <v>1212.3</v>
      </c>
      <c r="C5306">
        <v>623.70000000000005</v>
      </c>
      <c r="D5306">
        <v>4076.7</v>
      </c>
      <c r="E5306">
        <v>3080.3</v>
      </c>
      <c r="F5306">
        <v>7344.42</v>
      </c>
      <c r="G5306">
        <v>7326.8</v>
      </c>
      <c r="H5306">
        <v>20664</v>
      </c>
      <c r="I5306">
        <v>317.3</v>
      </c>
      <c r="J5306">
        <v>678.51</v>
      </c>
      <c r="K5306">
        <v>4856.51</v>
      </c>
      <c r="L5306">
        <v>10996</v>
      </c>
      <c r="M5306">
        <v>17905</v>
      </c>
      <c r="N5306">
        <v>4490.2</v>
      </c>
    </row>
    <row r="5307" spans="1:14" x14ac:dyDescent="0.25">
      <c r="A5307" s="2">
        <v>39568</v>
      </c>
      <c r="B5307">
        <v>1207.72</v>
      </c>
      <c r="C5307">
        <v>630.25</v>
      </c>
      <c r="D5307">
        <v>4074.7</v>
      </c>
      <c r="E5307">
        <v>3089</v>
      </c>
      <c r="F5307">
        <v>7413.89</v>
      </c>
      <c r="G5307">
        <v>7372.3</v>
      </c>
      <c r="H5307">
        <v>20754</v>
      </c>
      <c r="I5307">
        <v>320.07</v>
      </c>
      <c r="J5307">
        <v>675.75</v>
      </c>
      <c r="K5307">
        <v>4896.3</v>
      </c>
      <c r="L5307">
        <v>10941</v>
      </c>
      <c r="M5307">
        <v>17888</v>
      </c>
      <c r="N5307">
        <v>4471</v>
      </c>
    </row>
    <row r="5308" spans="1:14" x14ac:dyDescent="0.25">
      <c r="A5308" s="2">
        <v>39569</v>
      </c>
      <c r="B5308">
        <v>1229.94</v>
      </c>
      <c r="C5308">
        <v>636.95000000000005</v>
      </c>
      <c r="D5308">
        <v>4084.1</v>
      </c>
      <c r="E5308">
        <v>3086.2</v>
      </c>
      <c r="F5308">
        <v>7413.89</v>
      </c>
      <c r="G5308">
        <v>7372.3</v>
      </c>
      <c r="H5308">
        <v>20754</v>
      </c>
      <c r="I5308">
        <v>320.07</v>
      </c>
      <c r="J5308">
        <v>675.75</v>
      </c>
      <c r="K5308">
        <v>4896.3</v>
      </c>
      <c r="L5308">
        <v>10917</v>
      </c>
      <c r="M5308">
        <v>17888</v>
      </c>
      <c r="N5308">
        <v>4466.2</v>
      </c>
    </row>
    <row r="5309" spans="1:14" x14ac:dyDescent="0.25">
      <c r="A5309" s="2">
        <v>39570</v>
      </c>
      <c r="B5309">
        <v>1233.6500000000001</v>
      </c>
      <c r="C5309">
        <v>648.08000000000004</v>
      </c>
      <c r="D5309">
        <v>4156.2</v>
      </c>
      <c r="E5309">
        <v>3136.6</v>
      </c>
      <c r="F5309">
        <v>7508.8</v>
      </c>
      <c r="G5309">
        <v>7528.9</v>
      </c>
      <c r="H5309">
        <v>21117</v>
      </c>
      <c r="I5309">
        <v>324.45</v>
      </c>
      <c r="J5309">
        <v>694.05</v>
      </c>
      <c r="K5309">
        <v>4999.38</v>
      </c>
      <c r="L5309">
        <v>11131</v>
      </c>
      <c r="M5309">
        <v>18244</v>
      </c>
      <c r="N5309">
        <v>4546.1000000000004</v>
      </c>
    </row>
    <row r="5310" spans="1:14" x14ac:dyDescent="0.25">
      <c r="A5310" s="2">
        <v>39573</v>
      </c>
      <c r="B5310">
        <v>1227.1099999999999</v>
      </c>
      <c r="C5310">
        <v>645.17999999999995</v>
      </c>
      <c r="D5310">
        <v>4156.2</v>
      </c>
      <c r="E5310">
        <v>3132</v>
      </c>
      <c r="F5310">
        <v>7514.1</v>
      </c>
      <c r="G5310">
        <v>7547.5</v>
      </c>
      <c r="H5310">
        <v>21101</v>
      </c>
      <c r="I5310">
        <v>324.72000000000003</v>
      </c>
      <c r="J5310">
        <v>693.01</v>
      </c>
      <c r="K5310">
        <v>5007.21</v>
      </c>
      <c r="L5310">
        <v>11131</v>
      </c>
      <c r="M5310">
        <v>18123</v>
      </c>
      <c r="N5310">
        <v>4576.3999999999996</v>
      </c>
    </row>
    <row r="5311" spans="1:14" x14ac:dyDescent="0.25">
      <c r="A5311" s="2">
        <v>39574</v>
      </c>
      <c r="B5311">
        <v>1238</v>
      </c>
      <c r="C5311">
        <v>654.79</v>
      </c>
      <c r="D5311">
        <v>4156.6000000000004</v>
      </c>
      <c r="E5311">
        <v>3118.3</v>
      </c>
      <c r="F5311">
        <v>7490.77</v>
      </c>
      <c r="G5311">
        <v>7512.2</v>
      </c>
      <c r="H5311">
        <v>20984</v>
      </c>
      <c r="I5311">
        <v>324.58999999999997</v>
      </c>
      <c r="J5311">
        <v>690.08</v>
      </c>
      <c r="K5311">
        <v>4932.1899999999996</v>
      </c>
      <c r="L5311">
        <v>11131</v>
      </c>
      <c r="M5311">
        <v>18197</v>
      </c>
      <c r="N5311">
        <v>4563.6000000000004</v>
      </c>
    </row>
    <row r="5312" spans="1:14" x14ac:dyDescent="0.25">
      <c r="A5312" s="2">
        <v>39575</v>
      </c>
      <c r="B5312">
        <v>1215.78</v>
      </c>
      <c r="C5312">
        <v>650.44000000000005</v>
      </c>
      <c r="D5312">
        <v>4187.7</v>
      </c>
      <c r="E5312">
        <v>3137.9</v>
      </c>
      <c r="F5312">
        <v>7554.93</v>
      </c>
      <c r="G5312">
        <v>7522.2</v>
      </c>
      <c r="H5312">
        <v>21093</v>
      </c>
      <c r="I5312">
        <v>327.19</v>
      </c>
      <c r="J5312">
        <v>700.77</v>
      </c>
      <c r="K5312">
        <v>4992.21</v>
      </c>
      <c r="L5312">
        <v>11178</v>
      </c>
      <c r="M5312">
        <v>17714</v>
      </c>
      <c r="N5312">
        <v>4514.8999999999996</v>
      </c>
    </row>
    <row r="5313" spans="1:14" x14ac:dyDescent="0.25">
      <c r="A5313" s="2">
        <v>39576</v>
      </c>
      <c r="B5313">
        <v>1212.95</v>
      </c>
      <c r="C5313">
        <v>662.02</v>
      </c>
      <c r="D5313">
        <v>4189</v>
      </c>
      <c r="E5313">
        <v>3125.4</v>
      </c>
      <c r="F5313">
        <v>7533.19</v>
      </c>
      <c r="G5313">
        <v>7554.2</v>
      </c>
      <c r="H5313">
        <v>20811</v>
      </c>
      <c r="I5313">
        <v>326.85000000000002</v>
      </c>
      <c r="J5313">
        <v>700.08</v>
      </c>
      <c r="K5313">
        <v>4961.54</v>
      </c>
      <c r="L5313">
        <v>11043</v>
      </c>
      <c r="M5313">
        <v>17591</v>
      </c>
      <c r="N5313">
        <v>4586.8</v>
      </c>
    </row>
    <row r="5314" spans="1:14" x14ac:dyDescent="0.25">
      <c r="A5314" s="2">
        <v>39577</v>
      </c>
      <c r="B5314">
        <v>1210.3399999999999</v>
      </c>
      <c r="C5314">
        <v>659.13</v>
      </c>
      <c r="D5314">
        <v>4153.6000000000004</v>
      </c>
      <c r="E5314">
        <v>3080</v>
      </c>
      <c r="F5314">
        <v>7467.97</v>
      </c>
      <c r="G5314">
        <v>7489.9</v>
      </c>
      <c r="H5314">
        <v>20601</v>
      </c>
      <c r="I5314">
        <v>323.77999999999997</v>
      </c>
      <c r="J5314">
        <v>692.84</v>
      </c>
      <c r="K5314">
        <v>4889.78</v>
      </c>
      <c r="L5314">
        <v>10814</v>
      </c>
      <c r="M5314">
        <v>17280</v>
      </c>
      <c r="N5314">
        <v>4602.7</v>
      </c>
    </row>
    <row r="5315" spans="1:14" x14ac:dyDescent="0.25">
      <c r="A5315" s="2">
        <v>39580</v>
      </c>
      <c r="B5315">
        <v>1224.06</v>
      </c>
      <c r="C5315">
        <v>669.57</v>
      </c>
      <c r="D5315">
        <v>4157.8999999999996</v>
      </c>
      <c r="E5315">
        <v>3089.6</v>
      </c>
      <c r="F5315">
        <v>7500.32</v>
      </c>
      <c r="G5315">
        <v>7541.6</v>
      </c>
      <c r="H5315">
        <v>20592</v>
      </c>
      <c r="I5315">
        <v>325.08999999999997</v>
      </c>
      <c r="J5315">
        <v>696.46</v>
      </c>
      <c r="K5315">
        <v>4889.78</v>
      </c>
      <c r="L5315">
        <v>10893</v>
      </c>
      <c r="M5315">
        <v>17280</v>
      </c>
      <c r="N5315">
        <v>4643.5</v>
      </c>
    </row>
    <row r="5316" spans="1:14" x14ac:dyDescent="0.25">
      <c r="A5316" s="2">
        <v>39581</v>
      </c>
      <c r="B5316">
        <v>1224.06</v>
      </c>
      <c r="C5316">
        <v>663.55</v>
      </c>
      <c r="D5316">
        <v>4151.6000000000004</v>
      </c>
      <c r="E5316">
        <v>3103.3</v>
      </c>
      <c r="F5316">
        <v>7517.81</v>
      </c>
      <c r="G5316">
        <v>7547.5</v>
      </c>
      <c r="H5316">
        <v>20636</v>
      </c>
      <c r="I5316">
        <v>324.12</v>
      </c>
      <c r="J5316">
        <v>698.19</v>
      </c>
      <c r="K5316">
        <v>4955.0200000000004</v>
      </c>
      <c r="L5316">
        <v>11091</v>
      </c>
      <c r="M5316">
        <v>17690</v>
      </c>
      <c r="N5316">
        <v>4665</v>
      </c>
    </row>
    <row r="5317" spans="1:14" x14ac:dyDescent="0.25">
      <c r="A5317" s="2">
        <v>39582</v>
      </c>
      <c r="B5317">
        <v>1226.68</v>
      </c>
      <c r="C5317">
        <v>664.77</v>
      </c>
      <c r="D5317">
        <v>4158.6000000000004</v>
      </c>
      <c r="E5317">
        <v>3140.7</v>
      </c>
      <c r="F5317">
        <v>7544.86</v>
      </c>
      <c r="G5317">
        <v>7631.2</v>
      </c>
      <c r="H5317">
        <v>20932</v>
      </c>
      <c r="I5317">
        <v>329.58</v>
      </c>
      <c r="J5317">
        <v>700.26</v>
      </c>
      <c r="K5317">
        <v>4960.24</v>
      </c>
      <c r="L5317">
        <v>11170</v>
      </c>
      <c r="M5317">
        <v>17697</v>
      </c>
      <c r="N5317">
        <v>4714.5</v>
      </c>
    </row>
    <row r="5318" spans="1:14" x14ac:dyDescent="0.25">
      <c r="A5318" s="2">
        <v>39583</v>
      </c>
      <c r="B5318">
        <v>1241.27</v>
      </c>
      <c r="C5318">
        <v>673.61</v>
      </c>
      <c r="D5318">
        <v>4175</v>
      </c>
      <c r="E5318">
        <v>3141.3</v>
      </c>
      <c r="F5318">
        <v>7538.49</v>
      </c>
      <c r="G5318">
        <v>7637.1</v>
      </c>
      <c r="H5318">
        <v>20928</v>
      </c>
      <c r="I5318">
        <v>330.36</v>
      </c>
      <c r="J5318">
        <v>703.88</v>
      </c>
      <c r="K5318">
        <v>5011.13</v>
      </c>
      <c r="L5318">
        <v>11289</v>
      </c>
      <c r="M5318">
        <v>17724</v>
      </c>
      <c r="N5318">
        <v>4716.8999999999996</v>
      </c>
    </row>
    <row r="5319" spans="1:14" x14ac:dyDescent="0.25">
      <c r="A5319" s="2">
        <v>39584</v>
      </c>
      <c r="B5319">
        <v>1242.3599999999999</v>
      </c>
      <c r="C5319">
        <v>684.2</v>
      </c>
      <c r="D5319">
        <v>4205.7</v>
      </c>
      <c r="E5319">
        <v>3162.4</v>
      </c>
      <c r="F5319">
        <v>7606.9</v>
      </c>
      <c r="G5319">
        <v>7591.2</v>
      </c>
      <c r="H5319">
        <v>21026</v>
      </c>
      <c r="I5319">
        <v>331.3</v>
      </c>
      <c r="J5319">
        <v>705.94</v>
      </c>
      <c r="K5319">
        <v>5000.04</v>
      </c>
      <c r="L5319">
        <v>11289</v>
      </c>
      <c r="M5319">
        <v>17842</v>
      </c>
      <c r="N5319">
        <v>4752</v>
      </c>
    </row>
    <row r="5320" spans="1:14" x14ac:dyDescent="0.25">
      <c r="A5320" s="2">
        <v>39587</v>
      </c>
      <c r="B5320">
        <v>1245.8499999999999</v>
      </c>
      <c r="C5320">
        <v>684.2</v>
      </c>
      <c r="D5320">
        <v>4262.2</v>
      </c>
      <c r="E5320">
        <v>3202.1</v>
      </c>
      <c r="F5320">
        <v>7692.27</v>
      </c>
      <c r="G5320">
        <v>7669.8</v>
      </c>
      <c r="H5320">
        <v>21182</v>
      </c>
      <c r="I5320">
        <v>335.17</v>
      </c>
      <c r="J5320">
        <v>714.19</v>
      </c>
      <c r="K5320">
        <v>5078.9799999999996</v>
      </c>
      <c r="L5320">
        <v>11305</v>
      </c>
      <c r="M5320">
        <v>17843</v>
      </c>
      <c r="N5320">
        <v>4766.3999999999996</v>
      </c>
    </row>
    <row r="5321" spans="1:14" x14ac:dyDescent="0.25">
      <c r="A5321" s="2">
        <v>39588</v>
      </c>
      <c r="B5321">
        <v>1235.17</v>
      </c>
      <c r="C5321">
        <v>687.55</v>
      </c>
      <c r="D5321">
        <v>4155.6000000000004</v>
      </c>
      <c r="E5321">
        <v>3158.6</v>
      </c>
      <c r="F5321">
        <v>7581.44</v>
      </c>
      <c r="G5321">
        <v>7524.9</v>
      </c>
      <c r="H5321">
        <v>20844</v>
      </c>
      <c r="I5321">
        <v>329.48</v>
      </c>
      <c r="J5321">
        <v>697.18</v>
      </c>
      <c r="K5321">
        <v>4986.34</v>
      </c>
      <c r="L5321">
        <v>11241</v>
      </c>
      <c r="M5321">
        <v>17444</v>
      </c>
      <c r="N5321">
        <v>4732.8999999999996</v>
      </c>
    </row>
    <row r="5322" spans="1:14" x14ac:dyDescent="0.25">
      <c r="A5322" s="2">
        <v>39589</v>
      </c>
      <c r="B5322">
        <v>1213.82</v>
      </c>
      <c r="C5322">
        <v>673.45</v>
      </c>
      <c r="D5322">
        <v>4141.5</v>
      </c>
      <c r="E5322">
        <v>3141.3</v>
      </c>
      <c r="F5322">
        <v>7501.38</v>
      </c>
      <c r="G5322">
        <v>7447.1</v>
      </c>
      <c r="H5322">
        <v>20762</v>
      </c>
      <c r="I5322">
        <v>329.79</v>
      </c>
      <c r="J5322">
        <v>692.03</v>
      </c>
      <c r="K5322">
        <v>4951.76</v>
      </c>
      <c r="L5322">
        <v>11020</v>
      </c>
      <c r="M5322">
        <v>17676</v>
      </c>
      <c r="N5322">
        <v>4673.8</v>
      </c>
    </row>
    <row r="5323" spans="1:14" x14ac:dyDescent="0.25">
      <c r="A5323" s="2">
        <v>39590</v>
      </c>
      <c r="B5323">
        <v>1214.04</v>
      </c>
      <c r="C5323">
        <v>674.29</v>
      </c>
      <c r="D5323">
        <v>4128.2</v>
      </c>
      <c r="E5323">
        <v>3145.4</v>
      </c>
      <c r="F5323">
        <v>7528.95</v>
      </c>
      <c r="G5323">
        <v>7448.5</v>
      </c>
      <c r="H5323">
        <v>20975</v>
      </c>
      <c r="I5323">
        <v>328.24</v>
      </c>
      <c r="J5323">
        <v>702.85</v>
      </c>
      <c r="K5323">
        <v>4945.2299999999996</v>
      </c>
      <c r="L5323">
        <v>11075</v>
      </c>
      <c r="M5323">
        <v>17348</v>
      </c>
      <c r="N5323">
        <v>4678.6000000000004</v>
      </c>
    </row>
    <row r="5324" spans="1:14" x14ac:dyDescent="0.25">
      <c r="A5324" s="2">
        <v>39591</v>
      </c>
      <c r="B5324">
        <v>1196.83</v>
      </c>
      <c r="C5324">
        <v>671.7</v>
      </c>
      <c r="D5324">
        <v>4081.4</v>
      </c>
      <c r="E5324">
        <v>3089</v>
      </c>
      <c r="F5324">
        <v>7390.56</v>
      </c>
      <c r="G5324">
        <v>7291</v>
      </c>
      <c r="H5324">
        <v>20682</v>
      </c>
      <c r="I5324">
        <v>323.64999999999998</v>
      </c>
      <c r="J5324">
        <v>686.87</v>
      </c>
      <c r="K5324">
        <v>4876.7299999999996</v>
      </c>
      <c r="L5324">
        <v>11123</v>
      </c>
      <c r="M5324">
        <v>17105</v>
      </c>
      <c r="N5324">
        <v>4617.8999999999996</v>
      </c>
    </row>
    <row r="5325" spans="1:14" x14ac:dyDescent="0.25">
      <c r="A5325" s="2">
        <v>39594</v>
      </c>
      <c r="B5325">
        <v>1196.83</v>
      </c>
      <c r="C5325">
        <v>672.69</v>
      </c>
      <c r="D5325">
        <v>4081.4</v>
      </c>
      <c r="E5325">
        <v>3101.6</v>
      </c>
      <c r="F5325">
        <v>7402.75</v>
      </c>
      <c r="G5325">
        <v>7300.1</v>
      </c>
      <c r="H5325">
        <v>20614</v>
      </c>
      <c r="I5325">
        <v>323.14999999999998</v>
      </c>
      <c r="J5325">
        <v>686.53</v>
      </c>
      <c r="K5325">
        <v>4818.01</v>
      </c>
      <c r="L5325">
        <v>10838</v>
      </c>
      <c r="M5325">
        <v>16862</v>
      </c>
      <c r="N5325">
        <v>4574</v>
      </c>
    </row>
    <row r="5326" spans="1:14" x14ac:dyDescent="0.25">
      <c r="A5326" s="2">
        <v>39595</v>
      </c>
      <c r="B5326">
        <v>1206.6400000000001</v>
      </c>
      <c r="C5326">
        <v>660.04</v>
      </c>
      <c r="D5326">
        <v>4060</v>
      </c>
      <c r="E5326">
        <v>3083.7</v>
      </c>
      <c r="F5326">
        <v>7403.28</v>
      </c>
      <c r="G5326">
        <v>7223.9</v>
      </c>
      <c r="H5326">
        <v>20597</v>
      </c>
      <c r="I5326">
        <v>320.42</v>
      </c>
      <c r="J5326">
        <v>684.12</v>
      </c>
      <c r="K5326">
        <v>4844.1099999999997</v>
      </c>
      <c r="L5326">
        <v>11028</v>
      </c>
      <c r="M5326">
        <v>16803</v>
      </c>
      <c r="N5326">
        <v>4570.8</v>
      </c>
    </row>
    <row r="5327" spans="1:14" x14ac:dyDescent="0.25">
      <c r="A5327" s="2">
        <v>39596</v>
      </c>
      <c r="B5327">
        <v>1212.52</v>
      </c>
      <c r="C5327">
        <v>669.11</v>
      </c>
      <c r="D5327">
        <v>4056.3</v>
      </c>
      <c r="E5327">
        <v>3126.2</v>
      </c>
      <c r="F5327">
        <v>7488.12</v>
      </c>
      <c r="G5327">
        <v>7255</v>
      </c>
      <c r="H5327">
        <v>20602</v>
      </c>
      <c r="I5327">
        <v>325.57</v>
      </c>
      <c r="J5327">
        <v>691.85</v>
      </c>
      <c r="K5327">
        <v>4881.95</v>
      </c>
      <c r="L5327">
        <v>10869</v>
      </c>
      <c r="M5327">
        <v>16842</v>
      </c>
      <c r="N5327">
        <v>4529.3</v>
      </c>
    </row>
    <row r="5328" spans="1:14" x14ac:dyDescent="0.25">
      <c r="A5328" s="2">
        <v>39597</v>
      </c>
      <c r="B5328">
        <v>1217.96</v>
      </c>
      <c r="C5328">
        <v>662.94</v>
      </c>
      <c r="D5328">
        <v>4059.7</v>
      </c>
      <c r="E5328">
        <v>3134.4</v>
      </c>
      <c r="F5328">
        <v>7508.27</v>
      </c>
      <c r="G5328">
        <v>7280.8</v>
      </c>
      <c r="H5328">
        <v>20607</v>
      </c>
      <c r="I5328">
        <v>326.45</v>
      </c>
      <c r="J5328">
        <v>691</v>
      </c>
      <c r="K5328">
        <v>4919.1400000000003</v>
      </c>
      <c r="L5328">
        <v>11186</v>
      </c>
      <c r="M5328">
        <v>16967</v>
      </c>
      <c r="N5328">
        <v>4571.6000000000004</v>
      </c>
    </row>
    <row r="5329" spans="1:14" x14ac:dyDescent="0.25">
      <c r="A5329" s="2">
        <v>39598</v>
      </c>
      <c r="B5329">
        <v>1220.3599999999999</v>
      </c>
      <c r="C5329">
        <v>670.1</v>
      </c>
      <c r="D5329">
        <v>4037.3</v>
      </c>
      <c r="E5329">
        <v>3159.6</v>
      </c>
      <c r="F5329">
        <v>7536.37</v>
      </c>
      <c r="G5329">
        <v>7293.4</v>
      </c>
      <c r="H5329">
        <v>20883</v>
      </c>
      <c r="I5329">
        <v>327.39</v>
      </c>
      <c r="J5329">
        <v>690.74</v>
      </c>
      <c r="K5329">
        <v>4909.3500000000004</v>
      </c>
      <c r="L5329">
        <v>11352</v>
      </c>
      <c r="M5329">
        <v>17042</v>
      </c>
      <c r="N5329">
        <v>4554.8999999999996</v>
      </c>
    </row>
    <row r="5330" spans="1:14" x14ac:dyDescent="0.25">
      <c r="A5330" s="2">
        <v>39601</v>
      </c>
      <c r="B5330">
        <v>1207.29</v>
      </c>
      <c r="C5330">
        <v>675.21</v>
      </c>
      <c r="D5330">
        <v>4020.6</v>
      </c>
      <c r="E5330">
        <v>3109.8</v>
      </c>
      <c r="F5330">
        <v>7449.41</v>
      </c>
      <c r="G5330">
        <v>7128.4</v>
      </c>
      <c r="H5330">
        <v>20568</v>
      </c>
      <c r="I5330">
        <v>323.76</v>
      </c>
      <c r="J5330">
        <v>683.26</v>
      </c>
      <c r="K5330">
        <v>4935.45</v>
      </c>
      <c r="L5330">
        <v>11431</v>
      </c>
      <c r="M5330">
        <v>17177</v>
      </c>
      <c r="N5330">
        <v>4546.1000000000004</v>
      </c>
    </row>
    <row r="5331" spans="1:14" x14ac:dyDescent="0.25">
      <c r="A5331" s="2">
        <v>39602</v>
      </c>
      <c r="B5331">
        <v>1201.19</v>
      </c>
      <c r="C5331">
        <v>667.74</v>
      </c>
      <c r="D5331">
        <v>4053.3</v>
      </c>
      <c r="E5331">
        <v>3143.5</v>
      </c>
      <c r="F5331">
        <v>7458.96</v>
      </c>
      <c r="G5331">
        <v>7210.5</v>
      </c>
      <c r="H5331">
        <v>20616</v>
      </c>
      <c r="I5331">
        <v>326.69</v>
      </c>
      <c r="J5331">
        <v>687.73</v>
      </c>
      <c r="K5331">
        <v>4954.37</v>
      </c>
      <c r="L5331">
        <v>11233</v>
      </c>
      <c r="M5331">
        <v>16887</v>
      </c>
      <c r="N5331">
        <v>4476.6000000000004</v>
      </c>
    </row>
    <row r="5332" spans="1:14" x14ac:dyDescent="0.25">
      <c r="A5332" s="2">
        <v>39603</v>
      </c>
      <c r="B5332">
        <v>1200.32</v>
      </c>
      <c r="C5332">
        <v>669.19</v>
      </c>
      <c r="D5332">
        <v>4006.2</v>
      </c>
      <c r="E5332">
        <v>3096.9</v>
      </c>
      <c r="F5332">
        <v>7408.58</v>
      </c>
      <c r="G5332">
        <v>7167.9</v>
      </c>
      <c r="H5332">
        <v>20416</v>
      </c>
      <c r="I5332">
        <v>323.18</v>
      </c>
      <c r="J5332">
        <v>675.53</v>
      </c>
      <c r="K5332">
        <v>4898.26</v>
      </c>
      <c r="L5332">
        <v>11384</v>
      </c>
      <c r="M5332">
        <v>16654</v>
      </c>
      <c r="N5332">
        <v>4486.2</v>
      </c>
    </row>
    <row r="5333" spans="1:14" x14ac:dyDescent="0.25">
      <c r="A5333" s="2">
        <v>39604</v>
      </c>
      <c r="B5333">
        <v>1224.5</v>
      </c>
      <c r="C5333">
        <v>682.37</v>
      </c>
      <c r="D5333">
        <v>4010.6</v>
      </c>
      <c r="E5333">
        <v>3091.8</v>
      </c>
      <c r="F5333">
        <v>7375.71</v>
      </c>
      <c r="G5333">
        <v>7102.4</v>
      </c>
      <c r="H5333">
        <v>20441</v>
      </c>
      <c r="I5333">
        <v>325.70999999999998</v>
      </c>
      <c r="J5333">
        <v>674.5</v>
      </c>
      <c r="K5333">
        <v>4938.71</v>
      </c>
      <c r="L5333">
        <v>11360</v>
      </c>
      <c r="M5333">
        <v>16882</v>
      </c>
      <c r="N5333">
        <v>4424.7</v>
      </c>
    </row>
    <row r="5334" spans="1:14" x14ac:dyDescent="0.25">
      <c r="A5334" s="2">
        <v>39605</v>
      </c>
      <c r="B5334">
        <v>1184.6300000000001</v>
      </c>
      <c r="C5334">
        <v>682.83</v>
      </c>
      <c r="D5334">
        <v>3955.4</v>
      </c>
      <c r="E5334">
        <v>3021.6</v>
      </c>
      <c r="F5334">
        <v>7229.89</v>
      </c>
      <c r="G5334">
        <v>6922.4</v>
      </c>
      <c r="H5334">
        <v>19932</v>
      </c>
      <c r="I5334">
        <v>317.58999999999997</v>
      </c>
      <c r="J5334">
        <v>674.5</v>
      </c>
      <c r="K5334">
        <v>4814.75</v>
      </c>
      <c r="L5334">
        <v>11495</v>
      </c>
      <c r="M5334">
        <v>17026</v>
      </c>
      <c r="N5334">
        <v>4455.1000000000004</v>
      </c>
    </row>
    <row r="5335" spans="1:14" x14ac:dyDescent="0.25">
      <c r="A5335" s="2">
        <v>39608</v>
      </c>
      <c r="B5335">
        <v>1188.1199999999999</v>
      </c>
      <c r="C5335">
        <v>682.45</v>
      </c>
      <c r="D5335">
        <v>3934.4</v>
      </c>
      <c r="E5335">
        <v>3022.5</v>
      </c>
      <c r="F5335">
        <v>7235.72</v>
      </c>
      <c r="G5335">
        <v>6883.7</v>
      </c>
      <c r="H5335">
        <v>19905</v>
      </c>
      <c r="I5335">
        <v>316.85000000000002</v>
      </c>
      <c r="J5335">
        <v>658.01</v>
      </c>
      <c r="K5335">
        <v>4787.3500000000004</v>
      </c>
      <c r="L5335">
        <v>11265</v>
      </c>
      <c r="M5335">
        <v>17026</v>
      </c>
      <c r="N5335">
        <v>4364.1000000000004</v>
      </c>
    </row>
    <row r="5336" spans="1:14" x14ac:dyDescent="0.25">
      <c r="A5336" s="2">
        <v>39609</v>
      </c>
      <c r="B5336">
        <v>1181.8</v>
      </c>
      <c r="C5336">
        <v>669.42</v>
      </c>
      <c r="D5336">
        <v>3908.6</v>
      </c>
      <c r="E5336">
        <v>2997</v>
      </c>
      <c r="F5336">
        <v>7194.37</v>
      </c>
      <c r="G5336">
        <v>6839.2</v>
      </c>
      <c r="H5336">
        <v>19696</v>
      </c>
      <c r="I5336">
        <v>313.27999999999997</v>
      </c>
      <c r="J5336">
        <v>653.54</v>
      </c>
      <c r="K5336">
        <v>4756.04</v>
      </c>
      <c r="L5336">
        <v>11123</v>
      </c>
      <c r="M5336">
        <v>16179</v>
      </c>
      <c r="N5336">
        <v>4327.3999999999996</v>
      </c>
    </row>
    <row r="5337" spans="1:14" x14ac:dyDescent="0.25">
      <c r="A5337" s="2">
        <v>39610</v>
      </c>
      <c r="B5337">
        <v>1163.94</v>
      </c>
      <c r="C5337">
        <v>673.15</v>
      </c>
      <c r="D5337">
        <v>3832.8</v>
      </c>
      <c r="E5337">
        <v>2936.6</v>
      </c>
      <c r="F5337">
        <v>7065.52</v>
      </c>
      <c r="G5337">
        <v>6758.2</v>
      </c>
      <c r="H5337">
        <v>19306</v>
      </c>
      <c r="I5337">
        <v>308.19</v>
      </c>
      <c r="J5337">
        <v>642.20000000000005</v>
      </c>
      <c r="K5337">
        <v>4681.66</v>
      </c>
      <c r="L5337">
        <v>11218</v>
      </c>
      <c r="M5337">
        <v>16175</v>
      </c>
      <c r="N5337">
        <v>4358.5</v>
      </c>
    </row>
    <row r="5338" spans="1:14" x14ac:dyDescent="0.25">
      <c r="A5338" s="2">
        <v>39611</v>
      </c>
      <c r="B5338">
        <v>1168.51</v>
      </c>
      <c r="C5338">
        <v>665.23</v>
      </c>
      <c r="D5338">
        <v>3869.2</v>
      </c>
      <c r="E5338">
        <v>2943.5</v>
      </c>
      <c r="F5338">
        <v>7129.68</v>
      </c>
      <c r="G5338">
        <v>6893.7</v>
      </c>
      <c r="H5338">
        <v>19354</v>
      </c>
      <c r="I5338">
        <v>309.64</v>
      </c>
      <c r="J5338">
        <v>651.14</v>
      </c>
      <c r="K5338">
        <v>4706.45</v>
      </c>
      <c r="L5338">
        <v>10981</v>
      </c>
      <c r="M5338">
        <v>16099</v>
      </c>
      <c r="N5338">
        <v>4261.1000000000004</v>
      </c>
    </row>
    <row r="5339" spans="1:14" x14ac:dyDescent="0.25">
      <c r="A5339" s="2">
        <v>39612</v>
      </c>
      <c r="B5339">
        <v>1182.8900000000001</v>
      </c>
      <c r="C5339">
        <v>672.54</v>
      </c>
      <c r="D5339">
        <v>3882.9</v>
      </c>
      <c r="E5339">
        <v>2951.4</v>
      </c>
      <c r="F5339">
        <v>7180.05</v>
      </c>
      <c r="G5339">
        <v>6969.9</v>
      </c>
      <c r="H5339">
        <v>19388</v>
      </c>
      <c r="I5339">
        <v>309.98</v>
      </c>
      <c r="J5339">
        <v>650.45000000000005</v>
      </c>
      <c r="K5339">
        <v>4736.46</v>
      </c>
      <c r="L5339">
        <v>11044</v>
      </c>
      <c r="M5339">
        <v>15639</v>
      </c>
      <c r="N5339">
        <v>4285</v>
      </c>
    </row>
    <row r="5340" spans="1:14" x14ac:dyDescent="0.25">
      <c r="A5340" s="2">
        <v>39615</v>
      </c>
      <c r="B5340">
        <v>1183.1099999999999</v>
      </c>
      <c r="C5340">
        <v>679.78</v>
      </c>
      <c r="D5340">
        <v>3869.9</v>
      </c>
      <c r="E5340">
        <v>2936.9</v>
      </c>
      <c r="F5340">
        <v>7133.92</v>
      </c>
      <c r="G5340">
        <v>6871.9</v>
      </c>
      <c r="H5340">
        <v>19328</v>
      </c>
      <c r="I5340">
        <v>309.44</v>
      </c>
      <c r="J5340">
        <v>651.65</v>
      </c>
      <c r="K5340">
        <v>4724.72</v>
      </c>
      <c r="L5340">
        <v>11328</v>
      </c>
      <c r="M5340">
        <v>16052</v>
      </c>
      <c r="N5340">
        <v>4293</v>
      </c>
    </row>
    <row r="5341" spans="1:14" x14ac:dyDescent="0.25">
      <c r="A5341" s="2">
        <v>39616</v>
      </c>
      <c r="B5341">
        <v>1177.23</v>
      </c>
      <c r="C5341">
        <v>688.54</v>
      </c>
      <c r="D5341">
        <v>3922.3</v>
      </c>
      <c r="E5341">
        <v>2954.2</v>
      </c>
      <c r="F5341">
        <v>7217.17</v>
      </c>
      <c r="G5341">
        <v>6905.7</v>
      </c>
      <c r="H5341">
        <v>19441</v>
      </c>
      <c r="I5341">
        <v>309.98</v>
      </c>
      <c r="J5341">
        <v>658.35</v>
      </c>
      <c r="K5341">
        <v>4729.9399999999996</v>
      </c>
      <c r="L5341">
        <v>11368</v>
      </c>
      <c r="M5341">
        <v>16132</v>
      </c>
      <c r="N5341">
        <v>4325.8</v>
      </c>
    </row>
    <row r="5342" spans="1:14" x14ac:dyDescent="0.25">
      <c r="A5342" s="2">
        <v>39617</v>
      </c>
      <c r="B5342">
        <v>1165.03</v>
      </c>
      <c r="C5342">
        <v>687.63</v>
      </c>
      <c r="D5342">
        <v>3843.8</v>
      </c>
      <c r="E5342">
        <v>2910.1</v>
      </c>
      <c r="F5342">
        <v>7134.45</v>
      </c>
      <c r="G5342">
        <v>6772.7</v>
      </c>
      <c r="H5342">
        <v>19104</v>
      </c>
      <c r="I5342">
        <v>303.75</v>
      </c>
      <c r="J5342">
        <v>644.61</v>
      </c>
      <c r="K5342">
        <v>4687.53</v>
      </c>
      <c r="L5342">
        <v>11407</v>
      </c>
      <c r="M5342">
        <v>16131</v>
      </c>
      <c r="N5342">
        <v>4338.5</v>
      </c>
    </row>
    <row r="5343" spans="1:14" x14ac:dyDescent="0.25">
      <c r="A5343" s="2">
        <v>39618</v>
      </c>
      <c r="B5343">
        <v>1167.6400000000001</v>
      </c>
      <c r="C5343">
        <v>673.43</v>
      </c>
      <c r="D5343">
        <v>3816.1</v>
      </c>
      <c r="E5343">
        <v>2892.8</v>
      </c>
      <c r="F5343">
        <v>7137.1</v>
      </c>
      <c r="G5343">
        <v>6756.6</v>
      </c>
      <c r="H5343">
        <v>19072</v>
      </c>
      <c r="I5343">
        <v>300.82</v>
      </c>
      <c r="J5343">
        <v>639.17999999999995</v>
      </c>
      <c r="K5343">
        <v>4654.91</v>
      </c>
      <c r="L5343">
        <v>11170</v>
      </c>
      <c r="M5343">
        <v>15894</v>
      </c>
      <c r="N5343">
        <v>4272.3999999999996</v>
      </c>
    </row>
    <row r="5344" spans="1:14" x14ac:dyDescent="0.25">
      <c r="A5344" s="2">
        <v>39619</v>
      </c>
      <c r="B5344">
        <v>1148.06</v>
      </c>
      <c r="C5344">
        <v>661.59</v>
      </c>
      <c r="D5344">
        <v>3770.5</v>
      </c>
      <c r="E5344">
        <v>2840</v>
      </c>
      <c r="F5344">
        <v>6980.76</v>
      </c>
      <c r="G5344">
        <v>6653.9</v>
      </c>
      <c r="H5344">
        <v>18711</v>
      </c>
      <c r="I5344">
        <v>294.5</v>
      </c>
      <c r="J5344">
        <v>639.17999999999995</v>
      </c>
      <c r="K5344">
        <v>4610.05</v>
      </c>
      <c r="L5344">
        <v>11028</v>
      </c>
      <c r="M5344">
        <v>15823</v>
      </c>
      <c r="N5344">
        <v>4232.5</v>
      </c>
    </row>
    <row r="5345" spans="1:14" x14ac:dyDescent="0.25">
      <c r="A5345" s="2">
        <v>39622</v>
      </c>
      <c r="B5345">
        <v>1147.4000000000001</v>
      </c>
      <c r="C5345">
        <v>666.45</v>
      </c>
      <c r="D5345">
        <v>3795.1</v>
      </c>
      <c r="E5345">
        <v>2842.8</v>
      </c>
      <c r="F5345">
        <v>6997.02</v>
      </c>
      <c r="G5345">
        <v>6641</v>
      </c>
      <c r="H5345">
        <v>18721</v>
      </c>
      <c r="I5345">
        <v>294.64</v>
      </c>
      <c r="J5345">
        <v>627.71</v>
      </c>
      <c r="K5345">
        <v>4583.3999999999996</v>
      </c>
      <c r="L5345">
        <v>10941</v>
      </c>
      <c r="M5345">
        <v>15788</v>
      </c>
      <c r="N5345">
        <v>4207</v>
      </c>
    </row>
    <row r="5346" spans="1:14" x14ac:dyDescent="0.25">
      <c r="A5346" s="2">
        <v>39623</v>
      </c>
      <c r="B5346">
        <v>1145.01</v>
      </c>
      <c r="C5346">
        <v>655.36</v>
      </c>
      <c r="D5346">
        <v>3777.2</v>
      </c>
      <c r="E5346">
        <v>2817.7</v>
      </c>
      <c r="F5346">
        <v>6942.98</v>
      </c>
      <c r="G5346">
        <v>6534</v>
      </c>
      <c r="H5346">
        <v>18645</v>
      </c>
      <c r="I5346">
        <v>294.87</v>
      </c>
      <c r="J5346">
        <v>617.1</v>
      </c>
      <c r="K5346">
        <v>4580.1499999999996</v>
      </c>
      <c r="L5346">
        <v>10973</v>
      </c>
      <c r="M5346">
        <v>15651</v>
      </c>
      <c r="N5346">
        <v>4241.3</v>
      </c>
    </row>
    <row r="5347" spans="1:14" x14ac:dyDescent="0.25">
      <c r="A5347" s="2">
        <v>39624</v>
      </c>
      <c r="B5347">
        <v>1151.0999999999999</v>
      </c>
      <c r="C5347">
        <v>653.54</v>
      </c>
      <c r="D5347">
        <v>3785.5</v>
      </c>
      <c r="E5347">
        <v>2856</v>
      </c>
      <c r="F5347">
        <v>7016.43</v>
      </c>
      <c r="G5347">
        <v>6672.6</v>
      </c>
      <c r="H5347">
        <v>18895</v>
      </c>
      <c r="I5347">
        <v>296.18</v>
      </c>
      <c r="J5347">
        <v>626.16999999999996</v>
      </c>
      <c r="K5347">
        <v>4619.16</v>
      </c>
      <c r="L5347">
        <v>10965</v>
      </c>
      <c r="M5347">
        <v>15781</v>
      </c>
      <c r="N5347">
        <v>4202.2</v>
      </c>
    </row>
    <row r="5348" spans="1:14" x14ac:dyDescent="0.25">
      <c r="A5348" s="2">
        <v>39625</v>
      </c>
      <c r="B5348">
        <v>1118.03</v>
      </c>
      <c r="C5348">
        <v>650.04999999999995</v>
      </c>
      <c r="D5348">
        <v>3688.7</v>
      </c>
      <c r="E5348">
        <v>2786.9</v>
      </c>
      <c r="F5348">
        <v>6850.65</v>
      </c>
      <c r="G5348">
        <v>6464.1</v>
      </c>
      <c r="H5348">
        <v>18491</v>
      </c>
      <c r="I5348">
        <v>286.81</v>
      </c>
      <c r="J5348">
        <v>604.09</v>
      </c>
      <c r="K5348">
        <v>4526.1899999999996</v>
      </c>
      <c r="L5348">
        <v>10941</v>
      </c>
      <c r="M5348">
        <v>15625</v>
      </c>
      <c r="N5348">
        <v>4235.7</v>
      </c>
    </row>
    <row r="5349" spans="1:14" x14ac:dyDescent="0.25">
      <c r="A5349" s="2">
        <v>39626</v>
      </c>
      <c r="B5349">
        <v>1114.1099999999999</v>
      </c>
      <c r="C5349">
        <v>651.04</v>
      </c>
      <c r="D5349">
        <v>3689.7</v>
      </c>
      <c r="E5349">
        <v>2768.3</v>
      </c>
      <c r="F5349">
        <v>6813.93</v>
      </c>
      <c r="G5349">
        <v>6486.5</v>
      </c>
      <c r="H5349">
        <v>18355</v>
      </c>
      <c r="I5349">
        <v>286.77999999999997</v>
      </c>
      <c r="J5349">
        <v>591.25</v>
      </c>
      <c r="K5349">
        <v>4477.43</v>
      </c>
      <c r="L5349">
        <v>10688</v>
      </c>
      <c r="M5349">
        <v>15315</v>
      </c>
      <c r="N5349">
        <v>4195</v>
      </c>
    </row>
    <row r="5350" spans="1:14" x14ac:dyDescent="0.25">
      <c r="A5350" s="2">
        <v>39629</v>
      </c>
      <c r="B5350">
        <v>1114.98</v>
      </c>
      <c r="C5350">
        <v>657.57</v>
      </c>
      <c r="D5350">
        <v>3756.5</v>
      </c>
      <c r="E5350">
        <v>2792.8</v>
      </c>
      <c r="F5350">
        <v>6799.24</v>
      </c>
      <c r="G5350">
        <v>6456.8</v>
      </c>
      <c r="H5350">
        <v>18485</v>
      </c>
      <c r="I5350">
        <v>286.20999999999998</v>
      </c>
      <c r="J5350">
        <v>590.55999999999995</v>
      </c>
      <c r="K5350">
        <v>4537.8900000000003</v>
      </c>
      <c r="L5350">
        <v>10641</v>
      </c>
      <c r="M5350">
        <v>15392</v>
      </c>
      <c r="N5350">
        <v>4140</v>
      </c>
    </row>
    <row r="5351" spans="1:14" x14ac:dyDescent="0.25">
      <c r="A5351" s="2">
        <v>39630</v>
      </c>
      <c r="B5351">
        <v>1119.55</v>
      </c>
      <c r="C5351">
        <v>657.57</v>
      </c>
      <c r="D5351">
        <v>3658.8</v>
      </c>
      <c r="E5351">
        <v>2733.1</v>
      </c>
      <c r="F5351">
        <v>6696.93</v>
      </c>
      <c r="G5351">
        <v>6323.9</v>
      </c>
      <c r="H5351">
        <v>18123</v>
      </c>
      <c r="I5351">
        <v>279.02</v>
      </c>
      <c r="J5351">
        <v>575.92999999999995</v>
      </c>
      <c r="K5351">
        <v>4457.2700000000004</v>
      </c>
      <c r="L5351">
        <v>10633</v>
      </c>
      <c r="M5351">
        <v>15392</v>
      </c>
      <c r="N5351">
        <v>4096.2</v>
      </c>
    </row>
    <row r="5352" spans="1:14" x14ac:dyDescent="0.25">
      <c r="A5352" s="2">
        <v>39631</v>
      </c>
      <c r="B5352">
        <v>1099.0999999999999</v>
      </c>
      <c r="C5352">
        <v>637.22</v>
      </c>
      <c r="D5352">
        <v>3625.9</v>
      </c>
      <c r="E5352">
        <v>2703</v>
      </c>
      <c r="F5352">
        <v>6680.67</v>
      </c>
      <c r="G5352">
        <v>6366.6</v>
      </c>
      <c r="H5352">
        <v>18259</v>
      </c>
      <c r="I5352">
        <v>274.58999999999997</v>
      </c>
      <c r="J5352">
        <v>583.20000000000005</v>
      </c>
      <c r="K5352">
        <v>4457.2700000000004</v>
      </c>
      <c r="L5352">
        <v>10499</v>
      </c>
      <c r="M5352">
        <v>15151</v>
      </c>
      <c r="N5352">
        <v>4061.1</v>
      </c>
    </row>
    <row r="5353" spans="1:14" x14ac:dyDescent="0.25">
      <c r="A5353" s="2">
        <v>39632</v>
      </c>
      <c r="B5353">
        <v>1101.06</v>
      </c>
      <c r="C5353">
        <v>643.45000000000005</v>
      </c>
      <c r="D5353">
        <v>3658.4</v>
      </c>
      <c r="E5353">
        <v>2735</v>
      </c>
      <c r="F5353">
        <v>6729.46</v>
      </c>
      <c r="G5353">
        <v>6457.1</v>
      </c>
      <c r="H5353">
        <v>18270</v>
      </c>
      <c r="I5353">
        <v>274.82</v>
      </c>
      <c r="J5353">
        <v>584.4</v>
      </c>
      <c r="K5353">
        <v>4460.5200000000004</v>
      </c>
      <c r="L5353">
        <v>10443</v>
      </c>
      <c r="M5353">
        <v>14798</v>
      </c>
      <c r="N5353">
        <v>3986.2</v>
      </c>
    </row>
    <row r="5354" spans="1:14" x14ac:dyDescent="0.25">
      <c r="A5354" s="2">
        <v>39633</v>
      </c>
      <c r="B5354">
        <v>1101.06</v>
      </c>
      <c r="C5354">
        <v>636.39</v>
      </c>
      <c r="D5354">
        <v>3609.9</v>
      </c>
      <c r="E5354">
        <v>2685.7</v>
      </c>
      <c r="F5354">
        <v>6639.22</v>
      </c>
      <c r="G5354">
        <v>6308.3</v>
      </c>
      <c r="H5354">
        <v>17955</v>
      </c>
      <c r="I5354">
        <v>270.95999999999998</v>
      </c>
      <c r="J5354">
        <v>576.70000000000005</v>
      </c>
      <c r="K5354">
        <v>4417.62</v>
      </c>
      <c r="L5354">
        <v>10491</v>
      </c>
      <c r="M5354">
        <v>14971</v>
      </c>
      <c r="N5354">
        <v>4045.1</v>
      </c>
    </row>
    <row r="5355" spans="1:14" x14ac:dyDescent="0.25">
      <c r="A5355" s="2">
        <v>39636</v>
      </c>
      <c r="B5355">
        <v>1089.52</v>
      </c>
      <c r="C5355">
        <v>624.77</v>
      </c>
      <c r="D5355">
        <v>3668.8</v>
      </c>
      <c r="E5355">
        <v>2732.8</v>
      </c>
      <c r="F5355">
        <v>6776.15</v>
      </c>
      <c r="G5355">
        <v>6443.6</v>
      </c>
      <c r="H5355">
        <v>18152</v>
      </c>
      <c r="I5355">
        <v>276.39999999999998</v>
      </c>
      <c r="J5355">
        <v>585.09</v>
      </c>
      <c r="K5355">
        <v>4437.12</v>
      </c>
      <c r="L5355">
        <v>10562</v>
      </c>
      <c r="M5355">
        <v>15231</v>
      </c>
      <c r="N5355">
        <v>4010.9</v>
      </c>
    </row>
    <row r="5356" spans="1:14" x14ac:dyDescent="0.25">
      <c r="A5356" s="2">
        <v>39637</v>
      </c>
      <c r="B5356">
        <v>1108.67</v>
      </c>
      <c r="C5356">
        <v>632.89</v>
      </c>
      <c r="D5356">
        <v>3637.5</v>
      </c>
      <c r="E5356">
        <v>2689.5</v>
      </c>
      <c r="F5356">
        <v>6677.52</v>
      </c>
      <c r="G5356">
        <v>6346.9</v>
      </c>
      <c r="H5356">
        <v>17785</v>
      </c>
      <c r="I5356">
        <v>271.29000000000002</v>
      </c>
      <c r="J5356">
        <v>571.55999999999995</v>
      </c>
      <c r="K5356">
        <v>4419.57</v>
      </c>
      <c r="L5356">
        <v>10270</v>
      </c>
      <c r="M5356">
        <v>14794</v>
      </c>
      <c r="N5356">
        <v>3955.1</v>
      </c>
    </row>
    <row r="5357" spans="1:14" x14ac:dyDescent="0.25">
      <c r="A5357" s="2">
        <v>39638</v>
      </c>
      <c r="B5357">
        <v>1086.26</v>
      </c>
      <c r="C5357">
        <v>621.42999999999995</v>
      </c>
      <c r="D5357">
        <v>3690.4</v>
      </c>
      <c r="E5357">
        <v>2729.4</v>
      </c>
      <c r="F5357">
        <v>6762.51</v>
      </c>
      <c r="G5357">
        <v>6462.2</v>
      </c>
      <c r="H5357">
        <v>18046</v>
      </c>
      <c r="I5357">
        <v>276.3</v>
      </c>
      <c r="J5357">
        <v>582.17999999999995</v>
      </c>
      <c r="K5357">
        <v>4505.38</v>
      </c>
      <c r="L5357">
        <v>10364</v>
      </c>
      <c r="M5357">
        <v>15242</v>
      </c>
      <c r="N5357">
        <v>3981.4</v>
      </c>
    </row>
    <row r="5358" spans="1:14" x14ac:dyDescent="0.25">
      <c r="A5358" s="2">
        <v>39639</v>
      </c>
      <c r="B5358">
        <v>1091.92</v>
      </c>
      <c r="C5358">
        <v>626.44000000000005</v>
      </c>
      <c r="D5358">
        <v>3597.9</v>
      </c>
      <c r="E5358">
        <v>2661.2</v>
      </c>
      <c r="F5358">
        <v>6657.06</v>
      </c>
      <c r="G5358">
        <v>6338.2</v>
      </c>
      <c r="H5358">
        <v>17894</v>
      </c>
      <c r="I5358">
        <v>270.25</v>
      </c>
      <c r="J5358">
        <v>568.48</v>
      </c>
      <c r="K5358">
        <v>4432.57</v>
      </c>
      <c r="L5358">
        <v>10309</v>
      </c>
      <c r="M5358">
        <v>15204</v>
      </c>
      <c r="N5358">
        <v>3943.1</v>
      </c>
    </row>
    <row r="5359" spans="1:14" x14ac:dyDescent="0.25">
      <c r="A5359" s="2">
        <v>39640</v>
      </c>
      <c r="B5359">
        <v>1079.08</v>
      </c>
      <c r="C5359">
        <v>625.38</v>
      </c>
      <c r="D5359">
        <v>3507.5</v>
      </c>
      <c r="E5359">
        <v>2577</v>
      </c>
      <c r="F5359">
        <v>6514.88</v>
      </c>
      <c r="G5359">
        <v>6137.8</v>
      </c>
      <c r="H5359">
        <v>17426</v>
      </c>
      <c r="I5359">
        <v>263.39999999999998</v>
      </c>
      <c r="J5359">
        <v>557.17999999999995</v>
      </c>
      <c r="K5359">
        <v>4316.8500000000004</v>
      </c>
      <c r="L5359">
        <v>10341</v>
      </c>
      <c r="M5359">
        <v>15448</v>
      </c>
      <c r="N5359">
        <v>3949.5</v>
      </c>
    </row>
    <row r="5360" spans="1:14" x14ac:dyDescent="0.25">
      <c r="A5360" s="2">
        <v>39643</v>
      </c>
      <c r="B5360">
        <v>1069.07</v>
      </c>
      <c r="C5360">
        <v>625.53</v>
      </c>
      <c r="D5360">
        <v>3535.4</v>
      </c>
      <c r="E5360">
        <v>2605.6</v>
      </c>
      <c r="F5360">
        <v>6563.15</v>
      </c>
      <c r="G5360">
        <v>6169.7</v>
      </c>
      <c r="H5360">
        <v>17438</v>
      </c>
      <c r="I5360">
        <v>266.02</v>
      </c>
      <c r="J5360">
        <v>567.46</v>
      </c>
      <c r="K5360">
        <v>4344.1499999999996</v>
      </c>
      <c r="L5360">
        <v>10309</v>
      </c>
      <c r="M5360">
        <v>15327</v>
      </c>
      <c r="N5360">
        <v>3935.9</v>
      </c>
    </row>
    <row r="5361" spans="1:14" x14ac:dyDescent="0.25">
      <c r="A5361" s="2">
        <v>39644</v>
      </c>
      <c r="B5361">
        <v>1054.49</v>
      </c>
      <c r="C5361">
        <v>606.63</v>
      </c>
      <c r="D5361">
        <v>3456.9</v>
      </c>
      <c r="E5361">
        <v>2554.4</v>
      </c>
      <c r="F5361">
        <v>6442.49</v>
      </c>
      <c r="G5361">
        <v>6027.7</v>
      </c>
      <c r="H5361">
        <v>16999</v>
      </c>
      <c r="I5361">
        <v>257.69</v>
      </c>
      <c r="J5361">
        <v>556.25</v>
      </c>
      <c r="K5361">
        <v>4277.84</v>
      </c>
      <c r="L5361">
        <v>10080</v>
      </c>
      <c r="M5361">
        <v>14654</v>
      </c>
      <c r="N5361">
        <v>3838.7</v>
      </c>
    </row>
    <row r="5362" spans="1:14" x14ac:dyDescent="0.25">
      <c r="A5362" s="2">
        <v>39645</v>
      </c>
      <c r="B5362">
        <v>1080.17</v>
      </c>
      <c r="C5362">
        <v>616.27</v>
      </c>
      <c r="D5362">
        <v>3422.7</v>
      </c>
      <c r="E5362">
        <v>2583.6</v>
      </c>
      <c r="F5362">
        <v>6503.34</v>
      </c>
      <c r="G5362">
        <v>6084.9</v>
      </c>
      <c r="H5362">
        <v>17075</v>
      </c>
      <c r="I5362">
        <v>258.06</v>
      </c>
      <c r="J5362">
        <v>566.09</v>
      </c>
      <c r="K5362">
        <v>4294.09</v>
      </c>
      <c r="L5362">
        <v>10056</v>
      </c>
      <c r="M5362">
        <v>14759</v>
      </c>
      <c r="N5362">
        <v>3867.4</v>
      </c>
    </row>
    <row r="5363" spans="1:14" x14ac:dyDescent="0.25">
      <c r="A5363" s="2">
        <v>39646</v>
      </c>
      <c r="B5363">
        <v>1091.05</v>
      </c>
      <c r="C5363">
        <v>612.78</v>
      </c>
      <c r="D5363">
        <v>3520.1</v>
      </c>
      <c r="E5363">
        <v>2655.2</v>
      </c>
      <c r="F5363">
        <v>6629.25</v>
      </c>
      <c r="G5363">
        <v>6287.5</v>
      </c>
      <c r="H5363">
        <v>17347</v>
      </c>
      <c r="I5363">
        <v>263.94</v>
      </c>
      <c r="J5363">
        <v>590.39</v>
      </c>
      <c r="K5363">
        <v>4381.8599999999997</v>
      </c>
      <c r="L5363">
        <v>10206</v>
      </c>
      <c r="M5363">
        <v>15162</v>
      </c>
      <c r="N5363">
        <v>3899.3</v>
      </c>
    </row>
    <row r="5364" spans="1:14" x14ac:dyDescent="0.25">
      <c r="A5364" s="2">
        <v>39647</v>
      </c>
      <c r="B5364">
        <v>1097.1400000000001</v>
      </c>
      <c r="C5364">
        <v>616.65</v>
      </c>
      <c r="D5364">
        <v>3572</v>
      </c>
      <c r="E5364">
        <v>2703.1</v>
      </c>
      <c r="F5364">
        <v>6737.85</v>
      </c>
      <c r="G5364">
        <v>6428.8</v>
      </c>
      <c r="H5364">
        <v>17624</v>
      </c>
      <c r="I5364">
        <v>266.17</v>
      </c>
      <c r="J5364">
        <v>603.53</v>
      </c>
      <c r="K5364">
        <v>4441.0200000000004</v>
      </c>
      <c r="L5364">
        <v>10151</v>
      </c>
      <c r="M5364">
        <v>15290</v>
      </c>
      <c r="N5364">
        <v>3867.4</v>
      </c>
    </row>
    <row r="5365" spans="1:14" x14ac:dyDescent="0.25">
      <c r="A5365" s="2">
        <v>39650</v>
      </c>
      <c r="B5365">
        <v>1098.01</v>
      </c>
      <c r="C5365">
        <v>622.41999999999996</v>
      </c>
      <c r="D5365">
        <v>3590.9</v>
      </c>
      <c r="E5365">
        <v>2719.7</v>
      </c>
      <c r="F5365">
        <v>6795.04</v>
      </c>
      <c r="G5365">
        <v>6359.7</v>
      </c>
      <c r="H5365">
        <v>17723</v>
      </c>
      <c r="I5365">
        <v>269.02999999999997</v>
      </c>
      <c r="J5365">
        <v>606.77</v>
      </c>
      <c r="K5365">
        <v>4465.08</v>
      </c>
      <c r="L5365">
        <v>10151</v>
      </c>
      <c r="M5365">
        <v>15730</v>
      </c>
      <c r="N5365">
        <v>3987.7</v>
      </c>
    </row>
    <row r="5366" spans="1:14" x14ac:dyDescent="0.25">
      <c r="A5366" s="2">
        <v>39651</v>
      </c>
      <c r="B5366">
        <v>1109.1099999999999</v>
      </c>
      <c r="C5366">
        <v>621.36</v>
      </c>
      <c r="D5366">
        <v>3574.6</v>
      </c>
      <c r="E5366">
        <v>2720.7</v>
      </c>
      <c r="F5366">
        <v>6813.93</v>
      </c>
      <c r="G5366">
        <v>6274.2</v>
      </c>
      <c r="H5366">
        <v>17709</v>
      </c>
      <c r="I5366">
        <v>268.83</v>
      </c>
      <c r="J5366">
        <v>590.22</v>
      </c>
      <c r="K5366">
        <v>4500.18</v>
      </c>
      <c r="L5366">
        <v>10428</v>
      </c>
      <c r="M5366">
        <v>15608</v>
      </c>
      <c r="N5366">
        <v>3998.9</v>
      </c>
    </row>
    <row r="5367" spans="1:14" x14ac:dyDescent="0.25">
      <c r="A5367" s="2">
        <v>39652</v>
      </c>
      <c r="B5367">
        <v>1116.29</v>
      </c>
      <c r="C5367">
        <v>618.09</v>
      </c>
      <c r="D5367">
        <v>3635.2</v>
      </c>
      <c r="E5367">
        <v>2766.7</v>
      </c>
      <c r="F5367">
        <v>6909.93</v>
      </c>
      <c r="G5367">
        <v>6447.2</v>
      </c>
      <c r="H5367">
        <v>18095</v>
      </c>
      <c r="I5367">
        <v>271.73</v>
      </c>
      <c r="J5367">
        <v>602.16</v>
      </c>
      <c r="K5367">
        <v>4593.1499999999996</v>
      </c>
      <c r="L5367">
        <v>10554</v>
      </c>
      <c r="M5367">
        <v>16185</v>
      </c>
      <c r="N5367">
        <v>4066.7</v>
      </c>
    </row>
    <row r="5368" spans="1:14" x14ac:dyDescent="0.25">
      <c r="A5368" s="2">
        <v>39653</v>
      </c>
      <c r="B5368">
        <v>1091.26</v>
      </c>
      <c r="C5368">
        <v>601.91999999999996</v>
      </c>
      <c r="D5368">
        <v>3565.3</v>
      </c>
      <c r="E5368">
        <v>2730.7</v>
      </c>
      <c r="F5368">
        <v>6791.89</v>
      </c>
      <c r="G5368">
        <v>6301.3</v>
      </c>
      <c r="H5368">
        <v>17976</v>
      </c>
      <c r="I5368">
        <v>265.93</v>
      </c>
      <c r="J5368">
        <v>585.44000000000005</v>
      </c>
      <c r="K5368">
        <v>4589.8999999999996</v>
      </c>
      <c r="L5368">
        <v>10791</v>
      </c>
      <c r="M5368">
        <v>16080</v>
      </c>
      <c r="N5368">
        <v>4099.3999999999996</v>
      </c>
    </row>
    <row r="5369" spans="1:14" x14ac:dyDescent="0.25">
      <c r="A5369" s="2">
        <v>39654</v>
      </c>
      <c r="B5369">
        <v>1091.26</v>
      </c>
      <c r="C5369">
        <v>608.98</v>
      </c>
      <c r="D5369">
        <v>3561.7</v>
      </c>
      <c r="E5369">
        <v>2749.5</v>
      </c>
      <c r="F5369">
        <v>6805.53</v>
      </c>
      <c r="G5369">
        <v>6249.3</v>
      </c>
      <c r="H5369">
        <v>17985</v>
      </c>
      <c r="I5369">
        <v>265.56</v>
      </c>
      <c r="J5369">
        <v>587.66</v>
      </c>
      <c r="K5369">
        <v>4563.8999999999996</v>
      </c>
      <c r="L5369">
        <v>10554</v>
      </c>
      <c r="M5369">
        <v>15872</v>
      </c>
      <c r="N5369">
        <v>3971.8</v>
      </c>
    </row>
    <row r="5370" spans="1:14" x14ac:dyDescent="0.25">
      <c r="A5370" s="2">
        <v>39657</v>
      </c>
      <c r="B5370">
        <v>1074.94</v>
      </c>
      <c r="C5370">
        <v>604.96</v>
      </c>
      <c r="D5370">
        <v>3533.4</v>
      </c>
      <c r="E5370">
        <v>2716</v>
      </c>
      <c r="F5370">
        <v>6703.75</v>
      </c>
      <c r="G5370">
        <v>6190.8</v>
      </c>
      <c r="H5370">
        <v>17791</v>
      </c>
      <c r="I5370">
        <v>263.37</v>
      </c>
      <c r="J5370">
        <v>581.85</v>
      </c>
      <c r="K5370">
        <v>4535.29</v>
      </c>
      <c r="L5370">
        <v>10546</v>
      </c>
      <c r="M5370">
        <v>15776</v>
      </c>
      <c r="N5370">
        <v>3935.9</v>
      </c>
    </row>
    <row r="5371" spans="1:14" x14ac:dyDescent="0.25">
      <c r="A5371" s="2">
        <v>39658</v>
      </c>
      <c r="B5371">
        <v>1098.23</v>
      </c>
      <c r="C5371">
        <v>605.87</v>
      </c>
      <c r="D5371">
        <v>3536.1</v>
      </c>
      <c r="E5371">
        <v>2713.8</v>
      </c>
      <c r="F5371">
        <v>6759.89</v>
      </c>
      <c r="G5371">
        <v>6312.9</v>
      </c>
      <c r="H5371">
        <v>17749</v>
      </c>
      <c r="I5371">
        <v>265.12</v>
      </c>
      <c r="J5371">
        <v>582.71</v>
      </c>
      <c r="K5371">
        <v>4555.4399999999996</v>
      </c>
      <c r="L5371">
        <v>10372</v>
      </c>
      <c r="M5371">
        <v>15505</v>
      </c>
      <c r="N5371">
        <v>3848.2</v>
      </c>
    </row>
    <row r="5372" spans="1:14" x14ac:dyDescent="0.25">
      <c r="A5372" s="2">
        <v>39659</v>
      </c>
      <c r="B5372">
        <v>1118.25</v>
      </c>
      <c r="C5372">
        <v>622.19000000000005</v>
      </c>
      <c r="D5372">
        <v>3610.6</v>
      </c>
      <c r="E5372">
        <v>2760.5</v>
      </c>
      <c r="F5372">
        <v>6826.52</v>
      </c>
      <c r="G5372">
        <v>6407.9</v>
      </c>
      <c r="H5372">
        <v>17818</v>
      </c>
      <c r="I5372">
        <v>271.29000000000002</v>
      </c>
      <c r="J5372">
        <v>592.42999999999995</v>
      </c>
      <c r="K5372">
        <v>4635.41</v>
      </c>
      <c r="L5372">
        <v>10562</v>
      </c>
      <c r="M5372">
        <v>15881</v>
      </c>
      <c r="N5372">
        <v>3902.4</v>
      </c>
    </row>
    <row r="5373" spans="1:14" x14ac:dyDescent="0.25">
      <c r="A5373" s="2">
        <v>39660</v>
      </c>
      <c r="B5373">
        <v>1102.8</v>
      </c>
      <c r="C5373">
        <v>617.33000000000004</v>
      </c>
      <c r="D5373">
        <v>3595.3</v>
      </c>
      <c r="E5373">
        <v>2758.3</v>
      </c>
      <c r="F5373">
        <v>6846.45</v>
      </c>
      <c r="G5373">
        <v>6411.5</v>
      </c>
      <c r="H5373">
        <v>17755</v>
      </c>
      <c r="I5373">
        <v>268.45999999999998</v>
      </c>
      <c r="J5373">
        <v>595.16999999999996</v>
      </c>
      <c r="K5373">
        <v>4656.21</v>
      </c>
      <c r="L5373">
        <v>10554</v>
      </c>
      <c r="M5373">
        <v>15863</v>
      </c>
      <c r="N5373">
        <v>3968.6</v>
      </c>
    </row>
    <row r="5374" spans="1:14" x14ac:dyDescent="0.25">
      <c r="A5374" s="2">
        <v>39661</v>
      </c>
      <c r="B5374">
        <v>1096.92</v>
      </c>
      <c r="C5374">
        <v>610.12</v>
      </c>
      <c r="D5374">
        <v>3554</v>
      </c>
      <c r="E5374">
        <v>2706</v>
      </c>
      <c r="F5374">
        <v>6744.15</v>
      </c>
      <c r="G5374">
        <v>6258.8</v>
      </c>
      <c r="H5374">
        <v>17623</v>
      </c>
      <c r="I5374">
        <v>265.36</v>
      </c>
      <c r="J5374">
        <v>582.54</v>
      </c>
      <c r="K5374">
        <v>4656.21</v>
      </c>
      <c r="L5374">
        <v>10293</v>
      </c>
      <c r="M5374">
        <v>15928</v>
      </c>
      <c r="N5374">
        <v>3916.8</v>
      </c>
    </row>
    <row r="5375" spans="1:14" x14ac:dyDescent="0.25">
      <c r="A5375" s="2">
        <v>39664</v>
      </c>
      <c r="B5375">
        <v>1086.9100000000001</v>
      </c>
      <c r="C5375">
        <v>610.12</v>
      </c>
      <c r="D5375">
        <v>3527.4</v>
      </c>
      <c r="E5375">
        <v>2686.2</v>
      </c>
      <c r="F5375">
        <v>6686.96</v>
      </c>
      <c r="G5375">
        <v>6196.2</v>
      </c>
      <c r="H5375">
        <v>17415</v>
      </c>
      <c r="I5375">
        <v>263.5</v>
      </c>
      <c r="J5375">
        <v>580.83000000000004</v>
      </c>
      <c r="K5375">
        <v>4609.3999999999996</v>
      </c>
      <c r="L5375">
        <v>10230</v>
      </c>
      <c r="M5375">
        <v>15596</v>
      </c>
      <c r="N5375">
        <v>3875.3</v>
      </c>
    </row>
    <row r="5376" spans="1:14" x14ac:dyDescent="0.25">
      <c r="A5376" s="2">
        <v>39665</v>
      </c>
      <c r="B5376">
        <v>1116.72</v>
      </c>
      <c r="C5376">
        <v>602.67999999999995</v>
      </c>
      <c r="D5376">
        <v>3625.5</v>
      </c>
      <c r="E5376">
        <v>2752.6</v>
      </c>
      <c r="F5376">
        <v>6874.26</v>
      </c>
      <c r="G5376">
        <v>6361.4</v>
      </c>
      <c r="H5376">
        <v>18015</v>
      </c>
      <c r="I5376">
        <v>270.82</v>
      </c>
      <c r="J5376">
        <v>602.33000000000004</v>
      </c>
      <c r="K5376">
        <v>4687.42</v>
      </c>
      <c r="L5376">
        <v>10206</v>
      </c>
      <c r="M5376">
        <v>15301</v>
      </c>
      <c r="N5376">
        <v>3848.2</v>
      </c>
    </row>
    <row r="5377" spans="1:14" x14ac:dyDescent="0.25">
      <c r="A5377" s="2">
        <v>39666</v>
      </c>
      <c r="B5377">
        <v>1120.8599999999999</v>
      </c>
      <c r="C5377">
        <v>609.74</v>
      </c>
      <c r="D5377">
        <v>3653.8</v>
      </c>
      <c r="E5377">
        <v>2790.2</v>
      </c>
      <c r="F5377">
        <v>6927.77</v>
      </c>
      <c r="G5377">
        <v>6375.2</v>
      </c>
      <c r="H5377">
        <v>18189</v>
      </c>
      <c r="I5377">
        <v>276.02</v>
      </c>
      <c r="J5377">
        <v>605.05999999999995</v>
      </c>
      <c r="K5377">
        <v>4692.62</v>
      </c>
      <c r="L5377">
        <v>10451</v>
      </c>
      <c r="M5377">
        <v>15301</v>
      </c>
      <c r="N5377">
        <v>3963</v>
      </c>
    </row>
    <row r="5378" spans="1:14" x14ac:dyDescent="0.25">
      <c r="A5378" s="2">
        <v>39667</v>
      </c>
      <c r="B5378">
        <v>1103.67</v>
      </c>
      <c r="C5378">
        <v>608.67999999999995</v>
      </c>
      <c r="D5378">
        <v>3646.5</v>
      </c>
      <c r="E5378">
        <v>2795.6</v>
      </c>
      <c r="F5378">
        <v>6905.21</v>
      </c>
      <c r="G5378">
        <v>6336.7</v>
      </c>
      <c r="H5378">
        <v>18279</v>
      </c>
      <c r="I5378">
        <v>272.58</v>
      </c>
      <c r="J5378">
        <v>603.36</v>
      </c>
      <c r="K5378">
        <v>4674.42</v>
      </c>
      <c r="L5378">
        <v>10372</v>
      </c>
      <c r="M5378">
        <v>15355</v>
      </c>
      <c r="N5378">
        <v>3966.2</v>
      </c>
    </row>
    <row r="5379" spans="1:14" x14ac:dyDescent="0.25">
      <c r="A5379" s="2">
        <v>39668</v>
      </c>
      <c r="B5379">
        <v>1124.77</v>
      </c>
      <c r="C5379">
        <v>605.26</v>
      </c>
      <c r="D5379">
        <v>3644.5</v>
      </c>
      <c r="E5379">
        <v>2814.4</v>
      </c>
      <c r="F5379">
        <v>6911.51</v>
      </c>
      <c r="G5379">
        <v>6387.9</v>
      </c>
      <c r="H5379">
        <v>18198</v>
      </c>
      <c r="I5379">
        <v>274.87</v>
      </c>
      <c r="J5379">
        <v>604.04</v>
      </c>
      <c r="K5379">
        <v>4721.88</v>
      </c>
      <c r="L5379">
        <v>10404</v>
      </c>
      <c r="M5379">
        <v>15142</v>
      </c>
      <c r="N5379">
        <v>3955.9</v>
      </c>
    </row>
    <row r="5380" spans="1:14" x14ac:dyDescent="0.25">
      <c r="A5380" s="2">
        <v>39671</v>
      </c>
      <c r="B5380">
        <v>1135.8699999999999</v>
      </c>
      <c r="C5380">
        <v>605.03</v>
      </c>
      <c r="D5380">
        <v>3683.1</v>
      </c>
      <c r="E5380">
        <v>2841.3</v>
      </c>
      <c r="F5380">
        <v>6963.97</v>
      </c>
      <c r="G5380">
        <v>6527.1</v>
      </c>
      <c r="H5380">
        <v>18505</v>
      </c>
      <c r="I5380">
        <v>277.5</v>
      </c>
      <c r="J5380">
        <v>613.42999999999995</v>
      </c>
      <c r="K5380">
        <v>4778.4399999999996</v>
      </c>
      <c r="L5380">
        <v>10578</v>
      </c>
      <c r="M5380">
        <v>15186</v>
      </c>
      <c r="N5380">
        <v>4002.9</v>
      </c>
    </row>
    <row r="5381" spans="1:14" x14ac:dyDescent="0.25">
      <c r="A5381" s="2">
        <v>39672</v>
      </c>
      <c r="B5381">
        <v>1124.1199999999999</v>
      </c>
      <c r="C5381">
        <v>596.23</v>
      </c>
      <c r="D5381">
        <v>3686.7</v>
      </c>
      <c r="E5381">
        <v>2831.9</v>
      </c>
      <c r="F5381">
        <v>6942.46</v>
      </c>
      <c r="G5381">
        <v>6499.7</v>
      </c>
      <c r="H5381">
        <v>18384</v>
      </c>
      <c r="I5381">
        <v>279.56</v>
      </c>
      <c r="J5381">
        <v>610.53</v>
      </c>
      <c r="K5381">
        <v>4756.33</v>
      </c>
      <c r="L5381">
        <v>10515</v>
      </c>
      <c r="M5381">
        <v>14964</v>
      </c>
      <c r="N5381">
        <v>4008.5</v>
      </c>
    </row>
    <row r="5382" spans="1:14" x14ac:dyDescent="0.25">
      <c r="A5382" s="2">
        <v>39673</v>
      </c>
      <c r="B5382">
        <v>1118.03</v>
      </c>
      <c r="C5382">
        <v>606.86</v>
      </c>
      <c r="D5382">
        <v>3632.2</v>
      </c>
      <c r="E5382">
        <v>2760.8</v>
      </c>
      <c r="F5382">
        <v>6778.77</v>
      </c>
      <c r="G5382">
        <v>6327</v>
      </c>
      <c r="H5382">
        <v>17992</v>
      </c>
      <c r="I5382">
        <v>275.81</v>
      </c>
      <c r="J5382">
        <v>593.97</v>
      </c>
      <c r="K5382">
        <v>4684.82</v>
      </c>
      <c r="L5382">
        <v>10301</v>
      </c>
      <c r="M5382">
        <v>14768</v>
      </c>
      <c r="N5382">
        <v>3917.6</v>
      </c>
    </row>
    <row r="5383" spans="1:14" x14ac:dyDescent="0.25">
      <c r="A5383" s="2">
        <v>39674</v>
      </c>
      <c r="B5383">
        <v>1126.08</v>
      </c>
      <c r="C5383">
        <v>607.69000000000005</v>
      </c>
      <c r="D5383">
        <v>3660.4</v>
      </c>
      <c r="E5383">
        <v>2769.6</v>
      </c>
      <c r="F5383">
        <v>6792.42</v>
      </c>
      <c r="G5383">
        <v>6283.4</v>
      </c>
      <c r="H5383">
        <v>17995</v>
      </c>
      <c r="I5383">
        <v>276.22000000000003</v>
      </c>
      <c r="J5383">
        <v>597.21</v>
      </c>
      <c r="K5383">
        <v>4692.62</v>
      </c>
      <c r="L5383">
        <v>10230</v>
      </c>
      <c r="M5383">
        <v>14861</v>
      </c>
      <c r="N5383">
        <v>3929.5</v>
      </c>
    </row>
    <row r="5384" spans="1:14" x14ac:dyDescent="0.25">
      <c r="A5384" s="2">
        <v>39675</v>
      </c>
      <c r="B5384">
        <v>1131.3</v>
      </c>
      <c r="C5384">
        <v>595.32000000000005</v>
      </c>
      <c r="D5384">
        <v>3624.2</v>
      </c>
      <c r="E5384">
        <v>2789.6</v>
      </c>
      <c r="F5384">
        <v>6795.56</v>
      </c>
      <c r="G5384">
        <v>6344.3</v>
      </c>
      <c r="H5384">
        <v>17995</v>
      </c>
      <c r="I5384">
        <v>276.95999999999998</v>
      </c>
      <c r="J5384">
        <v>595.6</v>
      </c>
      <c r="K5384">
        <v>4706.2700000000004</v>
      </c>
      <c r="L5384">
        <v>10293</v>
      </c>
      <c r="M5384">
        <v>14641</v>
      </c>
      <c r="N5384">
        <v>3936.7</v>
      </c>
    </row>
    <row r="5385" spans="1:14" x14ac:dyDescent="0.25">
      <c r="A5385" s="2">
        <v>39678</v>
      </c>
      <c r="B5385">
        <v>1115.8499999999999</v>
      </c>
      <c r="C5385">
        <v>595.16</v>
      </c>
      <c r="D5385">
        <v>3629.5</v>
      </c>
      <c r="E5385">
        <v>2787.1</v>
      </c>
      <c r="F5385">
        <v>6770.38</v>
      </c>
      <c r="G5385">
        <v>6331.3</v>
      </c>
      <c r="H5385">
        <v>18054</v>
      </c>
      <c r="I5385">
        <v>276.89</v>
      </c>
      <c r="J5385">
        <v>598.14</v>
      </c>
      <c r="K5385">
        <v>4718.63</v>
      </c>
      <c r="L5385">
        <v>10404</v>
      </c>
      <c r="M5385">
        <v>14556</v>
      </c>
      <c r="N5385">
        <v>3990.1</v>
      </c>
    </row>
    <row r="5386" spans="1:14" x14ac:dyDescent="0.25">
      <c r="A5386" s="2">
        <v>39679</v>
      </c>
      <c r="B5386">
        <v>1104.0999999999999</v>
      </c>
      <c r="C5386">
        <v>593.95000000000005</v>
      </c>
      <c r="D5386">
        <v>3546.7</v>
      </c>
      <c r="E5386">
        <v>2712.7</v>
      </c>
      <c r="F5386">
        <v>6616.66</v>
      </c>
      <c r="G5386">
        <v>6140.2</v>
      </c>
      <c r="H5386">
        <v>17678</v>
      </c>
      <c r="I5386">
        <v>269.06</v>
      </c>
      <c r="J5386">
        <v>569.77</v>
      </c>
      <c r="K5386">
        <v>4623.71</v>
      </c>
      <c r="L5386">
        <v>10151</v>
      </c>
      <c r="M5386">
        <v>14177</v>
      </c>
      <c r="N5386">
        <v>3876.1</v>
      </c>
    </row>
    <row r="5387" spans="1:14" x14ac:dyDescent="0.25">
      <c r="A5387" s="2">
        <v>39680</v>
      </c>
      <c r="B5387">
        <v>1108.67</v>
      </c>
      <c r="C5387">
        <v>606.4</v>
      </c>
      <c r="D5387">
        <v>3585.3</v>
      </c>
      <c r="E5387">
        <v>2733.6</v>
      </c>
      <c r="F5387">
        <v>6656.54</v>
      </c>
      <c r="G5387">
        <v>6172.1</v>
      </c>
      <c r="H5387">
        <v>17593</v>
      </c>
      <c r="I5387">
        <v>271.45</v>
      </c>
      <c r="J5387">
        <v>574.02</v>
      </c>
      <c r="K5387">
        <v>4616.5600000000004</v>
      </c>
      <c r="L5387">
        <v>10159</v>
      </c>
      <c r="M5387">
        <v>14535</v>
      </c>
      <c r="N5387">
        <v>3892.1</v>
      </c>
    </row>
    <row r="5388" spans="1:14" x14ac:dyDescent="0.25">
      <c r="A5388" s="2">
        <v>39681</v>
      </c>
      <c r="B5388">
        <v>1110.2</v>
      </c>
      <c r="C5388">
        <v>616.79999999999995</v>
      </c>
      <c r="D5388">
        <v>3579.6</v>
      </c>
      <c r="E5388">
        <v>2694.6</v>
      </c>
      <c r="F5388">
        <v>6567.87</v>
      </c>
      <c r="G5388">
        <v>6076</v>
      </c>
      <c r="H5388">
        <v>17344</v>
      </c>
      <c r="I5388">
        <v>269.73</v>
      </c>
      <c r="J5388">
        <v>571.13</v>
      </c>
      <c r="K5388">
        <v>4555.4399999999996</v>
      </c>
      <c r="L5388">
        <v>10072</v>
      </c>
      <c r="M5388">
        <v>14195</v>
      </c>
      <c r="N5388">
        <v>3861.8</v>
      </c>
    </row>
    <row r="5389" spans="1:14" x14ac:dyDescent="0.25">
      <c r="A5389" s="2">
        <v>39682</v>
      </c>
      <c r="B5389">
        <v>1124.77</v>
      </c>
      <c r="C5389">
        <v>612.25</v>
      </c>
      <c r="D5389">
        <v>3667.4</v>
      </c>
      <c r="E5389">
        <v>2753.9</v>
      </c>
      <c r="F5389">
        <v>6675.95</v>
      </c>
      <c r="G5389">
        <v>6234.1</v>
      </c>
      <c r="H5389">
        <v>17549</v>
      </c>
      <c r="I5389">
        <v>274.70999999999998</v>
      </c>
      <c r="J5389">
        <v>590.16</v>
      </c>
      <c r="K5389">
        <v>4621.76</v>
      </c>
      <c r="L5389">
        <v>10009</v>
      </c>
      <c r="M5389">
        <v>14195</v>
      </c>
      <c r="N5389">
        <v>3903.2</v>
      </c>
    </row>
    <row r="5390" spans="1:14" x14ac:dyDescent="0.25">
      <c r="A5390" s="2">
        <v>39685</v>
      </c>
      <c r="B5390">
        <v>1102.3599999999999</v>
      </c>
      <c r="C5390">
        <v>601.16</v>
      </c>
      <c r="D5390">
        <v>3667.4</v>
      </c>
      <c r="E5390">
        <v>2725.2</v>
      </c>
      <c r="F5390">
        <v>6630.3</v>
      </c>
      <c r="G5390">
        <v>6136.4</v>
      </c>
      <c r="H5390">
        <v>17434</v>
      </c>
      <c r="I5390">
        <v>271.31</v>
      </c>
      <c r="J5390">
        <v>579.45000000000005</v>
      </c>
      <c r="K5390">
        <v>4589.25</v>
      </c>
      <c r="L5390">
        <v>10167</v>
      </c>
      <c r="M5390">
        <v>14759</v>
      </c>
      <c r="N5390">
        <v>3986.9</v>
      </c>
    </row>
    <row r="5391" spans="1:14" x14ac:dyDescent="0.25">
      <c r="A5391" s="2">
        <v>39686</v>
      </c>
      <c r="B5391">
        <v>1106.93</v>
      </c>
      <c r="C5391">
        <v>603.44000000000005</v>
      </c>
      <c r="D5391">
        <v>3654.1</v>
      </c>
      <c r="E5391">
        <v>2734.2</v>
      </c>
      <c r="F5391">
        <v>6688.54</v>
      </c>
      <c r="G5391">
        <v>6191.9</v>
      </c>
      <c r="H5391">
        <v>17494</v>
      </c>
      <c r="I5391">
        <v>271.70999999999998</v>
      </c>
      <c r="J5391">
        <v>587.44000000000005</v>
      </c>
      <c r="K5391">
        <v>4612.6499999999996</v>
      </c>
      <c r="L5391">
        <v>10096</v>
      </c>
      <c r="M5391">
        <v>14686</v>
      </c>
      <c r="N5391">
        <v>3975</v>
      </c>
    </row>
    <row r="5392" spans="1:14" x14ac:dyDescent="0.25">
      <c r="A5392" s="2">
        <v>39687</v>
      </c>
      <c r="B5392">
        <v>1115.8499999999999</v>
      </c>
      <c r="C5392">
        <v>616.95000000000005</v>
      </c>
      <c r="D5392">
        <v>3678.7</v>
      </c>
      <c r="E5392">
        <v>2734.6</v>
      </c>
      <c r="F5392">
        <v>6649.72</v>
      </c>
      <c r="G5392">
        <v>6225.2</v>
      </c>
      <c r="H5392">
        <v>17476</v>
      </c>
      <c r="I5392">
        <v>273.52999999999997</v>
      </c>
      <c r="J5392">
        <v>587.1</v>
      </c>
      <c r="K5392">
        <v>4613.96</v>
      </c>
      <c r="L5392">
        <v>10096</v>
      </c>
      <c r="M5392">
        <v>14913</v>
      </c>
      <c r="N5392">
        <v>3974.2</v>
      </c>
    </row>
    <row r="5393" spans="1:14" x14ac:dyDescent="0.25">
      <c r="A5393" s="2">
        <v>39688</v>
      </c>
      <c r="B5393">
        <v>1129.78</v>
      </c>
      <c r="C5393">
        <v>624.70000000000005</v>
      </c>
      <c r="D5393">
        <v>3730.6</v>
      </c>
      <c r="E5393">
        <v>2791.1</v>
      </c>
      <c r="F5393">
        <v>6754.64</v>
      </c>
      <c r="G5393">
        <v>6322.9</v>
      </c>
      <c r="H5393">
        <v>17905</v>
      </c>
      <c r="I5393">
        <v>276.89</v>
      </c>
      <c r="J5393">
        <v>598.82000000000005</v>
      </c>
      <c r="K5393">
        <v>4673.7700000000004</v>
      </c>
      <c r="L5393">
        <v>10088</v>
      </c>
      <c r="M5393">
        <v>14617</v>
      </c>
      <c r="N5393">
        <v>4034.8</v>
      </c>
    </row>
    <row r="5394" spans="1:14" x14ac:dyDescent="0.25">
      <c r="A5394" s="2">
        <v>39689</v>
      </c>
      <c r="B5394">
        <v>1116.29</v>
      </c>
      <c r="C5394">
        <v>624.39</v>
      </c>
      <c r="D5394">
        <v>3756.9</v>
      </c>
      <c r="E5394">
        <v>2803.3</v>
      </c>
      <c r="F5394">
        <v>6753.59</v>
      </c>
      <c r="G5394">
        <v>6349.2</v>
      </c>
      <c r="H5394">
        <v>17960</v>
      </c>
      <c r="I5394">
        <v>277.43</v>
      </c>
      <c r="J5394">
        <v>591.52</v>
      </c>
      <c r="K5394">
        <v>4703.0200000000004</v>
      </c>
      <c r="L5394">
        <v>10317</v>
      </c>
      <c r="M5394">
        <v>14841</v>
      </c>
      <c r="N5394">
        <v>4101</v>
      </c>
    </row>
    <row r="5395" spans="1:14" x14ac:dyDescent="0.25">
      <c r="A5395" s="2">
        <v>39692</v>
      </c>
      <c r="B5395">
        <v>1116.29</v>
      </c>
      <c r="C5395">
        <v>624.39</v>
      </c>
      <c r="D5395">
        <v>3730.6</v>
      </c>
      <c r="E5395">
        <v>2797.1</v>
      </c>
      <c r="F5395">
        <v>6747.3</v>
      </c>
      <c r="G5395">
        <v>6336.5</v>
      </c>
      <c r="H5395">
        <v>17989</v>
      </c>
      <c r="I5395">
        <v>277.5</v>
      </c>
      <c r="J5395">
        <v>592.54</v>
      </c>
      <c r="K5395">
        <v>4703.0200000000004</v>
      </c>
      <c r="L5395">
        <v>10143</v>
      </c>
      <c r="M5395">
        <v>14571</v>
      </c>
      <c r="N5395">
        <v>4097.8</v>
      </c>
    </row>
    <row r="5396" spans="1:14" x14ac:dyDescent="0.25">
      <c r="A5396" s="2">
        <v>39693</v>
      </c>
      <c r="B5396">
        <v>1111.07</v>
      </c>
      <c r="C5396">
        <v>603.29</v>
      </c>
      <c r="D5396">
        <v>3744.6</v>
      </c>
      <c r="E5396">
        <v>2838.9</v>
      </c>
      <c r="F5396">
        <v>6841.21</v>
      </c>
      <c r="G5396">
        <v>6457.7</v>
      </c>
      <c r="H5396">
        <v>18242</v>
      </c>
      <c r="I5396">
        <v>279.58</v>
      </c>
      <c r="J5396">
        <v>606.29999999999995</v>
      </c>
      <c r="K5396">
        <v>4746.58</v>
      </c>
      <c r="L5396">
        <v>9962</v>
      </c>
      <c r="M5396">
        <v>14771</v>
      </c>
      <c r="N5396">
        <v>4098.6000000000004</v>
      </c>
    </row>
    <row r="5397" spans="1:14" x14ac:dyDescent="0.25">
      <c r="A5397" s="2">
        <v>39694</v>
      </c>
      <c r="B5397">
        <v>1109.98</v>
      </c>
      <c r="C5397">
        <v>592.80999999999995</v>
      </c>
      <c r="D5397">
        <v>3665.1</v>
      </c>
      <c r="E5397">
        <v>2782.1</v>
      </c>
      <c r="F5397">
        <v>6804.48</v>
      </c>
      <c r="G5397">
        <v>6418.2</v>
      </c>
      <c r="H5397">
        <v>18150</v>
      </c>
      <c r="I5397">
        <v>273.87</v>
      </c>
      <c r="J5397">
        <v>599.16</v>
      </c>
      <c r="K5397">
        <v>4714.72</v>
      </c>
      <c r="L5397">
        <v>10017</v>
      </c>
      <c r="M5397">
        <v>14340</v>
      </c>
      <c r="N5397">
        <v>4051.5</v>
      </c>
    </row>
    <row r="5398" spans="1:14" x14ac:dyDescent="0.25">
      <c r="A5398" s="2">
        <v>39695</v>
      </c>
      <c r="B5398">
        <v>1076.25</v>
      </c>
      <c r="C5398">
        <v>579.83000000000004</v>
      </c>
      <c r="D5398">
        <v>3570.3</v>
      </c>
      <c r="E5398">
        <v>2691.7</v>
      </c>
      <c r="F5398">
        <v>6595.15</v>
      </c>
      <c r="G5398">
        <v>6221.9</v>
      </c>
      <c r="H5398">
        <v>17637</v>
      </c>
      <c r="I5398">
        <v>267.58</v>
      </c>
      <c r="J5398">
        <v>578.94000000000005</v>
      </c>
      <c r="K5398">
        <v>4605.5</v>
      </c>
      <c r="L5398">
        <v>9938</v>
      </c>
      <c r="M5398">
        <v>14129</v>
      </c>
      <c r="N5398">
        <v>3986.9</v>
      </c>
    </row>
    <row r="5399" spans="1:14" x14ac:dyDescent="0.25">
      <c r="A5399" s="2">
        <v>39696</v>
      </c>
      <c r="B5399">
        <v>1080.17</v>
      </c>
      <c r="C5399">
        <v>582.03</v>
      </c>
      <c r="D5399">
        <v>3487.8</v>
      </c>
      <c r="E5399">
        <v>2622.7</v>
      </c>
      <c r="F5399">
        <v>6424.65</v>
      </c>
      <c r="G5399">
        <v>6038.9</v>
      </c>
      <c r="H5399">
        <v>17193</v>
      </c>
      <c r="I5399">
        <v>262</v>
      </c>
      <c r="J5399">
        <v>559.4</v>
      </c>
      <c r="K5399">
        <v>4535.9399999999996</v>
      </c>
      <c r="L5399">
        <v>9638</v>
      </c>
      <c r="M5399">
        <v>13747</v>
      </c>
      <c r="N5399">
        <v>3885.7</v>
      </c>
    </row>
    <row r="5400" spans="1:14" x14ac:dyDescent="0.25">
      <c r="A5400" s="2">
        <v>39699</v>
      </c>
      <c r="B5400">
        <v>1102.8</v>
      </c>
      <c r="C5400">
        <v>577.25</v>
      </c>
      <c r="D5400">
        <v>3639.5</v>
      </c>
      <c r="E5400">
        <v>2714.9</v>
      </c>
      <c r="F5400">
        <v>6572.07</v>
      </c>
      <c r="G5400">
        <v>6263.6</v>
      </c>
      <c r="H5400">
        <v>17727</v>
      </c>
      <c r="I5400">
        <v>268.45</v>
      </c>
      <c r="J5400">
        <v>583.87</v>
      </c>
      <c r="K5400">
        <v>4654.91</v>
      </c>
      <c r="L5400">
        <v>9993</v>
      </c>
      <c r="M5400">
        <v>14468</v>
      </c>
      <c r="N5400">
        <v>4052.3</v>
      </c>
    </row>
    <row r="5401" spans="1:14" x14ac:dyDescent="0.25">
      <c r="A5401" s="2">
        <v>39700</v>
      </c>
      <c r="B5401">
        <v>1067.55</v>
      </c>
      <c r="C5401">
        <v>549.77</v>
      </c>
      <c r="D5401">
        <v>3608.2</v>
      </c>
      <c r="E5401">
        <v>2688.3</v>
      </c>
      <c r="F5401">
        <v>6541.64</v>
      </c>
      <c r="G5401">
        <v>6156.4</v>
      </c>
      <c r="H5401">
        <v>17626</v>
      </c>
      <c r="I5401">
        <v>266.2</v>
      </c>
      <c r="J5401">
        <v>574.02</v>
      </c>
      <c r="K5401">
        <v>4669.22</v>
      </c>
      <c r="L5401">
        <v>9788</v>
      </c>
      <c r="M5401">
        <v>14256</v>
      </c>
      <c r="N5401">
        <v>3994.1</v>
      </c>
    </row>
    <row r="5402" spans="1:14" x14ac:dyDescent="0.25">
      <c r="A5402" s="2">
        <v>39701</v>
      </c>
      <c r="B5402">
        <v>1073.42</v>
      </c>
      <c r="C5402">
        <v>565.63</v>
      </c>
      <c r="D5402">
        <v>3573.6</v>
      </c>
      <c r="E5402">
        <v>2680.2</v>
      </c>
      <c r="F5402">
        <v>6500.72</v>
      </c>
      <c r="G5402">
        <v>6054.6</v>
      </c>
      <c r="H5402">
        <v>17521</v>
      </c>
      <c r="I5402">
        <v>265.02999999999997</v>
      </c>
      <c r="J5402">
        <v>571.64</v>
      </c>
      <c r="K5402">
        <v>4627.6099999999997</v>
      </c>
      <c r="L5402">
        <v>9740</v>
      </c>
      <c r="M5402">
        <v>13905</v>
      </c>
      <c r="N5402">
        <v>3916.8</v>
      </c>
    </row>
    <row r="5403" spans="1:14" x14ac:dyDescent="0.25">
      <c r="A5403" s="2">
        <v>39702</v>
      </c>
      <c r="B5403">
        <v>1088.8699999999999</v>
      </c>
      <c r="C5403">
        <v>576.87</v>
      </c>
      <c r="D5403">
        <v>3539.7</v>
      </c>
      <c r="E5403">
        <v>2660.5</v>
      </c>
      <c r="F5403">
        <v>6462.95</v>
      </c>
      <c r="G5403">
        <v>6037.9</v>
      </c>
      <c r="H5403">
        <v>17437</v>
      </c>
      <c r="I5403">
        <v>264.49</v>
      </c>
      <c r="J5403">
        <v>562.97</v>
      </c>
      <c r="K5403">
        <v>4595.75</v>
      </c>
      <c r="L5403">
        <v>9582</v>
      </c>
      <c r="M5403">
        <v>13502</v>
      </c>
      <c r="N5403">
        <v>3854.6</v>
      </c>
    </row>
    <row r="5404" spans="1:14" x14ac:dyDescent="0.25">
      <c r="A5404" s="2">
        <v>39703</v>
      </c>
      <c r="B5404">
        <v>1094.31</v>
      </c>
      <c r="C5404">
        <v>579.22</v>
      </c>
      <c r="D5404">
        <v>3604.9</v>
      </c>
      <c r="E5404">
        <v>2709.9</v>
      </c>
      <c r="F5404">
        <v>6540.59</v>
      </c>
      <c r="G5404">
        <v>6181.9</v>
      </c>
      <c r="H5404">
        <v>17671</v>
      </c>
      <c r="I5404">
        <v>268.62</v>
      </c>
      <c r="J5404">
        <v>579.11</v>
      </c>
      <c r="K5404">
        <v>4688.07</v>
      </c>
      <c r="L5404">
        <v>9661</v>
      </c>
      <c r="M5404">
        <v>13476</v>
      </c>
      <c r="N5404">
        <v>3926.4</v>
      </c>
    </row>
    <row r="5405" spans="1:14" x14ac:dyDescent="0.25">
      <c r="A5405" s="2">
        <v>39706</v>
      </c>
      <c r="B5405">
        <v>1040.1300000000001</v>
      </c>
      <c r="C5405">
        <v>554.32000000000005</v>
      </c>
      <c r="D5405">
        <v>3464.2</v>
      </c>
      <c r="E5405">
        <v>2607</v>
      </c>
      <c r="F5405">
        <v>6347.53</v>
      </c>
      <c r="G5405">
        <v>5902.8</v>
      </c>
      <c r="H5405">
        <v>17084</v>
      </c>
      <c r="I5405">
        <v>259.01</v>
      </c>
      <c r="J5405">
        <v>556.67999999999995</v>
      </c>
      <c r="K5405">
        <v>4521.6400000000003</v>
      </c>
      <c r="L5405">
        <v>9661</v>
      </c>
      <c r="M5405">
        <v>13476</v>
      </c>
      <c r="N5405">
        <v>3848.2</v>
      </c>
    </row>
    <row r="5406" spans="1:14" x14ac:dyDescent="0.25">
      <c r="A5406" s="2">
        <v>39707</v>
      </c>
      <c r="B5406">
        <v>1056.8800000000001</v>
      </c>
      <c r="C5406">
        <v>558.27</v>
      </c>
      <c r="D5406">
        <v>3333.2</v>
      </c>
      <c r="E5406">
        <v>2557</v>
      </c>
      <c r="F5406">
        <v>6242.6</v>
      </c>
      <c r="G5406">
        <v>5914.7</v>
      </c>
      <c r="H5406">
        <v>16687</v>
      </c>
      <c r="I5406">
        <v>249.7</v>
      </c>
      <c r="J5406">
        <v>550.05999999999995</v>
      </c>
      <c r="K5406">
        <v>4370.16</v>
      </c>
      <c r="L5406">
        <v>9193</v>
      </c>
      <c r="M5406">
        <v>12722</v>
      </c>
      <c r="N5406">
        <v>3786</v>
      </c>
    </row>
    <row r="5407" spans="1:14" x14ac:dyDescent="0.25">
      <c r="A5407" s="2">
        <v>39708</v>
      </c>
      <c r="B5407">
        <v>1010.32</v>
      </c>
      <c r="C5407">
        <v>541.27</v>
      </c>
      <c r="D5407">
        <v>3265.7</v>
      </c>
      <c r="E5407">
        <v>2499.1999999999998</v>
      </c>
      <c r="F5407">
        <v>6114.07</v>
      </c>
      <c r="G5407">
        <v>5764.2</v>
      </c>
      <c r="H5407">
        <v>16234</v>
      </c>
      <c r="I5407">
        <v>239.91</v>
      </c>
      <c r="J5407">
        <v>529.49</v>
      </c>
      <c r="K5407">
        <v>4323.3500000000004</v>
      </c>
      <c r="L5407">
        <v>9312</v>
      </c>
      <c r="M5407">
        <v>12348</v>
      </c>
      <c r="N5407">
        <v>3771.7</v>
      </c>
    </row>
    <row r="5408" spans="1:14" x14ac:dyDescent="0.25">
      <c r="A5408" s="2">
        <v>39709</v>
      </c>
      <c r="B5408">
        <v>1042.96</v>
      </c>
      <c r="C5408">
        <v>557.91999999999996</v>
      </c>
      <c r="D5408">
        <v>3250.1</v>
      </c>
      <c r="E5408">
        <v>2473.9</v>
      </c>
      <c r="F5408">
        <v>6132.95</v>
      </c>
      <c r="G5408">
        <v>5762</v>
      </c>
      <c r="H5408">
        <v>16066</v>
      </c>
      <c r="I5408">
        <v>235.51</v>
      </c>
      <c r="J5408">
        <v>536.46</v>
      </c>
      <c r="K5408">
        <v>4307.09</v>
      </c>
      <c r="L5408">
        <v>9058</v>
      </c>
      <c r="M5408">
        <v>12398</v>
      </c>
      <c r="N5408">
        <v>3685.6</v>
      </c>
    </row>
    <row r="5409" spans="1:14" x14ac:dyDescent="0.25">
      <c r="A5409" s="2">
        <v>39710</v>
      </c>
      <c r="B5409">
        <v>1080.01</v>
      </c>
      <c r="C5409">
        <v>590.47</v>
      </c>
      <c r="D5409">
        <v>3537.2</v>
      </c>
      <c r="E5409">
        <v>2693.9</v>
      </c>
      <c r="F5409">
        <v>6496.89</v>
      </c>
      <c r="G5409">
        <v>6256.4</v>
      </c>
      <c r="H5409">
        <v>17361</v>
      </c>
      <c r="I5409">
        <v>250.88</v>
      </c>
      <c r="J5409">
        <v>583.64</v>
      </c>
      <c r="K5409">
        <v>4540.49</v>
      </c>
      <c r="L5409">
        <v>9431</v>
      </c>
      <c r="M5409">
        <v>13591</v>
      </c>
      <c r="N5409">
        <v>3786.7</v>
      </c>
    </row>
    <row r="5410" spans="1:14" x14ac:dyDescent="0.25">
      <c r="A5410" s="2">
        <v>39713</v>
      </c>
      <c r="B5410">
        <v>1052.06</v>
      </c>
      <c r="C5410">
        <v>581.61</v>
      </c>
      <c r="D5410">
        <v>3487.9</v>
      </c>
      <c r="E5410">
        <v>2639.7</v>
      </c>
      <c r="F5410">
        <v>6407.99</v>
      </c>
      <c r="G5410">
        <v>6133.8</v>
      </c>
      <c r="H5410">
        <v>17187</v>
      </c>
      <c r="I5410">
        <v>252.01</v>
      </c>
      <c r="J5410">
        <v>569.08000000000004</v>
      </c>
      <c r="K5410">
        <v>4491.3500000000004</v>
      </c>
      <c r="L5410">
        <v>9566</v>
      </c>
      <c r="M5410">
        <v>13709</v>
      </c>
      <c r="N5410">
        <v>3973.1</v>
      </c>
    </row>
    <row r="5411" spans="1:14" x14ac:dyDescent="0.25">
      <c r="A5411" s="2">
        <v>39714</v>
      </c>
      <c r="B5411">
        <v>1028.8699999999999</v>
      </c>
      <c r="C5411">
        <v>570.03</v>
      </c>
      <c r="D5411">
        <v>3428.8</v>
      </c>
      <c r="E5411">
        <v>2587.3000000000002</v>
      </c>
      <c r="F5411">
        <v>6373.67</v>
      </c>
      <c r="G5411">
        <v>6053.4</v>
      </c>
      <c r="H5411">
        <v>16893</v>
      </c>
      <c r="I5411">
        <v>246.53</v>
      </c>
      <c r="J5411">
        <v>558.41999999999996</v>
      </c>
      <c r="K5411">
        <v>4428.6400000000003</v>
      </c>
      <c r="L5411">
        <v>9566</v>
      </c>
      <c r="M5411">
        <v>13286</v>
      </c>
      <c r="N5411">
        <v>3956.5</v>
      </c>
    </row>
    <row r="5412" spans="1:14" x14ac:dyDescent="0.25">
      <c r="A5412" s="2">
        <v>39715</v>
      </c>
      <c r="B5412">
        <v>1034.07</v>
      </c>
      <c r="C5412">
        <v>569.35</v>
      </c>
      <c r="D5412">
        <v>3394.1</v>
      </c>
      <c r="E5412">
        <v>2572.4</v>
      </c>
      <c r="F5412">
        <v>6352.88</v>
      </c>
      <c r="G5412">
        <v>6028.3</v>
      </c>
      <c r="H5412">
        <v>16836</v>
      </c>
      <c r="I5412">
        <v>242.44</v>
      </c>
      <c r="J5412">
        <v>555.37</v>
      </c>
      <c r="K5412">
        <v>4412.4799999999996</v>
      </c>
      <c r="L5412">
        <v>9621</v>
      </c>
      <c r="M5412">
        <v>13284</v>
      </c>
      <c r="N5412">
        <v>3988.9</v>
      </c>
    </row>
    <row r="5413" spans="1:14" x14ac:dyDescent="0.25">
      <c r="A5413" s="2">
        <v>39716</v>
      </c>
      <c r="B5413">
        <v>1051.8399999999999</v>
      </c>
      <c r="C5413">
        <v>572.76</v>
      </c>
      <c r="D5413">
        <v>3470.1</v>
      </c>
      <c r="E5413">
        <v>2642.8</v>
      </c>
      <c r="F5413">
        <v>6484.42</v>
      </c>
      <c r="G5413">
        <v>6199.8</v>
      </c>
      <c r="H5413">
        <v>17208</v>
      </c>
      <c r="I5413">
        <v>247.24</v>
      </c>
      <c r="J5413">
        <v>569.25</v>
      </c>
      <c r="K5413">
        <v>4509.45</v>
      </c>
      <c r="L5413">
        <v>9558</v>
      </c>
      <c r="M5413">
        <v>13323</v>
      </c>
      <c r="N5413">
        <v>3943.9</v>
      </c>
    </row>
    <row r="5414" spans="1:14" x14ac:dyDescent="0.25">
      <c r="A5414" s="2">
        <v>39717</v>
      </c>
      <c r="B5414">
        <v>1052.71</v>
      </c>
      <c r="C5414">
        <v>555.88</v>
      </c>
      <c r="D5414">
        <v>3401.7</v>
      </c>
      <c r="E5414">
        <v>2601.3000000000002</v>
      </c>
      <c r="F5414">
        <v>6377.31</v>
      </c>
      <c r="G5414">
        <v>6162.2</v>
      </c>
      <c r="H5414">
        <v>17034</v>
      </c>
      <c r="I5414">
        <v>237.58</v>
      </c>
      <c r="J5414">
        <v>558.59</v>
      </c>
      <c r="K5414">
        <v>4444.8</v>
      </c>
      <c r="L5414">
        <v>9494</v>
      </c>
      <c r="M5414">
        <v>13024</v>
      </c>
      <c r="N5414">
        <v>3913.8</v>
      </c>
    </row>
    <row r="5415" spans="1:14" x14ac:dyDescent="0.25">
      <c r="A5415" s="2">
        <v>39720</v>
      </c>
      <c r="B5415">
        <v>969.71</v>
      </c>
      <c r="C5415">
        <v>508.94</v>
      </c>
      <c r="D5415">
        <v>3228.3</v>
      </c>
      <c r="E5415">
        <v>2475.5</v>
      </c>
      <c r="F5415">
        <v>6108.52</v>
      </c>
      <c r="G5415">
        <v>5935.7</v>
      </c>
      <c r="H5415">
        <v>16151</v>
      </c>
      <c r="I5415">
        <v>216.2</v>
      </c>
      <c r="J5415">
        <v>525.07000000000005</v>
      </c>
      <c r="K5415">
        <v>4234.04</v>
      </c>
      <c r="L5415">
        <v>9351</v>
      </c>
      <c r="M5415">
        <v>12573</v>
      </c>
      <c r="N5415">
        <v>3829.3</v>
      </c>
    </row>
    <row r="5416" spans="1:14" x14ac:dyDescent="0.25">
      <c r="A5416" s="2">
        <v>39721</v>
      </c>
      <c r="B5416">
        <v>1013.27</v>
      </c>
      <c r="C5416">
        <v>536.04</v>
      </c>
      <c r="D5416">
        <v>3286.1</v>
      </c>
      <c r="E5416">
        <v>2520.6</v>
      </c>
      <c r="F5416">
        <v>6122.55</v>
      </c>
      <c r="G5416">
        <v>5927.3</v>
      </c>
      <c r="H5416">
        <v>15939</v>
      </c>
      <c r="I5416">
        <v>221.38</v>
      </c>
      <c r="J5416">
        <v>524.9</v>
      </c>
      <c r="K5416">
        <v>4338.13</v>
      </c>
      <c r="L5416">
        <v>8986</v>
      </c>
      <c r="M5416">
        <v>12630</v>
      </c>
      <c r="N5416">
        <v>3699.8</v>
      </c>
    </row>
    <row r="5417" spans="1:14" x14ac:dyDescent="0.25">
      <c r="A5417" s="2">
        <v>39722</v>
      </c>
      <c r="B5417">
        <v>1012.84</v>
      </c>
      <c r="C5417">
        <v>537.33000000000004</v>
      </c>
      <c r="D5417">
        <v>3294</v>
      </c>
      <c r="E5417">
        <v>2531.1999999999998</v>
      </c>
      <c r="F5417">
        <v>6086.16</v>
      </c>
      <c r="G5417">
        <v>6049.6</v>
      </c>
      <c r="H5417">
        <v>15937</v>
      </c>
      <c r="I5417">
        <v>223.62</v>
      </c>
      <c r="J5417">
        <v>521.35</v>
      </c>
      <c r="K5417">
        <v>4385.32</v>
      </c>
      <c r="L5417">
        <v>9081</v>
      </c>
      <c r="M5417">
        <v>12630</v>
      </c>
      <c r="N5417">
        <v>3827.8</v>
      </c>
    </row>
    <row r="5418" spans="1:14" x14ac:dyDescent="0.25">
      <c r="A5418" s="2">
        <v>39723</v>
      </c>
      <c r="B5418">
        <v>974.7</v>
      </c>
      <c r="C5418">
        <v>496.83</v>
      </c>
      <c r="D5418">
        <v>3241.5</v>
      </c>
      <c r="E5418">
        <v>2473.6</v>
      </c>
      <c r="F5418">
        <v>5942.66</v>
      </c>
      <c r="G5418">
        <v>5947.3</v>
      </c>
      <c r="H5418">
        <v>15751</v>
      </c>
      <c r="I5418">
        <v>221.15</v>
      </c>
      <c r="J5418">
        <v>516.61</v>
      </c>
      <c r="K5418">
        <v>4368.51</v>
      </c>
      <c r="L5418">
        <v>8851</v>
      </c>
      <c r="M5418">
        <v>12747</v>
      </c>
      <c r="N5418">
        <v>3770.9</v>
      </c>
    </row>
    <row r="5419" spans="1:14" x14ac:dyDescent="0.25">
      <c r="A5419" s="2">
        <v>39724</v>
      </c>
      <c r="B5419">
        <v>960.61</v>
      </c>
      <c r="C5419">
        <v>492.74</v>
      </c>
      <c r="D5419">
        <v>3307.2</v>
      </c>
      <c r="E5419">
        <v>2546.1999999999998</v>
      </c>
      <c r="F5419">
        <v>6079.92</v>
      </c>
      <c r="G5419">
        <v>6177.1</v>
      </c>
      <c r="H5419">
        <v>16172</v>
      </c>
      <c r="I5419">
        <v>230.47</v>
      </c>
      <c r="J5419">
        <v>531.16999999999996</v>
      </c>
      <c r="K5419">
        <v>4457.7299999999996</v>
      </c>
      <c r="L5419">
        <v>8700</v>
      </c>
      <c r="M5419">
        <v>12367</v>
      </c>
      <c r="N5419">
        <v>3755.1</v>
      </c>
    </row>
    <row r="5420" spans="1:14" x14ac:dyDescent="0.25">
      <c r="A5420" s="2">
        <v>39727</v>
      </c>
      <c r="B5420">
        <v>912.94</v>
      </c>
      <c r="C5420">
        <v>465.94</v>
      </c>
      <c r="D5420">
        <v>3056.1</v>
      </c>
      <c r="E5420">
        <v>2331.1999999999998</v>
      </c>
      <c r="F5420">
        <v>5636.43</v>
      </c>
      <c r="G5420">
        <v>5783.9</v>
      </c>
      <c r="H5420">
        <v>14890</v>
      </c>
      <c r="I5420">
        <v>204.44</v>
      </c>
      <c r="J5420">
        <v>489.86</v>
      </c>
      <c r="K5420">
        <v>4212.0600000000004</v>
      </c>
      <c r="L5420">
        <v>8296</v>
      </c>
      <c r="M5420">
        <v>11679</v>
      </c>
      <c r="N5420">
        <v>3605.9</v>
      </c>
    </row>
    <row r="5421" spans="1:14" x14ac:dyDescent="0.25">
      <c r="A5421" s="2">
        <v>39728</v>
      </c>
      <c r="B5421">
        <v>871.77</v>
      </c>
      <c r="C5421">
        <v>451.48</v>
      </c>
      <c r="D5421">
        <v>3061.7</v>
      </c>
      <c r="E5421">
        <v>2329.4</v>
      </c>
      <c r="F5421">
        <v>5604.2</v>
      </c>
      <c r="G5421">
        <v>5873.2</v>
      </c>
      <c r="H5421">
        <v>14741</v>
      </c>
      <c r="I5421">
        <v>202.1</v>
      </c>
      <c r="J5421">
        <v>485.13</v>
      </c>
      <c r="K5421">
        <v>4170.68</v>
      </c>
      <c r="L5421">
        <v>8105</v>
      </c>
      <c r="M5421">
        <v>11679</v>
      </c>
      <c r="N5421">
        <v>3702.2</v>
      </c>
    </row>
    <row r="5422" spans="1:14" x14ac:dyDescent="0.25">
      <c r="A5422" s="2">
        <v>39729</v>
      </c>
      <c r="B5422">
        <v>850.31</v>
      </c>
      <c r="C5422">
        <v>461.78</v>
      </c>
      <c r="D5422">
        <v>2898.2</v>
      </c>
      <c r="E5422">
        <v>2178.9</v>
      </c>
      <c r="F5422">
        <v>5258.45</v>
      </c>
      <c r="G5422">
        <v>5568</v>
      </c>
      <c r="H5422">
        <v>13813</v>
      </c>
      <c r="I5422">
        <v>186.84</v>
      </c>
      <c r="J5422">
        <v>452.29</v>
      </c>
      <c r="K5422">
        <v>3952.16</v>
      </c>
      <c r="L5422">
        <v>7216</v>
      </c>
      <c r="M5422">
        <v>10678</v>
      </c>
      <c r="N5422">
        <v>3433.7</v>
      </c>
    </row>
    <row r="5423" spans="1:14" x14ac:dyDescent="0.25">
      <c r="A5423" s="2">
        <v>39730</v>
      </c>
      <c r="B5423">
        <v>790.94</v>
      </c>
      <c r="C5423">
        <v>442.25</v>
      </c>
      <c r="D5423">
        <v>2870.1</v>
      </c>
      <c r="E5423">
        <v>2145.6</v>
      </c>
      <c r="F5423">
        <v>5069.72</v>
      </c>
      <c r="G5423">
        <v>5361.5</v>
      </c>
      <c r="H5423">
        <v>13660</v>
      </c>
      <c r="I5423">
        <v>184.47</v>
      </c>
      <c r="J5423">
        <v>451.95</v>
      </c>
      <c r="K5423">
        <v>3813.8</v>
      </c>
      <c r="L5423">
        <v>7303</v>
      </c>
      <c r="M5423">
        <v>11123</v>
      </c>
      <c r="N5423">
        <v>3395.8</v>
      </c>
    </row>
    <row r="5424" spans="1:14" x14ac:dyDescent="0.25">
      <c r="A5424" s="2">
        <v>39731</v>
      </c>
      <c r="B5424">
        <v>772.3</v>
      </c>
      <c r="C5424">
        <v>420.14</v>
      </c>
      <c r="D5424">
        <v>2604.8000000000002</v>
      </c>
      <c r="E5424">
        <v>1975.5</v>
      </c>
      <c r="F5424">
        <v>4678.22</v>
      </c>
      <c r="G5424">
        <v>4865.5</v>
      </c>
      <c r="H5424">
        <v>12700</v>
      </c>
      <c r="I5424">
        <v>165.96</v>
      </c>
      <c r="J5424">
        <v>427.24</v>
      </c>
      <c r="K5424">
        <v>3487.31</v>
      </c>
      <c r="L5424">
        <v>6367</v>
      </c>
      <c r="M5424">
        <v>10430</v>
      </c>
      <c r="N5424">
        <v>3200.7</v>
      </c>
    </row>
    <row r="5425" spans="1:14" x14ac:dyDescent="0.25">
      <c r="A5425" s="2">
        <v>39734</v>
      </c>
      <c r="B5425">
        <v>881.3</v>
      </c>
      <c r="C5425">
        <v>420.14</v>
      </c>
      <c r="D5425">
        <v>2798.8</v>
      </c>
      <c r="E5425">
        <v>2187.9</v>
      </c>
      <c r="F5425">
        <v>5278.73</v>
      </c>
      <c r="G5425">
        <v>5376.4</v>
      </c>
      <c r="H5425">
        <v>14043</v>
      </c>
      <c r="I5425">
        <v>185.5</v>
      </c>
      <c r="J5425">
        <v>459.73</v>
      </c>
      <c r="K5425">
        <v>3869.4</v>
      </c>
      <c r="L5425">
        <v>6367</v>
      </c>
      <c r="M5425">
        <v>11301</v>
      </c>
      <c r="N5425">
        <v>3312.1</v>
      </c>
    </row>
    <row r="5426" spans="1:14" x14ac:dyDescent="0.25">
      <c r="A5426" s="2">
        <v>39735</v>
      </c>
      <c r="B5426">
        <v>868.73</v>
      </c>
      <c r="C5426">
        <v>454.97</v>
      </c>
      <c r="D5426">
        <v>2907.1</v>
      </c>
      <c r="E5426">
        <v>2262.4</v>
      </c>
      <c r="F5426">
        <v>5445.62</v>
      </c>
      <c r="G5426">
        <v>5538.2</v>
      </c>
      <c r="H5426">
        <v>14539</v>
      </c>
      <c r="I5426">
        <v>190.75</v>
      </c>
      <c r="J5426">
        <v>464.31</v>
      </c>
      <c r="K5426">
        <v>4060.13</v>
      </c>
      <c r="L5426">
        <v>7684</v>
      </c>
      <c r="M5426">
        <v>11929</v>
      </c>
      <c r="N5426">
        <v>3477.9</v>
      </c>
    </row>
    <row r="5427" spans="1:14" x14ac:dyDescent="0.25">
      <c r="A5427" s="2">
        <v>39736</v>
      </c>
      <c r="B5427">
        <v>782.92</v>
      </c>
      <c r="C5427">
        <v>424.99</v>
      </c>
      <c r="D5427">
        <v>2707.9</v>
      </c>
      <c r="E5427">
        <v>2105.4</v>
      </c>
      <c r="F5427">
        <v>5053.08</v>
      </c>
      <c r="G5427">
        <v>5256.3</v>
      </c>
      <c r="H5427">
        <v>13812</v>
      </c>
      <c r="I5427">
        <v>174.98</v>
      </c>
      <c r="J5427">
        <v>437.22</v>
      </c>
      <c r="K5427">
        <v>3848.71</v>
      </c>
      <c r="L5427">
        <v>7533</v>
      </c>
      <c r="M5427">
        <v>11134</v>
      </c>
      <c r="N5427">
        <v>3462.9</v>
      </c>
    </row>
    <row r="5428" spans="1:14" x14ac:dyDescent="0.25">
      <c r="A5428" s="2">
        <v>39737</v>
      </c>
      <c r="B5428">
        <v>815.64</v>
      </c>
      <c r="C5428">
        <v>424.23</v>
      </c>
      <c r="D5428">
        <v>2540.6999999999998</v>
      </c>
      <c r="E5428">
        <v>1979.8</v>
      </c>
      <c r="F5428">
        <v>4801.96</v>
      </c>
      <c r="G5428">
        <v>5031.1000000000004</v>
      </c>
      <c r="H5428">
        <v>12877</v>
      </c>
      <c r="I5428">
        <v>165.69</v>
      </c>
      <c r="J5428">
        <v>420.8</v>
      </c>
      <c r="K5428">
        <v>3719.41</v>
      </c>
      <c r="L5428">
        <v>6549</v>
      </c>
      <c r="M5428">
        <v>10460</v>
      </c>
      <c r="N5428">
        <v>3180.2</v>
      </c>
    </row>
    <row r="5429" spans="1:14" x14ac:dyDescent="0.25">
      <c r="A5429" s="2">
        <v>39738</v>
      </c>
      <c r="B5429">
        <v>809.14</v>
      </c>
      <c r="C5429">
        <v>430.36</v>
      </c>
      <c r="D5429">
        <v>2666.3</v>
      </c>
      <c r="E5429">
        <v>2076.8000000000002</v>
      </c>
      <c r="F5429">
        <v>4996.41</v>
      </c>
      <c r="G5429">
        <v>5217.8</v>
      </c>
      <c r="H5429">
        <v>13431</v>
      </c>
      <c r="I5429">
        <v>169.07</v>
      </c>
      <c r="J5429">
        <v>429.77</v>
      </c>
      <c r="K5429">
        <v>3948.28</v>
      </c>
      <c r="L5429">
        <v>6906</v>
      </c>
      <c r="M5429">
        <v>10107</v>
      </c>
      <c r="N5429">
        <v>3199.1</v>
      </c>
    </row>
    <row r="5430" spans="1:14" x14ac:dyDescent="0.25">
      <c r="A5430" s="2">
        <v>39741</v>
      </c>
      <c r="B5430">
        <v>858.55</v>
      </c>
      <c r="C5430">
        <v>471.39</v>
      </c>
      <c r="D5430">
        <v>2818.2</v>
      </c>
      <c r="E5430">
        <v>2148.8000000000002</v>
      </c>
      <c r="F5430">
        <v>5058.8</v>
      </c>
      <c r="G5430">
        <v>5377.6</v>
      </c>
      <c r="H5430">
        <v>13723</v>
      </c>
      <c r="I5430">
        <v>179.93</v>
      </c>
      <c r="J5430">
        <v>447.96</v>
      </c>
      <c r="K5430">
        <v>4032.33</v>
      </c>
      <c r="L5430">
        <v>7216</v>
      </c>
      <c r="M5430">
        <v>10666</v>
      </c>
      <c r="N5430">
        <v>3283.6</v>
      </c>
    </row>
    <row r="5431" spans="1:14" x14ac:dyDescent="0.25">
      <c r="A5431" s="2">
        <v>39742</v>
      </c>
      <c r="B5431">
        <v>831.46</v>
      </c>
      <c r="C5431">
        <v>449.29</v>
      </c>
      <c r="D5431">
        <v>2785.2</v>
      </c>
      <c r="E5431">
        <v>2164.1</v>
      </c>
      <c r="F5431">
        <v>4983.41</v>
      </c>
      <c r="G5431">
        <v>5291.6</v>
      </c>
      <c r="H5431">
        <v>13592</v>
      </c>
      <c r="I5431">
        <v>179.76</v>
      </c>
      <c r="J5431">
        <v>452</v>
      </c>
      <c r="K5431">
        <v>4012.93</v>
      </c>
      <c r="L5431">
        <v>7335</v>
      </c>
      <c r="M5431">
        <v>10596</v>
      </c>
      <c r="N5431">
        <v>3425</v>
      </c>
    </row>
    <row r="5432" spans="1:14" x14ac:dyDescent="0.25">
      <c r="A5432" s="2">
        <v>39743</v>
      </c>
      <c r="B5432">
        <v>782.49</v>
      </c>
      <c r="C5432">
        <v>423.63</v>
      </c>
      <c r="D5432">
        <v>2665.3</v>
      </c>
      <c r="E5432">
        <v>2055.3000000000002</v>
      </c>
      <c r="F5432">
        <v>4753.09</v>
      </c>
      <c r="G5432">
        <v>4873.5</v>
      </c>
      <c r="H5432">
        <v>13130</v>
      </c>
      <c r="I5432">
        <v>170.44</v>
      </c>
      <c r="J5432">
        <v>433.81</v>
      </c>
      <c r="K5432">
        <v>3845.48</v>
      </c>
      <c r="L5432">
        <v>6875</v>
      </c>
      <c r="M5432">
        <v>9853</v>
      </c>
      <c r="N5432">
        <v>3284.4</v>
      </c>
    </row>
    <row r="5433" spans="1:14" x14ac:dyDescent="0.25">
      <c r="A5433" s="2">
        <v>39744</v>
      </c>
      <c r="B5433">
        <v>793.32</v>
      </c>
      <c r="C5433">
        <v>428.24</v>
      </c>
      <c r="D5433">
        <v>2691.4</v>
      </c>
      <c r="E5433">
        <v>2064</v>
      </c>
      <c r="F5433">
        <v>4706.3</v>
      </c>
      <c r="G5433">
        <v>4756.5</v>
      </c>
      <c r="H5433">
        <v>13095</v>
      </c>
      <c r="I5433">
        <v>171.97</v>
      </c>
      <c r="J5433">
        <v>426.4</v>
      </c>
      <c r="K5433">
        <v>3824.15</v>
      </c>
      <c r="L5433">
        <v>6708</v>
      </c>
      <c r="M5433">
        <v>9619</v>
      </c>
      <c r="N5433">
        <v>3184.9</v>
      </c>
    </row>
    <row r="5434" spans="1:14" x14ac:dyDescent="0.25">
      <c r="A5434" s="2">
        <v>39745</v>
      </c>
      <c r="B5434">
        <v>750.63</v>
      </c>
      <c r="C5434">
        <v>419.84</v>
      </c>
      <c r="D5434">
        <v>2545</v>
      </c>
      <c r="E5434">
        <v>1989.2</v>
      </c>
      <c r="F5434">
        <v>4468.6899999999996</v>
      </c>
      <c r="G5434">
        <v>4521.3</v>
      </c>
      <c r="H5434">
        <v>12283</v>
      </c>
      <c r="I5434">
        <v>164.52</v>
      </c>
      <c r="J5434">
        <v>397.77</v>
      </c>
      <c r="K5434">
        <v>3670.92</v>
      </c>
      <c r="L5434">
        <v>6049</v>
      </c>
      <c r="M5434">
        <v>8731</v>
      </c>
      <c r="N5434">
        <v>3061.7</v>
      </c>
    </row>
    <row r="5435" spans="1:14" x14ac:dyDescent="0.25">
      <c r="A5435" s="2">
        <v>39748</v>
      </c>
      <c r="B5435">
        <v>723.55</v>
      </c>
      <c r="C5435">
        <v>385.62</v>
      </c>
      <c r="D5435">
        <v>2533.8000000000002</v>
      </c>
      <c r="E5435">
        <v>1913.4</v>
      </c>
      <c r="F5435">
        <v>4473.37</v>
      </c>
      <c r="G5435">
        <v>4321.5</v>
      </c>
      <c r="H5435">
        <v>11887</v>
      </c>
      <c r="I5435">
        <v>158.38</v>
      </c>
      <c r="J5435">
        <v>387.33</v>
      </c>
      <c r="K5435">
        <v>3543.56</v>
      </c>
      <c r="L5435">
        <v>5684</v>
      </c>
      <c r="M5435">
        <v>7787</v>
      </c>
      <c r="N5435">
        <v>2993.8</v>
      </c>
    </row>
    <row r="5436" spans="1:14" x14ac:dyDescent="0.25">
      <c r="A5436" s="2">
        <v>39749</v>
      </c>
      <c r="B5436">
        <v>813.69</v>
      </c>
      <c r="C5436">
        <v>419.39</v>
      </c>
      <c r="D5436">
        <v>2584</v>
      </c>
      <c r="E5436">
        <v>1941.1</v>
      </c>
      <c r="F5436">
        <v>4872.67</v>
      </c>
      <c r="G5436">
        <v>4285.3</v>
      </c>
      <c r="H5436">
        <v>11602</v>
      </c>
      <c r="I5436">
        <v>158.51</v>
      </c>
      <c r="J5436">
        <v>395.25</v>
      </c>
      <c r="K5436">
        <v>3599.81</v>
      </c>
      <c r="L5436">
        <v>6136</v>
      </c>
      <c r="M5436">
        <v>8693</v>
      </c>
      <c r="N5436">
        <v>3002.5</v>
      </c>
    </row>
    <row r="5437" spans="1:14" x14ac:dyDescent="0.25">
      <c r="A5437" s="2">
        <v>39750</v>
      </c>
      <c r="B5437">
        <v>803.51</v>
      </c>
      <c r="C5437">
        <v>431.73</v>
      </c>
      <c r="D5437">
        <v>2782.9</v>
      </c>
      <c r="E5437">
        <v>2113.6</v>
      </c>
      <c r="F5437">
        <v>4991.7299999999996</v>
      </c>
      <c r="G5437">
        <v>4668.3</v>
      </c>
      <c r="H5437">
        <v>12673</v>
      </c>
      <c r="I5437">
        <v>173.38</v>
      </c>
      <c r="J5437">
        <v>413.43</v>
      </c>
      <c r="K5437">
        <v>3807.98</v>
      </c>
      <c r="L5437">
        <v>6589</v>
      </c>
      <c r="M5437">
        <v>8876</v>
      </c>
      <c r="N5437">
        <v>3038.8</v>
      </c>
    </row>
    <row r="5438" spans="1:14" x14ac:dyDescent="0.25">
      <c r="A5438" s="2">
        <v>39751</v>
      </c>
      <c r="B5438">
        <v>833.41</v>
      </c>
      <c r="C5438">
        <v>454.59</v>
      </c>
      <c r="D5438">
        <v>2822.5</v>
      </c>
      <c r="E5438">
        <v>2114.5</v>
      </c>
      <c r="F5438">
        <v>5095.72</v>
      </c>
      <c r="G5438">
        <v>4767.6000000000004</v>
      </c>
      <c r="H5438">
        <v>12849</v>
      </c>
      <c r="I5438">
        <v>171.61</v>
      </c>
      <c r="J5438">
        <v>434.99</v>
      </c>
      <c r="K5438">
        <v>3798.93</v>
      </c>
      <c r="L5438">
        <v>7168</v>
      </c>
      <c r="M5438">
        <v>9942</v>
      </c>
      <c r="N5438">
        <v>3173.1</v>
      </c>
    </row>
    <row r="5439" spans="1:14" x14ac:dyDescent="0.25">
      <c r="A5439" s="2">
        <v>39752</v>
      </c>
      <c r="B5439">
        <v>838.4</v>
      </c>
      <c r="C5439">
        <v>447.47</v>
      </c>
      <c r="D5439">
        <v>2893.2</v>
      </c>
      <c r="E5439">
        <v>2163.8000000000002</v>
      </c>
      <c r="F5439">
        <v>5266.77</v>
      </c>
      <c r="G5439">
        <v>4899.1000000000004</v>
      </c>
      <c r="H5439">
        <v>13166</v>
      </c>
      <c r="I5439">
        <v>178.09</v>
      </c>
      <c r="J5439">
        <v>427.24</v>
      </c>
      <c r="K5439">
        <v>3971.55</v>
      </c>
      <c r="L5439">
        <v>6708</v>
      </c>
      <c r="M5439">
        <v>9788</v>
      </c>
      <c r="N5439">
        <v>3187.3</v>
      </c>
    </row>
    <row r="5440" spans="1:14" x14ac:dyDescent="0.25">
      <c r="A5440" s="2">
        <v>39755</v>
      </c>
      <c r="B5440">
        <v>840.35</v>
      </c>
      <c r="C5440">
        <v>447.24</v>
      </c>
      <c r="D5440">
        <v>2927.9</v>
      </c>
      <c r="E5440">
        <v>2191.9</v>
      </c>
      <c r="F5440">
        <v>5238.17</v>
      </c>
      <c r="G5440">
        <v>4999.3</v>
      </c>
      <c r="H5440">
        <v>13388</v>
      </c>
      <c r="I5440">
        <v>182.37</v>
      </c>
      <c r="J5440">
        <v>448.46</v>
      </c>
      <c r="K5440">
        <v>4037.5</v>
      </c>
      <c r="L5440">
        <v>6708</v>
      </c>
      <c r="M5440">
        <v>9961</v>
      </c>
      <c r="N5440">
        <v>3297.9</v>
      </c>
    </row>
    <row r="5441" spans="1:14" x14ac:dyDescent="0.25">
      <c r="A5441" s="2">
        <v>39756</v>
      </c>
      <c r="B5441">
        <v>869.6</v>
      </c>
      <c r="C5441">
        <v>459.51</v>
      </c>
      <c r="D5441">
        <v>3068.4</v>
      </c>
      <c r="E5441">
        <v>2288.5</v>
      </c>
      <c r="F5441">
        <v>5517.89</v>
      </c>
      <c r="G5441">
        <v>5249.1</v>
      </c>
      <c r="H5441">
        <v>14302</v>
      </c>
      <c r="I5441">
        <v>194.53</v>
      </c>
      <c r="J5441">
        <v>483.66</v>
      </c>
      <c r="K5441">
        <v>4134.47</v>
      </c>
      <c r="L5441">
        <v>7224</v>
      </c>
      <c r="M5441">
        <v>10118</v>
      </c>
      <c r="N5441">
        <v>3325.5</v>
      </c>
    </row>
    <row r="5442" spans="1:14" x14ac:dyDescent="0.25">
      <c r="A5442" s="2">
        <v>39757</v>
      </c>
      <c r="B5442">
        <v>830.38</v>
      </c>
      <c r="C5442">
        <v>450.95</v>
      </c>
      <c r="D5442">
        <v>2997</v>
      </c>
      <c r="E5442">
        <v>2249.6</v>
      </c>
      <c r="F5442">
        <v>5404.55</v>
      </c>
      <c r="G5442">
        <v>5272.6</v>
      </c>
      <c r="H5442">
        <v>14168</v>
      </c>
      <c r="I5442">
        <v>187.11</v>
      </c>
      <c r="J5442">
        <v>472.54</v>
      </c>
      <c r="K5442">
        <v>4001.94</v>
      </c>
      <c r="L5442">
        <v>7557</v>
      </c>
      <c r="M5442">
        <v>10380</v>
      </c>
      <c r="N5442">
        <v>3447.1</v>
      </c>
    </row>
    <row r="5443" spans="1:14" x14ac:dyDescent="0.25">
      <c r="A5443" s="2">
        <v>39758</v>
      </c>
      <c r="B5443">
        <v>784.01</v>
      </c>
      <c r="C5443">
        <v>436.95</v>
      </c>
      <c r="D5443">
        <v>2819.6</v>
      </c>
      <c r="E5443">
        <v>2108</v>
      </c>
      <c r="F5443">
        <v>5014.6099999999997</v>
      </c>
      <c r="G5443">
        <v>4944.3</v>
      </c>
      <c r="H5443">
        <v>13347</v>
      </c>
      <c r="I5443">
        <v>174.58</v>
      </c>
      <c r="J5443">
        <v>440.55</v>
      </c>
      <c r="K5443">
        <v>3841.6</v>
      </c>
      <c r="L5443">
        <v>6986</v>
      </c>
      <c r="M5443">
        <v>9647</v>
      </c>
      <c r="N5443">
        <v>3328.7</v>
      </c>
    </row>
    <row r="5444" spans="1:14" x14ac:dyDescent="0.25">
      <c r="A5444" s="2">
        <v>39759</v>
      </c>
      <c r="B5444">
        <v>811.53</v>
      </c>
      <c r="C5444">
        <v>444.75</v>
      </c>
      <c r="D5444">
        <v>2877.4</v>
      </c>
      <c r="E5444">
        <v>2158.5</v>
      </c>
      <c r="F5444">
        <v>5133.1499999999996</v>
      </c>
      <c r="G5444">
        <v>5047.5</v>
      </c>
      <c r="H5444">
        <v>13586</v>
      </c>
      <c r="I5444">
        <v>177.85</v>
      </c>
      <c r="J5444">
        <v>460.08</v>
      </c>
      <c r="K5444">
        <v>3893.32</v>
      </c>
      <c r="L5444">
        <v>6875</v>
      </c>
      <c r="M5444">
        <v>9977</v>
      </c>
      <c r="N5444">
        <v>3256.8</v>
      </c>
    </row>
    <row r="5445" spans="1:14" x14ac:dyDescent="0.25">
      <c r="A5445" s="2">
        <v>39762</v>
      </c>
      <c r="B5445">
        <v>798.74</v>
      </c>
      <c r="C5445">
        <v>443.46</v>
      </c>
      <c r="D5445">
        <v>2909.1</v>
      </c>
      <c r="E5445">
        <v>2177.8000000000002</v>
      </c>
      <c r="F5445">
        <v>5243.89</v>
      </c>
      <c r="G5445">
        <v>5033.3</v>
      </c>
      <c r="H5445">
        <v>13657</v>
      </c>
      <c r="I5445">
        <v>178.32</v>
      </c>
      <c r="J5445">
        <v>461.77</v>
      </c>
      <c r="K5445">
        <v>3940.52</v>
      </c>
      <c r="L5445">
        <v>7240</v>
      </c>
      <c r="M5445">
        <v>10355</v>
      </c>
      <c r="N5445">
        <v>3236.3</v>
      </c>
    </row>
    <row r="5446" spans="1:14" x14ac:dyDescent="0.25">
      <c r="A5446" s="2">
        <v>39763</v>
      </c>
      <c r="B5446">
        <v>774.04</v>
      </c>
      <c r="C5446">
        <v>431.88</v>
      </c>
      <c r="D5446">
        <v>2806</v>
      </c>
      <c r="E5446">
        <v>2074.3000000000002</v>
      </c>
      <c r="F5446">
        <v>4968.8599999999997</v>
      </c>
      <c r="G5446">
        <v>4831.6000000000004</v>
      </c>
      <c r="H5446">
        <v>12850</v>
      </c>
      <c r="I5446">
        <v>172.48</v>
      </c>
      <c r="J5446">
        <v>434.48</v>
      </c>
      <c r="K5446">
        <v>3822.21</v>
      </c>
      <c r="L5446">
        <v>6970</v>
      </c>
      <c r="M5446">
        <v>9816</v>
      </c>
      <c r="N5446">
        <v>3153.3</v>
      </c>
    </row>
    <row r="5447" spans="1:14" x14ac:dyDescent="0.25">
      <c r="A5447" s="2">
        <v>39764</v>
      </c>
      <c r="B5447">
        <v>739.8</v>
      </c>
      <c r="C5447">
        <v>406.82</v>
      </c>
      <c r="D5447">
        <v>2754.1</v>
      </c>
      <c r="E5447">
        <v>2010.1</v>
      </c>
      <c r="F5447">
        <v>4808.72</v>
      </c>
      <c r="G5447">
        <v>4726.3</v>
      </c>
      <c r="H5447">
        <v>12507</v>
      </c>
      <c r="I5447">
        <v>166.59</v>
      </c>
      <c r="J5447">
        <v>427.75</v>
      </c>
      <c r="K5447">
        <v>3679.97</v>
      </c>
      <c r="L5447">
        <v>6938</v>
      </c>
      <c r="M5447">
        <v>9669</v>
      </c>
      <c r="N5447">
        <v>3147.8</v>
      </c>
    </row>
    <row r="5448" spans="1:14" x14ac:dyDescent="0.25">
      <c r="A5448" s="2">
        <v>39765</v>
      </c>
      <c r="B5448">
        <v>786.82</v>
      </c>
      <c r="C5448">
        <v>431.2</v>
      </c>
      <c r="D5448">
        <v>2753.2</v>
      </c>
      <c r="E5448">
        <v>2030.3</v>
      </c>
      <c r="F5448">
        <v>4847.2</v>
      </c>
      <c r="G5448">
        <v>4760.6000000000004</v>
      </c>
      <c r="H5448">
        <v>12592</v>
      </c>
      <c r="I5448">
        <v>167.06</v>
      </c>
      <c r="J5448">
        <v>430.44</v>
      </c>
      <c r="K5448">
        <v>3718.76</v>
      </c>
      <c r="L5448">
        <v>6557</v>
      </c>
      <c r="M5448">
        <v>9203</v>
      </c>
      <c r="N5448">
        <v>2963.8</v>
      </c>
    </row>
    <row r="5449" spans="1:14" x14ac:dyDescent="0.25">
      <c r="A5449" s="2">
        <v>39766</v>
      </c>
      <c r="B5449">
        <v>746.73</v>
      </c>
      <c r="C5449">
        <v>410</v>
      </c>
      <c r="D5449">
        <v>2796.1</v>
      </c>
      <c r="E5449">
        <v>2052.1999999999998</v>
      </c>
      <c r="F5449">
        <v>4930.38</v>
      </c>
      <c r="G5449">
        <v>4795.7</v>
      </c>
      <c r="H5449">
        <v>12863</v>
      </c>
      <c r="I5449">
        <v>168.93</v>
      </c>
      <c r="J5449">
        <v>429.43</v>
      </c>
      <c r="K5449">
        <v>3772.43</v>
      </c>
      <c r="L5449">
        <v>6732</v>
      </c>
      <c r="M5449">
        <v>9543</v>
      </c>
      <c r="N5449">
        <v>2967</v>
      </c>
    </row>
    <row r="5450" spans="1:14" x14ac:dyDescent="0.25">
      <c r="A5450" s="2">
        <v>39769</v>
      </c>
      <c r="B5450">
        <v>737.63</v>
      </c>
      <c r="C5450">
        <v>403.87</v>
      </c>
      <c r="D5450">
        <v>2714.5</v>
      </c>
      <c r="E5450">
        <v>1986.1</v>
      </c>
      <c r="F5450">
        <v>4739.57</v>
      </c>
      <c r="G5450">
        <v>4625</v>
      </c>
      <c r="H5450">
        <v>12453</v>
      </c>
      <c r="I5450">
        <v>164.66</v>
      </c>
      <c r="J5450">
        <v>426.91</v>
      </c>
      <c r="K5450">
        <v>3652.82</v>
      </c>
      <c r="L5450">
        <v>6740</v>
      </c>
      <c r="M5450">
        <v>9458</v>
      </c>
      <c r="N5450">
        <v>2919.6</v>
      </c>
    </row>
    <row r="5451" spans="1:14" x14ac:dyDescent="0.25">
      <c r="A5451" s="2">
        <v>39770</v>
      </c>
      <c r="B5451">
        <v>751.07</v>
      </c>
      <c r="C5451">
        <v>404.25</v>
      </c>
      <c r="D5451">
        <v>2766.4</v>
      </c>
      <c r="E5451">
        <v>2008.2</v>
      </c>
      <c r="F5451">
        <v>4757.25</v>
      </c>
      <c r="G5451">
        <v>4644.1000000000004</v>
      </c>
      <c r="H5451">
        <v>12443</v>
      </c>
      <c r="I5451">
        <v>167.5</v>
      </c>
      <c r="J5451">
        <v>422.7</v>
      </c>
      <c r="K5451">
        <v>3675.45</v>
      </c>
      <c r="L5451">
        <v>6605</v>
      </c>
      <c r="M5451">
        <v>8975</v>
      </c>
      <c r="N5451">
        <v>2804.3</v>
      </c>
    </row>
    <row r="5452" spans="1:14" x14ac:dyDescent="0.25">
      <c r="A5452" s="2">
        <v>39771</v>
      </c>
      <c r="B5452">
        <v>704.26</v>
      </c>
      <c r="C5452">
        <v>388.05</v>
      </c>
      <c r="D5452">
        <v>2645.4</v>
      </c>
      <c r="E5452">
        <v>1925.9</v>
      </c>
      <c r="F5452">
        <v>4527.45</v>
      </c>
      <c r="G5452">
        <v>4472</v>
      </c>
      <c r="H5452">
        <v>12096</v>
      </c>
      <c r="I5452">
        <v>158.91</v>
      </c>
      <c r="J5452">
        <v>401.65</v>
      </c>
      <c r="K5452">
        <v>3570.71</v>
      </c>
      <c r="L5452">
        <v>6565</v>
      </c>
      <c r="M5452">
        <v>8878</v>
      </c>
      <c r="N5452">
        <v>2798.8</v>
      </c>
    </row>
    <row r="5453" spans="1:14" x14ac:dyDescent="0.25">
      <c r="A5453" s="2">
        <v>39772</v>
      </c>
      <c r="B5453">
        <v>648.57000000000005</v>
      </c>
      <c r="C5453">
        <v>348.45</v>
      </c>
      <c r="D5453">
        <v>2553.6</v>
      </c>
      <c r="E5453">
        <v>1860.7</v>
      </c>
      <c r="F5453">
        <v>4406.82</v>
      </c>
      <c r="G5453">
        <v>4349</v>
      </c>
      <c r="H5453">
        <v>11862</v>
      </c>
      <c r="I5453">
        <v>152.16</v>
      </c>
      <c r="J5453">
        <v>397.77</v>
      </c>
      <c r="K5453">
        <v>3442.7</v>
      </c>
      <c r="L5453">
        <v>6097</v>
      </c>
      <c r="M5453">
        <v>8570</v>
      </c>
      <c r="N5453">
        <v>2683.5</v>
      </c>
    </row>
    <row r="5454" spans="1:14" x14ac:dyDescent="0.25">
      <c r="A5454" s="2">
        <v>39773</v>
      </c>
      <c r="B5454">
        <v>686.49</v>
      </c>
      <c r="C5454">
        <v>370.48</v>
      </c>
      <c r="D5454">
        <v>2497.4</v>
      </c>
      <c r="E5454">
        <v>1798.9</v>
      </c>
      <c r="F5454">
        <v>4251.8900000000003</v>
      </c>
      <c r="G5454">
        <v>4343.3</v>
      </c>
      <c r="H5454">
        <v>11431</v>
      </c>
      <c r="I5454">
        <v>149.41999999999999</v>
      </c>
      <c r="J5454">
        <v>384.18</v>
      </c>
      <c r="K5454">
        <v>3328.27</v>
      </c>
      <c r="L5454">
        <v>6311</v>
      </c>
      <c r="M5454">
        <v>8794</v>
      </c>
      <c r="N5454">
        <v>2710.3</v>
      </c>
    </row>
    <row r="5455" spans="1:14" x14ac:dyDescent="0.25">
      <c r="A5455" s="2">
        <v>39776</v>
      </c>
      <c r="B5455">
        <v>735.03</v>
      </c>
      <c r="C5455">
        <v>384.64</v>
      </c>
      <c r="D5455">
        <v>2748.5</v>
      </c>
      <c r="E5455">
        <v>1977.1</v>
      </c>
      <c r="F5455">
        <v>4760.8900000000003</v>
      </c>
      <c r="G5455">
        <v>4674.2</v>
      </c>
      <c r="H5455">
        <v>12314</v>
      </c>
      <c r="I5455">
        <v>164.14</v>
      </c>
      <c r="J5455">
        <v>423.63</v>
      </c>
      <c r="K5455">
        <v>3526.75</v>
      </c>
      <c r="L5455">
        <v>6311</v>
      </c>
      <c r="M5455">
        <v>8772</v>
      </c>
      <c r="N5455">
        <v>2729.3</v>
      </c>
    </row>
    <row r="5456" spans="1:14" x14ac:dyDescent="0.25">
      <c r="A5456" s="2">
        <v>39777</v>
      </c>
      <c r="B5456">
        <v>739.58</v>
      </c>
      <c r="C5456">
        <v>381.31</v>
      </c>
      <c r="D5456">
        <v>2744.2</v>
      </c>
      <c r="E5456">
        <v>2002.1</v>
      </c>
      <c r="F5456">
        <v>4762.45</v>
      </c>
      <c r="G5456">
        <v>4732.3999999999996</v>
      </c>
      <c r="H5456">
        <v>12256</v>
      </c>
      <c r="I5456">
        <v>164.04</v>
      </c>
      <c r="J5456">
        <v>427.49</v>
      </c>
      <c r="K5456">
        <v>3526.75</v>
      </c>
      <c r="L5456">
        <v>6621</v>
      </c>
      <c r="M5456">
        <v>8984</v>
      </c>
      <c r="N5456">
        <v>2858</v>
      </c>
    </row>
    <row r="5457" spans="1:14" x14ac:dyDescent="0.25">
      <c r="A5457" s="2">
        <v>39778</v>
      </c>
      <c r="B5457">
        <v>768.19</v>
      </c>
      <c r="C5457">
        <v>398.64</v>
      </c>
      <c r="D5457">
        <v>2756.1</v>
      </c>
      <c r="E5457">
        <v>1980.3</v>
      </c>
      <c r="F5457">
        <v>4777.01</v>
      </c>
      <c r="G5457">
        <v>4701.8999999999996</v>
      </c>
      <c r="H5457">
        <v>12376</v>
      </c>
      <c r="I5457">
        <v>163.71</v>
      </c>
      <c r="J5457">
        <v>421.95</v>
      </c>
      <c r="K5457">
        <v>3551.96</v>
      </c>
      <c r="L5457">
        <v>6462</v>
      </c>
      <c r="M5457">
        <v>9334</v>
      </c>
      <c r="N5457">
        <v>2815.3</v>
      </c>
    </row>
    <row r="5458" spans="1:14" x14ac:dyDescent="0.25">
      <c r="A5458" s="2">
        <v>39779</v>
      </c>
      <c r="B5458">
        <v>768.19</v>
      </c>
      <c r="C5458">
        <v>405.31</v>
      </c>
      <c r="D5458">
        <v>2809.3</v>
      </c>
      <c r="E5458">
        <v>2029.3</v>
      </c>
      <c r="F5458">
        <v>4867.99</v>
      </c>
      <c r="G5458">
        <v>4809.8</v>
      </c>
      <c r="H5458">
        <v>12534</v>
      </c>
      <c r="I5458">
        <v>169.04</v>
      </c>
      <c r="J5458">
        <v>435.88</v>
      </c>
      <c r="K5458">
        <v>3637.95</v>
      </c>
      <c r="L5458">
        <v>6644</v>
      </c>
      <c r="M5458">
        <v>9559</v>
      </c>
      <c r="N5458">
        <v>2817.7</v>
      </c>
    </row>
    <row r="5459" spans="1:14" x14ac:dyDescent="0.25">
      <c r="A5459" s="2">
        <v>39780</v>
      </c>
      <c r="B5459">
        <v>775.99</v>
      </c>
      <c r="C5459">
        <v>426.28</v>
      </c>
      <c r="D5459">
        <v>2832.8</v>
      </c>
      <c r="E5459">
        <v>2038</v>
      </c>
      <c r="F5459">
        <v>4855.51</v>
      </c>
      <c r="G5459">
        <v>4842.7</v>
      </c>
      <c r="H5459">
        <v>12346</v>
      </c>
      <c r="I5459">
        <v>168.48</v>
      </c>
      <c r="J5459">
        <v>431.68</v>
      </c>
      <c r="K5459">
        <v>3759.5</v>
      </c>
      <c r="L5459">
        <v>6763</v>
      </c>
      <c r="M5459">
        <v>9846</v>
      </c>
      <c r="N5459">
        <v>2946.4</v>
      </c>
    </row>
    <row r="5460" spans="1:14" x14ac:dyDescent="0.25">
      <c r="A5460" s="2">
        <v>39783</v>
      </c>
      <c r="B5460">
        <v>707.08</v>
      </c>
      <c r="C5460">
        <v>387.89</v>
      </c>
      <c r="D5460">
        <v>2670.6</v>
      </c>
      <c r="E5460">
        <v>1927.2</v>
      </c>
      <c r="F5460">
        <v>4549.8</v>
      </c>
      <c r="G5460">
        <v>4634.3</v>
      </c>
      <c r="H5460">
        <v>11673</v>
      </c>
      <c r="I5460">
        <v>157.9</v>
      </c>
      <c r="J5460">
        <v>408.52</v>
      </c>
      <c r="K5460">
        <v>3575.24</v>
      </c>
      <c r="L5460">
        <v>6668</v>
      </c>
      <c r="M5460">
        <v>9763</v>
      </c>
      <c r="N5460">
        <v>2907</v>
      </c>
    </row>
    <row r="5461" spans="1:14" x14ac:dyDescent="0.25">
      <c r="A5461" s="2">
        <v>39784</v>
      </c>
      <c r="B5461">
        <v>735.9</v>
      </c>
      <c r="C5461">
        <v>382.9</v>
      </c>
      <c r="D5461">
        <v>2721.4</v>
      </c>
      <c r="E5461">
        <v>1970.9</v>
      </c>
      <c r="F5461">
        <v>4741.6499999999996</v>
      </c>
      <c r="G5461">
        <v>4806.5</v>
      </c>
      <c r="H5461">
        <v>11859</v>
      </c>
      <c r="I5461">
        <v>161.24</v>
      </c>
      <c r="J5461">
        <v>429.67</v>
      </c>
      <c r="K5461">
        <v>3578.47</v>
      </c>
      <c r="L5461">
        <v>6255</v>
      </c>
      <c r="M5461">
        <v>9318</v>
      </c>
      <c r="N5461">
        <v>2820.9</v>
      </c>
    </row>
    <row r="5462" spans="1:14" x14ac:dyDescent="0.25">
      <c r="A5462" s="2">
        <v>39785</v>
      </c>
      <c r="B5462">
        <v>752.8</v>
      </c>
      <c r="C5462">
        <v>378.2</v>
      </c>
      <c r="D5462">
        <v>2759.8</v>
      </c>
      <c r="E5462">
        <v>1978.1</v>
      </c>
      <c r="F5462">
        <v>4766.6099999999997</v>
      </c>
      <c r="G5462">
        <v>4833.3999999999996</v>
      </c>
      <c r="H5462">
        <v>11921</v>
      </c>
      <c r="I5462">
        <v>161.87</v>
      </c>
      <c r="J5462">
        <v>436.38</v>
      </c>
      <c r="K5462">
        <v>3625.02</v>
      </c>
      <c r="L5462">
        <v>6382</v>
      </c>
      <c r="M5462">
        <v>9534</v>
      </c>
      <c r="N5462">
        <v>2808.2</v>
      </c>
    </row>
    <row r="5463" spans="1:14" x14ac:dyDescent="0.25">
      <c r="A5463" s="2">
        <v>39786</v>
      </c>
      <c r="B5463">
        <v>734.6</v>
      </c>
      <c r="C5463">
        <v>372.45</v>
      </c>
      <c r="D5463">
        <v>2755.5</v>
      </c>
      <c r="E5463">
        <v>1972.5</v>
      </c>
      <c r="F5463">
        <v>4775.97</v>
      </c>
      <c r="G5463">
        <v>4799.2</v>
      </c>
      <c r="H5463">
        <v>11738</v>
      </c>
      <c r="I5463">
        <v>160.94</v>
      </c>
      <c r="J5463">
        <v>428.66</v>
      </c>
      <c r="K5463">
        <v>3649.59</v>
      </c>
      <c r="L5463">
        <v>6255</v>
      </c>
      <c r="M5463">
        <v>9517</v>
      </c>
      <c r="N5463">
        <v>2796.4</v>
      </c>
    </row>
    <row r="5464" spans="1:14" x14ac:dyDescent="0.25">
      <c r="A5464" s="2">
        <v>39787</v>
      </c>
      <c r="B5464">
        <v>756.27</v>
      </c>
      <c r="C5464">
        <v>377.15</v>
      </c>
      <c r="D5464">
        <v>2659</v>
      </c>
      <c r="E5464">
        <v>1868.2</v>
      </c>
      <c r="F5464">
        <v>4541.4799999999996</v>
      </c>
      <c r="G5464">
        <v>4616.3</v>
      </c>
      <c r="H5464">
        <v>11214</v>
      </c>
      <c r="I5464">
        <v>153.36000000000001</v>
      </c>
      <c r="J5464">
        <v>412.38</v>
      </c>
      <c r="K5464">
        <v>3581.7</v>
      </c>
      <c r="L5464">
        <v>6271</v>
      </c>
      <c r="M5464">
        <v>9763</v>
      </c>
      <c r="N5464">
        <v>2782.2</v>
      </c>
    </row>
    <row r="5465" spans="1:14" x14ac:dyDescent="0.25">
      <c r="A5465" s="2">
        <v>39790</v>
      </c>
      <c r="B5465">
        <v>784.22</v>
      </c>
      <c r="C5465">
        <v>392.21</v>
      </c>
      <c r="D5465">
        <v>2843.4</v>
      </c>
      <c r="E5465">
        <v>2023.4</v>
      </c>
      <c r="F5465">
        <v>4927.78</v>
      </c>
      <c r="G5465">
        <v>4900.3</v>
      </c>
      <c r="H5465">
        <v>11949</v>
      </c>
      <c r="I5465">
        <v>165.67</v>
      </c>
      <c r="J5465">
        <v>447.12</v>
      </c>
      <c r="K5465">
        <v>3756.26</v>
      </c>
      <c r="L5465">
        <v>6644</v>
      </c>
      <c r="M5465">
        <v>10613</v>
      </c>
      <c r="N5465">
        <v>2876.9</v>
      </c>
    </row>
    <row r="5466" spans="1:14" x14ac:dyDescent="0.25">
      <c r="A5466" s="2">
        <v>39791</v>
      </c>
      <c r="B5466">
        <v>771</v>
      </c>
      <c r="C5466">
        <v>387.82</v>
      </c>
      <c r="D5466">
        <v>2898.9</v>
      </c>
      <c r="E5466">
        <v>2057.6999999999998</v>
      </c>
      <c r="F5466">
        <v>4973.54</v>
      </c>
      <c r="G5466">
        <v>4925.5</v>
      </c>
      <c r="H5466">
        <v>12196</v>
      </c>
      <c r="I5466">
        <v>169.28</v>
      </c>
      <c r="J5466">
        <v>455.85</v>
      </c>
      <c r="K5466">
        <v>3769.19</v>
      </c>
      <c r="L5466">
        <v>6668</v>
      </c>
      <c r="M5466">
        <v>10386</v>
      </c>
      <c r="N5466">
        <v>2854.8</v>
      </c>
    </row>
    <row r="5467" spans="1:14" x14ac:dyDescent="0.25">
      <c r="A5467" s="2">
        <v>39792</v>
      </c>
      <c r="B5467">
        <v>776.42</v>
      </c>
      <c r="C5467">
        <v>396.52</v>
      </c>
      <c r="D5467">
        <v>2885.3</v>
      </c>
      <c r="E5467">
        <v>2070.8000000000002</v>
      </c>
      <c r="F5467">
        <v>5001.09</v>
      </c>
      <c r="G5467">
        <v>4976.8999999999996</v>
      </c>
      <c r="H5467">
        <v>12318</v>
      </c>
      <c r="I5467">
        <v>171.15</v>
      </c>
      <c r="J5467">
        <v>460.38</v>
      </c>
      <c r="K5467">
        <v>3719.41</v>
      </c>
      <c r="L5467">
        <v>6851</v>
      </c>
      <c r="M5467">
        <v>10995</v>
      </c>
      <c r="N5467">
        <v>2859.6</v>
      </c>
    </row>
    <row r="5468" spans="1:14" x14ac:dyDescent="0.25">
      <c r="A5468" s="2">
        <v>39793</v>
      </c>
      <c r="B5468">
        <v>758.44</v>
      </c>
      <c r="C5468">
        <v>382.82</v>
      </c>
      <c r="D5468">
        <v>2900.2</v>
      </c>
      <c r="E5468">
        <v>2062.6999999999998</v>
      </c>
      <c r="F5468">
        <v>4957.42</v>
      </c>
      <c r="G5468">
        <v>4980.7</v>
      </c>
      <c r="H5468">
        <v>12225</v>
      </c>
      <c r="I5468">
        <v>169.78</v>
      </c>
      <c r="J5468">
        <v>458.54</v>
      </c>
      <c r="K5468">
        <v>3707.77</v>
      </c>
      <c r="L5468">
        <v>6883</v>
      </c>
      <c r="M5468">
        <v>10921</v>
      </c>
      <c r="N5468">
        <v>2832.7</v>
      </c>
    </row>
    <row r="5469" spans="1:14" x14ac:dyDescent="0.25">
      <c r="A5469" s="2">
        <v>39794</v>
      </c>
      <c r="B5469">
        <v>767.97</v>
      </c>
      <c r="C5469">
        <v>390.47</v>
      </c>
      <c r="D5469">
        <v>2822.2</v>
      </c>
      <c r="E5469">
        <v>2004.6</v>
      </c>
      <c r="F5469">
        <v>4861.2299999999996</v>
      </c>
      <c r="G5469">
        <v>4875.8</v>
      </c>
      <c r="H5469">
        <v>11927</v>
      </c>
      <c r="I5469">
        <v>165.41</v>
      </c>
      <c r="J5469">
        <v>443.1</v>
      </c>
      <c r="K5469">
        <v>3644.42</v>
      </c>
      <c r="L5469">
        <v>6573</v>
      </c>
      <c r="M5469">
        <v>10389</v>
      </c>
      <c r="N5469">
        <v>2793.2</v>
      </c>
    </row>
    <row r="5470" spans="1:14" x14ac:dyDescent="0.25">
      <c r="A5470" s="2">
        <v>39797</v>
      </c>
      <c r="B5470">
        <v>756.92</v>
      </c>
      <c r="C5470">
        <v>387.97</v>
      </c>
      <c r="D5470">
        <v>2824.2</v>
      </c>
      <c r="E5470">
        <v>1990.6</v>
      </c>
      <c r="F5470">
        <v>4852.91</v>
      </c>
      <c r="G5470">
        <v>4903</v>
      </c>
      <c r="H5470">
        <v>11791</v>
      </c>
      <c r="I5470">
        <v>164.17</v>
      </c>
      <c r="J5470">
        <v>436.38</v>
      </c>
      <c r="K5470">
        <v>3569.42</v>
      </c>
      <c r="L5470">
        <v>6843</v>
      </c>
      <c r="M5470">
        <v>10639</v>
      </c>
      <c r="N5470">
        <v>2846.1</v>
      </c>
    </row>
    <row r="5471" spans="1:14" x14ac:dyDescent="0.25">
      <c r="A5471" s="2">
        <v>39798</v>
      </c>
      <c r="B5471">
        <v>791.81</v>
      </c>
      <c r="C5471">
        <v>397.21</v>
      </c>
      <c r="D5471">
        <v>2848.3</v>
      </c>
      <c r="E5471">
        <v>2030.8</v>
      </c>
      <c r="F5471">
        <v>4908.55</v>
      </c>
      <c r="G5471">
        <v>4984.2</v>
      </c>
      <c r="H5471">
        <v>11933</v>
      </c>
      <c r="I5471">
        <v>165.74</v>
      </c>
      <c r="J5471">
        <v>447.79</v>
      </c>
      <c r="K5471">
        <v>3607.56</v>
      </c>
      <c r="L5471">
        <v>6787</v>
      </c>
      <c r="M5471">
        <v>10607</v>
      </c>
      <c r="N5471">
        <v>2807.4</v>
      </c>
    </row>
    <row r="5472" spans="1:14" x14ac:dyDescent="0.25">
      <c r="A5472" s="2">
        <v>39799</v>
      </c>
      <c r="B5472">
        <v>783.79</v>
      </c>
      <c r="C5472">
        <v>397.21</v>
      </c>
      <c r="D5472">
        <v>2845.7</v>
      </c>
      <c r="E5472">
        <v>2024.9</v>
      </c>
      <c r="F5472">
        <v>4894.51</v>
      </c>
      <c r="G5472">
        <v>4997</v>
      </c>
      <c r="H5472">
        <v>11987</v>
      </c>
      <c r="I5472">
        <v>165.37</v>
      </c>
      <c r="J5472">
        <v>446.62</v>
      </c>
      <c r="K5472">
        <v>3617.26</v>
      </c>
      <c r="L5472">
        <v>6859</v>
      </c>
      <c r="M5472">
        <v>10927</v>
      </c>
      <c r="N5472">
        <v>2825.6</v>
      </c>
    </row>
    <row r="5473" spans="1:14" x14ac:dyDescent="0.25">
      <c r="A5473" s="2">
        <v>39800</v>
      </c>
      <c r="B5473">
        <v>776.2</v>
      </c>
      <c r="C5473">
        <v>389.17</v>
      </c>
      <c r="D5473">
        <v>2858.2</v>
      </c>
      <c r="E5473">
        <v>2018.7</v>
      </c>
      <c r="F5473">
        <v>4944.9399999999996</v>
      </c>
      <c r="G5473">
        <v>5039.3999999999996</v>
      </c>
      <c r="H5473">
        <v>12138</v>
      </c>
      <c r="I5473">
        <v>166.88</v>
      </c>
      <c r="J5473">
        <v>454.51</v>
      </c>
      <c r="K5473">
        <v>3572.65</v>
      </c>
      <c r="L5473">
        <v>6867</v>
      </c>
      <c r="M5473">
        <v>10840</v>
      </c>
      <c r="N5473">
        <v>2818.5</v>
      </c>
    </row>
    <row r="5474" spans="1:14" x14ac:dyDescent="0.25">
      <c r="A5474" s="2">
        <v>39801</v>
      </c>
      <c r="B5474">
        <v>766.42</v>
      </c>
      <c r="C5474">
        <v>388.49</v>
      </c>
      <c r="D5474">
        <v>2824.7</v>
      </c>
      <c r="E5474">
        <v>2014</v>
      </c>
      <c r="F5474">
        <v>4904.6099999999997</v>
      </c>
      <c r="G5474">
        <v>5035.8</v>
      </c>
      <c r="H5474">
        <v>12169</v>
      </c>
      <c r="I5474">
        <v>169.54</v>
      </c>
      <c r="J5474">
        <v>444.79</v>
      </c>
      <c r="K5474">
        <v>3541.94</v>
      </c>
      <c r="L5474">
        <v>6819</v>
      </c>
      <c r="M5474">
        <v>10555</v>
      </c>
      <c r="N5474">
        <v>2839.8</v>
      </c>
    </row>
    <row r="5475" spans="1:14" x14ac:dyDescent="0.25">
      <c r="A5475" s="2">
        <v>39804</v>
      </c>
      <c r="B5475">
        <v>757.72</v>
      </c>
      <c r="C5475">
        <v>378.87</v>
      </c>
      <c r="D5475">
        <v>2811.7</v>
      </c>
      <c r="E5475">
        <v>1965.4</v>
      </c>
      <c r="F5475">
        <v>4833.78</v>
      </c>
      <c r="G5475">
        <v>4924.3</v>
      </c>
      <c r="H5475">
        <v>11914</v>
      </c>
      <c r="I5475">
        <v>161.91</v>
      </c>
      <c r="J5475">
        <v>440.1</v>
      </c>
      <c r="K5475">
        <v>3496.19</v>
      </c>
      <c r="L5475">
        <v>6930</v>
      </c>
      <c r="M5475">
        <v>10340</v>
      </c>
      <c r="N5475">
        <v>2803.5</v>
      </c>
    </row>
    <row r="5476" spans="1:14" x14ac:dyDescent="0.25">
      <c r="A5476" s="2">
        <v>39805</v>
      </c>
      <c r="B5476">
        <v>746.63</v>
      </c>
      <c r="C5476">
        <v>381.52</v>
      </c>
      <c r="D5476">
        <v>2809.4</v>
      </c>
      <c r="E5476">
        <v>1951.6</v>
      </c>
      <c r="F5476">
        <v>4824.99</v>
      </c>
      <c r="G5476">
        <v>4906.3</v>
      </c>
      <c r="H5476">
        <v>11897</v>
      </c>
      <c r="I5476">
        <v>163.08000000000001</v>
      </c>
      <c r="J5476">
        <v>442.11</v>
      </c>
      <c r="K5476">
        <v>3487.7</v>
      </c>
      <c r="L5476">
        <v>6930</v>
      </c>
      <c r="M5476">
        <v>9996</v>
      </c>
      <c r="N5476">
        <v>2877.7</v>
      </c>
    </row>
    <row r="5477" spans="1:14" x14ac:dyDescent="0.25">
      <c r="A5477" s="2">
        <v>39806</v>
      </c>
      <c r="B5477">
        <v>752.29</v>
      </c>
      <c r="C5477">
        <v>380.84</v>
      </c>
      <c r="D5477">
        <v>2783.2</v>
      </c>
      <c r="E5477">
        <v>1946.7</v>
      </c>
      <c r="F5477">
        <v>4824.99</v>
      </c>
      <c r="G5477">
        <v>4906.3</v>
      </c>
      <c r="H5477">
        <v>11897</v>
      </c>
      <c r="I5477">
        <v>160.91</v>
      </c>
      <c r="J5477">
        <v>442.11</v>
      </c>
      <c r="K5477">
        <v>3487.7</v>
      </c>
      <c r="L5477">
        <v>6779</v>
      </c>
      <c r="M5477">
        <v>9939</v>
      </c>
      <c r="N5477">
        <v>2830.3</v>
      </c>
    </row>
    <row r="5478" spans="1:14" x14ac:dyDescent="0.25">
      <c r="A5478" s="2">
        <v>39807</v>
      </c>
      <c r="B5478">
        <v>752.29</v>
      </c>
      <c r="C5478">
        <v>380.84</v>
      </c>
      <c r="D5478">
        <v>2783.2</v>
      </c>
      <c r="E5478">
        <v>1946.7</v>
      </c>
      <c r="F5478">
        <v>4824.99</v>
      </c>
      <c r="G5478">
        <v>4906.3</v>
      </c>
      <c r="H5478">
        <v>11897</v>
      </c>
      <c r="I5478">
        <v>160.91</v>
      </c>
      <c r="J5478">
        <v>442.11</v>
      </c>
      <c r="K5478">
        <v>3487.7</v>
      </c>
      <c r="L5478">
        <v>6867</v>
      </c>
      <c r="M5478">
        <v>9939</v>
      </c>
      <c r="N5478">
        <v>2830.3</v>
      </c>
    </row>
    <row r="5479" spans="1:14" x14ac:dyDescent="0.25">
      <c r="A5479" s="2">
        <v>39808</v>
      </c>
      <c r="B5479">
        <v>755.77</v>
      </c>
      <c r="C5479">
        <v>380.84</v>
      </c>
      <c r="D5479">
        <v>2783.2</v>
      </c>
      <c r="E5479">
        <v>1946.7</v>
      </c>
      <c r="F5479">
        <v>4824.99</v>
      </c>
      <c r="G5479">
        <v>4906.3</v>
      </c>
      <c r="H5479">
        <v>11897</v>
      </c>
      <c r="I5479">
        <v>160.91</v>
      </c>
      <c r="J5479">
        <v>442.11</v>
      </c>
      <c r="K5479">
        <v>3487.7</v>
      </c>
      <c r="L5479">
        <v>6922</v>
      </c>
      <c r="M5479">
        <v>9939</v>
      </c>
      <c r="N5479">
        <v>2830.3</v>
      </c>
    </row>
    <row r="5480" spans="1:14" x14ac:dyDescent="0.25">
      <c r="A5480" s="2">
        <v>39811</v>
      </c>
      <c r="B5480">
        <v>757.07</v>
      </c>
      <c r="C5480">
        <v>399.48</v>
      </c>
      <c r="D5480">
        <v>2837.6</v>
      </c>
      <c r="E5480">
        <v>1954.8</v>
      </c>
      <c r="F5480">
        <v>4876.17</v>
      </c>
      <c r="G5480">
        <v>4898.3999999999996</v>
      </c>
      <c r="H5480">
        <v>11868</v>
      </c>
      <c r="I5480">
        <v>160.51</v>
      </c>
      <c r="J5480">
        <v>439.76</v>
      </c>
      <c r="K5480">
        <v>3527.56</v>
      </c>
      <c r="L5480">
        <v>6938</v>
      </c>
      <c r="M5480">
        <v>10078</v>
      </c>
      <c r="N5480">
        <v>2831.1</v>
      </c>
    </row>
    <row r="5481" spans="1:14" x14ac:dyDescent="0.25">
      <c r="A5481" s="2">
        <v>39812</v>
      </c>
      <c r="B5481">
        <v>772.51</v>
      </c>
      <c r="C5481">
        <v>404.48</v>
      </c>
      <c r="D5481">
        <v>2903.4</v>
      </c>
      <c r="E5481">
        <v>2006.5</v>
      </c>
      <c r="F5481">
        <v>4999.2299999999996</v>
      </c>
      <c r="G5481">
        <v>4980.3</v>
      </c>
      <c r="H5481">
        <v>11991</v>
      </c>
      <c r="I5481">
        <v>164.58</v>
      </c>
      <c r="J5481">
        <v>441.44</v>
      </c>
      <c r="K5481">
        <v>3562.2</v>
      </c>
      <c r="L5481">
        <v>7001</v>
      </c>
      <c r="M5481">
        <v>10031</v>
      </c>
      <c r="N5481">
        <v>2869</v>
      </c>
    </row>
    <row r="5482" spans="1:14" x14ac:dyDescent="0.25">
      <c r="A5482" s="2">
        <v>39813</v>
      </c>
      <c r="B5482">
        <v>782.73</v>
      </c>
      <c r="C5482">
        <v>409.18</v>
      </c>
      <c r="D5482">
        <v>2914.7</v>
      </c>
      <c r="E5482">
        <v>2008.4</v>
      </c>
      <c r="F5482">
        <v>4999.2299999999996</v>
      </c>
      <c r="G5482">
        <v>4980.3</v>
      </c>
      <c r="H5482">
        <v>11991</v>
      </c>
      <c r="I5482">
        <v>164.14</v>
      </c>
      <c r="J5482">
        <v>441.44</v>
      </c>
      <c r="K5482">
        <v>3562.2</v>
      </c>
      <c r="L5482">
        <v>7001</v>
      </c>
      <c r="M5482">
        <v>10145</v>
      </c>
      <c r="N5482">
        <v>2955.8</v>
      </c>
    </row>
    <row r="5483" spans="1:14" x14ac:dyDescent="0.25">
      <c r="A5483" s="2">
        <v>39814</v>
      </c>
      <c r="B5483">
        <v>782.73</v>
      </c>
      <c r="C5483">
        <v>409.18</v>
      </c>
      <c r="D5483">
        <v>2914.7</v>
      </c>
      <c r="E5483">
        <v>2008.4</v>
      </c>
      <c r="F5483">
        <v>4999.2299999999996</v>
      </c>
      <c r="G5483">
        <v>4980.3</v>
      </c>
      <c r="H5483">
        <v>11991</v>
      </c>
      <c r="I5483">
        <v>164.14</v>
      </c>
      <c r="J5483">
        <v>441.44</v>
      </c>
      <c r="K5483">
        <v>3562.2</v>
      </c>
      <c r="L5483">
        <v>7001</v>
      </c>
      <c r="M5483">
        <v>10145</v>
      </c>
      <c r="N5483">
        <v>2955.8</v>
      </c>
    </row>
    <row r="5484" spans="1:14" x14ac:dyDescent="0.25">
      <c r="A5484" s="2">
        <v>39815</v>
      </c>
      <c r="B5484">
        <v>804.9</v>
      </c>
      <c r="C5484">
        <v>421.76</v>
      </c>
      <c r="D5484">
        <v>2997.6</v>
      </c>
      <c r="E5484">
        <v>2086.9</v>
      </c>
      <c r="F5484">
        <v>5147.1000000000004</v>
      </c>
      <c r="G5484">
        <v>5164.2</v>
      </c>
      <c r="H5484">
        <v>12350</v>
      </c>
      <c r="I5484">
        <v>172.04</v>
      </c>
      <c r="J5484">
        <v>469.57</v>
      </c>
      <c r="K5484">
        <v>3562.2</v>
      </c>
      <c r="L5484">
        <v>7001</v>
      </c>
      <c r="M5484">
        <v>10591</v>
      </c>
      <c r="N5484">
        <v>2902.2</v>
      </c>
    </row>
    <row r="5485" spans="1:14" x14ac:dyDescent="0.25">
      <c r="A5485" s="2">
        <v>39818</v>
      </c>
      <c r="B5485">
        <v>806.64</v>
      </c>
      <c r="C5485">
        <v>422.67</v>
      </c>
      <c r="D5485">
        <v>3014.6</v>
      </c>
      <c r="E5485">
        <v>2094.4</v>
      </c>
      <c r="F5485">
        <v>5163.13</v>
      </c>
      <c r="G5485">
        <v>5241</v>
      </c>
      <c r="H5485">
        <v>12551</v>
      </c>
      <c r="I5485">
        <v>174.17</v>
      </c>
      <c r="J5485">
        <v>465.22</v>
      </c>
      <c r="K5485">
        <v>3719.03</v>
      </c>
      <c r="L5485">
        <v>7192</v>
      </c>
      <c r="M5485">
        <v>11017</v>
      </c>
      <c r="N5485">
        <v>2904.5</v>
      </c>
    </row>
    <row r="5486" spans="1:14" x14ac:dyDescent="0.25">
      <c r="A5486" s="2">
        <v>39819</v>
      </c>
      <c r="B5486">
        <v>809.25</v>
      </c>
      <c r="C5486">
        <v>431.23</v>
      </c>
      <c r="D5486">
        <v>3056.4</v>
      </c>
      <c r="E5486">
        <v>2116.3000000000002</v>
      </c>
      <c r="F5486">
        <v>5206.04</v>
      </c>
      <c r="G5486">
        <v>5282</v>
      </c>
      <c r="H5486">
        <v>12836</v>
      </c>
      <c r="I5486">
        <v>179.57</v>
      </c>
      <c r="J5486">
        <v>465.22</v>
      </c>
      <c r="K5486">
        <v>3749.1</v>
      </c>
      <c r="L5486">
        <v>7192</v>
      </c>
      <c r="M5486">
        <v>10940</v>
      </c>
      <c r="N5486">
        <v>2932.1</v>
      </c>
    </row>
    <row r="5487" spans="1:14" x14ac:dyDescent="0.25">
      <c r="A5487" s="2">
        <v>39820</v>
      </c>
      <c r="B5487">
        <v>787.29</v>
      </c>
      <c r="C5487">
        <v>416.84</v>
      </c>
      <c r="D5487">
        <v>2968.1</v>
      </c>
      <c r="E5487">
        <v>2084.5</v>
      </c>
      <c r="F5487">
        <v>5123.83</v>
      </c>
      <c r="G5487">
        <v>5204.7</v>
      </c>
      <c r="H5487">
        <v>12762</v>
      </c>
      <c r="I5487">
        <v>176.27</v>
      </c>
      <c r="J5487">
        <v>467.9</v>
      </c>
      <c r="K5487">
        <v>3717.07</v>
      </c>
      <c r="L5487">
        <v>7327</v>
      </c>
      <c r="M5487">
        <v>10609</v>
      </c>
      <c r="N5487">
        <v>2978.7</v>
      </c>
    </row>
    <row r="5488" spans="1:14" x14ac:dyDescent="0.25">
      <c r="A5488" s="2">
        <v>39821</v>
      </c>
      <c r="B5488">
        <v>788.6</v>
      </c>
      <c r="C5488">
        <v>421.46</v>
      </c>
      <c r="D5488">
        <v>2970.8</v>
      </c>
      <c r="E5488">
        <v>2073.1999999999998</v>
      </c>
      <c r="F5488">
        <v>5075.2299999999996</v>
      </c>
      <c r="G5488">
        <v>5148.1000000000004</v>
      </c>
      <c r="H5488">
        <v>12781</v>
      </c>
      <c r="I5488">
        <v>176.27</v>
      </c>
      <c r="J5488">
        <v>463.38</v>
      </c>
      <c r="K5488">
        <v>3724.92</v>
      </c>
      <c r="L5488">
        <v>7033</v>
      </c>
      <c r="M5488">
        <v>10162</v>
      </c>
      <c r="N5488">
        <v>2913.2</v>
      </c>
    </row>
    <row r="5489" spans="1:14" x14ac:dyDescent="0.25">
      <c r="A5489" s="2">
        <v>39822</v>
      </c>
      <c r="B5489">
        <v>770.12</v>
      </c>
      <c r="C5489">
        <v>415.77</v>
      </c>
      <c r="D5489">
        <v>2941.5</v>
      </c>
      <c r="E5489">
        <v>2059.8000000000002</v>
      </c>
      <c r="F5489">
        <v>4977</v>
      </c>
      <c r="G5489">
        <v>5107.3999999999996</v>
      </c>
      <c r="H5489">
        <v>12460</v>
      </c>
      <c r="I5489">
        <v>177.37</v>
      </c>
      <c r="J5489">
        <v>457.18</v>
      </c>
      <c r="K5489">
        <v>3685.05</v>
      </c>
      <c r="L5489">
        <v>7017</v>
      </c>
      <c r="M5489">
        <v>10043</v>
      </c>
      <c r="N5489">
        <v>2919.5</v>
      </c>
    </row>
    <row r="5490" spans="1:14" x14ac:dyDescent="0.25">
      <c r="A5490" s="2">
        <v>39825</v>
      </c>
      <c r="B5490">
        <v>754.9</v>
      </c>
      <c r="C5490">
        <v>400.16</v>
      </c>
      <c r="D5490">
        <v>2922.6</v>
      </c>
      <c r="E5490">
        <v>2024.9</v>
      </c>
      <c r="F5490">
        <v>4900.47</v>
      </c>
      <c r="G5490">
        <v>5016.3999999999996</v>
      </c>
      <c r="H5490">
        <v>12360</v>
      </c>
      <c r="I5490">
        <v>174.54</v>
      </c>
      <c r="J5490">
        <v>446.13</v>
      </c>
      <c r="K5490">
        <v>3613.82</v>
      </c>
      <c r="L5490">
        <v>7017</v>
      </c>
      <c r="M5490">
        <v>9873</v>
      </c>
      <c r="N5490">
        <v>2899.8</v>
      </c>
    </row>
    <row r="5491" spans="1:14" x14ac:dyDescent="0.25">
      <c r="A5491" s="2">
        <v>39826</v>
      </c>
      <c r="B5491">
        <v>755.33</v>
      </c>
      <c r="C5491">
        <v>407.29</v>
      </c>
      <c r="D5491">
        <v>2883.8</v>
      </c>
      <c r="E5491">
        <v>1994</v>
      </c>
      <c r="F5491">
        <v>4812.0600000000004</v>
      </c>
      <c r="G5491">
        <v>4939.1000000000004</v>
      </c>
      <c r="H5491">
        <v>12045</v>
      </c>
      <c r="I5491">
        <v>173.61</v>
      </c>
      <c r="J5491">
        <v>441.1</v>
      </c>
      <c r="K5491">
        <v>3575.27</v>
      </c>
      <c r="L5491">
        <v>6637</v>
      </c>
      <c r="M5491">
        <v>9558</v>
      </c>
      <c r="N5491">
        <v>2858.8</v>
      </c>
    </row>
    <row r="5492" spans="1:14" x14ac:dyDescent="0.25">
      <c r="A5492" s="2">
        <v>39827</v>
      </c>
      <c r="B5492">
        <v>730.33</v>
      </c>
      <c r="C5492">
        <v>395.39</v>
      </c>
      <c r="D5492">
        <v>2742.4</v>
      </c>
      <c r="E5492">
        <v>1903.6</v>
      </c>
      <c r="F5492">
        <v>4600.08</v>
      </c>
      <c r="G5492">
        <v>4744.2</v>
      </c>
      <c r="H5492">
        <v>11668</v>
      </c>
      <c r="I5492">
        <v>165.14</v>
      </c>
      <c r="J5492">
        <v>417.32</v>
      </c>
      <c r="K5492">
        <v>3466.79</v>
      </c>
      <c r="L5492">
        <v>6637</v>
      </c>
      <c r="M5492">
        <v>9653</v>
      </c>
      <c r="N5492">
        <v>2891.9</v>
      </c>
    </row>
    <row r="5493" spans="1:14" x14ac:dyDescent="0.25">
      <c r="A5493" s="2">
        <v>39828</v>
      </c>
      <c r="B5493">
        <v>729.89</v>
      </c>
      <c r="C5493">
        <v>404.94</v>
      </c>
      <c r="D5493">
        <v>2702.5</v>
      </c>
      <c r="E5493">
        <v>1869.6</v>
      </c>
      <c r="F5493">
        <v>4490.9799999999996</v>
      </c>
      <c r="G5493">
        <v>4710.8999999999996</v>
      </c>
      <c r="H5493">
        <v>11400</v>
      </c>
      <c r="I5493">
        <v>162.21</v>
      </c>
      <c r="J5493">
        <v>416.49</v>
      </c>
      <c r="K5493">
        <v>3476.59</v>
      </c>
      <c r="L5493">
        <v>6375</v>
      </c>
      <c r="M5493">
        <v>9191</v>
      </c>
      <c r="N5493">
        <v>2764.9</v>
      </c>
    </row>
    <row r="5494" spans="1:14" x14ac:dyDescent="0.25">
      <c r="A5494" s="2">
        <v>39829</v>
      </c>
      <c r="B5494">
        <v>737.94</v>
      </c>
      <c r="C5494">
        <v>406.91</v>
      </c>
      <c r="D5494">
        <v>2741.7</v>
      </c>
      <c r="E5494">
        <v>1881.2</v>
      </c>
      <c r="F5494">
        <v>4537.51</v>
      </c>
      <c r="G5494">
        <v>4709.8</v>
      </c>
      <c r="H5494">
        <v>11576</v>
      </c>
      <c r="I5494">
        <v>165.59</v>
      </c>
      <c r="J5494">
        <v>421.34</v>
      </c>
      <c r="K5494">
        <v>3513.18</v>
      </c>
      <c r="L5494">
        <v>6534</v>
      </c>
      <c r="M5494">
        <v>9333</v>
      </c>
      <c r="N5494">
        <v>2780.6</v>
      </c>
    </row>
    <row r="5495" spans="1:14" x14ac:dyDescent="0.25">
      <c r="A5495" s="2">
        <v>39832</v>
      </c>
      <c r="B5495">
        <v>737.94</v>
      </c>
      <c r="C5495">
        <v>407.21</v>
      </c>
      <c r="D5495">
        <v>2704.2</v>
      </c>
      <c r="E5495">
        <v>1864.4</v>
      </c>
      <c r="F5495">
        <v>4469.2700000000004</v>
      </c>
      <c r="G5495">
        <v>4645.6000000000004</v>
      </c>
      <c r="H5495">
        <v>11328</v>
      </c>
      <c r="I5495">
        <v>163.32</v>
      </c>
      <c r="J5495">
        <v>416.65</v>
      </c>
      <c r="K5495">
        <v>3474.63</v>
      </c>
      <c r="L5495">
        <v>6542</v>
      </c>
      <c r="M5495">
        <v>9432</v>
      </c>
      <c r="N5495">
        <v>2800.4</v>
      </c>
    </row>
    <row r="5496" spans="1:14" x14ac:dyDescent="0.25">
      <c r="A5496" s="2">
        <v>39833</v>
      </c>
      <c r="B5496">
        <v>700.98</v>
      </c>
      <c r="C5496">
        <v>381.59</v>
      </c>
      <c r="D5496">
        <v>2677</v>
      </c>
      <c r="E5496">
        <v>1822</v>
      </c>
      <c r="F5496">
        <v>4384.99</v>
      </c>
      <c r="G5496">
        <v>4526.8999999999996</v>
      </c>
      <c r="H5496">
        <v>11144</v>
      </c>
      <c r="I5496">
        <v>160.11000000000001</v>
      </c>
      <c r="J5496">
        <v>397.56</v>
      </c>
      <c r="K5496">
        <v>3428.23</v>
      </c>
      <c r="L5496">
        <v>6383</v>
      </c>
      <c r="M5496">
        <v>9081</v>
      </c>
      <c r="N5496">
        <v>2731.7</v>
      </c>
    </row>
    <row r="5497" spans="1:14" x14ac:dyDescent="0.25">
      <c r="A5497" s="2">
        <v>39834</v>
      </c>
      <c r="B5497">
        <v>727.72</v>
      </c>
      <c r="C5497">
        <v>398.04</v>
      </c>
      <c r="D5497">
        <v>2667.7</v>
      </c>
      <c r="E5497">
        <v>1810.2</v>
      </c>
      <c r="F5497">
        <v>4407.74</v>
      </c>
      <c r="G5497">
        <v>4497.3</v>
      </c>
      <c r="H5497">
        <v>10927</v>
      </c>
      <c r="I5497">
        <v>158.43</v>
      </c>
      <c r="J5497">
        <v>411.13</v>
      </c>
      <c r="K5497">
        <v>3440.65</v>
      </c>
      <c r="L5497">
        <v>6240</v>
      </c>
      <c r="M5497">
        <v>8874</v>
      </c>
      <c r="N5497">
        <v>2704.9</v>
      </c>
    </row>
    <row r="5498" spans="1:14" x14ac:dyDescent="0.25">
      <c r="A5498" s="2">
        <v>39835</v>
      </c>
      <c r="B5498">
        <v>717.93</v>
      </c>
      <c r="C5498">
        <v>385.69</v>
      </c>
      <c r="D5498">
        <v>2663</v>
      </c>
      <c r="E5498">
        <v>1786.5</v>
      </c>
      <c r="F5498">
        <v>4379.82</v>
      </c>
      <c r="G5498">
        <v>4457.8</v>
      </c>
      <c r="H5498">
        <v>10720</v>
      </c>
      <c r="I5498">
        <v>156.80000000000001</v>
      </c>
      <c r="J5498">
        <v>409.96</v>
      </c>
      <c r="K5498">
        <v>3439.99</v>
      </c>
      <c r="L5498">
        <v>6367</v>
      </c>
      <c r="M5498">
        <v>8854</v>
      </c>
      <c r="N5498">
        <v>2717.5</v>
      </c>
    </row>
    <row r="5499" spans="1:14" x14ac:dyDescent="0.25">
      <c r="A5499" s="2">
        <v>39836</v>
      </c>
      <c r="B5499">
        <v>716.2</v>
      </c>
      <c r="C5499">
        <v>392.51</v>
      </c>
      <c r="D5499">
        <v>2654.4</v>
      </c>
      <c r="E5499">
        <v>1774.1</v>
      </c>
      <c r="F5499">
        <v>4334.84</v>
      </c>
      <c r="G5499">
        <v>4467.1000000000004</v>
      </c>
      <c r="H5499">
        <v>10657</v>
      </c>
      <c r="I5499">
        <v>156.13</v>
      </c>
      <c r="J5499">
        <v>406.3</v>
      </c>
      <c r="K5499">
        <v>3428.23</v>
      </c>
      <c r="L5499">
        <v>6129</v>
      </c>
      <c r="M5499">
        <v>8778</v>
      </c>
      <c r="N5499">
        <v>2612.6</v>
      </c>
    </row>
    <row r="5500" spans="1:14" x14ac:dyDescent="0.25">
      <c r="A5500" s="2">
        <v>39839</v>
      </c>
      <c r="B5500">
        <v>722.5</v>
      </c>
      <c r="C5500">
        <v>392.28</v>
      </c>
      <c r="D5500">
        <v>2766.6</v>
      </c>
      <c r="E5500">
        <v>1841</v>
      </c>
      <c r="F5500">
        <v>4477.54</v>
      </c>
      <c r="G5500">
        <v>4570.2</v>
      </c>
      <c r="H5500">
        <v>11016</v>
      </c>
      <c r="I5500">
        <v>164.95</v>
      </c>
      <c r="J5500">
        <v>417.35</v>
      </c>
      <c r="K5500">
        <v>3502.73</v>
      </c>
      <c r="L5500">
        <v>6018</v>
      </c>
      <c r="M5500">
        <v>8778</v>
      </c>
      <c r="N5500">
        <v>2626.8</v>
      </c>
    </row>
    <row r="5501" spans="1:14" x14ac:dyDescent="0.25">
      <c r="A5501" s="2">
        <v>39840</v>
      </c>
      <c r="B5501">
        <v>729.89</v>
      </c>
      <c r="C5501">
        <v>397.36</v>
      </c>
      <c r="D5501">
        <v>2760</v>
      </c>
      <c r="E5501">
        <v>1840.7</v>
      </c>
      <c r="F5501">
        <v>4491.5</v>
      </c>
      <c r="G5501">
        <v>4566.3999999999996</v>
      </c>
      <c r="H5501">
        <v>10970</v>
      </c>
      <c r="I5501">
        <v>165.69</v>
      </c>
      <c r="J5501">
        <v>418.19</v>
      </c>
      <c r="K5501">
        <v>3452.41</v>
      </c>
      <c r="L5501">
        <v>6407</v>
      </c>
      <c r="M5501">
        <v>8778</v>
      </c>
      <c r="N5501">
        <v>2663.9</v>
      </c>
    </row>
    <row r="5502" spans="1:14" x14ac:dyDescent="0.25">
      <c r="A5502" s="2">
        <v>39841</v>
      </c>
      <c r="B5502">
        <v>757.94</v>
      </c>
      <c r="C5502">
        <v>408.12</v>
      </c>
      <c r="D5502">
        <v>2828.7</v>
      </c>
      <c r="E5502">
        <v>1915.1</v>
      </c>
      <c r="F5502">
        <v>4677.1099999999997</v>
      </c>
      <c r="G5502">
        <v>4755</v>
      </c>
      <c r="H5502">
        <v>11337</v>
      </c>
      <c r="I5502">
        <v>171.37</v>
      </c>
      <c r="J5502">
        <v>428.24</v>
      </c>
      <c r="K5502">
        <v>3497.5</v>
      </c>
      <c r="L5502">
        <v>6431</v>
      </c>
      <c r="M5502">
        <v>8778</v>
      </c>
      <c r="N5502">
        <v>2736.4</v>
      </c>
    </row>
    <row r="5503" spans="1:14" x14ac:dyDescent="0.25">
      <c r="A5503" s="2">
        <v>39842</v>
      </c>
      <c r="B5503">
        <v>732.94</v>
      </c>
      <c r="C5503">
        <v>398.87</v>
      </c>
      <c r="D5503">
        <v>2747.3</v>
      </c>
      <c r="E5503">
        <v>1875.6</v>
      </c>
      <c r="F5503">
        <v>4589.22</v>
      </c>
      <c r="G5503">
        <v>4642.6000000000004</v>
      </c>
      <c r="H5503">
        <v>11198</v>
      </c>
      <c r="I5503">
        <v>168.1</v>
      </c>
      <c r="J5503">
        <v>410.15</v>
      </c>
      <c r="K5503">
        <v>3398.17</v>
      </c>
      <c r="L5503">
        <v>6502</v>
      </c>
      <c r="M5503">
        <v>9285</v>
      </c>
      <c r="N5503">
        <v>2774.3</v>
      </c>
    </row>
    <row r="5504" spans="1:14" x14ac:dyDescent="0.25">
      <c r="A5504" s="2">
        <v>39843</v>
      </c>
      <c r="B5504">
        <v>715.33</v>
      </c>
      <c r="C5504">
        <v>395.54</v>
      </c>
      <c r="D5504">
        <v>2724.8</v>
      </c>
      <c r="E5504">
        <v>1849.7</v>
      </c>
      <c r="F5504">
        <v>4488.3999999999996</v>
      </c>
      <c r="G5504">
        <v>4622.1000000000004</v>
      </c>
      <c r="H5504">
        <v>11077</v>
      </c>
      <c r="I5504">
        <v>165.69</v>
      </c>
      <c r="J5504">
        <v>411.32</v>
      </c>
      <c r="K5504">
        <v>3419.73</v>
      </c>
      <c r="L5504">
        <v>6296</v>
      </c>
      <c r="M5504">
        <v>9320</v>
      </c>
      <c r="N5504">
        <v>2756.2</v>
      </c>
    </row>
    <row r="5505" spans="1:14" x14ac:dyDescent="0.25">
      <c r="A5505" s="2">
        <v>39846</v>
      </c>
      <c r="B5505">
        <v>714.24</v>
      </c>
      <c r="C5505">
        <v>394.1</v>
      </c>
      <c r="D5505">
        <v>2678.6</v>
      </c>
      <c r="E5505">
        <v>1824.8</v>
      </c>
      <c r="F5505">
        <v>4421.7</v>
      </c>
      <c r="G5505">
        <v>4522.2</v>
      </c>
      <c r="H5505">
        <v>10775</v>
      </c>
      <c r="I5505">
        <v>163.75</v>
      </c>
      <c r="J5505">
        <v>400.77</v>
      </c>
      <c r="K5505">
        <v>3345.89</v>
      </c>
      <c r="L5505">
        <v>6240</v>
      </c>
      <c r="M5505">
        <v>9043</v>
      </c>
      <c r="N5505">
        <v>2730.1</v>
      </c>
    </row>
    <row r="5506" spans="1:14" x14ac:dyDescent="0.25">
      <c r="A5506" s="2">
        <v>39847</v>
      </c>
      <c r="B5506">
        <v>723.15</v>
      </c>
      <c r="C5506">
        <v>391.52</v>
      </c>
      <c r="D5506">
        <v>2740.7</v>
      </c>
      <c r="E5506">
        <v>1856.9</v>
      </c>
      <c r="F5506">
        <v>4524.07</v>
      </c>
      <c r="G5506">
        <v>4587.2</v>
      </c>
      <c r="H5506">
        <v>10913</v>
      </c>
      <c r="I5506">
        <v>167.23</v>
      </c>
      <c r="J5506">
        <v>417.52</v>
      </c>
      <c r="K5506">
        <v>3368.11</v>
      </c>
      <c r="L5506">
        <v>6161</v>
      </c>
      <c r="M5506">
        <v>9022</v>
      </c>
      <c r="N5506">
        <v>2724.6</v>
      </c>
    </row>
    <row r="5507" spans="1:14" x14ac:dyDescent="0.25">
      <c r="A5507" s="2">
        <v>39848</v>
      </c>
      <c r="B5507">
        <v>721.63</v>
      </c>
      <c r="C5507">
        <v>395.01</v>
      </c>
      <c r="D5507">
        <v>2785.2</v>
      </c>
      <c r="E5507">
        <v>1909.8</v>
      </c>
      <c r="F5507">
        <v>4647.13</v>
      </c>
      <c r="G5507">
        <v>4654.7</v>
      </c>
      <c r="H5507">
        <v>11136</v>
      </c>
      <c r="I5507">
        <v>170.03</v>
      </c>
      <c r="J5507">
        <v>432.27</v>
      </c>
      <c r="K5507">
        <v>3374.64</v>
      </c>
      <c r="L5507">
        <v>6351</v>
      </c>
      <c r="M5507">
        <v>9190</v>
      </c>
      <c r="N5507">
        <v>2679.6</v>
      </c>
    </row>
    <row r="5508" spans="1:14" x14ac:dyDescent="0.25">
      <c r="A5508" s="2">
        <v>39849</v>
      </c>
      <c r="B5508">
        <v>730.98</v>
      </c>
      <c r="C5508">
        <v>405.85</v>
      </c>
      <c r="D5508">
        <v>2779.9</v>
      </c>
      <c r="E5508">
        <v>1907.9</v>
      </c>
      <c r="F5508">
        <v>4658.5</v>
      </c>
      <c r="G5508">
        <v>4627</v>
      </c>
      <c r="H5508">
        <v>11124</v>
      </c>
      <c r="I5508">
        <v>168.53</v>
      </c>
      <c r="J5508">
        <v>430.76</v>
      </c>
      <c r="K5508">
        <v>3289.04</v>
      </c>
      <c r="L5508">
        <v>6288</v>
      </c>
      <c r="M5508">
        <v>9291</v>
      </c>
      <c r="N5508">
        <v>2660.7</v>
      </c>
    </row>
    <row r="5509" spans="1:14" x14ac:dyDescent="0.25">
      <c r="A5509" s="2">
        <v>39850</v>
      </c>
      <c r="B5509">
        <v>754.68</v>
      </c>
      <c r="C5509">
        <v>411.83</v>
      </c>
      <c r="D5509">
        <v>2829.3</v>
      </c>
      <c r="E5509">
        <v>1942.5</v>
      </c>
      <c r="F5509">
        <v>4787.76</v>
      </c>
      <c r="G5509">
        <v>4687</v>
      </c>
      <c r="H5509">
        <v>11380</v>
      </c>
      <c r="I5509">
        <v>174.65</v>
      </c>
      <c r="J5509">
        <v>451.03</v>
      </c>
      <c r="K5509">
        <v>3307.99</v>
      </c>
      <c r="L5509">
        <v>6391</v>
      </c>
      <c r="M5509">
        <v>9714</v>
      </c>
      <c r="N5509">
        <v>2694.6</v>
      </c>
    </row>
    <row r="5510" spans="1:14" x14ac:dyDescent="0.25">
      <c r="A5510" s="2">
        <v>39853</v>
      </c>
      <c r="B5510">
        <v>752.29</v>
      </c>
      <c r="C5510">
        <v>410.92</v>
      </c>
      <c r="D5510">
        <v>2851.3</v>
      </c>
      <c r="E5510">
        <v>1951.8</v>
      </c>
      <c r="F5510">
        <v>4835.33</v>
      </c>
      <c r="G5510">
        <v>4710.8999999999996</v>
      </c>
      <c r="H5510">
        <v>11543</v>
      </c>
      <c r="I5510">
        <v>175.52</v>
      </c>
      <c r="J5510">
        <v>461.75</v>
      </c>
      <c r="K5510">
        <v>3330.21</v>
      </c>
      <c r="L5510">
        <v>6272</v>
      </c>
      <c r="M5510">
        <v>9716</v>
      </c>
      <c r="N5510">
        <v>2734.9</v>
      </c>
    </row>
    <row r="5511" spans="1:14" x14ac:dyDescent="0.25">
      <c r="A5511" s="2">
        <v>39854</v>
      </c>
      <c r="B5511">
        <v>719.24</v>
      </c>
      <c r="C5511">
        <v>404.71</v>
      </c>
      <c r="D5511">
        <v>2798.8</v>
      </c>
      <c r="E5511">
        <v>1878.7</v>
      </c>
      <c r="F5511">
        <v>4705.03</v>
      </c>
      <c r="G5511">
        <v>4603.1000000000004</v>
      </c>
      <c r="H5511">
        <v>11237</v>
      </c>
      <c r="I5511">
        <v>167.69</v>
      </c>
      <c r="J5511">
        <v>450.7</v>
      </c>
      <c r="K5511">
        <v>3323.02</v>
      </c>
      <c r="L5511">
        <v>6304</v>
      </c>
      <c r="M5511">
        <v>9759</v>
      </c>
      <c r="N5511">
        <v>2708.8</v>
      </c>
    </row>
    <row r="5512" spans="1:14" x14ac:dyDescent="0.25">
      <c r="A5512" s="2">
        <v>39855</v>
      </c>
      <c r="B5512">
        <v>723.15</v>
      </c>
      <c r="C5512">
        <v>398.57</v>
      </c>
      <c r="D5512">
        <v>2794.8</v>
      </c>
      <c r="E5512">
        <v>1885.8</v>
      </c>
      <c r="F5512">
        <v>4692.63</v>
      </c>
      <c r="G5512">
        <v>4582.6000000000004</v>
      </c>
      <c r="H5512">
        <v>11153</v>
      </c>
      <c r="I5512">
        <v>169.2</v>
      </c>
      <c r="J5512">
        <v>453.04</v>
      </c>
      <c r="K5512">
        <v>3300.14</v>
      </c>
      <c r="L5512">
        <v>6304</v>
      </c>
      <c r="M5512">
        <v>9550</v>
      </c>
      <c r="N5512">
        <v>2706.5</v>
      </c>
    </row>
    <row r="5513" spans="1:14" x14ac:dyDescent="0.25">
      <c r="A5513" s="2">
        <v>39856</v>
      </c>
      <c r="B5513">
        <v>726.63</v>
      </c>
      <c r="C5513">
        <v>401.3</v>
      </c>
      <c r="D5513">
        <v>2770.6</v>
      </c>
      <c r="E5513">
        <v>1846.3</v>
      </c>
      <c r="F5513">
        <v>4568.0200000000004</v>
      </c>
      <c r="G5513">
        <v>4498.7</v>
      </c>
      <c r="H5513">
        <v>10882</v>
      </c>
      <c r="I5513">
        <v>165.76</v>
      </c>
      <c r="J5513">
        <v>450.7</v>
      </c>
      <c r="K5513">
        <v>3293.61</v>
      </c>
      <c r="L5513">
        <v>6145</v>
      </c>
      <c r="M5513">
        <v>9259</v>
      </c>
      <c r="N5513">
        <v>2738.8</v>
      </c>
    </row>
    <row r="5514" spans="1:14" x14ac:dyDescent="0.25">
      <c r="A5514" s="2">
        <v>39857</v>
      </c>
      <c r="B5514">
        <v>713.15</v>
      </c>
      <c r="C5514">
        <v>391.45</v>
      </c>
      <c r="D5514">
        <v>2755.6</v>
      </c>
      <c r="E5514">
        <v>1867.8</v>
      </c>
      <c r="F5514">
        <v>4568.0200000000004</v>
      </c>
      <c r="G5514">
        <v>4531.6000000000004</v>
      </c>
      <c r="H5514">
        <v>10936</v>
      </c>
      <c r="I5514">
        <v>167.83</v>
      </c>
      <c r="J5514">
        <v>454.72</v>
      </c>
      <c r="K5514">
        <v>3306.68</v>
      </c>
      <c r="L5514">
        <v>6161</v>
      </c>
      <c r="M5514">
        <v>9541</v>
      </c>
      <c r="N5514">
        <v>2775.1</v>
      </c>
    </row>
    <row r="5515" spans="1:14" x14ac:dyDescent="0.25">
      <c r="A5515" s="2">
        <v>39860</v>
      </c>
      <c r="B5515">
        <v>713.15</v>
      </c>
      <c r="C5515">
        <v>391.45</v>
      </c>
      <c r="D5515">
        <v>2724.4</v>
      </c>
      <c r="E5515">
        <v>1843.8</v>
      </c>
      <c r="F5515">
        <v>4520.45</v>
      </c>
      <c r="G5515">
        <v>4427.1000000000004</v>
      </c>
      <c r="H5515">
        <v>10714</v>
      </c>
      <c r="I5515">
        <v>165.12</v>
      </c>
      <c r="J5515">
        <v>456.22</v>
      </c>
      <c r="K5515">
        <v>3270.74</v>
      </c>
      <c r="L5515">
        <v>6121</v>
      </c>
      <c r="M5515">
        <v>9436</v>
      </c>
      <c r="N5515">
        <v>2760.1</v>
      </c>
    </row>
    <row r="5516" spans="1:14" x14ac:dyDescent="0.25">
      <c r="A5516" s="2">
        <v>39861</v>
      </c>
      <c r="B5516">
        <v>683.15</v>
      </c>
      <c r="C5516">
        <v>379.85</v>
      </c>
      <c r="D5516">
        <v>2657.1</v>
      </c>
      <c r="E5516">
        <v>1791.5</v>
      </c>
      <c r="F5516">
        <v>4380.34</v>
      </c>
      <c r="G5516">
        <v>4298.5</v>
      </c>
      <c r="H5516">
        <v>10343</v>
      </c>
      <c r="I5516">
        <v>159.04</v>
      </c>
      <c r="J5516">
        <v>431.6</v>
      </c>
      <c r="K5516">
        <v>3181.86</v>
      </c>
      <c r="L5516">
        <v>6058</v>
      </c>
      <c r="M5516">
        <v>9091</v>
      </c>
      <c r="N5516">
        <v>2715.1</v>
      </c>
    </row>
    <row r="5517" spans="1:14" x14ac:dyDescent="0.25">
      <c r="A5517" s="2">
        <v>39862</v>
      </c>
      <c r="B5517">
        <v>677.93</v>
      </c>
      <c r="C5517">
        <v>367.12</v>
      </c>
      <c r="D5517">
        <v>2648.8</v>
      </c>
      <c r="E5517">
        <v>1789.6</v>
      </c>
      <c r="F5517">
        <v>4357.07</v>
      </c>
      <c r="G5517">
        <v>4313.3</v>
      </c>
      <c r="H5517">
        <v>10223</v>
      </c>
      <c r="I5517">
        <v>159.5</v>
      </c>
      <c r="J5517">
        <v>436.45</v>
      </c>
      <c r="K5517">
        <v>3182.52</v>
      </c>
      <c r="L5517">
        <v>6010</v>
      </c>
      <c r="M5517">
        <v>9140</v>
      </c>
      <c r="N5517">
        <v>2664.6</v>
      </c>
    </row>
    <row r="5518" spans="1:14" x14ac:dyDescent="0.25">
      <c r="A5518" s="2">
        <v>39863</v>
      </c>
      <c r="B5518">
        <v>677.93</v>
      </c>
      <c r="C5518">
        <v>373.41</v>
      </c>
      <c r="D5518">
        <v>2658.4</v>
      </c>
      <c r="E5518">
        <v>1789</v>
      </c>
      <c r="F5518">
        <v>4360.17</v>
      </c>
      <c r="G5518">
        <v>4311.8999999999996</v>
      </c>
      <c r="H5518">
        <v>10194</v>
      </c>
      <c r="I5518">
        <v>158.84</v>
      </c>
      <c r="J5518">
        <v>444.16</v>
      </c>
      <c r="K5518">
        <v>3220.42</v>
      </c>
      <c r="L5518">
        <v>6002</v>
      </c>
      <c r="M5518">
        <v>9172</v>
      </c>
      <c r="N5518">
        <v>2682.8</v>
      </c>
    </row>
    <row r="5519" spans="1:14" x14ac:dyDescent="0.25">
      <c r="A5519" s="2">
        <v>39864</v>
      </c>
      <c r="B5519">
        <v>669.23</v>
      </c>
      <c r="C5519">
        <v>361.21</v>
      </c>
      <c r="D5519">
        <v>2577</v>
      </c>
      <c r="E5519">
        <v>1713.1</v>
      </c>
      <c r="F5519">
        <v>4187.4799999999996</v>
      </c>
      <c r="G5519">
        <v>4170</v>
      </c>
      <c r="H5519">
        <v>9605</v>
      </c>
      <c r="I5519">
        <v>153.02000000000001</v>
      </c>
      <c r="J5519">
        <v>424.68</v>
      </c>
      <c r="K5519">
        <v>3123.7</v>
      </c>
      <c r="L5519">
        <v>5852</v>
      </c>
      <c r="M5519">
        <v>8921</v>
      </c>
      <c r="N5519">
        <v>2652.8</v>
      </c>
    </row>
    <row r="5520" spans="1:14" x14ac:dyDescent="0.25">
      <c r="A5520" s="2">
        <v>39867</v>
      </c>
      <c r="B5520">
        <v>647.91999999999996</v>
      </c>
      <c r="C5520">
        <v>347.03</v>
      </c>
      <c r="D5520">
        <v>2551.1999999999998</v>
      </c>
      <c r="E5520">
        <v>1701.2</v>
      </c>
      <c r="F5520">
        <v>4080.97</v>
      </c>
      <c r="G5520">
        <v>4132.1000000000004</v>
      </c>
      <c r="H5520">
        <v>9478</v>
      </c>
      <c r="I5520">
        <v>149.75</v>
      </c>
      <c r="J5520">
        <v>413.8</v>
      </c>
      <c r="K5520">
        <v>3091.03</v>
      </c>
      <c r="L5520">
        <v>5852</v>
      </c>
      <c r="M5520">
        <v>9331</v>
      </c>
      <c r="N5520">
        <v>2652</v>
      </c>
    </row>
    <row r="5521" spans="1:14" x14ac:dyDescent="0.25">
      <c r="A5521" s="2">
        <v>39868</v>
      </c>
      <c r="B5521">
        <v>668.58</v>
      </c>
      <c r="C5521">
        <v>358.02</v>
      </c>
      <c r="D5521">
        <v>2521.3000000000002</v>
      </c>
      <c r="E5521">
        <v>1686.9</v>
      </c>
      <c r="F5521">
        <v>4045.81</v>
      </c>
      <c r="G5521">
        <v>4106.1000000000004</v>
      </c>
      <c r="H5521">
        <v>9542</v>
      </c>
      <c r="I5521">
        <v>148.51</v>
      </c>
      <c r="J5521">
        <v>416.47</v>
      </c>
      <c r="K5521">
        <v>3045.94</v>
      </c>
      <c r="L5521">
        <v>5780</v>
      </c>
      <c r="M5521">
        <v>9028</v>
      </c>
      <c r="N5521">
        <v>2615.6999999999998</v>
      </c>
    </row>
    <row r="5522" spans="1:14" x14ac:dyDescent="0.25">
      <c r="A5522" s="2">
        <v>39869</v>
      </c>
      <c r="B5522">
        <v>662.27</v>
      </c>
      <c r="C5522">
        <v>359.92</v>
      </c>
      <c r="D5522">
        <v>2547.5</v>
      </c>
      <c r="E5522">
        <v>1681.9</v>
      </c>
      <c r="F5522">
        <v>3979.63</v>
      </c>
      <c r="G5522">
        <v>4116</v>
      </c>
      <c r="H5522">
        <v>9392</v>
      </c>
      <c r="I5522">
        <v>147.58000000000001</v>
      </c>
      <c r="J5522">
        <v>411.12</v>
      </c>
      <c r="K5522">
        <v>3036.79</v>
      </c>
      <c r="L5522">
        <v>5931</v>
      </c>
      <c r="M5522">
        <v>9127</v>
      </c>
      <c r="N5522">
        <v>2625.2</v>
      </c>
    </row>
    <row r="5523" spans="1:14" x14ac:dyDescent="0.25">
      <c r="A5523" s="2">
        <v>39870</v>
      </c>
      <c r="B5523">
        <v>654.01</v>
      </c>
      <c r="C5523">
        <v>373.03</v>
      </c>
      <c r="D5523">
        <v>2579</v>
      </c>
      <c r="E5523">
        <v>1707.8</v>
      </c>
      <c r="F5523">
        <v>4073.22</v>
      </c>
      <c r="G5523">
        <v>4265.8999999999996</v>
      </c>
      <c r="H5523">
        <v>9668</v>
      </c>
      <c r="I5523">
        <v>149.41</v>
      </c>
      <c r="J5523">
        <v>432.21</v>
      </c>
      <c r="K5523">
        <v>3075.34</v>
      </c>
      <c r="L5523">
        <v>5891</v>
      </c>
      <c r="M5523">
        <v>9086</v>
      </c>
      <c r="N5523">
        <v>2612.6</v>
      </c>
    </row>
    <row r="5524" spans="1:14" x14ac:dyDescent="0.25">
      <c r="A5524" s="2">
        <v>39871</v>
      </c>
      <c r="B5524">
        <v>638.57000000000005</v>
      </c>
      <c r="C5524">
        <v>370.45</v>
      </c>
      <c r="D5524">
        <v>2527.9</v>
      </c>
      <c r="E5524">
        <v>1681.3</v>
      </c>
      <c r="F5524">
        <v>3978.6</v>
      </c>
      <c r="G5524">
        <v>4175.3999999999996</v>
      </c>
      <c r="H5524">
        <v>9408</v>
      </c>
      <c r="I5524">
        <v>146.57</v>
      </c>
      <c r="J5524">
        <v>428.53</v>
      </c>
      <c r="K5524">
        <v>3050.51</v>
      </c>
      <c r="L5524">
        <v>5994</v>
      </c>
      <c r="M5524">
        <v>9026</v>
      </c>
      <c r="N5524">
        <v>2616.5</v>
      </c>
    </row>
    <row r="5525" spans="1:14" x14ac:dyDescent="0.25">
      <c r="A5525" s="2">
        <v>39874</v>
      </c>
      <c r="B5525">
        <v>613.57000000000005</v>
      </c>
      <c r="C5525">
        <v>352.11</v>
      </c>
      <c r="D5525">
        <v>2399.1</v>
      </c>
      <c r="E5525">
        <v>1607.9</v>
      </c>
      <c r="F5525">
        <v>3825.04</v>
      </c>
      <c r="G5525">
        <v>3985.8</v>
      </c>
      <c r="H5525">
        <v>8871</v>
      </c>
      <c r="I5525">
        <v>139.56</v>
      </c>
      <c r="J5525">
        <v>411.96</v>
      </c>
      <c r="K5525">
        <v>2888.44</v>
      </c>
      <c r="L5525">
        <v>5749</v>
      </c>
      <c r="M5525">
        <v>8596</v>
      </c>
      <c r="N5525">
        <v>2550.1999999999998</v>
      </c>
    </row>
    <row r="5526" spans="1:14" x14ac:dyDescent="0.25">
      <c r="A5526" s="2">
        <v>39875</v>
      </c>
      <c r="B5526">
        <v>599.66</v>
      </c>
      <c r="C5526">
        <v>344.68</v>
      </c>
      <c r="D5526">
        <v>2329.6999999999998</v>
      </c>
      <c r="E5526">
        <v>1590.1</v>
      </c>
      <c r="F5526">
        <v>3835.38</v>
      </c>
      <c r="G5526">
        <v>3960</v>
      </c>
      <c r="H5526">
        <v>8634</v>
      </c>
      <c r="I5526">
        <v>135.21</v>
      </c>
      <c r="J5526">
        <v>403.75</v>
      </c>
      <c r="K5526">
        <v>2832.9</v>
      </c>
      <c r="L5526">
        <v>5717</v>
      </c>
      <c r="M5526">
        <v>8474</v>
      </c>
      <c r="N5526">
        <v>2502.1</v>
      </c>
    </row>
    <row r="5527" spans="1:14" x14ac:dyDescent="0.25">
      <c r="A5527" s="2">
        <v>39876</v>
      </c>
      <c r="B5527">
        <v>616.17999999999995</v>
      </c>
      <c r="C5527">
        <v>354.69</v>
      </c>
      <c r="D5527">
        <v>2415.6999999999998</v>
      </c>
      <c r="E5527">
        <v>1666.7</v>
      </c>
      <c r="F5527">
        <v>4017.89</v>
      </c>
      <c r="G5527">
        <v>4028.3</v>
      </c>
      <c r="H5527">
        <v>8866</v>
      </c>
      <c r="I5527">
        <v>141.43</v>
      </c>
      <c r="J5527">
        <v>421.16</v>
      </c>
      <c r="K5527">
        <v>2898.25</v>
      </c>
      <c r="L5527">
        <v>5764</v>
      </c>
      <c r="M5527">
        <v>8706</v>
      </c>
      <c r="N5527">
        <v>2495</v>
      </c>
    </row>
    <row r="5528" spans="1:14" x14ac:dyDescent="0.25">
      <c r="A5528" s="2">
        <v>39877</v>
      </c>
      <c r="B5528">
        <v>596.61</v>
      </c>
      <c r="C5528">
        <v>348.93</v>
      </c>
      <c r="D5528">
        <v>2335.4</v>
      </c>
      <c r="E5528">
        <v>1599.2</v>
      </c>
      <c r="F5528">
        <v>3830.73</v>
      </c>
      <c r="G5528">
        <v>3844.4</v>
      </c>
      <c r="H5528">
        <v>8334</v>
      </c>
      <c r="I5528">
        <v>133.88</v>
      </c>
      <c r="J5528">
        <v>403.75</v>
      </c>
      <c r="K5528">
        <v>2858.38</v>
      </c>
      <c r="L5528">
        <v>5876</v>
      </c>
      <c r="M5528">
        <v>8565</v>
      </c>
      <c r="N5528">
        <v>2500.5</v>
      </c>
    </row>
    <row r="5529" spans="1:14" x14ac:dyDescent="0.25">
      <c r="A5529" s="2">
        <v>39878</v>
      </c>
      <c r="B5529">
        <v>598.13</v>
      </c>
      <c r="C5529">
        <v>347.03</v>
      </c>
      <c r="D5529">
        <v>2332.4</v>
      </c>
      <c r="E5529">
        <v>1578.6</v>
      </c>
      <c r="F5529">
        <v>3780.57</v>
      </c>
      <c r="G5529">
        <v>3797</v>
      </c>
      <c r="H5529">
        <v>7964</v>
      </c>
      <c r="I5529">
        <v>133.13999999999999</v>
      </c>
      <c r="J5529">
        <v>407.1</v>
      </c>
      <c r="K5529">
        <v>2791.73</v>
      </c>
      <c r="L5529">
        <v>5685</v>
      </c>
      <c r="M5529">
        <v>8419</v>
      </c>
      <c r="N5529">
        <v>2482.4</v>
      </c>
    </row>
    <row r="5530" spans="1:14" x14ac:dyDescent="0.25">
      <c r="A5530" s="2">
        <v>39881</v>
      </c>
      <c r="B5530">
        <v>587.91</v>
      </c>
      <c r="C5530">
        <v>344.68</v>
      </c>
      <c r="D5530">
        <v>2342.6999999999998</v>
      </c>
      <c r="E5530">
        <v>1568</v>
      </c>
      <c r="F5530">
        <v>3821.94</v>
      </c>
      <c r="G5530">
        <v>3729</v>
      </c>
      <c r="H5530">
        <v>7780</v>
      </c>
      <c r="I5530">
        <v>133.13999999999999</v>
      </c>
      <c r="J5530">
        <v>413.13</v>
      </c>
      <c r="K5530">
        <v>2797.61</v>
      </c>
      <c r="L5530">
        <v>5590</v>
      </c>
      <c r="M5530">
        <v>8098</v>
      </c>
      <c r="N5530">
        <v>2484.6999999999998</v>
      </c>
    </row>
    <row r="5531" spans="1:14" x14ac:dyDescent="0.25">
      <c r="A5531" s="2">
        <v>39882</v>
      </c>
      <c r="B5531">
        <v>622.70000000000005</v>
      </c>
      <c r="C5531">
        <v>363.86</v>
      </c>
      <c r="D5531">
        <v>2459.1999999999998</v>
      </c>
      <c r="E5531">
        <v>1656.7</v>
      </c>
      <c r="F5531">
        <v>4017.89</v>
      </c>
      <c r="G5531">
        <v>3916.7</v>
      </c>
      <c r="H5531">
        <v>8327</v>
      </c>
      <c r="I5531">
        <v>140.83000000000001</v>
      </c>
      <c r="J5531">
        <v>434.89</v>
      </c>
      <c r="K5531">
        <v>2934.84</v>
      </c>
      <c r="L5531">
        <v>5582</v>
      </c>
      <c r="M5531">
        <v>8245</v>
      </c>
      <c r="N5531">
        <v>2498.9</v>
      </c>
    </row>
    <row r="5532" spans="1:14" x14ac:dyDescent="0.25">
      <c r="A5532" s="2">
        <v>39883</v>
      </c>
      <c r="B5532">
        <v>626.62</v>
      </c>
      <c r="C5532">
        <v>368.41</v>
      </c>
      <c r="D5532">
        <v>2452.9</v>
      </c>
      <c r="E5532">
        <v>1665.4</v>
      </c>
      <c r="F5532">
        <v>4044.78</v>
      </c>
      <c r="G5532">
        <v>3948.3</v>
      </c>
      <c r="H5532">
        <v>8411</v>
      </c>
      <c r="I5532">
        <v>140.76</v>
      </c>
      <c r="J5532">
        <v>449.28</v>
      </c>
      <c r="K5532">
        <v>2974.7</v>
      </c>
      <c r="L5532">
        <v>5860</v>
      </c>
      <c r="M5532">
        <v>8482</v>
      </c>
      <c r="N5532">
        <v>2547.9</v>
      </c>
    </row>
    <row r="5533" spans="1:14" x14ac:dyDescent="0.25">
      <c r="A5533" s="2">
        <v>39884</v>
      </c>
      <c r="B5533">
        <v>653.58000000000004</v>
      </c>
      <c r="C5533">
        <v>382.65</v>
      </c>
      <c r="D5533">
        <v>2456.9</v>
      </c>
      <c r="E5533">
        <v>1677.3</v>
      </c>
      <c r="F5533">
        <v>4087.18</v>
      </c>
      <c r="G5533">
        <v>4016.8</v>
      </c>
      <c r="H5533">
        <v>8593</v>
      </c>
      <c r="I5533">
        <v>141.33000000000001</v>
      </c>
      <c r="J5533">
        <v>449.95</v>
      </c>
      <c r="K5533">
        <v>2997.58</v>
      </c>
      <c r="L5533">
        <v>5683</v>
      </c>
      <c r="M5533">
        <v>8506</v>
      </c>
      <c r="N5533">
        <v>2562.1</v>
      </c>
    </row>
    <row r="5534" spans="1:14" x14ac:dyDescent="0.25">
      <c r="A5534" s="2">
        <v>39885</v>
      </c>
      <c r="B5534">
        <v>659.01</v>
      </c>
      <c r="C5534">
        <v>384.17</v>
      </c>
      <c r="D5534">
        <v>2488.6999999999998</v>
      </c>
      <c r="E5534">
        <v>1685.1</v>
      </c>
      <c r="F5534">
        <v>4093.38</v>
      </c>
      <c r="G5534">
        <v>4071</v>
      </c>
      <c r="H5534">
        <v>8510</v>
      </c>
      <c r="I5534">
        <v>141.46</v>
      </c>
      <c r="J5534">
        <v>438.57</v>
      </c>
      <c r="K5534">
        <v>3076.65</v>
      </c>
      <c r="L5534">
        <v>6020</v>
      </c>
      <c r="M5534">
        <v>8955</v>
      </c>
      <c r="N5534">
        <v>2633.1</v>
      </c>
    </row>
    <row r="5535" spans="1:14" x14ac:dyDescent="0.25">
      <c r="A5535" s="2">
        <v>39888</v>
      </c>
      <c r="B5535">
        <v>658.58</v>
      </c>
      <c r="C5535">
        <v>388.79</v>
      </c>
      <c r="D5535">
        <v>2556.5</v>
      </c>
      <c r="E5535">
        <v>1737.3</v>
      </c>
      <c r="F5535">
        <v>4168.87</v>
      </c>
      <c r="G5535">
        <v>4179.3</v>
      </c>
      <c r="H5535">
        <v>8724</v>
      </c>
      <c r="I5535">
        <v>144.22999999999999</v>
      </c>
      <c r="J5535">
        <v>452.3</v>
      </c>
      <c r="K5535">
        <v>3144.61</v>
      </c>
      <c r="L5535">
        <v>6156</v>
      </c>
      <c r="M5535">
        <v>9157</v>
      </c>
      <c r="N5535">
        <v>2659.1</v>
      </c>
    </row>
    <row r="5536" spans="1:14" x14ac:dyDescent="0.25">
      <c r="A5536" s="2">
        <v>39889</v>
      </c>
      <c r="B5536">
        <v>677.28</v>
      </c>
      <c r="C5536">
        <v>400.46</v>
      </c>
      <c r="D5536">
        <v>2555.1</v>
      </c>
      <c r="E5536">
        <v>1721.8</v>
      </c>
      <c r="F5536">
        <v>4125.4399999999996</v>
      </c>
      <c r="G5536">
        <v>4190.8</v>
      </c>
      <c r="H5536">
        <v>8686</v>
      </c>
      <c r="I5536">
        <v>140.83000000000001</v>
      </c>
      <c r="J5536">
        <v>441.92</v>
      </c>
      <c r="K5536">
        <v>3122.39</v>
      </c>
      <c r="L5536">
        <v>6325</v>
      </c>
      <c r="M5536">
        <v>9115</v>
      </c>
      <c r="N5536">
        <v>2745.1</v>
      </c>
    </row>
    <row r="5537" spans="1:14" x14ac:dyDescent="0.25">
      <c r="A5537" s="2">
        <v>39890</v>
      </c>
      <c r="B5537">
        <v>691.84</v>
      </c>
      <c r="C5537">
        <v>396.68</v>
      </c>
      <c r="D5537">
        <v>2524.6</v>
      </c>
      <c r="E5537">
        <v>1718</v>
      </c>
      <c r="F5537">
        <v>4128.54</v>
      </c>
      <c r="G5537">
        <v>4205.6000000000004</v>
      </c>
      <c r="H5537">
        <v>8916</v>
      </c>
      <c r="I5537">
        <v>139.76</v>
      </c>
      <c r="J5537">
        <v>440.08</v>
      </c>
      <c r="K5537">
        <v>3132.85</v>
      </c>
      <c r="L5537">
        <v>6349</v>
      </c>
      <c r="M5537">
        <v>9321</v>
      </c>
      <c r="N5537">
        <v>2737.2</v>
      </c>
    </row>
    <row r="5538" spans="1:14" x14ac:dyDescent="0.25">
      <c r="A5538" s="2">
        <v>39891</v>
      </c>
      <c r="B5538">
        <v>682.06</v>
      </c>
      <c r="C5538">
        <v>403.62</v>
      </c>
      <c r="D5538">
        <v>2538.9</v>
      </c>
      <c r="E5538">
        <v>1729.2</v>
      </c>
      <c r="F5538">
        <v>4183.34</v>
      </c>
      <c r="G5538">
        <v>4220.7</v>
      </c>
      <c r="H5538">
        <v>9089</v>
      </c>
      <c r="I5538">
        <v>140.69</v>
      </c>
      <c r="J5538">
        <v>457.32</v>
      </c>
      <c r="K5538">
        <v>3128.93</v>
      </c>
      <c r="L5538">
        <v>6301</v>
      </c>
      <c r="M5538">
        <v>9243</v>
      </c>
      <c r="N5538">
        <v>2745.1</v>
      </c>
    </row>
    <row r="5539" spans="1:14" x14ac:dyDescent="0.25">
      <c r="A5539" s="2">
        <v>39892</v>
      </c>
      <c r="B5539">
        <v>668.07</v>
      </c>
      <c r="C5539">
        <v>391.72</v>
      </c>
      <c r="D5539">
        <v>2545.6</v>
      </c>
      <c r="E5539">
        <v>1737.7</v>
      </c>
      <c r="F5539">
        <v>4206.05</v>
      </c>
      <c r="G5539">
        <v>4225.1000000000004</v>
      </c>
      <c r="H5539">
        <v>9244</v>
      </c>
      <c r="I5539">
        <v>142.11000000000001</v>
      </c>
      <c r="J5539">
        <v>439.16</v>
      </c>
      <c r="K5539">
        <v>3129.59</v>
      </c>
      <c r="L5539">
        <v>6301</v>
      </c>
      <c r="M5539">
        <v>9155</v>
      </c>
      <c r="N5539">
        <v>2744.3</v>
      </c>
    </row>
    <row r="5540" spans="1:14" x14ac:dyDescent="0.25">
      <c r="A5540" s="2">
        <v>39895</v>
      </c>
      <c r="B5540">
        <v>714.63</v>
      </c>
      <c r="C5540">
        <v>414.83</v>
      </c>
      <c r="D5540">
        <v>2634.7</v>
      </c>
      <c r="E5540">
        <v>1784.6</v>
      </c>
      <c r="F5540">
        <v>4323.7</v>
      </c>
      <c r="G5540">
        <v>4358.3999999999996</v>
      </c>
      <c r="H5540">
        <v>9764</v>
      </c>
      <c r="I5540">
        <v>147.78</v>
      </c>
      <c r="J5540">
        <v>446.64</v>
      </c>
      <c r="K5540">
        <v>3230.27</v>
      </c>
      <c r="L5540">
        <v>6557</v>
      </c>
      <c r="M5540">
        <v>9518</v>
      </c>
      <c r="N5540">
        <v>2796.3</v>
      </c>
    </row>
    <row r="5541" spans="1:14" x14ac:dyDescent="0.25">
      <c r="A5541" s="2">
        <v>39896</v>
      </c>
      <c r="B5541">
        <v>702.61</v>
      </c>
      <c r="C5541">
        <v>406.82</v>
      </c>
      <c r="D5541">
        <v>2599.6999999999998</v>
      </c>
      <c r="E5541">
        <v>1789.3</v>
      </c>
      <c r="F5541">
        <v>4341.25</v>
      </c>
      <c r="G5541">
        <v>4385.3999999999996</v>
      </c>
      <c r="H5541">
        <v>9806</v>
      </c>
      <c r="I5541">
        <v>148.15</v>
      </c>
      <c r="J5541">
        <v>439.5</v>
      </c>
      <c r="K5541">
        <v>3219.01</v>
      </c>
      <c r="L5541">
        <v>6733</v>
      </c>
      <c r="M5541">
        <v>9818</v>
      </c>
      <c r="N5541">
        <v>2836.4</v>
      </c>
    </row>
    <row r="5542" spans="1:14" x14ac:dyDescent="0.25">
      <c r="A5542" s="2">
        <v>39897</v>
      </c>
      <c r="B5542">
        <v>706.76</v>
      </c>
      <c r="C5542">
        <v>405.75</v>
      </c>
      <c r="D5542">
        <v>2590</v>
      </c>
      <c r="E5542">
        <v>1800.2</v>
      </c>
      <c r="F5542">
        <v>4371.17</v>
      </c>
      <c r="G5542">
        <v>4427.7</v>
      </c>
      <c r="H5542">
        <v>10085</v>
      </c>
      <c r="I5542">
        <v>150.75</v>
      </c>
      <c r="J5542">
        <v>448</v>
      </c>
      <c r="K5542">
        <v>3248.81</v>
      </c>
      <c r="L5542">
        <v>6765</v>
      </c>
      <c r="M5542">
        <v>9724</v>
      </c>
      <c r="N5542">
        <v>2834.8</v>
      </c>
    </row>
    <row r="5543" spans="1:14" x14ac:dyDescent="0.25">
      <c r="A5543" s="2">
        <v>39898</v>
      </c>
      <c r="B5543">
        <v>723.38</v>
      </c>
      <c r="C5543">
        <v>413.38</v>
      </c>
      <c r="D5543">
        <v>2604.8000000000002</v>
      </c>
      <c r="E5543">
        <v>1799.6</v>
      </c>
      <c r="F5543">
        <v>4409.3599999999997</v>
      </c>
      <c r="G5543">
        <v>4426.3</v>
      </c>
      <c r="H5543">
        <v>10213</v>
      </c>
      <c r="I5543">
        <v>150.41</v>
      </c>
      <c r="J5543">
        <v>444.6</v>
      </c>
      <c r="K5543">
        <v>3250.8</v>
      </c>
      <c r="L5543">
        <v>6982</v>
      </c>
      <c r="M5543">
        <v>10001</v>
      </c>
      <c r="N5543">
        <v>2884.4</v>
      </c>
    </row>
    <row r="5544" spans="1:14" x14ac:dyDescent="0.25">
      <c r="A5544" s="2">
        <v>39899</v>
      </c>
      <c r="B5544">
        <v>713.54</v>
      </c>
      <c r="C5544">
        <v>406.74</v>
      </c>
      <c r="D5544">
        <v>2585.3000000000002</v>
      </c>
      <c r="E5544">
        <v>1766.6</v>
      </c>
      <c r="F5544">
        <v>4347.4399999999996</v>
      </c>
      <c r="G5544">
        <v>4349.3</v>
      </c>
      <c r="H5544">
        <v>10151</v>
      </c>
      <c r="I5544">
        <v>148.22</v>
      </c>
      <c r="J5544">
        <v>436.95</v>
      </c>
      <c r="K5544">
        <v>3189.2</v>
      </c>
      <c r="L5544">
        <v>6918</v>
      </c>
      <c r="M5544">
        <v>9988</v>
      </c>
      <c r="N5544">
        <v>2893.9</v>
      </c>
    </row>
    <row r="5545" spans="1:14" x14ac:dyDescent="0.25">
      <c r="A5545" s="2">
        <v>39902</v>
      </c>
      <c r="B5545">
        <v>685.78</v>
      </c>
      <c r="C5545">
        <v>395</v>
      </c>
      <c r="D5545">
        <v>2504.9</v>
      </c>
      <c r="E5545">
        <v>1693.8</v>
      </c>
      <c r="F5545">
        <v>4133.29</v>
      </c>
      <c r="G5545">
        <v>4164.3</v>
      </c>
      <c r="H5545">
        <v>9433</v>
      </c>
      <c r="I5545">
        <v>141.5</v>
      </c>
      <c r="J5545">
        <v>419.45</v>
      </c>
      <c r="K5545">
        <v>3101.77</v>
      </c>
      <c r="L5545">
        <v>6573</v>
      </c>
      <c r="M5545">
        <v>9555</v>
      </c>
      <c r="N5545">
        <v>2845.8</v>
      </c>
    </row>
    <row r="5546" spans="1:14" x14ac:dyDescent="0.25">
      <c r="A5546" s="2">
        <v>39903</v>
      </c>
      <c r="B5546">
        <v>694.96</v>
      </c>
      <c r="C5546">
        <v>401.18</v>
      </c>
      <c r="D5546">
        <v>2612.9</v>
      </c>
      <c r="E5546">
        <v>1747.6</v>
      </c>
      <c r="F5546">
        <v>4233.3999999999996</v>
      </c>
      <c r="G5546">
        <v>4285.8</v>
      </c>
      <c r="H5546">
        <v>9851</v>
      </c>
      <c r="I5546">
        <v>145.69</v>
      </c>
      <c r="J5546">
        <v>438.31</v>
      </c>
      <c r="K5546">
        <v>3224.97</v>
      </c>
      <c r="L5546">
        <v>6509</v>
      </c>
      <c r="M5546">
        <v>9667</v>
      </c>
      <c r="N5546">
        <v>2806.5</v>
      </c>
    </row>
    <row r="5547" spans="1:14" x14ac:dyDescent="0.25">
      <c r="A5547" s="2">
        <v>39904</v>
      </c>
      <c r="B5547">
        <v>707.64</v>
      </c>
      <c r="C5547">
        <v>412.46</v>
      </c>
      <c r="D5547">
        <v>2625.6</v>
      </c>
      <c r="E5547">
        <v>1767.2</v>
      </c>
      <c r="F5547">
        <v>4273.6499999999996</v>
      </c>
      <c r="G5547">
        <v>4366.8999999999996</v>
      </c>
      <c r="H5547">
        <v>9938</v>
      </c>
      <c r="I5547">
        <v>148.12</v>
      </c>
      <c r="J5547">
        <v>455.82</v>
      </c>
      <c r="K5547">
        <v>3283.26</v>
      </c>
      <c r="L5547">
        <v>6717</v>
      </c>
      <c r="M5547">
        <v>9591</v>
      </c>
      <c r="N5547">
        <v>2818.3</v>
      </c>
    </row>
    <row r="5548" spans="1:14" x14ac:dyDescent="0.25">
      <c r="A5548" s="2">
        <v>39905</v>
      </c>
      <c r="B5548">
        <v>730.59</v>
      </c>
      <c r="C5548">
        <v>420.17</v>
      </c>
      <c r="D5548">
        <v>2747.7</v>
      </c>
      <c r="E5548">
        <v>1863.4</v>
      </c>
      <c r="F5548">
        <v>4529.59</v>
      </c>
      <c r="G5548">
        <v>4566.8</v>
      </c>
      <c r="H5548">
        <v>10401</v>
      </c>
      <c r="I5548">
        <v>156.04</v>
      </c>
      <c r="J5548">
        <v>483.35</v>
      </c>
      <c r="K5548">
        <v>3391.88</v>
      </c>
      <c r="L5548">
        <v>6966</v>
      </c>
      <c r="M5548">
        <v>10380</v>
      </c>
      <c r="N5548">
        <v>2893.1</v>
      </c>
    </row>
    <row r="5549" spans="1:14" x14ac:dyDescent="0.25">
      <c r="A5549" s="2">
        <v>39906</v>
      </c>
      <c r="B5549">
        <v>734.96</v>
      </c>
      <c r="C5549">
        <v>420.78</v>
      </c>
      <c r="D5549">
        <v>2680.1</v>
      </c>
      <c r="E5549">
        <v>1840.7</v>
      </c>
      <c r="F5549">
        <v>4530.62</v>
      </c>
      <c r="G5549">
        <v>4565.5</v>
      </c>
      <c r="H5549">
        <v>10491</v>
      </c>
      <c r="I5549">
        <v>154.76</v>
      </c>
      <c r="J5549">
        <v>483.69</v>
      </c>
      <c r="K5549">
        <v>3304.45</v>
      </c>
      <c r="L5549">
        <v>6998</v>
      </c>
      <c r="M5549">
        <v>10354</v>
      </c>
      <c r="N5549">
        <v>2943.4</v>
      </c>
    </row>
    <row r="5550" spans="1:14" x14ac:dyDescent="0.25">
      <c r="A5550" s="2">
        <v>39909</v>
      </c>
      <c r="B5550">
        <v>726.22</v>
      </c>
      <c r="C5550">
        <v>417.27</v>
      </c>
      <c r="D5550">
        <v>2647.5</v>
      </c>
      <c r="E5550">
        <v>1822</v>
      </c>
      <c r="F5550">
        <v>4479.0200000000004</v>
      </c>
      <c r="G5550">
        <v>4566</v>
      </c>
      <c r="H5550">
        <v>10320</v>
      </c>
      <c r="I5550">
        <v>153.75</v>
      </c>
      <c r="J5550">
        <v>482.67</v>
      </c>
      <c r="K5550">
        <v>3270.67</v>
      </c>
      <c r="L5550">
        <v>7126</v>
      </c>
      <c r="M5550">
        <v>10718</v>
      </c>
      <c r="N5550">
        <v>2962.3</v>
      </c>
    </row>
    <row r="5551" spans="1:14" x14ac:dyDescent="0.25">
      <c r="A5551" s="2">
        <v>39910</v>
      </c>
      <c r="B5551">
        <v>711.79</v>
      </c>
      <c r="C5551">
        <v>409.11</v>
      </c>
      <c r="D5551">
        <v>2613.5</v>
      </c>
      <c r="E5551">
        <v>1806.7</v>
      </c>
      <c r="F5551">
        <v>4467.67</v>
      </c>
      <c r="G5551">
        <v>4581.3999999999996</v>
      </c>
      <c r="H5551">
        <v>10268</v>
      </c>
      <c r="I5551">
        <v>152.57</v>
      </c>
      <c r="J5551">
        <v>475.19</v>
      </c>
      <c r="K5551">
        <v>3260.07</v>
      </c>
      <c r="L5551">
        <v>7102</v>
      </c>
      <c r="M5551">
        <v>10527</v>
      </c>
      <c r="N5551">
        <v>2943.4</v>
      </c>
    </row>
    <row r="5552" spans="1:14" x14ac:dyDescent="0.25">
      <c r="A5552" s="2">
        <v>39911</v>
      </c>
      <c r="B5552">
        <v>719.22</v>
      </c>
      <c r="C5552">
        <v>415.82</v>
      </c>
      <c r="D5552">
        <v>2604.4</v>
      </c>
      <c r="E5552">
        <v>1818.9</v>
      </c>
      <c r="F5552">
        <v>4506.37</v>
      </c>
      <c r="G5552">
        <v>4615.8</v>
      </c>
      <c r="H5552">
        <v>10512</v>
      </c>
      <c r="I5552">
        <v>153.47999999999999</v>
      </c>
      <c r="J5552">
        <v>478.59</v>
      </c>
      <c r="K5552">
        <v>3282.59</v>
      </c>
      <c r="L5552">
        <v>6878</v>
      </c>
      <c r="M5552">
        <v>10273</v>
      </c>
      <c r="N5552">
        <v>2852.9</v>
      </c>
    </row>
    <row r="5553" spans="1:14" x14ac:dyDescent="0.25">
      <c r="A5553" s="2">
        <v>39912</v>
      </c>
      <c r="B5553">
        <v>745.46</v>
      </c>
      <c r="C5553">
        <v>423.45</v>
      </c>
      <c r="D5553">
        <v>2642.8</v>
      </c>
      <c r="E5553">
        <v>1850.6</v>
      </c>
      <c r="F5553">
        <v>4636.41</v>
      </c>
      <c r="G5553">
        <v>4779.8999999999996</v>
      </c>
      <c r="H5553">
        <v>10802</v>
      </c>
      <c r="I5553">
        <v>157.29</v>
      </c>
      <c r="J5553">
        <v>488.45</v>
      </c>
      <c r="K5553">
        <v>3324.98</v>
      </c>
      <c r="L5553">
        <v>7158</v>
      </c>
      <c r="M5553">
        <v>10527</v>
      </c>
      <c r="N5553">
        <v>2879.7</v>
      </c>
    </row>
    <row r="5554" spans="1:14" x14ac:dyDescent="0.25">
      <c r="A5554" s="2">
        <v>39913</v>
      </c>
      <c r="B5554">
        <v>745.46</v>
      </c>
      <c r="C5554">
        <v>423.45</v>
      </c>
      <c r="D5554">
        <v>2642.8</v>
      </c>
      <c r="E5554">
        <v>1850.6</v>
      </c>
      <c r="F5554">
        <v>4636.41</v>
      </c>
      <c r="G5554">
        <v>4779.8999999999996</v>
      </c>
      <c r="H5554">
        <v>10802</v>
      </c>
      <c r="I5554">
        <v>157.29</v>
      </c>
      <c r="J5554">
        <v>488.45</v>
      </c>
      <c r="K5554">
        <v>3324.98</v>
      </c>
      <c r="L5554">
        <v>7190</v>
      </c>
      <c r="M5554">
        <v>10527</v>
      </c>
      <c r="N5554">
        <v>2879.7</v>
      </c>
    </row>
    <row r="5555" spans="1:14" x14ac:dyDescent="0.25">
      <c r="A5555" s="2">
        <v>39916</v>
      </c>
      <c r="B5555">
        <v>746.77</v>
      </c>
      <c r="C5555">
        <v>429.55</v>
      </c>
      <c r="D5555">
        <v>2642.8</v>
      </c>
      <c r="E5555">
        <v>1850.6</v>
      </c>
      <c r="F5555">
        <v>4636.41</v>
      </c>
      <c r="G5555">
        <v>4779.8999999999996</v>
      </c>
      <c r="H5555">
        <v>10802</v>
      </c>
      <c r="I5555">
        <v>157.29</v>
      </c>
      <c r="J5555">
        <v>488.45</v>
      </c>
      <c r="K5555">
        <v>3324.98</v>
      </c>
      <c r="L5555">
        <v>7126</v>
      </c>
      <c r="M5555">
        <v>10527</v>
      </c>
      <c r="N5555">
        <v>2879.7</v>
      </c>
    </row>
    <row r="5556" spans="1:14" x14ac:dyDescent="0.25">
      <c r="A5556" s="2">
        <v>39917</v>
      </c>
      <c r="B5556">
        <v>734.74</v>
      </c>
      <c r="C5556">
        <v>427.49</v>
      </c>
      <c r="D5556">
        <v>2638.4</v>
      </c>
      <c r="E5556">
        <v>1866.5</v>
      </c>
      <c r="F5556">
        <v>4698.84</v>
      </c>
      <c r="G5556">
        <v>4860.8</v>
      </c>
      <c r="H5556">
        <v>11076</v>
      </c>
      <c r="I5556">
        <v>158.91</v>
      </c>
      <c r="J5556">
        <v>506.97</v>
      </c>
      <c r="K5556">
        <v>3341.54</v>
      </c>
      <c r="L5556">
        <v>7094</v>
      </c>
      <c r="M5556">
        <v>11042</v>
      </c>
      <c r="N5556">
        <v>2929.3</v>
      </c>
    </row>
    <row r="5557" spans="1:14" x14ac:dyDescent="0.25">
      <c r="A5557" s="2">
        <v>39918</v>
      </c>
      <c r="B5557">
        <v>741.96</v>
      </c>
      <c r="C5557">
        <v>425.66</v>
      </c>
      <c r="D5557">
        <v>2624.6</v>
      </c>
      <c r="E5557">
        <v>1858.4</v>
      </c>
      <c r="F5557">
        <v>4695.2299999999996</v>
      </c>
      <c r="G5557">
        <v>4791.8</v>
      </c>
      <c r="H5557">
        <v>11060</v>
      </c>
      <c r="I5557">
        <v>159.22</v>
      </c>
      <c r="J5557">
        <v>493.21</v>
      </c>
      <c r="K5557">
        <v>3314.39</v>
      </c>
      <c r="L5557">
        <v>7006</v>
      </c>
      <c r="M5557">
        <v>11183</v>
      </c>
      <c r="N5557">
        <v>2952.9</v>
      </c>
    </row>
    <row r="5558" spans="1:14" x14ac:dyDescent="0.25">
      <c r="A5558" s="2">
        <v>39919</v>
      </c>
      <c r="B5558">
        <v>753.33</v>
      </c>
      <c r="C5558">
        <v>431.53</v>
      </c>
      <c r="D5558">
        <v>2691.9</v>
      </c>
      <c r="E5558">
        <v>1891.4</v>
      </c>
      <c r="F5558">
        <v>4760.7700000000004</v>
      </c>
      <c r="G5558">
        <v>4879.5</v>
      </c>
      <c r="H5558">
        <v>11263</v>
      </c>
      <c r="I5558">
        <v>160.72999999999999</v>
      </c>
      <c r="J5558">
        <v>507.14</v>
      </c>
      <c r="K5558">
        <v>3389.89</v>
      </c>
      <c r="L5558">
        <v>7014</v>
      </c>
      <c r="M5558">
        <v>11077</v>
      </c>
      <c r="N5558">
        <v>2980.4</v>
      </c>
    </row>
    <row r="5559" spans="1:14" x14ac:dyDescent="0.25">
      <c r="A5559" s="2">
        <v>39920</v>
      </c>
      <c r="B5559">
        <v>757.92</v>
      </c>
      <c r="C5559">
        <v>434.73</v>
      </c>
      <c r="D5559">
        <v>2717.4</v>
      </c>
      <c r="E5559">
        <v>1924</v>
      </c>
      <c r="F5559">
        <v>4810.82</v>
      </c>
      <c r="G5559">
        <v>4953.1000000000004</v>
      </c>
      <c r="H5559">
        <v>11481</v>
      </c>
      <c r="I5559">
        <v>164.68</v>
      </c>
      <c r="J5559">
        <v>524.23</v>
      </c>
      <c r="K5559">
        <v>3397.18</v>
      </c>
      <c r="L5559">
        <v>7166</v>
      </c>
      <c r="M5559">
        <v>11186</v>
      </c>
      <c r="N5559">
        <v>2964.7</v>
      </c>
    </row>
    <row r="5560" spans="1:14" x14ac:dyDescent="0.25">
      <c r="A5560" s="2">
        <v>39923</v>
      </c>
      <c r="B5560">
        <v>728.4</v>
      </c>
      <c r="C5560">
        <v>420.24</v>
      </c>
      <c r="D5560">
        <v>2648.8</v>
      </c>
      <c r="E5560">
        <v>1846.4</v>
      </c>
      <c r="F5560">
        <v>4643.12</v>
      </c>
      <c r="G5560">
        <v>4783.8999999999996</v>
      </c>
      <c r="H5560">
        <v>11063</v>
      </c>
      <c r="I5560">
        <v>157.77000000000001</v>
      </c>
      <c r="J5560">
        <v>494.76</v>
      </c>
      <c r="K5560">
        <v>3317.7</v>
      </c>
      <c r="L5560">
        <v>7158</v>
      </c>
      <c r="M5560">
        <v>11184</v>
      </c>
      <c r="N5560">
        <v>2963.1</v>
      </c>
    </row>
    <row r="5561" spans="1:14" x14ac:dyDescent="0.25">
      <c r="A5561" s="2">
        <v>39924</v>
      </c>
      <c r="B5561">
        <v>741.3</v>
      </c>
      <c r="C5561">
        <v>426.73</v>
      </c>
      <c r="D5561">
        <v>2649.5</v>
      </c>
      <c r="E5561">
        <v>1852.4</v>
      </c>
      <c r="F5561">
        <v>4655.5</v>
      </c>
      <c r="G5561">
        <v>4726.2</v>
      </c>
      <c r="H5561">
        <v>11005</v>
      </c>
      <c r="I5561">
        <v>158.46</v>
      </c>
      <c r="J5561">
        <v>506.55</v>
      </c>
      <c r="K5561">
        <v>3330.28</v>
      </c>
      <c r="L5561">
        <v>7030</v>
      </c>
      <c r="M5561">
        <v>10865</v>
      </c>
      <c r="N5561">
        <v>2889.1</v>
      </c>
    </row>
    <row r="5562" spans="1:14" x14ac:dyDescent="0.25">
      <c r="A5562" s="2">
        <v>39925</v>
      </c>
      <c r="B5562">
        <v>731.9</v>
      </c>
      <c r="C5562">
        <v>427.11</v>
      </c>
      <c r="D5562">
        <v>2681.8</v>
      </c>
      <c r="E5562">
        <v>1884.7</v>
      </c>
      <c r="F5562">
        <v>4747.3500000000004</v>
      </c>
      <c r="G5562">
        <v>4842</v>
      </c>
      <c r="H5562">
        <v>11269</v>
      </c>
      <c r="I5562">
        <v>160.05000000000001</v>
      </c>
      <c r="J5562">
        <v>522.32000000000005</v>
      </c>
      <c r="K5562">
        <v>3331.61</v>
      </c>
      <c r="L5562">
        <v>7014</v>
      </c>
      <c r="M5562">
        <v>10597</v>
      </c>
      <c r="N5562">
        <v>2895.4</v>
      </c>
    </row>
    <row r="5563" spans="1:14" x14ac:dyDescent="0.25">
      <c r="A5563" s="2">
        <v>39926</v>
      </c>
      <c r="B5563">
        <v>742.18</v>
      </c>
      <c r="C5563">
        <v>435.04</v>
      </c>
      <c r="D5563">
        <v>2673.4</v>
      </c>
      <c r="E5563">
        <v>1881.9</v>
      </c>
      <c r="F5563">
        <v>4688.01</v>
      </c>
      <c r="G5563">
        <v>4814.2</v>
      </c>
      <c r="H5563">
        <v>11276</v>
      </c>
      <c r="I5563">
        <v>158.83000000000001</v>
      </c>
      <c r="J5563">
        <v>529.08000000000004</v>
      </c>
      <c r="K5563">
        <v>3297.83</v>
      </c>
      <c r="L5563">
        <v>7078</v>
      </c>
      <c r="M5563">
        <v>10856</v>
      </c>
      <c r="N5563">
        <v>2948.9</v>
      </c>
    </row>
    <row r="5564" spans="1:14" x14ac:dyDescent="0.25">
      <c r="A5564" s="2">
        <v>39927</v>
      </c>
      <c r="B5564">
        <v>757.7</v>
      </c>
      <c r="C5564">
        <v>440.99</v>
      </c>
      <c r="D5564">
        <v>2762.5</v>
      </c>
      <c r="E5564">
        <v>1941.5</v>
      </c>
      <c r="F5564">
        <v>4825.2700000000004</v>
      </c>
      <c r="G5564">
        <v>4879.8</v>
      </c>
      <c r="H5564">
        <v>11611</v>
      </c>
      <c r="I5564">
        <v>161.82</v>
      </c>
      <c r="J5564">
        <v>535.32000000000005</v>
      </c>
      <c r="K5564">
        <v>3354.79</v>
      </c>
      <c r="L5564">
        <v>7006</v>
      </c>
      <c r="M5564">
        <v>10967</v>
      </c>
      <c r="N5564">
        <v>2937.1</v>
      </c>
    </row>
    <row r="5565" spans="1:14" x14ac:dyDescent="0.25">
      <c r="A5565" s="2">
        <v>39930</v>
      </c>
      <c r="B5565">
        <v>749.17</v>
      </c>
      <c r="C5565">
        <v>433.59</v>
      </c>
      <c r="D5565">
        <v>2777.6</v>
      </c>
      <c r="E5565">
        <v>1940.8</v>
      </c>
      <c r="F5565">
        <v>4863.97</v>
      </c>
      <c r="G5565">
        <v>4814.5</v>
      </c>
      <c r="H5565">
        <v>11718</v>
      </c>
      <c r="I5565">
        <v>160.9</v>
      </c>
      <c r="J5565">
        <v>532.9</v>
      </c>
      <c r="K5565">
        <v>3401.15</v>
      </c>
      <c r="L5565">
        <v>7014</v>
      </c>
      <c r="M5565">
        <v>10692</v>
      </c>
      <c r="N5565">
        <v>2924.5</v>
      </c>
    </row>
    <row r="5566" spans="1:14" x14ac:dyDescent="0.25">
      <c r="A5566" s="2">
        <v>39931</v>
      </c>
      <c r="B5566">
        <v>744.8</v>
      </c>
      <c r="C5566">
        <v>431.3</v>
      </c>
      <c r="D5566">
        <v>2723.8</v>
      </c>
      <c r="E5566">
        <v>1909.2</v>
      </c>
      <c r="F5566">
        <v>4772.12</v>
      </c>
      <c r="G5566">
        <v>4743.8999999999996</v>
      </c>
      <c r="H5566">
        <v>11543</v>
      </c>
      <c r="I5566">
        <v>158.9</v>
      </c>
      <c r="J5566">
        <v>512.96</v>
      </c>
      <c r="K5566">
        <v>3352.8</v>
      </c>
      <c r="L5566">
        <v>6822</v>
      </c>
      <c r="M5566">
        <v>10413</v>
      </c>
      <c r="N5566">
        <v>2893.1</v>
      </c>
    </row>
    <row r="5567" spans="1:14" x14ac:dyDescent="0.25">
      <c r="A5567" s="2">
        <v>39932</v>
      </c>
      <c r="B5567">
        <v>759.88</v>
      </c>
      <c r="C5567">
        <v>434.35</v>
      </c>
      <c r="D5567">
        <v>2796.1</v>
      </c>
      <c r="E5567">
        <v>1951</v>
      </c>
      <c r="F5567">
        <v>4871.1899999999996</v>
      </c>
      <c r="G5567">
        <v>4872.5</v>
      </c>
      <c r="H5567">
        <v>11767</v>
      </c>
      <c r="I5567">
        <v>161.38</v>
      </c>
      <c r="J5567">
        <v>528.91</v>
      </c>
      <c r="K5567">
        <v>3413.74</v>
      </c>
      <c r="L5567">
        <v>6822</v>
      </c>
      <c r="M5567">
        <v>10679</v>
      </c>
      <c r="N5567">
        <v>2928.5</v>
      </c>
    </row>
    <row r="5568" spans="1:14" x14ac:dyDescent="0.25">
      <c r="A5568" s="2">
        <v>39933</v>
      </c>
      <c r="B5568">
        <v>760.76</v>
      </c>
      <c r="C5568">
        <v>430.08</v>
      </c>
      <c r="D5568">
        <v>2829.4</v>
      </c>
      <c r="E5568">
        <v>1978.2</v>
      </c>
      <c r="F5568">
        <v>4952.21</v>
      </c>
      <c r="G5568">
        <v>4941.3999999999996</v>
      </c>
      <c r="H5568">
        <v>11950</v>
      </c>
      <c r="I5568">
        <v>163.56</v>
      </c>
      <c r="J5568">
        <v>526.66</v>
      </c>
      <c r="K5568">
        <v>3454.8</v>
      </c>
      <c r="L5568">
        <v>7102</v>
      </c>
      <c r="M5568">
        <v>11111</v>
      </c>
      <c r="N5568">
        <v>2963.9</v>
      </c>
    </row>
    <row r="5569" spans="1:14" x14ac:dyDescent="0.25">
      <c r="A5569" s="2">
        <v>39934</v>
      </c>
      <c r="B5569">
        <v>766.01</v>
      </c>
      <c r="C5569">
        <v>438.17</v>
      </c>
      <c r="D5569">
        <v>2820.3</v>
      </c>
      <c r="E5569">
        <v>1978.2</v>
      </c>
      <c r="F5569">
        <v>4952.21</v>
      </c>
      <c r="G5569">
        <v>4941.3999999999996</v>
      </c>
      <c r="H5569">
        <v>11950</v>
      </c>
      <c r="I5569">
        <v>163.56</v>
      </c>
      <c r="J5569">
        <v>526.66</v>
      </c>
      <c r="K5569">
        <v>3454.8</v>
      </c>
      <c r="L5569">
        <v>7238</v>
      </c>
      <c r="M5569">
        <v>11111</v>
      </c>
      <c r="N5569">
        <v>2958.4</v>
      </c>
    </row>
    <row r="5570" spans="1:14" x14ac:dyDescent="0.25">
      <c r="A5570" s="2">
        <v>39937</v>
      </c>
      <c r="B5570">
        <v>789.4</v>
      </c>
      <c r="C5570">
        <v>454.26</v>
      </c>
      <c r="D5570">
        <v>2820.3</v>
      </c>
      <c r="E5570">
        <v>2034.3</v>
      </c>
      <c r="F5570">
        <v>5056.4399999999996</v>
      </c>
      <c r="G5570">
        <v>5003.1000000000004</v>
      </c>
      <c r="H5570">
        <v>12347</v>
      </c>
      <c r="I5570">
        <v>170.77</v>
      </c>
      <c r="J5570">
        <v>536.71</v>
      </c>
      <c r="K5570">
        <v>3523.69</v>
      </c>
      <c r="L5570">
        <v>7238</v>
      </c>
      <c r="M5570">
        <v>11717</v>
      </c>
      <c r="N5570">
        <v>3041</v>
      </c>
    </row>
    <row r="5571" spans="1:14" x14ac:dyDescent="0.25">
      <c r="A5571" s="2">
        <v>39938</v>
      </c>
      <c r="B5571">
        <v>790.05</v>
      </c>
      <c r="C5571">
        <v>457.54</v>
      </c>
      <c r="D5571">
        <v>2887.9</v>
      </c>
      <c r="E5571">
        <v>2027.4</v>
      </c>
      <c r="F5571">
        <v>5016.71</v>
      </c>
      <c r="G5571">
        <v>5037</v>
      </c>
      <c r="H5571">
        <v>12275</v>
      </c>
      <c r="I5571">
        <v>171.01</v>
      </c>
      <c r="J5571">
        <v>542.6</v>
      </c>
      <c r="K5571">
        <v>3501.83</v>
      </c>
      <c r="L5571">
        <v>7238</v>
      </c>
      <c r="M5571">
        <v>11790</v>
      </c>
      <c r="N5571">
        <v>3056.8</v>
      </c>
    </row>
    <row r="5572" spans="1:14" x14ac:dyDescent="0.25">
      <c r="A5572" s="2">
        <v>39939</v>
      </c>
      <c r="B5572">
        <v>802.08</v>
      </c>
      <c r="C5572">
        <v>470.81</v>
      </c>
      <c r="D5572">
        <v>2939.7</v>
      </c>
      <c r="E5572">
        <v>2068.6</v>
      </c>
      <c r="F5572">
        <v>5046.6400000000003</v>
      </c>
      <c r="G5572">
        <v>5085.3</v>
      </c>
      <c r="H5572">
        <v>12554</v>
      </c>
      <c r="I5572">
        <v>173.35</v>
      </c>
      <c r="J5572">
        <v>551.97</v>
      </c>
      <c r="K5572">
        <v>3523.69</v>
      </c>
      <c r="L5572">
        <v>7238</v>
      </c>
      <c r="M5572">
        <v>12012</v>
      </c>
      <c r="N5572">
        <v>3041.8</v>
      </c>
    </row>
    <row r="5573" spans="1:14" x14ac:dyDescent="0.25">
      <c r="A5573" s="2">
        <v>39940</v>
      </c>
      <c r="B5573">
        <v>793.11</v>
      </c>
      <c r="C5573">
        <v>460.51</v>
      </c>
      <c r="D5573">
        <v>2933.7</v>
      </c>
      <c r="E5573">
        <v>2050.8000000000002</v>
      </c>
      <c r="F5573">
        <v>4966.66</v>
      </c>
      <c r="G5573">
        <v>5092</v>
      </c>
      <c r="H5573">
        <v>12364</v>
      </c>
      <c r="I5573">
        <v>174.95</v>
      </c>
      <c r="J5573">
        <v>549.54</v>
      </c>
      <c r="K5573">
        <v>3529.65</v>
      </c>
      <c r="L5573">
        <v>7511</v>
      </c>
      <c r="M5573">
        <v>12387</v>
      </c>
      <c r="N5573">
        <v>3079.6</v>
      </c>
    </row>
    <row r="5574" spans="1:14" x14ac:dyDescent="0.25">
      <c r="A5574" s="2">
        <v>39941</v>
      </c>
      <c r="B5574">
        <v>808.63</v>
      </c>
      <c r="C5574">
        <v>471.19</v>
      </c>
      <c r="D5574">
        <v>2984.1</v>
      </c>
      <c r="E5574">
        <v>2089.8000000000002</v>
      </c>
      <c r="F5574">
        <v>5076.57</v>
      </c>
      <c r="G5574">
        <v>5186.8999999999996</v>
      </c>
      <c r="H5574">
        <v>12790</v>
      </c>
      <c r="I5574">
        <v>177.81</v>
      </c>
      <c r="J5574">
        <v>556.13</v>
      </c>
      <c r="K5574">
        <v>3578.66</v>
      </c>
      <c r="L5574">
        <v>7583</v>
      </c>
      <c r="M5574">
        <v>12402</v>
      </c>
      <c r="N5574">
        <v>3089</v>
      </c>
    </row>
    <row r="5575" spans="1:14" x14ac:dyDescent="0.25">
      <c r="A5575" s="2">
        <v>39944</v>
      </c>
      <c r="B5575">
        <v>794.86</v>
      </c>
      <c r="C5575">
        <v>467.45</v>
      </c>
      <c r="D5575">
        <v>2959.9</v>
      </c>
      <c r="E5575">
        <v>2049.1999999999998</v>
      </c>
      <c r="F5575">
        <v>5024.97</v>
      </c>
      <c r="G5575">
        <v>5138.8999999999996</v>
      </c>
      <c r="H5575">
        <v>12604</v>
      </c>
      <c r="I5575">
        <v>174.48</v>
      </c>
      <c r="J5575">
        <v>543.64</v>
      </c>
      <c r="K5575">
        <v>3546.87</v>
      </c>
      <c r="L5575">
        <v>7575</v>
      </c>
      <c r="M5575">
        <v>12138</v>
      </c>
      <c r="N5575">
        <v>3093.8</v>
      </c>
    </row>
    <row r="5576" spans="1:14" x14ac:dyDescent="0.25">
      <c r="A5576" s="2">
        <v>39945</v>
      </c>
      <c r="B5576">
        <v>792.89</v>
      </c>
      <c r="C5576">
        <v>464.48</v>
      </c>
      <c r="D5576">
        <v>2956.9</v>
      </c>
      <c r="E5576">
        <v>2047.3</v>
      </c>
      <c r="F5576">
        <v>5018.78</v>
      </c>
      <c r="G5576">
        <v>5147.5</v>
      </c>
      <c r="H5576">
        <v>12717</v>
      </c>
      <c r="I5576">
        <v>173.87</v>
      </c>
      <c r="J5576">
        <v>532.54999999999995</v>
      </c>
      <c r="K5576">
        <v>3537.6</v>
      </c>
      <c r="L5576">
        <v>7471</v>
      </c>
      <c r="M5576">
        <v>12411</v>
      </c>
      <c r="N5576">
        <v>3045</v>
      </c>
    </row>
    <row r="5577" spans="1:14" x14ac:dyDescent="0.25">
      <c r="A5577" s="2">
        <v>39946</v>
      </c>
      <c r="B5577">
        <v>774.09</v>
      </c>
      <c r="C5577">
        <v>448.31</v>
      </c>
      <c r="D5577">
        <v>2904.7</v>
      </c>
      <c r="E5577">
        <v>2000.7</v>
      </c>
      <c r="F5577">
        <v>4881.51</v>
      </c>
      <c r="G5577">
        <v>4993.6000000000004</v>
      </c>
      <c r="H5577">
        <v>12072</v>
      </c>
      <c r="I5577">
        <v>170.4</v>
      </c>
      <c r="J5577">
        <v>515.91</v>
      </c>
      <c r="K5577">
        <v>3483.95</v>
      </c>
      <c r="L5577">
        <v>7503</v>
      </c>
      <c r="M5577">
        <v>12225</v>
      </c>
      <c r="N5577">
        <v>3022.1</v>
      </c>
    </row>
    <row r="5578" spans="1:14" x14ac:dyDescent="0.25">
      <c r="A5578" s="2">
        <v>39947</v>
      </c>
      <c r="B5578">
        <v>777.81</v>
      </c>
      <c r="C5578">
        <v>454.18</v>
      </c>
      <c r="D5578">
        <v>2916.2</v>
      </c>
      <c r="E5578">
        <v>1999.2</v>
      </c>
      <c r="F5578">
        <v>4891.84</v>
      </c>
      <c r="G5578">
        <v>4989.7</v>
      </c>
      <c r="H5578">
        <v>11989</v>
      </c>
      <c r="I5578">
        <v>169.27</v>
      </c>
      <c r="J5578">
        <v>525.79</v>
      </c>
      <c r="K5578">
        <v>3550.18</v>
      </c>
      <c r="L5578">
        <v>7319</v>
      </c>
      <c r="M5578">
        <v>11865</v>
      </c>
      <c r="N5578">
        <v>2940.3</v>
      </c>
    </row>
    <row r="5579" spans="1:14" x14ac:dyDescent="0.25">
      <c r="A5579" s="2">
        <v>39948</v>
      </c>
      <c r="B5579">
        <v>772.13</v>
      </c>
      <c r="C5579">
        <v>451.13</v>
      </c>
      <c r="D5579">
        <v>2905.4</v>
      </c>
      <c r="E5579">
        <v>2010.1</v>
      </c>
      <c r="F5579">
        <v>4888.74</v>
      </c>
      <c r="G5579">
        <v>4989.7</v>
      </c>
      <c r="H5579">
        <v>12188</v>
      </c>
      <c r="I5579">
        <v>172.25</v>
      </c>
      <c r="J5579">
        <v>528.88</v>
      </c>
      <c r="K5579">
        <v>3544.22</v>
      </c>
      <c r="L5579">
        <v>7431</v>
      </c>
      <c r="M5579">
        <v>12063</v>
      </c>
      <c r="N5579">
        <v>2974.1</v>
      </c>
    </row>
    <row r="5580" spans="1:14" x14ac:dyDescent="0.25">
      <c r="A5580" s="2">
        <v>39951</v>
      </c>
      <c r="B5580">
        <v>793.11</v>
      </c>
      <c r="C5580">
        <v>451.13</v>
      </c>
      <c r="D5580">
        <v>2967.6</v>
      </c>
      <c r="E5580">
        <v>2058.1</v>
      </c>
      <c r="F5580">
        <v>5001.75</v>
      </c>
      <c r="G5580">
        <v>5089.8</v>
      </c>
      <c r="H5580">
        <v>12742</v>
      </c>
      <c r="I5580">
        <v>177.21</v>
      </c>
      <c r="J5580">
        <v>539.45000000000005</v>
      </c>
      <c r="K5580">
        <v>3599.86</v>
      </c>
      <c r="L5580">
        <v>7278</v>
      </c>
      <c r="M5580">
        <v>12167</v>
      </c>
      <c r="N5580">
        <v>2952.9</v>
      </c>
    </row>
    <row r="5581" spans="1:14" x14ac:dyDescent="0.25">
      <c r="A5581" s="2">
        <v>39952</v>
      </c>
      <c r="B5581">
        <v>792.68</v>
      </c>
      <c r="C5581">
        <v>466.46</v>
      </c>
      <c r="D5581">
        <v>2986.5</v>
      </c>
      <c r="E5581">
        <v>2085.8000000000002</v>
      </c>
      <c r="F5581">
        <v>5107.53</v>
      </c>
      <c r="G5581">
        <v>5189</v>
      </c>
      <c r="H5581">
        <v>12869</v>
      </c>
      <c r="I5581">
        <v>179.36</v>
      </c>
      <c r="J5581">
        <v>546.03</v>
      </c>
      <c r="K5581">
        <v>3643.57</v>
      </c>
      <c r="L5581">
        <v>7455</v>
      </c>
      <c r="M5581">
        <v>12619</v>
      </c>
      <c r="N5581">
        <v>3025.3</v>
      </c>
    </row>
    <row r="5582" spans="1:14" x14ac:dyDescent="0.25">
      <c r="A5582" s="2">
        <v>39953</v>
      </c>
      <c r="B5582">
        <v>786.99</v>
      </c>
      <c r="C5582">
        <v>472.26</v>
      </c>
      <c r="D5582">
        <v>2991.8</v>
      </c>
      <c r="E5582">
        <v>2111.6</v>
      </c>
      <c r="F5582">
        <v>5196.8</v>
      </c>
      <c r="G5582">
        <v>5222.8999999999996</v>
      </c>
      <c r="H5582">
        <v>13108</v>
      </c>
      <c r="I5582">
        <v>182.2</v>
      </c>
      <c r="J5582">
        <v>543.42999999999995</v>
      </c>
      <c r="K5582">
        <v>3647.55</v>
      </c>
      <c r="L5582">
        <v>7479</v>
      </c>
      <c r="M5582">
        <v>12536</v>
      </c>
      <c r="N5582">
        <v>3017.4</v>
      </c>
    </row>
    <row r="5583" spans="1:14" x14ac:dyDescent="0.25">
      <c r="A5583" s="2">
        <v>39954</v>
      </c>
      <c r="B5583">
        <v>777.15</v>
      </c>
      <c r="C5583">
        <v>461.2</v>
      </c>
      <c r="D5583">
        <v>2911.5</v>
      </c>
      <c r="E5583">
        <v>2057.1999999999998</v>
      </c>
      <c r="F5583">
        <v>5054.8999999999996</v>
      </c>
      <c r="G5583">
        <v>5128.2</v>
      </c>
      <c r="H5583">
        <v>12678</v>
      </c>
      <c r="I5583">
        <v>177.07</v>
      </c>
      <c r="J5583">
        <v>543.42999999999995</v>
      </c>
      <c r="K5583">
        <v>3647.55</v>
      </c>
      <c r="L5583">
        <v>7439</v>
      </c>
      <c r="M5583">
        <v>12292</v>
      </c>
      <c r="N5583">
        <v>3019.8</v>
      </c>
    </row>
    <row r="5584" spans="1:14" x14ac:dyDescent="0.25">
      <c r="A5584" s="2">
        <v>39955</v>
      </c>
      <c r="B5584">
        <v>773.88</v>
      </c>
      <c r="C5584">
        <v>461.5</v>
      </c>
      <c r="D5584">
        <v>2921.6</v>
      </c>
      <c r="E5584">
        <v>2067.1</v>
      </c>
      <c r="F5584">
        <v>5077.08</v>
      </c>
      <c r="G5584">
        <v>5176</v>
      </c>
      <c r="H5584">
        <v>12795</v>
      </c>
      <c r="I5584">
        <v>178.2</v>
      </c>
      <c r="J5584">
        <v>534.6</v>
      </c>
      <c r="K5584">
        <v>3583.96</v>
      </c>
      <c r="L5584">
        <v>7399</v>
      </c>
      <c r="M5584">
        <v>12323</v>
      </c>
      <c r="N5584">
        <v>2971</v>
      </c>
    </row>
    <row r="5585" spans="1:14" x14ac:dyDescent="0.25">
      <c r="A5585" s="2">
        <v>39958</v>
      </c>
      <c r="B5585">
        <v>773.88</v>
      </c>
      <c r="C5585">
        <v>466.84</v>
      </c>
      <c r="D5585">
        <v>2921.6</v>
      </c>
      <c r="E5585">
        <v>2072.3000000000002</v>
      </c>
      <c r="F5585">
        <v>5084.3100000000004</v>
      </c>
      <c r="G5585">
        <v>5204</v>
      </c>
      <c r="H5585">
        <v>12751</v>
      </c>
      <c r="I5585">
        <v>178.47</v>
      </c>
      <c r="J5585">
        <v>533.38</v>
      </c>
      <c r="K5585">
        <v>3605.16</v>
      </c>
      <c r="L5585">
        <v>7487</v>
      </c>
      <c r="M5585">
        <v>12333</v>
      </c>
      <c r="N5585">
        <v>2952.1</v>
      </c>
    </row>
    <row r="5586" spans="1:14" x14ac:dyDescent="0.25">
      <c r="A5586" s="2">
        <v>39959</v>
      </c>
      <c r="B5586">
        <v>794.64</v>
      </c>
      <c r="C5586">
        <v>476.76</v>
      </c>
      <c r="D5586">
        <v>2957.9</v>
      </c>
      <c r="E5586">
        <v>2094.1999999999998</v>
      </c>
      <c r="F5586">
        <v>5153.97</v>
      </c>
      <c r="G5586">
        <v>5226.6000000000004</v>
      </c>
      <c r="H5586">
        <v>12940</v>
      </c>
      <c r="I5586">
        <v>180.35</v>
      </c>
      <c r="J5586">
        <v>535.64</v>
      </c>
      <c r="K5586">
        <v>3595.88</v>
      </c>
      <c r="L5586">
        <v>7487</v>
      </c>
      <c r="M5586">
        <v>12218</v>
      </c>
      <c r="N5586">
        <v>2972.6</v>
      </c>
    </row>
    <row r="5587" spans="1:14" x14ac:dyDescent="0.25">
      <c r="A5587" s="2">
        <v>39960</v>
      </c>
      <c r="B5587">
        <v>780.43</v>
      </c>
      <c r="C5587">
        <v>471.5</v>
      </c>
      <c r="D5587">
        <v>2959.9</v>
      </c>
      <c r="E5587">
        <v>2114.8000000000002</v>
      </c>
      <c r="F5587">
        <v>5163.26</v>
      </c>
      <c r="G5587">
        <v>5290.8</v>
      </c>
      <c r="H5587">
        <v>12966</v>
      </c>
      <c r="I5587">
        <v>180.8</v>
      </c>
      <c r="J5587">
        <v>536.33000000000004</v>
      </c>
      <c r="K5587">
        <v>3598.53</v>
      </c>
      <c r="L5587">
        <v>7559</v>
      </c>
      <c r="M5587">
        <v>12945</v>
      </c>
      <c r="N5587">
        <v>2979.6</v>
      </c>
    </row>
    <row r="5588" spans="1:14" x14ac:dyDescent="0.25">
      <c r="A5588" s="2">
        <v>39961</v>
      </c>
      <c r="B5588">
        <v>791.36</v>
      </c>
      <c r="C5588">
        <v>483.62</v>
      </c>
      <c r="D5588">
        <v>2935.3</v>
      </c>
      <c r="E5588">
        <v>2094.5</v>
      </c>
      <c r="F5588">
        <v>5100.82</v>
      </c>
      <c r="G5588">
        <v>5240.7</v>
      </c>
      <c r="H5588">
        <v>12865</v>
      </c>
      <c r="I5588">
        <v>178.44</v>
      </c>
      <c r="J5588">
        <v>535.38</v>
      </c>
      <c r="K5588">
        <v>3537.6</v>
      </c>
      <c r="L5588">
        <v>7575</v>
      </c>
      <c r="M5588">
        <v>12945</v>
      </c>
      <c r="N5588">
        <v>2940.3</v>
      </c>
    </row>
    <row r="5589" spans="1:14" x14ac:dyDescent="0.25">
      <c r="A5589" s="2">
        <v>39962</v>
      </c>
      <c r="B5589">
        <v>802.73</v>
      </c>
      <c r="C5589">
        <v>481.79</v>
      </c>
      <c r="D5589">
        <v>2952.8</v>
      </c>
      <c r="E5589">
        <v>2104.5</v>
      </c>
      <c r="F5589">
        <v>5094.1099999999997</v>
      </c>
      <c r="G5589">
        <v>5241.8</v>
      </c>
      <c r="H5589">
        <v>12695</v>
      </c>
      <c r="I5589">
        <v>177.65</v>
      </c>
      <c r="J5589">
        <v>537.89</v>
      </c>
      <c r="K5589">
        <v>3545.55</v>
      </c>
      <c r="L5589">
        <v>7623</v>
      </c>
      <c r="M5589">
        <v>13156</v>
      </c>
      <c r="N5589">
        <v>2989.9</v>
      </c>
    </row>
    <row r="5590" spans="1:14" x14ac:dyDescent="0.25">
      <c r="A5590" s="2">
        <v>39965</v>
      </c>
      <c r="B5590">
        <v>821.09</v>
      </c>
      <c r="C5590">
        <v>491.63</v>
      </c>
      <c r="D5590">
        <v>3015</v>
      </c>
      <c r="E5590">
        <v>2168.6</v>
      </c>
      <c r="F5590">
        <v>5301.04</v>
      </c>
      <c r="G5590">
        <v>5353</v>
      </c>
      <c r="H5590">
        <v>13090</v>
      </c>
      <c r="I5590">
        <v>183.95</v>
      </c>
      <c r="J5590">
        <v>556.94000000000005</v>
      </c>
      <c r="K5590">
        <v>3545.55</v>
      </c>
      <c r="L5590">
        <v>7767</v>
      </c>
      <c r="M5590">
        <v>13547</v>
      </c>
      <c r="N5590">
        <v>3059.9</v>
      </c>
    </row>
    <row r="5591" spans="1:14" x14ac:dyDescent="0.25">
      <c r="A5591" s="2">
        <v>39966</v>
      </c>
      <c r="B5591">
        <v>824.16</v>
      </c>
      <c r="C5591">
        <v>493.08</v>
      </c>
      <c r="D5591">
        <v>3006</v>
      </c>
      <c r="E5591">
        <v>2174.4</v>
      </c>
      <c r="F5591">
        <v>5319.1</v>
      </c>
      <c r="G5591">
        <v>5377.5</v>
      </c>
      <c r="H5591">
        <v>13096</v>
      </c>
      <c r="I5591">
        <v>184.22</v>
      </c>
      <c r="J5591">
        <v>550.88</v>
      </c>
      <c r="K5591">
        <v>3606.48</v>
      </c>
      <c r="L5591">
        <v>7783</v>
      </c>
      <c r="M5591">
        <v>13300</v>
      </c>
      <c r="N5591">
        <v>3116.6</v>
      </c>
    </row>
    <row r="5592" spans="1:14" x14ac:dyDescent="0.25">
      <c r="A5592" s="2">
        <v>39967</v>
      </c>
      <c r="B5592">
        <v>814.76</v>
      </c>
      <c r="C5592">
        <v>478.97</v>
      </c>
      <c r="D5592">
        <v>2949.8</v>
      </c>
      <c r="E5592">
        <v>2130</v>
      </c>
      <c r="F5592">
        <v>5223.63</v>
      </c>
      <c r="G5592">
        <v>5261.9</v>
      </c>
      <c r="H5592">
        <v>12843</v>
      </c>
      <c r="I5592">
        <v>180.66</v>
      </c>
      <c r="J5592">
        <v>531.48</v>
      </c>
      <c r="K5592">
        <v>3565.42</v>
      </c>
      <c r="L5592">
        <v>7824</v>
      </c>
      <c r="M5592">
        <v>13291</v>
      </c>
      <c r="N5592">
        <v>3166.2</v>
      </c>
    </row>
    <row r="5593" spans="1:14" x14ac:dyDescent="0.25">
      <c r="A5593" s="2">
        <v>39968</v>
      </c>
      <c r="B5593">
        <v>822.41</v>
      </c>
      <c r="C5593">
        <v>488.27</v>
      </c>
      <c r="D5593">
        <v>2953.2</v>
      </c>
      <c r="E5593">
        <v>2133.5</v>
      </c>
      <c r="F5593">
        <v>5238.08</v>
      </c>
      <c r="G5593">
        <v>5253.2</v>
      </c>
      <c r="H5593">
        <v>12872</v>
      </c>
      <c r="I5593">
        <v>180.42</v>
      </c>
      <c r="J5593">
        <v>532.69000000000005</v>
      </c>
      <c r="K5593">
        <v>3589.92</v>
      </c>
      <c r="L5593">
        <v>7767</v>
      </c>
      <c r="M5593">
        <v>13296</v>
      </c>
      <c r="N5593">
        <v>3107.9</v>
      </c>
    </row>
    <row r="5594" spans="1:14" x14ac:dyDescent="0.25">
      <c r="A5594" s="2">
        <v>39969</v>
      </c>
      <c r="B5594">
        <v>822.41</v>
      </c>
      <c r="C5594">
        <v>491.86</v>
      </c>
      <c r="D5594">
        <v>2982.1</v>
      </c>
      <c r="E5594">
        <v>2150.3000000000002</v>
      </c>
      <c r="F5594">
        <v>5244.79</v>
      </c>
      <c r="G5594">
        <v>5291.6</v>
      </c>
      <c r="H5594">
        <v>12896</v>
      </c>
      <c r="I5594">
        <v>182.54</v>
      </c>
      <c r="J5594">
        <v>534.77</v>
      </c>
      <c r="K5594">
        <v>3583.3</v>
      </c>
      <c r="L5594">
        <v>7840</v>
      </c>
      <c r="M5594">
        <v>13515</v>
      </c>
      <c r="N5594">
        <v>3105.6</v>
      </c>
    </row>
    <row r="5595" spans="1:14" x14ac:dyDescent="0.25">
      <c r="A5595" s="2">
        <v>39972</v>
      </c>
      <c r="B5595">
        <v>820.88</v>
      </c>
      <c r="C5595">
        <v>489.27</v>
      </c>
      <c r="D5595">
        <v>2960.6</v>
      </c>
      <c r="E5595">
        <v>2119.3000000000002</v>
      </c>
      <c r="F5595">
        <v>5168.9399999999996</v>
      </c>
      <c r="G5595">
        <v>5221.8</v>
      </c>
      <c r="H5595">
        <v>12663</v>
      </c>
      <c r="I5595">
        <v>179.53</v>
      </c>
      <c r="J5595">
        <v>533.73</v>
      </c>
      <c r="K5595">
        <v>3576.68</v>
      </c>
      <c r="L5595">
        <v>7896</v>
      </c>
      <c r="M5595">
        <v>13142</v>
      </c>
      <c r="N5595">
        <v>3115</v>
      </c>
    </row>
    <row r="5596" spans="1:14" x14ac:dyDescent="0.25">
      <c r="A5596" s="2">
        <v>39973</v>
      </c>
      <c r="B5596">
        <v>821.53</v>
      </c>
      <c r="C5596">
        <v>488.43</v>
      </c>
      <c r="D5596">
        <v>2956.5</v>
      </c>
      <c r="E5596">
        <v>2122.9</v>
      </c>
      <c r="F5596">
        <v>5159.13</v>
      </c>
      <c r="G5596">
        <v>5278</v>
      </c>
      <c r="H5596">
        <v>12802</v>
      </c>
      <c r="I5596">
        <v>179.84</v>
      </c>
      <c r="J5596">
        <v>534.08000000000004</v>
      </c>
      <c r="K5596">
        <v>3570.72</v>
      </c>
      <c r="L5596">
        <v>7840</v>
      </c>
      <c r="M5596">
        <v>12996</v>
      </c>
      <c r="N5596">
        <v>3104</v>
      </c>
    </row>
    <row r="5597" spans="1:14" x14ac:dyDescent="0.25">
      <c r="A5597" s="2">
        <v>39974</v>
      </c>
      <c r="B5597">
        <v>822.41</v>
      </c>
      <c r="C5597">
        <v>488.81</v>
      </c>
      <c r="D5597">
        <v>2979.1</v>
      </c>
      <c r="E5597">
        <v>2137.1</v>
      </c>
      <c r="F5597">
        <v>5207.6400000000003</v>
      </c>
      <c r="G5597">
        <v>5348.6</v>
      </c>
      <c r="H5597">
        <v>12970</v>
      </c>
      <c r="I5597">
        <v>182.75</v>
      </c>
      <c r="J5597">
        <v>545.51</v>
      </c>
      <c r="K5597">
        <v>3601.85</v>
      </c>
      <c r="L5597">
        <v>8008</v>
      </c>
      <c r="M5597">
        <v>13522</v>
      </c>
      <c r="N5597">
        <v>3163.8</v>
      </c>
    </row>
    <row r="5598" spans="1:14" x14ac:dyDescent="0.25">
      <c r="A5598" s="2">
        <v>39975</v>
      </c>
      <c r="B5598">
        <v>823.72</v>
      </c>
      <c r="C5598">
        <v>494.99</v>
      </c>
      <c r="D5598">
        <v>3003.6</v>
      </c>
      <c r="E5598">
        <v>2148.3000000000002</v>
      </c>
      <c r="F5598">
        <v>5273.69</v>
      </c>
      <c r="G5598">
        <v>5393.9</v>
      </c>
      <c r="H5598">
        <v>13134</v>
      </c>
      <c r="I5598">
        <v>183.43</v>
      </c>
      <c r="J5598">
        <v>558.16</v>
      </c>
      <c r="K5598">
        <v>3630.99</v>
      </c>
      <c r="L5598">
        <v>8024</v>
      </c>
      <c r="M5598">
        <v>13620</v>
      </c>
      <c r="N5598">
        <v>3190.6</v>
      </c>
    </row>
    <row r="5599" spans="1:14" x14ac:dyDescent="0.25">
      <c r="A5599" s="2">
        <v>39976</v>
      </c>
      <c r="B5599">
        <v>826.12</v>
      </c>
      <c r="C5599">
        <v>493.38</v>
      </c>
      <c r="D5599">
        <v>2982.4</v>
      </c>
      <c r="E5599">
        <v>2142.5</v>
      </c>
      <c r="F5599">
        <v>5230.34</v>
      </c>
      <c r="G5599">
        <v>5399.7</v>
      </c>
      <c r="H5599">
        <v>13022</v>
      </c>
      <c r="I5599">
        <v>181.59</v>
      </c>
      <c r="J5599">
        <v>553.13</v>
      </c>
      <c r="K5599">
        <v>3654.83</v>
      </c>
      <c r="L5599">
        <v>8120</v>
      </c>
      <c r="M5599">
        <v>13653</v>
      </c>
      <c r="N5599">
        <v>3195.3</v>
      </c>
    </row>
    <row r="5600" spans="1:14" x14ac:dyDescent="0.25">
      <c r="A5600" s="2">
        <v>39979</v>
      </c>
      <c r="B5600">
        <v>807.54</v>
      </c>
      <c r="C5600">
        <v>482.25</v>
      </c>
      <c r="D5600">
        <v>2911.5</v>
      </c>
      <c r="E5600">
        <v>2074.1999999999998</v>
      </c>
      <c r="F5600">
        <v>5055.41</v>
      </c>
      <c r="G5600">
        <v>5290.8</v>
      </c>
      <c r="H5600">
        <v>12630</v>
      </c>
      <c r="I5600">
        <v>176.73</v>
      </c>
      <c r="J5600">
        <v>543.08000000000004</v>
      </c>
      <c r="K5600">
        <v>3572.7</v>
      </c>
      <c r="L5600">
        <v>8040</v>
      </c>
      <c r="M5600">
        <v>13351</v>
      </c>
      <c r="N5600">
        <v>3172.5</v>
      </c>
    </row>
    <row r="5601" spans="1:14" x14ac:dyDescent="0.25">
      <c r="A5601" s="2">
        <v>39980</v>
      </c>
      <c r="B5601">
        <v>797.48</v>
      </c>
      <c r="C5601">
        <v>474.93</v>
      </c>
      <c r="D5601">
        <v>2913.1</v>
      </c>
      <c r="E5601">
        <v>2072</v>
      </c>
      <c r="F5601">
        <v>5057.4799999999996</v>
      </c>
      <c r="G5601">
        <v>5280.2</v>
      </c>
      <c r="H5601">
        <v>12512</v>
      </c>
      <c r="I5601">
        <v>175.63</v>
      </c>
      <c r="J5601">
        <v>547.59</v>
      </c>
      <c r="K5601">
        <v>3562.77</v>
      </c>
      <c r="L5601">
        <v>7824</v>
      </c>
      <c r="M5601">
        <v>13074</v>
      </c>
      <c r="N5601">
        <v>3118.2</v>
      </c>
    </row>
    <row r="5602" spans="1:14" x14ac:dyDescent="0.25">
      <c r="A5602" s="2">
        <v>39981</v>
      </c>
      <c r="B5602">
        <v>795.52</v>
      </c>
      <c r="C5602">
        <v>465.55</v>
      </c>
      <c r="D5602">
        <v>2874.1</v>
      </c>
      <c r="E5602">
        <v>2036.9</v>
      </c>
      <c r="F5602">
        <v>4962.01</v>
      </c>
      <c r="G5602">
        <v>5164</v>
      </c>
      <c r="H5602">
        <v>12141</v>
      </c>
      <c r="I5602">
        <v>171.87</v>
      </c>
      <c r="J5602">
        <v>535.46</v>
      </c>
      <c r="K5602">
        <v>3515.08</v>
      </c>
      <c r="L5602">
        <v>7872</v>
      </c>
      <c r="M5602">
        <v>12953</v>
      </c>
      <c r="N5602">
        <v>3067</v>
      </c>
    </row>
    <row r="5603" spans="1:14" x14ac:dyDescent="0.25">
      <c r="A5603" s="2">
        <v>39982</v>
      </c>
      <c r="B5603">
        <v>802.51</v>
      </c>
      <c r="C5603">
        <v>468.69</v>
      </c>
      <c r="D5603">
        <v>2884.9</v>
      </c>
      <c r="E5603">
        <v>2057.1999999999998</v>
      </c>
      <c r="F5603">
        <v>4996.07</v>
      </c>
      <c r="G5603">
        <v>5209.8999999999996</v>
      </c>
      <c r="H5603">
        <v>12251</v>
      </c>
      <c r="I5603">
        <v>173.48</v>
      </c>
      <c r="J5603">
        <v>539.12</v>
      </c>
      <c r="K5603">
        <v>3556.14</v>
      </c>
      <c r="L5603">
        <v>7792</v>
      </c>
      <c r="M5603">
        <v>12874</v>
      </c>
      <c r="N5603">
        <v>3059.9</v>
      </c>
    </row>
    <row r="5604" spans="1:14" x14ac:dyDescent="0.25">
      <c r="A5604" s="2">
        <v>39983</v>
      </c>
      <c r="B5604">
        <v>804.71</v>
      </c>
      <c r="C5604">
        <v>474.6</v>
      </c>
      <c r="D5604">
        <v>2925.2</v>
      </c>
      <c r="E5604">
        <v>2074.9</v>
      </c>
      <c r="F5604">
        <v>5011.53</v>
      </c>
      <c r="G5604">
        <v>5320.1</v>
      </c>
      <c r="H5604">
        <v>12360</v>
      </c>
      <c r="I5604">
        <v>175.81</v>
      </c>
      <c r="J5604">
        <v>539.12</v>
      </c>
      <c r="K5604">
        <v>3591.97</v>
      </c>
      <c r="L5604">
        <v>7824</v>
      </c>
      <c r="M5604">
        <v>12985</v>
      </c>
      <c r="N5604">
        <v>3061.5</v>
      </c>
    </row>
    <row r="5605" spans="1:14" x14ac:dyDescent="0.25">
      <c r="A5605" s="2">
        <v>39986</v>
      </c>
      <c r="B5605">
        <v>780.76</v>
      </c>
      <c r="C5605">
        <v>455.57</v>
      </c>
      <c r="D5605">
        <v>2852</v>
      </c>
      <c r="E5605">
        <v>2012.3</v>
      </c>
      <c r="F5605">
        <v>4857.92</v>
      </c>
      <c r="G5605">
        <v>5193.6000000000004</v>
      </c>
      <c r="H5605">
        <v>11982</v>
      </c>
      <c r="I5605">
        <v>170.09</v>
      </c>
      <c r="J5605">
        <v>521.11</v>
      </c>
      <c r="K5605">
        <v>3516.34</v>
      </c>
      <c r="L5605">
        <v>7872</v>
      </c>
      <c r="M5605">
        <v>13080</v>
      </c>
      <c r="N5605">
        <v>3082.1</v>
      </c>
    </row>
    <row r="5606" spans="1:14" x14ac:dyDescent="0.25">
      <c r="A5606" s="2">
        <v>39987</v>
      </c>
      <c r="B5606">
        <v>782.3</v>
      </c>
      <c r="C5606">
        <v>457.79</v>
      </c>
      <c r="D5606">
        <v>2841.9</v>
      </c>
      <c r="E5606">
        <v>2007.2</v>
      </c>
      <c r="F5606">
        <v>4853.28</v>
      </c>
      <c r="G5606">
        <v>5197.3</v>
      </c>
      <c r="H5606">
        <v>11907</v>
      </c>
      <c r="I5606">
        <v>170.13</v>
      </c>
      <c r="J5606">
        <v>522.5</v>
      </c>
      <c r="K5606">
        <v>3516.34</v>
      </c>
      <c r="L5606">
        <v>7640</v>
      </c>
      <c r="M5606">
        <v>12664</v>
      </c>
      <c r="N5606">
        <v>2985.4</v>
      </c>
    </row>
    <row r="5607" spans="1:14" x14ac:dyDescent="0.25">
      <c r="A5607" s="2">
        <v>39988</v>
      </c>
      <c r="B5607">
        <v>789.11</v>
      </c>
      <c r="C5607">
        <v>466.01</v>
      </c>
      <c r="D5607">
        <v>2879.5</v>
      </c>
      <c r="E5607">
        <v>2052.6</v>
      </c>
      <c r="F5607">
        <v>4985.76</v>
      </c>
      <c r="G5607">
        <v>5351</v>
      </c>
      <c r="H5607">
        <v>12254</v>
      </c>
      <c r="I5607">
        <v>174.2</v>
      </c>
      <c r="J5607">
        <v>542.92999999999995</v>
      </c>
      <c r="K5607">
        <v>3603.91</v>
      </c>
      <c r="L5607">
        <v>7664</v>
      </c>
      <c r="M5607">
        <v>13011</v>
      </c>
      <c r="N5607">
        <v>2986.2</v>
      </c>
    </row>
    <row r="5608" spans="1:14" x14ac:dyDescent="0.25">
      <c r="A5608" s="2">
        <v>39989</v>
      </c>
      <c r="B5608">
        <v>805.37</v>
      </c>
      <c r="C5608">
        <v>478.98</v>
      </c>
      <c r="D5608">
        <v>2860.2</v>
      </c>
      <c r="E5608">
        <v>2040.4</v>
      </c>
      <c r="F5608">
        <v>4950.71</v>
      </c>
      <c r="G5608">
        <v>5372.9</v>
      </c>
      <c r="H5608">
        <v>12194</v>
      </c>
      <c r="I5608">
        <v>174.06</v>
      </c>
      <c r="J5608">
        <v>540.16</v>
      </c>
      <c r="K5608">
        <v>3550.17</v>
      </c>
      <c r="L5608">
        <v>7840</v>
      </c>
      <c r="M5608">
        <v>13278</v>
      </c>
      <c r="N5608">
        <v>3035.3</v>
      </c>
    </row>
    <row r="5609" spans="1:14" x14ac:dyDescent="0.25">
      <c r="A5609" s="2">
        <v>39990</v>
      </c>
      <c r="B5609">
        <v>803.17</v>
      </c>
      <c r="C5609">
        <v>481.05</v>
      </c>
      <c r="D5609">
        <v>2850.7</v>
      </c>
      <c r="E5609">
        <v>2016.2</v>
      </c>
      <c r="F5609">
        <v>4925.96</v>
      </c>
      <c r="G5609">
        <v>5388.3</v>
      </c>
      <c r="H5609">
        <v>12128</v>
      </c>
      <c r="I5609">
        <v>174.06</v>
      </c>
      <c r="J5609">
        <v>544.14</v>
      </c>
      <c r="K5609">
        <v>3566.1</v>
      </c>
      <c r="L5609">
        <v>7928</v>
      </c>
      <c r="M5609">
        <v>13440</v>
      </c>
      <c r="N5609">
        <v>3074.1</v>
      </c>
    </row>
    <row r="5610" spans="1:14" x14ac:dyDescent="0.25">
      <c r="A5610" s="2">
        <v>39993</v>
      </c>
      <c r="B5610">
        <v>809.54</v>
      </c>
      <c r="C5610">
        <v>487.27</v>
      </c>
      <c r="D5610">
        <v>2884.9</v>
      </c>
      <c r="E5610">
        <v>2055.9</v>
      </c>
      <c r="F5610">
        <v>5035.76</v>
      </c>
      <c r="G5610">
        <v>5470.3</v>
      </c>
      <c r="H5610">
        <v>12298</v>
      </c>
      <c r="I5610">
        <v>176.53</v>
      </c>
      <c r="J5610">
        <v>557.47</v>
      </c>
      <c r="K5610">
        <v>3605.24</v>
      </c>
      <c r="L5610">
        <v>7864</v>
      </c>
      <c r="M5610">
        <v>13466</v>
      </c>
      <c r="N5610">
        <v>3052.7</v>
      </c>
    </row>
    <row r="5611" spans="1:14" x14ac:dyDescent="0.25">
      <c r="A5611" s="2">
        <v>39994</v>
      </c>
      <c r="B5611">
        <v>804.49</v>
      </c>
      <c r="C5611">
        <v>481.28</v>
      </c>
      <c r="D5611">
        <v>2858.5</v>
      </c>
      <c r="E5611">
        <v>2022.6</v>
      </c>
      <c r="F5611">
        <v>4968.75</v>
      </c>
      <c r="G5611">
        <v>5452.9</v>
      </c>
      <c r="H5611">
        <v>12290</v>
      </c>
      <c r="I5611">
        <v>174.16</v>
      </c>
      <c r="J5611">
        <v>550.54</v>
      </c>
      <c r="K5611">
        <v>3574.72</v>
      </c>
      <c r="L5611">
        <v>7952</v>
      </c>
      <c r="M5611">
        <v>13354</v>
      </c>
      <c r="N5611">
        <v>3091.6</v>
      </c>
    </row>
    <row r="5612" spans="1:14" x14ac:dyDescent="0.25">
      <c r="A5612" s="2">
        <v>39995</v>
      </c>
      <c r="B5612">
        <v>807.79</v>
      </c>
      <c r="C5612">
        <v>481.28</v>
      </c>
      <c r="D5612">
        <v>2910.3</v>
      </c>
      <c r="E5612">
        <v>2073.9</v>
      </c>
      <c r="F5612">
        <v>5047.1000000000004</v>
      </c>
      <c r="G5612">
        <v>5528.3</v>
      </c>
      <c r="H5612">
        <v>12531</v>
      </c>
      <c r="I5612">
        <v>178.2</v>
      </c>
      <c r="J5612">
        <v>564.91</v>
      </c>
      <c r="K5612">
        <v>3623.82</v>
      </c>
      <c r="L5612">
        <v>7952</v>
      </c>
      <c r="M5612">
        <v>13354</v>
      </c>
      <c r="N5612">
        <v>3059.9</v>
      </c>
    </row>
    <row r="5613" spans="1:14" x14ac:dyDescent="0.25">
      <c r="A5613" s="2">
        <v>39996</v>
      </c>
      <c r="B5613">
        <v>784.94</v>
      </c>
      <c r="C5613">
        <v>474.76</v>
      </c>
      <c r="D5613">
        <v>2844.9</v>
      </c>
      <c r="E5613">
        <v>2009.1</v>
      </c>
      <c r="F5613">
        <v>4878.0200000000004</v>
      </c>
      <c r="G5613">
        <v>5391.1</v>
      </c>
      <c r="H5613">
        <v>12200</v>
      </c>
      <c r="I5613">
        <v>172.62</v>
      </c>
      <c r="J5613">
        <v>547.77</v>
      </c>
      <c r="K5613">
        <v>3542.87</v>
      </c>
      <c r="L5613">
        <v>7920</v>
      </c>
      <c r="M5613">
        <v>13140</v>
      </c>
      <c r="N5613">
        <v>3059.9</v>
      </c>
    </row>
    <row r="5614" spans="1:14" x14ac:dyDescent="0.25">
      <c r="A5614" s="2">
        <v>39997</v>
      </c>
      <c r="B5614">
        <v>784.94</v>
      </c>
      <c r="C5614">
        <v>479.13</v>
      </c>
      <c r="D5614">
        <v>2843.9</v>
      </c>
      <c r="E5614">
        <v>2011.4</v>
      </c>
      <c r="F5614">
        <v>4841.43</v>
      </c>
      <c r="G5614">
        <v>5418.1</v>
      </c>
      <c r="H5614">
        <v>12191</v>
      </c>
      <c r="I5614">
        <v>173.34</v>
      </c>
      <c r="J5614">
        <v>545.70000000000005</v>
      </c>
      <c r="K5614">
        <v>3534.91</v>
      </c>
      <c r="L5614">
        <v>7880</v>
      </c>
      <c r="M5614">
        <v>13151</v>
      </c>
      <c r="N5614">
        <v>2996.5</v>
      </c>
    </row>
    <row r="5615" spans="1:14" x14ac:dyDescent="0.25">
      <c r="A5615" s="2">
        <v>40000</v>
      </c>
      <c r="B5615">
        <v>786.92</v>
      </c>
      <c r="C5615">
        <v>467.62</v>
      </c>
      <c r="D5615">
        <v>2823.2</v>
      </c>
      <c r="E5615">
        <v>1987.8</v>
      </c>
      <c r="F5615">
        <v>4806.37</v>
      </c>
      <c r="G5615">
        <v>5352.1</v>
      </c>
      <c r="H5615">
        <v>11960</v>
      </c>
      <c r="I5615">
        <v>170.54</v>
      </c>
      <c r="J5615">
        <v>540.67999999999995</v>
      </c>
      <c r="K5615">
        <v>3544.2</v>
      </c>
      <c r="L5615">
        <v>7768</v>
      </c>
      <c r="M5615">
        <v>13002</v>
      </c>
      <c r="N5615">
        <v>2971.1</v>
      </c>
    </row>
    <row r="5616" spans="1:14" x14ac:dyDescent="0.25">
      <c r="A5616" s="2">
        <v>40001</v>
      </c>
      <c r="B5616">
        <v>772.64</v>
      </c>
      <c r="C5616">
        <v>455.88</v>
      </c>
      <c r="D5616">
        <v>2809.7</v>
      </c>
      <c r="E5616">
        <v>1964.6</v>
      </c>
      <c r="F5616">
        <v>4738.33</v>
      </c>
      <c r="G5616">
        <v>5319.6</v>
      </c>
      <c r="H5616">
        <v>11812</v>
      </c>
      <c r="I5616">
        <v>170.19</v>
      </c>
      <c r="J5616">
        <v>543.97</v>
      </c>
      <c r="K5616">
        <v>3536.24</v>
      </c>
      <c r="L5616">
        <v>7720</v>
      </c>
      <c r="M5616">
        <v>12966</v>
      </c>
      <c r="N5616">
        <v>2967.1</v>
      </c>
    </row>
    <row r="5617" spans="1:14" x14ac:dyDescent="0.25">
      <c r="A5617" s="2">
        <v>40002</v>
      </c>
      <c r="B5617">
        <v>767.8</v>
      </c>
      <c r="C5617">
        <v>445.9</v>
      </c>
      <c r="D5617">
        <v>2779.5</v>
      </c>
      <c r="E5617">
        <v>1940.7</v>
      </c>
      <c r="F5617">
        <v>4706.88</v>
      </c>
      <c r="G5617">
        <v>5234</v>
      </c>
      <c r="H5617">
        <v>11562</v>
      </c>
      <c r="I5617">
        <v>167.18</v>
      </c>
      <c r="J5617">
        <v>538.25</v>
      </c>
      <c r="K5617">
        <v>3502.4</v>
      </c>
      <c r="L5617">
        <v>7535</v>
      </c>
      <c r="M5617">
        <v>12842</v>
      </c>
      <c r="N5617">
        <v>2952.1</v>
      </c>
    </row>
    <row r="5618" spans="1:14" x14ac:dyDescent="0.25">
      <c r="A5618" s="2">
        <v>40003</v>
      </c>
      <c r="B5618">
        <v>772.42</v>
      </c>
      <c r="C5618">
        <v>453.11</v>
      </c>
      <c r="D5618">
        <v>2789.3</v>
      </c>
      <c r="E5618">
        <v>1950.4</v>
      </c>
      <c r="F5618">
        <v>4765.13</v>
      </c>
      <c r="G5618">
        <v>5294.1</v>
      </c>
      <c r="H5618">
        <v>11699</v>
      </c>
      <c r="I5618">
        <v>169.06</v>
      </c>
      <c r="J5618">
        <v>538.42999999999995</v>
      </c>
      <c r="K5618">
        <v>3504.39</v>
      </c>
      <c r="L5618">
        <v>7455</v>
      </c>
      <c r="M5618">
        <v>12878</v>
      </c>
      <c r="N5618">
        <v>2960</v>
      </c>
    </row>
    <row r="5619" spans="1:14" x14ac:dyDescent="0.25">
      <c r="A5619" s="2">
        <v>40004</v>
      </c>
      <c r="B5619">
        <v>768.24</v>
      </c>
      <c r="C5619">
        <v>452.81</v>
      </c>
      <c r="D5619">
        <v>2779.2</v>
      </c>
      <c r="E5619">
        <v>1924.6</v>
      </c>
      <c r="F5619">
        <v>4716.16</v>
      </c>
      <c r="G5619">
        <v>5238.8</v>
      </c>
      <c r="H5619">
        <v>11486</v>
      </c>
      <c r="I5619">
        <v>166.5</v>
      </c>
      <c r="J5619">
        <v>535.14</v>
      </c>
      <c r="K5619">
        <v>3467.9</v>
      </c>
      <c r="L5619">
        <v>7407</v>
      </c>
      <c r="M5619">
        <v>12850</v>
      </c>
      <c r="N5619">
        <v>2972.7</v>
      </c>
    </row>
    <row r="5620" spans="1:14" x14ac:dyDescent="0.25">
      <c r="A5620" s="2">
        <v>40007</v>
      </c>
      <c r="B5620">
        <v>786.92</v>
      </c>
      <c r="C5620">
        <v>459.71</v>
      </c>
      <c r="D5620">
        <v>2817.1</v>
      </c>
      <c r="E5620">
        <v>1968.5</v>
      </c>
      <c r="F5620">
        <v>4851.7299999999996</v>
      </c>
      <c r="G5620">
        <v>5361.7</v>
      </c>
      <c r="H5620">
        <v>11747</v>
      </c>
      <c r="I5620">
        <v>171.08</v>
      </c>
      <c r="J5620">
        <v>544.83000000000004</v>
      </c>
      <c r="K5620">
        <v>3520.32</v>
      </c>
      <c r="L5620">
        <v>7239</v>
      </c>
      <c r="M5620">
        <v>12525</v>
      </c>
      <c r="N5620">
        <v>2934.6</v>
      </c>
    </row>
    <row r="5621" spans="1:14" x14ac:dyDescent="0.25">
      <c r="A5621" s="2">
        <v>40008</v>
      </c>
      <c r="B5621">
        <v>792.19</v>
      </c>
      <c r="C5621">
        <v>462.78</v>
      </c>
      <c r="D5621">
        <v>2842.2</v>
      </c>
      <c r="E5621">
        <v>1987.8</v>
      </c>
      <c r="F5621">
        <v>4924.93</v>
      </c>
      <c r="G5621">
        <v>5405.4</v>
      </c>
      <c r="H5621">
        <v>11882</v>
      </c>
      <c r="I5621">
        <v>172.35</v>
      </c>
      <c r="J5621">
        <v>550.20000000000005</v>
      </c>
      <c r="K5621">
        <v>3555.48</v>
      </c>
      <c r="L5621">
        <v>7407</v>
      </c>
      <c r="M5621">
        <v>12950</v>
      </c>
      <c r="N5621">
        <v>3048.8</v>
      </c>
    </row>
    <row r="5622" spans="1:14" x14ac:dyDescent="0.25">
      <c r="A5622" s="2">
        <v>40009</v>
      </c>
      <c r="B5622">
        <v>814.82</v>
      </c>
      <c r="C5622">
        <v>470</v>
      </c>
      <c r="D5622">
        <v>2920.1</v>
      </c>
      <c r="E5622">
        <v>2045.9</v>
      </c>
      <c r="F5622">
        <v>5073.3900000000003</v>
      </c>
      <c r="G5622">
        <v>5554.7</v>
      </c>
      <c r="H5622">
        <v>12316</v>
      </c>
      <c r="I5622">
        <v>178.54</v>
      </c>
      <c r="J5622">
        <v>567.86</v>
      </c>
      <c r="K5622">
        <v>3625.81</v>
      </c>
      <c r="L5622">
        <v>7439</v>
      </c>
      <c r="M5622">
        <v>13235</v>
      </c>
      <c r="N5622">
        <v>3081.3</v>
      </c>
    </row>
    <row r="5623" spans="1:14" x14ac:dyDescent="0.25">
      <c r="A5623" s="2">
        <v>40010</v>
      </c>
      <c r="B5623">
        <v>822.28</v>
      </c>
      <c r="C5623">
        <v>478.21</v>
      </c>
      <c r="D5623">
        <v>2938.4</v>
      </c>
      <c r="E5623">
        <v>2063.6</v>
      </c>
      <c r="F5623">
        <v>5119.79</v>
      </c>
      <c r="G5623">
        <v>5608.9</v>
      </c>
      <c r="H5623">
        <v>12391</v>
      </c>
      <c r="I5623">
        <v>180.32</v>
      </c>
      <c r="J5623">
        <v>569.59</v>
      </c>
      <c r="K5623">
        <v>3672.25</v>
      </c>
      <c r="L5623">
        <v>7471</v>
      </c>
      <c r="M5623">
        <v>13296</v>
      </c>
      <c r="N5623">
        <v>3150.2</v>
      </c>
    </row>
    <row r="5624" spans="1:14" x14ac:dyDescent="0.25">
      <c r="A5624" s="2">
        <v>40011</v>
      </c>
      <c r="B5624">
        <v>823.38</v>
      </c>
      <c r="C5624">
        <v>481.13</v>
      </c>
      <c r="D5624">
        <v>2956.1</v>
      </c>
      <c r="E5624">
        <v>2076.8000000000002</v>
      </c>
      <c r="F5624">
        <v>5142.47</v>
      </c>
      <c r="G5624">
        <v>5635</v>
      </c>
      <c r="H5624">
        <v>12421</v>
      </c>
      <c r="I5624">
        <v>182.28</v>
      </c>
      <c r="J5624">
        <v>582.77</v>
      </c>
      <c r="K5624">
        <v>3703.43</v>
      </c>
      <c r="L5624">
        <v>7511</v>
      </c>
      <c r="M5624">
        <v>13699</v>
      </c>
      <c r="N5624">
        <v>3155.8</v>
      </c>
    </row>
    <row r="5625" spans="1:14" x14ac:dyDescent="0.25">
      <c r="A5625" s="2">
        <v>40014</v>
      </c>
      <c r="B5625">
        <v>833.93</v>
      </c>
      <c r="C5625">
        <v>490.26</v>
      </c>
      <c r="D5625">
        <v>2992.3</v>
      </c>
      <c r="E5625">
        <v>2108.4</v>
      </c>
      <c r="F5625">
        <v>5191.4399999999996</v>
      </c>
      <c r="G5625">
        <v>5695.8</v>
      </c>
      <c r="H5625">
        <v>12580</v>
      </c>
      <c r="I5625">
        <v>184.31</v>
      </c>
      <c r="J5625">
        <v>584.67999999999995</v>
      </c>
      <c r="K5625">
        <v>3728.64</v>
      </c>
      <c r="L5625">
        <v>7511</v>
      </c>
      <c r="M5625">
        <v>14199</v>
      </c>
      <c r="N5625">
        <v>3176.4</v>
      </c>
    </row>
    <row r="5626" spans="1:14" x14ac:dyDescent="0.25">
      <c r="A5626" s="2">
        <v>40015</v>
      </c>
      <c r="B5626">
        <v>837.88</v>
      </c>
      <c r="C5626">
        <v>488.26</v>
      </c>
      <c r="D5626">
        <v>3019.1</v>
      </c>
      <c r="E5626">
        <v>2130</v>
      </c>
      <c r="F5626">
        <v>5249.69</v>
      </c>
      <c r="G5626">
        <v>5682</v>
      </c>
      <c r="H5626">
        <v>12768</v>
      </c>
      <c r="I5626">
        <v>185.21</v>
      </c>
      <c r="J5626">
        <v>589.88</v>
      </c>
      <c r="K5626">
        <v>3731.3</v>
      </c>
      <c r="L5626">
        <v>7728</v>
      </c>
      <c r="M5626">
        <v>14152</v>
      </c>
      <c r="N5626">
        <v>3193</v>
      </c>
    </row>
    <row r="5627" spans="1:14" x14ac:dyDescent="0.25">
      <c r="A5627" s="2">
        <v>40016</v>
      </c>
      <c r="B5627">
        <v>834.37</v>
      </c>
      <c r="C5627">
        <v>483.12</v>
      </c>
      <c r="D5627">
        <v>3020.8</v>
      </c>
      <c r="E5627">
        <v>2130.4</v>
      </c>
      <c r="F5627">
        <v>5274.43</v>
      </c>
      <c r="G5627">
        <v>5694.4</v>
      </c>
      <c r="H5627">
        <v>12837</v>
      </c>
      <c r="I5627">
        <v>185.55</v>
      </c>
      <c r="J5627">
        <v>590.91999999999996</v>
      </c>
      <c r="K5627">
        <v>3730.63</v>
      </c>
      <c r="L5627">
        <v>7792</v>
      </c>
      <c r="M5627">
        <v>13984</v>
      </c>
      <c r="N5627">
        <v>3199.3</v>
      </c>
    </row>
    <row r="5628" spans="1:14" x14ac:dyDescent="0.25">
      <c r="A5628" s="2">
        <v>40017</v>
      </c>
      <c r="B5628">
        <v>851.5</v>
      </c>
      <c r="C5628">
        <v>495.09</v>
      </c>
      <c r="D5628">
        <v>3070.9</v>
      </c>
      <c r="E5628">
        <v>2176.1999999999998</v>
      </c>
      <c r="F5628">
        <v>5411.55</v>
      </c>
      <c r="G5628">
        <v>5826.1</v>
      </c>
      <c r="H5628">
        <v>13030</v>
      </c>
      <c r="I5628">
        <v>189.06</v>
      </c>
      <c r="J5628">
        <v>605.13</v>
      </c>
      <c r="K5628">
        <v>3814.89</v>
      </c>
      <c r="L5628">
        <v>7832</v>
      </c>
      <c r="M5628">
        <v>14354</v>
      </c>
      <c r="N5628">
        <v>3197.8</v>
      </c>
    </row>
    <row r="5629" spans="1:14" x14ac:dyDescent="0.25">
      <c r="A5629" s="2">
        <v>40018</v>
      </c>
      <c r="B5629">
        <v>859.19</v>
      </c>
      <c r="C5629">
        <v>497.93</v>
      </c>
      <c r="D5629">
        <v>3079.1</v>
      </c>
      <c r="E5629">
        <v>2172</v>
      </c>
      <c r="F5629">
        <v>5386.81</v>
      </c>
      <c r="G5629">
        <v>5861.8</v>
      </c>
      <c r="H5629">
        <v>12997</v>
      </c>
      <c r="I5629">
        <v>189.02</v>
      </c>
      <c r="J5629">
        <v>603.91</v>
      </c>
      <c r="K5629">
        <v>3817.55</v>
      </c>
      <c r="L5629">
        <v>7960</v>
      </c>
      <c r="M5629">
        <v>14517</v>
      </c>
      <c r="N5629">
        <v>3221.5</v>
      </c>
    </row>
    <row r="5630" spans="1:14" x14ac:dyDescent="0.25">
      <c r="A5630" s="2">
        <v>40021</v>
      </c>
      <c r="B5630">
        <v>861.17</v>
      </c>
      <c r="C5630">
        <v>500.7</v>
      </c>
      <c r="D5630">
        <v>3079.1</v>
      </c>
      <c r="E5630">
        <v>2174.9</v>
      </c>
      <c r="F5630">
        <v>5404.85</v>
      </c>
      <c r="G5630">
        <v>5945.4</v>
      </c>
      <c r="H5630">
        <v>13130</v>
      </c>
      <c r="I5630">
        <v>190.29</v>
      </c>
      <c r="J5630">
        <v>591.09</v>
      </c>
      <c r="K5630">
        <v>3830.82</v>
      </c>
      <c r="L5630">
        <v>8072</v>
      </c>
      <c r="M5630">
        <v>14609</v>
      </c>
      <c r="N5630">
        <v>3259.6</v>
      </c>
    </row>
    <row r="5631" spans="1:14" x14ac:dyDescent="0.25">
      <c r="A5631" s="2">
        <v>40022</v>
      </c>
      <c r="B5631">
        <v>857.65</v>
      </c>
      <c r="C5631">
        <v>490.18</v>
      </c>
      <c r="D5631">
        <v>3045.5</v>
      </c>
      <c r="E5631">
        <v>2147.8000000000002</v>
      </c>
      <c r="F5631">
        <v>5338.35</v>
      </c>
      <c r="G5631">
        <v>5979.4</v>
      </c>
      <c r="H5631">
        <v>12902</v>
      </c>
      <c r="I5631">
        <v>187.79</v>
      </c>
      <c r="J5631">
        <v>589.53</v>
      </c>
      <c r="K5631">
        <v>3821.53</v>
      </c>
      <c r="L5631">
        <v>8072</v>
      </c>
      <c r="M5631">
        <v>14897</v>
      </c>
      <c r="N5631">
        <v>3281</v>
      </c>
    </row>
    <row r="5632" spans="1:14" x14ac:dyDescent="0.25">
      <c r="A5632" s="2">
        <v>40023</v>
      </c>
      <c r="B5632">
        <v>856.78</v>
      </c>
      <c r="C5632">
        <v>487.11</v>
      </c>
      <c r="D5632">
        <v>3062.5</v>
      </c>
      <c r="E5632">
        <v>2170.6999999999998</v>
      </c>
      <c r="F5632">
        <v>5434.23</v>
      </c>
      <c r="G5632">
        <v>5978.8</v>
      </c>
      <c r="H5632">
        <v>13079</v>
      </c>
      <c r="I5632">
        <v>189.92</v>
      </c>
      <c r="J5632">
        <v>594.9</v>
      </c>
      <c r="K5632">
        <v>3838.78</v>
      </c>
      <c r="L5632">
        <v>8096</v>
      </c>
      <c r="M5632">
        <v>14673</v>
      </c>
      <c r="N5632">
        <v>3246.9</v>
      </c>
    </row>
    <row r="5633" spans="1:14" x14ac:dyDescent="0.25">
      <c r="A5633" s="2">
        <v>40024</v>
      </c>
      <c r="B5633">
        <v>863.15</v>
      </c>
      <c r="C5633">
        <v>494.71</v>
      </c>
      <c r="D5633">
        <v>3121.7</v>
      </c>
      <c r="E5633">
        <v>2216.5</v>
      </c>
      <c r="F5633">
        <v>5540.94</v>
      </c>
      <c r="G5633">
        <v>6103.8</v>
      </c>
      <c r="H5633">
        <v>13402</v>
      </c>
      <c r="I5633">
        <v>194.42</v>
      </c>
      <c r="J5633">
        <v>609.46</v>
      </c>
      <c r="K5633">
        <v>3940.95</v>
      </c>
      <c r="L5633">
        <v>8168</v>
      </c>
      <c r="M5633">
        <v>14671</v>
      </c>
      <c r="N5633">
        <v>3299.2</v>
      </c>
    </row>
    <row r="5634" spans="1:14" x14ac:dyDescent="0.25">
      <c r="A5634" s="2">
        <v>40025</v>
      </c>
      <c r="B5634">
        <v>865.12</v>
      </c>
      <c r="C5634">
        <v>500.93</v>
      </c>
      <c r="D5634">
        <v>3101.1</v>
      </c>
      <c r="E5634">
        <v>2207.8000000000002</v>
      </c>
      <c r="F5634">
        <v>5507.43</v>
      </c>
      <c r="G5634">
        <v>6093.1</v>
      </c>
      <c r="H5634">
        <v>13267</v>
      </c>
      <c r="I5634">
        <v>194.18</v>
      </c>
      <c r="J5634">
        <v>611.19000000000005</v>
      </c>
      <c r="K5634">
        <v>3948.91</v>
      </c>
      <c r="L5634">
        <v>8304</v>
      </c>
      <c r="M5634">
        <v>14789</v>
      </c>
      <c r="N5634">
        <v>3334.1</v>
      </c>
    </row>
    <row r="5635" spans="1:14" x14ac:dyDescent="0.25">
      <c r="A5635" s="2">
        <v>40028</v>
      </c>
      <c r="B5635">
        <v>879.4</v>
      </c>
      <c r="C5635">
        <v>500.93</v>
      </c>
      <c r="D5635">
        <v>3151.9</v>
      </c>
      <c r="E5635">
        <v>2245.5</v>
      </c>
      <c r="F5635">
        <v>5594.55</v>
      </c>
      <c r="G5635">
        <v>6139.2</v>
      </c>
      <c r="H5635">
        <v>13440</v>
      </c>
      <c r="I5635">
        <v>197.27</v>
      </c>
      <c r="J5635">
        <v>621.59</v>
      </c>
      <c r="K5635">
        <v>3958.86</v>
      </c>
      <c r="L5635">
        <v>8296</v>
      </c>
      <c r="M5635">
        <v>15070</v>
      </c>
      <c r="N5635">
        <v>3336.4</v>
      </c>
    </row>
    <row r="5636" spans="1:14" x14ac:dyDescent="0.25">
      <c r="A5636" s="2">
        <v>40029</v>
      </c>
      <c r="B5636">
        <v>882.92</v>
      </c>
      <c r="C5636">
        <v>511.98</v>
      </c>
      <c r="D5636">
        <v>3141.7</v>
      </c>
      <c r="E5636">
        <v>2241</v>
      </c>
      <c r="F5636">
        <v>5586.3</v>
      </c>
      <c r="G5636">
        <v>6124.9</v>
      </c>
      <c r="H5636">
        <v>13502</v>
      </c>
      <c r="I5636">
        <v>196.62</v>
      </c>
      <c r="J5636">
        <v>610.5</v>
      </c>
      <c r="K5636">
        <v>3950.24</v>
      </c>
      <c r="L5636">
        <v>8328</v>
      </c>
      <c r="M5636">
        <v>15067</v>
      </c>
      <c r="N5636">
        <v>3376.9</v>
      </c>
    </row>
    <row r="5637" spans="1:14" x14ac:dyDescent="0.25">
      <c r="A5637" s="2">
        <v>40030</v>
      </c>
      <c r="B5637">
        <v>879.4</v>
      </c>
      <c r="C5637">
        <v>513.51</v>
      </c>
      <c r="D5637">
        <v>3132.3</v>
      </c>
      <c r="E5637">
        <v>2230.4</v>
      </c>
      <c r="F5637">
        <v>5527.02</v>
      </c>
      <c r="G5637">
        <v>6030.9</v>
      </c>
      <c r="H5637">
        <v>13498</v>
      </c>
      <c r="I5637">
        <v>195.93</v>
      </c>
      <c r="J5637">
        <v>604.42999999999995</v>
      </c>
      <c r="K5637">
        <v>3921.05</v>
      </c>
      <c r="L5637">
        <v>8208</v>
      </c>
      <c r="M5637">
        <v>14853</v>
      </c>
      <c r="N5637">
        <v>3342</v>
      </c>
    </row>
    <row r="5638" spans="1:14" x14ac:dyDescent="0.25">
      <c r="A5638" s="2">
        <v>40031</v>
      </c>
      <c r="B5638">
        <v>874.35</v>
      </c>
      <c r="C5638">
        <v>500.31</v>
      </c>
      <c r="D5638">
        <v>3160.7</v>
      </c>
      <c r="E5638">
        <v>2243.9</v>
      </c>
      <c r="F5638">
        <v>5536.81</v>
      </c>
      <c r="G5638">
        <v>6063.8</v>
      </c>
      <c r="H5638">
        <v>13607</v>
      </c>
      <c r="I5638">
        <v>198.06</v>
      </c>
      <c r="J5638">
        <v>605.65</v>
      </c>
      <c r="K5638">
        <v>3957.54</v>
      </c>
      <c r="L5638">
        <v>8328</v>
      </c>
      <c r="M5638">
        <v>15157</v>
      </c>
      <c r="N5638">
        <v>3400.6</v>
      </c>
    </row>
    <row r="5639" spans="1:14" x14ac:dyDescent="0.25">
      <c r="A5639" s="2">
        <v>40032</v>
      </c>
      <c r="B5639">
        <v>884.46</v>
      </c>
      <c r="C5639">
        <v>499.93</v>
      </c>
      <c r="D5639">
        <v>3186.8</v>
      </c>
      <c r="E5639">
        <v>2271.6</v>
      </c>
      <c r="F5639">
        <v>5632.69</v>
      </c>
      <c r="G5639">
        <v>6152.7</v>
      </c>
      <c r="H5639">
        <v>13794</v>
      </c>
      <c r="I5639">
        <v>199.68</v>
      </c>
      <c r="J5639">
        <v>617.6</v>
      </c>
      <c r="K5639">
        <v>4000.66</v>
      </c>
      <c r="L5639">
        <v>8344</v>
      </c>
      <c r="M5639">
        <v>14751</v>
      </c>
      <c r="N5639">
        <v>3377.7</v>
      </c>
    </row>
    <row r="5640" spans="1:14" x14ac:dyDescent="0.25">
      <c r="A5640" s="2">
        <v>40035</v>
      </c>
      <c r="B5640">
        <v>885.33</v>
      </c>
      <c r="C5640">
        <v>498.09</v>
      </c>
      <c r="D5640">
        <v>3184.8</v>
      </c>
      <c r="E5640">
        <v>2260.6999999999998</v>
      </c>
      <c r="F5640">
        <v>5590.42</v>
      </c>
      <c r="G5640">
        <v>6147.1</v>
      </c>
      <c r="H5640">
        <v>13905</v>
      </c>
      <c r="I5640">
        <v>198.31</v>
      </c>
      <c r="J5640">
        <v>612.41</v>
      </c>
      <c r="K5640">
        <v>3990.05</v>
      </c>
      <c r="L5640">
        <v>8448</v>
      </c>
      <c r="M5640">
        <v>15119</v>
      </c>
      <c r="N5640">
        <v>3380</v>
      </c>
    </row>
    <row r="5641" spans="1:14" x14ac:dyDescent="0.25">
      <c r="A5641" s="2">
        <v>40036</v>
      </c>
      <c r="B5641">
        <v>872.59</v>
      </c>
      <c r="C5641">
        <v>490.8</v>
      </c>
      <c r="D5641">
        <v>3152.6</v>
      </c>
      <c r="E5641">
        <v>2229.4</v>
      </c>
      <c r="F5641">
        <v>5454.85</v>
      </c>
      <c r="G5641">
        <v>6094.2</v>
      </c>
      <c r="H5641">
        <v>13690</v>
      </c>
      <c r="I5641">
        <v>195.28</v>
      </c>
      <c r="J5641">
        <v>597.16</v>
      </c>
      <c r="K5641">
        <v>3950.9</v>
      </c>
      <c r="L5641">
        <v>8472</v>
      </c>
      <c r="M5641">
        <v>15287</v>
      </c>
      <c r="N5641">
        <v>3415.7</v>
      </c>
    </row>
    <row r="5642" spans="1:14" x14ac:dyDescent="0.25">
      <c r="A5642" s="2">
        <v>40037</v>
      </c>
      <c r="B5642">
        <v>880.72</v>
      </c>
      <c r="C5642">
        <v>489.88</v>
      </c>
      <c r="D5642">
        <v>3190.9</v>
      </c>
      <c r="E5642">
        <v>2262.9</v>
      </c>
      <c r="F5642">
        <v>5517.22</v>
      </c>
      <c r="G5642">
        <v>6151.6</v>
      </c>
      <c r="H5642">
        <v>13876</v>
      </c>
      <c r="I5642">
        <v>198.61</v>
      </c>
      <c r="J5642">
        <v>608.94000000000005</v>
      </c>
      <c r="K5642">
        <v>3956.21</v>
      </c>
      <c r="L5642">
        <v>8360</v>
      </c>
      <c r="M5642">
        <v>14877</v>
      </c>
      <c r="N5642">
        <v>3405.4</v>
      </c>
    </row>
    <row r="5643" spans="1:14" x14ac:dyDescent="0.25">
      <c r="A5643" s="2">
        <v>40038</v>
      </c>
      <c r="B5643">
        <v>890.61</v>
      </c>
      <c r="C5643">
        <v>501</v>
      </c>
      <c r="D5643">
        <v>3214.9</v>
      </c>
      <c r="E5643">
        <v>2272.3000000000002</v>
      </c>
      <c r="F5643">
        <v>5566.71</v>
      </c>
      <c r="G5643">
        <v>6211.8</v>
      </c>
      <c r="H5643">
        <v>14059</v>
      </c>
      <c r="I5643">
        <v>199.37</v>
      </c>
      <c r="J5643">
        <v>617.42999999999995</v>
      </c>
      <c r="K5643">
        <v>3971.47</v>
      </c>
      <c r="L5643">
        <v>8424</v>
      </c>
      <c r="M5643">
        <v>15080</v>
      </c>
      <c r="N5643">
        <v>3488.6</v>
      </c>
    </row>
    <row r="5644" spans="1:14" x14ac:dyDescent="0.25">
      <c r="A5644" s="2">
        <v>40039</v>
      </c>
      <c r="B5644">
        <v>883.8</v>
      </c>
      <c r="C5644">
        <v>501.85</v>
      </c>
      <c r="D5644">
        <v>3180.7</v>
      </c>
      <c r="E5644">
        <v>2253.3000000000002</v>
      </c>
      <c r="F5644">
        <v>5475.47</v>
      </c>
      <c r="G5644">
        <v>6135.5</v>
      </c>
      <c r="H5644">
        <v>13883</v>
      </c>
      <c r="I5644">
        <v>198</v>
      </c>
      <c r="J5644">
        <v>606.16999999999996</v>
      </c>
      <c r="K5644">
        <v>3969.48</v>
      </c>
      <c r="L5644">
        <v>8480</v>
      </c>
      <c r="M5644">
        <v>15206</v>
      </c>
      <c r="N5644">
        <v>3506.8</v>
      </c>
    </row>
    <row r="5645" spans="1:14" x14ac:dyDescent="0.25">
      <c r="A5645" s="2">
        <v>40042</v>
      </c>
      <c r="B5645">
        <v>859.63</v>
      </c>
      <c r="C5645">
        <v>485.58</v>
      </c>
      <c r="D5645">
        <v>3141.4</v>
      </c>
      <c r="E5645">
        <v>2204.6</v>
      </c>
      <c r="F5645">
        <v>5372.89</v>
      </c>
      <c r="G5645">
        <v>5967.3</v>
      </c>
      <c r="H5645">
        <v>13513</v>
      </c>
      <c r="I5645">
        <v>193.9</v>
      </c>
      <c r="J5645">
        <v>593.69000000000005</v>
      </c>
      <c r="K5645">
        <v>3900.48</v>
      </c>
      <c r="L5645">
        <v>8208</v>
      </c>
      <c r="M5645">
        <v>14574</v>
      </c>
      <c r="N5645">
        <v>3456.9</v>
      </c>
    </row>
    <row r="5646" spans="1:14" x14ac:dyDescent="0.25">
      <c r="A5646" s="2">
        <v>40043</v>
      </c>
      <c r="B5646">
        <v>869.52</v>
      </c>
      <c r="C5646">
        <v>491.56</v>
      </c>
      <c r="D5646">
        <v>3156.3</v>
      </c>
      <c r="E5646">
        <v>2225.8000000000002</v>
      </c>
      <c r="F5646">
        <v>5395.05</v>
      </c>
      <c r="G5646">
        <v>6025</v>
      </c>
      <c r="H5646">
        <v>13667</v>
      </c>
      <c r="I5646">
        <v>195.52</v>
      </c>
      <c r="J5646">
        <v>604.09</v>
      </c>
      <c r="K5646">
        <v>3951.57</v>
      </c>
      <c r="L5646">
        <v>8248</v>
      </c>
      <c r="M5646">
        <v>14685</v>
      </c>
      <c r="N5646">
        <v>3451.4</v>
      </c>
    </row>
    <row r="5647" spans="1:14" x14ac:dyDescent="0.25">
      <c r="A5647" s="2">
        <v>40044</v>
      </c>
      <c r="B5647">
        <v>876.11</v>
      </c>
      <c r="C5647">
        <v>495.02</v>
      </c>
      <c r="D5647">
        <v>3169.2</v>
      </c>
      <c r="E5647">
        <v>2225.5</v>
      </c>
      <c r="F5647">
        <v>5394.02</v>
      </c>
      <c r="G5647">
        <v>6016.8</v>
      </c>
      <c r="H5647">
        <v>13605</v>
      </c>
      <c r="I5647">
        <v>195.31</v>
      </c>
      <c r="J5647">
        <v>601.83000000000004</v>
      </c>
      <c r="K5647">
        <v>3964.83</v>
      </c>
      <c r="L5647">
        <v>8176</v>
      </c>
      <c r="M5647">
        <v>14525</v>
      </c>
      <c r="N5647">
        <v>3434.7</v>
      </c>
    </row>
    <row r="5648" spans="1:14" x14ac:dyDescent="0.25">
      <c r="A5648" s="2">
        <v>40045</v>
      </c>
      <c r="B5648">
        <v>882.92</v>
      </c>
      <c r="C5648">
        <v>493.48</v>
      </c>
      <c r="D5648">
        <v>3221</v>
      </c>
      <c r="E5648">
        <v>2261.6</v>
      </c>
      <c r="F5648">
        <v>5469.8</v>
      </c>
      <c r="G5648">
        <v>6127.1</v>
      </c>
      <c r="H5648">
        <v>13783</v>
      </c>
      <c r="I5648">
        <v>198.13</v>
      </c>
      <c r="J5648">
        <v>615.52</v>
      </c>
      <c r="K5648">
        <v>4007.3</v>
      </c>
      <c r="L5648">
        <v>8296</v>
      </c>
      <c r="M5648">
        <v>14732</v>
      </c>
      <c r="N5648">
        <v>3424.4</v>
      </c>
    </row>
    <row r="5649" spans="1:14" x14ac:dyDescent="0.25">
      <c r="A5649" s="2">
        <v>40046</v>
      </c>
      <c r="B5649">
        <v>900.93</v>
      </c>
      <c r="C5649">
        <v>500.08</v>
      </c>
      <c r="D5649">
        <v>3280.3</v>
      </c>
      <c r="E5649">
        <v>2332.1</v>
      </c>
      <c r="F5649">
        <v>5617.23</v>
      </c>
      <c r="G5649">
        <v>6276.2</v>
      </c>
      <c r="H5649">
        <v>14086</v>
      </c>
      <c r="I5649">
        <v>202.53</v>
      </c>
      <c r="J5649">
        <v>634.9</v>
      </c>
      <c r="K5649">
        <v>4074.31</v>
      </c>
      <c r="L5649">
        <v>8232</v>
      </c>
      <c r="M5649">
        <v>14626</v>
      </c>
      <c r="N5649">
        <v>3368.9</v>
      </c>
    </row>
    <row r="5650" spans="1:14" x14ac:dyDescent="0.25">
      <c r="A5650" s="2">
        <v>40049</v>
      </c>
      <c r="B5650">
        <v>900.27</v>
      </c>
      <c r="C5650">
        <v>497.93</v>
      </c>
      <c r="D5650">
        <v>3312.2</v>
      </c>
      <c r="E5650">
        <v>2354.6999999999998</v>
      </c>
      <c r="F5650">
        <v>5678.06</v>
      </c>
      <c r="G5650">
        <v>6349.6</v>
      </c>
      <c r="H5650">
        <v>14393</v>
      </c>
      <c r="I5650">
        <v>204.73</v>
      </c>
      <c r="J5650">
        <v>638.19000000000005</v>
      </c>
      <c r="K5650">
        <v>4108.1400000000003</v>
      </c>
      <c r="L5650">
        <v>8448</v>
      </c>
      <c r="M5650">
        <v>14919</v>
      </c>
      <c r="N5650">
        <v>3502.1</v>
      </c>
    </row>
    <row r="5651" spans="1:14" x14ac:dyDescent="0.25">
      <c r="A5651" s="2">
        <v>40050</v>
      </c>
      <c r="B5651">
        <v>901.59</v>
      </c>
      <c r="C5651">
        <v>504.38</v>
      </c>
      <c r="D5651">
        <v>3334.9</v>
      </c>
      <c r="E5651">
        <v>2374.1</v>
      </c>
      <c r="F5651">
        <v>5728.57</v>
      </c>
      <c r="G5651">
        <v>6430.1</v>
      </c>
      <c r="H5651">
        <v>14484</v>
      </c>
      <c r="I5651">
        <v>206.25</v>
      </c>
      <c r="J5651">
        <v>635.41999999999996</v>
      </c>
      <c r="K5651">
        <v>4116.1000000000004</v>
      </c>
      <c r="L5651">
        <v>8408</v>
      </c>
      <c r="M5651">
        <v>14866</v>
      </c>
      <c r="N5651">
        <v>3483.1</v>
      </c>
    </row>
    <row r="5652" spans="1:14" x14ac:dyDescent="0.25">
      <c r="A5652" s="2">
        <v>40051</v>
      </c>
      <c r="B5652">
        <v>902.25</v>
      </c>
      <c r="C5652">
        <v>502.85</v>
      </c>
      <c r="D5652">
        <v>3311.8</v>
      </c>
      <c r="E5652">
        <v>2367</v>
      </c>
      <c r="F5652">
        <v>5698.67</v>
      </c>
      <c r="G5652">
        <v>6398</v>
      </c>
      <c r="H5652">
        <v>14520</v>
      </c>
      <c r="I5652">
        <v>205.35</v>
      </c>
      <c r="J5652">
        <v>626.05999999999995</v>
      </c>
      <c r="K5652">
        <v>4098.8500000000004</v>
      </c>
      <c r="L5652">
        <v>8520</v>
      </c>
      <c r="M5652">
        <v>14845</v>
      </c>
      <c r="N5652">
        <v>3511.6</v>
      </c>
    </row>
    <row r="5653" spans="1:14" x14ac:dyDescent="0.25">
      <c r="A5653" s="2">
        <v>40052</v>
      </c>
      <c r="B5653">
        <v>904.45</v>
      </c>
      <c r="C5653">
        <v>505.07</v>
      </c>
      <c r="D5653">
        <v>3299.6</v>
      </c>
      <c r="E5653">
        <v>2354.6999999999998</v>
      </c>
      <c r="F5653">
        <v>5641.46</v>
      </c>
      <c r="G5653">
        <v>6390.4</v>
      </c>
      <c r="H5653">
        <v>14487</v>
      </c>
      <c r="I5653">
        <v>204.15</v>
      </c>
      <c r="J5653">
        <v>625.37</v>
      </c>
      <c r="K5653">
        <v>4090.89</v>
      </c>
      <c r="L5653">
        <v>8416</v>
      </c>
      <c r="M5653">
        <v>14733</v>
      </c>
      <c r="N5653">
        <v>3525.9</v>
      </c>
    </row>
    <row r="5654" spans="1:14" x14ac:dyDescent="0.25">
      <c r="A5654" s="2">
        <v>40053</v>
      </c>
      <c r="B5654">
        <v>902.91</v>
      </c>
      <c r="C5654">
        <v>504.99</v>
      </c>
      <c r="D5654">
        <v>3333.2</v>
      </c>
      <c r="E5654">
        <v>2387.3000000000002</v>
      </c>
      <c r="F5654">
        <v>5686.82</v>
      </c>
      <c r="G5654">
        <v>6427.3</v>
      </c>
      <c r="H5654">
        <v>14590</v>
      </c>
      <c r="I5654">
        <v>206.45</v>
      </c>
      <c r="J5654">
        <v>637.15</v>
      </c>
      <c r="K5654">
        <v>4109.47</v>
      </c>
      <c r="L5654">
        <v>8432</v>
      </c>
      <c r="M5654">
        <v>14601</v>
      </c>
      <c r="N5654">
        <v>3552.8</v>
      </c>
    </row>
    <row r="5655" spans="1:14" x14ac:dyDescent="0.25">
      <c r="A5655" s="2">
        <v>40056</v>
      </c>
      <c r="B5655">
        <v>896.1</v>
      </c>
      <c r="C5655">
        <v>500.24</v>
      </c>
      <c r="D5655">
        <v>3333.2</v>
      </c>
      <c r="E5655">
        <v>2362.1</v>
      </c>
      <c r="F5655">
        <v>5638.36</v>
      </c>
      <c r="G5655">
        <v>6394.9</v>
      </c>
      <c r="H5655">
        <v>14462</v>
      </c>
      <c r="I5655">
        <v>203.98</v>
      </c>
      <c r="J5655">
        <v>627.1</v>
      </c>
      <c r="K5655">
        <v>4126.72</v>
      </c>
      <c r="L5655">
        <v>8368</v>
      </c>
      <c r="M5655">
        <v>14318</v>
      </c>
      <c r="N5655">
        <v>3543.3</v>
      </c>
    </row>
    <row r="5656" spans="1:14" x14ac:dyDescent="0.25">
      <c r="A5656" s="2">
        <v>40057</v>
      </c>
      <c r="B5656">
        <v>875.67</v>
      </c>
      <c r="C5656">
        <v>489.88</v>
      </c>
      <c r="D5656">
        <v>3264.7</v>
      </c>
      <c r="E5656">
        <v>2313</v>
      </c>
      <c r="F5656">
        <v>5502.28</v>
      </c>
      <c r="G5656">
        <v>6282.1</v>
      </c>
      <c r="H5656">
        <v>14151</v>
      </c>
      <c r="I5656">
        <v>200.16</v>
      </c>
      <c r="J5656">
        <v>615.5</v>
      </c>
      <c r="K5656">
        <v>4062.36</v>
      </c>
      <c r="L5656">
        <v>8408</v>
      </c>
      <c r="M5656">
        <v>14341</v>
      </c>
      <c r="N5656">
        <v>3582.9</v>
      </c>
    </row>
    <row r="5657" spans="1:14" x14ac:dyDescent="0.25">
      <c r="A5657" s="2">
        <v>40058</v>
      </c>
      <c r="B5657">
        <v>873.69</v>
      </c>
      <c r="C5657">
        <v>490.87</v>
      </c>
      <c r="D5657">
        <v>3263</v>
      </c>
      <c r="E5657">
        <v>2309.5</v>
      </c>
      <c r="F5657">
        <v>5484.75</v>
      </c>
      <c r="G5657">
        <v>6191</v>
      </c>
      <c r="H5657">
        <v>14030</v>
      </c>
      <c r="I5657">
        <v>198.86</v>
      </c>
      <c r="J5657">
        <v>603.54</v>
      </c>
      <c r="K5657">
        <v>4042.46</v>
      </c>
      <c r="L5657">
        <v>8256</v>
      </c>
      <c r="M5657">
        <v>14174</v>
      </c>
      <c r="N5657">
        <v>3515.6</v>
      </c>
    </row>
    <row r="5658" spans="1:14" x14ac:dyDescent="0.25">
      <c r="A5658" s="2">
        <v>40059</v>
      </c>
      <c r="B5658">
        <v>880.28</v>
      </c>
      <c r="C5658">
        <v>501.62</v>
      </c>
      <c r="D5658">
        <v>3253.9</v>
      </c>
      <c r="E5658">
        <v>2295.1999999999998</v>
      </c>
      <c r="F5658">
        <v>5464.65</v>
      </c>
      <c r="G5658">
        <v>6187.9</v>
      </c>
      <c r="H5658">
        <v>14126</v>
      </c>
      <c r="I5658">
        <v>198.75</v>
      </c>
      <c r="J5658">
        <v>608.22</v>
      </c>
      <c r="K5658">
        <v>4027.2</v>
      </c>
      <c r="L5658">
        <v>8168</v>
      </c>
      <c r="M5658">
        <v>14279</v>
      </c>
      <c r="N5658">
        <v>3512.4</v>
      </c>
    </row>
    <row r="5659" spans="1:14" x14ac:dyDescent="0.25">
      <c r="A5659" s="2">
        <v>40060</v>
      </c>
      <c r="B5659">
        <v>891.05</v>
      </c>
      <c r="C5659">
        <v>508.14</v>
      </c>
      <c r="D5659">
        <v>3284.4</v>
      </c>
      <c r="E5659">
        <v>2323.6999999999998</v>
      </c>
      <c r="F5659">
        <v>5534.75</v>
      </c>
      <c r="G5659">
        <v>6315</v>
      </c>
      <c r="H5659">
        <v>14298</v>
      </c>
      <c r="I5659">
        <v>201.4</v>
      </c>
      <c r="J5659">
        <v>617.58000000000004</v>
      </c>
      <c r="K5659">
        <v>4055.73</v>
      </c>
      <c r="L5659">
        <v>8160</v>
      </c>
      <c r="M5659">
        <v>14870</v>
      </c>
      <c r="N5659">
        <v>3508.4</v>
      </c>
    </row>
    <row r="5660" spans="1:14" x14ac:dyDescent="0.25">
      <c r="A5660" s="2">
        <v>40063</v>
      </c>
      <c r="B5660">
        <v>891.05</v>
      </c>
      <c r="C5660">
        <v>508.14</v>
      </c>
      <c r="D5660">
        <v>3340</v>
      </c>
      <c r="E5660">
        <v>2358.9</v>
      </c>
      <c r="F5660">
        <v>5623.93</v>
      </c>
      <c r="G5660">
        <v>6405.1</v>
      </c>
      <c r="H5660">
        <v>14512</v>
      </c>
      <c r="I5660">
        <v>205.35</v>
      </c>
      <c r="J5660">
        <v>626.58000000000004</v>
      </c>
      <c r="K5660">
        <v>4098.1899999999996</v>
      </c>
      <c r="L5660">
        <v>8256</v>
      </c>
      <c r="M5660">
        <v>15055</v>
      </c>
      <c r="N5660">
        <v>3540.1</v>
      </c>
    </row>
    <row r="5661" spans="1:14" x14ac:dyDescent="0.25">
      <c r="A5661" s="2">
        <v>40064</v>
      </c>
      <c r="B5661">
        <v>900.71</v>
      </c>
      <c r="C5661">
        <v>512.36</v>
      </c>
      <c r="D5661">
        <v>3354.9</v>
      </c>
      <c r="E5661">
        <v>2365</v>
      </c>
      <c r="F5661">
        <v>5651.25</v>
      </c>
      <c r="G5661">
        <v>6400.3</v>
      </c>
      <c r="H5661">
        <v>14512</v>
      </c>
      <c r="I5661">
        <v>206.8</v>
      </c>
      <c r="J5661">
        <v>627.97</v>
      </c>
      <c r="K5661">
        <v>4108.1400000000003</v>
      </c>
      <c r="L5661">
        <v>8336</v>
      </c>
      <c r="M5661">
        <v>15368</v>
      </c>
      <c r="N5661">
        <v>3592.4</v>
      </c>
    </row>
    <row r="5662" spans="1:14" x14ac:dyDescent="0.25">
      <c r="A5662" s="2">
        <v>40065</v>
      </c>
      <c r="B5662">
        <v>907.3</v>
      </c>
      <c r="C5662">
        <v>508.68</v>
      </c>
      <c r="D5662">
        <v>3388.4</v>
      </c>
      <c r="E5662">
        <v>2395.4</v>
      </c>
      <c r="F5662">
        <v>5745.58</v>
      </c>
      <c r="G5662">
        <v>6447</v>
      </c>
      <c r="H5662">
        <v>14675</v>
      </c>
      <c r="I5662">
        <v>209.13</v>
      </c>
      <c r="J5662">
        <v>636.79999999999995</v>
      </c>
      <c r="K5662">
        <v>4120.08</v>
      </c>
      <c r="L5662">
        <v>8280</v>
      </c>
      <c r="M5662">
        <v>15193</v>
      </c>
      <c r="N5662">
        <v>3586.9</v>
      </c>
    </row>
    <row r="5663" spans="1:14" x14ac:dyDescent="0.25">
      <c r="A5663" s="2">
        <v>40066</v>
      </c>
      <c r="B5663">
        <v>915.43</v>
      </c>
      <c r="C5663">
        <v>513.21</v>
      </c>
      <c r="D5663">
        <v>3382</v>
      </c>
      <c r="E5663">
        <v>2395.1</v>
      </c>
      <c r="F5663">
        <v>5765.17</v>
      </c>
      <c r="G5663">
        <v>6378.6</v>
      </c>
      <c r="H5663">
        <v>14739</v>
      </c>
      <c r="I5663">
        <v>210.41</v>
      </c>
      <c r="J5663">
        <v>635.41999999999996</v>
      </c>
      <c r="K5663">
        <v>4117.43</v>
      </c>
      <c r="L5663">
        <v>8409</v>
      </c>
      <c r="M5663">
        <v>15294</v>
      </c>
      <c r="N5663">
        <v>3617.8</v>
      </c>
    </row>
    <row r="5664" spans="1:14" x14ac:dyDescent="0.25">
      <c r="A5664" s="2">
        <v>40067</v>
      </c>
      <c r="B5664">
        <v>915.21</v>
      </c>
      <c r="C5664">
        <v>518.04</v>
      </c>
      <c r="D5664">
        <v>3396.2</v>
      </c>
      <c r="E5664">
        <v>2413.5</v>
      </c>
      <c r="F5664">
        <v>5798.16</v>
      </c>
      <c r="G5664">
        <v>6438.8</v>
      </c>
      <c r="H5664">
        <v>14846</v>
      </c>
      <c r="I5664">
        <v>211.64</v>
      </c>
      <c r="J5664">
        <v>636.63</v>
      </c>
      <c r="K5664">
        <v>4137.33</v>
      </c>
      <c r="L5664">
        <v>8352</v>
      </c>
      <c r="M5664">
        <v>15425</v>
      </c>
      <c r="N5664">
        <v>3643.9</v>
      </c>
    </row>
    <row r="5665" spans="1:14" x14ac:dyDescent="0.25">
      <c r="A5665" s="2">
        <v>40070</v>
      </c>
      <c r="B5665">
        <v>920.92</v>
      </c>
      <c r="C5665">
        <v>520.79999999999995</v>
      </c>
      <c r="D5665">
        <v>3399.9</v>
      </c>
      <c r="E5665">
        <v>2410.6</v>
      </c>
      <c r="F5665">
        <v>5791.98</v>
      </c>
      <c r="G5665">
        <v>6469.8</v>
      </c>
      <c r="H5665">
        <v>14827</v>
      </c>
      <c r="I5665">
        <v>210.92</v>
      </c>
      <c r="J5665">
        <v>633.16999999999996</v>
      </c>
      <c r="K5665">
        <v>4128.05</v>
      </c>
      <c r="L5665">
        <v>8176</v>
      </c>
      <c r="M5665">
        <v>15235</v>
      </c>
      <c r="N5665">
        <v>3589.3</v>
      </c>
    </row>
    <row r="5666" spans="1:14" x14ac:dyDescent="0.25">
      <c r="A5666" s="2">
        <v>40071</v>
      </c>
      <c r="B5666">
        <v>922.9</v>
      </c>
      <c r="C5666">
        <v>528.55999999999995</v>
      </c>
      <c r="D5666">
        <v>3416.5</v>
      </c>
      <c r="E5666">
        <v>2423.5</v>
      </c>
      <c r="F5666">
        <v>5794.55</v>
      </c>
      <c r="G5666">
        <v>6522.7</v>
      </c>
      <c r="H5666">
        <v>14870</v>
      </c>
      <c r="I5666">
        <v>212.02</v>
      </c>
      <c r="J5666">
        <v>631.78</v>
      </c>
      <c r="K5666">
        <v>4120.08</v>
      </c>
      <c r="L5666">
        <v>8184</v>
      </c>
      <c r="M5666">
        <v>15194</v>
      </c>
      <c r="N5666">
        <v>3603.5</v>
      </c>
    </row>
    <row r="5667" spans="1:14" x14ac:dyDescent="0.25">
      <c r="A5667" s="2">
        <v>40072</v>
      </c>
      <c r="B5667">
        <v>938.5</v>
      </c>
      <c r="C5667">
        <v>530.86</v>
      </c>
      <c r="D5667">
        <v>3466</v>
      </c>
      <c r="E5667">
        <v>2464.8000000000002</v>
      </c>
      <c r="F5667">
        <v>5870.33</v>
      </c>
      <c r="G5667">
        <v>6605.4</v>
      </c>
      <c r="H5667">
        <v>15099</v>
      </c>
      <c r="I5667">
        <v>214.98</v>
      </c>
      <c r="J5667">
        <v>635.94000000000005</v>
      </c>
      <c r="K5667">
        <v>4176.4799999999996</v>
      </c>
      <c r="L5667">
        <v>8200</v>
      </c>
      <c r="M5667">
        <v>15642</v>
      </c>
      <c r="N5667">
        <v>3694.7</v>
      </c>
    </row>
    <row r="5668" spans="1:14" x14ac:dyDescent="0.25">
      <c r="A5668" s="2">
        <v>40073</v>
      </c>
      <c r="B5668">
        <v>938.06</v>
      </c>
      <c r="C5668">
        <v>532.09</v>
      </c>
      <c r="D5668">
        <v>3502.9</v>
      </c>
      <c r="E5668">
        <v>2477.8000000000002</v>
      </c>
      <c r="F5668">
        <v>5915.18</v>
      </c>
      <c r="G5668">
        <v>6627.1</v>
      </c>
      <c r="H5668">
        <v>15181</v>
      </c>
      <c r="I5668">
        <v>215.7</v>
      </c>
      <c r="J5668">
        <v>640.96</v>
      </c>
      <c r="K5668">
        <v>4188.42</v>
      </c>
      <c r="L5668">
        <v>8336</v>
      </c>
      <c r="M5668">
        <v>15850</v>
      </c>
      <c r="N5668">
        <v>3736.5</v>
      </c>
    </row>
    <row r="5669" spans="1:14" x14ac:dyDescent="0.25">
      <c r="A5669" s="2">
        <v>40074</v>
      </c>
      <c r="B5669">
        <v>936.51</v>
      </c>
      <c r="C5669">
        <v>528.47</v>
      </c>
      <c r="D5669">
        <v>3504.6</v>
      </c>
      <c r="E5669">
        <v>2472.6</v>
      </c>
      <c r="F5669">
        <v>5893.53</v>
      </c>
      <c r="G5669">
        <v>6623.9</v>
      </c>
      <c r="H5669">
        <v>15067</v>
      </c>
      <c r="I5669">
        <v>215.49</v>
      </c>
      <c r="J5669">
        <v>637.32000000000005</v>
      </c>
      <c r="K5669">
        <v>4198.37</v>
      </c>
      <c r="L5669">
        <v>8304</v>
      </c>
      <c r="M5669">
        <v>15774</v>
      </c>
      <c r="N5669">
        <v>3701</v>
      </c>
    </row>
    <row r="5670" spans="1:14" x14ac:dyDescent="0.25">
      <c r="A5670" s="2">
        <v>40077</v>
      </c>
      <c r="B5670">
        <v>936.07</v>
      </c>
      <c r="C5670">
        <v>526.23</v>
      </c>
      <c r="D5670">
        <v>3480.8</v>
      </c>
      <c r="E5670">
        <v>2463.5</v>
      </c>
      <c r="F5670">
        <v>5848.7</v>
      </c>
      <c r="G5670">
        <v>6603.3</v>
      </c>
      <c r="H5670">
        <v>14924</v>
      </c>
      <c r="I5670">
        <v>214.15</v>
      </c>
      <c r="J5670">
        <v>631.08000000000004</v>
      </c>
      <c r="K5670">
        <v>4178.47</v>
      </c>
      <c r="L5670">
        <v>8304</v>
      </c>
      <c r="M5670">
        <v>15667</v>
      </c>
      <c r="N5670">
        <v>3709.7</v>
      </c>
    </row>
    <row r="5671" spans="1:14" x14ac:dyDescent="0.25">
      <c r="A5671" s="2">
        <v>40078</v>
      </c>
      <c r="B5671">
        <v>942.03</v>
      </c>
      <c r="C5671">
        <v>535.17999999999995</v>
      </c>
      <c r="D5671">
        <v>3490.3</v>
      </c>
      <c r="E5671">
        <v>2470</v>
      </c>
      <c r="F5671">
        <v>5883.74</v>
      </c>
      <c r="G5671">
        <v>6647.7</v>
      </c>
      <c r="H5671">
        <v>14923</v>
      </c>
      <c r="I5671">
        <v>215.01</v>
      </c>
      <c r="J5671">
        <v>639.04999999999995</v>
      </c>
      <c r="K5671">
        <v>4205.66</v>
      </c>
      <c r="L5671">
        <v>8304</v>
      </c>
      <c r="M5671">
        <v>15828</v>
      </c>
      <c r="N5671">
        <v>3704.1</v>
      </c>
    </row>
    <row r="5672" spans="1:14" x14ac:dyDescent="0.25">
      <c r="A5672" s="2">
        <v>40079</v>
      </c>
      <c r="B5672">
        <v>934.75</v>
      </c>
      <c r="C5672">
        <v>532.01</v>
      </c>
      <c r="D5672">
        <v>3482.5</v>
      </c>
      <c r="E5672">
        <v>2469.6999999999998</v>
      </c>
      <c r="F5672">
        <v>5870.86</v>
      </c>
      <c r="G5672">
        <v>6670.2</v>
      </c>
      <c r="H5672">
        <v>15017</v>
      </c>
      <c r="I5672">
        <v>215.39</v>
      </c>
      <c r="J5672">
        <v>639.4</v>
      </c>
      <c r="K5672">
        <v>4208.9799999999996</v>
      </c>
      <c r="L5672">
        <v>8304</v>
      </c>
      <c r="M5672">
        <v>15739</v>
      </c>
      <c r="N5672">
        <v>3751.6</v>
      </c>
    </row>
    <row r="5673" spans="1:14" x14ac:dyDescent="0.25">
      <c r="A5673" s="2">
        <v>40080</v>
      </c>
      <c r="B5673">
        <v>921.73</v>
      </c>
      <c r="C5673">
        <v>517.59</v>
      </c>
      <c r="D5673">
        <v>3447.4</v>
      </c>
      <c r="E5673">
        <v>2428.3000000000002</v>
      </c>
      <c r="F5673">
        <v>5785.83</v>
      </c>
      <c r="G5673">
        <v>6578.5</v>
      </c>
      <c r="H5673">
        <v>14854</v>
      </c>
      <c r="I5673">
        <v>212.19</v>
      </c>
      <c r="J5673">
        <v>624.16</v>
      </c>
      <c r="K5673">
        <v>4165.21</v>
      </c>
      <c r="L5673">
        <v>8401</v>
      </c>
      <c r="M5673">
        <v>15297</v>
      </c>
      <c r="N5673">
        <v>3735.8</v>
      </c>
    </row>
    <row r="5674" spans="1:14" x14ac:dyDescent="0.25">
      <c r="A5674" s="2">
        <v>40081</v>
      </c>
      <c r="B5674">
        <v>918.86</v>
      </c>
      <c r="C5674">
        <v>516.28</v>
      </c>
      <c r="D5674">
        <v>3456.9</v>
      </c>
      <c r="E5674">
        <v>2414.8000000000002</v>
      </c>
      <c r="F5674">
        <v>5761.09</v>
      </c>
      <c r="G5674">
        <v>6550.5</v>
      </c>
      <c r="H5674">
        <v>14942</v>
      </c>
      <c r="I5674">
        <v>210.1</v>
      </c>
      <c r="J5674">
        <v>622.6</v>
      </c>
      <c r="K5674">
        <v>4136.0200000000004</v>
      </c>
      <c r="L5674">
        <v>8280</v>
      </c>
      <c r="M5674">
        <v>15278</v>
      </c>
      <c r="N5674">
        <v>3734.2</v>
      </c>
    </row>
    <row r="5675" spans="1:14" x14ac:dyDescent="0.25">
      <c r="A5675" s="2">
        <v>40084</v>
      </c>
      <c r="B5675">
        <v>934.75</v>
      </c>
      <c r="C5675">
        <v>521.52</v>
      </c>
      <c r="D5675">
        <v>3500.2</v>
      </c>
      <c r="E5675">
        <v>2472.3000000000002</v>
      </c>
      <c r="F5675">
        <v>5897.66</v>
      </c>
      <c r="G5675">
        <v>6691.7</v>
      </c>
      <c r="H5675">
        <v>15179</v>
      </c>
      <c r="I5675">
        <v>214.6</v>
      </c>
      <c r="J5675">
        <v>633.33000000000004</v>
      </c>
      <c r="K5675">
        <v>4169.8500000000004</v>
      </c>
      <c r="L5675">
        <v>8055</v>
      </c>
      <c r="M5675">
        <v>15062</v>
      </c>
      <c r="N5675">
        <v>3704.9</v>
      </c>
    </row>
    <row r="5676" spans="1:14" x14ac:dyDescent="0.25">
      <c r="A5676" s="2">
        <v>40085</v>
      </c>
      <c r="B5676">
        <v>931</v>
      </c>
      <c r="C5676">
        <v>523.07000000000005</v>
      </c>
      <c r="D5676">
        <v>3500.2</v>
      </c>
      <c r="E5676">
        <v>2465.1999999999998</v>
      </c>
      <c r="F5676">
        <v>5895.08</v>
      </c>
      <c r="G5676">
        <v>6669.4</v>
      </c>
      <c r="H5676">
        <v>15226</v>
      </c>
      <c r="I5676">
        <v>214.63</v>
      </c>
      <c r="J5676">
        <v>624.85</v>
      </c>
      <c r="K5676">
        <v>4187.76</v>
      </c>
      <c r="L5676">
        <v>8112</v>
      </c>
      <c r="M5676">
        <v>15273</v>
      </c>
      <c r="N5676">
        <v>3759.5</v>
      </c>
    </row>
    <row r="5677" spans="1:14" x14ac:dyDescent="0.25">
      <c r="A5677" s="2">
        <v>40086</v>
      </c>
      <c r="B5677">
        <v>929.45</v>
      </c>
      <c r="C5677">
        <v>523.07000000000005</v>
      </c>
      <c r="D5677">
        <v>3471.2</v>
      </c>
      <c r="E5677">
        <v>2453.1999999999998</v>
      </c>
      <c r="F5677">
        <v>5848.7</v>
      </c>
      <c r="G5677">
        <v>6621.7</v>
      </c>
      <c r="H5677">
        <v>15187</v>
      </c>
      <c r="I5677">
        <v>214.46</v>
      </c>
      <c r="J5677">
        <v>620</v>
      </c>
      <c r="K5677">
        <v>4200.3599999999997</v>
      </c>
      <c r="L5677">
        <v>8120</v>
      </c>
      <c r="M5677">
        <v>15259</v>
      </c>
      <c r="N5677">
        <v>3751.6</v>
      </c>
    </row>
    <row r="5678" spans="1:14" x14ac:dyDescent="0.25">
      <c r="A5678" s="2">
        <v>40087</v>
      </c>
      <c r="B5678">
        <v>906.95</v>
      </c>
      <c r="C5678">
        <v>508.95</v>
      </c>
      <c r="D5678">
        <v>3424.9</v>
      </c>
      <c r="E5678">
        <v>2403.5</v>
      </c>
      <c r="F5678">
        <v>5730.17</v>
      </c>
      <c r="G5678">
        <v>6480</v>
      </c>
      <c r="H5678">
        <v>14902</v>
      </c>
      <c r="I5678">
        <v>210.06</v>
      </c>
      <c r="J5678">
        <v>608.4</v>
      </c>
      <c r="K5678">
        <v>4153.2700000000004</v>
      </c>
      <c r="L5678">
        <v>8015</v>
      </c>
      <c r="M5678">
        <v>15259</v>
      </c>
      <c r="N5678">
        <v>3730.2</v>
      </c>
    </row>
    <row r="5679" spans="1:14" x14ac:dyDescent="0.25">
      <c r="A5679" s="2">
        <v>40088</v>
      </c>
      <c r="B5679">
        <v>901.87</v>
      </c>
      <c r="C5679">
        <v>501.16</v>
      </c>
      <c r="D5679">
        <v>3386</v>
      </c>
      <c r="E5679">
        <v>2357.3000000000002</v>
      </c>
      <c r="F5679">
        <v>5652.35</v>
      </c>
      <c r="G5679">
        <v>6372.7</v>
      </c>
      <c r="H5679">
        <v>14643</v>
      </c>
      <c r="I5679">
        <v>205.73</v>
      </c>
      <c r="J5679">
        <v>602.67999999999995</v>
      </c>
      <c r="K5679">
        <v>4074.34</v>
      </c>
      <c r="L5679">
        <v>7814</v>
      </c>
      <c r="M5679">
        <v>14796</v>
      </c>
      <c r="N5679">
        <v>3642.5</v>
      </c>
    </row>
    <row r="5680" spans="1:14" x14ac:dyDescent="0.25">
      <c r="A5680" s="2">
        <v>40091</v>
      </c>
      <c r="B5680">
        <v>914.89</v>
      </c>
      <c r="C5680">
        <v>508.64</v>
      </c>
      <c r="D5680">
        <v>3403.7</v>
      </c>
      <c r="E5680">
        <v>2375.4</v>
      </c>
      <c r="F5680">
        <v>5677.6</v>
      </c>
      <c r="G5680">
        <v>6503.1</v>
      </c>
      <c r="H5680">
        <v>14750</v>
      </c>
      <c r="I5680">
        <v>206.93</v>
      </c>
      <c r="J5680">
        <v>607.53</v>
      </c>
      <c r="K5680">
        <v>4089.6</v>
      </c>
      <c r="L5680">
        <v>7774</v>
      </c>
      <c r="M5680">
        <v>14894</v>
      </c>
      <c r="N5680">
        <v>3622</v>
      </c>
    </row>
    <row r="5681" spans="1:14" x14ac:dyDescent="0.25">
      <c r="A5681" s="2">
        <v>40092</v>
      </c>
      <c r="B5681">
        <v>925.48</v>
      </c>
      <c r="C5681">
        <v>514.80999999999995</v>
      </c>
      <c r="D5681">
        <v>3479.4</v>
      </c>
      <c r="E5681">
        <v>2436.6999999999998</v>
      </c>
      <c r="F5681">
        <v>5824.99</v>
      </c>
      <c r="G5681">
        <v>6655.8</v>
      </c>
      <c r="H5681">
        <v>15148</v>
      </c>
      <c r="I5681">
        <v>212.64</v>
      </c>
      <c r="J5681">
        <v>618.96</v>
      </c>
      <c r="K5681">
        <v>4162.55</v>
      </c>
      <c r="L5681">
        <v>7774</v>
      </c>
      <c r="M5681">
        <v>15210</v>
      </c>
      <c r="N5681">
        <v>3636.2</v>
      </c>
    </row>
    <row r="5682" spans="1:14" x14ac:dyDescent="0.25">
      <c r="A5682" s="2">
        <v>40093</v>
      </c>
      <c r="B5682">
        <v>929.89</v>
      </c>
      <c r="C5682">
        <v>518.75</v>
      </c>
      <c r="D5682">
        <v>3469.5</v>
      </c>
      <c r="E5682">
        <v>2428.3000000000002</v>
      </c>
      <c r="F5682">
        <v>5827.05</v>
      </c>
      <c r="G5682">
        <v>6596.3</v>
      </c>
      <c r="H5682">
        <v>15150</v>
      </c>
      <c r="I5682">
        <v>212.54</v>
      </c>
      <c r="J5682">
        <v>612.38</v>
      </c>
      <c r="K5682">
        <v>4160.5600000000004</v>
      </c>
      <c r="L5682">
        <v>7863</v>
      </c>
      <c r="M5682">
        <v>15507</v>
      </c>
      <c r="N5682">
        <v>3727.1</v>
      </c>
    </row>
    <row r="5683" spans="1:14" x14ac:dyDescent="0.25">
      <c r="A5683" s="2">
        <v>40094</v>
      </c>
      <c r="B5683">
        <v>938.94</v>
      </c>
      <c r="C5683">
        <v>527.62</v>
      </c>
      <c r="D5683">
        <v>3490.3</v>
      </c>
      <c r="E5683">
        <v>2460.3000000000002</v>
      </c>
      <c r="F5683">
        <v>5887.86</v>
      </c>
      <c r="G5683">
        <v>6648.5</v>
      </c>
      <c r="H5683">
        <v>15320</v>
      </c>
      <c r="I5683">
        <v>216.35</v>
      </c>
      <c r="J5683">
        <v>620</v>
      </c>
      <c r="K5683">
        <v>4173.83</v>
      </c>
      <c r="L5683">
        <v>7919</v>
      </c>
      <c r="M5683">
        <v>15739</v>
      </c>
      <c r="N5683">
        <v>3771.3</v>
      </c>
    </row>
    <row r="5684" spans="1:14" x14ac:dyDescent="0.25">
      <c r="A5684" s="2">
        <v>40095</v>
      </c>
      <c r="B5684">
        <v>942.69</v>
      </c>
      <c r="C5684">
        <v>522.67999999999995</v>
      </c>
      <c r="D5684">
        <v>3496.5</v>
      </c>
      <c r="E5684">
        <v>2454.1999999999998</v>
      </c>
      <c r="F5684">
        <v>5885.8</v>
      </c>
      <c r="G5684">
        <v>6611.8</v>
      </c>
      <c r="H5684">
        <v>15365</v>
      </c>
      <c r="I5684">
        <v>216.97</v>
      </c>
      <c r="J5684">
        <v>623.12</v>
      </c>
      <c r="K5684">
        <v>4174.49</v>
      </c>
      <c r="L5684">
        <v>8039</v>
      </c>
      <c r="M5684">
        <v>15744</v>
      </c>
      <c r="N5684">
        <v>3753.1</v>
      </c>
    </row>
    <row r="5685" spans="1:14" x14ac:dyDescent="0.25">
      <c r="A5685" s="2">
        <v>40098</v>
      </c>
      <c r="B5685">
        <v>945.78</v>
      </c>
      <c r="C5685">
        <v>522.67999999999995</v>
      </c>
      <c r="D5685">
        <v>3530.6</v>
      </c>
      <c r="E5685">
        <v>2482.6</v>
      </c>
      <c r="F5685">
        <v>5957.44</v>
      </c>
      <c r="G5685">
        <v>6613.5</v>
      </c>
      <c r="H5685">
        <v>15596</v>
      </c>
      <c r="I5685">
        <v>220.41</v>
      </c>
      <c r="J5685">
        <v>631.78</v>
      </c>
      <c r="K5685">
        <v>4229.54</v>
      </c>
      <c r="L5685">
        <v>8039</v>
      </c>
      <c r="M5685">
        <v>15639</v>
      </c>
      <c r="N5685">
        <v>3760.3</v>
      </c>
    </row>
    <row r="5686" spans="1:14" x14ac:dyDescent="0.25">
      <c r="A5686" s="2">
        <v>40099</v>
      </c>
      <c r="B5686">
        <v>943.36</v>
      </c>
      <c r="C5686">
        <v>520.83000000000004</v>
      </c>
      <c r="D5686">
        <v>3503.6</v>
      </c>
      <c r="E5686">
        <v>2456.1</v>
      </c>
      <c r="F5686">
        <v>5897.66</v>
      </c>
      <c r="G5686">
        <v>6540.7</v>
      </c>
      <c r="H5686">
        <v>15478</v>
      </c>
      <c r="I5686">
        <v>219.55</v>
      </c>
      <c r="J5686">
        <v>626.58000000000004</v>
      </c>
      <c r="K5686">
        <v>4193.7299999999996</v>
      </c>
      <c r="L5686">
        <v>8103</v>
      </c>
      <c r="M5686">
        <v>15652</v>
      </c>
      <c r="N5686">
        <v>3787.9</v>
      </c>
    </row>
    <row r="5687" spans="1:14" x14ac:dyDescent="0.25">
      <c r="A5687" s="2">
        <v>40100</v>
      </c>
      <c r="B5687">
        <v>960.13</v>
      </c>
      <c r="C5687">
        <v>526.62</v>
      </c>
      <c r="D5687">
        <v>3561.2</v>
      </c>
      <c r="E5687">
        <v>2508.1</v>
      </c>
      <c r="F5687">
        <v>6026.49</v>
      </c>
      <c r="G5687">
        <v>6685.5</v>
      </c>
      <c r="H5687">
        <v>15734</v>
      </c>
      <c r="I5687">
        <v>223.64</v>
      </c>
      <c r="J5687">
        <v>643.9</v>
      </c>
      <c r="K5687">
        <v>4247.45</v>
      </c>
      <c r="L5687">
        <v>8095</v>
      </c>
      <c r="M5687">
        <v>15999</v>
      </c>
      <c r="N5687">
        <v>3822.7</v>
      </c>
    </row>
    <row r="5688" spans="1:14" x14ac:dyDescent="0.25">
      <c r="A5688" s="2">
        <v>40101</v>
      </c>
      <c r="B5688">
        <v>961.89</v>
      </c>
      <c r="C5688">
        <v>526.30999999999995</v>
      </c>
      <c r="D5688">
        <v>3549</v>
      </c>
      <c r="E5688">
        <v>2509.1</v>
      </c>
      <c r="F5688">
        <v>6015.67</v>
      </c>
      <c r="G5688">
        <v>6678.4</v>
      </c>
      <c r="H5688">
        <v>15746</v>
      </c>
      <c r="I5688">
        <v>223.6</v>
      </c>
      <c r="J5688">
        <v>641.65</v>
      </c>
      <c r="K5688">
        <v>4236.17</v>
      </c>
      <c r="L5688">
        <v>8224</v>
      </c>
      <c r="M5688">
        <v>16068</v>
      </c>
      <c r="N5688">
        <v>3847.2</v>
      </c>
    </row>
    <row r="5689" spans="1:14" x14ac:dyDescent="0.25">
      <c r="A5689" s="2">
        <v>40102</v>
      </c>
      <c r="B5689">
        <v>955.05</v>
      </c>
      <c r="C5689">
        <v>526.38</v>
      </c>
      <c r="D5689">
        <v>3529.9</v>
      </c>
      <c r="E5689">
        <v>2472.8000000000002</v>
      </c>
      <c r="F5689">
        <v>5938.88</v>
      </c>
      <c r="G5689">
        <v>6591.5</v>
      </c>
      <c r="H5689">
        <v>15620</v>
      </c>
      <c r="I5689">
        <v>221.4</v>
      </c>
      <c r="J5689">
        <v>641.59</v>
      </c>
      <c r="K5689">
        <v>4212.96</v>
      </c>
      <c r="L5689">
        <v>8248</v>
      </c>
      <c r="M5689">
        <v>16068</v>
      </c>
      <c r="N5689">
        <v>3833</v>
      </c>
    </row>
    <row r="5690" spans="1:14" x14ac:dyDescent="0.25">
      <c r="A5690" s="2">
        <v>40105</v>
      </c>
      <c r="B5690">
        <v>962.99</v>
      </c>
      <c r="C5690">
        <v>527.39</v>
      </c>
      <c r="D5690">
        <v>3579</v>
      </c>
      <c r="E5690">
        <v>2514.9</v>
      </c>
      <c r="F5690">
        <v>6034.74</v>
      </c>
      <c r="G5690">
        <v>6703.4</v>
      </c>
      <c r="H5690">
        <v>15794</v>
      </c>
      <c r="I5690">
        <v>224.81</v>
      </c>
      <c r="J5690">
        <v>651.80999999999995</v>
      </c>
      <c r="K5690">
        <v>4266.0200000000004</v>
      </c>
      <c r="L5690">
        <v>8232</v>
      </c>
      <c r="M5690">
        <v>16167</v>
      </c>
      <c r="N5690">
        <v>3800.6</v>
      </c>
    </row>
    <row r="5691" spans="1:14" x14ac:dyDescent="0.25">
      <c r="A5691" s="2">
        <v>40106</v>
      </c>
      <c r="B5691">
        <v>961.67</v>
      </c>
      <c r="C5691">
        <v>529.62</v>
      </c>
      <c r="D5691">
        <v>3560.2</v>
      </c>
      <c r="E5691">
        <v>2501.3000000000002</v>
      </c>
      <c r="F5691">
        <v>5997.63</v>
      </c>
      <c r="G5691">
        <v>6653.4</v>
      </c>
      <c r="H5691">
        <v>15674</v>
      </c>
      <c r="I5691">
        <v>223.5</v>
      </c>
      <c r="J5691">
        <v>652.5</v>
      </c>
      <c r="K5691">
        <v>4263.37</v>
      </c>
      <c r="L5691">
        <v>8296</v>
      </c>
      <c r="M5691">
        <v>16310</v>
      </c>
      <c r="N5691">
        <v>3829</v>
      </c>
    </row>
    <row r="5692" spans="1:14" x14ac:dyDescent="0.25">
      <c r="A5692" s="2">
        <v>40107</v>
      </c>
      <c r="B5692">
        <v>951.52</v>
      </c>
      <c r="C5692">
        <v>521.05999999999995</v>
      </c>
      <c r="D5692">
        <v>3564.3</v>
      </c>
      <c r="E5692">
        <v>2502.9</v>
      </c>
      <c r="F5692">
        <v>6019.28</v>
      </c>
      <c r="G5692">
        <v>6707.1</v>
      </c>
      <c r="H5692">
        <v>15628</v>
      </c>
      <c r="I5692">
        <v>223.71</v>
      </c>
      <c r="J5692">
        <v>652.66999999999996</v>
      </c>
      <c r="K5692">
        <v>4267.3500000000004</v>
      </c>
      <c r="L5692">
        <v>8296</v>
      </c>
      <c r="M5692">
        <v>16277</v>
      </c>
      <c r="N5692">
        <v>3829</v>
      </c>
    </row>
    <row r="5693" spans="1:14" x14ac:dyDescent="0.25">
      <c r="A5693" s="2">
        <v>40108</v>
      </c>
      <c r="B5693">
        <v>962.77</v>
      </c>
      <c r="C5693">
        <v>529.39</v>
      </c>
      <c r="D5693">
        <v>3534.3</v>
      </c>
      <c r="E5693">
        <v>2468.6</v>
      </c>
      <c r="F5693">
        <v>5951.77</v>
      </c>
      <c r="G5693">
        <v>6681</v>
      </c>
      <c r="H5693">
        <v>15419</v>
      </c>
      <c r="I5693">
        <v>220.57</v>
      </c>
      <c r="J5693">
        <v>641.07000000000005</v>
      </c>
      <c r="K5693">
        <v>4248.1099999999997</v>
      </c>
      <c r="L5693">
        <v>8248</v>
      </c>
      <c r="M5693">
        <v>16194</v>
      </c>
      <c r="N5693">
        <v>3808.5</v>
      </c>
    </row>
    <row r="5694" spans="1:14" x14ac:dyDescent="0.25">
      <c r="A5694" s="2">
        <v>40109</v>
      </c>
      <c r="B5694">
        <v>950.64</v>
      </c>
      <c r="C5694">
        <v>521.76</v>
      </c>
      <c r="D5694">
        <v>3557.8</v>
      </c>
      <c r="E5694">
        <v>2459.5</v>
      </c>
      <c r="F5694">
        <v>5927.55</v>
      </c>
      <c r="G5694">
        <v>6623.3</v>
      </c>
      <c r="H5694">
        <v>15110</v>
      </c>
      <c r="I5694">
        <v>220.09</v>
      </c>
      <c r="J5694">
        <v>645.91999999999996</v>
      </c>
      <c r="K5694">
        <v>4230.87</v>
      </c>
      <c r="L5694">
        <v>8264</v>
      </c>
      <c r="M5694">
        <v>16505</v>
      </c>
      <c r="N5694">
        <v>3834.5</v>
      </c>
    </row>
    <row r="5695" spans="1:14" x14ac:dyDescent="0.25">
      <c r="A5695" s="2">
        <v>40112</v>
      </c>
      <c r="B5695">
        <v>941.37</v>
      </c>
      <c r="C5695">
        <v>513.19000000000005</v>
      </c>
      <c r="D5695">
        <v>3522.7</v>
      </c>
      <c r="E5695">
        <v>2420.3000000000002</v>
      </c>
      <c r="F5695">
        <v>5817.78</v>
      </c>
      <c r="G5695">
        <v>6560.3</v>
      </c>
      <c r="H5695">
        <v>14883</v>
      </c>
      <c r="I5695">
        <v>214.88</v>
      </c>
      <c r="J5695">
        <v>636.74</v>
      </c>
      <c r="K5695">
        <v>4182.45</v>
      </c>
      <c r="L5695">
        <v>8320</v>
      </c>
      <c r="M5695">
        <v>16505</v>
      </c>
      <c r="N5695">
        <v>3825.1</v>
      </c>
    </row>
    <row r="5696" spans="1:14" x14ac:dyDescent="0.25">
      <c r="A5696" s="2">
        <v>40113</v>
      </c>
      <c r="B5696">
        <v>936.07</v>
      </c>
      <c r="C5696">
        <v>504.09</v>
      </c>
      <c r="D5696">
        <v>3533.6</v>
      </c>
      <c r="E5696">
        <v>2419.3000000000002</v>
      </c>
      <c r="F5696">
        <v>5813.65</v>
      </c>
      <c r="G5696">
        <v>6571.7</v>
      </c>
      <c r="H5696">
        <v>14754</v>
      </c>
      <c r="I5696">
        <v>213.95</v>
      </c>
      <c r="J5696">
        <v>644.71</v>
      </c>
      <c r="K5696">
        <v>4224.24</v>
      </c>
      <c r="L5696">
        <v>8232</v>
      </c>
      <c r="M5696">
        <v>16205</v>
      </c>
      <c r="N5696">
        <v>3765</v>
      </c>
    </row>
    <row r="5697" spans="1:14" x14ac:dyDescent="0.25">
      <c r="A5697" s="2">
        <v>40114</v>
      </c>
      <c r="B5697">
        <v>916.65</v>
      </c>
      <c r="C5697">
        <v>494.22</v>
      </c>
      <c r="D5697">
        <v>3451.5</v>
      </c>
      <c r="E5697">
        <v>2367.1</v>
      </c>
      <c r="F5697">
        <v>5681.21</v>
      </c>
      <c r="G5697">
        <v>6450.4</v>
      </c>
      <c r="H5697">
        <v>14440</v>
      </c>
      <c r="I5697">
        <v>208.53</v>
      </c>
      <c r="J5697">
        <v>639.86</v>
      </c>
      <c r="K5697">
        <v>4161.8900000000003</v>
      </c>
      <c r="L5697">
        <v>8095</v>
      </c>
      <c r="M5697">
        <v>15839</v>
      </c>
      <c r="N5697">
        <v>3708.1</v>
      </c>
    </row>
    <row r="5698" spans="1:14" x14ac:dyDescent="0.25">
      <c r="A5698" s="2">
        <v>40115</v>
      </c>
      <c r="B5698">
        <v>936.96</v>
      </c>
      <c r="C5698">
        <v>505.63</v>
      </c>
      <c r="D5698">
        <v>3486.6</v>
      </c>
      <c r="E5698">
        <v>2399.5</v>
      </c>
      <c r="F5698">
        <v>5765.21</v>
      </c>
      <c r="G5698">
        <v>6593.5</v>
      </c>
      <c r="H5698">
        <v>14728</v>
      </c>
      <c r="I5698">
        <v>212.81</v>
      </c>
      <c r="J5698">
        <v>651.29</v>
      </c>
      <c r="K5698">
        <v>4214.95</v>
      </c>
      <c r="L5698">
        <v>7935</v>
      </c>
      <c r="M5698">
        <v>15565</v>
      </c>
      <c r="N5698">
        <v>3604.6</v>
      </c>
    </row>
    <row r="5699" spans="1:14" x14ac:dyDescent="0.25">
      <c r="A5699" s="2">
        <v>40116</v>
      </c>
      <c r="B5699">
        <v>911.8</v>
      </c>
      <c r="C5699">
        <v>498.07</v>
      </c>
      <c r="D5699">
        <v>3409.9</v>
      </c>
      <c r="E5699">
        <v>2327.5</v>
      </c>
      <c r="F5699">
        <v>5569.38</v>
      </c>
      <c r="G5699">
        <v>6441.3</v>
      </c>
      <c r="H5699">
        <v>14268</v>
      </c>
      <c r="I5699">
        <v>207.95</v>
      </c>
      <c r="J5699">
        <v>653.36</v>
      </c>
      <c r="K5699">
        <v>4165.21</v>
      </c>
      <c r="L5699">
        <v>8039</v>
      </c>
      <c r="M5699">
        <v>15834</v>
      </c>
      <c r="N5699">
        <v>3654.4</v>
      </c>
    </row>
    <row r="5700" spans="1:14" x14ac:dyDescent="0.25">
      <c r="A5700" s="2">
        <v>40119</v>
      </c>
      <c r="B5700">
        <v>917.1</v>
      </c>
      <c r="C5700">
        <v>494.99</v>
      </c>
      <c r="D5700">
        <v>3454.9</v>
      </c>
      <c r="E5700">
        <v>2350.1999999999998</v>
      </c>
      <c r="F5700">
        <v>5592.05</v>
      </c>
      <c r="G5700">
        <v>6475.1</v>
      </c>
      <c r="H5700">
        <v>14431</v>
      </c>
      <c r="I5700">
        <v>207.98</v>
      </c>
      <c r="J5700">
        <v>644.36</v>
      </c>
      <c r="K5700">
        <v>4170.51</v>
      </c>
      <c r="L5700">
        <v>7895</v>
      </c>
      <c r="M5700">
        <v>15654</v>
      </c>
      <c r="N5700">
        <v>3590.3</v>
      </c>
    </row>
    <row r="5701" spans="1:14" x14ac:dyDescent="0.25">
      <c r="A5701" s="2">
        <v>40120</v>
      </c>
      <c r="B5701">
        <v>919.52</v>
      </c>
      <c r="C5701">
        <v>502.78</v>
      </c>
      <c r="D5701">
        <v>3420.8</v>
      </c>
      <c r="E5701">
        <v>2315.9</v>
      </c>
      <c r="F5701">
        <v>5533.3</v>
      </c>
      <c r="G5701">
        <v>6347.6</v>
      </c>
      <c r="H5701">
        <v>14201</v>
      </c>
      <c r="I5701">
        <v>206.29</v>
      </c>
      <c r="J5701">
        <v>634.32000000000005</v>
      </c>
      <c r="K5701">
        <v>4112.1499999999996</v>
      </c>
      <c r="L5701">
        <v>7895</v>
      </c>
      <c r="M5701">
        <v>15453</v>
      </c>
      <c r="N5701">
        <v>3570.6</v>
      </c>
    </row>
    <row r="5702" spans="1:14" x14ac:dyDescent="0.25">
      <c r="A5702" s="2">
        <v>40121</v>
      </c>
      <c r="B5702">
        <v>924.16</v>
      </c>
      <c r="C5702">
        <v>505.63</v>
      </c>
      <c r="D5702">
        <v>3467.1</v>
      </c>
      <c r="E5702">
        <v>2370.6999999999998</v>
      </c>
      <c r="F5702">
        <v>5614.73</v>
      </c>
      <c r="G5702">
        <v>6425.7</v>
      </c>
      <c r="H5702">
        <v>14477</v>
      </c>
      <c r="I5702">
        <v>210.36</v>
      </c>
      <c r="J5702">
        <v>649.55999999999995</v>
      </c>
      <c r="K5702">
        <v>4158.57</v>
      </c>
      <c r="L5702">
        <v>7887</v>
      </c>
      <c r="M5702">
        <v>15765</v>
      </c>
      <c r="N5702">
        <v>3573</v>
      </c>
    </row>
    <row r="5703" spans="1:14" x14ac:dyDescent="0.25">
      <c r="A5703" s="2">
        <v>40122</v>
      </c>
      <c r="B5703">
        <v>938.5</v>
      </c>
      <c r="C5703">
        <v>509.41</v>
      </c>
      <c r="D5703">
        <v>3491</v>
      </c>
      <c r="E5703">
        <v>2395.6</v>
      </c>
      <c r="F5703">
        <v>5659.05</v>
      </c>
      <c r="G5703">
        <v>6521.7</v>
      </c>
      <c r="H5703">
        <v>14595</v>
      </c>
      <c r="I5703">
        <v>211.81</v>
      </c>
      <c r="J5703">
        <v>654.4</v>
      </c>
      <c r="K5703">
        <v>4165.87</v>
      </c>
      <c r="L5703">
        <v>7790</v>
      </c>
      <c r="M5703">
        <v>15688</v>
      </c>
      <c r="N5703">
        <v>3565.8</v>
      </c>
    </row>
    <row r="5704" spans="1:14" x14ac:dyDescent="0.25">
      <c r="A5704" s="2">
        <v>40123</v>
      </c>
      <c r="B5704">
        <v>941.15</v>
      </c>
      <c r="C5704">
        <v>512.65</v>
      </c>
      <c r="D5704">
        <v>3493.4</v>
      </c>
      <c r="E5704">
        <v>2394</v>
      </c>
      <c r="F5704">
        <v>5657.5</v>
      </c>
      <c r="G5704">
        <v>6540.4</v>
      </c>
      <c r="H5704">
        <v>14580</v>
      </c>
      <c r="I5704">
        <v>211.43</v>
      </c>
      <c r="J5704">
        <v>651.46</v>
      </c>
      <c r="K5704">
        <v>4173.83</v>
      </c>
      <c r="L5704">
        <v>7855</v>
      </c>
      <c r="M5704">
        <v>15992</v>
      </c>
      <c r="N5704">
        <v>3636.2</v>
      </c>
    </row>
    <row r="5705" spans="1:14" x14ac:dyDescent="0.25">
      <c r="A5705" s="2">
        <v>40126</v>
      </c>
      <c r="B5705">
        <v>963.66</v>
      </c>
      <c r="C5705">
        <v>525</v>
      </c>
      <c r="D5705">
        <v>3555.4</v>
      </c>
      <c r="E5705">
        <v>2443.9</v>
      </c>
      <c r="F5705">
        <v>5792.53</v>
      </c>
      <c r="G5705">
        <v>6668.8</v>
      </c>
      <c r="H5705">
        <v>14903</v>
      </c>
      <c r="I5705">
        <v>216.47</v>
      </c>
      <c r="J5705">
        <v>666.18</v>
      </c>
      <c r="K5705">
        <v>4232.8599999999997</v>
      </c>
      <c r="L5705">
        <v>7871</v>
      </c>
      <c r="M5705">
        <v>16202</v>
      </c>
      <c r="N5705">
        <v>3701.8</v>
      </c>
    </row>
    <row r="5706" spans="1:14" x14ac:dyDescent="0.25">
      <c r="A5706" s="2">
        <v>40127</v>
      </c>
      <c r="B5706">
        <v>963.88</v>
      </c>
      <c r="C5706">
        <v>523.99</v>
      </c>
      <c r="D5706">
        <v>3559.5</v>
      </c>
      <c r="E5706">
        <v>2444.9</v>
      </c>
      <c r="F5706">
        <v>5791.49</v>
      </c>
      <c r="G5706">
        <v>6670.2</v>
      </c>
      <c r="H5706">
        <v>14868</v>
      </c>
      <c r="I5706">
        <v>215.71</v>
      </c>
      <c r="J5706">
        <v>663.41</v>
      </c>
      <c r="K5706">
        <v>4224.8999999999996</v>
      </c>
      <c r="L5706">
        <v>7927</v>
      </c>
      <c r="M5706">
        <v>16291</v>
      </c>
      <c r="N5706">
        <v>3741.3</v>
      </c>
    </row>
    <row r="5707" spans="1:14" x14ac:dyDescent="0.25">
      <c r="A5707" s="2">
        <v>40128</v>
      </c>
      <c r="B5707">
        <v>967.63</v>
      </c>
      <c r="C5707">
        <v>523.38</v>
      </c>
      <c r="D5707">
        <v>3578.6</v>
      </c>
      <c r="E5707">
        <v>2464.4</v>
      </c>
      <c r="F5707">
        <v>5843.54</v>
      </c>
      <c r="G5707">
        <v>6702.3</v>
      </c>
      <c r="H5707">
        <v>15047</v>
      </c>
      <c r="I5707">
        <v>218.88</v>
      </c>
      <c r="J5707">
        <v>667.91</v>
      </c>
      <c r="K5707">
        <v>4227.55</v>
      </c>
      <c r="L5707">
        <v>7935</v>
      </c>
      <c r="M5707">
        <v>16591</v>
      </c>
      <c r="N5707">
        <v>3768.2</v>
      </c>
    </row>
    <row r="5708" spans="1:14" x14ac:dyDescent="0.25">
      <c r="A5708" s="2">
        <v>40129</v>
      </c>
      <c r="B5708">
        <v>959.68</v>
      </c>
      <c r="C5708">
        <v>519.52</v>
      </c>
      <c r="D5708">
        <v>3586.8</v>
      </c>
      <c r="E5708">
        <v>2458.5</v>
      </c>
      <c r="F5708">
        <v>5847.15</v>
      </c>
      <c r="G5708">
        <v>6722.2</v>
      </c>
      <c r="H5708">
        <v>14997</v>
      </c>
      <c r="I5708">
        <v>218.02</v>
      </c>
      <c r="J5708">
        <v>671.54</v>
      </c>
      <c r="K5708">
        <v>4206.33</v>
      </c>
      <c r="L5708">
        <v>7863</v>
      </c>
      <c r="M5708">
        <v>16445</v>
      </c>
      <c r="N5708">
        <v>3763.4</v>
      </c>
    </row>
    <row r="5709" spans="1:14" x14ac:dyDescent="0.25">
      <c r="A5709" s="2">
        <v>40130</v>
      </c>
      <c r="B5709">
        <v>963.44</v>
      </c>
      <c r="C5709">
        <v>521.05999999999995</v>
      </c>
      <c r="D5709">
        <v>3598.7</v>
      </c>
      <c r="E5709">
        <v>2466.6</v>
      </c>
      <c r="F5709">
        <v>5864.67</v>
      </c>
      <c r="G5709">
        <v>6750</v>
      </c>
      <c r="H5709">
        <v>15058</v>
      </c>
      <c r="I5709">
        <v>218.5</v>
      </c>
      <c r="J5709">
        <v>669.64</v>
      </c>
      <c r="K5709">
        <v>4212.3</v>
      </c>
      <c r="L5709">
        <v>7830</v>
      </c>
      <c r="M5709">
        <v>16464</v>
      </c>
      <c r="N5709">
        <v>3735</v>
      </c>
    </row>
    <row r="5710" spans="1:14" x14ac:dyDescent="0.25">
      <c r="A5710" s="2">
        <v>40133</v>
      </c>
      <c r="B5710">
        <v>976.46</v>
      </c>
      <c r="C5710">
        <v>525.54</v>
      </c>
      <c r="D5710">
        <v>3657.4</v>
      </c>
      <c r="E5710">
        <v>2505.1999999999998</v>
      </c>
      <c r="F5710">
        <v>5980.63</v>
      </c>
      <c r="G5710">
        <v>6813.6</v>
      </c>
      <c r="H5710">
        <v>15278</v>
      </c>
      <c r="I5710">
        <v>221.88</v>
      </c>
      <c r="J5710">
        <v>675.35</v>
      </c>
      <c r="K5710">
        <v>4261.38</v>
      </c>
      <c r="L5710">
        <v>7871</v>
      </c>
      <c r="M5710">
        <v>16724</v>
      </c>
      <c r="N5710">
        <v>3770.5</v>
      </c>
    </row>
    <row r="5711" spans="1:14" x14ac:dyDescent="0.25">
      <c r="A5711" s="2">
        <v>40134</v>
      </c>
      <c r="B5711">
        <v>977.56</v>
      </c>
      <c r="C5711">
        <v>533.79</v>
      </c>
      <c r="D5711">
        <v>3640.3</v>
      </c>
      <c r="E5711">
        <v>2481.9</v>
      </c>
      <c r="F5711">
        <v>5960.01</v>
      </c>
      <c r="G5711">
        <v>6794</v>
      </c>
      <c r="H5711">
        <v>15119</v>
      </c>
      <c r="I5711">
        <v>221.02</v>
      </c>
      <c r="J5711">
        <v>667.56</v>
      </c>
      <c r="K5711">
        <v>4224.8999999999996</v>
      </c>
      <c r="L5711">
        <v>7822</v>
      </c>
      <c r="M5711">
        <v>16746</v>
      </c>
      <c r="N5711">
        <v>3752.4</v>
      </c>
    </row>
    <row r="5712" spans="1:14" x14ac:dyDescent="0.25">
      <c r="A5712" s="2">
        <v>40135</v>
      </c>
      <c r="B5712">
        <v>978.44</v>
      </c>
      <c r="C5712">
        <v>533.55999999999995</v>
      </c>
      <c r="D5712">
        <v>3643.7</v>
      </c>
      <c r="E5712">
        <v>2482.5</v>
      </c>
      <c r="F5712">
        <v>5976.5</v>
      </c>
      <c r="G5712">
        <v>6836</v>
      </c>
      <c r="H5712">
        <v>15100</v>
      </c>
      <c r="I5712">
        <v>220.22</v>
      </c>
      <c r="J5712">
        <v>669.12</v>
      </c>
      <c r="K5712">
        <v>4218.93</v>
      </c>
      <c r="L5712">
        <v>7766</v>
      </c>
      <c r="M5712">
        <v>16666</v>
      </c>
      <c r="N5712">
        <v>3757.1</v>
      </c>
    </row>
    <row r="5713" spans="1:14" x14ac:dyDescent="0.25">
      <c r="A5713" s="2">
        <v>40136</v>
      </c>
      <c r="B5713">
        <v>965.86</v>
      </c>
      <c r="C5713">
        <v>533.48</v>
      </c>
      <c r="D5713">
        <v>3589.9</v>
      </c>
      <c r="E5713">
        <v>2439.1</v>
      </c>
      <c r="F5713">
        <v>5888.9</v>
      </c>
      <c r="G5713">
        <v>6731.5</v>
      </c>
      <c r="H5713">
        <v>14741</v>
      </c>
      <c r="I5713">
        <v>216.05</v>
      </c>
      <c r="J5713">
        <v>658.9</v>
      </c>
      <c r="K5713">
        <v>4165.21</v>
      </c>
      <c r="L5713">
        <v>7670</v>
      </c>
      <c r="M5713">
        <v>16502</v>
      </c>
      <c r="N5713">
        <v>3760.3</v>
      </c>
    </row>
    <row r="5714" spans="1:14" x14ac:dyDescent="0.25">
      <c r="A5714" s="2">
        <v>40137</v>
      </c>
      <c r="B5714">
        <v>962.11</v>
      </c>
      <c r="C5714">
        <v>531.24</v>
      </c>
      <c r="D5714">
        <v>3584.8</v>
      </c>
      <c r="E5714">
        <v>2418.3000000000002</v>
      </c>
      <c r="F5714">
        <v>5837.88</v>
      </c>
      <c r="G5714">
        <v>6660.2</v>
      </c>
      <c r="H5714">
        <v>14545</v>
      </c>
      <c r="I5714">
        <v>213.84</v>
      </c>
      <c r="J5714">
        <v>658.9</v>
      </c>
      <c r="K5714">
        <v>4163.22</v>
      </c>
      <c r="L5714">
        <v>7622</v>
      </c>
      <c r="M5714">
        <v>16412</v>
      </c>
      <c r="N5714">
        <v>3715.2</v>
      </c>
    </row>
    <row r="5715" spans="1:14" x14ac:dyDescent="0.25">
      <c r="A5715" s="2">
        <v>40140</v>
      </c>
      <c r="B5715">
        <v>974.25</v>
      </c>
      <c r="C5715">
        <v>532.86</v>
      </c>
      <c r="D5715">
        <v>3648.5</v>
      </c>
      <c r="E5715">
        <v>2471.9</v>
      </c>
      <c r="F5715">
        <v>5974.44</v>
      </c>
      <c r="G5715">
        <v>6782.4</v>
      </c>
      <c r="H5715">
        <v>14896</v>
      </c>
      <c r="I5715">
        <v>218.77</v>
      </c>
      <c r="J5715">
        <v>676.03</v>
      </c>
      <c r="K5715">
        <v>4248.1099999999997</v>
      </c>
      <c r="L5715">
        <v>7622</v>
      </c>
      <c r="M5715">
        <v>16682</v>
      </c>
      <c r="N5715">
        <v>3737.3</v>
      </c>
    </row>
    <row r="5716" spans="1:14" x14ac:dyDescent="0.25">
      <c r="A5716" s="2">
        <v>40141</v>
      </c>
      <c r="B5716">
        <v>973.59</v>
      </c>
      <c r="C5716">
        <v>528</v>
      </c>
      <c r="D5716">
        <v>3633.2</v>
      </c>
      <c r="E5716">
        <v>2453</v>
      </c>
      <c r="F5716">
        <v>5953.31</v>
      </c>
      <c r="G5716">
        <v>6766.2</v>
      </c>
      <c r="H5716">
        <v>14750</v>
      </c>
      <c r="I5716">
        <v>217.78</v>
      </c>
      <c r="J5716">
        <v>669.8</v>
      </c>
      <c r="K5716">
        <v>4244.8</v>
      </c>
      <c r="L5716">
        <v>7541</v>
      </c>
      <c r="M5716">
        <v>16450</v>
      </c>
      <c r="N5716">
        <v>3716.8</v>
      </c>
    </row>
    <row r="5717" spans="1:14" x14ac:dyDescent="0.25">
      <c r="A5717" s="2">
        <v>40142</v>
      </c>
      <c r="B5717">
        <v>978.88</v>
      </c>
      <c r="C5717">
        <v>534.41</v>
      </c>
      <c r="D5717">
        <v>3658.1</v>
      </c>
      <c r="E5717">
        <v>2470.1999999999998</v>
      </c>
      <c r="F5717">
        <v>5981.14</v>
      </c>
      <c r="G5717">
        <v>6793.5</v>
      </c>
      <c r="H5717">
        <v>14766</v>
      </c>
      <c r="I5717">
        <v>219.57</v>
      </c>
      <c r="J5717">
        <v>673.26</v>
      </c>
      <c r="K5717">
        <v>4260.05</v>
      </c>
      <c r="L5717">
        <v>7589</v>
      </c>
      <c r="M5717">
        <v>16544</v>
      </c>
      <c r="N5717">
        <v>3742.1</v>
      </c>
    </row>
    <row r="5718" spans="1:14" x14ac:dyDescent="0.25">
      <c r="A5718" s="2">
        <v>40143</v>
      </c>
      <c r="B5718">
        <v>978.88</v>
      </c>
      <c r="C5718">
        <v>523.53</v>
      </c>
      <c r="D5718">
        <v>3540.1</v>
      </c>
      <c r="E5718">
        <v>2384.5</v>
      </c>
      <c r="F5718">
        <v>5802.32</v>
      </c>
      <c r="G5718">
        <v>6621</v>
      </c>
      <c r="H5718">
        <v>14233</v>
      </c>
      <c r="I5718">
        <v>211.81</v>
      </c>
      <c r="J5718">
        <v>649.72</v>
      </c>
      <c r="K5718">
        <v>4164.54</v>
      </c>
      <c r="L5718">
        <v>7541</v>
      </c>
      <c r="M5718">
        <v>16234</v>
      </c>
      <c r="N5718">
        <v>3728.6</v>
      </c>
    </row>
    <row r="5719" spans="1:14" x14ac:dyDescent="0.25">
      <c r="A5719" s="2">
        <v>40144</v>
      </c>
      <c r="B5719">
        <v>961.67</v>
      </c>
      <c r="C5719">
        <v>524.76</v>
      </c>
      <c r="D5719">
        <v>3575.2</v>
      </c>
      <c r="E5719">
        <v>2412.8000000000002</v>
      </c>
      <c r="F5719">
        <v>5869.83</v>
      </c>
      <c r="G5719">
        <v>6693.7</v>
      </c>
      <c r="H5719">
        <v>14408</v>
      </c>
      <c r="I5719">
        <v>213.57</v>
      </c>
      <c r="J5719">
        <v>660.28</v>
      </c>
      <c r="K5719">
        <v>4206.33</v>
      </c>
      <c r="L5719">
        <v>7284</v>
      </c>
      <c r="M5719">
        <v>15521</v>
      </c>
      <c r="N5719">
        <v>3632.2</v>
      </c>
    </row>
    <row r="5720" spans="1:14" x14ac:dyDescent="0.25">
      <c r="A5720" s="2">
        <v>40147</v>
      </c>
      <c r="B5720">
        <v>966.3</v>
      </c>
      <c r="C5720">
        <v>524.15</v>
      </c>
      <c r="D5720">
        <v>3543.2</v>
      </c>
      <c r="E5720">
        <v>2386.1</v>
      </c>
      <c r="F5720">
        <v>5809.53</v>
      </c>
      <c r="G5720">
        <v>6632.1</v>
      </c>
      <c r="H5720">
        <v>14234</v>
      </c>
      <c r="I5720">
        <v>210.78</v>
      </c>
      <c r="J5720">
        <v>649.9</v>
      </c>
      <c r="K5720">
        <v>4142.66</v>
      </c>
      <c r="L5720">
        <v>7493</v>
      </c>
      <c r="M5720">
        <v>15932</v>
      </c>
      <c r="N5720">
        <v>3710.5</v>
      </c>
    </row>
    <row r="5721" spans="1:14" x14ac:dyDescent="0.25">
      <c r="A5721" s="2">
        <v>40148</v>
      </c>
      <c r="B5721">
        <v>978.44</v>
      </c>
      <c r="C5721">
        <v>535.87</v>
      </c>
      <c r="D5721">
        <v>3618.2</v>
      </c>
      <c r="E5721">
        <v>2448.1999999999998</v>
      </c>
      <c r="F5721">
        <v>5948.16</v>
      </c>
      <c r="G5721">
        <v>6751.7</v>
      </c>
      <c r="H5721">
        <v>14634</v>
      </c>
      <c r="I5721">
        <v>217.5</v>
      </c>
      <c r="J5721">
        <v>659.94</v>
      </c>
      <c r="K5721">
        <v>4224.24</v>
      </c>
      <c r="L5721">
        <v>7670</v>
      </c>
      <c r="M5721">
        <v>16310</v>
      </c>
      <c r="N5721">
        <v>3735.8</v>
      </c>
    </row>
    <row r="5722" spans="1:14" x14ac:dyDescent="0.25">
      <c r="A5722" s="2">
        <v>40149</v>
      </c>
      <c r="B5722">
        <v>978</v>
      </c>
      <c r="C5722">
        <v>539.27</v>
      </c>
      <c r="D5722">
        <v>3630.4</v>
      </c>
      <c r="E5722">
        <v>2461.8000000000002</v>
      </c>
      <c r="F5722">
        <v>5954.34</v>
      </c>
      <c r="G5722">
        <v>6747.2</v>
      </c>
      <c r="H5722">
        <v>14630</v>
      </c>
      <c r="I5722">
        <v>218.33</v>
      </c>
      <c r="J5722">
        <v>661.67</v>
      </c>
      <c r="K5722">
        <v>4234.8500000000004</v>
      </c>
      <c r="L5722">
        <v>7734</v>
      </c>
      <c r="M5722">
        <v>16424</v>
      </c>
      <c r="N5722">
        <v>3765.8</v>
      </c>
    </row>
    <row r="5723" spans="1:14" x14ac:dyDescent="0.25">
      <c r="A5723" s="2">
        <v>40150</v>
      </c>
      <c r="B5723">
        <v>969.17</v>
      </c>
      <c r="C5723">
        <v>533.25</v>
      </c>
      <c r="D5723">
        <v>3625.7</v>
      </c>
      <c r="E5723">
        <v>2463.6999999999998</v>
      </c>
      <c r="F5723">
        <v>5949.19</v>
      </c>
      <c r="G5723">
        <v>6758.2</v>
      </c>
      <c r="H5723">
        <v>14669</v>
      </c>
      <c r="I5723">
        <v>219.05</v>
      </c>
      <c r="J5723">
        <v>661.32</v>
      </c>
      <c r="K5723">
        <v>4271.99</v>
      </c>
      <c r="L5723">
        <v>7991</v>
      </c>
      <c r="M5723">
        <v>16506</v>
      </c>
      <c r="N5723">
        <v>3784</v>
      </c>
    </row>
    <row r="5724" spans="1:14" x14ac:dyDescent="0.25">
      <c r="A5724" s="2">
        <v>40151</v>
      </c>
      <c r="B5724">
        <v>978</v>
      </c>
      <c r="C5724">
        <v>527.92999999999995</v>
      </c>
      <c r="D5724">
        <v>3627.7</v>
      </c>
      <c r="E5724">
        <v>2492.3000000000002</v>
      </c>
      <c r="F5724">
        <v>5996.09</v>
      </c>
      <c r="G5724">
        <v>6830.7</v>
      </c>
      <c r="H5724">
        <v>14873</v>
      </c>
      <c r="I5724">
        <v>221.43</v>
      </c>
      <c r="J5724">
        <v>670.49</v>
      </c>
      <c r="K5724">
        <v>4310.46</v>
      </c>
      <c r="L5724">
        <v>8031</v>
      </c>
      <c r="M5724">
        <v>16430</v>
      </c>
      <c r="N5724">
        <v>3719.2</v>
      </c>
    </row>
    <row r="5725" spans="1:14" x14ac:dyDescent="0.25">
      <c r="A5725" s="2">
        <v>40154</v>
      </c>
      <c r="B5725">
        <v>974.25</v>
      </c>
      <c r="C5725">
        <v>526.15</v>
      </c>
      <c r="D5725">
        <v>3619.2</v>
      </c>
      <c r="E5725">
        <v>2491</v>
      </c>
      <c r="F5725">
        <v>5961.56</v>
      </c>
      <c r="G5725">
        <v>6828.4</v>
      </c>
      <c r="H5725">
        <v>14791</v>
      </c>
      <c r="I5725">
        <v>220.91</v>
      </c>
      <c r="J5725">
        <v>668.42</v>
      </c>
      <c r="K5725">
        <v>4299.18</v>
      </c>
      <c r="L5725">
        <v>8152</v>
      </c>
      <c r="M5725">
        <v>16367</v>
      </c>
      <c r="N5725">
        <v>3693.1</v>
      </c>
    </row>
    <row r="5726" spans="1:14" x14ac:dyDescent="0.25">
      <c r="A5726" s="2">
        <v>40155</v>
      </c>
      <c r="B5726">
        <v>962.11</v>
      </c>
      <c r="C5726">
        <v>519.9</v>
      </c>
      <c r="D5726">
        <v>3566.7</v>
      </c>
      <c r="E5726">
        <v>2455.3000000000002</v>
      </c>
      <c r="F5726">
        <v>5869.83</v>
      </c>
      <c r="G5726">
        <v>6713.9</v>
      </c>
      <c r="H5726">
        <v>14523</v>
      </c>
      <c r="I5726">
        <v>217.67</v>
      </c>
      <c r="J5726">
        <v>660.63</v>
      </c>
      <c r="K5726">
        <v>4243.47</v>
      </c>
      <c r="L5726">
        <v>8128</v>
      </c>
      <c r="M5726">
        <v>16167</v>
      </c>
      <c r="N5726">
        <v>3689.9</v>
      </c>
    </row>
    <row r="5727" spans="1:14" x14ac:dyDescent="0.25">
      <c r="A5727" s="2">
        <v>40156</v>
      </c>
      <c r="B5727">
        <v>966.97</v>
      </c>
      <c r="C5727">
        <v>520.91</v>
      </c>
      <c r="D5727">
        <v>3551.4</v>
      </c>
      <c r="E5727">
        <v>2435.5</v>
      </c>
      <c r="F5727">
        <v>5831.18</v>
      </c>
      <c r="G5727">
        <v>6549.7</v>
      </c>
      <c r="H5727">
        <v>14440</v>
      </c>
      <c r="I5727">
        <v>215.71</v>
      </c>
      <c r="J5727">
        <v>654.74</v>
      </c>
      <c r="K5727">
        <v>4214.95</v>
      </c>
      <c r="L5727">
        <v>8031</v>
      </c>
      <c r="M5727">
        <v>16041</v>
      </c>
      <c r="N5727">
        <v>3659.1</v>
      </c>
    </row>
    <row r="5728" spans="1:14" x14ac:dyDescent="0.25">
      <c r="A5728" s="2">
        <v>40157</v>
      </c>
      <c r="B5728">
        <v>972.7</v>
      </c>
      <c r="C5728">
        <v>523.38</v>
      </c>
      <c r="D5728">
        <v>3571.5</v>
      </c>
      <c r="E5728">
        <v>2461.8000000000002</v>
      </c>
      <c r="F5728">
        <v>5880.65</v>
      </c>
      <c r="G5728">
        <v>6585.8</v>
      </c>
      <c r="H5728">
        <v>14497</v>
      </c>
      <c r="I5728">
        <v>218.91</v>
      </c>
      <c r="J5728">
        <v>656.65</v>
      </c>
      <c r="K5728">
        <v>4249.4399999999996</v>
      </c>
      <c r="L5728">
        <v>7911</v>
      </c>
      <c r="M5728">
        <v>15888</v>
      </c>
      <c r="N5728">
        <v>3646.5</v>
      </c>
    </row>
    <row r="5729" spans="1:14" x14ac:dyDescent="0.25">
      <c r="A5729" s="2">
        <v>40158</v>
      </c>
      <c r="B5729">
        <v>978</v>
      </c>
      <c r="C5729">
        <v>521.99</v>
      </c>
      <c r="D5729">
        <v>3585.4</v>
      </c>
      <c r="E5729">
        <v>2464.4</v>
      </c>
      <c r="F5729">
        <v>5937.85</v>
      </c>
      <c r="G5729">
        <v>6588.4</v>
      </c>
      <c r="H5729">
        <v>14544</v>
      </c>
      <c r="I5729">
        <v>220.71</v>
      </c>
      <c r="J5729">
        <v>658.21</v>
      </c>
      <c r="K5729">
        <v>4249.4399999999996</v>
      </c>
      <c r="L5729">
        <v>8128</v>
      </c>
      <c r="M5729">
        <v>16027</v>
      </c>
      <c r="N5729">
        <v>3682</v>
      </c>
    </row>
    <row r="5730" spans="1:14" x14ac:dyDescent="0.25">
      <c r="A5730" s="2">
        <v>40161</v>
      </c>
      <c r="B5730">
        <v>982.85</v>
      </c>
      <c r="C5730">
        <v>526.85</v>
      </c>
      <c r="D5730">
        <v>3620.6</v>
      </c>
      <c r="E5730">
        <v>2484.5</v>
      </c>
      <c r="F5730">
        <v>5975.47</v>
      </c>
      <c r="G5730">
        <v>6648.6</v>
      </c>
      <c r="H5730">
        <v>14683</v>
      </c>
      <c r="I5730">
        <v>222.29</v>
      </c>
      <c r="J5730">
        <v>662.53</v>
      </c>
      <c r="K5730">
        <v>4266.0200000000004</v>
      </c>
      <c r="L5730">
        <v>8128</v>
      </c>
      <c r="M5730">
        <v>16056</v>
      </c>
      <c r="N5730">
        <v>3693.9</v>
      </c>
    </row>
    <row r="5731" spans="1:14" x14ac:dyDescent="0.25">
      <c r="A5731" s="2">
        <v>40162</v>
      </c>
      <c r="B5731">
        <v>978.66</v>
      </c>
      <c r="C5731">
        <v>526.15</v>
      </c>
      <c r="D5731">
        <v>3600.1</v>
      </c>
      <c r="E5731">
        <v>2490.6999999999998</v>
      </c>
      <c r="F5731">
        <v>5984.24</v>
      </c>
      <c r="G5731">
        <v>6664.2</v>
      </c>
      <c r="H5731">
        <v>14675</v>
      </c>
      <c r="I5731">
        <v>224.29</v>
      </c>
      <c r="J5731">
        <v>657.86</v>
      </c>
      <c r="K5731">
        <v>4268.67</v>
      </c>
      <c r="L5731">
        <v>8104</v>
      </c>
      <c r="M5731">
        <v>15937</v>
      </c>
      <c r="N5731">
        <v>3686</v>
      </c>
    </row>
    <row r="5732" spans="1:14" x14ac:dyDescent="0.25">
      <c r="A5732" s="2">
        <v>40163</v>
      </c>
      <c r="B5732">
        <v>980.21</v>
      </c>
      <c r="C5732">
        <v>529.78</v>
      </c>
      <c r="D5732">
        <v>3625.3</v>
      </c>
      <c r="E5732">
        <v>2516.6999999999998</v>
      </c>
      <c r="F5732">
        <v>6074.42</v>
      </c>
      <c r="G5732">
        <v>6740.6</v>
      </c>
      <c r="H5732">
        <v>14827</v>
      </c>
      <c r="I5732">
        <v>226.39</v>
      </c>
      <c r="J5732">
        <v>664.09</v>
      </c>
      <c r="K5732">
        <v>4333.67</v>
      </c>
      <c r="L5732">
        <v>8192</v>
      </c>
      <c r="M5732">
        <v>15850</v>
      </c>
      <c r="N5732">
        <v>3678.1</v>
      </c>
    </row>
    <row r="5733" spans="1:14" x14ac:dyDescent="0.25">
      <c r="A5733" s="2">
        <v>40164</v>
      </c>
      <c r="B5733">
        <v>970.06</v>
      </c>
      <c r="C5733">
        <v>524.5</v>
      </c>
      <c r="D5733">
        <v>3566.4</v>
      </c>
      <c r="E5733">
        <v>2488.1</v>
      </c>
      <c r="F5733">
        <v>6036.29</v>
      </c>
      <c r="G5733">
        <v>6635.2</v>
      </c>
      <c r="H5733">
        <v>14710</v>
      </c>
      <c r="I5733">
        <v>225.22</v>
      </c>
      <c r="J5733">
        <v>654.22</v>
      </c>
      <c r="K5733">
        <v>4304.49</v>
      </c>
      <c r="L5733">
        <v>8168</v>
      </c>
      <c r="M5733">
        <v>15635</v>
      </c>
      <c r="N5733">
        <v>3687.6</v>
      </c>
    </row>
    <row r="5734" spans="1:14" x14ac:dyDescent="0.25">
      <c r="A5734" s="2">
        <v>40165</v>
      </c>
      <c r="B5734">
        <v>973.16</v>
      </c>
      <c r="C5734">
        <v>524.27</v>
      </c>
      <c r="D5734">
        <v>3543.3</v>
      </c>
      <c r="E5734">
        <v>2463.6999999999998</v>
      </c>
      <c r="F5734">
        <v>6011.58</v>
      </c>
      <c r="G5734">
        <v>6611.8</v>
      </c>
      <c r="H5734">
        <v>14555</v>
      </c>
      <c r="I5734">
        <v>223.81</v>
      </c>
      <c r="J5734">
        <v>646.38</v>
      </c>
      <c r="K5734">
        <v>4285.0600000000004</v>
      </c>
      <c r="L5734">
        <v>8160</v>
      </c>
      <c r="M5734">
        <v>15483</v>
      </c>
      <c r="N5734">
        <v>3672.5</v>
      </c>
    </row>
    <row r="5735" spans="1:14" x14ac:dyDescent="0.25">
      <c r="A5735" s="2">
        <v>40168</v>
      </c>
      <c r="B5735">
        <v>982.47</v>
      </c>
      <c r="C5735">
        <v>526.44000000000005</v>
      </c>
      <c r="D5735">
        <v>3606.2</v>
      </c>
      <c r="E5735">
        <v>2516.3000000000002</v>
      </c>
      <c r="F5735">
        <v>6102.17</v>
      </c>
      <c r="G5735">
        <v>6719.7</v>
      </c>
      <c r="H5735">
        <v>14750</v>
      </c>
      <c r="I5735">
        <v>227.98</v>
      </c>
      <c r="J5735">
        <v>656.07</v>
      </c>
      <c r="K5735">
        <v>4317.8900000000003</v>
      </c>
      <c r="L5735">
        <v>8200</v>
      </c>
      <c r="M5735">
        <v>15320</v>
      </c>
      <c r="N5735">
        <v>3658.3</v>
      </c>
    </row>
    <row r="5736" spans="1:14" x14ac:dyDescent="0.25">
      <c r="A5736" s="2">
        <v>40169</v>
      </c>
      <c r="B5736">
        <v>987.12</v>
      </c>
      <c r="C5736">
        <v>530.63</v>
      </c>
      <c r="D5736">
        <v>3635.1</v>
      </c>
      <c r="E5736">
        <v>2531.6</v>
      </c>
      <c r="F5736">
        <v>6135.11</v>
      </c>
      <c r="G5736">
        <v>6758.3</v>
      </c>
      <c r="H5736">
        <v>14907</v>
      </c>
      <c r="I5736">
        <v>229.22</v>
      </c>
      <c r="J5736">
        <v>666.8</v>
      </c>
      <c r="K5736">
        <v>4368.82</v>
      </c>
      <c r="L5736">
        <v>8329</v>
      </c>
      <c r="M5736">
        <v>15412</v>
      </c>
      <c r="N5736">
        <v>3711.3</v>
      </c>
    </row>
    <row r="5737" spans="1:14" x14ac:dyDescent="0.25">
      <c r="A5737" s="2">
        <v>40170</v>
      </c>
      <c r="B5737">
        <v>988.89</v>
      </c>
      <c r="C5737">
        <v>531.41</v>
      </c>
      <c r="D5737">
        <v>3651.9</v>
      </c>
      <c r="E5737">
        <v>2541</v>
      </c>
      <c r="F5737">
        <v>6133.05</v>
      </c>
      <c r="G5737">
        <v>6798.2</v>
      </c>
      <c r="H5737">
        <v>14990</v>
      </c>
      <c r="I5737">
        <v>229.49</v>
      </c>
      <c r="J5737">
        <v>666.45</v>
      </c>
      <c r="K5737">
        <v>4355.41</v>
      </c>
      <c r="L5737">
        <v>8329</v>
      </c>
      <c r="M5737">
        <v>15585</v>
      </c>
      <c r="N5737">
        <v>3752.5</v>
      </c>
    </row>
    <row r="5738" spans="1:14" x14ac:dyDescent="0.25">
      <c r="A5738" s="2">
        <v>40171</v>
      </c>
      <c r="B5738">
        <v>994.66</v>
      </c>
      <c r="C5738">
        <v>534.82000000000005</v>
      </c>
      <c r="D5738">
        <v>3678.4</v>
      </c>
      <c r="E5738">
        <v>2541</v>
      </c>
      <c r="F5738">
        <v>6133.05</v>
      </c>
      <c r="G5738">
        <v>6798.2</v>
      </c>
      <c r="H5738">
        <v>14990</v>
      </c>
      <c r="I5738">
        <v>229.98</v>
      </c>
      <c r="J5738">
        <v>666.45</v>
      </c>
      <c r="K5738">
        <v>4355.41</v>
      </c>
      <c r="L5738">
        <v>8458</v>
      </c>
      <c r="M5738">
        <v>15780</v>
      </c>
      <c r="N5738">
        <v>3811.1</v>
      </c>
    </row>
    <row r="5739" spans="1:14" x14ac:dyDescent="0.25">
      <c r="A5739" s="2">
        <v>40172</v>
      </c>
      <c r="B5739">
        <v>994.66</v>
      </c>
      <c r="C5739">
        <v>534.82000000000005</v>
      </c>
      <c r="D5739">
        <v>3678.4</v>
      </c>
      <c r="E5739">
        <v>2541</v>
      </c>
      <c r="F5739">
        <v>6133.05</v>
      </c>
      <c r="G5739">
        <v>6798.2</v>
      </c>
      <c r="H5739">
        <v>14990</v>
      </c>
      <c r="I5739">
        <v>229.98</v>
      </c>
      <c r="J5739">
        <v>666.45</v>
      </c>
      <c r="K5739">
        <v>4355.41</v>
      </c>
      <c r="L5739">
        <v>8458</v>
      </c>
      <c r="M5739">
        <v>15780</v>
      </c>
      <c r="N5739">
        <v>3811.1</v>
      </c>
    </row>
    <row r="5740" spans="1:14" x14ac:dyDescent="0.25">
      <c r="A5740" s="2">
        <v>40175</v>
      </c>
      <c r="B5740">
        <v>995.54</v>
      </c>
      <c r="C5740">
        <v>534.82000000000005</v>
      </c>
      <c r="D5740">
        <v>3678.4</v>
      </c>
      <c r="E5740">
        <v>2563.1</v>
      </c>
      <c r="F5740">
        <v>6187.09</v>
      </c>
      <c r="G5740">
        <v>6841.3</v>
      </c>
      <c r="H5740">
        <v>15130</v>
      </c>
      <c r="I5740">
        <v>231.6</v>
      </c>
      <c r="J5740">
        <v>668.36</v>
      </c>
      <c r="K5740">
        <v>4372.17</v>
      </c>
      <c r="L5740">
        <v>8554</v>
      </c>
      <c r="M5740">
        <v>15726</v>
      </c>
      <c r="N5740">
        <v>3811.1</v>
      </c>
    </row>
    <row r="5741" spans="1:14" x14ac:dyDescent="0.25">
      <c r="A5741" s="2">
        <v>40176</v>
      </c>
      <c r="B5741">
        <v>994.43</v>
      </c>
      <c r="C5741">
        <v>532.88</v>
      </c>
      <c r="D5741">
        <v>3699.3</v>
      </c>
      <c r="E5741">
        <v>2569.9</v>
      </c>
      <c r="F5741">
        <v>6185.55</v>
      </c>
      <c r="G5741">
        <v>6849.3</v>
      </c>
      <c r="H5741">
        <v>15158</v>
      </c>
      <c r="I5741">
        <v>232.42</v>
      </c>
      <c r="J5741">
        <v>668.53</v>
      </c>
      <c r="K5741">
        <v>4384.2299999999996</v>
      </c>
      <c r="L5741">
        <v>8570</v>
      </c>
      <c r="M5741">
        <v>15707</v>
      </c>
      <c r="N5741">
        <v>3845.1</v>
      </c>
    </row>
    <row r="5742" spans="1:14" x14ac:dyDescent="0.25">
      <c r="A5742" s="2">
        <v>40177</v>
      </c>
      <c r="B5742">
        <v>994.66</v>
      </c>
      <c r="C5742">
        <v>535.91</v>
      </c>
      <c r="D5742">
        <v>3673.9</v>
      </c>
      <c r="E5742">
        <v>2555</v>
      </c>
      <c r="F5742">
        <v>6134.59</v>
      </c>
      <c r="G5742">
        <v>6807.6</v>
      </c>
      <c r="H5742">
        <v>15078</v>
      </c>
      <c r="I5742">
        <v>231.01</v>
      </c>
      <c r="J5742">
        <v>659.19</v>
      </c>
      <c r="K5742">
        <v>4348.71</v>
      </c>
      <c r="L5742">
        <v>8482</v>
      </c>
      <c r="M5742">
        <v>15797</v>
      </c>
      <c r="N5742">
        <v>3822.1</v>
      </c>
    </row>
    <row r="5743" spans="1:14" x14ac:dyDescent="0.25">
      <c r="A5743" s="2">
        <v>40178</v>
      </c>
      <c r="B5743">
        <v>984.68</v>
      </c>
      <c r="C5743">
        <v>535.83000000000004</v>
      </c>
      <c r="D5743">
        <v>3683.8</v>
      </c>
      <c r="E5743">
        <v>2558.9</v>
      </c>
      <c r="F5743">
        <v>6134.59</v>
      </c>
      <c r="G5743">
        <v>6807.6</v>
      </c>
      <c r="H5743">
        <v>15078</v>
      </c>
      <c r="I5743">
        <v>231.18</v>
      </c>
      <c r="J5743">
        <v>659.19</v>
      </c>
      <c r="K5743">
        <v>4348.71</v>
      </c>
      <c r="L5743">
        <v>8482</v>
      </c>
      <c r="M5743">
        <v>16063</v>
      </c>
      <c r="N5743">
        <v>3862.5</v>
      </c>
    </row>
    <row r="5744" spans="1:14" x14ac:dyDescent="0.25">
      <c r="A5744" s="2">
        <v>40179</v>
      </c>
      <c r="B5744">
        <v>984.68</v>
      </c>
      <c r="C5744">
        <v>535.83000000000004</v>
      </c>
      <c r="D5744">
        <v>3683.8</v>
      </c>
      <c r="E5744">
        <v>2558.9</v>
      </c>
      <c r="F5744">
        <v>6134.59</v>
      </c>
      <c r="G5744">
        <v>6807.6</v>
      </c>
      <c r="H5744">
        <v>15078</v>
      </c>
      <c r="I5744">
        <v>231.18</v>
      </c>
      <c r="J5744">
        <v>659.19</v>
      </c>
      <c r="K5744">
        <v>4348.71</v>
      </c>
      <c r="L5744">
        <v>8482</v>
      </c>
      <c r="M5744">
        <v>16063</v>
      </c>
      <c r="N5744">
        <v>3862.5</v>
      </c>
    </row>
    <row r="5745" spans="1:14" x14ac:dyDescent="0.25">
      <c r="A5745" s="2">
        <v>40182</v>
      </c>
      <c r="B5745">
        <v>1000.64</v>
      </c>
      <c r="C5745">
        <v>540.95000000000005</v>
      </c>
      <c r="D5745">
        <v>3749.1</v>
      </c>
      <c r="E5745">
        <v>2607.9</v>
      </c>
      <c r="F5745">
        <v>6223.12</v>
      </c>
      <c r="G5745">
        <v>6937.2</v>
      </c>
      <c r="H5745">
        <v>15248</v>
      </c>
      <c r="I5745">
        <v>236.56</v>
      </c>
      <c r="J5745">
        <v>667.84</v>
      </c>
      <c r="K5745">
        <v>4406.34</v>
      </c>
      <c r="L5745">
        <v>8562</v>
      </c>
      <c r="M5745">
        <v>15972</v>
      </c>
      <c r="N5745">
        <v>3860.9</v>
      </c>
    </row>
    <row r="5746" spans="1:14" x14ac:dyDescent="0.25">
      <c r="A5746" s="2">
        <v>40183</v>
      </c>
      <c r="B5746">
        <v>1003.74</v>
      </c>
      <c r="C5746">
        <v>541.79999999999995</v>
      </c>
      <c r="D5746">
        <v>3763.2</v>
      </c>
      <c r="E5746">
        <v>2604.9</v>
      </c>
      <c r="F5746">
        <v>6214.37</v>
      </c>
      <c r="G5746">
        <v>6961.5</v>
      </c>
      <c r="H5746">
        <v>15279</v>
      </c>
      <c r="I5746">
        <v>235.63</v>
      </c>
      <c r="J5746">
        <v>669.74</v>
      </c>
      <c r="K5746">
        <v>4368.1499999999996</v>
      </c>
      <c r="L5746">
        <v>8603</v>
      </c>
      <c r="M5746">
        <v>16315</v>
      </c>
      <c r="N5746">
        <v>3901.3</v>
      </c>
    </row>
    <row r="5747" spans="1:14" x14ac:dyDescent="0.25">
      <c r="A5747" s="2">
        <v>40184</v>
      </c>
      <c r="B5747">
        <v>1004.41</v>
      </c>
      <c r="C5747">
        <v>543.66</v>
      </c>
      <c r="D5747">
        <v>3769</v>
      </c>
      <c r="E5747">
        <v>2608.8000000000002</v>
      </c>
      <c r="F5747">
        <v>6213.85</v>
      </c>
      <c r="G5747">
        <v>6974.1</v>
      </c>
      <c r="H5747">
        <v>15318</v>
      </c>
      <c r="I5747">
        <v>235.42</v>
      </c>
      <c r="J5747">
        <v>669.74</v>
      </c>
      <c r="K5747">
        <v>4350.72</v>
      </c>
      <c r="L5747">
        <v>8619</v>
      </c>
      <c r="M5747">
        <v>16432</v>
      </c>
      <c r="N5747">
        <v>3888.6</v>
      </c>
    </row>
    <row r="5748" spans="1:14" x14ac:dyDescent="0.25">
      <c r="A5748" s="2">
        <v>40185</v>
      </c>
      <c r="B5748">
        <v>1008.4</v>
      </c>
      <c r="C5748">
        <v>540.02</v>
      </c>
      <c r="D5748">
        <v>3771.5</v>
      </c>
      <c r="E5748">
        <v>2612.6999999999998</v>
      </c>
      <c r="F5748">
        <v>6206.65</v>
      </c>
      <c r="G5748">
        <v>6943.5</v>
      </c>
      <c r="H5748">
        <v>15374</v>
      </c>
      <c r="I5748">
        <v>234.7</v>
      </c>
      <c r="J5748">
        <v>668.18</v>
      </c>
      <c r="K5748">
        <v>4346.03</v>
      </c>
      <c r="L5748">
        <v>8611</v>
      </c>
      <c r="M5748">
        <v>16326</v>
      </c>
      <c r="N5748">
        <v>3866.5</v>
      </c>
    </row>
    <row r="5749" spans="1:14" x14ac:dyDescent="0.25">
      <c r="A5749" s="2">
        <v>40186</v>
      </c>
      <c r="B5749">
        <v>1011.94</v>
      </c>
      <c r="C5749">
        <v>543.58000000000004</v>
      </c>
      <c r="D5749">
        <v>3772.1</v>
      </c>
      <c r="E5749">
        <v>2626.7</v>
      </c>
      <c r="F5749">
        <v>6223.12</v>
      </c>
      <c r="G5749">
        <v>6949.8</v>
      </c>
      <c r="H5749">
        <v>15444</v>
      </c>
      <c r="I5749">
        <v>235.73</v>
      </c>
      <c r="J5749">
        <v>674.41</v>
      </c>
      <c r="K5749">
        <v>4390.26</v>
      </c>
      <c r="L5749">
        <v>8699</v>
      </c>
      <c r="M5749">
        <v>16345</v>
      </c>
      <c r="N5749">
        <v>3875.2</v>
      </c>
    </row>
    <row r="5750" spans="1:14" x14ac:dyDescent="0.25">
      <c r="A5750" s="2">
        <v>40189</v>
      </c>
      <c r="B5750">
        <v>1012.83</v>
      </c>
      <c r="C5750">
        <v>541.72</v>
      </c>
      <c r="D5750">
        <v>3771.1</v>
      </c>
      <c r="E5750">
        <v>2624.7</v>
      </c>
      <c r="F5750">
        <v>6215.91</v>
      </c>
      <c r="G5750">
        <v>6894.4</v>
      </c>
      <c r="H5750">
        <v>15412</v>
      </c>
      <c r="I5750">
        <v>234.56</v>
      </c>
      <c r="J5750">
        <v>678.05</v>
      </c>
      <c r="K5750">
        <v>4372.17</v>
      </c>
      <c r="L5750">
        <v>8699</v>
      </c>
      <c r="M5750">
        <v>16490</v>
      </c>
      <c r="N5750">
        <v>3905.3</v>
      </c>
    </row>
    <row r="5751" spans="1:14" x14ac:dyDescent="0.25">
      <c r="A5751" s="2">
        <v>40190</v>
      </c>
      <c r="B5751">
        <v>1005.29</v>
      </c>
      <c r="C5751">
        <v>537.29999999999995</v>
      </c>
      <c r="D5751">
        <v>3748.8</v>
      </c>
      <c r="E5751">
        <v>2597.5</v>
      </c>
      <c r="F5751">
        <v>6127.39</v>
      </c>
      <c r="G5751">
        <v>6836.5</v>
      </c>
      <c r="H5751">
        <v>15298</v>
      </c>
      <c r="I5751">
        <v>232.18</v>
      </c>
      <c r="J5751">
        <v>670.95</v>
      </c>
      <c r="K5751">
        <v>4332.63</v>
      </c>
      <c r="L5751">
        <v>8764</v>
      </c>
      <c r="M5751">
        <v>16294</v>
      </c>
      <c r="N5751">
        <v>3872</v>
      </c>
    </row>
    <row r="5752" spans="1:14" x14ac:dyDescent="0.25">
      <c r="A5752" s="2">
        <v>40191</v>
      </c>
      <c r="B5752">
        <v>1011.94</v>
      </c>
      <c r="C5752">
        <v>537.07000000000005</v>
      </c>
      <c r="D5752">
        <v>3732.6</v>
      </c>
      <c r="E5752">
        <v>2598.1</v>
      </c>
      <c r="F5752">
        <v>6145.91</v>
      </c>
      <c r="G5752">
        <v>6829.1</v>
      </c>
      <c r="H5752">
        <v>15334</v>
      </c>
      <c r="I5752">
        <v>233.11</v>
      </c>
      <c r="J5752">
        <v>674.41</v>
      </c>
      <c r="K5752">
        <v>4352.0600000000004</v>
      </c>
      <c r="L5752">
        <v>8627</v>
      </c>
      <c r="M5752">
        <v>15959</v>
      </c>
      <c r="N5752">
        <v>3841.1</v>
      </c>
    </row>
    <row r="5753" spans="1:14" x14ac:dyDescent="0.25">
      <c r="A5753" s="2">
        <v>40192</v>
      </c>
      <c r="B5753">
        <v>1015.27</v>
      </c>
      <c r="C5753">
        <v>534.51</v>
      </c>
      <c r="D5753">
        <v>3746</v>
      </c>
      <c r="E5753">
        <v>2607.5</v>
      </c>
      <c r="F5753">
        <v>6165.99</v>
      </c>
      <c r="G5753">
        <v>6853.3</v>
      </c>
      <c r="H5753">
        <v>15442</v>
      </c>
      <c r="I5753">
        <v>234.83</v>
      </c>
      <c r="J5753">
        <v>680.99</v>
      </c>
      <c r="K5753">
        <v>4393.6099999999997</v>
      </c>
      <c r="L5753">
        <v>8764</v>
      </c>
      <c r="M5753">
        <v>15871</v>
      </c>
      <c r="N5753">
        <v>3862.5</v>
      </c>
    </row>
    <row r="5754" spans="1:14" x14ac:dyDescent="0.25">
      <c r="A5754" s="2">
        <v>40193</v>
      </c>
      <c r="B5754">
        <v>1003.74</v>
      </c>
      <c r="C5754">
        <v>527.37</v>
      </c>
      <c r="D5754">
        <v>3715.1</v>
      </c>
      <c r="E5754">
        <v>2566.3000000000002</v>
      </c>
      <c r="F5754">
        <v>6049.67</v>
      </c>
      <c r="G5754">
        <v>6751.8</v>
      </c>
      <c r="H5754">
        <v>15240</v>
      </c>
      <c r="I5754">
        <v>232.93</v>
      </c>
      <c r="J5754">
        <v>671.99</v>
      </c>
      <c r="K5754">
        <v>4356.08</v>
      </c>
      <c r="L5754">
        <v>8828</v>
      </c>
      <c r="M5754">
        <v>15790</v>
      </c>
      <c r="N5754">
        <v>3856.2</v>
      </c>
    </row>
    <row r="5755" spans="1:14" x14ac:dyDescent="0.25">
      <c r="A5755" s="2">
        <v>40196</v>
      </c>
      <c r="B5755">
        <v>1003.74</v>
      </c>
      <c r="C5755">
        <v>530.09</v>
      </c>
      <c r="D5755">
        <v>3747.1</v>
      </c>
      <c r="E5755">
        <v>2582.9</v>
      </c>
      <c r="F5755">
        <v>6097.53</v>
      </c>
      <c r="G5755">
        <v>6777</v>
      </c>
      <c r="H5755">
        <v>15235</v>
      </c>
      <c r="I5755">
        <v>233.62</v>
      </c>
      <c r="J5755">
        <v>673.89</v>
      </c>
      <c r="K5755">
        <v>4379.54</v>
      </c>
      <c r="L5755">
        <v>8723</v>
      </c>
      <c r="M5755">
        <v>15768</v>
      </c>
      <c r="N5755">
        <v>3864.9</v>
      </c>
    </row>
    <row r="5756" spans="1:14" x14ac:dyDescent="0.25">
      <c r="A5756" s="2">
        <v>40197</v>
      </c>
      <c r="B5756">
        <v>1015.71</v>
      </c>
      <c r="C5756">
        <v>530.24</v>
      </c>
      <c r="D5756">
        <v>3760.1</v>
      </c>
      <c r="E5756">
        <v>2603.3000000000002</v>
      </c>
      <c r="F5756">
        <v>6153.12</v>
      </c>
      <c r="G5756">
        <v>6875.1</v>
      </c>
      <c r="H5756">
        <v>15356</v>
      </c>
      <c r="I5756">
        <v>235.39</v>
      </c>
      <c r="J5756">
        <v>675.45</v>
      </c>
      <c r="K5756">
        <v>4402.32</v>
      </c>
      <c r="L5756">
        <v>8659</v>
      </c>
      <c r="M5756">
        <v>15833</v>
      </c>
      <c r="N5756">
        <v>3834</v>
      </c>
    </row>
    <row r="5757" spans="1:14" x14ac:dyDescent="0.25">
      <c r="A5757" s="2">
        <v>40198</v>
      </c>
      <c r="B5757">
        <v>1005.29</v>
      </c>
      <c r="C5757">
        <v>526.75</v>
      </c>
      <c r="D5757">
        <v>3695.5</v>
      </c>
      <c r="E5757">
        <v>2549.8000000000002</v>
      </c>
      <c r="F5757">
        <v>6024.96</v>
      </c>
      <c r="G5757">
        <v>6676.3</v>
      </c>
      <c r="H5757">
        <v>14995</v>
      </c>
      <c r="I5757">
        <v>231.62</v>
      </c>
      <c r="J5757">
        <v>662.47</v>
      </c>
      <c r="K5757">
        <v>4366.13</v>
      </c>
      <c r="L5757">
        <v>8619</v>
      </c>
      <c r="M5757">
        <v>15519</v>
      </c>
      <c r="N5757">
        <v>3829.3</v>
      </c>
    </row>
    <row r="5758" spans="1:14" x14ac:dyDescent="0.25">
      <c r="A5758" s="2">
        <v>40199</v>
      </c>
      <c r="B5758">
        <v>984.91</v>
      </c>
      <c r="C5758">
        <v>517.6</v>
      </c>
      <c r="D5758">
        <v>3638.2</v>
      </c>
      <c r="E5758">
        <v>2507.6</v>
      </c>
      <c r="F5758">
        <v>5917.91</v>
      </c>
      <c r="G5758">
        <v>6525.3</v>
      </c>
      <c r="H5758">
        <v>14830</v>
      </c>
      <c r="I5758">
        <v>228.86</v>
      </c>
      <c r="J5758">
        <v>660.05</v>
      </c>
      <c r="K5758">
        <v>4361.4399999999996</v>
      </c>
      <c r="L5758">
        <v>8723</v>
      </c>
      <c r="M5758">
        <v>15197</v>
      </c>
      <c r="N5758">
        <v>3800.8</v>
      </c>
    </row>
    <row r="5759" spans="1:14" x14ac:dyDescent="0.25">
      <c r="A5759" s="2">
        <v>40200</v>
      </c>
      <c r="B5759">
        <v>967.17</v>
      </c>
      <c r="C5759">
        <v>512.55999999999995</v>
      </c>
      <c r="D5759">
        <v>3616.2</v>
      </c>
      <c r="E5759">
        <v>2480.3000000000002</v>
      </c>
      <c r="F5759">
        <v>5870.04</v>
      </c>
      <c r="G5759">
        <v>6486.4</v>
      </c>
      <c r="H5759">
        <v>14608</v>
      </c>
      <c r="I5759">
        <v>226.99</v>
      </c>
      <c r="J5759">
        <v>657</v>
      </c>
      <c r="K5759">
        <v>4304.49</v>
      </c>
      <c r="L5759">
        <v>8522</v>
      </c>
      <c r="M5759">
        <v>15139</v>
      </c>
      <c r="N5759">
        <v>3725.6</v>
      </c>
    </row>
    <row r="5760" spans="1:14" x14ac:dyDescent="0.25">
      <c r="A5760" s="2">
        <v>40203</v>
      </c>
      <c r="B5760">
        <v>968.5</v>
      </c>
      <c r="C5760">
        <v>510.77</v>
      </c>
      <c r="D5760">
        <v>3589.7</v>
      </c>
      <c r="E5760">
        <v>2455</v>
      </c>
      <c r="F5760">
        <v>5806.22</v>
      </c>
      <c r="G5760">
        <v>6416</v>
      </c>
      <c r="H5760">
        <v>14495</v>
      </c>
      <c r="I5760">
        <v>226.2</v>
      </c>
      <c r="J5760">
        <v>654.74</v>
      </c>
      <c r="K5760">
        <v>4271.66</v>
      </c>
      <c r="L5760">
        <v>8458</v>
      </c>
      <c r="M5760">
        <v>15088</v>
      </c>
      <c r="N5760">
        <v>3701.8</v>
      </c>
    </row>
    <row r="5761" spans="1:14" x14ac:dyDescent="0.25">
      <c r="A5761" s="2">
        <v>40204</v>
      </c>
      <c r="B5761">
        <v>963.85</v>
      </c>
      <c r="C5761">
        <v>512.09</v>
      </c>
      <c r="D5761">
        <v>3595.9</v>
      </c>
      <c r="E5761">
        <v>2471.1999999999998</v>
      </c>
      <c r="F5761">
        <v>5842.25</v>
      </c>
      <c r="G5761">
        <v>6474.4</v>
      </c>
      <c r="H5761">
        <v>14479</v>
      </c>
      <c r="I5761">
        <v>227.03</v>
      </c>
      <c r="J5761">
        <v>652.49</v>
      </c>
      <c r="K5761">
        <v>4306.5</v>
      </c>
      <c r="L5761">
        <v>8321</v>
      </c>
      <c r="M5761">
        <v>14718</v>
      </c>
      <c r="N5761">
        <v>3684.4</v>
      </c>
    </row>
    <row r="5762" spans="1:14" x14ac:dyDescent="0.25">
      <c r="A5762" s="2">
        <v>40205</v>
      </c>
      <c r="B5762">
        <v>970.28</v>
      </c>
      <c r="C5762">
        <v>512.48</v>
      </c>
      <c r="D5762">
        <v>3556.7</v>
      </c>
      <c r="E5762">
        <v>2440.4</v>
      </c>
      <c r="F5762">
        <v>5808.79</v>
      </c>
      <c r="G5762">
        <v>6301.6</v>
      </c>
      <c r="H5762">
        <v>14246</v>
      </c>
      <c r="I5762">
        <v>225.54</v>
      </c>
      <c r="J5762">
        <v>655.61</v>
      </c>
      <c r="K5762">
        <v>4297.79</v>
      </c>
      <c r="L5762">
        <v>8265</v>
      </c>
      <c r="M5762">
        <v>14635</v>
      </c>
      <c r="N5762">
        <v>3634.5</v>
      </c>
    </row>
    <row r="5763" spans="1:14" x14ac:dyDescent="0.25">
      <c r="A5763" s="2">
        <v>40206</v>
      </c>
      <c r="B5763">
        <v>956.76</v>
      </c>
      <c r="C5763">
        <v>509.69</v>
      </c>
      <c r="D5763">
        <v>3516.9</v>
      </c>
      <c r="E5763">
        <v>2391.6999999999998</v>
      </c>
      <c r="F5763">
        <v>5734.16</v>
      </c>
      <c r="G5763">
        <v>6172.3</v>
      </c>
      <c r="H5763">
        <v>14007</v>
      </c>
      <c r="I5763">
        <v>223.09</v>
      </c>
      <c r="J5763">
        <v>648.16</v>
      </c>
      <c r="K5763">
        <v>4270.32</v>
      </c>
      <c r="L5763">
        <v>8385</v>
      </c>
      <c r="M5763">
        <v>14839</v>
      </c>
      <c r="N5763">
        <v>3678.9</v>
      </c>
    </row>
    <row r="5764" spans="1:14" x14ac:dyDescent="0.25">
      <c r="A5764" s="2">
        <v>40207</v>
      </c>
      <c r="B5764">
        <v>949</v>
      </c>
      <c r="C5764">
        <v>501.7</v>
      </c>
      <c r="D5764">
        <v>3537.5</v>
      </c>
      <c r="E5764">
        <v>2426.5</v>
      </c>
      <c r="F5764">
        <v>5772.25</v>
      </c>
      <c r="G5764">
        <v>6249.6</v>
      </c>
      <c r="H5764">
        <v>14156</v>
      </c>
      <c r="I5764">
        <v>226.03</v>
      </c>
      <c r="J5764">
        <v>660.63</v>
      </c>
      <c r="K5764">
        <v>4281.71</v>
      </c>
      <c r="L5764">
        <v>8176</v>
      </c>
      <c r="M5764">
        <v>14817</v>
      </c>
      <c r="N5764">
        <v>3598.9</v>
      </c>
    </row>
    <row r="5765" spans="1:14" x14ac:dyDescent="0.25">
      <c r="A5765" s="2">
        <v>40210</v>
      </c>
      <c r="B5765">
        <v>962.96</v>
      </c>
      <c r="C5765">
        <v>511.86</v>
      </c>
      <c r="D5765">
        <v>3570.1</v>
      </c>
      <c r="E5765">
        <v>2442.6999999999998</v>
      </c>
      <c r="F5765">
        <v>5824.23</v>
      </c>
      <c r="G5765">
        <v>6282.4</v>
      </c>
      <c r="H5765">
        <v>14253</v>
      </c>
      <c r="I5765">
        <v>228.24</v>
      </c>
      <c r="J5765">
        <v>669.99</v>
      </c>
      <c r="K5765">
        <v>4311.1899999999996</v>
      </c>
      <c r="L5765">
        <v>8200</v>
      </c>
      <c r="M5765">
        <v>14778</v>
      </c>
      <c r="N5765">
        <v>3569.6</v>
      </c>
    </row>
    <row r="5766" spans="1:14" x14ac:dyDescent="0.25">
      <c r="A5766" s="2">
        <v>40211</v>
      </c>
      <c r="B5766">
        <v>972.72</v>
      </c>
      <c r="C5766">
        <v>514.11</v>
      </c>
      <c r="D5766">
        <v>3598.6</v>
      </c>
      <c r="E5766">
        <v>2474.5</v>
      </c>
      <c r="F5766">
        <v>5885.48</v>
      </c>
      <c r="G5766">
        <v>6376.5</v>
      </c>
      <c r="H5766">
        <v>14497</v>
      </c>
      <c r="I5766">
        <v>229.93</v>
      </c>
      <c r="J5766">
        <v>672.07</v>
      </c>
      <c r="K5766">
        <v>4340.67</v>
      </c>
      <c r="L5766">
        <v>8345</v>
      </c>
      <c r="M5766">
        <v>14788</v>
      </c>
      <c r="N5766">
        <v>3619.5</v>
      </c>
    </row>
    <row r="5767" spans="1:14" x14ac:dyDescent="0.25">
      <c r="A5767" s="2">
        <v>40212</v>
      </c>
      <c r="B5767">
        <v>972.05</v>
      </c>
      <c r="C5767">
        <v>516.20000000000005</v>
      </c>
      <c r="D5767">
        <v>3580.4</v>
      </c>
      <c r="E5767">
        <v>2461.8000000000002</v>
      </c>
      <c r="F5767">
        <v>5838.64</v>
      </c>
      <c r="G5767">
        <v>6230.1</v>
      </c>
      <c r="H5767">
        <v>14374</v>
      </c>
      <c r="I5767">
        <v>229.45</v>
      </c>
      <c r="J5767">
        <v>671.89</v>
      </c>
      <c r="K5767">
        <v>4347.37</v>
      </c>
      <c r="L5767">
        <v>8385</v>
      </c>
      <c r="M5767">
        <v>15117</v>
      </c>
      <c r="N5767">
        <v>3647.2</v>
      </c>
    </row>
    <row r="5768" spans="1:14" x14ac:dyDescent="0.25">
      <c r="A5768" s="2">
        <v>40213</v>
      </c>
      <c r="B5768">
        <v>941.24</v>
      </c>
      <c r="C5768">
        <v>504.88</v>
      </c>
      <c r="D5768">
        <v>3506.2</v>
      </c>
      <c r="E5768">
        <v>2395.6</v>
      </c>
      <c r="F5768">
        <v>5696.08</v>
      </c>
      <c r="G5768">
        <v>5858</v>
      </c>
      <c r="H5768">
        <v>13870</v>
      </c>
      <c r="I5768">
        <v>222.74</v>
      </c>
      <c r="J5768">
        <v>656.65</v>
      </c>
      <c r="K5768">
        <v>4238.82</v>
      </c>
      <c r="L5768">
        <v>8329</v>
      </c>
      <c r="M5768">
        <v>14919</v>
      </c>
      <c r="N5768">
        <v>3635.3</v>
      </c>
    </row>
    <row r="5769" spans="1:14" x14ac:dyDescent="0.25">
      <c r="A5769" s="2">
        <v>40214</v>
      </c>
      <c r="B5769">
        <v>939.47</v>
      </c>
      <c r="C5769">
        <v>506.43</v>
      </c>
      <c r="D5769">
        <v>3453</v>
      </c>
      <c r="E5769">
        <v>2312.9</v>
      </c>
      <c r="F5769">
        <v>5617.33</v>
      </c>
      <c r="G5769">
        <v>5761.3</v>
      </c>
      <c r="H5769">
        <v>13526</v>
      </c>
      <c r="I5769">
        <v>217.01</v>
      </c>
      <c r="J5769">
        <v>646.42999999999995</v>
      </c>
      <c r="K5769">
        <v>4140.99</v>
      </c>
      <c r="L5769">
        <v>8096</v>
      </c>
      <c r="M5769">
        <v>14329</v>
      </c>
      <c r="N5769">
        <v>3542.7</v>
      </c>
    </row>
    <row r="5770" spans="1:14" x14ac:dyDescent="0.25">
      <c r="A5770" s="2">
        <v>40217</v>
      </c>
      <c r="B5770">
        <v>936.15</v>
      </c>
      <c r="C5770">
        <v>503.1</v>
      </c>
      <c r="D5770">
        <v>3473.9</v>
      </c>
      <c r="E5770">
        <v>2341.4</v>
      </c>
      <c r="F5770">
        <v>5649.75</v>
      </c>
      <c r="G5770">
        <v>5829.7</v>
      </c>
      <c r="H5770">
        <v>13575</v>
      </c>
      <c r="I5770">
        <v>217.91</v>
      </c>
      <c r="J5770">
        <v>650.92999999999995</v>
      </c>
      <c r="K5770">
        <v>4212.0200000000004</v>
      </c>
      <c r="L5770">
        <v>8015</v>
      </c>
      <c r="M5770">
        <v>14312</v>
      </c>
      <c r="N5770">
        <v>3541.1</v>
      </c>
    </row>
    <row r="5771" spans="1:14" x14ac:dyDescent="0.25">
      <c r="A5771" s="2">
        <v>40218</v>
      </c>
      <c r="B5771">
        <v>945.23</v>
      </c>
      <c r="C5771">
        <v>509.15</v>
      </c>
      <c r="D5771">
        <v>3477.7</v>
      </c>
      <c r="E5771">
        <v>2346.3000000000002</v>
      </c>
      <c r="F5771">
        <v>5638.94</v>
      </c>
      <c r="G5771">
        <v>5877.7</v>
      </c>
      <c r="H5771">
        <v>13511</v>
      </c>
      <c r="I5771">
        <v>218.32</v>
      </c>
      <c r="J5771">
        <v>656.48</v>
      </c>
      <c r="K5771">
        <v>4187.8999999999996</v>
      </c>
      <c r="L5771">
        <v>7999</v>
      </c>
      <c r="M5771">
        <v>14484</v>
      </c>
      <c r="N5771">
        <v>3541.9</v>
      </c>
    </row>
    <row r="5772" spans="1:14" x14ac:dyDescent="0.25">
      <c r="A5772" s="2">
        <v>40219</v>
      </c>
      <c r="B5772">
        <v>942.57</v>
      </c>
      <c r="C5772">
        <v>510.31</v>
      </c>
      <c r="D5772">
        <v>3505.9</v>
      </c>
      <c r="E5772">
        <v>2359</v>
      </c>
      <c r="F5772">
        <v>5695.05</v>
      </c>
      <c r="G5772">
        <v>5981.3</v>
      </c>
      <c r="H5772">
        <v>13749</v>
      </c>
      <c r="I5772">
        <v>218.36</v>
      </c>
      <c r="J5772">
        <v>649.54999999999995</v>
      </c>
      <c r="K5772">
        <v>4206.66</v>
      </c>
      <c r="L5772">
        <v>8039</v>
      </c>
      <c r="M5772">
        <v>14637</v>
      </c>
      <c r="N5772">
        <v>3547.4</v>
      </c>
    </row>
    <row r="5773" spans="1:14" x14ac:dyDescent="0.25">
      <c r="A5773" s="2">
        <v>40220</v>
      </c>
      <c r="B5773">
        <v>954.32</v>
      </c>
      <c r="C5773">
        <v>519.15</v>
      </c>
      <c r="D5773">
        <v>3529.9</v>
      </c>
      <c r="E5773">
        <v>2347.9</v>
      </c>
      <c r="F5773">
        <v>5673.43</v>
      </c>
      <c r="G5773">
        <v>5875.7</v>
      </c>
      <c r="H5773">
        <v>13644</v>
      </c>
      <c r="I5773">
        <v>218.74</v>
      </c>
      <c r="J5773">
        <v>654.4</v>
      </c>
      <c r="K5773">
        <v>4248.2</v>
      </c>
      <c r="L5773">
        <v>8039</v>
      </c>
      <c r="M5773">
        <v>14818</v>
      </c>
      <c r="N5773">
        <v>3579.9</v>
      </c>
    </row>
    <row r="5774" spans="1:14" x14ac:dyDescent="0.25">
      <c r="A5774" s="2">
        <v>40221</v>
      </c>
      <c r="B5774">
        <v>956.54</v>
      </c>
      <c r="C5774">
        <v>520.39</v>
      </c>
      <c r="D5774">
        <v>3518.6</v>
      </c>
      <c r="E5774">
        <v>2335.6</v>
      </c>
      <c r="F5774">
        <v>5666.22</v>
      </c>
      <c r="G5774">
        <v>5852.6</v>
      </c>
      <c r="H5774">
        <v>13612</v>
      </c>
      <c r="I5774">
        <v>218.05</v>
      </c>
      <c r="J5774">
        <v>645.22</v>
      </c>
      <c r="K5774">
        <v>4264.29</v>
      </c>
      <c r="L5774">
        <v>8128</v>
      </c>
      <c r="M5774">
        <v>14914</v>
      </c>
      <c r="N5774">
        <v>3589.4</v>
      </c>
    </row>
    <row r="5775" spans="1:14" x14ac:dyDescent="0.25">
      <c r="A5775" s="2">
        <v>40224</v>
      </c>
      <c r="B5775">
        <v>956.54</v>
      </c>
      <c r="C5775">
        <v>520.39</v>
      </c>
      <c r="D5775">
        <v>3529.9</v>
      </c>
      <c r="E5775">
        <v>2342.1</v>
      </c>
      <c r="F5775">
        <v>5675.49</v>
      </c>
      <c r="G5775">
        <v>5879.2</v>
      </c>
      <c r="H5775">
        <v>13673</v>
      </c>
      <c r="I5775">
        <v>218.15</v>
      </c>
      <c r="J5775">
        <v>639.85</v>
      </c>
      <c r="K5775">
        <v>4274.34</v>
      </c>
      <c r="L5775">
        <v>8055</v>
      </c>
      <c r="M5775">
        <v>14914</v>
      </c>
      <c r="N5775">
        <v>3584.7</v>
      </c>
    </row>
    <row r="5776" spans="1:14" x14ac:dyDescent="0.25">
      <c r="A5776" s="2">
        <v>40225</v>
      </c>
      <c r="B5776">
        <v>969.17</v>
      </c>
      <c r="C5776">
        <v>524.27</v>
      </c>
      <c r="D5776">
        <v>3583.9</v>
      </c>
      <c r="E5776">
        <v>2382.6999999999998</v>
      </c>
      <c r="F5776">
        <v>5754.75</v>
      </c>
      <c r="G5776">
        <v>5944.1</v>
      </c>
      <c r="H5776">
        <v>13787</v>
      </c>
      <c r="I5776">
        <v>220.05</v>
      </c>
      <c r="J5776">
        <v>646.6</v>
      </c>
      <c r="K5776">
        <v>4313.2</v>
      </c>
      <c r="L5776">
        <v>8063</v>
      </c>
      <c r="M5776">
        <v>14914</v>
      </c>
      <c r="N5776">
        <v>3590.2</v>
      </c>
    </row>
    <row r="5777" spans="1:14" x14ac:dyDescent="0.25">
      <c r="A5777" s="2">
        <v>40226</v>
      </c>
      <c r="B5777">
        <v>974.71</v>
      </c>
      <c r="C5777">
        <v>528.54</v>
      </c>
      <c r="D5777">
        <v>3608.6</v>
      </c>
      <c r="E5777">
        <v>2416.1</v>
      </c>
      <c r="F5777">
        <v>5809.82</v>
      </c>
      <c r="G5777">
        <v>5997</v>
      </c>
      <c r="H5777">
        <v>14022</v>
      </c>
      <c r="I5777">
        <v>223.09</v>
      </c>
      <c r="J5777">
        <v>653.88</v>
      </c>
      <c r="K5777">
        <v>4362.1099999999997</v>
      </c>
      <c r="L5777">
        <v>8281</v>
      </c>
      <c r="M5777">
        <v>15101</v>
      </c>
      <c r="N5777">
        <v>3671.7</v>
      </c>
    </row>
    <row r="5778" spans="1:14" x14ac:dyDescent="0.25">
      <c r="A5778" s="2">
        <v>40227</v>
      </c>
      <c r="B5778">
        <v>980.03</v>
      </c>
      <c r="C5778">
        <v>529.70000000000005</v>
      </c>
      <c r="D5778">
        <v>3644.7</v>
      </c>
      <c r="E5778">
        <v>2432</v>
      </c>
      <c r="F5778">
        <v>5855.11</v>
      </c>
      <c r="G5778">
        <v>6045.3</v>
      </c>
      <c r="H5778">
        <v>14046</v>
      </c>
      <c r="I5778">
        <v>223.85</v>
      </c>
      <c r="J5778">
        <v>656.3</v>
      </c>
      <c r="K5778">
        <v>4407.68</v>
      </c>
      <c r="L5778">
        <v>8313</v>
      </c>
      <c r="M5778">
        <v>14921</v>
      </c>
      <c r="N5778">
        <v>3661.4</v>
      </c>
    </row>
    <row r="5779" spans="1:14" x14ac:dyDescent="0.25">
      <c r="A5779" s="2">
        <v>40228</v>
      </c>
      <c r="B5779">
        <v>980.69</v>
      </c>
      <c r="C5779">
        <v>531.95000000000005</v>
      </c>
      <c r="D5779">
        <v>3672.5</v>
      </c>
      <c r="E5779">
        <v>2447.6</v>
      </c>
      <c r="F5779">
        <v>5895.77</v>
      </c>
      <c r="G5779">
        <v>6108.8</v>
      </c>
      <c r="H5779">
        <v>14085</v>
      </c>
      <c r="I5779">
        <v>225.02</v>
      </c>
      <c r="J5779">
        <v>661.49</v>
      </c>
      <c r="K5779">
        <v>4455.92</v>
      </c>
      <c r="L5779">
        <v>8160</v>
      </c>
      <c r="M5779">
        <v>14603</v>
      </c>
      <c r="N5779">
        <v>3648</v>
      </c>
    </row>
    <row r="5780" spans="1:14" x14ac:dyDescent="0.25">
      <c r="A5780" s="2">
        <v>40231</v>
      </c>
      <c r="B5780">
        <v>981.8</v>
      </c>
      <c r="C5780">
        <v>528.23</v>
      </c>
      <c r="D5780">
        <v>3661.9</v>
      </c>
      <c r="E5780">
        <v>2436.8000000000002</v>
      </c>
      <c r="F5780">
        <v>5855.63</v>
      </c>
      <c r="G5780">
        <v>6043.9</v>
      </c>
      <c r="H5780">
        <v>14059</v>
      </c>
      <c r="I5780">
        <v>224.82</v>
      </c>
      <c r="J5780">
        <v>662.53</v>
      </c>
      <c r="K5780">
        <v>4439.84</v>
      </c>
      <c r="L5780">
        <v>8345</v>
      </c>
      <c r="M5780">
        <v>14957</v>
      </c>
      <c r="N5780">
        <v>3721.6</v>
      </c>
    </row>
    <row r="5781" spans="1:14" x14ac:dyDescent="0.25">
      <c r="A5781" s="2">
        <v>40232</v>
      </c>
      <c r="B5781">
        <v>972.72</v>
      </c>
      <c r="C5781">
        <v>524.27</v>
      </c>
      <c r="D5781">
        <v>3633</v>
      </c>
      <c r="E5781">
        <v>2406.3000000000002</v>
      </c>
      <c r="F5781">
        <v>5760.93</v>
      </c>
      <c r="G5781">
        <v>5902.3</v>
      </c>
      <c r="H5781">
        <v>13761</v>
      </c>
      <c r="I5781">
        <v>221.74</v>
      </c>
      <c r="J5781">
        <v>652.66</v>
      </c>
      <c r="K5781">
        <v>4415.72</v>
      </c>
      <c r="L5781">
        <v>8329</v>
      </c>
      <c r="M5781">
        <v>15152</v>
      </c>
      <c r="N5781">
        <v>3735.1</v>
      </c>
    </row>
    <row r="5782" spans="1:14" x14ac:dyDescent="0.25">
      <c r="A5782" s="2">
        <v>40233</v>
      </c>
      <c r="B5782">
        <v>978.26</v>
      </c>
      <c r="C5782">
        <v>522.55999999999995</v>
      </c>
      <c r="D5782">
        <v>3662.2</v>
      </c>
      <c r="E5782">
        <v>2411.1999999999998</v>
      </c>
      <c r="F5782">
        <v>5781.51</v>
      </c>
      <c r="G5782">
        <v>5871.5</v>
      </c>
      <c r="H5782">
        <v>13835</v>
      </c>
      <c r="I5782">
        <v>221.81</v>
      </c>
      <c r="J5782">
        <v>654.04999999999995</v>
      </c>
      <c r="K5782">
        <v>4441.8500000000004</v>
      </c>
      <c r="L5782">
        <v>8208</v>
      </c>
      <c r="M5782">
        <v>15053</v>
      </c>
      <c r="N5782">
        <v>3674.9</v>
      </c>
    </row>
    <row r="5783" spans="1:14" x14ac:dyDescent="0.25">
      <c r="A5783" s="2">
        <v>40234</v>
      </c>
      <c r="B5783">
        <v>977.15</v>
      </c>
      <c r="C5783">
        <v>528.85</v>
      </c>
      <c r="D5783">
        <v>3615.5</v>
      </c>
      <c r="E5783">
        <v>2362.5</v>
      </c>
      <c r="F5783">
        <v>5702.25</v>
      </c>
      <c r="G5783">
        <v>5794.2</v>
      </c>
      <c r="H5783">
        <v>13503</v>
      </c>
      <c r="I5783">
        <v>217.43</v>
      </c>
      <c r="J5783">
        <v>652.49</v>
      </c>
      <c r="K5783">
        <v>4409.6899999999996</v>
      </c>
      <c r="L5783">
        <v>8128</v>
      </c>
      <c r="M5783">
        <v>14965</v>
      </c>
      <c r="N5783">
        <v>3621.9</v>
      </c>
    </row>
    <row r="5784" spans="1:14" x14ac:dyDescent="0.25">
      <c r="A5784" s="2">
        <v>40235</v>
      </c>
      <c r="B5784">
        <v>978.26</v>
      </c>
      <c r="C5784">
        <v>527.29999999999995</v>
      </c>
      <c r="D5784">
        <v>3666.7</v>
      </c>
      <c r="E5784">
        <v>2406.6999999999998</v>
      </c>
      <c r="F5784">
        <v>5758.87</v>
      </c>
      <c r="G5784">
        <v>5913.2</v>
      </c>
      <c r="H5784">
        <v>13646</v>
      </c>
      <c r="I5784">
        <v>219.91</v>
      </c>
      <c r="J5784">
        <v>658.03</v>
      </c>
      <c r="K5784">
        <v>4451.8999999999996</v>
      </c>
      <c r="L5784">
        <v>8128</v>
      </c>
      <c r="M5784">
        <v>15111</v>
      </c>
      <c r="N5784">
        <v>3644</v>
      </c>
    </row>
    <row r="5785" spans="1:14" x14ac:dyDescent="0.25">
      <c r="A5785" s="2">
        <v>40238</v>
      </c>
      <c r="B5785">
        <v>988.01</v>
      </c>
      <c r="C5785">
        <v>531.87</v>
      </c>
      <c r="D5785">
        <v>3702.1</v>
      </c>
      <c r="E5785">
        <v>2444.6</v>
      </c>
      <c r="F5785">
        <v>5881.88</v>
      </c>
      <c r="G5785">
        <v>5970.7</v>
      </c>
      <c r="H5785">
        <v>13813</v>
      </c>
      <c r="I5785">
        <v>223.95</v>
      </c>
      <c r="J5785">
        <v>670.32</v>
      </c>
      <c r="K5785">
        <v>4509.53</v>
      </c>
      <c r="L5785">
        <v>8184</v>
      </c>
      <c r="M5785">
        <v>15439</v>
      </c>
      <c r="N5785">
        <v>3712.9</v>
      </c>
    </row>
    <row r="5786" spans="1:14" x14ac:dyDescent="0.25">
      <c r="A5786" s="2">
        <v>40239</v>
      </c>
      <c r="B5786">
        <v>990.67</v>
      </c>
      <c r="C5786">
        <v>536.6</v>
      </c>
      <c r="D5786">
        <v>3754.3</v>
      </c>
      <c r="E5786">
        <v>2473.8000000000002</v>
      </c>
      <c r="F5786">
        <v>5945.7</v>
      </c>
      <c r="G5786">
        <v>6012.7</v>
      </c>
      <c r="H5786">
        <v>13867</v>
      </c>
      <c r="I5786">
        <v>226.85</v>
      </c>
      <c r="J5786">
        <v>672.57</v>
      </c>
      <c r="K5786">
        <v>4549.7299999999996</v>
      </c>
      <c r="L5786">
        <v>8232</v>
      </c>
      <c r="M5786">
        <v>15405</v>
      </c>
      <c r="N5786">
        <v>3723.2</v>
      </c>
    </row>
    <row r="5787" spans="1:14" x14ac:dyDescent="0.25">
      <c r="A5787" s="2">
        <v>40240</v>
      </c>
      <c r="B5787">
        <v>991.55</v>
      </c>
      <c r="C5787">
        <v>538</v>
      </c>
      <c r="D5787">
        <v>3793.1</v>
      </c>
      <c r="E5787">
        <v>2493</v>
      </c>
      <c r="F5787">
        <v>5985.85</v>
      </c>
      <c r="G5787">
        <v>6108.3</v>
      </c>
      <c r="H5787">
        <v>14081</v>
      </c>
      <c r="I5787">
        <v>229.13</v>
      </c>
      <c r="J5787">
        <v>680.54</v>
      </c>
      <c r="K5787">
        <v>4549.0600000000004</v>
      </c>
      <c r="L5787">
        <v>8232</v>
      </c>
      <c r="M5787">
        <v>15373</v>
      </c>
      <c r="N5787">
        <v>3760.4</v>
      </c>
    </row>
    <row r="5788" spans="1:14" x14ac:dyDescent="0.25">
      <c r="A5788" s="2">
        <v>40241</v>
      </c>
      <c r="B5788">
        <v>994.88</v>
      </c>
      <c r="C5788">
        <v>536.84</v>
      </c>
      <c r="D5788">
        <v>3786.6</v>
      </c>
      <c r="E5788">
        <v>2483.1999999999998</v>
      </c>
      <c r="F5788">
        <v>5967.32</v>
      </c>
      <c r="G5788">
        <v>6150.9</v>
      </c>
      <c r="H5788">
        <v>14142</v>
      </c>
      <c r="I5788">
        <v>229.72</v>
      </c>
      <c r="J5788">
        <v>682.96</v>
      </c>
      <c r="K5788">
        <v>4559.1099999999997</v>
      </c>
      <c r="L5788">
        <v>8160</v>
      </c>
      <c r="M5788">
        <v>15169</v>
      </c>
      <c r="N5788">
        <v>3758.8</v>
      </c>
    </row>
    <row r="5789" spans="1:14" x14ac:dyDescent="0.25">
      <c r="A5789" s="2">
        <v>40242</v>
      </c>
      <c r="B5789">
        <v>1007.51</v>
      </c>
      <c r="C5789">
        <v>544.36</v>
      </c>
      <c r="D5789">
        <v>3838.8</v>
      </c>
      <c r="E5789">
        <v>2537.1</v>
      </c>
      <c r="F5789">
        <v>6050.7</v>
      </c>
      <c r="G5789">
        <v>6307</v>
      </c>
      <c r="H5789">
        <v>14418</v>
      </c>
      <c r="I5789">
        <v>233.93</v>
      </c>
      <c r="J5789">
        <v>690.58</v>
      </c>
      <c r="K5789">
        <v>4589.2700000000004</v>
      </c>
      <c r="L5789">
        <v>8345</v>
      </c>
      <c r="M5789">
        <v>15249</v>
      </c>
      <c r="N5789">
        <v>3780.2</v>
      </c>
    </row>
    <row r="5790" spans="1:14" x14ac:dyDescent="0.25">
      <c r="A5790" s="2">
        <v>40245</v>
      </c>
      <c r="B5790">
        <v>1007.95</v>
      </c>
      <c r="C5790">
        <v>544.21</v>
      </c>
      <c r="D5790">
        <v>3840.8</v>
      </c>
      <c r="E5790">
        <v>2533.9</v>
      </c>
      <c r="F5790">
        <v>6045.04</v>
      </c>
      <c r="G5790">
        <v>6336.8</v>
      </c>
      <c r="H5790">
        <v>14505</v>
      </c>
      <c r="I5790">
        <v>233.76</v>
      </c>
      <c r="J5790">
        <v>695.61</v>
      </c>
      <c r="K5790">
        <v>4591.28</v>
      </c>
      <c r="L5790">
        <v>8514</v>
      </c>
      <c r="M5790">
        <v>15543</v>
      </c>
      <c r="N5790">
        <v>3801.6</v>
      </c>
    </row>
    <row r="5791" spans="1:14" x14ac:dyDescent="0.25">
      <c r="A5791" s="2">
        <v>40246</v>
      </c>
      <c r="B5791">
        <v>1011.06</v>
      </c>
      <c r="C5791">
        <v>542.5</v>
      </c>
      <c r="D5791">
        <v>3844.6</v>
      </c>
      <c r="E5791">
        <v>2536.8000000000002</v>
      </c>
      <c r="F5791">
        <v>6063.05</v>
      </c>
      <c r="G5791">
        <v>6296.4</v>
      </c>
      <c r="H5791">
        <v>14482</v>
      </c>
      <c r="I5791">
        <v>234.21</v>
      </c>
      <c r="J5791">
        <v>692.31</v>
      </c>
      <c r="K5791">
        <v>4600.66</v>
      </c>
      <c r="L5791">
        <v>8498</v>
      </c>
      <c r="M5791">
        <v>15628</v>
      </c>
      <c r="N5791">
        <v>3815.8</v>
      </c>
    </row>
    <row r="5792" spans="1:14" x14ac:dyDescent="0.25">
      <c r="A5792" s="2">
        <v>40247</v>
      </c>
      <c r="B5792">
        <v>1015.71</v>
      </c>
      <c r="C5792">
        <v>543.82000000000005</v>
      </c>
      <c r="D5792">
        <v>3867.3</v>
      </c>
      <c r="E5792">
        <v>2558.1999999999998</v>
      </c>
      <c r="F5792">
        <v>6110.4</v>
      </c>
      <c r="G5792">
        <v>6360.2</v>
      </c>
      <c r="H5792">
        <v>14649</v>
      </c>
      <c r="I5792">
        <v>235.49</v>
      </c>
      <c r="J5792">
        <v>701.67</v>
      </c>
      <c r="K5792">
        <v>4610.04</v>
      </c>
      <c r="L5792">
        <v>8506</v>
      </c>
      <c r="M5792">
        <v>15591</v>
      </c>
      <c r="N5792">
        <v>3815</v>
      </c>
    </row>
    <row r="5793" spans="1:14" x14ac:dyDescent="0.25">
      <c r="A5793" s="2">
        <v>40248</v>
      </c>
      <c r="B5793">
        <v>1019.92</v>
      </c>
      <c r="C5793">
        <v>545.91</v>
      </c>
      <c r="D5793">
        <v>3854.2</v>
      </c>
      <c r="E5793">
        <v>2548.8000000000002</v>
      </c>
      <c r="F5793">
        <v>6103.71</v>
      </c>
      <c r="G5793">
        <v>6313.9</v>
      </c>
      <c r="H5793">
        <v>14611</v>
      </c>
      <c r="I5793">
        <v>234.14</v>
      </c>
      <c r="J5793">
        <v>700.11</v>
      </c>
      <c r="K5793">
        <v>4589.9399999999996</v>
      </c>
      <c r="L5793">
        <v>8579</v>
      </c>
      <c r="M5793">
        <v>15545</v>
      </c>
      <c r="N5793">
        <v>3815</v>
      </c>
    </row>
    <row r="5794" spans="1:14" x14ac:dyDescent="0.25">
      <c r="A5794" s="2">
        <v>40249</v>
      </c>
      <c r="B5794">
        <v>1020.59</v>
      </c>
      <c r="C5794">
        <v>547.08000000000004</v>
      </c>
      <c r="D5794">
        <v>3865.9</v>
      </c>
      <c r="E5794">
        <v>2548.8000000000002</v>
      </c>
      <c r="F5794">
        <v>6120.69</v>
      </c>
      <c r="G5794">
        <v>6337.9</v>
      </c>
      <c r="H5794">
        <v>14602</v>
      </c>
      <c r="I5794">
        <v>234.55</v>
      </c>
      <c r="J5794">
        <v>704.78</v>
      </c>
      <c r="K5794">
        <v>4580.5600000000004</v>
      </c>
      <c r="L5794">
        <v>8635</v>
      </c>
      <c r="M5794">
        <v>15593</v>
      </c>
      <c r="N5794">
        <v>3815</v>
      </c>
    </row>
    <row r="5795" spans="1:14" x14ac:dyDescent="0.25">
      <c r="A5795" s="2">
        <v>40252</v>
      </c>
      <c r="B5795">
        <v>1019.7</v>
      </c>
      <c r="C5795">
        <v>546.91999999999996</v>
      </c>
      <c r="D5795">
        <v>3838.1</v>
      </c>
      <c r="E5795">
        <v>2523.5</v>
      </c>
      <c r="F5795">
        <v>6083.12</v>
      </c>
      <c r="G5795">
        <v>6273.3</v>
      </c>
      <c r="H5795">
        <v>14506</v>
      </c>
      <c r="I5795">
        <v>231.41</v>
      </c>
      <c r="J5795">
        <v>701.84</v>
      </c>
      <c r="K5795">
        <v>4574.5200000000004</v>
      </c>
      <c r="L5795">
        <v>8627</v>
      </c>
      <c r="M5795">
        <v>15523</v>
      </c>
      <c r="N5795">
        <v>3792.9</v>
      </c>
    </row>
    <row r="5796" spans="1:14" x14ac:dyDescent="0.25">
      <c r="A5796" s="2">
        <v>40253</v>
      </c>
      <c r="B5796">
        <v>1027.9000000000001</v>
      </c>
      <c r="C5796">
        <v>549.95000000000005</v>
      </c>
      <c r="D5796">
        <v>3864.9</v>
      </c>
      <c r="E5796">
        <v>2556.9</v>
      </c>
      <c r="F5796">
        <v>6147.46</v>
      </c>
      <c r="G5796">
        <v>6323.3</v>
      </c>
      <c r="H5796">
        <v>14628</v>
      </c>
      <c r="I5796">
        <v>234.49</v>
      </c>
      <c r="J5796">
        <v>707.73</v>
      </c>
      <c r="K5796">
        <v>4606.0200000000004</v>
      </c>
      <c r="L5796">
        <v>8627</v>
      </c>
      <c r="M5796">
        <v>15464</v>
      </c>
      <c r="N5796">
        <v>3803.9</v>
      </c>
    </row>
    <row r="5797" spans="1:14" x14ac:dyDescent="0.25">
      <c r="A5797" s="2">
        <v>40254</v>
      </c>
      <c r="B5797">
        <v>1033.44</v>
      </c>
      <c r="C5797">
        <v>549.79</v>
      </c>
      <c r="D5797">
        <v>3875.2</v>
      </c>
      <c r="E5797">
        <v>2568.6</v>
      </c>
      <c r="F5797">
        <v>6198.41</v>
      </c>
      <c r="G5797">
        <v>6400.6</v>
      </c>
      <c r="H5797">
        <v>14823</v>
      </c>
      <c r="I5797">
        <v>236.87</v>
      </c>
      <c r="J5797">
        <v>708.94</v>
      </c>
      <c r="K5797">
        <v>4619.42</v>
      </c>
      <c r="L5797">
        <v>8716</v>
      </c>
      <c r="M5797">
        <v>15745</v>
      </c>
      <c r="N5797">
        <v>3842.7</v>
      </c>
    </row>
    <row r="5798" spans="1:14" x14ac:dyDescent="0.25">
      <c r="A5798" s="2">
        <v>40255</v>
      </c>
      <c r="B5798">
        <v>1033.6600000000001</v>
      </c>
      <c r="C5798">
        <v>548.62</v>
      </c>
      <c r="D5798">
        <v>3875.9</v>
      </c>
      <c r="E5798">
        <v>2554.3000000000002</v>
      </c>
      <c r="F5798">
        <v>6189.66</v>
      </c>
      <c r="G5798">
        <v>6335.6</v>
      </c>
      <c r="H5798">
        <v>14750</v>
      </c>
      <c r="I5798">
        <v>236.18</v>
      </c>
      <c r="J5798">
        <v>704.09</v>
      </c>
      <c r="K5798">
        <v>4623.4399999999996</v>
      </c>
      <c r="L5798">
        <v>8643</v>
      </c>
      <c r="M5798">
        <v>15663</v>
      </c>
      <c r="N5798">
        <v>3844.3</v>
      </c>
    </row>
    <row r="5799" spans="1:14" x14ac:dyDescent="0.25">
      <c r="A5799" s="2">
        <v>40256</v>
      </c>
      <c r="B5799">
        <v>1029.21</v>
      </c>
      <c r="C5799">
        <v>545.03</v>
      </c>
      <c r="D5799">
        <v>3882.5</v>
      </c>
      <c r="E5799">
        <v>2548.1</v>
      </c>
      <c r="F5799">
        <v>6154.7</v>
      </c>
      <c r="G5799">
        <v>6294.1</v>
      </c>
      <c r="H5799">
        <v>14705</v>
      </c>
      <c r="I5799">
        <v>233.95</v>
      </c>
      <c r="J5799">
        <v>705.52</v>
      </c>
      <c r="K5799">
        <v>4611.2299999999996</v>
      </c>
      <c r="L5799">
        <v>8692</v>
      </c>
      <c r="M5799">
        <v>15688</v>
      </c>
      <c r="N5799">
        <v>3854.6</v>
      </c>
    </row>
    <row r="5800" spans="1:14" x14ac:dyDescent="0.25">
      <c r="A5800" s="2">
        <v>40259</v>
      </c>
      <c r="B5800">
        <v>1034.33</v>
      </c>
      <c r="C5800">
        <v>545.41999999999996</v>
      </c>
      <c r="D5800">
        <v>3876.9</v>
      </c>
      <c r="E5800">
        <v>2549.4</v>
      </c>
      <c r="F5800">
        <v>6158.82</v>
      </c>
      <c r="G5800">
        <v>6211.6</v>
      </c>
      <c r="H5800">
        <v>14652</v>
      </c>
      <c r="I5800">
        <v>233.74</v>
      </c>
      <c r="J5800">
        <v>706.22</v>
      </c>
      <c r="K5800">
        <v>4599.71</v>
      </c>
      <c r="L5800">
        <v>8692</v>
      </c>
      <c r="M5800">
        <v>15360</v>
      </c>
      <c r="N5800">
        <v>3824.6</v>
      </c>
    </row>
    <row r="5801" spans="1:14" x14ac:dyDescent="0.25">
      <c r="A5801" s="2">
        <v>40260</v>
      </c>
      <c r="B5801">
        <v>1041.01</v>
      </c>
      <c r="C5801">
        <v>549.16999999999996</v>
      </c>
      <c r="D5801">
        <v>3907.4</v>
      </c>
      <c r="E5801">
        <v>2565.3000000000002</v>
      </c>
      <c r="F5801">
        <v>6203.03</v>
      </c>
      <c r="G5801">
        <v>6294.9</v>
      </c>
      <c r="H5801">
        <v>14740</v>
      </c>
      <c r="I5801">
        <v>235.76</v>
      </c>
      <c r="J5801">
        <v>712.88</v>
      </c>
      <c r="K5801">
        <v>4605.13</v>
      </c>
      <c r="L5801">
        <v>8668</v>
      </c>
      <c r="M5801">
        <v>15466</v>
      </c>
      <c r="N5801">
        <v>3857.7</v>
      </c>
    </row>
    <row r="5802" spans="1:14" x14ac:dyDescent="0.25">
      <c r="A5802" s="2">
        <v>40261</v>
      </c>
      <c r="B5802">
        <v>1036.56</v>
      </c>
      <c r="C5802">
        <v>545.03</v>
      </c>
      <c r="D5802">
        <v>3907.1</v>
      </c>
      <c r="E5802">
        <v>2563.4</v>
      </c>
      <c r="F5802">
        <v>6217.42</v>
      </c>
      <c r="G5802">
        <v>6220.4</v>
      </c>
      <c r="H5802">
        <v>14785</v>
      </c>
      <c r="I5802">
        <v>236.18</v>
      </c>
      <c r="J5802">
        <v>711.48</v>
      </c>
      <c r="K5802">
        <v>4613.2700000000004</v>
      </c>
      <c r="L5802">
        <v>8684</v>
      </c>
      <c r="M5802">
        <v>15471</v>
      </c>
      <c r="N5802">
        <v>3864.8</v>
      </c>
    </row>
    <row r="5803" spans="1:14" x14ac:dyDescent="0.25">
      <c r="A5803" s="2">
        <v>40262</v>
      </c>
      <c r="B5803">
        <v>1035</v>
      </c>
      <c r="C5803">
        <v>546.04</v>
      </c>
      <c r="D5803">
        <v>3935.8</v>
      </c>
      <c r="E5803">
        <v>2594.8000000000002</v>
      </c>
      <c r="F5803">
        <v>6310.99</v>
      </c>
      <c r="G5803">
        <v>6340.2</v>
      </c>
      <c r="H5803">
        <v>14913</v>
      </c>
      <c r="I5803">
        <v>238.72</v>
      </c>
      <c r="J5803">
        <v>716.39</v>
      </c>
      <c r="K5803">
        <v>4619.37</v>
      </c>
      <c r="L5803">
        <v>8708</v>
      </c>
      <c r="M5803">
        <v>15270</v>
      </c>
      <c r="N5803">
        <v>3863.2</v>
      </c>
    </row>
    <row r="5804" spans="1:14" x14ac:dyDescent="0.25">
      <c r="A5804" s="2">
        <v>40263</v>
      </c>
      <c r="B5804">
        <v>1035.67</v>
      </c>
      <c r="C5804">
        <v>545.03</v>
      </c>
      <c r="D5804">
        <v>3917.8</v>
      </c>
      <c r="E5804">
        <v>2586.4</v>
      </c>
      <c r="F5804">
        <v>6292.48</v>
      </c>
      <c r="G5804">
        <v>6334.8</v>
      </c>
      <c r="H5804">
        <v>14935</v>
      </c>
      <c r="I5804">
        <v>237.46</v>
      </c>
      <c r="J5804">
        <v>714.98</v>
      </c>
      <c r="K5804">
        <v>4584.79</v>
      </c>
      <c r="L5804">
        <v>8838</v>
      </c>
      <c r="M5804">
        <v>15543</v>
      </c>
      <c r="N5804">
        <v>3881.3</v>
      </c>
    </row>
    <row r="5805" spans="1:14" x14ac:dyDescent="0.25">
      <c r="A5805" s="5">
        <v>40266</v>
      </c>
      <c r="B5805">
        <v>1040.3399999999999</v>
      </c>
      <c r="C5805">
        <v>549.32000000000005</v>
      </c>
      <c r="D5805">
        <v>3927.9</v>
      </c>
      <c r="E5805">
        <v>2594.1999999999998</v>
      </c>
      <c r="F5805">
        <v>6340.29</v>
      </c>
      <c r="G5805">
        <v>6339.9</v>
      </c>
      <c r="H5805">
        <v>14959</v>
      </c>
      <c r="I5805">
        <v>238.33</v>
      </c>
      <c r="J5805">
        <v>712.88</v>
      </c>
      <c r="K5805">
        <v>4590.21</v>
      </c>
      <c r="L5805">
        <v>8910</v>
      </c>
      <c r="M5805">
        <v>15640</v>
      </c>
      <c r="N5805">
        <v>3879</v>
      </c>
    </row>
    <row r="5806" spans="1:14" x14ac:dyDescent="0.25">
      <c r="A5806" s="5">
        <v>40267</v>
      </c>
      <c r="B5806">
        <v>1041.01</v>
      </c>
      <c r="C5806">
        <v>548.15</v>
      </c>
      <c r="D5806">
        <v>3900.1</v>
      </c>
      <c r="E5806">
        <v>2587.6999999999998</v>
      </c>
      <c r="F5806">
        <v>6332.07</v>
      </c>
      <c r="G5806">
        <v>6276.3</v>
      </c>
      <c r="H5806">
        <v>14885</v>
      </c>
      <c r="I5806">
        <v>237.92</v>
      </c>
      <c r="J5806">
        <v>710.6</v>
      </c>
      <c r="K5806">
        <v>4607.16</v>
      </c>
      <c r="L5806">
        <v>8991</v>
      </c>
      <c r="M5806">
        <v>15781</v>
      </c>
      <c r="N5806">
        <v>3881.3</v>
      </c>
    </row>
    <row r="5807" spans="1:14" x14ac:dyDescent="0.25">
      <c r="A5807" s="5">
        <v>40268</v>
      </c>
      <c r="B5807">
        <v>1037.22</v>
      </c>
      <c r="C5807">
        <v>549.01</v>
      </c>
      <c r="D5807">
        <v>3888</v>
      </c>
      <c r="E5807">
        <v>2576</v>
      </c>
      <c r="F5807">
        <v>6314.59</v>
      </c>
      <c r="G5807">
        <v>6213.3</v>
      </c>
      <c r="H5807">
        <v>14762</v>
      </c>
      <c r="I5807">
        <v>238.19</v>
      </c>
      <c r="J5807">
        <v>713.23</v>
      </c>
      <c r="K5807">
        <v>4603.1000000000004</v>
      </c>
      <c r="L5807">
        <v>8975</v>
      </c>
      <c r="M5807">
        <v>15647</v>
      </c>
      <c r="N5807">
        <v>3844.3</v>
      </c>
    </row>
    <row r="5808" spans="1:14" x14ac:dyDescent="0.25">
      <c r="A5808" s="5">
        <v>40269</v>
      </c>
      <c r="B5808">
        <v>1044.79</v>
      </c>
      <c r="C5808">
        <v>554.08000000000004</v>
      </c>
      <c r="D5808">
        <v>3937.9</v>
      </c>
      <c r="E5808">
        <v>2617.1999999999998</v>
      </c>
      <c r="F5808">
        <v>6405.07</v>
      </c>
      <c r="G5808">
        <v>6335.9</v>
      </c>
      <c r="H5808">
        <v>15044</v>
      </c>
      <c r="I5808">
        <v>243.51</v>
      </c>
      <c r="J5808">
        <v>721.99</v>
      </c>
      <c r="K5808">
        <v>4629.54</v>
      </c>
      <c r="L5808">
        <v>9080</v>
      </c>
      <c r="M5808">
        <v>15868</v>
      </c>
      <c r="N5808">
        <v>3890.8</v>
      </c>
    </row>
    <row r="5809" spans="1:14" x14ac:dyDescent="0.25">
      <c r="A5809" s="5">
        <v>40270</v>
      </c>
      <c r="B5809">
        <v>1044.79</v>
      </c>
      <c r="C5809">
        <v>554.08000000000004</v>
      </c>
      <c r="D5809">
        <v>3937.9</v>
      </c>
      <c r="E5809">
        <v>2617.1999999999998</v>
      </c>
      <c r="F5809">
        <v>6405.07</v>
      </c>
      <c r="G5809">
        <v>6335.9</v>
      </c>
      <c r="H5809">
        <v>15044</v>
      </c>
      <c r="I5809">
        <v>243.51</v>
      </c>
      <c r="J5809">
        <v>721.99</v>
      </c>
      <c r="K5809">
        <v>4629.54</v>
      </c>
      <c r="L5809">
        <v>9145</v>
      </c>
      <c r="M5809">
        <v>15868</v>
      </c>
      <c r="N5809">
        <v>3899.5</v>
      </c>
    </row>
    <row r="5810" spans="1:14" x14ac:dyDescent="0.25">
      <c r="A5810" s="5">
        <v>40273</v>
      </c>
      <c r="B5810">
        <v>1053.02</v>
      </c>
      <c r="C5810">
        <v>553.69000000000005</v>
      </c>
      <c r="D5810">
        <v>3937.9</v>
      </c>
      <c r="E5810">
        <v>2617.1999999999998</v>
      </c>
      <c r="F5810">
        <v>6405.07</v>
      </c>
      <c r="G5810">
        <v>6335.9</v>
      </c>
      <c r="H5810">
        <v>15044</v>
      </c>
      <c r="I5810">
        <v>243.51</v>
      </c>
      <c r="J5810">
        <v>721.99</v>
      </c>
      <c r="K5810">
        <v>4629.54</v>
      </c>
      <c r="L5810">
        <v>9185</v>
      </c>
      <c r="M5810">
        <v>15868</v>
      </c>
      <c r="N5810">
        <v>3899.5</v>
      </c>
    </row>
    <row r="5811" spans="1:14" x14ac:dyDescent="0.25">
      <c r="A5811" s="5">
        <v>40274</v>
      </c>
      <c r="B5811">
        <v>1055.47</v>
      </c>
      <c r="C5811">
        <v>553.15</v>
      </c>
      <c r="D5811">
        <v>3971.2</v>
      </c>
      <c r="E5811">
        <v>2630.8</v>
      </c>
      <c r="F5811">
        <v>6429.23</v>
      </c>
      <c r="G5811">
        <v>6383.5</v>
      </c>
      <c r="H5811">
        <v>15113</v>
      </c>
      <c r="I5811">
        <v>246.33</v>
      </c>
      <c r="J5811">
        <v>727.25</v>
      </c>
      <c r="K5811">
        <v>4622.08</v>
      </c>
      <c r="L5811">
        <v>9121</v>
      </c>
      <c r="M5811">
        <v>15868</v>
      </c>
      <c r="N5811">
        <v>3919.9</v>
      </c>
    </row>
    <row r="5812" spans="1:14" x14ac:dyDescent="0.25">
      <c r="A5812" s="5">
        <v>40275</v>
      </c>
      <c r="B5812">
        <v>1049.46</v>
      </c>
      <c r="C5812">
        <v>550.49</v>
      </c>
      <c r="D5812">
        <v>3965.6</v>
      </c>
      <c r="E5812">
        <v>2614</v>
      </c>
      <c r="F5812">
        <v>6409.18</v>
      </c>
      <c r="G5812">
        <v>6398.4</v>
      </c>
      <c r="H5812">
        <v>14990</v>
      </c>
      <c r="I5812">
        <v>245.32</v>
      </c>
      <c r="J5812">
        <v>724.8</v>
      </c>
      <c r="K5812">
        <v>4598.3500000000004</v>
      </c>
      <c r="L5812">
        <v>9129</v>
      </c>
      <c r="M5812">
        <v>16131</v>
      </c>
      <c r="N5812">
        <v>3923.9</v>
      </c>
    </row>
    <row r="5813" spans="1:14" x14ac:dyDescent="0.25">
      <c r="A5813" s="5">
        <v>40276</v>
      </c>
      <c r="B5813">
        <v>1053.69</v>
      </c>
      <c r="C5813">
        <v>551.98</v>
      </c>
      <c r="D5813">
        <v>3923.7</v>
      </c>
      <c r="E5813">
        <v>2580.1999999999998</v>
      </c>
      <c r="F5813">
        <v>6355.2</v>
      </c>
      <c r="G5813">
        <v>6333.9</v>
      </c>
      <c r="H5813">
        <v>14779</v>
      </c>
      <c r="I5813">
        <v>243.1</v>
      </c>
      <c r="J5813">
        <v>724.45</v>
      </c>
      <c r="K5813">
        <v>4567.16</v>
      </c>
      <c r="L5813">
        <v>9032</v>
      </c>
      <c r="M5813">
        <v>16132</v>
      </c>
      <c r="N5813">
        <v>3893.9</v>
      </c>
    </row>
    <row r="5814" spans="1:14" x14ac:dyDescent="0.25">
      <c r="A5814" s="5">
        <v>40277</v>
      </c>
      <c r="B5814">
        <v>1061.48</v>
      </c>
      <c r="C5814">
        <v>555.79999999999995</v>
      </c>
      <c r="D5814">
        <v>3966.3</v>
      </c>
      <c r="E5814">
        <v>2626</v>
      </c>
      <c r="F5814">
        <v>6434.88</v>
      </c>
      <c r="G5814">
        <v>6517</v>
      </c>
      <c r="H5814">
        <v>14948</v>
      </c>
      <c r="I5814">
        <v>246.64</v>
      </c>
      <c r="J5814">
        <v>729.53</v>
      </c>
      <c r="K5814">
        <v>4628.8599999999997</v>
      </c>
      <c r="L5814">
        <v>9064</v>
      </c>
      <c r="M5814">
        <v>16420</v>
      </c>
      <c r="N5814">
        <v>3916</v>
      </c>
    </row>
    <row r="5815" spans="1:14" x14ac:dyDescent="0.25">
      <c r="A5815" s="5">
        <v>40280</v>
      </c>
      <c r="B5815">
        <v>1061.48</v>
      </c>
      <c r="C5815">
        <v>554.54999999999995</v>
      </c>
      <c r="D5815">
        <v>3973.6</v>
      </c>
      <c r="E5815">
        <v>2627.9</v>
      </c>
      <c r="F5815">
        <v>6437.46</v>
      </c>
      <c r="G5815">
        <v>6560.9</v>
      </c>
      <c r="H5815">
        <v>15061</v>
      </c>
      <c r="I5815">
        <v>246.26</v>
      </c>
      <c r="J5815">
        <v>731.46</v>
      </c>
      <c r="K5815">
        <v>4647.17</v>
      </c>
      <c r="L5815">
        <v>9104</v>
      </c>
      <c r="M5815">
        <v>16328</v>
      </c>
      <c r="N5815">
        <v>3945.2</v>
      </c>
    </row>
    <row r="5816" spans="1:14" x14ac:dyDescent="0.25">
      <c r="A5816" s="5">
        <v>40281</v>
      </c>
      <c r="B5816">
        <v>1061.92</v>
      </c>
      <c r="C5816">
        <v>550.41</v>
      </c>
      <c r="D5816">
        <v>3963.9</v>
      </c>
      <c r="E5816">
        <v>2615.6</v>
      </c>
      <c r="F5816">
        <v>6416.89</v>
      </c>
      <c r="G5816">
        <v>6570</v>
      </c>
      <c r="H5816">
        <v>15017</v>
      </c>
      <c r="I5816">
        <v>245.74</v>
      </c>
      <c r="J5816">
        <v>730.23</v>
      </c>
      <c r="K5816">
        <v>4632.26</v>
      </c>
      <c r="L5816">
        <v>9015</v>
      </c>
      <c r="M5816">
        <v>16333</v>
      </c>
      <c r="N5816">
        <v>3911.3</v>
      </c>
    </row>
    <row r="5817" spans="1:14" x14ac:dyDescent="0.25">
      <c r="A5817" s="5">
        <v>40282</v>
      </c>
      <c r="B5817">
        <v>1073.94</v>
      </c>
      <c r="C5817">
        <v>556.5</v>
      </c>
      <c r="D5817">
        <v>3990.2</v>
      </c>
      <c r="E5817">
        <v>2633.1</v>
      </c>
      <c r="F5817">
        <v>6466.76</v>
      </c>
      <c r="G5817">
        <v>6587.8</v>
      </c>
      <c r="H5817">
        <v>15180</v>
      </c>
      <c r="I5817">
        <v>247.2</v>
      </c>
      <c r="J5817">
        <v>736.01</v>
      </c>
      <c r="K5817">
        <v>4648.53</v>
      </c>
      <c r="L5817">
        <v>9064</v>
      </c>
      <c r="M5817">
        <v>16305</v>
      </c>
      <c r="N5817">
        <v>3943.6</v>
      </c>
    </row>
    <row r="5818" spans="1:14" x14ac:dyDescent="0.25">
      <c r="A5818" s="5">
        <v>40283</v>
      </c>
      <c r="B5818">
        <v>1075.72</v>
      </c>
      <c r="C5818">
        <v>556.58000000000004</v>
      </c>
      <c r="D5818">
        <v>4004.8</v>
      </c>
      <c r="E5818">
        <v>2637.3</v>
      </c>
      <c r="F5818">
        <v>6472.93</v>
      </c>
      <c r="G5818">
        <v>6597.5</v>
      </c>
      <c r="H5818">
        <v>15240</v>
      </c>
      <c r="I5818">
        <v>247.13</v>
      </c>
      <c r="J5818">
        <v>738.64</v>
      </c>
      <c r="K5818">
        <v>4684.47</v>
      </c>
      <c r="L5818">
        <v>9112</v>
      </c>
      <c r="M5818">
        <v>16361</v>
      </c>
      <c r="N5818">
        <v>3953</v>
      </c>
    </row>
    <row r="5819" spans="1:14" x14ac:dyDescent="0.25">
      <c r="A5819" s="5">
        <v>40284</v>
      </c>
      <c r="B5819">
        <v>1059.48</v>
      </c>
      <c r="C5819">
        <v>549.55999999999995</v>
      </c>
      <c r="D5819">
        <v>3946.9</v>
      </c>
      <c r="E5819">
        <v>2583.5</v>
      </c>
      <c r="F5819">
        <v>6363.43</v>
      </c>
      <c r="G5819">
        <v>6449.2</v>
      </c>
      <c r="H5819">
        <v>14895</v>
      </c>
      <c r="I5819">
        <v>243.59</v>
      </c>
      <c r="J5819">
        <v>734.4</v>
      </c>
      <c r="K5819">
        <v>4645.1400000000003</v>
      </c>
      <c r="L5819">
        <v>8967</v>
      </c>
      <c r="M5819">
        <v>16132</v>
      </c>
      <c r="N5819">
        <v>3938.1</v>
      </c>
    </row>
    <row r="5820" spans="1:14" x14ac:dyDescent="0.25">
      <c r="A5820" s="5">
        <v>40287</v>
      </c>
      <c r="B5820">
        <v>1064.1500000000001</v>
      </c>
      <c r="C5820">
        <v>554.16</v>
      </c>
      <c r="D5820">
        <v>3940</v>
      </c>
      <c r="E5820">
        <v>2576.1999999999998</v>
      </c>
      <c r="F5820">
        <v>6341.83</v>
      </c>
      <c r="G5820">
        <v>6418.7</v>
      </c>
      <c r="H5820">
        <v>14761</v>
      </c>
      <c r="I5820">
        <v>242.5</v>
      </c>
      <c r="J5820">
        <v>731.2</v>
      </c>
      <c r="K5820">
        <v>4596.3100000000004</v>
      </c>
      <c r="L5820">
        <v>8821</v>
      </c>
      <c r="M5820">
        <v>15831</v>
      </c>
      <c r="N5820">
        <v>3871.9</v>
      </c>
    </row>
    <row r="5821" spans="1:14" x14ac:dyDescent="0.25">
      <c r="A5821" s="5">
        <v>40288</v>
      </c>
      <c r="B5821">
        <v>1073.05</v>
      </c>
      <c r="C5821">
        <v>553.29999999999995</v>
      </c>
      <c r="D5821">
        <v>3976.7</v>
      </c>
      <c r="E5821">
        <v>2612.5</v>
      </c>
      <c r="F5821">
        <v>6442.6</v>
      </c>
      <c r="G5821">
        <v>6483.7</v>
      </c>
      <c r="H5821">
        <v>15062</v>
      </c>
      <c r="I5821">
        <v>246.78</v>
      </c>
      <c r="J5821">
        <v>738.31</v>
      </c>
      <c r="K5821">
        <v>4628.8599999999997</v>
      </c>
      <c r="L5821">
        <v>8813</v>
      </c>
      <c r="M5821">
        <v>15921</v>
      </c>
      <c r="N5821">
        <v>3883.7</v>
      </c>
    </row>
    <row r="5822" spans="1:14" x14ac:dyDescent="0.25">
      <c r="A5822" s="5">
        <v>40289</v>
      </c>
      <c r="B5822">
        <v>1068.5999999999999</v>
      </c>
      <c r="C5822">
        <v>553.29999999999995</v>
      </c>
      <c r="D5822">
        <v>3936.2</v>
      </c>
      <c r="E5822">
        <v>2579.5</v>
      </c>
      <c r="F5822">
        <v>6411.75</v>
      </c>
      <c r="G5822">
        <v>6327.9</v>
      </c>
      <c r="H5822">
        <v>14936</v>
      </c>
      <c r="I5822">
        <v>246.04</v>
      </c>
      <c r="J5822">
        <v>729.25</v>
      </c>
      <c r="K5822">
        <v>4606.49</v>
      </c>
      <c r="L5822">
        <v>8975</v>
      </c>
      <c r="M5822">
        <v>15793</v>
      </c>
      <c r="N5822">
        <v>3917.6</v>
      </c>
    </row>
    <row r="5823" spans="1:14" x14ac:dyDescent="0.25">
      <c r="A5823" s="5">
        <v>40290</v>
      </c>
      <c r="B5823">
        <v>1069.71</v>
      </c>
      <c r="C5823">
        <v>553.77</v>
      </c>
      <c r="D5823">
        <v>3902.9</v>
      </c>
      <c r="E5823">
        <v>2545.1</v>
      </c>
      <c r="F5823">
        <v>6359.31</v>
      </c>
      <c r="G5823">
        <v>6203</v>
      </c>
      <c r="H5823">
        <v>14651</v>
      </c>
      <c r="I5823">
        <v>244.6</v>
      </c>
      <c r="J5823">
        <v>727.83</v>
      </c>
      <c r="K5823">
        <v>4542.74</v>
      </c>
      <c r="L5823">
        <v>8854</v>
      </c>
      <c r="M5823">
        <v>15833</v>
      </c>
      <c r="N5823">
        <v>3866.4</v>
      </c>
    </row>
    <row r="5824" spans="1:14" x14ac:dyDescent="0.25">
      <c r="A5824" s="5">
        <v>40291</v>
      </c>
      <c r="B5824">
        <v>1079.06</v>
      </c>
      <c r="C5824">
        <v>558.37</v>
      </c>
      <c r="D5824">
        <v>3932.4</v>
      </c>
      <c r="E5824">
        <v>2562.6999999999998</v>
      </c>
      <c r="F5824">
        <v>6438.48</v>
      </c>
      <c r="G5824">
        <v>6246</v>
      </c>
      <c r="H5824">
        <v>14725</v>
      </c>
      <c r="I5824">
        <v>246.18</v>
      </c>
      <c r="J5824">
        <v>749.67</v>
      </c>
      <c r="K5824">
        <v>4576.6499999999996</v>
      </c>
      <c r="L5824">
        <v>8854</v>
      </c>
      <c r="M5824">
        <v>15661</v>
      </c>
      <c r="N5824">
        <v>3843.5</v>
      </c>
    </row>
    <row r="5825" spans="1:14" x14ac:dyDescent="0.25">
      <c r="A5825" s="5">
        <v>40294</v>
      </c>
      <c r="B5825">
        <v>1075.5</v>
      </c>
      <c r="C5825">
        <v>560.4</v>
      </c>
      <c r="D5825">
        <v>3962.5</v>
      </c>
      <c r="E5825">
        <v>2593.6999999999998</v>
      </c>
      <c r="F5825">
        <v>6521.77</v>
      </c>
      <c r="G5825">
        <v>6262.6</v>
      </c>
      <c r="H5825">
        <v>14754</v>
      </c>
      <c r="I5825">
        <v>248.99</v>
      </c>
      <c r="J5825">
        <v>749.32</v>
      </c>
      <c r="K5825">
        <v>4605.13</v>
      </c>
      <c r="L5825">
        <v>9023</v>
      </c>
      <c r="M5825">
        <v>15851</v>
      </c>
      <c r="N5825">
        <v>3866.4</v>
      </c>
    </row>
    <row r="5826" spans="1:14" x14ac:dyDescent="0.25">
      <c r="A5826" s="5">
        <v>40295</v>
      </c>
      <c r="B5826">
        <v>1051.24</v>
      </c>
      <c r="C5826">
        <v>555.25</v>
      </c>
      <c r="D5826">
        <v>3875.2</v>
      </c>
      <c r="E5826">
        <v>2490.6</v>
      </c>
      <c r="F5826">
        <v>6358.28</v>
      </c>
      <c r="G5826">
        <v>5998.7</v>
      </c>
      <c r="H5826">
        <v>14257</v>
      </c>
      <c r="I5826">
        <v>243.55</v>
      </c>
      <c r="J5826">
        <v>735.29</v>
      </c>
      <c r="K5826">
        <v>4502.7299999999996</v>
      </c>
      <c r="L5826">
        <v>9064</v>
      </c>
      <c r="M5826">
        <v>15668</v>
      </c>
      <c r="N5826">
        <v>3848.2</v>
      </c>
    </row>
    <row r="5827" spans="1:14" x14ac:dyDescent="0.25">
      <c r="A5827" s="5">
        <v>40296</v>
      </c>
      <c r="B5827">
        <v>1059.25</v>
      </c>
      <c r="C5827">
        <v>551.35</v>
      </c>
      <c r="D5827">
        <v>3843.3</v>
      </c>
      <c r="E5827">
        <v>2453.3000000000002</v>
      </c>
      <c r="F5827">
        <v>6261.64</v>
      </c>
      <c r="G5827">
        <v>5808.3</v>
      </c>
      <c r="H5827">
        <v>13947</v>
      </c>
      <c r="I5827">
        <v>239.76</v>
      </c>
      <c r="J5827">
        <v>737.24</v>
      </c>
      <c r="K5827">
        <v>4445.09</v>
      </c>
      <c r="L5827">
        <v>8846</v>
      </c>
      <c r="M5827">
        <v>15397</v>
      </c>
      <c r="N5827">
        <v>3802.5</v>
      </c>
    </row>
    <row r="5828" spans="1:14" x14ac:dyDescent="0.25">
      <c r="A5828" s="5">
        <v>40297</v>
      </c>
      <c r="B5828">
        <v>1072.83</v>
      </c>
      <c r="C5828">
        <v>558.05999999999995</v>
      </c>
      <c r="D5828">
        <v>3878</v>
      </c>
      <c r="E5828">
        <v>2489.3000000000002</v>
      </c>
      <c r="F5828">
        <v>6326.93</v>
      </c>
      <c r="G5828">
        <v>5966.8</v>
      </c>
      <c r="H5828">
        <v>13999</v>
      </c>
      <c r="I5828">
        <v>243.06</v>
      </c>
      <c r="J5828">
        <v>747.18</v>
      </c>
      <c r="K5828">
        <v>4505.45</v>
      </c>
      <c r="L5828">
        <v>8846</v>
      </c>
      <c r="M5828">
        <v>15292</v>
      </c>
      <c r="N5828">
        <v>3785.2</v>
      </c>
    </row>
    <row r="5829" spans="1:14" x14ac:dyDescent="0.25">
      <c r="A5829" s="5">
        <v>40298</v>
      </c>
      <c r="B5829">
        <v>1053.47</v>
      </c>
      <c r="C5829">
        <v>557.36</v>
      </c>
      <c r="D5829">
        <v>3816.6</v>
      </c>
      <c r="E5829">
        <v>2473.1</v>
      </c>
      <c r="F5829">
        <v>6303.28</v>
      </c>
      <c r="G5829">
        <v>5997.8</v>
      </c>
      <c r="H5829">
        <v>13941</v>
      </c>
      <c r="I5829">
        <v>241.2</v>
      </c>
      <c r="J5829">
        <v>746.12</v>
      </c>
      <c r="K5829">
        <v>4468.1499999999996</v>
      </c>
      <c r="L5829">
        <v>8935</v>
      </c>
      <c r="M5829">
        <v>15577</v>
      </c>
      <c r="N5829">
        <v>3797</v>
      </c>
    </row>
    <row r="5830" spans="1:14" x14ac:dyDescent="0.25">
      <c r="A5830" s="5">
        <v>40301</v>
      </c>
      <c r="B5830">
        <v>1066.82</v>
      </c>
      <c r="C5830">
        <v>557.83000000000004</v>
      </c>
      <c r="D5830">
        <v>3816.6</v>
      </c>
      <c r="E5830">
        <v>2484.4</v>
      </c>
      <c r="F5830">
        <v>6345.95</v>
      </c>
      <c r="G5830">
        <v>5998.1</v>
      </c>
      <c r="H5830">
        <v>13978</v>
      </c>
      <c r="I5830">
        <v>242.25</v>
      </c>
      <c r="J5830">
        <v>750.91</v>
      </c>
      <c r="K5830">
        <v>4468.1499999999996</v>
      </c>
      <c r="L5830">
        <v>8935</v>
      </c>
      <c r="M5830">
        <v>15347</v>
      </c>
      <c r="N5830">
        <v>3778.1</v>
      </c>
    </row>
    <row r="5831" spans="1:14" x14ac:dyDescent="0.25">
      <c r="A5831" s="5">
        <v>40302</v>
      </c>
      <c r="B5831">
        <v>1043.68</v>
      </c>
      <c r="C5831">
        <v>552.37</v>
      </c>
      <c r="D5831">
        <v>3725.5</v>
      </c>
      <c r="E5831">
        <v>2400.8000000000002</v>
      </c>
      <c r="F5831">
        <v>6185.55</v>
      </c>
      <c r="G5831">
        <v>5667.5</v>
      </c>
      <c r="H5831">
        <v>13346</v>
      </c>
      <c r="I5831">
        <v>234.18</v>
      </c>
      <c r="J5831">
        <v>727.65</v>
      </c>
      <c r="K5831">
        <v>4394.91</v>
      </c>
      <c r="L5831">
        <v>8935</v>
      </c>
      <c r="M5831">
        <v>15318</v>
      </c>
      <c r="N5831">
        <v>3737.9</v>
      </c>
    </row>
    <row r="5832" spans="1:14" x14ac:dyDescent="0.25">
      <c r="A5832" s="5">
        <v>40303</v>
      </c>
      <c r="B5832">
        <v>1036.1099999999999</v>
      </c>
      <c r="C5832">
        <v>543.08000000000004</v>
      </c>
      <c r="D5832">
        <v>3692.9</v>
      </c>
      <c r="E5832">
        <v>2371.6999999999998</v>
      </c>
      <c r="F5832">
        <v>6140.82</v>
      </c>
      <c r="G5832">
        <v>5566.2</v>
      </c>
      <c r="H5832">
        <v>13163</v>
      </c>
      <c r="I5832">
        <v>231.62</v>
      </c>
      <c r="J5832">
        <v>707.77</v>
      </c>
      <c r="K5832">
        <v>4369.82</v>
      </c>
      <c r="L5832">
        <v>8935</v>
      </c>
      <c r="M5832">
        <v>15009</v>
      </c>
      <c r="N5832">
        <v>3696.2</v>
      </c>
    </row>
    <row r="5833" spans="1:14" x14ac:dyDescent="0.25">
      <c r="A5833" s="5">
        <v>40304</v>
      </c>
      <c r="B5833">
        <v>999.17</v>
      </c>
      <c r="C5833">
        <v>539.49</v>
      </c>
      <c r="D5833">
        <v>3647.6</v>
      </c>
      <c r="E5833">
        <v>2324.8000000000002</v>
      </c>
      <c r="F5833">
        <v>6099.7</v>
      </c>
      <c r="G5833">
        <v>5383.3</v>
      </c>
      <c r="H5833">
        <v>12476</v>
      </c>
      <c r="I5833">
        <v>228.7</v>
      </c>
      <c r="J5833">
        <v>690.01</v>
      </c>
      <c r="K5833">
        <v>4333.88</v>
      </c>
      <c r="L5833">
        <v>8635</v>
      </c>
      <c r="M5833">
        <v>14937</v>
      </c>
      <c r="N5833">
        <v>3603.2</v>
      </c>
    </row>
    <row r="5834" spans="1:14" x14ac:dyDescent="0.25">
      <c r="A5834" s="5">
        <v>40305</v>
      </c>
      <c r="B5834">
        <v>985.37</v>
      </c>
      <c r="C5834">
        <v>536.05999999999995</v>
      </c>
      <c r="D5834">
        <v>3534.6</v>
      </c>
      <c r="E5834">
        <v>2220.1</v>
      </c>
      <c r="F5834">
        <v>5883.26</v>
      </c>
      <c r="G5834">
        <v>5183.3</v>
      </c>
      <c r="H5834">
        <v>12180</v>
      </c>
      <c r="I5834">
        <v>217.93</v>
      </c>
      <c r="J5834">
        <v>667.28</v>
      </c>
      <c r="K5834">
        <v>4205.04</v>
      </c>
      <c r="L5834">
        <v>8433</v>
      </c>
      <c r="M5834">
        <v>14692</v>
      </c>
      <c r="N5834">
        <v>3525.2</v>
      </c>
    </row>
    <row r="5835" spans="1:14" x14ac:dyDescent="0.25">
      <c r="A5835" s="5">
        <v>40308</v>
      </c>
      <c r="B5835">
        <v>1029.43</v>
      </c>
      <c r="C5835">
        <v>547.91999999999996</v>
      </c>
      <c r="D5835">
        <v>3708.2</v>
      </c>
      <c r="E5835">
        <v>2434.1</v>
      </c>
      <c r="F5835">
        <v>6169.61</v>
      </c>
      <c r="G5835">
        <v>5949.6</v>
      </c>
      <c r="H5835">
        <v>13491</v>
      </c>
      <c r="I5835">
        <v>235.2</v>
      </c>
      <c r="J5835">
        <v>712.56</v>
      </c>
      <c r="K5835">
        <v>4391.5200000000004</v>
      </c>
      <c r="L5835">
        <v>8522</v>
      </c>
      <c r="M5835">
        <v>15068</v>
      </c>
      <c r="N5835">
        <v>3632.4</v>
      </c>
    </row>
    <row r="5836" spans="1:14" x14ac:dyDescent="0.25">
      <c r="A5836" s="5">
        <v>40309</v>
      </c>
      <c r="B5836">
        <v>1025.6500000000001</v>
      </c>
      <c r="C5836">
        <v>549.09</v>
      </c>
      <c r="D5836">
        <v>3681.5</v>
      </c>
      <c r="E5836">
        <v>2416.3000000000002</v>
      </c>
      <c r="F5836">
        <v>6212.8</v>
      </c>
      <c r="G5836">
        <v>5808.8</v>
      </c>
      <c r="H5836">
        <v>13471</v>
      </c>
      <c r="I5836">
        <v>233.62</v>
      </c>
      <c r="J5836">
        <v>698</v>
      </c>
      <c r="K5836">
        <v>4410.51</v>
      </c>
      <c r="L5836">
        <v>8409</v>
      </c>
      <c r="M5836">
        <v>14872</v>
      </c>
      <c r="N5836">
        <v>3590.6</v>
      </c>
    </row>
    <row r="5837" spans="1:14" x14ac:dyDescent="0.25">
      <c r="A5837" s="5">
        <v>40310</v>
      </c>
      <c r="B5837">
        <v>1041.23</v>
      </c>
      <c r="C5837">
        <v>558.84</v>
      </c>
      <c r="D5837">
        <v>3715.1</v>
      </c>
      <c r="E5837">
        <v>2445.6999999999998</v>
      </c>
      <c r="F5837">
        <v>6370.62</v>
      </c>
      <c r="G5837">
        <v>5851.2</v>
      </c>
      <c r="H5837">
        <v>13620</v>
      </c>
      <c r="I5837">
        <v>236.29</v>
      </c>
      <c r="J5837">
        <v>717.35</v>
      </c>
      <c r="K5837">
        <v>4451.2</v>
      </c>
      <c r="L5837">
        <v>8385</v>
      </c>
      <c r="M5837">
        <v>15027</v>
      </c>
      <c r="N5837">
        <v>3611.1</v>
      </c>
    </row>
    <row r="5838" spans="1:14" x14ac:dyDescent="0.25">
      <c r="A5838" s="5">
        <v>40311</v>
      </c>
      <c r="B5838">
        <v>1029.6600000000001</v>
      </c>
      <c r="C5838">
        <v>554</v>
      </c>
      <c r="D5838">
        <v>3746.3</v>
      </c>
      <c r="E5838">
        <v>2444.6999999999998</v>
      </c>
      <c r="F5838">
        <v>6434.88</v>
      </c>
      <c r="G5838">
        <v>5796.4</v>
      </c>
      <c r="H5838">
        <v>13466</v>
      </c>
      <c r="I5838">
        <v>236.88</v>
      </c>
      <c r="J5838">
        <v>717.35</v>
      </c>
      <c r="K5838">
        <v>4451.2</v>
      </c>
      <c r="L5838">
        <v>8603</v>
      </c>
      <c r="M5838">
        <v>15068</v>
      </c>
      <c r="N5838">
        <v>3680.4</v>
      </c>
    </row>
    <row r="5839" spans="1:14" x14ac:dyDescent="0.25">
      <c r="A5839" s="5">
        <v>40312</v>
      </c>
      <c r="B5839">
        <v>1010.52</v>
      </c>
      <c r="C5839">
        <v>552.13</v>
      </c>
      <c r="D5839">
        <v>3633.3</v>
      </c>
      <c r="E5839">
        <v>2334</v>
      </c>
      <c r="F5839">
        <v>6205.09</v>
      </c>
      <c r="G5839">
        <v>5396.9</v>
      </c>
      <c r="H5839">
        <v>12806</v>
      </c>
      <c r="I5839">
        <v>229.51</v>
      </c>
      <c r="J5839">
        <v>696.93</v>
      </c>
      <c r="K5839">
        <v>4360.33</v>
      </c>
      <c r="L5839">
        <v>8449</v>
      </c>
      <c r="M5839">
        <v>14865</v>
      </c>
      <c r="N5839">
        <v>3632.4</v>
      </c>
    </row>
    <row r="5840" spans="1:14" x14ac:dyDescent="0.25">
      <c r="A5840" s="5">
        <v>40315</v>
      </c>
      <c r="B5840">
        <v>1009.85</v>
      </c>
      <c r="C5840">
        <v>541.13</v>
      </c>
      <c r="D5840">
        <v>3630.6</v>
      </c>
      <c r="E5840">
        <v>2324.1</v>
      </c>
      <c r="F5840">
        <v>6237.99</v>
      </c>
      <c r="G5840">
        <v>5387.6</v>
      </c>
      <c r="H5840">
        <v>12803</v>
      </c>
      <c r="I5840">
        <v>228.91</v>
      </c>
      <c r="J5840">
        <v>704.75</v>
      </c>
      <c r="K5840">
        <v>4358.29</v>
      </c>
      <c r="L5840">
        <v>8280</v>
      </c>
      <c r="M5840">
        <v>14646</v>
      </c>
      <c r="N5840">
        <v>3541.7</v>
      </c>
    </row>
    <row r="5841" spans="1:14" x14ac:dyDescent="0.25">
      <c r="A5841" s="5">
        <v>40316</v>
      </c>
      <c r="B5841">
        <v>995.83</v>
      </c>
      <c r="C5841">
        <v>541.44000000000005</v>
      </c>
      <c r="D5841">
        <v>3667</v>
      </c>
      <c r="E5841">
        <v>2373.4</v>
      </c>
      <c r="F5841">
        <v>6333.61</v>
      </c>
      <c r="G5841">
        <v>5581.3</v>
      </c>
      <c r="H5841">
        <v>13099</v>
      </c>
      <c r="I5841">
        <v>232.04</v>
      </c>
      <c r="J5841">
        <v>708.12</v>
      </c>
      <c r="K5841">
        <v>4387.45</v>
      </c>
      <c r="L5841">
        <v>8296</v>
      </c>
      <c r="M5841">
        <v>14779</v>
      </c>
      <c r="N5841">
        <v>3539.4</v>
      </c>
    </row>
    <row r="5842" spans="1:14" x14ac:dyDescent="0.25">
      <c r="A5842" s="5">
        <v>40317</v>
      </c>
      <c r="B5842">
        <v>988.04</v>
      </c>
      <c r="C5842">
        <v>535.42999999999995</v>
      </c>
      <c r="D5842">
        <v>3568.9</v>
      </c>
      <c r="E5842">
        <v>2308.9</v>
      </c>
      <c r="F5842">
        <v>6156.25</v>
      </c>
      <c r="G5842">
        <v>5443.7</v>
      </c>
      <c r="H5842">
        <v>12685</v>
      </c>
      <c r="I5842">
        <v>225.47</v>
      </c>
      <c r="J5842">
        <v>686.64</v>
      </c>
      <c r="K5842">
        <v>4316.25</v>
      </c>
      <c r="L5842">
        <v>8199</v>
      </c>
      <c r="M5842">
        <v>14443</v>
      </c>
      <c r="N5842">
        <v>3458.2</v>
      </c>
    </row>
    <row r="5843" spans="1:14" x14ac:dyDescent="0.25">
      <c r="A5843" s="5">
        <v>40318</v>
      </c>
      <c r="B5843">
        <v>952.44</v>
      </c>
      <c r="C5843">
        <v>523.79999999999995</v>
      </c>
      <c r="D5843">
        <v>3508.6</v>
      </c>
      <c r="E5843">
        <v>2267</v>
      </c>
      <c r="F5843">
        <v>6014.87</v>
      </c>
      <c r="G5843">
        <v>5379.2</v>
      </c>
      <c r="H5843">
        <v>12404</v>
      </c>
      <c r="I5843">
        <v>220.88</v>
      </c>
      <c r="J5843">
        <v>670.48</v>
      </c>
      <c r="K5843">
        <v>4243.6899999999996</v>
      </c>
      <c r="L5843">
        <v>8118</v>
      </c>
      <c r="M5843">
        <v>14498</v>
      </c>
      <c r="N5843">
        <v>3401.5</v>
      </c>
    </row>
    <row r="5844" spans="1:14" x14ac:dyDescent="0.25">
      <c r="A5844" s="5">
        <v>40319</v>
      </c>
      <c r="B5844">
        <v>965.35</v>
      </c>
      <c r="C5844">
        <v>528.41</v>
      </c>
      <c r="D5844">
        <v>3492</v>
      </c>
      <c r="E5844">
        <v>2269.6</v>
      </c>
      <c r="F5844">
        <v>5987.11</v>
      </c>
      <c r="G5844">
        <v>5475.7</v>
      </c>
      <c r="H5844">
        <v>12590</v>
      </c>
      <c r="I5844">
        <v>219.86</v>
      </c>
      <c r="J5844">
        <v>677.37</v>
      </c>
      <c r="K5844">
        <v>4213.18</v>
      </c>
      <c r="L5844">
        <v>7867</v>
      </c>
      <c r="M5844">
        <v>14498</v>
      </c>
      <c r="N5844">
        <v>3388.1</v>
      </c>
    </row>
    <row r="5845" spans="1:14" x14ac:dyDescent="0.25">
      <c r="A5845" s="5">
        <v>40322</v>
      </c>
      <c r="B5845">
        <v>953.33</v>
      </c>
      <c r="C5845">
        <v>528.41</v>
      </c>
      <c r="D5845">
        <v>3501.3</v>
      </c>
      <c r="E5845">
        <v>2268.6</v>
      </c>
      <c r="F5845">
        <v>5963.98</v>
      </c>
      <c r="G5845">
        <v>5386.5</v>
      </c>
      <c r="H5845">
        <v>12538</v>
      </c>
      <c r="I5845">
        <v>220</v>
      </c>
      <c r="J5845">
        <v>677.72</v>
      </c>
      <c r="K5845">
        <v>4213.18</v>
      </c>
      <c r="L5845">
        <v>7892</v>
      </c>
      <c r="M5845">
        <v>14582</v>
      </c>
      <c r="N5845">
        <v>3479.5</v>
      </c>
    </row>
    <row r="5846" spans="1:14" x14ac:dyDescent="0.25">
      <c r="A5846" s="5">
        <v>40323</v>
      </c>
      <c r="B5846">
        <v>955.11</v>
      </c>
      <c r="C5846">
        <v>528.95000000000005</v>
      </c>
      <c r="D5846">
        <v>3420.6</v>
      </c>
      <c r="E5846">
        <v>2201.3000000000002</v>
      </c>
      <c r="F5846">
        <v>5842.65</v>
      </c>
      <c r="G5846">
        <v>5237.5</v>
      </c>
      <c r="H5846">
        <v>12113</v>
      </c>
      <c r="I5846">
        <v>213.96</v>
      </c>
      <c r="J5846">
        <v>659.61</v>
      </c>
      <c r="K5846">
        <v>4130.4399999999996</v>
      </c>
      <c r="L5846">
        <v>7633</v>
      </c>
      <c r="M5846">
        <v>14115</v>
      </c>
      <c r="N5846">
        <v>3367.6</v>
      </c>
    </row>
    <row r="5847" spans="1:14" x14ac:dyDescent="0.25">
      <c r="A5847" s="5">
        <v>40324</v>
      </c>
      <c r="B5847">
        <v>944.65</v>
      </c>
      <c r="C5847">
        <v>526.85</v>
      </c>
      <c r="D5847">
        <v>3477.4</v>
      </c>
      <c r="E5847">
        <v>2254</v>
      </c>
      <c r="F5847">
        <v>5925.42</v>
      </c>
      <c r="G5847">
        <v>5246.5</v>
      </c>
      <c r="H5847">
        <v>12422</v>
      </c>
      <c r="I5847">
        <v>218.88</v>
      </c>
      <c r="J5847">
        <v>682.69</v>
      </c>
      <c r="K5847">
        <v>4176.5600000000004</v>
      </c>
      <c r="L5847">
        <v>7673</v>
      </c>
      <c r="M5847">
        <v>14289</v>
      </c>
      <c r="N5847">
        <v>3388.1</v>
      </c>
    </row>
    <row r="5848" spans="1:14" x14ac:dyDescent="0.25">
      <c r="A5848" s="5">
        <v>40325</v>
      </c>
      <c r="B5848">
        <v>980.03</v>
      </c>
      <c r="C5848">
        <v>537.54</v>
      </c>
      <c r="D5848">
        <v>3589.3</v>
      </c>
      <c r="E5848">
        <v>2340.6999999999998</v>
      </c>
      <c r="F5848">
        <v>6116.15</v>
      </c>
      <c r="G5848">
        <v>5420.9</v>
      </c>
      <c r="H5848">
        <v>12908</v>
      </c>
      <c r="I5848">
        <v>225.4</v>
      </c>
      <c r="J5848">
        <v>694.23</v>
      </c>
      <c r="K5848">
        <v>4278.28</v>
      </c>
      <c r="L5848">
        <v>7803</v>
      </c>
      <c r="M5848">
        <v>14481</v>
      </c>
      <c r="N5848">
        <v>3452.7</v>
      </c>
    </row>
    <row r="5849" spans="1:14" x14ac:dyDescent="0.25">
      <c r="A5849" s="5">
        <v>40326</v>
      </c>
      <c r="B5849">
        <v>968.91</v>
      </c>
      <c r="C5849">
        <v>534.88</v>
      </c>
      <c r="D5849">
        <v>3594.5</v>
      </c>
      <c r="E5849">
        <v>2333</v>
      </c>
      <c r="F5849">
        <v>6109.98</v>
      </c>
      <c r="G5849">
        <v>5462.9</v>
      </c>
      <c r="H5849">
        <v>12832</v>
      </c>
      <c r="I5849">
        <v>225.37</v>
      </c>
      <c r="J5849">
        <v>695.47</v>
      </c>
      <c r="K5849">
        <v>4287.09</v>
      </c>
      <c r="L5849">
        <v>7924</v>
      </c>
      <c r="M5849">
        <v>14727</v>
      </c>
      <c r="N5849">
        <v>3518.9</v>
      </c>
    </row>
    <row r="5850" spans="1:14" x14ac:dyDescent="0.25">
      <c r="A5850" s="5">
        <v>40329</v>
      </c>
      <c r="B5850">
        <v>968.91</v>
      </c>
      <c r="C5850">
        <v>539.02</v>
      </c>
      <c r="D5850">
        <v>3594.5</v>
      </c>
      <c r="E5850">
        <v>2331.6999999999998</v>
      </c>
      <c r="F5850">
        <v>6130.54</v>
      </c>
      <c r="G5850">
        <v>5434.9</v>
      </c>
      <c r="H5850">
        <v>12895</v>
      </c>
      <c r="I5850">
        <v>225.33</v>
      </c>
      <c r="J5850">
        <v>696</v>
      </c>
      <c r="K5850">
        <v>4286.41</v>
      </c>
      <c r="L5850">
        <v>7892</v>
      </c>
      <c r="M5850">
        <v>14725</v>
      </c>
      <c r="N5850">
        <v>3496.8</v>
      </c>
    </row>
    <row r="5851" spans="1:14" x14ac:dyDescent="0.25">
      <c r="A5851" s="5">
        <v>40330</v>
      </c>
      <c r="B5851">
        <v>951.99</v>
      </c>
      <c r="C5851">
        <v>530.36</v>
      </c>
      <c r="D5851">
        <v>3567.2</v>
      </c>
      <c r="E5851">
        <v>2327.6999999999998</v>
      </c>
      <c r="F5851">
        <v>6142.37</v>
      </c>
      <c r="G5851">
        <v>5403.4</v>
      </c>
      <c r="H5851">
        <v>12709</v>
      </c>
      <c r="I5851">
        <v>225.47</v>
      </c>
      <c r="J5851">
        <v>696.18</v>
      </c>
      <c r="K5851">
        <v>4285.0600000000004</v>
      </c>
      <c r="L5851">
        <v>7875</v>
      </c>
      <c r="M5851">
        <v>14529</v>
      </c>
      <c r="N5851">
        <v>3474.8</v>
      </c>
    </row>
    <row r="5852" spans="1:14" x14ac:dyDescent="0.25">
      <c r="A5852" s="5">
        <v>40331</v>
      </c>
      <c r="B5852">
        <v>976.25</v>
      </c>
      <c r="C5852">
        <v>540.5</v>
      </c>
      <c r="D5852">
        <v>3565.4</v>
      </c>
      <c r="E5852">
        <v>2326.3000000000002</v>
      </c>
      <c r="F5852">
        <v>6152.13</v>
      </c>
      <c r="G5852">
        <v>5379.2</v>
      </c>
      <c r="H5852">
        <v>12650</v>
      </c>
      <c r="I5852">
        <v>226.39</v>
      </c>
      <c r="J5852">
        <v>702.75</v>
      </c>
      <c r="K5852">
        <v>4318.28</v>
      </c>
      <c r="L5852">
        <v>7770</v>
      </c>
      <c r="M5852">
        <v>14554</v>
      </c>
      <c r="N5852">
        <v>3456.6</v>
      </c>
    </row>
    <row r="5853" spans="1:14" x14ac:dyDescent="0.25">
      <c r="A5853" s="5">
        <v>40332</v>
      </c>
      <c r="B5853">
        <v>982.26</v>
      </c>
      <c r="C5853">
        <v>541.99</v>
      </c>
      <c r="D5853">
        <v>3605.6</v>
      </c>
      <c r="E5853">
        <v>2364.3000000000002</v>
      </c>
      <c r="F5853">
        <v>6219.99</v>
      </c>
      <c r="G5853">
        <v>5383</v>
      </c>
      <c r="H5853">
        <v>12851</v>
      </c>
      <c r="I5853">
        <v>229.65</v>
      </c>
      <c r="J5853">
        <v>713.93</v>
      </c>
      <c r="K5853">
        <v>4352.1899999999996</v>
      </c>
      <c r="L5853">
        <v>8037</v>
      </c>
      <c r="M5853">
        <v>14789</v>
      </c>
      <c r="N5853">
        <v>3534.7</v>
      </c>
    </row>
    <row r="5854" spans="1:14" x14ac:dyDescent="0.25">
      <c r="A5854" s="5">
        <v>40333</v>
      </c>
      <c r="B5854">
        <v>948.88</v>
      </c>
      <c r="C5854">
        <v>531.05999999999995</v>
      </c>
      <c r="D5854">
        <v>3551.9</v>
      </c>
      <c r="E5854">
        <v>2296</v>
      </c>
      <c r="F5854">
        <v>6097.64</v>
      </c>
      <c r="G5854">
        <v>5185</v>
      </c>
      <c r="H5854">
        <v>12379</v>
      </c>
      <c r="I5854">
        <v>225.72</v>
      </c>
      <c r="J5854">
        <v>700.09</v>
      </c>
      <c r="K5854">
        <v>4270.1400000000003</v>
      </c>
      <c r="L5854">
        <v>8029</v>
      </c>
      <c r="M5854">
        <v>14800</v>
      </c>
      <c r="N5854">
        <v>3519.7</v>
      </c>
    </row>
    <row r="5855" spans="1:14" x14ac:dyDescent="0.25">
      <c r="A5855" s="5">
        <v>40336</v>
      </c>
      <c r="B5855">
        <v>932.86</v>
      </c>
      <c r="C5855">
        <v>526.46</v>
      </c>
      <c r="D5855">
        <v>3510</v>
      </c>
      <c r="E5855">
        <v>2268.3000000000002</v>
      </c>
      <c r="F5855">
        <v>6056.51</v>
      </c>
      <c r="G5855">
        <v>5101</v>
      </c>
      <c r="H5855">
        <v>12275</v>
      </c>
      <c r="I5855">
        <v>223.02</v>
      </c>
      <c r="J5855">
        <v>692.1</v>
      </c>
      <c r="K5855">
        <v>4262</v>
      </c>
      <c r="L5855">
        <v>7689</v>
      </c>
      <c r="M5855">
        <v>14443</v>
      </c>
      <c r="N5855">
        <v>3418</v>
      </c>
    </row>
    <row r="5856" spans="1:14" x14ac:dyDescent="0.25">
      <c r="A5856" s="5">
        <v>40337</v>
      </c>
      <c r="B5856">
        <v>942.87</v>
      </c>
      <c r="C5856">
        <v>527</v>
      </c>
      <c r="D5856">
        <v>3483.7</v>
      </c>
      <c r="E5856">
        <v>2247.3000000000002</v>
      </c>
      <c r="F5856">
        <v>6020.01</v>
      </c>
      <c r="G5856">
        <v>5034.2</v>
      </c>
      <c r="H5856">
        <v>12216</v>
      </c>
      <c r="I5856">
        <v>221.12</v>
      </c>
      <c r="J5856">
        <v>690.68</v>
      </c>
      <c r="K5856">
        <v>4238.2700000000004</v>
      </c>
      <c r="L5856">
        <v>7706</v>
      </c>
      <c r="M5856">
        <v>14564</v>
      </c>
      <c r="N5856">
        <v>3462.2</v>
      </c>
    </row>
    <row r="5857" spans="1:14" x14ac:dyDescent="0.25">
      <c r="A5857" s="5">
        <v>40338</v>
      </c>
      <c r="B5857">
        <v>939.53</v>
      </c>
      <c r="C5857">
        <v>524.12</v>
      </c>
      <c r="D5857">
        <v>3522.8</v>
      </c>
      <c r="E5857">
        <v>2294</v>
      </c>
      <c r="F5857">
        <v>6160.87</v>
      </c>
      <c r="G5857">
        <v>5156.3999999999996</v>
      </c>
      <c r="H5857">
        <v>12443</v>
      </c>
      <c r="I5857">
        <v>225.12</v>
      </c>
      <c r="J5857">
        <v>707.36</v>
      </c>
      <c r="K5857">
        <v>4285.7299999999996</v>
      </c>
      <c r="L5857">
        <v>7665</v>
      </c>
      <c r="M5857">
        <v>14599</v>
      </c>
      <c r="N5857">
        <v>3468.5</v>
      </c>
    </row>
    <row r="5858" spans="1:14" x14ac:dyDescent="0.25">
      <c r="A5858" s="5">
        <v>40339</v>
      </c>
      <c r="B5858">
        <v>964.68</v>
      </c>
      <c r="C5858">
        <v>531.76</v>
      </c>
      <c r="D5858">
        <v>3549.5</v>
      </c>
      <c r="E5858">
        <v>2339</v>
      </c>
      <c r="F5858">
        <v>6225.14</v>
      </c>
      <c r="G5858">
        <v>5339.3</v>
      </c>
      <c r="H5858">
        <v>12786</v>
      </c>
      <c r="I5858">
        <v>228.42</v>
      </c>
      <c r="J5858">
        <v>722.81</v>
      </c>
      <c r="K5858">
        <v>4326.42</v>
      </c>
      <c r="L5858">
        <v>7697</v>
      </c>
      <c r="M5858">
        <v>14705</v>
      </c>
      <c r="N5858">
        <v>3499.2</v>
      </c>
    </row>
    <row r="5859" spans="1:14" x14ac:dyDescent="0.25">
      <c r="A5859" s="5">
        <v>40340</v>
      </c>
      <c r="B5859">
        <v>969.57</v>
      </c>
      <c r="C5859">
        <v>533.71</v>
      </c>
      <c r="D5859">
        <v>3576.9</v>
      </c>
      <c r="E5859">
        <v>2364.6999999999998</v>
      </c>
      <c r="F5859">
        <v>6213.83</v>
      </c>
      <c r="G5859">
        <v>5553.6</v>
      </c>
      <c r="H5859">
        <v>12944</v>
      </c>
      <c r="I5859">
        <v>228.63</v>
      </c>
      <c r="J5859">
        <v>721.03</v>
      </c>
      <c r="K5859">
        <v>4360.33</v>
      </c>
      <c r="L5859">
        <v>7859</v>
      </c>
      <c r="M5859">
        <v>14826</v>
      </c>
      <c r="N5859">
        <v>3557.5</v>
      </c>
    </row>
    <row r="5860" spans="1:14" x14ac:dyDescent="0.25">
      <c r="A5860" s="5">
        <v>40343</v>
      </c>
      <c r="B5860">
        <v>970.69</v>
      </c>
      <c r="C5860">
        <v>534.88</v>
      </c>
      <c r="D5860">
        <v>3601.8</v>
      </c>
      <c r="E5860">
        <v>2416.3000000000002</v>
      </c>
      <c r="F5860">
        <v>6290.94</v>
      </c>
      <c r="G5860">
        <v>5589.2</v>
      </c>
      <c r="H5860">
        <v>13295</v>
      </c>
      <c r="I5860">
        <v>232.42</v>
      </c>
      <c r="J5860">
        <v>732.92</v>
      </c>
      <c r="K5860">
        <v>4389.49</v>
      </c>
      <c r="L5860">
        <v>7997</v>
      </c>
      <c r="M5860">
        <v>15006</v>
      </c>
      <c r="N5860">
        <v>3566.2</v>
      </c>
    </row>
    <row r="5861" spans="1:14" x14ac:dyDescent="0.25">
      <c r="A5861" s="5">
        <v>40344</v>
      </c>
      <c r="B5861">
        <v>991.16</v>
      </c>
      <c r="C5861">
        <v>546.9</v>
      </c>
      <c r="D5861">
        <v>3613.9</v>
      </c>
      <c r="E5861">
        <v>2440</v>
      </c>
      <c r="F5861">
        <v>6349.03</v>
      </c>
      <c r="G5861">
        <v>5681.3</v>
      </c>
      <c r="H5861">
        <v>13528</v>
      </c>
      <c r="I5861">
        <v>234.42</v>
      </c>
      <c r="J5861">
        <v>742.15</v>
      </c>
      <c r="K5861">
        <v>4399.66</v>
      </c>
      <c r="L5861">
        <v>7965</v>
      </c>
      <c r="M5861">
        <v>15048</v>
      </c>
      <c r="N5861">
        <v>3563</v>
      </c>
    </row>
    <row r="5862" spans="1:14" x14ac:dyDescent="0.25">
      <c r="A5862" s="5">
        <v>40345</v>
      </c>
      <c r="B5862">
        <v>991.6</v>
      </c>
      <c r="C5862">
        <v>548.07000000000005</v>
      </c>
      <c r="D5862">
        <v>3632.3</v>
      </c>
      <c r="E5862">
        <v>2451</v>
      </c>
      <c r="F5862">
        <v>6366.51</v>
      </c>
      <c r="G5862">
        <v>5648.7</v>
      </c>
      <c r="H5862">
        <v>13509</v>
      </c>
      <c r="I5862">
        <v>234.98</v>
      </c>
      <c r="J5862">
        <v>742.51</v>
      </c>
      <c r="K5862">
        <v>4404.41</v>
      </c>
      <c r="L5862">
        <v>8167</v>
      </c>
      <c r="M5862">
        <v>15048</v>
      </c>
      <c r="N5862">
        <v>3593</v>
      </c>
    </row>
    <row r="5863" spans="1:14" x14ac:dyDescent="0.25">
      <c r="A5863" s="5">
        <v>40346</v>
      </c>
      <c r="B5863">
        <v>993.61</v>
      </c>
      <c r="C5863">
        <v>547.84</v>
      </c>
      <c r="D5863">
        <v>3637.2</v>
      </c>
      <c r="E5863">
        <v>2456.4</v>
      </c>
      <c r="F5863">
        <v>6393.76</v>
      </c>
      <c r="G5863">
        <v>5677</v>
      </c>
      <c r="H5863">
        <v>13566</v>
      </c>
      <c r="I5863">
        <v>235.37</v>
      </c>
      <c r="J5863">
        <v>742.15</v>
      </c>
      <c r="K5863">
        <v>4391.5200000000004</v>
      </c>
      <c r="L5863">
        <v>8102</v>
      </c>
      <c r="M5863">
        <v>15083</v>
      </c>
      <c r="N5863">
        <v>3575.6</v>
      </c>
    </row>
    <row r="5864" spans="1:14" x14ac:dyDescent="0.25">
      <c r="A5864" s="5">
        <v>40347</v>
      </c>
      <c r="B5864">
        <v>992.27</v>
      </c>
      <c r="C5864">
        <v>547.04999999999995</v>
      </c>
      <c r="D5864">
        <v>3636.5</v>
      </c>
      <c r="E5864">
        <v>2458</v>
      </c>
      <c r="F5864">
        <v>6392.22</v>
      </c>
      <c r="G5864">
        <v>5813.5</v>
      </c>
      <c r="H5864">
        <v>13678</v>
      </c>
      <c r="I5864">
        <v>235.9</v>
      </c>
      <c r="J5864">
        <v>749.77</v>
      </c>
      <c r="K5864">
        <v>4370.46</v>
      </c>
      <c r="L5864">
        <v>8094</v>
      </c>
      <c r="M5864">
        <v>15222</v>
      </c>
      <c r="N5864">
        <v>3597.7</v>
      </c>
    </row>
    <row r="5865" spans="1:14" x14ac:dyDescent="0.25">
      <c r="A5865" s="5">
        <v>40350</v>
      </c>
      <c r="B5865">
        <v>992.49</v>
      </c>
      <c r="C5865">
        <v>548.07000000000005</v>
      </c>
      <c r="D5865">
        <v>3667.8</v>
      </c>
      <c r="E5865">
        <v>2490.6999999999998</v>
      </c>
      <c r="F5865">
        <v>6466.18</v>
      </c>
      <c r="G5865">
        <v>5879.5</v>
      </c>
      <c r="H5865">
        <v>13788</v>
      </c>
      <c r="I5865">
        <v>239.27</v>
      </c>
      <c r="J5865">
        <v>753.68</v>
      </c>
      <c r="K5865">
        <v>4422.09</v>
      </c>
      <c r="L5865">
        <v>8280</v>
      </c>
      <c r="M5865">
        <v>15664</v>
      </c>
      <c r="N5865">
        <v>3628.5</v>
      </c>
    </row>
    <row r="5866" spans="1:14" x14ac:dyDescent="0.25">
      <c r="A5866" s="5">
        <v>40351</v>
      </c>
      <c r="B5866">
        <v>974.62</v>
      </c>
      <c r="C5866">
        <v>541.72</v>
      </c>
      <c r="D5866">
        <v>3639.2</v>
      </c>
      <c r="E5866">
        <v>2471.4</v>
      </c>
      <c r="F5866">
        <v>6444.09</v>
      </c>
      <c r="G5866">
        <v>5848.4</v>
      </c>
      <c r="H5866">
        <v>13655</v>
      </c>
      <c r="I5866">
        <v>238.53</v>
      </c>
      <c r="J5866">
        <v>752.61</v>
      </c>
      <c r="K5866">
        <v>4382.01</v>
      </c>
      <c r="L5866">
        <v>8183</v>
      </c>
      <c r="M5866">
        <v>15566</v>
      </c>
      <c r="N5866">
        <v>3590.6</v>
      </c>
    </row>
    <row r="5867" spans="1:14" x14ac:dyDescent="0.25">
      <c r="A5867" s="5">
        <v>40352</v>
      </c>
      <c r="B5867">
        <v>971.93</v>
      </c>
      <c r="C5867">
        <v>542.27</v>
      </c>
      <c r="D5867">
        <v>3593.9</v>
      </c>
      <c r="E5867">
        <v>2429</v>
      </c>
      <c r="F5867">
        <v>6384</v>
      </c>
      <c r="G5867">
        <v>5780.9</v>
      </c>
      <c r="H5867">
        <v>13490</v>
      </c>
      <c r="I5867">
        <v>235.44</v>
      </c>
      <c r="J5867">
        <v>744.44</v>
      </c>
      <c r="K5867">
        <v>4326.99</v>
      </c>
      <c r="L5867">
        <v>8013</v>
      </c>
      <c r="M5867">
        <v>15638</v>
      </c>
      <c r="N5867">
        <v>3529.1</v>
      </c>
    </row>
    <row r="5868" spans="1:14" x14ac:dyDescent="0.25">
      <c r="A5868" s="5">
        <v>40353</v>
      </c>
      <c r="B5868">
        <v>956.74</v>
      </c>
      <c r="C5868">
        <v>536.39</v>
      </c>
      <c r="D5868">
        <v>3532.2</v>
      </c>
      <c r="E5868">
        <v>2372.1999999999998</v>
      </c>
      <c r="F5868">
        <v>6290</v>
      </c>
      <c r="G5868">
        <v>5598.6</v>
      </c>
      <c r="H5868">
        <v>13212</v>
      </c>
      <c r="I5868">
        <v>231.05</v>
      </c>
      <c r="J5868">
        <v>726.33</v>
      </c>
      <c r="K5868">
        <v>4286.91</v>
      </c>
      <c r="L5868">
        <v>8021</v>
      </c>
      <c r="M5868">
        <v>15487</v>
      </c>
      <c r="N5868">
        <v>3540.1</v>
      </c>
    </row>
    <row r="5869" spans="1:14" x14ac:dyDescent="0.25">
      <c r="A5869" s="5">
        <v>40354</v>
      </c>
      <c r="B5869">
        <v>960.54</v>
      </c>
      <c r="C5869">
        <v>535.45000000000005</v>
      </c>
      <c r="D5869">
        <v>3502.3</v>
      </c>
      <c r="E5869">
        <v>2348.9</v>
      </c>
      <c r="F5869">
        <v>6245.83</v>
      </c>
      <c r="G5869">
        <v>5567.2</v>
      </c>
      <c r="H5869">
        <v>13228</v>
      </c>
      <c r="I5869">
        <v>228.98</v>
      </c>
      <c r="J5869">
        <v>726.33</v>
      </c>
      <c r="K5869">
        <v>4256.3500000000004</v>
      </c>
      <c r="L5869">
        <v>7884</v>
      </c>
      <c r="M5869">
        <v>15474</v>
      </c>
      <c r="N5869">
        <v>3484.9</v>
      </c>
    </row>
    <row r="5870" spans="1:14" x14ac:dyDescent="0.25">
      <c r="A5870" s="5">
        <v>40357</v>
      </c>
      <c r="B5870">
        <v>957.19</v>
      </c>
      <c r="C5870">
        <v>533.41</v>
      </c>
      <c r="D5870">
        <v>3512.4</v>
      </c>
      <c r="E5870">
        <v>2384.9</v>
      </c>
      <c r="F5870">
        <v>6329.04</v>
      </c>
      <c r="G5870">
        <v>5653.5</v>
      </c>
      <c r="H5870">
        <v>13336</v>
      </c>
      <c r="I5870">
        <v>232.04</v>
      </c>
      <c r="J5870">
        <v>727.75</v>
      </c>
      <c r="K5870">
        <v>4281.4799999999996</v>
      </c>
      <c r="L5870">
        <v>7843</v>
      </c>
      <c r="M5870">
        <v>15517</v>
      </c>
      <c r="N5870">
        <v>3453.3</v>
      </c>
    </row>
    <row r="5871" spans="1:14" x14ac:dyDescent="0.25">
      <c r="A5871" s="5">
        <v>40358</v>
      </c>
      <c r="B5871">
        <v>925.24</v>
      </c>
      <c r="C5871">
        <v>514.03</v>
      </c>
      <c r="D5871">
        <v>3414.4</v>
      </c>
      <c r="E5871">
        <v>2290.1</v>
      </c>
      <c r="F5871">
        <v>6134.37</v>
      </c>
      <c r="G5871">
        <v>5339.7</v>
      </c>
      <c r="H5871">
        <v>12788</v>
      </c>
      <c r="I5871">
        <v>223.9</v>
      </c>
      <c r="J5871">
        <v>706.26</v>
      </c>
      <c r="K5871">
        <v>4161.93</v>
      </c>
      <c r="L5871">
        <v>7730</v>
      </c>
      <c r="M5871">
        <v>15101</v>
      </c>
      <c r="N5871">
        <v>3422.5</v>
      </c>
    </row>
    <row r="5872" spans="1:14" x14ac:dyDescent="0.25">
      <c r="A5872" s="5">
        <v>40359</v>
      </c>
      <c r="B5872">
        <v>917.42</v>
      </c>
      <c r="C5872">
        <v>517.01</v>
      </c>
      <c r="D5872">
        <v>3402.6</v>
      </c>
      <c r="E5872">
        <v>2297.8000000000002</v>
      </c>
      <c r="F5872">
        <v>6124.1</v>
      </c>
      <c r="G5872">
        <v>5403.4</v>
      </c>
      <c r="H5872">
        <v>12816</v>
      </c>
      <c r="I5872">
        <v>222.11</v>
      </c>
      <c r="J5872">
        <v>716.03</v>
      </c>
      <c r="K5872">
        <v>4140.87</v>
      </c>
      <c r="L5872">
        <v>7576</v>
      </c>
      <c r="M5872">
        <v>15021</v>
      </c>
      <c r="N5872">
        <v>3362.6</v>
      </c>
    </row>
    <row r="5873" spans="1:14" x14ac:dyDescent="0.25">
      <c r="A5873" s="5">
        <v>40360</v>
      </c>
      <c r="B5873">
        <v>913.17</v>
      </c>
      <c r="C5873">
        <v>517.01</v>
      </c>
      <c r="D5873">
        <v>3324.8</v>
      </c>
      <c r="E5873">
        <v>2229.4</v>
      </c>
      <c r="F5873">
        <v>6028.56</v>
      </c>
      <c r="G5873">
        <v>5368.7</v>
      </c>
      <c r="H5873">
        <v>12559</v>
      </c>
      <c r="I5873">
        <v>215.97</v>
      </c>
      <c r="J5873">
        <v>695.61</v>
      </c>
      <c r="K5873">
        <v>4051.2</v>
      </c>
      <c r="L5873">
        <v>7430</v>
      </c>
      <c r="M5873">
        <v>15021</v>
      </c>
      <c r="N5873">
        <v>3324.7</v>
      </c>
    </row>
    <row r="5874" spans="1:14" x14ac:dyDescent="0.25">
      <c r="A5874" s="5">
        <v>40361</v>
      </c>
      <c r="B5874">
        <v>906.47</v>
      </c>
      <c r="C5874">
        <v>510.58</v>
      </c>
      <c r="D5874">
        <v>3345.4</v>
      </c>
      <c r="E5874">
        <v>2236.4</v>
      </c>
      <c r="F5874">
        <v>6000.82</v>
      </c>
      <c r="G5874">
        <v>5398.1</v>
      </c>
      <c r="H5874">
        <v>12643</v>
      </c>
      <c r="I5874">
        <v>216.25</v>
      </c>
      <c r="J5874">
        <v>698.98</v>
      </c>
      <c r="K5874">
        <v>4048.49</v>
      </c>
      <c r="L5874">
        <v>7455</v>
      </c>
      <c r="M5874">
        <v>14867</v>
      </c>
      <c r="N5874">
        <v>3347.6</v>
      </c>
    </row>
    <row r="5875" spans="1:14" x14ac:dyDescent="0.25">
      <c r="A5875" s="5">
        <v>40364</v>
      </c>
      <c r="B5875">
        <v>906.47</v>
      </c>
      <c r="C5875">
        <v>507.13</v>
      </c>
      <c r="D5875">
        <v>3340.9</v>
      </c>
      <c r="E5875">
        <v>2226.6999999999998</v>
      </c>
      <c r="F5875">
        <v>5989.52</v>
      </c>
      <c r="G5875">
        <v>5433</v>
      </c>
      <c r="H5875">
        <v>12486</v>
      </c>
      <c r="I5875">
        <v>214.95</v>
      </c>
      <c r="J5875">
        <v>695.78</v>
      </c>
      <c r="K5875">
        <v>4019.96</v>
      </c>
      <c r="L5875">
        <v>7495</v>
      </c>
      <c r="M5875">
        <v>14797</v>
      </c>
      <c r="N5875">
        <v>3320</v>
      </c>
    </row>
    <row r="5876" spans="1:14" x14ac:dyDescent="0.25">
      <c r="A5876" s="5">
        <v>40365</v>
      </c>
      <c r="B5876">
        <v>915.41</v>
      </c>
      <c r="C5876">
        <v>514.9</v>
      </c>
      <c r="D5876">
        <v>3425.2</v>
      </c>
      <c r="E5876">
        <v>2283.1</v>
      </c>
      <c r="F5876">
        <v>6089.68</v>
      </c>
      <c r="G5876">
        <v>5627.6</v>
      </c>
      <c r="H5876">
        <v>12820</v>
      </c>
      <c r="I5876">
        <v>220.46</v>
      </c>
      <c r="J5876">
        <v>717.45</v>
      </c>
      <c r="K5876">
        <v>4115.0600000000004</v>
      </c>
      <c r="L5876">
        <v>7568</v>
      </c>
      <c r="M5876">
        <v>14983</v>
      </c>
      <c r="N5876">
        <v>3364.2</v>
      </c>
    </row>
    <row r="5877" spans="1:14" x14ac:dyDescent="0.25">
      <c r="A5877" s="5">
        <v>40366</v>
      </c>
      <c r="B5877">
        <v>946.69</v>
      </c>
      <c r="C5877">
        <v>524.07000000000005</v>
      </c>
      <c r="D5877">
        <v>3466.3</v>
      </c>
      <c r="E5877">
        <v>2324.5</v>
      </c>
      <c r="F5877">
        <v>6151.32</v>
      </c>
      <c r="G5877">
        <v>5854.6</v>
      </c>
      <c r="H5877">
        <v>13212</v>
      </c>
      <c r="I5877">
        <v>222.7</v>
      </c>
      <c r="J5877">
        <v>722.07</v>
      </c>
      <c r="K5877">
        <v>4132.72</v>
      </c>
      <c r="L5877">
        <v>7519</v>
      </c>
      <c r="M5877">
        <v>14801</v>
      </c>
      <c r="N5877">
        <v>3350.7</v>
      </c>
    </row>
    <row r="5878" spans="1:14" x14ac:dyDescent="0.25">
      <c r="A5878" s="5">
        <v>40367</v>
      </c>
      <c r="B5878">
        <v>953.61</v>
      </c>
      <c r="C5878">
        <v>525.09</v>
      </c>
      <c r="D5878">
        <v>3530.1</v>
      </c>
      <c r="E5878">
        <v>2359.9</v>
      </c>
      <c r="F5878">
        <v>6200.12</v>
      </c>
      <c r="G5878">
        <v>5908.6</v>
      </c>
      <c r="H5878">
        <v>13416</v>
      </c>
      <c r="I5878">
        <v>226.32</v>
      </c>
      <c r="J5878">
        <v>718.51</v>
      </c>
      <c r="K5878">
        <v>4178.91</v>
      </c>
      <c r="L5878">
        <v>7722</v>
      </c>
      <c r="M5878">
        <v>14983</v>
      </c>
      <c r="N5878">
        <v>3429.6</v>
      </c>
    </row>
    <row r="5879" spans="1:14" x14ac:dyDescent="0.25">
      <c r="A5879" s="5">
        <v>40368</v>
      </c>
      <c r="B5879">
        <v>958.53</v>
      </c>
      <c r="C5879">
        <v>531.52</v>
      </c>
      <c r="D5879">
        <v>3562.6</v>
      </c>
      <c r="E5879">
        <v>2371.9</v>
      </c>
      <c r="F5879">
        <v>6235.04</v>
      </c>
      <c r="G5879">
        <v>5943.5</v>
      </c>
      <c r="H5879">
        <v>13571</v>
      </c>
      <c r="I5879">
        <v>227.76</v>
      </c>
      <c r="J5879">
        <v>728.64</v>
      </c>
      <c r="K5879">
        <v>4209.4799999999996</v>
      </c>
      <c r="L5879">
        <v>7754</v>
      </c>
      <c r="M5879">
        <v>15260</v>
      </c>
      <c r="N5879">
        <v>3458.8</v>
      </c>
    </row>
    <row r="5880" spans="1:14" x14ac:dyDescent="0.25">
      <c r="A5880" s="5">
        <v>40371</v>
      </c>
      <c r="B5880">
        <v>962.1</v>
      </c>
      <c r="C5880">
        <v>532.54</v>
      </c>
      <c r="D5880">
        <v>3572.3</v>
      </c>
      <c r="E5880">
        <v>2382.3000000000002</v>
      </c>
      <c r="F5880">
        <v>6239.15</v>
      </c>
      <c r="G5880">
        <v>5912.1</v>
      </c>
      <c r="H5880">
        <v>13583</v>
      </c>
      <c r="I5880">
        <v>229.12</v>
      </c>
      <c r="J5880">
        <v>731.12</v>
      </c>
      <c r="K5880">
        <v>4227.82</v>
      </c>
      <c r="L5880">
        <v>7730</v>
      </c>
      <c r="M5880">
        <v>15355</v>
      </c>
      <c r="N5880">
        <v>3460.4</v>
      </c>
    </row>
    <row r="5881" spans="1:14" x14ac:dyDescent="0.25">
      <c r="A5881" s="5">
        <v>40372</v>
      </c>
      <c r="B5881">
        <v>973.94</v>
      </c>
      <c r="C5881">
        <v>536.62</v>
      </c>
      <c r="D5881">
        <v>3644.8</v>
      </c>
      <c r="E5881">
        <v>2426.6999999999998</v>
      </c>
      <c r="F5881">
        <v>6358.83</v>
      </c>
      <c r="G5881">
        <v>6025.7</v>
      </c>
      <c r="H5881">
        <v>13803</v>
      </c>
      <c r="I5881">
        <v>234.35</v>
      </c>
      <c r="J5881">
        <v>754.39</v>
      </c>
      <c r="K5881">
        <v>4265.18</v>
      </c>
      <c r="L5881">
        <v>7714</v>
      </c>
      <c r="M5881">
        <v>15286</v>
      </c>
      <c r="N5881">
        <v>3439.1</v>
      </c>
    </row>
    <row r="5882" spans="1:14" x14ac:dyDescent="0.25">
      <c r="A5882" s="5">
        <v>40373</v>
      </c>
      <c r="B5882">
        <v>975.06</v>
      </c>
      <c r="C5882">
        <v>533.49</v>
      </c>
      <c r="D5882">
        <v>3638.6</v>
      </c>
      <c r="E5882">
        <v>2425.3000000000002</v>
      </c>
      <c r="F5882">
        <v>6379.38</v>
      </c>
      <c r="G5882">
        <v>6034.5</v>
      </c>
      <c r="H5882">
        <v>13781</v>
      </c>
      <c r="I5882">
        <v>235.23</v>
      </c>
      <c r="J5882">
        <v>755.99</v>
      </c>
      <c r="K5882">
        <v>4290.3100000000004</v>
      </c>
      <c r="L5882">
        <v>7924</v>
      </c>
      <c r="M5882">
        <v>15375</v>
      </c>
      <c r="N5882">
        <v>3507</v>
      </c>
    </row>
    <row r="5883" spans="1:14" x14ac:dyDescent="0.25">
      <c r="A5883" s="5">
        <v>40374</v>
      </c>
      <c r="B5883">
        <v>974.62</v>
      </c>
      <c r="C5883">
        <v>538.98</v>
      </c>
      <c r="D5883">
        <v>3616.2</v>
      </c>
      <c r="E5883">
        <v>2391.3000000000002</v>
      </c>
      <c r="F5883">
        <v>6318.25</v>
      </c>
      <c r="G5883">
        <v>5954.4</v>
      </c>
      <c r="H5883">
        <v>13562</v>
      </c>
      <c r="I5883">
        <v>231.23</v>
      </c>
      <c r="J5883">
        <v>751.01</v>
      </c>
      <c r="K5883">
        <v>4269.25</v>
      </c>
      <c r="L5883">
        <v>7827</v>
      </c>
      <c r="M5883">
        <v>15097</v>
      </c>
      <c r="N5883">
        <v>3497.5</v>
      </c>
    </row>
    <row r="5884" spans="1:14" x14ac:dyDescent="0.25">
      <c r="A5884" s="5">
        <v>40375</v>
      </c>
      <c r="B5884">
        <v>950.04</v>
      </c>
      <c r="C5884">
        <v>531.6</v>
      </c>
      <c r="D5884">
        <v>3579.6</v>
      </c>
      <c r="E5884">
        <v>2335.9</v>
      </c>
      <c r="F5884">
        <v>6218.61</v>
      </c>
      <c r="G5884">
        <v>5866.1</v>
      </c>
      <c r="H5884">
        <v>13363</v>
      </c>
      <c r="I5884">
        <v>227.53</v>
      </c>
      <c r="J5884">
        <v>731.7</v>
      </c>
      <c r="K5884">
        <v>4195.21</v>
      </c>
      <c r="L5884">
        <v>7608</v>
      </c>
      <c r="M5884">
        <v>15100</v>
      </c>
      <c r="N5884">
        <v>3476.2</v>
      </c>
    </row>
    <row r="5885" spans="1:14" x14ac:dyDescent="0.25">
      <c r="A5885" s="5">
        <v>40378</v>
      </c>
      <c r="B5885">
        <v>950.71</v>
      </c>
      <c r="C5885">
        <v>527.52</v>
      </c>
      <c r="D5885">
        <v>3567.1</v>
      </c>
      <c r="E5885">
        <v>2326.1999999999998</v>
      </c>
      <c r="F5885">
        <v>6185.22</v>
      </c>
      <c r="G5885">
        <v>5831.3</v>
      </c>
      <c r="H5885">
        <v>13337</v>
      </c>
      <c r="I5885">
        <v>225.97</v>
      </c>
      <c r="J5885">
        <v>732.59</v>
      </c>
      <c r="K5885">
        <v>4183.66</v>
      </c>
      <c r="L5885">
        <v>7608</v>
      </c>
      <c r="M5885">
        <v>14981</v>
      </c>
      <c r="N5885">
        <v>3414.7</v>
      </c>
    </row>
    <row r="5886" spans="1:14" x14ac:dyDescent="0.25">
      <c r="A5886" s="5">
        <v>40379</v>
      </c>
      <c r="B5886">
        <v>965.23</v>
      </c>
      <c r="C5886">
        <v>534.66</v>
      </c>
      <c r="D5886">
        <v>3561.2</v>
      </c>
      <c r="E5886">
        <v>2314.9</v>
      </c>
      <c r="F5886">
        <v>6134.37</v>
      </c>
      <c r="G5886">
        <v>5909.9</v>
      </c>
      <c r="H5886">
        <v>13230</v>
      </c>
      <c r="I5886">
        <v>224.84</v>
      </c>
      <c r="J5886">
        <v>731.88</v>
      </c>
      <c r="K5886">
        <v>4153.1000000000004</v>
      </c>
      <c r="L5886">
        <v>7528</v>
      </c>
      <c r="M5886">
        <v>15119</v>
      </c>
      <c r="N5886">
        <v>3457.3</v>
      </c>
    </row>
    <row r="5887" spans="1:14" x14ac:dyDescent="0.25">
      <c r="A5887" s="5">
        <v>40380</v>
      </c>
      <c r="B5887">
        <v>950.93</v>
      </c>
      <c r="C5887">
        <v>525.96</v>
      </c>
      <c r="D5887">
        <v>3612.4</v>
      </c>
      <c r="E5887">
        <v>2330.5</v>
      </c>
      <c r="F5887">
        <v>6158.51</v>
      </c>
      <c r="G5887">
        <v>5893.7</v>
      </c>
      <c r="H5887">
        <v>13343</v>
      </c>
      <c r="I5887">
        <v>229.11</v>
      </c>
      <c r="J5887">
        <v>740.76</v>
      </c>
      <c r="K5887">
        <v>4168.04</v>
      </c>
      <c r="L5887">
        <v>7511</v>
      </c>
      <c r="M5887">
        <v>15362</v>
      </c>
      <c r="N5887">
        <v>3469.9</v>
      </c>
    </row>
    <row r="5888" spans="1:14" x14ac:dyDescent="0.25">
      <c r="A5888" s="5">
        <v>40381</v>
      </c>
      <c r="B5888">
        <v>972.16</v>
      </c>
      <c r="C5888">
        <v>532.70000000000005</v>
      </c>
      <c r="D5888">
        <v>3679.3</v>
      </c>
      <c r="E5888">
        <v>2404.3000000000002</v>
      </c>
      <c r="F5888">
        <v>6310.55</v>
      </c>
      <c r="G5888">
        <v>6049.5</v>
      </c>
      <c r="H5888">
        <v>13693</v>
      </c>
      <c r="I5888">
        <v>235.32</v>
      </c>
      <c r="J5888">
        <v>758.16</v>
      </c>
      <c r="K5888">
        <v>4208.8</v>
      </c>
      <c r="L5888">
        <v>7447</v>
      </c>
      <c r="M5888">
        <v>15400</v>
      </c>
      <c r="N5888">
        <v>3430.4</v>
      </c>
    </row>
    <row r="5889" spans="1:14" x14ac:dyDescent="0.25">
      <c r="A5889" s="5">
        <v>40382</v>
      </c>
      <c r="B5889">
        <v>983.55</v>
      </c>
      <c r="C5889">
        <v>535.6</v>
      </c>
      <c r="D5889">
        <v>3682.5</v>
      </c>
      <c r="E5889">
        <v>2407.3000000000002</v>
      </c>
      <c r="F5889">
        <v>6341.37</v>
      </c>
      <c r="G5889">
        <v>6103.3</v>
      </c>
      <c r="H5889">
        <v>13650</v>
      </c>
      <c r="I5889">
        <v>236.91</v>
      </c>
      <c r="J5889">
        <v>749.99</v>
      </c>
      <c r="K5889">
        <v>4211.51</v>
      </c>
      <c r="L5889">
        <v>7641</v>
      </c>
      <c r="M5889">
        <v>15648</v>
      </c>
      <c r="N5889">
        <v>3499.9</v>
      </c>
    </row>
    <row r="5890" spans="1:14" x14ac:dyDescent="0.25">
      <c r="A5890" s="5">
        <v>40385</v>
      </c>
      <c r="B5890">
        <v>991.6</v>
      </c>
      <c r="C5890">
        <v>535.6</v>
      </c>
      <c r="D5890">
        <v>3703</v>
      </c>
      <c r="E5890">
        <v>2427.6</v>
      </c>
      <c r="F5890">
        <v>6361.91</v>
      </c>
      <c r="G5890">
        <v>6166.6</v>
      </c>
      <c r="H5890">
        <v>13795</v>
      </c>
      <c r="I5890">
        <v>236.98</v>
      </c>
      <c r="J5890">
        <v>750.7</v>
      </c>
      <c r="K5890">
        <v>4212.1899999999996</v>
      </c>
      <c r="L5890">
        <v>7681</v>
      </c>
      <c r="M5890">
        <v>15588</v>
      </c>
      <c r="N5890">
        <v>3531.4</v>
      </c>
    </row>
    <row r="5891" spans="1:14" x14ac:dyDescent="0.25">
      <c r="A5891" s="5">
        <v>40386</v>
      </c>
      <c r="B5891">
        <v>992.94</v>
      </c>
      <c r="C5891">
        <v>537.16999999999996</v>
      </c>
      <c r="D5891">
        <v>3713.8</v>
      </c>
      <c r="E5891">
        <v>2447.3000000000002</v>
      </c>
      <c r="F5891">
        <v>6379.89</v>
      </c>
      <c r="G5891">
        <v>6254.4</v>
      </c>
      <c r="H5891">
        <v>14003</v>
      </c>
      <c r="I5891">
        <v>237.26</v>
      </c>
      <c r="J5891">
        <v>751.77</v>
      </c>
      <c r="K5891">
        <v>4260.42</v>
      </c>
      <c r="L5891">
        <v>7689</v>
      </c>
      <c r="M5891">
        <v>15683</v>
      </c>
      <c r="N5891">
        <v>3527.5</v>
      </c>
    </row>
    <row r="5892" spans="1:14" x14ac:dyDescent="0.25">
      <c r="A5892" s="5">
        <v>40387</v>
      </c>
      <c r="B5892">
        <v>984.89</v>
      </c>
      <c r="C5892">
        <v>535.52</v>
      </c>
      <c r="D5892">
        <v>3692.2</v>
      </c>
      <c r="E5892">
        <v>2449</v>
      </c>
      <c r="F5892">
        <v>6345.99</v>
      </c>
      <c r="G5892">
        <v>6245.2</v>
      </c>
      <c r="H5892">
        <v>13977</v>
      </c>
      <c r="I5892">
        <v>235.15</v>
      </c>
      <c r="J5892">
        <v>745.37</v>
      </c>
      <c r="K5892">
        <v>4253.63</v>
      </c>
      <c r="L5892">
        <v>7876</v>
      </c>
      <c r="M5892">
        <v>15748</v>
      </c>
      <c r="N5892">
        <v>3556.7</v>
      </c>
    </row>
    <row r="5893" spans="1:14" x14ac:dyDescent="0.25">
      <c r="A5893" s="5">
        <v>40388</v>
      </c>
      <c r="B5893">
        <v>980.42</v>
      </c>
      <c r="C5893">
        <v>536.15</v>
      </c>
      <c r="D5893">
        <v>3685.3</v>
      </c>
      <c r="E5893">
        <v>2436.3000000000002</v>
      </c>
      <c r="F5893">
        <v>6298.73</v>
      </c>
      <c r="G5893">
        <v>6259.4</v>
      </c>
      <c r="H5893">
        <v>14001</v>
      </c>
      <c r="I5893">
        <v>233.28</v>
      </c>
      <c r="J5893">
        <v>745.37</v>
      </c>
      <c r="K5893">
        <v>4226.46</v>
      </c>
      <c r="L5893">
        <v>7843</v>
      </c>
      <c r="M5893">
        <v>15844</v>
      </c>
      <c r="N5893">
        <v>3545.6</v>
      </c>
    </row>
    <row r="5894" spans="1:14" x14ac:dyDescent="0.25">
      <c r="A5894" s="5">
        <v>40389</v>
      </c>
      <c r="B5894">
        <v>981.54</v>
      </c>
      <c r="C5894">
        <v>536.15</v>
      </c>
      <c r="D5894">
        <v>3656.7</v>
      </c>
      <c r="E5894">
        <v>2430.3000000000002</v>
      </c>
      <c r="F5894">
        <v>6335.2</v>
      </c>
      <c r="G5894">
        <v>6160.8</v>
      </c>
      <c r="H5894">
        <v>13949</v>
      </c>
      <c r="I5894">
        <v>232.25</v>
      </c>
      <c r="J5894">
        <v>743.42</v>
      </c>
      <c r="K5894">
        <v>4210.83</v>
      </c>
      <c r="L5894">
        <v>7714</v>
      </c>
      <c r="M5894">
        <v>15702</v>
      </c>
      <c r="N5894">
        <v>3521.2</v>
      </c>
    </row>
    <row r="5895" spans="1:14" x14ac:dyDescent="0.25">
      <c r="A5895" s="5">
        <v>40392</v>
      </c>
      <c r="B5895">
        <v>1002.54</v>
      </c>
      <c r="C5895">
        <v>536.15</v>
      </c>
      <c r="D5895">
        <v>3733.7</v>
      </c>
      <c r="E5895">
        <v>2504.4</v>
      </c>
      <c r="F5895">
        <v>6455.39</v>
      </c>
      <c r="G5895">
        <v>6378</v>
      </c>
      <c r="H5895">
        <v>14277</v>
      </c>
      <c r="I5895">
        <v>238.74</v>
      </c>
      <c r="J5895">
        <v>764.9</v>
      </c>
      <c r="K5895">
        <v>4296.42</v>
      </c>
      <c r="L5895">
        <v>7738</v>
      </c>
      <c r="M5895">
        <v>16040</v>
      </c>
      <c r="N5895">
        <v>3554.3</v>
      </c>
    </row>
    <row r="5896" spans="1:14" x14ac:dyDescent="0.25">
      <c r="A5896" s="5">
        <v>40393</v>
      </c>
      <c r="B5896">
        <v>999.42</v>
      </c>
      <c r="C5896">
        <v>540.78</v>
      </c>
      <c r="D5896">
        <v>3737.2</v>
      </c>
      <c r="E5896">
        <v>2499.6999999999998</v>
      </c>
      <c r="F5896">
        <v>6475.94</v>
      </c>
      <c r="G5896">
        <v>6401.9</v>
      </c>
      <c r="H5896">
        <v>14252</v>
      </c>
      <c r="I5896">
        <v>238.32</v>
      </c>
      <c r="J5896">
        <v>761.53</v>
      </c>
      <c r="K5896">
        <v>4301.18</v>
      </c>
      <c r="L5896">
        <v>7835</v>
      </c>
      <c r="M5896">
        <v>16089</v>
      </c>
      <c r="N5896">
        <v>3579.5</v>
      </c>
    </row>
    <row r="5897" spans="1:14" x14ac:dyDescent="0.25">
      <c r="A5897" s="5">
        <v>40394</v>
      </c>
      <c r="B5897">
        <v>1005</v>
      </c>
      <c r="C5897">
        <v>541.55999999999995</v>
      </c>
      <c r="D5897">
        <v>3748.4</v>
      </c>
      <c r="E5897">
        <v>2510.6999999999998</v>
      </c>
      <c r="F5897">
        <v>6515.49</v>
      </c>
      <c r="G5897">
        <v>6374.5</v>
      </c>
      <c r="H5897">
        <v>14214</v>
      </c>
      <c r="I5897">
        <v>239.2</v>
      </c>
      <c r="J5897">
        <v>759.05</v>
      </c>
      <c r="K5897">
        <v>4329.03</v>
      </c>
      <c r="L5897">
        <v>7681</v>
      </c>
      <c r="M5897">
        <v>16122</v>
      </c>
      <c r="N5897">
        <v>3565.3</v>
      </c>
    </row>
    <row r="5898" spans="1:14" x14ac:dyDescent="0.25">
      <c r="A5898" s="5">
        <v>40395</v>
      </c>
      <c r="B5898">
        <v>1004.11</v>
      </c>
      <c r="C5898">
        <v>538.66</v>
      </c>
      <c r="D5898">
        <v>3734.1</v>
      </c>
      <c r="E5898">
        <v>2513.6999999999998</v>
      </c>
      <c r="F5898">
        <v>6514.98</v>
      </c>
      <c r="G5898">
        <v>6382.4</v>
      </c>
      <c r="H5898">
        <v>14111</v>
      </c>
      <c r="I5898">
        <v>237.19</v>
      </c>
      <c r="J5898">
        <v>763.13</v>
      </c>
      <c r="K5898">
        <v>4331.07</v>
      </c>
      <c r="L5898">
        <v>7787</v>
      </c>
      <c r="M5898">
        <v>16122</v>
      </c>
      <c r="N5898">
        <v>3579.5</v>
      </c>
    </row>
    <row r="5899" spans="1:14" x14ac:dyDescent="0.25">
      <c r="A5899" s="5">
        <v>40396</v>
      </c>
      <c r="B5899">
        <v>1000.53</v>
      </c>
      <c r="C5899">
        <v>539.37</v>
      </c>
      <c r="D5899">
        <v>3706.9</v>
      </c>
      <c r="E5899">
        <v>2480.4</v>
      </c>
      <c r="F5899">
        <v>6436.9</v>
      </c>
      <c r="G5899">
        <v>6271.2</v>
      </c>
      <c r="H5899">
        <v>13964</v>
      </c>
      <c r="I5899">
        <v>233.35</v>
      </c>
      <c r="J5899">
        <v>758.34</v>
      </c>
      <c r="K5899">
        <v>4286.2299999999996</v>
      </c>
      <c r="L5899">
        <v>7811</v>
      </c>
      <c r="M5899">
        <v>16196</v>
      </c>
      <c r="N5899">
        <v>3573.2</v>
      </c>
    </row>
    <row r="5900" spans="1:14" x14ac:dyDescent="0.25">
      <c r="A5900" s="5">
        <v>40399</v>
      </c>
      <c r="B5900">
        <v>1005.9</v>
      </c>
      <c r="C5900">
        <v>542.42999999999995</v>
      </c>
      <c r="D5900">
        <v>3754.6</v>
      </c>
      <c r="E5900">
        <v>2521.6999999999998</v>
      </c>
      <c r="F5900">
        <v>6527.82</v>
      </c>
      <c r="G5900">
        <v>6363.6</v>
      </c>
      <c r="H5900">
        <v>14152</v>
      </c>
      <c r="I5900">
        <v>236.88</v>
      </c>
      <c r="J5900">
        <v>762.6</v>
      </c>
      <c r="K5900">
        <v>4346.01</v>
      </c>
      <c r="L5900">
        <v>7738</v>
      </c>
      <c r="M5900">
        <v>16314</v>
      </c>
      <c r="N5900">
        <v>3596.9</v>
      </c>
    </row>
    <row r="5901" spans="1:14" x14ac:dyDescent="0.25">
      <c r="A5901" s="5">
        <v>40400</v>
      </c>
      <c r="B5901">
        <v>1000.76</v>
      </c>
      <c r="C5901">
        <v>542.03</v>
      </c>
      <c r="D5901">
        <v>3735.8</v>
      </c>
      <c r="E5901">
        <v>2490.4</v>
      </c>
      <c r="F5901">
        <v>6454.37</v>
      </c>
      <c r="G5901">
        <v>6308.5</v>
      </c>
      <c r="H5901">
        <v>14073</v>
      </c>
      <c r="I5901">
        <v>234.58</v>
      </c>
      <c r="J5901">
        <v>754.96</v>
      </c>
      <c r="K5901">
        <v>4339.8999999999996</v>
      </c>
      <c r="L5901">
        <v>7722</v>
      </c>
      <c r="M5901">
        <v>16069</v>
      </c>
      <c r="N5901">
        <v>3555.9</v>
      </c>
    </row>
    <row r="5902" spans="1:14" x14ac:dyDescent="0.25">
      <c r="A5902" s="5">
        <v>40401</v>
      </c>
      <c r="B5902">
        <v>969.7</v>
      </c>
      <c r="C5902">
        <v>528.62</v>
      </c>
      <c r="D5902">
        <v>3653.9</v>
      </c>
      <c r="E5902">
        <v>2421.3000000000002</v>
      </c>
      <c r="F5902">
        <v>6332.63</v>
      </c>
      <c r="G5902">
        <v>6111</v>
      </c>
      <c r="H5902">
        <v>13654</v>
      </c>
      <c r="I5902">
        <v>229.04</v>
      </c>
      <c r="J5902">
        <v>734.72</v>
      </c>
      <c r="K5902">
        <v>4252.2700000000004</v>
      </c>
      <c r="L5902">
        <v>7511</v>
      </c>
      <c r="M5902">
        <v>15955</v>
      </c>
      <c r="N5902">
        <v>3495.9</v>
      </c>
    </row>
    <row r="5903" spans="1:14" x14ac:dyDescent="0.25">
      <c r="A5903" s="5">
        <v>40402</v>
      </c>
      <c r="B5903">
        <v>964.56</v>
      </c>
      <c r="C5903">
        <v>525.72</v>
      </c>
      <c r="D5903">
        <v>3666.8</v>
      </c>
      <c r="E5903">
        <v>2417</v>
      </c>
      <c r="F5903">
        <v>6309.52</v>
      </c>
      <c r="G5903">
        <v>6094.2</v>
      </c>
      <c r="H5903">
        <v>13607</v>
      </c>
      <c r="I5903">
        <v>228.62</v>
      </c>
      <c r="J5903">
        <v>732.23</v>
      </c>
      <c r="K5903">
        <v>4267.8900000000003</v>
      </c>
      <c r="L5903">
        <v>7438</v>
      </c>
      <c r="M5903">
        <v>15698</v>
      </c>
      <c r="N5903">
        <v>3437.5</v>
      </c>
    </row>
    <row r="5904" spans="1:14" x14ac:dyDescent="0.25">
      <c r="A5904" s="5">
        <v>40403</v>
      </c>
      <c r="B5904">
        <v>961.66</v>
      </c>
      <c r="C5904">
        <v>524.15</v>
      </c>
      <c r="D5904">
        <v>3670.6</v>
      </c>
      <c r="E5904">
        <v>2409</v>
      </c>
      <c r="F5904">
        <v>6280.24</v>
      </c>
      <c r="G5904">
        <v>6047.4</v>
      </c>
      <c r="H5904">
        <v>13559</v>
      </c>
      <c r="I5904">
        <v>228.44</v>
      </c>
      <c r="J5904">
        <v>735.08</v>
      </c>
      <c r="K5904">
        <v>4276.72</v>
      </c>
      <c r="L5904">
        <v>7503</v>
      </c>
      <c r="M5904">
        <v>15746</v>
      </c>
      <c r="N5904">
        <v>3495.1</v>
      </c>
    </row>
    <row r="5905" spans="1:14" x14ac:dyDescent="0.25">
      <c r="A5905" s="5">
        <v>40406</v>
      </c>
      <c r="B5905">
        <v>962.55</v>
      </c>
      <c r="C5905">
        <v>525.41</v>
      </c>
      <c r="D5905">
        <v>3662.3</v>
      </c>
      <c r="E5905">
        <v>2400.9</v>
      </c>
      <c r="F5905">
        <v>6273.57</v>
      </c>
      <c r="G5905">
        <v>6043.9</v>
      </c>
      <c r="H5905">
        <v>13526</v>
      </c>
      <c r="I5905">
        <v>227.7</v>
      </c>
      <c r="J5905">
        <v>742.89</v>
      </c>
      <c r="K5905">
        <v>4271.97</v>
      </c>
      <c r="L5905">
        <v>7430</v>
      </c>
      <c r="M5905">
        <v>15713</v>
      </c>
      <c r="N5905">
        <v>3487.2</v>
      </c>
    </row>
    <row r="5906" spans="1:14" x14ac:dyDescent="0.25">
      <c r="A5906" s="5">
        <v>40407</v>
      </c>
      <c r="B5906">
        <v>973.27</v>
      </c>
      <c r="C5906">
        <v>533.72</v>
      </c>
      <c r="D5906">
        <v>3722.2</v>
      </c>
      <c r="E5906">
        <v>2444.6999999999998</v>
      </c>
      <c r="F5906">
        <v>6379.38</v>
      </c>
      <c r="G5906">
        <v>6112.2</v>
      </c>
      <c r="H5906">
        <v>13686</v>
      </c>
      <c r="I5906">
        <v>231.72</v>
      </c>
      <c r="J5906">
        <v>750.35</v>
      </c>
      <c r="K5906">
        <v>4324.95</v>
      </c>
      <c r="L5906">
        <v>7422</v>
      </c>
      <c r="M5906">
        <v>15795</v>
      </c>
      <c r="N5906">
        <v>3514.1</v>
      </c>
    </row>
    <row r="5907" spans="1:14" x14ac:dyDescent="0.25">
      <c r="A5907" s="5">
        <v>40408</v>
      </c>
      <c r="B5907">
        <v>971.26</v>
      </c>
      <c r="C5907">
        <v>535.29</v>
      </c>
      <c r="D5907">
        <v>3698.9</v>
      </c>
      <c r="E5907">
        <v>2433.6999999999998</v>
      </c>
      <c r="F5907">
        <v>6362.43</v>
      </c>
      <c r="G5907">
        <v>6119.5</v>
      </c>
      <c r="H5907">
        <v>13601</v>
      </c>
      <c r="I5907">
        <v>231.02</v>
      </c>
      <c r="J5907">
        <v>750.35</v>
      </c>
      <c r="K5907">
        <v>4324.95</v>
      </c>
      <c r="L5907">
        <v>7479</v>
      </c>
      <c r="M5907">
        <v>15696</v>
      </c>
      <c r="N5907">
        <v>3522</v>
      </c>
    </row>
    <row r="5908" spans="1:14" x14ac:dyDescent="0.25">
      <c r="A5908" s="5">
        <v>40409</v>
      </c>
      <c r="B5908">
        <v>957.41</v>
      </c>
      <c r="C5908">
        <v>532.86</v>
      </c>
      <c r="D5908">
        <v>3633.7</v>
      </c>
      <c r="E5908">
        <v>2385.3000000000002</v>
      </c>
      <c r="F5908">
        <v>6249.43</v>
      </c>
      <c r="G5908">
        <v>6025.6</v>
      </c>
      <c r="H5908">
        <v>13323</v>
      </c>
      <c r="I5908">
        <v>227.35</v>
      </c>
      <c r="J5908">
        <v>738.45</v>
      </c>
      <c r="K5908">
        <v>4265.18</v>
      </c>
      <c r="L5908">
        <v>7576</v>
      </c>
      <c r="M5908">
        <v>15727</v>
      </c>
      <c r="N5908">
        <v>3514.1</v>
      </c>
    </row>
    <row r="5909" spans="1:14" x14ac:dyDescent="0.25">
      <c r="A5909" s="5">
        <v>40410</v>
      </c>
      <c r="B5909">
        <v>956.52</v>
      </c>
      <c r="C5909">
        <v>534.5</v>
      </c>
      <c r="D5909">
        <v>3621.1</v>
      </c>
      <c r="E5909">
        <v>2353.1999999999998</v>
      </c>
      <c r="F5909">
        <v>6175.46</v>
      </c>
      <c r="G5909">
        <v>5945.8</v>
      </c>
      <c r="H5909">
        <v>13159</v>
      </c>
      <c r="I5909">
        <v>224.35</v>
      </c>
      <c r="J5909">
        <v>724.01</v>
      </c>
      <c r="K5909">
        <v>4197.25</v>
      </c>
      <c r="L5909">
        <v>7414</v>
      </c>
      <c r="M5909">
        <v>15690</v>
      </c>
      <c r="N5909">
        <v>3468.3</v>
      </c>
    </row>
    <row r="5910" spans="1:14" x14ac:dyDescent="0.25">
      <c r="A5910" s="5">
        <v>40413</v>
      </c>
      <c r="B5910">
        <v>952.27</v>
      </c>
      <c r="C5910">
        <v>534.35</v>
      </c>
      <c r="D5910">
        <v>3639.6</v>
      </c>
      <c r="E5910">
        <v>2369.9</v>
      </c>
      <c r="F5910">
        <v>6170.33</v>
      </c>
      <c r="G5910">
        <v>6013.9</v>
      </c>
      <c r="H5910">
        <v>13249</v>
      </c>
      <c r="I5910">
        <v>224.63</v>
      </c>
      <c r="J5910">
        <v>724.9</v>
      </c>
      <c r="K5910">
        <v>4214.2299999999996</v>
      </c>
      <c r="L5910">
        <v>7366</v>
      </c>
      <c r="M5910">
        <v>15623</v>
      </c>
      <c r="N5910">
        <v>3480.1</v>
      </c>
    </row>
    <row r="5911" spans="1:14" x14ac:dyDescent="0.25">
      <c r="A5911" s="5">
        <v>40414</v>
      </c>
      <c r="B5911">
        <v>938.2</v>
      </c>
      <c r="C5911">
        <v>526.35</v>
      </c>
      <c r="D5911">
        <v>3595.3</v>
      </c>
      <c r="E5911">
        <v>2330.1</v>
      </c>
      <c r="F5911">
        <v>6098.93</v>
      </c>
      <c r="G5911">
        <v>5922.6</v>
      </c>
      <c r="H5911">
        <v>13052</v>
      </c>
      <c r="I5911">
        <v>221</v>
      </c>
      <c r="J5911">
        <v>713.36</v>
      </c>
      <c r="K5911">
        <v>4168.72</v>
      </c>
      <c r="L5911">
        <v>7260</v>
      </c>
      <c r="M5911">
        <v>15406</v>
      </c>
      <c r="N5911">
        <v>3447</v>
      </c>
    </row>
    <row r="5912" spans="1:14" x14ac:dyDescent="0.25">
      <c r="A5912" s="5">
        <v>40415</v>
      </c>
      <c r="B5912">
        <v>942.44</v>
      </c>
      <c r="C5912">
        <v>530.19000000000005</v>
      </c>
      <c r="D5912">
        <v>3565.7</v>
      </c>
      <c r="E5912">
        <v>2303.1</v>
      </c>
      <c r="F5912">
        <v>6072.22</v>
      </c>
      <c r="G5912">
        <v>5824</v>
      </c>
      <c r="H5912">
        <v>12887</v>
      </c>
      <c r="I5912">
        <v>220.08</v>
      </c>
      <c r="J5912">
        <v>708.22</v>
      </c>
      <c r="K5912">
        <v>4139.51</v>
      </c>
      <c r="L5912">
        <v>7147</v>
      </c>
      <c r="M5912">
        <v>15448</v>
      </c>
      <c r="N5912">
        <v>3393.3</v>
      </c>
    </row>
    <row r="5913" spans="1:14" x14ac:dyDescent="0.25">
      <c r="A5913" s="5">
        <v>40416</v>
      </c>
      <c r="B5913">
        <v>933.73</v>
      </c>
      <c r="C5913">
        <v>529.55999999999995</v>
      </c>
      <c r="D5913">
        <v>3587.7</v>
      </c>
      <c r="E5913">
        <v>2318.4</v>
      </c>
      <c r="F5913">
        <v>6068.11</v>
      </c>
      <c r="G5913">
        <v>5889.9</v>
      </c>
      <c r="H5913">
        <v>13063</v>
      </c>
      <c r="I5913">
        <v>221.85</v>
      </c>
      <c r="J5913">
        <v>714.43</v>
      </c>
      <c r="K5913">
        <v>4163.96</v>
      </c>
      <c r="L5913">
        <v>7196</v>
      </c>
      <c r="M5913">
        <v>15445</v>
      </c>
      <c r="N5913">
        <v>3424.9</v>
      </c>
    </row>
    <row r="5914" spans="1:14" x14ac:dyDescent="0.25">
      <c r="A5914" s="5">
        <v>40417</v>
      </c>
      <c r="B5914">
        <v>950.71</v>
      </c>
      <c r="C5914">
        <v>541.96</v>
      </c>
      <c r="D5914">
        <v>3630.2</v>
      </c>
      <c r="E5914">
        <v>2339.5</v>
      </c>
      <c r="F5914">
        <v>6117.42</v>
      </c>
      <c r="G5914">
        <v>5979.7</v>
      </c>
      <c r="H5914">
        <v>13111</v>
      </c>
      <c r="I5914">
        <v>223.68</v>
      </c>
      <c r="J5914">
        <v>723.3</v>
      </c>
      <c r="K5914">
        <v>4193.17</v>
      </c>
      <c r="L5914">
        <v>7260</v>
      </c>
      <c r="M5914">
        <v>15376</v>
      </c>
      <c r="N5914">
        <v>3430.4</v>
      </c>
    </row>
    <row r="5915" spans="1:14" x14ac:dyDescent="0.25">
      <c r="A5915" s="5">
        <v>40420</v>
      </c>
      <c r="B5915">
        <v>933.95</v>
      </c>
      <c r="C5915">
        <v>542.74</v>
      </c>
      <c r="D5915">
        <v>3630.2</v>
      </c>
      <c r="E5915">
        <v>2329.8000000000002</v>
      </c>
      <c r="F5915">
        <v>6078.9</v>
      </c>
      <c r="G5915">
        <v>5961.5</v>
      </c>
      <c r="H5915">
        <v>13049</v>
      </c>
      <c r="I5915">
        <v>222.73</v>
      </c>
      <c r="J5915">
        <v>715.49</v>
      </c>
      <c r="K5915">
        <v>4217.63</v>
      </c>
      <c r="L5915">
        <v>7390</v>
      </c>
      <c r="M5915">
        <v>15544</v>
      </c>
      <c r="N5915">
        <v>3507.8</v>
      </c>
    </row>
    <row r="5916" spans="1:14" x14ac:dyDescent="0.25">
      <c r="A5916" s="5">
        <v>40421</v>
      </c>
      <c r="B5916">
        <v>936.85</v>
      </c>
      <c r="C5916">
        <v>543.76</v>
      </c>
      <c r="D5916">
        <v>3626.3</v>
      </c>
      <c r="E5916">
        <v>2329.5</v>
      </c>
      <c r="F5916">
        <v>6070.68</v>
      </c>
      <c r="G5916">
        <v>5991.8</v>
      </c>
      <c r="H5916">
        <v>13068</v>
      </c>
      <c r="I5916">
        <v>223.04</v>
      </c>
      <c r="J5916">
        <v>719.04</v>
      </c>
      <c r="K5916">
        <v>4193.17</v>
      </c>
      <c r="L5916">
        <v>7123</v>
      </c>
      <c r="M5916">
        <v>15280</v>
      </c>
      <c r="N5916">
        <v>3461.2</v>
      </c>
    </row>
    <row r="5917" spans="1:14" x14ac:dyDescent="0.25">
      <c r="A5917" s="5">
        <v>40422</v>
      </c>
      <c r="B5917">
        <v>966.79</v>
      </c>
      <c r="C5917">
        <v>549.09</v>
      </c>
      <c r="D5917">
        <v>3736.2</v>
      </c>
      <c r="E5917">
        <v>2422.4</v>
      </c>
      <c r="F5917">
        <v>6241.72</v>
      </c>
      <c r="G5917">
        <v>6202.3</v>
      </c>
      <c r="H5917">
        <v>13484</v>
      </c>
      <c r="I5917">
        <v>229.64</v>
      </c>
      <c r="J5917">
        <v>746.02</v>
      </c>
      <c r="K5917">
        <v>4302.54</v>
      </c>
      <c r="L5917">
        <v>7228</v>
      </c>
      <c r="M5917">
        <v>15396</v>
      </c>
      <c r="N5917">
        <v>3544.8</v>
      </c>
    </row>
    <row r="5918" spans="1:14" x14ac:dyDescent="0.25">
      <c r="A5918" s="5">
        <v>40423</v>
      </c>
      <c r="B5918">
        <v>973.72</v>
      </c>
      <c r="C5918">
        <v>554.9</v>
      </c>
      <c r="D5918">
        <v>3742.4</v>
      </c>
      <c r="E5918">
        <v>2427.4</v>
      </c>
      <c r="F5918">
        <v>6251.99</v>
      </c>
      <c r="G5918">
        <v>6207.9</v>
      </c>
      <c r="H5918">
        <v>13538</v>
      </c>
      <c r="I5918">
        <v>230.6</v>
      </c>
      <c r="J5918">
        <v>740.16</v>
      </c>
      <c r="K5918">
        <v>4295.74</v>
      </c>
      <c r="L5918">
        <v>7317</v>
      </c>
      <c r="M5918">
        <v>15665</v>
      </c>
      <c r="N5918">
        <v>3573.2</v>
      </c>
    </row>
    <row r="5919" spans="1:14" x14ac:dyDescent="0.25">
      <c r="A5919" s="5">
        <v>40424</v>
      </c>
      <c r="B5919">
        <v>986.23</v>
      </c>
      <c r="C5919">
        <v>555.37</v>
      </c>
      <c r="D5919">
        <v>3776.6</v>
      </c>
      <c r="E5919">
        <v>2453.8000000000002</v>
      </c>
      <c r="F5919">
        <v>6296.17</v>
      </c>
      <c r="G5919">
        <v>6239.7</v>
      </c>
      <c r="H5919">
        <v>13671</v>
      </c>
      <c r="I5919">
        <v>232.46</v>
      </c>
      <c r="J5919">
        <v>742.82</v>
      </c>
      <c r="K5919">
        <v>4344.6499999999996</v>
      </c>
      <c r="L5919">
        <v>7366</v>
      </c>
      <c r="M5919">
        <v>15783</v>
      </c>
      <c r="N5919">
        <v>3579.5</v>
      </c>
    </row>
    <row r="5920" spans="1:14" x14ac:dyDescent="0.25">
      <c r="A5920" s="5">
        <v>40427</v>
      </c>
      <c r="B5920">
        <v>986.23</v>
      </c>
      <c r="C5920">
        <v>555.37</v>
      </c>
      <c r="D5920">
        <v>3785.7</v>
      </c>
      <c r="E5920">
        <v>2461.8000000000002</v>
      </c>
      <c r="F5920">
        <v>6317.74</v>
      </c>
      <c r="G5920">
        <v>6254.7</v>
      </c>
      <c r="H5920">
        <v>13705</v>
      </c>
      <c r="I5920">
        <v>233.38</v>
      </c>
      <c r="J5920">
        <v>747.79</v>
      </c>
      <c r="K5920">
        <v>4356.88</v>
      </c>
      <c r="L5920">
        <v>7519</v>
      </c>
      <c r="M5920">
        <v>16057</v>
      </c>
      <c r="N5920">
        <v>3622.9</v>
      </c>
    </row>
    <row r="5921" spans="1:14" x14ac:dyDescent="0.25">
      <c r="A5921" s="5">
        <v>40428</v>
      </c>
      <c r="B5921">
        <v>975.29</v>
      </c>
      <c r="C5921">
        <v>551.91999999999996</v>
      </c>
      <c r="D5921">
        <v>3772.8</v>
      </c>
      <c r="E5921">
        <v>2435.1</v>
      </c>
      <c r="F5921">
        <v>6288.98</v>
      </c>
      <c r="G5921">
        <v>6171.9</v>
      </c>
      <c r="H5921">
        <v>13499</v>
      </c>
      <c r="I5921">
        <v>231.37</v>
      </c>
      <c r="J5921">
        <v>743.89</v>
      </c>
      <c r="K5921">
        <v>4318.84</v>
      </c>
      <c r="L5921">
        <v>7463</v>
      </c>
      <c r="M5921">
        <v>16069</v>
      </c>
      <c r="N5921">
        <v>3611.1</v>
      </c>
    </row>
    <row r="5922" spans="1:14" x14ac:dyDescent="0.25">
      <c r="A5922" s="5">
        <v>40429</v>
      </c>
      <c r="B5922">
        <v>982.44</v>
      </c>
      <c r="C5922">
        <v>551.29</v>
      </c>
      <c r="D5922">
        <v>3790.2</v>
      </c>
      <c r="E5922">
        <v>2456.4</v>
      </c>
      <c r="F5922">
        <v>6337.26</v>
      </c>
      <c r="G5922">
        <v>6232.9</v>
      </c>
      <c r="H5922">
        <v>13629</v>
      </c>
      <c r="I5922">
        <v>233.91</v>
      </c>
      <c r="J5922">
        <v>752.4</v>
      </c>
      <c r="K5922">
        <v>4337.18</v>
      </c>
      <c r="L5922">
        <v>7293</v>
      </c>
      <c r="M5922">
        <v>15815</v>
      </c>
      <c r="N5922">
        <v>3580.3</v>
      </c>
    </row>
    <row r="5923" spans="1:14" x14ac:dyDescent="0.25">
      <c r="A5923" s="5">
        <v>40430</v>
      </c>
      <c r="B5923">
        <v>985.34</v>
      </c>
      <c r="C5923">
        <v>549.25</v>
      </c>
      <c r="D5923">
        <v>3824.3</v>
      </c>
      <c r="E5923">
        <v>2487.1999999999998</v>
      </c>
      <c r="F5923">
        <v>6383.48</v>
      </c>
      <c r="G5923">
        <v>6313.3</v>
      </c>
      <c r="H5923">
        <v>13786</v>
      </c>
      <c r="I5923">
        <v>236.24</v>
      </c>
      <c r="J5923">
        <v>755.95</v>
      </c>
      <c r="K5923">
        <v>4362.99</v>
      </c>
      <c r="L5923">
        <v>7350</v>
      </c>
      <c r="M5923">
        <v>15945</v>
      </c>
      <c r="N5923">
        <v>3615</v>
      </c>
    </row>
    <row r="5924" spans="1:14" x14ac:dyDescent="0.25">
      <c r="A5924" s="5">
        <v>40431</v>
      </c>
      <c r="B5924">
        <v>991.82</v>
      </c>
      <c r="C5924">
        <v>550.42999999999995</v>
      </c>
      <c r="D5924">
        <v>3839</v>
      </c>
      <c r="E5924">
        <v>2490.5</v>
      </c>
      <c r="F5924">
        <v>6387.08</v>
      </c>
      <c r="G5924">
        <v>6296.2</v>
      </c>
      <c r="H5924">
        <v>13800</v>
      </c>
      <c r="I5924">
        <v>236.45</v>
      </c>
      <c r="J5924">
        <v>758.08</v>
      </c>
      <c r="K5924">
        <v>4388.8</v>
      </c>
      <c r="L5924">
        <v>7472</v>
      </c>
      <c r="M5924">
        <v>15941</v>
      </c>
      <c r="N5924">
        <v>3601.6</v>
      </c>
    </row>
    <row r="5925" spans="1:14" x14ac:dyDescent="0.25">
      <c r="A5925" s="5">
        <v>40434</v>
      </c>
      <c r="B5925">
        <v>1002.1</v>
      </c>
      <c r="C5925">
        <v>555.04999999999995</v>
      </c>
      <c r="D5925">
        <v>3880.1</v>
      </c>
      <c r="E5925">
        <v>2517.9</v>
      </c>
      <c r="F5925">
        <v>6435.36</v>
      </c>
      <c r="G5925">
        <v>6338.3</v>
      </c>
      <c r="H5925">
        <v>13920</v>
      </c>
      <c r="I5925">
        <v>238.15</v>
      </c>
      <c r="J5925">
        <v>766.6</v>
      </c>
      <c r="K5925">
        <v>4396.28</v>
      </c>
      <c r="L5925">
        <v>7537</v>
      </c>
      <c r="M5925">
        <v>16333</v>
      </c>
      <c r="N5925">
        <v>3654.5</v>
      </c>
    </row>
    <row r="5926" spans="1:14" x14ac:dyDescent="0.25">
      <c r="A5926" s="5">
        <v>40435</v>
      </c>
      <c r="B5926">
        <v>1001.65</v>
      </c>
      <c r="C5926">
        <v>556.62</v>
      </c>
      <c r="D5926">
        <v>3887.4</v>
      </c>
      <c r="E5926">
        <v>2522.6</v>
      </c>
      <c r="F5926">
        <v>6451.28</v>
      </c>
      <c r="G5926">
        <v>6365.4</v>
      </c>
      <c r="H5926">
        <v>13893</v>
      </c>
      <c r="I5926">
        <v>237.65</v>
      </c>
      <c r="J5926">
        <v>769.79</v>
      </c>
      <c r="K5926">
        <v>4392.2</v>
      </c>
      <c r="L5926">
        <v>7529</v>
      </c>
      <c r="M5926">
        <v>16313</v>
      </c>
      <c r="N5926">
        <v>3660.8</v>
      </c>
    </row>
    <row r="5927" spans="1:14" x14ac:dyDescent="0.25">
      <c r="A5927" s="5">
        <v>40436</v>
      </c>
      <c r="B5927">
        <v>1006.12</v>
      </c>
      <c r="C5927">
        <v>552.78</v>
      </c>
      <c r="D5927">
        <v>3874.2</v>
      </c>
      <c r="E5927">
        <v>2510.1999999999998</v>
      </c>
      <c r="F5927">
        <v>6438.96</v>
      </c>
      <c r="G5927">
        <v>6334.7</v>
      </c>
      <c r="H5927">
        <v>13824</v>
      </c>
      <c r="I5927">
        <v>236.98</v>
      </c>
      <c r="J5927">
        <v>768.2</v>
      </c>
      <c r="K5927">
        <v>4371.82</v>
      </c>
      <c r="L5927">
        <v>7708</v>
      </c>
      <c r="M5927">
        <v>16380</v>
      </c>
      <c r="N5927">
        <v>3674.2</v>
      </c>
    </row>
    <row r="5928" spans="1:14" x14ac:dyDescent="0.25">
      <c r="A5928" s="5">
        <v>40437</v>
      </c>
      <c r="B5928">
        <v>1007.91</v>
      </c>
      <c r="C5928">
        <v>555.61</v>
      </c>
      <c r="D5928">
        <v>3866.2</v>
      </c>
      <c r="E5928">
        <v>2497.9</v>
      </c>
      <c r="F5928">
        <v>6422.01</v>
      </c>
      <c r="G5928">
        <v>6309.4</v>
      </c>
      <c r="H5928">
        <v>13693</v>
      </c>
      <c r="I5928">
        <v>236.38</v>
      </c>
      <c r="J5928">
        <v>766.42</v>
      </c>
      <c r="K5928">
        <v>4365.03</v>
      </c>
      <c r="L5928">
        <v>7675</v>
      </c>
      <c r="M5928">
        <v>16348</v>
      </c>
      <c r="N5928">
        <v>3631.9</v>
      </c>
    </row>
    <row r="5929" spans="1:14" x14ac:dyDescent="0.25">
      <c r="A5929" s="5">
        <v>40438</v>
      </c>
      <c r="B5929">
        <v>1005.44</v>
      </c>
      <c r="C5929">
        <v>552.94000000000005</v>
      </c>
      <c r="D5929">
        <v>3843.4</v>
      </c>
      <c r="E5929">
        <v>2487.9</v>
      </c>
      <c r="F5929">
        <v>6382.51</v>
      </c>
      <c r="G5929">
        <v>6233.5</v>
      </c>
      <c r="H5929">
        <v>13608</v>
      </c>
      <c r="I5929">
        <v>235.96</v>
      </c>
      <c r="J5929">
        <v>769.6</v>
      </c>
      <c r="K5929">
        <v>4339.8999999999996</v>
      </c>
      <c r="L5929">
        <v>7789</v>
      </c>
      <c r="M5929">
        <v>16542</v>
      </c>
      <c r="N5929">
        <v>3655.4</v>
      </c>
    </row>
    <row r="5930" spans="1:14" x14ac:dyDescent="0.25">
      <c r="A5930" s="5">
        <v>40441</v>
      </c>
      <c r="B5930">
        <v>1020.48</v>
      </c>
      <c r="C5930">
        <v>557.03</v>
      </c>
      <c r="D5930">
        <v>3900.8</v>
      </c>
      <c r="E5930">
        <v>2530.6</v>
      </c>
      <c r="F5930">
        <v>6461.5</v>
      </c>
      <c r="G5930">
        <v>6331.9</v>
      </c>
      <c r="H5930">
        <v>13826</v>
      </c>
      <c r="I5930">
        <v>239.66</v>
      </c>
      <c r="J5930">
        <v>776.34</v>
      </c>
      <c r="K5930">
        <v>4393.55</v>
      </c>
      <c r="L5930">
        <v>7789</v>
      </c>
      <c r="M5930">
        <v>16514</v>
      </c>
      <c r="N5930">
        <v>3649.1</v>
      </c>
    </row>
    <row r="5931" spans="1:14" x14ac:dyDescent="0.25">
      <c r="A5931" s="5">
        <v>40442</v>
      </c>
      <c r="B5931">
        <v>1018.91</v>
      </c>
      <c r="C5931">
        <v>555.29999999999995</v>
      </c>
      <c r="D5931">
        <v>3891</v>
      </c>
      <c r="E5931">
        <v>2528.3000000000002</v>
      </c>
      <c r="F5931">
        <v>6457.91</v>
      </c>
      <c r="G5931">
        <v>6333.7</v>
      </c>
      <c r="H5931">
        <v>13824</v>
      </c>
      <c r="I5931">
        <v>239.17</v>
      </c>
      <c r="J5931">
        <v>776.34</v>
      </c>
      <c r="K5931">
        <v>4367.75</v>
      </c>
      <c r="L5931">
        <v>7757</v>
      </c>
      <c r="M5931">
        <v>16589</v>
      </c>
      <c r="N5931">
        <v>3646.8</v>
      </c>
    </row>
    <row r="5932" spans="1:14" x14ac:dyDescent="0.25">
      <c r="A5932" s="5">
        <v>40443</v>
      </c>
      <c r="B5932">
        <v>1014.42</v>
      </c>
      <c r="C5932">
        <v>550.97</v>
      </c>
      <c r="D5932">
        <v>3879.1</v>
      </c>
      <c r="E5932">
        <v>2495.9</v>
      </c>
      <c r="F5932">
        <v>6381.49</v>
      </c>
      <c r="G5932">
        <v>6218.7</v>
      </c>
      <c r="H5932">
        <v>13558</v>
      </c>
      <c r="I5932">
        <v>235.96</v>
      </c>
      <c r="J5932">
        <v>770.31</v>
      </c>
      <c r="K5932">
        <v>4302.5600000000004</v>
      </c>
      <c r="L5932">
        <v>7749</v>
      </c>
      <c r="M5932">
        <v>16565</v>
      </c>
      <c r="N5932">
        <v>3649.1</v>
      </c>
    </row>
    <row r="5933" spans="1:14" x14ac:dyDescent="0.25">
      <c r="A5933" s="5">
        <v>40444</v>
      </c>
      <c r="B5933">
        <v>1006.11</v>
      </c>
      <c r="C5933">
        <v>548.13</v>
      </c>
      <c r="D5933">
        <v>3861.6</v>
      </c>
      <c r="E5933">
        <v>2482.1999999999998</v>
      </c>
      <c r="F5933">
        <v>6345.59</v>
      </c>
      <c r="G5933">
        <v>6185.6</v>
      </c>
      <c r="H5933">
        <v>13476</v>
      </c>
      <c r="I5933">
        <v>234.9</v>
      </c>
      <c r="J5933">
        <v>761.62</v>
      </c>
      <c r="K5933">
        <v>4279.47</v>
      </c>
      <c r="L5933">
        <v>7749</v>
      </c>
      <c r="M5933">
        <v>16565</v>
      </c>
      <c r="N5933">
        <v>3654.6</v>
      </c>
    </row>
    <row r="5934" spans="1:14" x14ac:dyDescent="0.25">
      <c r="A5934" s="5">
        <v>40445</v>
      </c>
      <c r="B5934">
        <v>1026.54</v>
      </c>
      <c r="C5934">
        <v>555.69000000000005</v>
      </c>
      <c r="D5934">
        <v>3902.6</v>
      </c>
      <c r="E5934">
        <v>2526.6</v>
      </c>
      <c r="F5934">
        <v>6464.07</v>
      </c>
      <c r="G5934">
        <v>6316.5</v>
      </c>
      <c r="H5934">
        <v>13708</v>
      </c>
      <c r="I5934">
        <v>238.36</v>
      </c>
      <c r="J5934">
        <v>776.69</v>
      </c>
      <c r="K5934">
        <v>4322.93</v>
      </c>
      <c r="L5934">
        <v>7651</v>
      </c>
      <c r="M5934">
        <v>16702</v>
      </c>
      <c r="N5934">
        <v>3624.8</v>
      </c>
    </row>
    <row r="5935" spans="1:14" x14ac:dyDescent="0.25">
      <c r="A5935" s="5">
        <v>40448</v>
      </c>
      <c r="B5935">
        <v>1021.6</v>
      </c>
      <c r="C5935">
        <v>553.41</v>
      </c>
      <c r="D5935">
        <v>3887.5</v>
      </c>
      <c r="E5935">
        <v>2516.9</v>
      </c>
      <c r="F5935">
        <v>6447.65</v>
      </c>
      <c r="G5935">
        <v>6242.9</v>
      </c>
      <c r="H5935">
        <v>13708</v>
      </c>
      <c r="I5935">
        <v>237.93</v>
      </c>
      <c r="J5935">
        <v>770.31</v>
      </c>
      <c r="K5935">
        <v>4304.59</v>
      </c>
      <c r="L5935">
        <v>7765</v>
      </c>
      <c r="M5935">
        <v>16814</v>
      </c>
      <c r="N5935">
        <v>3690.7</v>
      </c>
    </row>
    <row r="5936" spans="1:14" x14ac:dyDescent="0.25">
      <c r="A5936" s="5">
        <v>40449</v>
      </c>
      <c r="B5936">
        <v>1025.19</v>
      </c>
      <c r="C5936">
        <v>556.16999999999996</v>
      </c>
      <c r="D5936">
        <v>3888.9</v>
      </c>
      <c r="E5936">
        <v>2514.9</v>
      </c>
      <c r="F5936">
        <v>6448.17</v>
      </c>
      <c r="G5936">
        <v>6232.6</v>
      </c>
      <c r="H5936">
        <v>13659</v>
      </c>
      <c r="I5936">
        <v>238.6</v>
      </c>
      <c r="J5936">
        <v>772.62</v>
      </c>
      <c r="K5936">
        <v>4302.5600000000004</v>
      </c>
      <c r="L5936">
        <v>7724</v>
      </c>
      <c r="M5936">
        <v>16635</v>
      </c>
      <c r="N5936">
        <v>3686</v>
      </c>
    </row>
    <row r="5937" spans="1:14" x14ac:dyDescent="0.25">
      <c r="A5937" s="5">
        <v>40450</v>
      </c>
      <c r="B5937">
        <v>1024.52</v>
      </c>
      <c r="C5937">
        <v>561.52</v>
      </c>
      <c r="D5937">
        <v>3881.6</v>
      </c>
      <c r="E5937">
        <v>2496.5</v>
      </c>
      <c r="F5937">
        <v>6419.44</v>
      </c>
      <c r="G5937">
        <v>6174.4</v>
      </c>
      <c r="H5937">
        <v>13552</v>
      </c>
      <c r="I5937">
        <v>236.95</v>
      </c>
      <c r="J5937">
        <v>770.31</v>
      </c>
      <c r="K5937">
        <v>4286.9399999999996</v>
      </c>
      <c r="L5937">
        <v>7781</v>
      </c>
      <c r="M5937">
        <v>16794</v>
      </c>
      <c r="N5937">
        <v>3666.4</v>
      </c>
    </row>
    <row r="5938" spans="1:14" x14ac:dyDescent="0.25">
      <c r="A5938" s="5">
        <v>40451</v>
      </c>
      <c r="B5938">
        <v>1020.7</v>
      </c>
      <c r="C5938">
        <v>561.28</v>
      </c>
      <c r="D5938">
        <v>3869.7</v>
      </c>
      <c r="E5938">
        <v>2478.5</v>
      </c>
      <c r="F5938">
        <v>6402</v>
      </c>
      <c r="G5938">
        <v>6169.1</v>
      </c>
      <c r="H5938">
        <v>13628</v>
      </c>
      <c r="I5938">
        <v>235.71</v>
      </c>
      <c r="J5938">
        <v>770.84</v>
      </c>
      <c r="K5938">
        <v>4275.3900000000003</v>
      </c>
      <c r="L5938">
        <v>7618</v>
      </c>
      <c r="M5938">
        <v>16780</v>
      </c>
      <c r="N5938">
        <v>3609.1</v>
      </c>
    </row>
    <row r="5939" spans="1:14" x14ac:dyDescent="0.25">
      <c r="A5939" s="5">
        <v>40452</v>
      </c>
      <c r="B5939">
        <v>1025.6400000000001</v>
      </c>
      <c r="C5939">
        <v>561.04999999999995</v>
      </c>
      <c r="D5939">
        <v>3889.6</v>
      </c>
      <c r="E5939">
        <v>2467.1</v>
      </c>
      <c r="F5939">
        <v>6372.26</v>
      </c>
      <c r="G5939">
        <v>6150.2</v>
      </c>
      <c r="H5939">
        <v>13582</v>
      </c>
      <c r="I5939">
        <v>235.46</v>
      </c>
      <c r="J5939">
        <v>767.83</v>
      </c>
      <c r="K5939">
        <v>4267.92</v>
      </c>
      <c r="L5939">
        <v>7643</v>
      </c>
      <c r="M5939">
        <v>16780</v>
      </c>
      <c r="N5939">
        <v>3598.1</v>
      </c>
    </row>
    <row r="5940" spans="1:14" x14ac:dyDescent="0.25">
      <c r="A5940" s="5">
        <v>40455</v>
      </c>
      <c r="B5940">
        <v>1018.91</v>
      </c>
      <c r="C5940">
        <v>561.67999999999995</v>
      </c>
      <c r="D5940">
        <v>3875.6</v>
      </c>
      <c r="E5940">
        <v>2439.1</v>
      </c>
      <c r="F5940">
        <v>6305.58</v>
      </c>
      <c r="G5940">
        <v>6109.1</v>
      </c>
      <c r="H5940">
        <v>13379</v>
      </c>
      <c r="I5940">
        <v>233</v>
      </c>
      <c r="J5940">
        <v>756.48</v>
      </c>
      <c r="K5940">
        <v>4239.3999999999996</v>
      </c>
      <c r="L5940">
        <v>7610</v>
      </c>
      <c r="M5940">
        <v>17006</v>
      </c>
      <c r="N5940">
        <v>3638.9</v>
      </c>
    </row>
    <row r="5941" spans="1:14" x14ac:dyDescent="0.25">
      <c r="A5941" s="5">
        <v>40456</v>
      </c>
      <c r="B5941">
        <v>1036.8599999999999</v>
      </c>
      <c r="C5941">
        <v>569.16</v>
      </c>
      <c r="D5941">
        <v>3930.6</v>
      </c>
      <c r="E5941">
        <v>2492.9</v>
      </c>
      <c r="F5941">
        <v>6384.05</v>
      </c>
      <c r="G5941">
        <v>6265.7</v>
      </c>
      <c r="H5941">
        <v>13652</v>
      </c>
      <c r="I5941">
        <v>236.31</v>
      </c>
      <c r="J5941">
        <v>774.21</v>
      </c>
      <c r="K5941">
        <v>4288.3</v>
      </c>
      <c r="L5941">
        <v>7749</v>
      </c>
      <c r="M5941">
        <v>17059</v>
      </c>
      <c r="N5941">
        <v>3631.1</v>
      </c>
    </row>
    <row r="5942" spans="1:14" x14ac:dyDescent="0.25">
      <c r="A5942" s="5">
        <v>40457</v>
      </c>
      <c r="B5942">
        <v>1037.76</v>
      </c>
      <c r="C5942">
        <v>569.24</v>
      </c>
      <c r="D5942">
        <v>3958.2</v>
      </c>
      <c r="E5942">
        <v>2516.3000000000002</v>
      </c>
      <c r="F5942">
        <v>6433.29</v>
      </c>
      <c r="G5942">
        <v>6299.7</v>
      </c>
      <c r="H5942">
        <v>13699</v>
      </c>
      <c r="I5942">
        <v>237.65</v>
      </c>
      <c r="J5942">
        <v>772.26</v>
      </c>
      <c r="K5942">
        <v>4309.3500000000004</v>
      </c>
      <c r="L5942">
        <v>7895</v>
      </c>
      <c r="M5942">
        <v>17224</v>
      </c>
      <c r="N5942">
        <v>3686.8</v>
      </c>
    </row>
    <row r="5943" spans="1:14" x14ac:dyDescent="0.25">
      <c r="A5943" s="5">
        <v>40458</v>
      </c>
      <c r="B5943">
        <v>1038.44</v>
      </c>
      <c r="C5943">
        <v>566.87</v>
      </c>
      <c r="D5943">
        <v>3947.4</v>
      </c>
      <c r="E5943">
        <v>2520.6</v>
      </c>
      <c r="F5943">
        <v>6442.01</v>
      </c>
      <c r="G5943">
        <v>6329.2</v>
      </c>
      <c r="H5943">
        <v>13774</v>
      </c>
      <c r="I5943">
        <v>238.14</v>
      </c>
      <c r="J5943">
        <v>771.02</v>
      </c>
      <c r="K5943">
        <v>4330.3999999999996</v>
      </c>
      <c r="L5943">
        <v>7887</v>
      </c>
      <c r="M5943">
        <v>17261</v>
      </c>
      <c r="N5943">
        <v>3688.3</v>
      </c>
    </row>
    <row r="5944" spans="1:14" x14ac:dyDescent="0.25">
      <c r="A5944" s="5">
        <v>40459</v>
      </c>
      <c r="B5944">
        <v>1042.03</v>
      </c>
      <c r="C5944">
        <v>570.65</v>
      </c>
      <c r="D5944">
        <v>3944.9</v>
      </c>
      <c r="E5944">
        <v>2514.9</v>
      </c>
      <c r="F5944">
        <v>6461.5</v>
      </c>
      <c r="G5944">
        <v>6319.8</v>
      </c>
      <c r="H5944">
        <v>13818</v>
      </c>
      <c r="I5944">
        <v>237.26</v>
      </c>
      <c r="J5944">
        <v>769.78</v>
      </c>
      <c r="K5944">
        <v>4319.53</v>
      </c>
      <c r="L5944">
        <v>7797</v>
      </c>
      <c r="M5944">
        <v>17203</v>
      </c>
      <c r="N5944">
        <v>3683.6</v>
      </c>
    </row>
    <row r="5945" spans="1:14" x14ac:dyDescent="0.25">
      <c r="A5945" s="5">
        <v>40462</v>
      </c>
      <c r="B5945">
        <v>1043.5999999999999</v>
      </c>
      <c r="C5945">
        <v>570.65</v>
      </c>
      <c r="D5945">
        <v>3952.3</v>
      </c>
      <c r="E5945">
        <v>2516.3000000000002</v>
      </c>
      <c r="F5945">
        <v>6477.91</v>
      </c>
      <c r="G5945">
        <v>6309.7</v>
      </c>
      <c r="H5945">
        <v>13868</v>
      </c>
      <c r="I5945">
        <v>237.65</v>
      </c>
      <c r="J5945">
        <v>774.57</v>
      </c>
      <c r="K5945">
        <v>4335.1499999999996</v>
      </c>
      <c r="L5945">
        <v>7797</v>
      </c>
      <c r="M5945">
        <v>17495</v>
      </c>
      <c r="N5945">
        <v>3699.3</v>
      </c>
    </row>
    <row r="5946" spans="1:14" x14ac:dyDescent="0.25">
      <c r="A5946" s="5">
        <v>40463</v>
      </c>
      <c r="B5946">
        <v>1045.6199999999999</v>
      </c>
      <c r="C5946">
        <v>569.95000000000005</v>
      </c>
      <c r="D5946">
        <v>3951.6</v>
      </c>
      <c r="E5946">
        <v>2506.6</v>
      </c>
      <c r="F5946">
        <v>6479.45</v>
      </c>
      <c r="G5946">
        <v>6272.2</v>
      </c>
      <c r="H5946">
        <v>13807</v>
      </c>
      <c r="I5946">
        <v>236.28</v>
      </c>
      <c r="J5946">
        <v>772.97</v>
      </c>
      <c r="K5946">
        <v>4331.08</v>
      </c>
      <c r="L5946">
        <v>7651</v>
      </c>
      <c r="M5946">
        <v>17379</v>
      </c>
      <c r="N5946">
        <v>3634.2</v>
      </c>
    </row>
    <row r="5947" spans="1:14" x14ac:dyDescent="0.25">
      <c r="A5947" s="5">
        <v>40464</v>
      </c>
      <c r="B5947">
        <v>1054.3699999999999</v>
      </c>
      <c r="C5947">
        <v>575.92999999999995</v>
      </c>
      <c r="D5947">
        <v>4006.5</v>
      </c>
      <c r="E5947">
        <v>2556.3000000000002</v>
      </c>
      <c r="F5947">
        <v>6610.75</v>
      </c>
      <c r="G5947">
        <v>6400.7</v>
      </c>
      <c r="H5947">
        <v>14080</v>
      </c>
      <c r="I5947">
        <v>241.11</v>
      </c>
      <c r="J5947">
        <v>783.79</v>
      </c>
      <c r="K5947">
        <v>4387.4399999999996</v>
      </c>
      <c r="L5947">
        <v>7659</v>
      </c>
      <c r="M5947">
        <v>17721</v>
      </c>
      <c r="N5947">
        <v>3637.3</v>
      </c>
    </row>
    <row r="5948" spans="1:14" x14ac:dyDescent="0.25">
      <c r="A5948" s="5">
        <v>40465</v>
      </c>
      <c r="B5948">
        <v>1053.7</v>
      </c>
      <c r="C5948">
        <v>574.42999999999995</v>
      </c>
      <c r="D5948">
        <v>3998.1</v>
      </c>
      <c r="E5948">
        <v>2551.3000000000002</v>
      </c>
      <c r="F5948">
        <v>6634.86</v>
      </c>
      <c r="G5948">
        <v>6393.3</v>
      </c>
      <c r="H5948">
        <v>14048</v>
      </c>
      <c r="I5948">
        <v>240.68</v>
      </c>
      <c r="J5948">
        <v>780.42</v>
      </c>
      <c r="K5948">
        <v>4371.1400000000003</v>
      </c>
      <c r="L5948">
        <v>7789</v>
      </c>
      <c r="M5948">
        <v>17941</v>
      </c>
      <c r="N5948">
        <v>3695.4</v>
      </c>
    </row>
    <row r="5949" spans="1:14" x14ac:dyDescent="0.25">
      <c r="A5949" s="5">
        <v>40466</v>
      </c>
      <c r="B5949">
        <v>1055.05</v>
      </c>
      <c r="C5949">
        <v>573.02</v>
      </c>
      <c r="D5949">
        <v>3973.6</v>
      </c>
      <c r="E5949">
        <v>2556.4</v>
      </c>
      <c r="F5949">
        <v>6657.94</v>
      </c>
      <c r="G5949">
        <v>6422.8</v>
      </c>
      <c r="H5949">
        <v>14023</v>
      </c>
      <c r="I5949">
        <v>240.93</v>
      </c>
      <c r="J5949">
        <v>775.29</v>
      </c>
      <c r="K5949">
        <v>4372.5</v>
      </c>
      <c r="L5949">
        <v>7749</v>
      </c>
      <c r="M5949">
        <v>17839</v>
      </c>
      <c r="N5949">
        <v>3689.1</v>
      </c>
    </row>
    <row r="5950" spans="1:14" x14ac:dyDescent="0.25">
      <c r="A5950" s="5">
        <v>40469</v>
      </c>
      <c r="B5950">
        <v>1057.97</v>
      </c>
      <c r="C5950">
        <v>573.09</v>
      </c>
      <c r="D5950">
        <v>4007.2</v>
      </c>
      <c r="E5950">
        <v>2562.4</v>
      </c>
      <c r="F5950">
        <v>6694.87</v>
      </c>
      <c r="G5950">
        <v>6444</v>
      </c>
      <c r="H5950">
        <v>14148</v>
      </c>
      <c r="I5950">
        <v>241</v>
      </c>
      <c r="J5950">
        <v>777.41</v>
      </c>
      <c r="K5950">
        <v>4394.2299999999996</v>
      </c>
      <c r="L5950">
        <v>7724</v>
      </c>
      <c r="M5950">
        <v>17651</v>
      </c>
      <c r="N5950">
        <v>3652.3</v>
      </c>
    </row>
    <row r="5951" spans="1:14" x14ac:dyDescent="0.25">
      <c r="A5951" s="5">
        <v>40470</v>
      </c>
      <c r="B5951">
        <v>1044.95</v>
      </c>
      <c r="C5951">
        <v>570.41999999999996</v>
      </c>
      <c r="D5951">
        <v>3978.1</v>
      </c>
      <c r="E5951">
        <v>2543.6</v>
      </c>
      <c r="F5951">
        <v>6665.12</v>
      </c>
      <c r="G5951">
        <v>6442.2</v>
      </c>
      <c r="H5951">
        <v>14154</v>
      </c>
      <c r="I5951">
        <v>239.2</v>
      </c>
      <c r="J5951">
        <v>774.93</v>
      </c>
      <c r="K5951">
        <v>4394.91</v>
      </c>
      <c r="L5951">
        <v>7757</v>
      </c>
      <c r="M5951">
        <v>17893</v>
      </c>
      <c r="N5951">
        <v>3663.2</v>
      </c>
    </row>
    <row r="5952" spans="1:14" x14ac:dyDescent="0.25">
      <c r="A5952" s="5">
        <v>40471</v>
      </c>
      <c r="B5952">
        <v>1054.82</v>
      </c>
      <c r="C5952">
        <v>573.41</v>
      </c>
      <c r="D5952">
        <v>3993.5</v>
      </c>
      <c r="E5952">
        <v>2558.4</v>
      </c>
      <c r="F5952">
        <v>6705.64</v>
      </c>
      <c r="G5952">
        <v>6444.9</v>
      </c>
      <c r="H5952">
        <v>14263</v>
      </c>
      <c r="I5952">
        <v>239.48</v>
      </c>
      <c r="J5952">
        <v>778.83</v>
      </c>
      <c r="K5952">
        <v>4396.2700000000004</v>
      </c>
      <c r="L5952">
        <v>7635</v>
      </c>
      <c r="M5952">
        <v>17701</v>
      </c>
      <c r="N5952">
        <v>3634.2</v>
      </c>
    </row>
    <row r="5953" spans="1:14" x14ac:dyDescent="0.25">
      <c r="A5953" s="5">
        <v>40472</v>
      </c>
      <c r="B5953">
        <v>1055.72</v>
      </c>
      <c r="C5953">
        <v>569.87</v>
      </c>
      <c r="D5953">
        <v>4017.3</v>
      </c>
      <c r="E5953">
        <v>2591.9</v>
      </c>
      <c r="F5953">
        <v>6783.6</v>
      </c>
      <c r="G5953">
        <v>6441</v>
      </c>
      <c r="H5953">
        <v>14402</v>
      </c>
      <c r="I5953">
        <v>241.21</v>
      </c>
      <c r="J5953">
        <v>792.29</v>
      </c>
      <c r="K5953">
        <v>4422.75</v>
      </c>
      <c r="L5953">
        <v>7626</v>
      </c>
      <c r="M5953">
        <v>17787</v>
      </c>
      <c r="N5953">
        <v>3632.6</v>
      </c>
    </row>
    <row r="5954" spans="1:14" x14ac:dyDescent="0.25">
      <c r="A5954" s="5">
        <v>40473</v>
      </c>
      <c r="B5954">
        <v>1060.21</v>
      </c>
      <c r="C5954">
        <v>570.1</v>
      </c>
      <c r="D5954">
        <v>4000.9</v>
      </c>
      <c r="E5954">
        <v>2584.1999999999998</v>
      </c>
      <c r="F5954">
        <v>6784.63</v>
      </c>
      <c r="G5954">
        <v>6462.2</v>
      </c>
      <c r="H5954">
        <v>14349</v>
      </c>
      <c r="I5954">
        <v>240.4</v>
      </c>
      <c r="J5954">
        <v>786.98</v>
      </c>
      <c r="K5954">
        <v>4399.66</v>
      </c>
      <c r="L5954">
        <v>7667</v>
      </c>
      <c r="M5954">
        <v>17649</v>
      </c>
      <c r="N5954">
        <v>3647.5</v>
      </c>
    </row>
    <row r="5955" spans="1:14" x14ac:dyDescent="0.25">
      <c r="A5955" s="5">
        <v>40476</v>
      </c>
      <c r="B5955">
        <v>1062.01</v>
      </c>
      <c r="C5955">
        <v>572.30999999999995</v>
      </c>
      <c r="D5955">
        <v>4016.6</v>
      </c>
      <c r="E5955">
        <v>2587.1999999999998</v>
      </c>
      <c r="F5955">
        <v>6821.04</v>
      </c>
      <c r="G5955">
        <v>6428.5</v>
      </c>
      <c r="H5955">
        <v>14269</v>
      </c>
      <c r="I5955">
        <v>241.5</v>
      </c>
      <c r="J5955">
        <v>786.62</v>
      </c>
      <c r="K5955">
        <v>4424.79</v>
      </c>
      <c r="L5955">
        <v>7675</v>
      </c>
      <c r="M5955">
        <v>17816</v>
      </c>
      <c r="N5955">
        <v>3702.5</v>
      </c>
    </row>
    <row r="5956" spans="1:14" x14ac:dyDescent="0.25">
      <c r="A5956" s="5">
        <v>40477</v>
      </c>
      <c r="B5956">
        <v>1062.01</v>
      </c>
      <c r="C5956">
        <v>573.65</v>
      </c>
      <c r="D5956">
        <v>3984.8</v>
      </c>
      <c r="E5956">
        <v>2572.5</v>
      </c>
      <c r="F5956">
        <v>6804.12</v>
      </c>
      <c r="G5956">
        <v>6385.9</v>
      </c>
      <c r="H5956">
        <v>14222</v>
      </c>
      <c r="I5956">
        <v>240.22</v>
      </c>
      <c r="J5956">
        <v>783.61</v>
      </c>
      <c r="K5956">
        <v>4402.38</v>
      </c>
      <c r="L5956">
        <v>7618</v>
      </c>
      <c r="M5956">
        <v>17748</v>
      </c>
      <c r="N5956">
        <v>3678.9</v>
      </c>
    </row>
    <row r="5957" spans="1:14" x14ac:dyDescent="0.25">
      <c r="A5957" s="5">
        <v>40478</v>
      </c>
      <c r="B5957">
        <v>1058.4100000000001</v>
      </c>
      <c r="C5957">
        <v>567.5</v>
      </c>
      <c r="D5957">
        <v>3943.2</v>
      </c>
      <c r="E5957">
        <v>2548.3000000000002</v>
      </c>
      <c r="F5957">
        <v>6749.75</v>
      </c>
      <c r="G5957">
        <v>6326.3</v>
      </c>
      <c r="H5957">
        <v>14156</v>
      </c>
      <c r="I5957">
        <v>238.31</v>
      </c>
      <c r="J5957">
        <v>782.73</v>
      </c>
      <c r="K5957">
        <v>4401.7</v>
      </c>
      <c r="L5957">
        <v>7659</v>
      </c>
      <c r="M5957">
        <v>17366</v>
      </c>
      <c r="N5957">
        <v>3642.8</v>
      </c>
    </row>
    <row r="5958" spans="1:14" x14ac:dyDescent="0.25">
      <c r="A5958" s="5">
        <v>40479</v>
      </c>
      <c r="B5958">
        <v>1058.8599999999999</v>
      </c>
      <c r="C5958">
        <v>565.61</v>
      </c>
      <c r="D5958">
        <v>3964.9</v>
      </c>
      <c r="E5958">
        <v>2564.1</v>
      </c>
      <c r="F5958">
        <v>6782.06</v>
      </c>
      <c r="G5958">
        <v>6345.4</v>
      </c>
      <c r="H5958">
        <v>14314</v>
      </c>
      <c r="I5958">
        <v>238.31</v>
      </c>
      <c r="J5958">
        <v>773.52</v>
      </c>
      <c r="K5958">
        <v>4409.8500000000004</v>
      </c>
      <c r="L5958">
        <v>7626</v>
      </c>
      <c r="M5958">
        <v>17383</v>
      </c>
      <c r="N5958">
        <v>3673.4</v>
      </c>
    </row>
    <row r="5959" spans="1:14" x14ac:dyDescent="0.25">
      <c r="A5959" s="5">
        <v>40480</v>
      </c>
      <c r="B5959">
        <v>1059.31</v>
      </c>
      <c r="C5959">
        <v>572.30999999999995</v>
      </c>
      <c r="D5959">
        <v>3961.7</v>
      </c>
      <c r="E5959">
        <v>2560.4</v>
      </c>
      <c r="F5959">
        <v>6790.27</v>
      </c>
      <c r="G5959">
        <v>6383.8</v>
      </c>
      <c r="H5959">
        <v>14283</v>
      </c>
      <c r="I5959">
        <v>237.89</v>
      </c>
      <c r="J5959">
        <v>771.04</v>
      </c>
      <c r="K5959">
        <v>4398.9799999999996</v>
      </c>
      <c r="L5959">
        <v>7480</v>
      </c>
      <c r="M5959">
        <v>17278</v>
      </c>
      <c r="N5959">
        <v>3646</v>
      </c>
    </row>
    <row r="5960" spans="1:14" x14ac:dyDescent="0.25">
      <c r="A5960" s="5">
        <v>40483</v>
      </c>
      <c r="B5960">
        <v>1062.23</v>
      </c>
      <c r="C5960">
        <v>572.07000000000005</v>
      </c>
      <c r="D5960">
        <v>3972.2</v>
      </c>
      <c r="E5960">
        <v>2567.1</v>
      </c>
      <c r="F5960">
        <v>6783.09</v>
      </c>
      <c r="G5960">
        <v>6292.1</v>
      </c>
      <c r="H5960">
        <v>14098</v>
      </c>
      <c r="I5960">
        <v>239.2</v>
      </c>
      <c r="J5960">
        <v>773.52</v>
      </c>
      <c r="K5960">
        <v>4417.32</v>
      </c>
      <c r="L5960">
        <v>7456</v>
      </c>
      <c r="M5960">
        <v>17777</v>
      </c>
      <c r="N5960">
        <v>3687.6</v>
      </c>
    </row>
    <row r="5961" spans="1:14" x14ac:dyDescent="0.25">
      <c r="A5961" s="5">
        <v>40484</v>
      </c>
      <c r="B5961">
        <v>1070.98</v>
      </c>
      <c r="C5961">
        <v>571.6</v>
      </c>
      <c r="D5961">
        <v>4019.8</v>
      </c>
      <c r="E5961">
        <v>2582.9</v>
      </c>
      <c r="F5961">
        <v>6835.92</v>
      </c>
      <c r="G5961">
        <v>6369.2</v>
      </c>
      <c r="H5961">
        <v>14250</v>
      </c>
      <c r="I5961">
        <v>241.39</v>
      </c>
      <c r="J5961">
        <v>777.94</v>
      </c>
      <c r="K5961">
        <v>4449.2299999999996</v>
      </c>
      <c r="L5961">
        <v>7464</v>
      </c>
      <c r="M5961">
        <v>17808</v>
      </c>
      <c r="N5961">
        <v>3688.3</v>
      </c>
    </row>
    <row r="5962" spans="1:14" x14ac:dyDescent="0.25">
      <c r="A5962" s="5">
        <v>40485</v>
      </c>
      <c r="B5962">
        <v>1075.03</v>
      </c>
      <c r="C5962">
        <v>571.6</v>
      </c>
      <c r="D5962">
        <v>4012.4</v>
      </c>
      <c r="E5962">
        <v>2567.8000000000002</v>
      </c>
      <c r="F5962">
        <v>6788.22</v>
      </c>
      <c r="G5962">
        <v>6243.2</v>
      </c>
      <c r="H5962">
        <v>14099</v>
      </c>
      <c r="I5962">
        <v>239.62</v>
      </c>
      <c r="J5962">
        <v>771.39</v>
      </c>
      <c r="K5962">
        <v>4424.1099999999997</v>
      </c>
      <c r="L5962">
        <v>7464</v>
      </c>
      <c r="M5962">
        <v>18100</v>
      </c>
      <c r="N5962">
        <v>3708.7</v>
      </c>
    </row>
    <row r="5963" spans="1:14" x14ac:dyDescent="0.25">
      <c r="A5963" s="5">
        <v>40486</v>
      </c>
      <c r="B5963">
        <v>1094.1099999999999</v>
      </c>
      <c r="C5963">
        <v>581.6</v>
      </c>
      <c r="D5963">
        <v>4090.5</v>
      </c>
      <c r="E5963">
        <v>2617.4</v>
      </c>
      <c r="F5963">
        <v>6911.83</v>
      </c>
      <c r="G5963">
        <v>6269.7</v>
      </c>
      <c r="H5963">
        <v>14291</v>
      </c>
      <c r="I5963">
        <v>243.94</v>
      </c>
      <c r="J5963">
        <v>786.45</v>
      </c>
      <c r="K5963">
        <v>4481.1499999999996</v>
      </c>
      <c r="L5963">
        <v>7618</v>
      </c>
      <c r="M5963">
        <v>18452</v>
      </c>
      <c r="N5963">
        <v>3732.3</v>
      </c>
    </row>
    <row r="5964" spans="1:14" x14ac:dyDescent="0.25">
      <c r="A5964" s="5">
        <v>40487</v>
      </c>
      <c r="B5964">
        <v>1097.25</v>
      </c>
      <c r="C5964">
        <v>581.84</v>
      </c>
      <c r="D5964">
        <v>4094.3</v>
      </c>
      <c r="E5964">
        <v>2616.4</v>
      </c>
      <c r="F5964">
        <v>6930.29</v>
      </c>
      <c r="G5964">
        <v>6155.6</v>
      </c>
      <c r="H5964">
        <v>14108</v>
      </c>
      <c r="I5964">
        <v>244.96</v>
      </c>
      <c r="J5964">
        <v>778.48</v>
      </c>
      <c r="K5964">
        <v>4475.04</v>
      </c>
      <c r="L5964">
        <v>7854</v>
      </c>
      <c r="M5964">
        <v>18644</v>
      </c>
      <c r="N5964">
        <v>3774.6</v>
      </c>
    </row>
    <row r="5965" spans="1:14" x14ac:dyDescent="0.25">
      <c r="A5965" s="5">
        <v>40490</v>
      </c>
      <c r="B5965">
        <v>1095.45</v>
      </c>
      <c r="C5965">
        <v>586.32000000000005</v>
      </c>
      <c r="D5965">
        <v>4086.3</v>
      </c>
      <c r="E5965">
        <v>2615.1</v>
      </c>
      <c r="F5965">
        <v>6934.91</v>
      </c>
      <c r="G5965">
        <v>6129.1</v>
      </c>
      <c r="H5965">
        <v>14134</v>
      </c>
      <c r="I5965">
        <v>244.96</v>
      </c>
      <c r="J5965">
        <v>782.2</v>
      </c>
      <c r="K5965">
        <v>4485.8999999999996</v>
      </c>
      <c r="L5965">
        <v>7911</v>
      </c>
      <c r="M5965">
        <v>18711</v>
      </c>
      <c r="N5965">
        <v>3770.7</v>
      </c>
    </row>
    <row r="5966" spans="1:14" x14ac:dyDescent="0.25">
      <c r="A5966" s="5">
        <v>40491</v>
      </c>
      <c r="B5966">
        <v>1087.3699999999999</v>
      </c>
      <c r="C5966">
        <v>581.91</v>
      </c>
      <c r="D5966">
        <v>4103.8</v>
      </c>
      <c r="E5966">
        <v>2634.9</v>
      </c>
      <c r="F5966">
        <v>6971.84</v>
      </c>
      <c r="G5966">
        <v>6201.2</v>
      </c>
      <c r="H5966">
        <v>14363</v>
      </c>
      <c r="I5966">
        <v>245.78</v>
      </c>
      <c r="J5966">
        <v>788.57</v>
      </c>
      <c r="K5966">
        <v>4471.6400000000003</v>
      </c>
      <c r="L5966">
        <v>7887</v>
      </c>
      <c r="M5966">
        <v>18566</v>
      </c>
      <c r="N5966">
        <v>3728.4</v>
      </c>
    </row>
    <row r="5967" spans="1:14" x14ac:dyDescent="0.25">
      <c r="A5967" s="5">
        <v>40492</v>
      </c>
      <c r="B5967">
        <v>1090.07</v>
      </c>
      <c r="C5967">
        <v>582.07000000000005</v>
      </c>
      <c r="D5967">
        <v>4065.3</v>
      </c>
      <c r="E5967">
        <v>2600</v>
      </c>
      <c r="F5967">
        <v>6905.16</v>
      </c>
      <c r="G5967">
        <v>6093.7</v>
      </c>
      <c r="H5967">
        <v>14009</v>
      </c>
      <c r="I5967">
        <v>244.71</v>
      </c>
      <c r="J5967">
        <v>783.79</v>
      </c>
      <c r="K5967">
        <v>4436.33</v>
      </c>
      <c r="L5967">
        <v>7985</v>
      </c>
      <c r="M5967">
        <v>18358</v>
      </c>
      <c r="N5967">
        <v>3700.1</v>
      </c>
    </row>
    <row r="5968" spans="1:14" x14ac:dyDescent="0.25">
      <c r="A5968" s="5">
        <v>40493</v>
      </c>
      <c r="B5968">
        <v>1087.3699999999999</v>
      </c>
      <c r="C5968">
        <v>582.30999999999995</v>
      </c>
      <c r="D5968">
        <v>4064.2</v>
      </c>
      <c r="E5968">
        <v>2586.6</v>
      </c>
      <c r="F5968">
        <v>6906.7</v>
      </c>
      <c r="G5968">
        <v>6044.8</v>
      </c>
      <c r="H5968">
        <v>13883</v>
      </c>
      <c r="I5968">
        <v>243.83</v>
      </c>
      <c r="J5968">
        <v>781.49</v>
      </c>
      <c r="K5968">
        <v>4429.54</v>
      </c>
      <c r="L5968">
        <v>8025</v>
      </c>
      <c r="M5968">
        <v>18574</v>
      </c>
      <c r="N5968">
        <v>3720.5</v>
      </c>
    </row>
    <row r="5969" spans="1:14" x14ac:dyDescent="0.25">
      <c r="A5969" s="5">
        <v>40494</v>
      </c>
      <c r="B5969">
        <v>1073.45</v>
      </c>
      <c r="C5969">
        <v>574.98</v>
      </c>
      <c r="D5969">
        <v>4050.9</v>
      </c>
      <c r="E5969">
        <v>2571.1</v>
      </c>
      <c r="F5969">
        <v>6913.36</v>
      </c>
      <c r="G5969">
        <v>6094.6</v>
      </c>
      <c r="H5969">
        <v>13850</v>
      </c>
      <c r="I5969">
        <v>242.7</v>
      </c>
      <c r="J5969">
        <v>774.4</v>
      </c>
      <c r="K5969">
        <v>4417.32</v>
      </c>
      <c r="L5969">
        <v>7928</v>
      </c>
      <c r="M5969">
        <v>18191</v>
      </c>
      <c r="N5969">
        <v>3693.8</v>
      </c>
    </row>
    <row r="5970" spans="1:14" x14ac:dyDescent="0.25">
      <c r="A5970" s="5">
        <v>40497</v>
      </c>
      <c r="B5970">
        <v>1073.68</v>
      </c>
      <c r="C5970">
        <v>573.25</v>
      </c>
      <c r="D5970">
        <v>4063.9</v>
      </c>
      <c r="E5970">
        <v>2593.3000000000002</v>
      </c>
      <c r="F5970">
        <v>6965.17</v>
      </c>
      <c r="G5970">
        <v>6157.7</v>
      </c>
      <c r="H5970">
        <v>13962</v>
      </c>
      <c r="I5970">
        <v>244.15</v>
      </c>
      <c r="J5970">
        <v>781.13</v>
      </c>
      <c r="K5970">
        <v>4456.7</v>
      </c>
      <c r="L5970">
        <v>7993</v>
      </c>
      <c r="M5970">
        <v>18017</v>
      </c>
      <c r="N5970">
        <v>3693.1</v>
      </c>
    </row>
    <row r="5971" spans="1:14" x14ac:dyDescent="0.25">
      <c r="A5971" s="5">
        <v>40498</v>
      </c>
      <c r="B5971">
        <v>1054.82</v>
      </c>
      <c r="C5971">
        <v>566.09</v>
      </c>
      <c r="D5971">
        <v>3975</v>
      </c>
      <c r="E5971">
        <v>2523.8000000000002</v>
      </c>
      <c r="F5971">
        <v>6849.77</v>
      </c>
      <c r="G5971">
        <v>6013.2</v>
      </c>
      <c r="H5971">
        <v>13697</v>
      </c>
      <c r="I5971">
        <v>239.87</v>
      </c>
      <c r="J5971">
        <v>767.32</v>
      </c>
      <c r="K5971">
        <v>4392.87</v>
      </c>
      <c r="L5971">
        <v>7960</v>
      </c>
      <c r="M5971">
        <v>17746</v>
      </c>
      <c r="N5971">
        <v>3697.8</v>
      </c>
    </row>
    <row r="5972" spans="1:14" x14ac:dyDescent="0.25">
      <c r="A5972" s="5">
        <v>40499</v>
      </c>
      <c r="B5972">
        <v>1057.29</v>
      </c>
      <c r="C5972">
        <v>570.97</v>
      </c>
      <c r="D5972">
        <v>3980.9</v>
      </c>
      <c r="E5972">
        <v>2543.9</v>
      </c>
      <c r="F5972">
        <v>6879</v>
      </c>
      <c r="G5972">
        <v>6066.6</v>
      </c>
      <c r="H5972">
        <v>13730</v>
      </c>
      <c r="I5972">
        <v>241.43</v>
      </c>
      <c r="J5972">
        <v>769.8</v>
      </c>
      <c r="K5972">
        <v>4413.24</v>
      </c>
      <c r="L5972">
        <v>8001</v>
      </c>
      <c r="M5972">
        <v>17430</v>
      </c>
      <c r="N5972">
        <v>3637.3</v>
      </c>
    </row>
    <row r="5973" spans="1:14" x14ac:dyDescent="0.25">
      <c r="A5973" s="5">
        <v>40500</v>
      </c>
      <c r="B5973">
        <v>1075.47</v>
      </c>
      <c r="C5973">
        <v>581.6</v>
      </c>
      <c r="D5973">
        <v>4032</v>
      </c>
      <c r="E5973">
        <v>2592.9</v>
      </c>
      <c r="F5973">
        <v>7005.69</v>
      </c>
      <c r="G5973">
        <v>6147</v>
      </c>
      <c r="H5973">
        <v>13888</v>
      </c>
      <c r="I5973">
        <v>244.64</v>
      </c>
      <c r="J5973">
        <v>783.79</v>
      </c>
      <c r="K5973">
        <v>4494.05</v>
      </c>
      <c r="L5973">
        <v>8123</v>
      </c>
      <c r="M5973">
        <v>17703</v>
      </c>
      <c r="N5973">
        <v>3651.5</v>
      </c>
    </row>
    <row r="5974" spans="1:14" x14ac:dyDescent="0.25">
      <c r="A5974" s="5">
        <v>40501</v>
      </c>
      <c r="B5974">
        <v>1075.92</v>
      </c>
      <c r="C5974">
        <v>583.79999999999995</v>
      </c>
      <c r="D5974">
        <v>4006.5</v>
      </c>
      <c r="E5974">
        <v>2590.6</v>
      </c>
      <c r="F5974">
        <v>7020.56</v>
      </c>
      <c r="G5974">
        <v>6119.2</v>
      </c>
      <c r="H5974">
        <v>13836</v>
      </c>
      <c r="I5974">
        <v>243.87</v>
      </c>
      <c r="J5974">
        <v>786.52</v>
      </c>
      <c r="K5974">
        <v>4475.72</v>
      </c>
      <c r="L5974">
        <v>8180</v>
      </c>
      <c r="M5974">
        <v>17786</v>
      </c>
      <c r="N5974">
        <v>3647.5</v>
      </c>
    </row>
    <row r="5975" spans="1:14" x14ac:dyDescent="0.25">
      <c r="A5975" s="5">
        <v>40504</v>
      </c>
      <c r="B5975">
        <v>1075.7</v>
      </c>
      <c r="C5975">
        <v>583.49</v>
      </c>
      <c r="D5975">
        <v>3978.5</v>
      </c>
      <c r="E5975">
        <v>2564.4</v>
      </c>
      <c r="F5975">
        <v>7005.17</v>
      </c>
      <c r="G5975">
        <v>5951.4</v>
      </c>
      <c r="H5975">
        <v>13605</v>
      </c>
      <c r="I5975">
        <v>242.28</v>
      </c>
      <c r="J5975">
        <v>783.87</v>
      </c>
      <c r="K5975">
        <v>4437.6899999999996</v>
      </c>
      <c r="L5975">
        <v>8237</v>
      </c>
      <c r="M5975">
        <v>17731</v>
      </c>
      <c r="N5975">
        <v>3660.1</v>
      </c>
    </row>
    <row r="5976" spans="1:14" x14ac:dyDescent="0.25">
      <c r="A5976" s="5">
        <v>40505</v>
      </c>
      <c r="B5976">
        <v>1057.97</v>
      </c>
      <c r="C5976">
        <v>576.01</v>
      </c>
      <c r="D5976">
        <v>3914.8</v>
      </c>
      <c r="E5976">
        <v>2498.9</v>
      </c>
      <c r="F5976">
        <v>6893.87</v>
      </c>
      <c r="G5976">
        <v>5756.7</v>
      </c>
      <c r="H5976">
        <v>13347</v>
      </c>
      <c r="I5976">
        <v>236.59</v>
      </c>
      <c r="J5976">
        <v>771.13</v>
      </c>
      <c r="K5976">
        <v>4346.0200000000004</v>
      </c>
      <c r="L5976">
        <v>8237</v>
      </c>
      <c r="M5976">
        <v>17262</v>
      </c>
      <c r="N5976">
        <v>3613</v>
      </c>
    </row>
    <row r="5977" spans="1:14" x14ac:dyDescent="0.25">
      <c r="A5977" s="5">
        <v>40506</v>
      </c>
      <c r="B5977">
        <v>1074.3499999999999</v>
      </c>
      <c r="C5977">
        <v>580.89</v>
      </c>
      <c r="D5977">
        <v>3957.2</v>
      </c>
      <c r="E5977">
        <v>2517.1</v>
      </c>
      <c r="F5977">
        <v>7000.56</v>
      </c>
      <c r="G5977">
        <v>5800</v>
      </c>
      <c r="H5977">
        <v>13338</v>
      </c>
      <c r="I5977">
        <v>238.46</v>
      </c>
      <c r="J5977">
        <v>779.62</v>
      </c>
      <c r="K5977">
        <v>4383.3599999999997</v>
      </c>
      <c r="L5977">
        <v>8172</v>
      </c>
      <c r="M5977">
        <v>17246</v>
      </c>
      <c r="N5977">
        <v>3598.1</v>
      </c>
    </row>
    <row r="5978" spans="1:14" x14ac:dyDescent="0.25">
      <c r="A5978" s="5">
        <v>40507</v>
      </c>
      <c r="B5978">
        <v>1074.3499999999999</v>
      </c>
      <c r="C5978">
        <v>581.28</v>
      </c>
      <c r="D5978">
        <v>3990.4</v>
      </c>
      <c r="E5978">
        <v>2523.4</v>
      </c>
      <c r="F5978">
        <v>7063.13</v>
      </c>
      <c r="G5978">
        <v>5791.9</v>
      </c>
      <c r="H5978">
        <v>13311</v>
      </c>
      <c r="I5978">
        <v>239.45</v>
      </c>
      <c r="J5978">
        <v>787.58</v>
      </c>
      <c r="K5978">
        <v>4415.96</v>
      </c>
      <c r="L5978">
        <v>8204</v>
      </c>
      <c r="M5978">
        <v>17327</v>
      </c>
      <c r="N5978">
        <v>3605.2</v>
      </c>
    </row>
    <row r="5979" spans="1:14" x14ac:dyDescent="0.25">
      <c r="A5979" s="5">
        <v>40508</v>
      </c>
      <c r="B5979">
        <v>1062.45</v>
      </c>
      <c r="C5979">
        <v>581.28</v>
      </c>
      <c r="D5979">
        <v>3970.1</v>
      </c>
      <c r="E5979">
        <v>2501.6</v>
      </c>
      <c r="F5979">
        <v>7033.9</v>
      </c>
      <c r="G5979">
        <v>5680.8</v>
      </c>
      <c r="H5979">
        <v>13245</v>
      </c>
      <c r="I5979">
        <v>237.89</v>
      </c>
      <c r="J5979">
        <v>785.99</v>
      </c>
      <c r="K5979">
        <v>4403.74</v>
      </c>
      <c r="L5979">
        <v>8188</v>
      </c>
      <c r="M5979">
        <v>17193</v>
      </c>
      <c r="N5979">
        <v>3606.7</v>
      </c>
    </row>
    <row r="5980" spans="1:14" x14ac:dyDescent="0.25">
      <c r="A5980" s="5">
        <v>40511</v>
      </c>
      <c r="B5980">
        <v>1065.3699999999999</v>
      </c>
      <c r="C5980">
        <v>581.52</v>
      </c>
      <c r="D5980">
        <v>3897.3</v>
      </c>
      <c r="E5980">
        <v>2441.9</v>
      </c>
      <c r="F5980">
        <v>6893.87</v>
      </c>
      <c r="G5980">
        <v>5554.8</v>
      </c>
      <c r="H5980">
        <v>12931</v>
      </c>
      <c r="I5980">
        <v>233.16</v>
      </c>
      <c r="J5980">
        <v>782.98</v>
      </c>
      <c r="K5980">
        <v>4343.3</v>
      </c>
      <c r="L5980">
        <v>8237</v>
      </c>
      <c r="M5980">
        <v>17474</v>
      </c>
      <c r="N5980">
        <v>3624</v>
      </c>
    </row>
    <row r="5981" spans="1:14" x14ac:dyDescent="0.25">
      <c r="A5981" s="5">
        <v>40512</v>
      </c>
      <c r="B5981">
        <v>1059.0899999999999</v>
      </c>
      <c r="C5981">
        <v>583.16999999999996</v>
      </c>
      <c r="D5981">
        <v>3880.2</v>
      </c>
      <c r="E5981">
        <v>2424.4</v>
      </c>
      <c r="F5981">
        <v>6874.9</v>
      </c>
      <c r="G5981">
        <v>5510.6</v>
      </c>
      <c r="H5981">
        <v>12781</v>
      </c>
      <c r="I5981">
        <v>231.57</v>
      </c>
      <c r="J5981">
        <v>784.75</v>
      </c>
      <c r="K5981">
        <v>4280.83</v>
      </c>
      <c r="L5981">
        <v>8099</v>
      </c>
      <c r="M5981">
        <v>17330</v>
      </c>
      <c r="N5981">
        <v>3603.6</v>
      </c>
    </row>
    <row r="5982" spans="1:14" x14ac:dyDescent="0.25">
      <c r="A5982" s="5">
        <v>40513</v>
      </c>
      <c r="B5982">
        <v>1081.54</v>
      </c>
      <c r="C5982">
        <v>593.57000000000005</v>
      </c>
      <c r="D5982">
        <v>3950.5</v>
      </c>
      <c r="E5982">
        <v>2462</v>
      </c>
      <c r="F5982">
        <v>7040.56</v>
      </c>
      <c r="G5982">
        <v>5763.8</v>
      </c>
      <c r="H5982">
        <v>13055</v>
      </c>
      <c r="I5982">
        <v>237.43</v>
      </c>
      <c r="J5982">
        <v>803.86</v>
      </c>
      <c r="K5982">
        <v>4358.24</v>
      </c>
      <c r="L5982">
        <v>8139</v>
      </c>
      <c r="M5982">
        <v>17504</v>
      </c>
      <c r="N5982">
        <v>3605.2</v>
      </c>
    </row>
    <row r="5983" spans="1:14" x14ac:dyDescent="0.25">
      <c r="A5983" s="5">
        <v>40514</v>
      </c>
      <c r="B5983">
        <v>1097.92</v>
      </c>
      <c r="C5983">
        <v>594.12</v>
      </c>
      <c r="D5983">
        <v>4038.7</v>
      </c>
      <c r="E5983">
        <v>2515.4</v>
      </c>
      <c r="F5983">
        <v>7137.5</v>
      </c>
      <c r="G5983">
        <v>5923.9</v>
      </c>
      <c r="H5983">
        <v>13371</v>
      </c>
      <c r="I5983">
        <v>241.39</v>
      </c>
      <c r="J5983">
        <v>810.59</v>
      </c>
      <c r="K5983">
        <v>4407.13</v>
      </c>
      <c r="L5983">
        <v>8269</v>
      </c>
      <c r="M5983">
        <v>17602</v>
      </c>
      <c r="N5983">
        <v>3680.5</v>
      </c>
    </row>
    <row r="5984" spans="1:14" x14ac:dyDescent="0.25">
      <c r="A5984" s="5">
        <v>40515</v>
      </c>
      <c r="B5984">
        <v>1098.5999999999999</v>
      </c>
      <c r="C5984">
        <v>590.97</v>
      </c>
      <c r="D5984">
        <v>4026.4</v>
      </c>
      <c r="E5984">
        <v>2515.4</v>
      </c>
      <c r="F5984">
        <v>7132.37</v>
      </c>
      <c r="G5984">
        <v>5986</v>
      </c>
      <c r="H5984">
        <v>13442</v>
      </c>
      <c r="I5984">
        <v>241.96</v>
      </c>
      <c r="J5984">
        <v>814.13</v>
      </c>
      <c r="K5984">
        <v>4371.82</v>
      </c>
      <c r="L5984">
        <v>8294</v>
      </c>
      <c r="M5984">
        <v>17512</v>
      </c>
      <c r="N5984">
        <v>3696.2</v>
      </c>
    </row>
    <row r="5985" spans="1:14" x14ac:dyDescent="0.25">
      <c r="A5985" s="5">
        <v>40518</v>
      </c>
      <c r="B5985">
        <v>1097.25</v>
      </c>
      <c r="C5985">
        <v>594.12</v>
      </c>
      <c r="D5985">
        <v>4042.9</v>
      </c>
      <c r="E5985">
        <v>2517.1</v>
      </c>
      <c r="F5985">
        <v>7130.83</v>
      </c>
      <c r="G5985">
        <v>5900.6</v>
      </c>
      <c r="H5985">
        <v>13320</v>
      </c>
      <c r="I5985">
        <v>242.03</v>
      </c>
      <c r="J5985">
        <v>810.06</v>
      </c>
      <c r="K5985">
        <v>4356.2</v>
      </c>
      <c r="L5985">
        <v>8286</v>
      </c>
      <c r="M5985">
        <v>17439</v>
      </c>
      <c r="N5985">
        <v>3686.8</v>
      </c>
    </row>
    <row r="5986" spans="1:14" x14ac:dyDescent="0.25">
      <c r="A5986" s="5">
        <v>40519</v>
      </c>
      <c r="B5986">
        <v>1098.3699999999999</v>
      </c>
      <c r="C5986">
        <v>592.86</v>
      </c>
      <c r="D5986">
        <v>4066.7</v>
      </c>
      <c r="E5986">
        <v>2558.4</v>
      </c>
      <c r="F5986">
        <v>7179.56</v>
      </c>
      <c r="G5986">
        <v>5925.1</v>
      </c>
      <c r="H5986">
        <v>13438</v>
      </c>
      <c r="I5986">
        <v>244.71</v>
      </c>
      <c r="J5986">
        <v>813.59</v>
      </c>
      <c r="K5986">
        <v>4387.4399999999996</v>
      </c>
      <c r="L5986">
        <v>8261</v>
      </c>
      <c r="M5986">
        <v>17654</v>
      </c>
      <c r="N5986">
        <v>3713.5</v>
      </c>
    </row>
    <row r="5987" spans="1:14" x14ac:dyDescent="0.25">
      <c r="A5987" s="5">
        <v>40520</v>
      </c>
      <c r="B5987">
        <v>1103.31</v>
      </c>
      <c r="C5987">
        <v>591.13</v>
      </c>
      <c r="D5987">
        <v>4057.6</v>
      </c>
      <c r="E5987">
        <v>2571.5</v>
      </c>
      <c r="F5987">
        <v>7154.94</v>
      </c>
      <c r="G5987">
        <v>6021</v>
      </c>
      <c r="H5987">
        <v>13632</v>
      </c>
      <c r="I5987">
        <v>245.1</v>
      </c>
      <c r="J5987">
        <v>809.35</v>
      </c>
      <c r="K5987">
        <v>4420.71</v>
      </c>
      <c r="L5987">
        <v>8335</v>
      </c>
      <c r="M5987">
        <v>17365</v>
      </c>
      <c r="N5987">
        <v>3687.6</v>
      </c>
    </row>
    <row r="5988" spans="1:14" x14ac:dyDescent="0.25">
      <c r="A5988" s="5">
        <v>40521</v>
      </c>
      <c r="B5988">
        <v>1107.1300000000001</v>
      </c>
      <c r="C5988">
        <v>593.57000000000005</v>
      </c>
      <c r="D5988">
        <v>4059.7</v>
      </c>
      <c r="E5988">
        <v>2588.9</v>
      </c>
      <c r="F5988">
        <v>7143.66</v>
      </c>
      <c r="G5988">
        <v>6085.2</v>
      </c>
      <c r="H5988">
        <v>13711</v>
      </c>
      <c r="I5988">
        <v>246.83</v>
      </c>
      <c r="J5988">
        <v>801.92</v>
      </c>
      <c r="K5988">
        <v>4441.76</v>
      </c>
      <c r="L5988">
        <v>8367</v>
      </c>
      <c r="M5988">
        <v>17419</v>
      </c>
      <c r="N5988">
        <v>3728.4</v>
      </c>
    </row>
    <row r="5989" spans="1:14" x14ac:dyDescent="0.25">
      <c r="A5989" s="5">
        <v>40522</v>
      </c>
      <c r="B5989">
        <v>1114.31</v>
      </c>
      <c r="C5989">
        <v>596.09</v>
      </c>
      <c r="D5989">
        <v>4065.6</v>
      </c>
      <c r="E5989">
        <v>2589.1999999999998</v>
      </c>
      <c r="F5989">
        <v>7183.15</v>
      </c>
      <c r="G5989">
        <v>6046.6</v>
      </c>
      <c r="H5989">
        <v>13704</v>
      </c>
      <c r="I5989">
        <v>247.54</v>
      </c>
      <c r="J5989">
        <v>806.69</v>
      </c>
      <c r="K5989">
        <v>4423.43</v>
      </c>
      <c r="L5989">
        <v>8318</v>
      </c>
      <c r="M5989">
        <v>17450</v>
      </c>
      <c r="N5989">
        <v>3733.9</v>
      </c>
    </row>
    <row r="5990" spans="1:14" x14ac:dyDescent="0.25">
      <c r="A5990" s="5">
        <v>40525</v>
      </c>
      <c r="B5990">
        <v>1114.53</v>
      </c>
      <c r="C5990">
        <v>598.84</v>
      </c>
      <c r="D5990">
        <v>4097.8</v>
      </c>
      <c r="E5990">
        <v>2612.4</v>
      </c>
      <c r="F5990">
        <v>7208.28</v>
      </c>
      <c r="G5990">
        <v>6066.4</v>
      </c>
      <c r="H5990">
        <v>13783</v>
      </c>
      <c r="I5990">
        <v>248.11</v>
      </c>
      <c r="J5990">
        <v>811.47</v>
      </c>
      <c r="K5990">
        <v>4426.1499999999996</v>
      </c>
      <c r="L5990">
        <v>8375</v>
      </c>
      <c r="M5990">
        <v>17546</v>
      </c>
      <c r="N5990">
        <v>3734.6</v>
      </c>
    </row>
    <row r="5991" spans="1:14" x14ac:dyDescent="0.25">
      <c r="A5991" s="5">
        <v>40526</v>
      </c>
      <c r="B5991">
        <v>1114.98</v>
      </c>
      <c r="C5991">
        <v>596.48</v>
      </c>
      <c r="D5991">
        <v>4117.3999999999996</v>
      </c>
      <c r="E5991">
        <v>2619.8000000000002</v>
      </c>
      <c r="F5991">
        <v>7207.26</v>
      </c>
      <c r="G5991">
        <v>6069.6</v>
      </c>
      <c r="H5991">
        <v>13842</v>
      </c>
      <c r="I5991">
        <v>248.64</v>
      </c>
      <c r="J5991">
        <v>817.13</v>
      </c>
      <c r="K5991">
        <v>4445.84</v>
      </c>
      <c r="L5991">
        <v>8400</v>
      </c>
      <c r="M5991">
        <v>17602</v>
      </c>
      <c r="N5991">
        <v>3748.8</v>
      </c>
    </row>
    <row r="5992" spans="1:14" x14ac:dyDescent="0.25">
      <c r="A5992" s="5">
        <v>40527</v>
      </c>
      <c r="B5992">
        <v>1110.72</v>
      </c>
      <c r="C5992">
        <v>595.38</v>
      </c>
      <c r="D5992">
        <v>4126.5</v>
      </c>
      <c r="E5992">
        <v>2606</v>
      </c>
      <c r="F5992">
        <v>7204.18</v>
      </c>
      <c r="G5992">
        <v>5974.7</v>
      </c>
      <c r="H5992">
        <v>13641</v>
      </c>
      <c r="I5992">
        <v>248</v>
      </c>
      <c r="J5992">
        <v>817.13</v>
      </c>
      <c r="K5992">
        <v>4453.99</v>
      </c>
      <c r="L5992">
        <v>8392</v>
      </c>
      <c r="M5992">
        <v>17271</v>
      </c>
      <c r="N5992">
        <v>3742.5</v>
      </c>
    </row>
    <row r="5993" spans="1:14" x14ac:dyDescent="0.25">
      <c r="A5993" s="5">
        <v>40528</v>
      </c>
      <c r="B5993">
        <v>1116.55</v>
      </c>
      <c r="C5993">
        <v>593.55999999999995</v>
      </c>
      <c r="D5993">
        <v>4117.1000000000004</v>
      </c>
      <c r="E5993">
        <v>2610.1</v>
      </c>
      <c r="F5993">
        <v>7204.18</v>
      </c>
      <c r="G5993">
        <v>5966.9</v>
      </c>
      <c r="H5993">
        <v>13611</v>
      </c>
      <c r="I5993">
        <v>248.57</v>
      </c>
      <c r="J5993">
        <v>816.07</v>
      </c>
      <c r="K5993">
        <v>4456.0200000000004</v>
      </c>
      <c r="L5993">
        <v>8392</v>
      </c>
      <c r="M5993">
        <v>16971</v>
      </c>
      <c r="N5993">
        <v>3751.9</v>
      </c>
    </row>
    <row r="5994" spans="1:14" x14ac:dyDescent="0.25">
      <c r="A5994" s="5">
        <v>40529</v>
      </c>
      <c r="B5994">
        <v>1116.55</v>
      </c>
      <c r="C5994">
        <v>594.35</v>
      </c>
      <c r="D5994">
        <v>4103.3</v>
      </c>
      <c r="E5994">
        <v>2597.6</v>
      </c>
      <c r="F5994">
        <v>7170.42</v>
      </c>
      <c r="G5994">
        <v>5902.2</v>
      </c>
      <c r="H5994">
        <v>13424</v>
      </c>
      <c r="I5994">
        <v>248.71</v>
      </c>
      <c r="J5994">
        <v>815.9</v>
      </c>
      <c r="K5994">
        <v>4429.26</v>
      </c>
      <c r="L5994">
        <v>8383</v>
      </c>
      <c r="M5994">
        <v>17062</v>
      </c>
      <c r="N5994">
        <v>3733.9</v>
      </c>
    </row>
    <row r="5995" spans="1:14" x14ac:dyDescent="0.25">
      <c r="A5995" s="5">
        <v>40532</v>
      </c>
      <c r="B5995">
        <v>1119.03</v>
      </c>
      <c r="C5995">
        <v>591.03</v>
      </c>
      <c r="D5995">
        <v>4124.1000000000004</v>
      </c>
      <c r="E5995">
        <v>2608.6999999999998</v>
      </c>
      <c r="F5995">
        <v>7198.55</v>
      </c>
      <c r="G5995">
        <v>5971.7</v>
      </c>
      <c r="H5995">
        <v>13607</v>
      </c>
      <c r="I5995">
        <v>249.55</v>
      </c>
      <c r="J5995">
        <v>815.54</v>
      </c>
      <c r="K5995">
        <v>4432.6899999999996</v>
      </c>
      <c r="L5995">
        <v>8335</v>
      </c>
      <c r="M5995">
        <v>17081</v>
      </c>
      <c r="N5995">
        <v>3710.3</v>
      </c>
    </row>
    <row r="5996" spans="1:14" x14ac:dyDescent="0.25">
      <c r="A5996" s="5">
        <v>40533</v>
      </c>
      <c r="B5996">
        <v>1127.5999999999999</v>
      </c>
      <c r="C5996">
        <v>599.57000000000005</v>
      </c>
      <c r="D5996">
        <v>4159.3</v>
      </c>
      <c r="E5996">
        <v>2635.6</v>
      </c>
      <c r="F5996">
        <v>7251.23</v>
      </c>
      <c r="G5996">
        <v>6098.7</v>
      </c>
      <c r="H5996">
        <v>13848</v>
      </c>
      <c r="I5996">
        <v>251.53</v>
      </c>
      <c r="J5996">
        <v>824.73</v>
      </c>
      <c r="K5996">
        <v>4449.16</v>
      </c>
      <c r="L5996">
        <v>8432</v>
      </c>
      <c r="M5996">
        <v>17278</v>
      </c>
      <c r="N5996">
        <v>3739.3</v>
      </c>
    </row>
    <row r="5997" spans="1:14" x14ac:dyDescent="0.25">
      <c r="A5997" s="5">
        <v>40534</v>
      </c>
      <c r="B5997">
        <v>1130.98</v>
      </c>
      <c r="C5997">
        <v>602.88</v>
      </c>
      <c r="D5997">
        <v>4190.3</v>
      </c>
      <c r="E5997">
        <v>2632.2</v>
      </c>
      <c r="F5997">
        <v>7256.86</v>
      </c>
      <c r="G5997">
        <v>6087.9</v>
      </c>
      <c r="H5997">
        <v>13855</v>
      </c>
      <c r="I5997">
        <v>251.64</v>
      </c>
      <c r="J5997">
        <v>822.43</v>
      </c>
      <c r="K5997">
        <v>4458.7700000000004</v>
      </c>
      <c r="L5997">
        <v>8416</v>
      </c>
      <c r="M5997">
        <v>17391</v>
      </c>
      <c r="N5997">
        <v>3741.7</v>
      </c>
    </row>
    <row r="5998" spans="1:14" x14ac:dyDescent="0.25">
      <c r="A5998" s="5">
        <v>40535</v>
      </c>
      <c r="B5998">
        <v>1129.6300000000001</v>
      </c>
      <c r="C5998">
        <v>602.65</v>
      </c>
      <c r="D5998">
        <v>4198.7</v>
      </c>
      <c r="E5998">
        <v>2626.2</v>
      </c>
      <c r="F5998">
        <v>7235.89</v>
      </c>
      <c r="G5998">
        <v>6043.7</v>
      </c>
      <c r="H5998">
        <v>13887</v>
      </c>
      <c r="I5998">
        <v>251.67</v>
      </c>
      <c r="J5998">
        <v>820.67</v>
      </c>
      <c r="K5998">
        <v>4484.16</v>
      </c>
      <c r="L5998">
        <v>8416</v>
      </c>
      <c r="M5998">
        <v>17226</v>
      </c>
      <c r="N5998">
        <v>3776.2</v>
      </c>
    </row>
    <row r="5999" spans="1:14" x14ac:dyDescent="0.25">
      <c r="A5999" s="5">
        <v>40536</v>
      </c>
      <c r="B5999">
        <v>1129.6300000000001</v>
      </c>
      <c r="C5999">
        <v>602.73</v>
      </c>
      <c r="D5999">
        <v>4192.8</v>
      </c>
      <c r="E5999">
        <v>2617.8000000000002</v>
      </c>
      <c r="F5999">
        <v>7235.89</v>
      </c>
      <c r="G5999">
        <v>6043.7</v>
      </c>
      <c r="H5999">
        <v>13887</v>
      </c>
      <c r="I5999">
        <v>251.57</v>
      </c>
      <c r="J5999">
        <v>820.67</v>
      </c>
      <c r="K5999">
        <v>4484.16</v>
      </c>
      <c r="L5999">
        <v>8375</v>
      </c>
      <c r="M5999">
        <v>17160</v>
      </c>
      <c r="N5999">
        <v>3753.5</v>
      </c>
    </row>
    <row r="6000" spans="1:14" x14ac:dyDescent="0.25">
      <c r="A6000" s="5">
        <v>40539</v>
      </c>
      <c r="B6000">
        <v>1129.8499999999999</v>
      </c>
      <c r="C6000">
        <v>602.73</v>
      </c>
      <c r="D6000">
        <v>4192.8</v>
      </c>
      <c r="E6000">
        <v>2593</v>
      </c>
      <c r="F6000">
        <v>7157.12</v>
      </c>
      <c r="G6000">
        <v>5912.1</v>
      </c>
      <c r="H6000">
        <v>13703</v>
      </c>
      <c r="I6000">
        <v>251.28</v>
      </c>
      <c r="J6000">
        <v>821.2</v>
      </c>
      <c r="K6000">
        <v>4459.46</v>
      </c>
      <c r="L6000">
        <v>8432</v>
      </c>
      <c r="M6000">
        <v>17160</v>
      </c>
      <c r="N6000">
        <v>3753.5</v>
      </c>
    </row>
    <row r="6001" spans="1:14" x14ac:dyDescent="0.25">
      <c r="A6001" s="5">
        <v>40540</v>
      </c>
      <c r="B6001">
        <v>1130.53</v>
      </c>
      <c r="C6001">
        <v>602.73</v>
      </c>
      <c r="D6001">
        <v>4192.8</v>
      </c>
      <c r="E6001">
        <v>2591.9</v>
      </c>
      <c r="F6001">
        <v>7146.89</v>
      </c>
      <c r="G6001">
        <v>5917.6</v>
      </c>
      <c r="H6001">
        <v>13661</v>
      </c>
      <c r="I6001">
        <v>251.92</v>
      </c>
      <c r="J6001">
        <v>819.43</v>
      </c>
      <c r="K6001">
        <v>4464.95</v>
      </c>
      <c r="L6001">
        <v>8408</v>
      </c>
      <c r="M6001">
        <v>17032</v>
      </c>
      <c r="N6001">
        <v>3753.5</v>
      </c>
    </row>
    <row r="6002" spans="1:14" x14ac:dyDescent="0.25">
      <c r="A6002" s="5">
        <v>40541</v>
      </c>
      <c r="B6002">
        <v>1132.1099999999999</v>
      </c>
      <c r="C6002">
        <v>605.41</v>
      </c>
      <c r="D6002">
        <v>4196.6000000000004</v>
      </c>
      <c r="E6002">
        <v>2611.4</v>
      </c>
      <c r="F6002">
        <v>7165.82</v>
      </c>
      <c r="G6002">
        <v>5958.8</v>
      </c>
      <c r="H6002">
        <v>13681</v>
      </c>
      <c r="I6002">
        <v>252.94</v>
      </c>
      <c r="J6002">
        <v>823.14</v>
      </c>
      <c r="K6002">
        <v>4462.8900000000003</v>
      </c>
      <c r="L6002">
        <v>8441</v>
      </c>
      <c r="M6002">
        <v>17313</v>
      </c>
      <c r="N6002">
        <v>3745.6</v>
      </c>
    </row>
    <row r="6003" spans="1:14" x14ac:dyDescent="0.25">
      <c r="A6003" s="5">
        <v>40542</v>
      </c>
      <c r="B6003">
        <v>1130.98</v>
      </c>
      <c r="C6003">
        <v>604.70000000000005</v>
      </c>
      <c r="D6003">
        <v>4176.2</v>
      </c>
      <c r="E6003">
        <v>2584.1999999999998</v>
      </c>
      <c r="F6003">
        <v>7086.03</v>
      </c>
      <c r="G6003">
        <v>5893.5</v>
      </c>
      <c r="H6003">
        <v>13475</v>
      </c>
      <c r="I6003">
        <v>251.81</v>
      </c>
      <c r="J6003">
        <v>817.66</v>
      </c>
      <c r="K6003">
        <v>4363.38</v>
      </c>
      <c r="L6003">
        <v>8318</v>
      </c>
      <c r="M6003">
        <v>17338</v>
      </c>
      <c r="N6003">
        <v>3762.9</v>
      </c>
    </row>
    <row r="6004" spans="1:14" x14ac:dyDescent="0.25">
      <c r="A6004" s="5">
        <v>40543</v>
      </c>
      <c r="B6004">
        <v>1129.6300000000001</v>
      </c>
      <c r="C6004">
        <v>605.96</v>
      </c>
      <c r="D6004">
        <v>4149.5</v>
      </c>
      <c r="E6004">
        <v>2555.6999999999998</v>
      </c>
      <c r="F6004">
        <v>7086.03</v>
      </c>
      <c r="G6004">
        <v>5893.5</v>
      </c>
      <c r="H6004">
        <v>13475</v>
      </c>
      <c r="I6004">
        <v>250.51</v>
      </c>
      <c r="J6004">
        <v>817.66</v>
      </c>
      <c r="K6004">
        <v>4363.38</v>
      </c>
      <c r="L6004">
        <v>8318</v>
      </c>
      <c r="M6004">
        <v>17323</v>
      </c>
      <c r="N6004">
        <v>3711.1</v>
      </c>
    </row>
    <row r="6005" spans="1:14" x14ac:dyDescent="0.25">
      <c r="A6005" s="5">
        <v>40546</v>
      </c>
      <c r="B6005">
        <v>1140.67</v>
      </c>
      <c r="C6005">
        <v>605.96</v>
      </c>
      <c r="D6005">
        <v>4149.5</v>
      </c>
      <c r="E6005">
        <v>2618.1</v>
      </c>
      <c r="F6005">
        <v>7158.66</v>
      </c>
      <c r="G6005">
        <v>5915.1</v>
      </c>
      <c r="H6005">
        <v>13653</v>
      </c>
      <c r="I6005">
        <v>254.04</v>
      </c>
      <c r="J6005">
        <v>832.15</v>
      </c>
      <c r="K6005">
        <v>4413.4799999999996</v>
      </c>
      <c r="L6005">
        <v>8318</v>
      </c>
      <c r="M6005">
        <v>17598</v>
      </c>
      <c r="N6005">
        <v>3711.1</v>
      </c>
    </row>
    <row r="6006" spans="1:14" x14ac:dyDescent="0.25">
      <c r="A6006" s="5">
        <v>40547</v>
      </c>
      <c r="B6006">
        <v>1140.67</v>
      </c>
      <c r="C6006">
        <v>604.54</v>
      </c>
      <c r="D6006">
        <v>4195.8999999999996</v>
      </c>
      <c r="E6006">
        <v>2627.5</v>
      </c>
      <c r="F6006">
        <v>7143.31</v>
      </c>
      <c r="G6006">
        <v>5913.9</v>
      </c>
      <c r="H6006">
        <v>13709</v>
      </c>
      <c r="I6006">
        <v>253.51</v>
      </c>
      <c r="J6006">
        <v>825.44</v>
      </c>
      <c r="K6006">
        <v>4409.3599999999997</v>
      </c>
      <c r="L6006">
        <v>8457</v>
      </c>
      <c r="M6006">
        <v>17812</v>
      </c>
      <c r="N6006">
        <v>3715.8</v>
      </c>
    </row>
    <row r="6007" spans="1:14" x14ac:dyDescent="0.25">
      <c r="A6007" s="5">
        <v>40548</v>
      </c>
      <c r="B6007">
        <v>1146.53</v>
      </c>
      <c r="C6007">
        <v>605.73</v>
      </c>
      <c r="D6007">
        <v>4219.8999999999996</v>
      </c>
      <c r="E6007">
        <v>2620.5</v>
      </c>
      <c r="F6007">
        <v>7105.97</v>
      </c>
      <c r="G6007">
        <v>5860.4</v>
      </c>
      <c r="H6007">
        <v>13714</v>
      </c>
      <c r="I6007">
        <v>252.48</v>
      </c>
      <c r="J6007">
        <v>813.07</v>
      </c>
      <c r="K6007">
        <v>4425.1400000000003</v>
      </c>
      <c r="L6007">
        <v>8457</v>
      </c>
      <c r="M6007">
        <v>17875</v>
      </c>
      <c r="N6007">
        <v>3698.5</v>
      </c>
    </row>
    <row r="6008" spans="1:14" x14ac:dyDescent="0.25">
      <c r="A6008" s="5">
        <v>40549</v>
      </c>
      <c r="B6008">
        <v>1145.18</v>
      </c>
      <c r="C6008">
        <v>600.59</v>
      </c>
      <c r="D6008">
        <v>4208.6000000000004</v>
      </c>
      <c r="E6008">
        <v>2620.5</v>
      </c>
      <c r="F6008">
        <v>7149.96</v>
      </c>
      <c r="G6008">
        <v>5798.4</v>
      </c>
      <c r="H6008">
        <v>13779</v>
      </c>
      <c r="I6008">
        <v>251.99</v>
      </c>
      <c r="J6008">
        <v>813.07</v>
      </c>
      <c r="K6008">
        <v>4434.0600000000004</v>
      </c>
      <c r="L6008">
        <v>8563</v>
      </c>
      <c r="M6008">
        <v>17914</v>
      </c>
      <c r="N6008">
        <v>3697</v>
      </c>
    </row>
    <row r="6009" spans="1:14" x14ac:dyDescent="0.25">
      <c r="A6009" s="5">
        <v>40550</v>
      </c>
      <c r="B6009">
        <v>1142.7</v>
      </c>
      <c r="C6009">
        <v>599.41</v>
      </c>
      <c r="D6009">
        <v>4185</v>
      </c>
      <c r="E6009">
        <v>2593</v>
      </c>
      <c r="F6009">
        <v>7121.32</v>
      </c>
      <c r="G6009">
        <v>5712</v>
      </c>
      <c r="H6009">
        <v>13727</v>
      </c>
      <c r="I6009">
        <v>251.64</v>
      </c>
      <c r="J6009">
        <v>819.25</v>
      </c>
      <c r="K6009">
        <v>4407.9799999999996</v>
      </c>
      <c r="L6009">
        <v>8595</v>
      </c>
      <c r="M6009">
        <v>17862</v>
      </c>
      <c r="N6009">
        <v>3682.1</v>
      </c>
    </row>
    <row r="6010" spans="1:14" x14ac:dyDescent="0.25">
      <c r="A6010" s="5">
        <v>40553</v>
      </c>
      <c r="B6010">
        <v>1140.9000000000001</v>
      </c>
      <c r="C6010">
        <v>598.92999999999995</v>
      </c>
      <c r="D6010">
        <v>4170.2</v>
      </c>
      <c r="E6010">
        <v>2552</v>
      </c>
      <c r="F6010">
        <v>7037.95</v>
      </c>
      <c r="G6010">
        <v>5651.2</v>
      </c>
      <c r="H6010">
        <v>13409</v>
      </c>
      <c r="I6010">
        <v>250.3</v>
      </c>
      <c r="J6010">
        <v>815.01</v>
      </c>
      <c r="K6010">
        <v>4372.3</v>
      </c>
      <c r="L6010">
        <v>8595</v>
      </c>
      <c r="M6010">
        <v>17697</v>
      </c>
      <c r="N6010">
        <v>3689.1</v>
      </c>
    </row>
    <row r="6011" spans="1:14" x14ac:dyDescent="0.25">
      <c r="A6011" s="5">
        <v>40554</v>
      </c>
      <c r="B6011">
        <v>1145.4000000000001</v>
      </c>
      <c r="C6011">
        <v>604.54</v>
      </c>
      <c r="D6011">
        <v>4209.7</v>
      </c>
      <c r="E6011">
        <v>2592.3000000000002</v>
      </c>
      <c r="F6011">
        <v>7112.62</v>
      </c>
      <c r="G6011">
        <v>5740.6</v>
      </c>
      <c r="H6011">
        <v>13581</v>
      </c>
      <c r="I6011">
        <v>253.19</v>
      </c>
      <c r="J6011">
        <v>830.56</v>
      </c>
      <c r="K6011">
        <v>4435.4399999999996</v>
      </c>
      <c r="L6011">
        <v>8563</v>
      </c>
      <c r="M6011">
        <v>17893</v>
      </c>
      <c r="N6011">
        <v>3689.9</v>
      </c>
    </row>
    <row r="6012" spans="1:14" x14ac:dyDescent="0.25">
      <c r="A6012" s="5">
        <v>40555</v>
      </c>
      <c r="B6012">
        <v>1157.1199999999999</v>
      </c>
      <c r="C6012">
        <v>608.17999999999995</v>
      </c>
      <c r="D6012">
        <v>4226.6000000000004</v>
      </c>
      <c r="E6012">
        <v>2648.3</v>
      </c>
      <c r="F6012">
        <v>7239.98</v>
      </c>
      <c r="G6012">
        <v>6055.7</v>
      </c>
      <c r="H6012">
        <v>14089</v>
      </c>
      <c r="I6012">
        <v>255.8</v>
      </c>
      <c r="J6012">
        <v>831.44</v>
      </c>
      <c r="K6012">
        <v>4488.28</v>
      </c>
      <c r="L6012">
        <v>8571</v>
      </c>
      <c r="M6012">
        <v>18228</v>
      </c>
      <c r="N6012">
        <v>3698.5</v>
      </c>
    </row>
    <row r="6013" spans="1:14" x14ac:dyDescent="0.25">
      <c r="A6013" s="5">
        <v>40556</v>
      </c>
      <c r="B6013">
        <v>1155.0899999999999</v>
      </c>
      <c r="C6013">
        <v>606.12</v>
      </c>
      <c r="D6013">
        <v>4208.6000000000004</v>
      </c>
      <c r="E6013">
        <v>2668.1</v>
      </c>
      <c r="F6013">
        <v>7238.45</v>
      </c>
      <c r="G6013">
        <v>6220.3</v>
      </c>
      <c r="H6013">
        <v>14229</v>
      </c>
      <c r="I6013">
        <v>254.81</v>
      </c>
      <c r="J6013">
        <v>830.74</v>
      </c>
      <c r="K6013">
        <v>4461.51</v>
      </c>
      <c r="L6013">
        <v>8603</v>
      </c>
      <c r="M6013">
        <v>18260</v>
      </c>
      <c r="N6013">
        <v>3754.3</v>
      </c>
    </row>
    <row r="6014" spans="1:14" x14ac:dyDescent="0.25">
      <c r="A6014" s="5">
        <v>40557</v>
      </c>
      <c r="B6014">
        <v>1162.53</v>
      </c>
      <c r="C6014">
        <v>610.07000000000005</v>
      </c>
      <c r="D6014">
        <v>4195.8999999999996</v>
      </c>
      <c r="E6014">
        <v>2673.1</v>
      </c>
      <c r="F6014">
        <v>7252.77</v>
      </c>
      <c r="G6014">
        <v>6228.5</v>
      </c>
      <c r="H6014">
        <v>14333</v>
      </c>
      <c r="I6014">
        <v>255.24</v>
      </c>
      <c r="J6014">
        <v>828.26</v>
      </c>
      <c r="K6014">
        <v>4448.4799999999996</v>
      </c>
      <c r="L6014">
        <v>8555</v>
      </c>
      <c r="M6014">
        <v>18322</v>
      </c>
      <c r="N6014">
        <v>3758.2</v>
      </c>
    </row>
    <row r="6015" spans="1:14" x14ac:dyDescent="0.25">
      <c r="A6015" s="5">
        <v>40560</v>
      </c>
      <c r="B6015">
        <v>1162.53</v>
      </c>
      <c r="C6015">
        <v>608.1</v>
      </c>
      <c r="D6015">
        <v>4184.3</v>
      </c>
      <c r="E6015">
        <v>2667.8</v>
      </c>
      <c r="F6015">
        <v>7244.07</v>
      </c>
      <c r="G6015">
        <v>6181.2</v>
      </c>
      <c r="H6015">
        <v>14255</v>
      </c>
      <c r="I6015">
        <v>254.96</v>
      </c>
      <c r="J6015">
        <v>826.32</v>
      </c>
      <c r="K6015">
        <v>4467.6899999999996</v>
      </c>
      <c r="L6015">
        <v>8555</v>
      </c>
      <c r="M6015">
        <v>18221</v>
      </c>
      <c r="N6015">
        <v>3722.9</v>
      </c>
    </row>
    <row r="6016" spans="1:14" x14ac:dyDescent="0.25">
      <c r="A6016" s="5">
        <v>40561</v>
      </c>
      <c r="B6016">
        <v>1167.27</v>
      </c>
      <c r="C6016">
        <v>613.54999999999995</v>
      </c>
      <c r="D6016">
        <v>4238.5</v>
      </c>
      <c r="E6016">
        <v>2691.6</v>
      </c>
      <c r="F6016">
        <v>7313.12</v>
      </c>
      <c r="G6016">
        <v>6374.1</v>
      </c>
      <c r="H6016">
        <v>14398</v>
      </c>
      <c r="I6016">
        <v>256.72000000000003</v>
      </c>
      <c r="J6016">
        <v>833.92</v>
      </c>
      <c r="K6016">
        <v>4501.32</v>
      </c>
      <c r="L6016">
        <v>8571</v>
      </c>
      <c r="M6016">
        <v>18203</v>
      </c>
      <c r="N6016">
        <v>3749.5</v>
      </c>
    </row>
    <row r="6017" spans="1:14" x14ac:dyDescent="0.25">
      <c r="A6017" s="5">
        <v>40562</v>
      </c>
      <c r="B6017">
        <v>1152.6199999999999</v>
      </c>
      <c r="C6017">
        <v>607.78</v>
      </c>
      <c r="D6017">
        <v>4181.8</v>
      </c>
      <c r="E6017">
        <v>2669.4</v>
      </c>
      <c r="F6017">
        <v>7252.26</v>
      </c>
      <c r="G6017">
        <v>6360.6</v>
      </c>
      <c r="H6017">
        <v>14497</v>
      </c>
      <c r="I6017">
        <v>252.66</v>
      </c>
      <c r="J6017">
        <v>815.72</v>
      </c>
      <c r="K6017">
        <v>4455.34</v>
      </c>
      <c r="L6017">
        <v>8612</v>
      </c>
      <c r="M6017">
        <v>18357</v>
      </c>
      <c r="N6017">
        <v>3788</v>
      </c>
    </row>
    <row r="6018" spans="1:14" x14ac:dyDescent="0.25">
      <c r="A6018" s="5">
        <v>40563</v>
      </c>
      <c r="B6018">
        <v>1150.5899999999999</v>
      </c>
      <c r="C6018">
        <v>601.07000000000005</v>
      </c>
      <c r="D6018">
        <v>4105.1000000000004</v>
      </c>
      <c r="E6018">
        <v>2659.4</v>
      </c>
      <c r="F6018">
        <v>7194.97</v>
      </c>
      <c r="G6018">
        <v>6406.3</v>
      </c>
      <c r="H6018">
        <v>14549</v>
      </c>
      <c r="I6018">
        <v>251.46</v>
      </c>
      <c r="J6018">
        <v>804.23</v>
      </c>
      <c r="K6018">
        <v>4425.1400000000003</v>
      </c>
      <c r="L6018">
        <v>8506</v>
      </c>
      <c r="M6018">
        <v>18078</v>
      </c>
      <c r="N6018">
        <v>3742.5</v>
      </c>
    </row>
    <row r="6019" spans="1:14" x14ac:dyDescent="0.25">
      <c r="A6019" s="5">
        <v>40564</v>
      </c>
      <c r="B6019">
        <v>1153.74</v>
      </c>
      <c r="C6019">
        <v>599.49</v>
      </c>
      <c r="D6019">
        <v>4127.6000000000004</v>
      </c>
      <c r="E6019">
        <v>2697.3</v>
      </c>
      <c r="F6019">
        <v>7232.31</v>
      </c>
      <c r="G6019">
        <v>6516.2</v>
      </c>
      <c r="H6019">
        <v>14755</v>
      </c>
      <c r="I6019">
        <v>255.18</v>
      </c>
      <c r="J6019">
        <v>814.01</v>
      </c>
      <c r="K6019">
        <v>4457.3999999999996</v>
      </c>
      <c r="L6019">
        <v>8375</v>
      </c>
      <c r="M6019">
        <v>17963</v>
      </c>
      <c r="N6019">
        <v>3715.8</v>
      </c>
    </row>
    <row r="6020" spans="1:14" x14ac:dyDescent="0.25">
      <c r="A6020" s="5">
        <v>40567</v>
      </c>
      <c r="B6020">
        <v>1161.6300000000001</v>
      </c>
      <c r="C6020">
        <v>605.89</v>
      </c>
      <c r="D6020">
        <v>4161.8</v>
      </c>
      <c r="E6020">
        <v>2705.3</v>
      </c>
      <c r="F6020">
        <v>7238.45</v>
      </c>
      <c r="G6020">
        <v>6512</v>
      </c>
      <c r="H6020">
        <v>14783</v>
      </c>
      <c r="I6020">
        <v>254.93</v>
      </c>
      <c r="J6020">
        <v>811.89</v>
      </c>
      <c r="K6020">
        <v>4476.6099999999997</v>
      </c>
      <c r="L6020">
        <v>8424</v>
      </c>
      <c r="M6020">
        <v>17918</v>
      </c>
      <c r="N6020">
        <v>3742.5</v>
      </c>
    </row>
    <row r="6021" spans="1:14" x14ac:dyDescent="0.25">
      <c r="A6021" s="5">
        <v>40568</v>
      </c>
      <c r="B6021">
        <v>1160.73</v>
      </c>
      <c r="C6021">
        <v>599.88</v>
      </c>
      <c r="D6021">
        <v>4142.1000000000004</v>
      </c>
      <c r="E6021">
        <v>2697.9</v>
      </c>
      <c r="F6021">
        <v>7225.66</v>
      </c>
      <c r="G6021">
        <v>6416</v>
      </c>
      <c r="H6021">
        <v>14662</v>
      </c>
      <c r="I6021">
        <v>253.44</v>
      </c>
      <c r="J6021">
        <v>814.71</v>
      </c>
      <c r="K6021">
        <v>4466.32</v>
      </c>
      <c r="L6021">
        <v>8530</v>
      </c>
      <c r="M6021">
        <v>17896</v>
      </c>
      <c r="N6021">
        <v>3753.5</v>
      </c>
    </row>
    <row r="6022" spans="1:14" x14ac:dyDescent="0.25">
      <c r="A6022" s="5">
        <v>40569</v>
      </c>
      <c r="B6022">
        <v>1166.1400000000001</v>
      </c>
      <c r="C6022">
        <v>608.33000000000004</v>
      </c>
      <c r="D6022">
        <v>4182.8999999999996</v>
      </c>
      <c r="E6022">
        <v>2714.7</v>
      </c>
      <c r="F6022">
        <v>7294.2</v>
      </c>
      <c r="G6022">
        <v>6427.1</v>
      </c>
      <c r="H6022">
        <v>14696</v>
      </c>
      <c r="I6022">
        <v>255.46</v>
      </c>
      <c r="J6022">
        <v>829.55</v>
      </c>
      <c r="K6022">
        <v>4473.18</v>
      </c>
      <c r="L6022">
        <v>8489</v>
      </c>
      <c r="M6022">
        <v>17954</v>
      </c>
      <c r="N6022">
        <v>3738.6</v>
      </c>
    </row>
    <row r="6023" spans="1:14" x14ac:dyDescent="0.25">
      <c r="A6023" s="5">
        <v>40570</v>
      </c>
      <c r="B6023">
        <v>1168.17</v>
      </c>
      <c r="C6023">
        <v>606.12</v>
      </c>
      <c r="D6023">
        <v>4175.8999999999996</v>
      </c>
      <c r="E6023">
        <v>2723.1</v>
      </c>
      <c r="F6023">
        <v>7327.44</v>
      </c>
      <c r="G6023">
        <v>6522.2</v>
      </c>
      <c r="H6023">
        <v>14908</v>
      </c>
      <c r="I6023">
        <v>257.05</v>
      </c>
      <c r="J6023">
        <v>824.61</v>
      </c>
      <c r="K6023">
        <v>4458.08</v>
      </c>
      <c r="L6023">
        <v>8538</v>
      </c>
      <c r="M6023">
        <v>17894</v>
      </c>
      <c r="N6023">
        <v>3750.3</v>
      </c>
    </row>
    <row r="6024" spans="1:14" x14ac:dyDescent="0.25">
      <c r="A6024" s="5">
        <v>40571</v>
      </c>
      <c r="B6024">
        <v>1146.3</v>
      </c>
      <c r="C6024">
        <v>606.52</v>
      </c>
      <c r="D6024">
        <v>4119.5</v>
      </c>
      <c r="E6024">
        <v>2682.8</v>
      </c>
      <c r="F6024">
        <v>7278.34</v>
      </c>
      <c r="G6024">
        <v>6469.5</v>
      </c>
      <c r="H6024">
        <v>14722</v>
      </c>
      <c r="I6024">
        <v>254.82</v>
      </c>
      <c r="J6024">
        <v>812.95</v>
      </c>
      <c r="K6024">
        <v>4441.6099999999997</v>
      </c>
      <c r="L6024">
        <v>8449</v>
      </c>
      <c r="M6024">
        <v>17742</v>
      </c>
      <c r="N6024">
        <v>3732.3</v>
      </c>
    </row>
    <row r="6025" spans="1:14" x14ac:dyDescent="0.25">
      <c r="A6025" s="5">
        <v>40574</v>
      </c>
      <c r="B6025">
        <v>1156.22</v>
      </c>
      <c r="C6025">
        <v>614.34</v>
      </c>
      <c r="D6025">
        <v>4107.2</v>
      </c>
      <c r="E6025">
        <v>2686.2</v>
      </c>
      <c r="F6025">
        <v>7258.91</v>
      </c>
      <c r="G6025">
        <v>6497.2</v>
      </c>
      <c r="H6025">
        <v>14722</v>
      </c>
      <c r="I6025">
        <v>254.72</v>
      </c>
      <c r="J6025">
        <v>810.83</v>
      </c>
      <c r="K6025">
        <v>4403.18</v>
      </c>
      <c r="L6025">
        <v>8335</v>
      </c>
      <c r="M6025">
        <v>17575</v>
      </c>
      <c r="N6025">
        <v>3708</v>
      </c>
    </row>
    <row r="6026" spans="1:14" x14ac:dyDescent="0.25">
      <c r="A6026" s="5">
        <v>40575</v>
      </c>
      <c r="B6026">
        <v>1174.48</v>
      </c>
      <c r="C6026">
        <v>620.82000000000005</v>
      </c>
      <c r="D6026">
        <v>4163.5</v>
      </c>
      <c r="E6026">
        <v>2730.8</v>
      </c>
      <c r="F6026">
        <v>7350.46</v>
      </c>
      <c r="G6026">
        <v>6602.3</v>
      </c>
      <c r="H6026">
        <v>15023</v>
      </c>
      <c r="I6026">
        <v>259.14</v>
      </c>
      <c r="J6026">
        <v>810.47</v>
      </c>
      <c r="K6026">
        <v>4447.1000000000004</v>
      </c>
      <c r="L6026">
        <v>8367</v>
      </c>
      <c r="M6026">
        <v>17647</v>
      </c>
      <c r="N6026">
        <v>3705.6</v>
      </c>
    </row>
    <row r="6027" spans="1:14" x14ac:dyDescent="0.25">
      <c r="A6027" s="5">
        <v>40576</v>
      </c>
      <c r="B6027">
        <v>1172</v>
      </c>
      <c r="C6027">
        <v>620.1</v>
      </c>
      <c r="D6027">
        <v>4199.1000000000004</v>
      </c>
      <c r="E6027">
        <v>2725.4</v>
      </c>
      <c r="F6027">
        <v>7350.97</v>
      </c>
      <c r="G6027">
        <v>6623.1</v>
      </c>
      <c r="H6027">
        <v>15103</v>
      </c>
      <c r="I6027">
        <v>259.25</v>
      </c>
      <c r="J6027">
        <v>797.23</v>
      </c>
      <c r="K6027">
        <v>4445.04</v>
      </c>
      <c r="L6027">
        <v>8522</v>
      </c>
      <c r="M6027">
        <v>18014</v>
      </c>
      <c r="N6027">
        <v>3737</v>
      </c>
    </row>
    <row r="6028" spans="1:14" x14ac:dyDescent="0.25">
      <c r="A6028" s="5">
        <v>40577</v>
      </c>
      <c r="B6028">
        <v>1174.93</v>
      </c>
      <c r="C6028">
        <v>626.74</v>
      </c>
      <c r="D6028">
        <v>4189.8999999999996</v>
      </c>
      <c r="E6028">
        <v>2704.6</v>
      </c>
      <c r="F6028">
        <v>7356.09</v>
      </c>
      <c r="G6028">
        <v>6534.6</v>
      </c>
      <c r="H6028">
        <v>14956</v>
      </c>
      <c r="I6028">
        <v>257.66000000000003</v>
      </c>
      <c r="J6028">
        <v>804.11</v>
      </c>
      <c r="K6028">
        <v>4438.87</v>
      </c>
      <c r="L6028">
        <v>8506</v>
      </c>
      <c r="M6028">
        <v>18014</v>
      </c>
      <c r="N6028">
        <v>3752.7</v>
      </c>
    </row>
    <row r="6029" spans="1:14" x14ac:dyDescent="0.25">
      <c r="A6029" s="5">
        <v>40578</v>
      </c>
      <c r="B6029">
        <v>1178.53</v>
      </c>
      <c r="C6029">
        <v>623.98</v>
      </c>
      <c r="D6029">
        <v>4194.8999999999996</v>
      </c>
      <c r="E6029">
        <v>2712.7</v>
      </c>
      <c r="F6029">
        <v>7382.17</v>
      </c>
      <c r="G6029">
        <v>6535.2</v>
      </c>
      <c r="H6029">
        <v>15084</v>
      </c>
      <c r="I6029">
        <v>258.08</v>
      </c>
      <c r="J6029">
        <v>804.29</v>
      </c>
      <c r="K6029">
        <v>4467</v>
      </c>
      <c r="L6029">
        <v>8579</v>
      </c>
      <c r="M6029">
        <v>18014</v>
      </c>
      <c r="N6029">
        <v>3800.5</v>
      </c>
    </row>
    <row r="6030" spans="1:14" x14ac:dyDescent="0.25">
      <c r="A6030" s="5">
        <v>40581</v>
      </c>
      <c r="B6030">
        <v>1186.2</v>
      </c>
      <c r="C6030">
        <v>626.03</v>
      </c>
      <c r="D6030">
        <v>4233.2</v>
      </c>
      <c r="E6030">
        <v>2742.5</v>
      </c>
      <c r="F6030">
        <v>7454.29</v>
      </c>
      <c r="G6030">
        <v>6577.9</v>
      </c>
      <c r="H6030">
        <v>15202</v>
      </c>
      <c r="I6030">
        <v>260.95</v>
      </c>
      <c r="J6030">
        <v>805.53</v>
      </c>
      <c r="K6030">
        <v>4487.59</v>
      </c>
      <c r="L6030">
        <v>8628</v>
      </c>
      <c r="M6030">
        <v>17683</v>
      </c>
      <c r="N6030">
        <v>3802.9</v>
      </c>
    </row>
    <row r="6031" spans="1:14" x14ac:dyDescent="0.25">
      <c r="A6031" s="5">
        <v>40582</v>
      </c>
      <c r="B6031">
        <v>1191.6099999999999</v>
      </c>
      <c r="C6031">
        <v>628.48</v>
      </c>
      <c r="D6031">
        <v>4258.2</v>
      </c>
      <c r="E6031">
        <v>2753.6</v>
      </c>
      <c r="F6031">
        <v>7486.51</v>
      </c>
      <c r="G6031">
        <v>6598.4</v>
      </c>
      <c r="H6031">
        <v>15163</v>
      </c>
      <c r="I6031">
        <v>261.94</v>
      </c>
      <c r="J6031">
        <v>799.17</v>
      </c>
      <c r="K6031">
        <v>4506.8100000000004</v>
      </c>
      <c r="L6031">
        <v>8660</v>
      </c>
      <c r="M6031">
        <v>17590</v>
      </c>
      <c r="N6031">
        <v>3820.2</v>
      </c>
    </row>
    <row r="6032" spans="1:14" x14ac:dyDescent="0.25">
      <c r="A6032" s="5">
        <v>40583</v>
      </c>
      <c r="B6032">
        <v>1189.3499999999999</v>
      </c>
      <c r="C6032">
        <v>624.91999999999996</v>
      </c>
      <c r="D6032">
        <v>4247.7</v>
      </c>
      <c r="E6032">
        <v>2744.2</v>
      </c>
      <c r="F6032">
        <v>7489.07</v>
      </c>
      <c r="G6032">
        <v>6577.3</v>
      </c>
      <c r="H6032">
        <v>15134</v>
      </c>
      <c r="I6032">
        <v>261.27</v>
      </c>
      <c r="J6032">
        <v>801.46</v>
      </c>
      <c r="K6032">
        <v>4506.8100000000004</v>
      </c>
      <c r="L6032">
        <v>8652</v>
      </c>
      <c r="M6032">
        <v>17351</v>
      </c>
      <c r="N6032">
        <v>3824.9</v>
      </c>
    </row>
    <row r="6033" spans="1:14" x14ac:dyDescent="0.25">
      <c r="A6033" s="5">
        <v>40584</v>
      </c>
      <c r="B6033">
        <v>1188.9000000000001</v>
      </c>
      <c r="C6033">
        <v>628.24</v>
      </c>
      <c r="D6033">
        <v>4227.6000000000004</v>
      </c>
      <c r="E6033">
        <v>2745.5</v>
      </c>
      <c r="F6033">
        <v>7509.53</v>
      </c>
      <c r="G6033">
        <v>6497.5</v>
      </c>
      <c r="H6033">
        <v>15078</v>
      </c>
      <c r="I6033">
        <v>262.29000000000002</v>
      </c>
      <c r="J6033">
        <v>795.99</v>
      </c>
      <c r="K6033">
        <v>4493.08</v>
      </c>
      <c r="L6033">
        <v>8652</v>
      </c>
      <c r="M6033">
        <v>17084</v>
      </c>
      <c r="N6033">
        <v>3835.1</v>
      </c>
    </row>
    <row r="6034" spans="1:14" x14ac:dyDescent="0.25">
      <c r="A6034" s="5">
        <v>40585</v>
      </c>
      <c r="B6034">
        <v>1196.57</v>
      </c>
      <c r="C6034">
        <v>623.58000000000004</v>
      </c>
      <c r="D6034">
        <v>4255.3999999999996</v>
      </c>
      <c r="E6034">
        <v>2752.2</v>
      </c>
      <c r="F6034">
        <v>7554.54</v>
      </c>
      <c r="G6034">
        <v>6506</v>
      </c>
      <c r="H6034">
        <v>15159</v>
      </c>
      <c r="I6034">
        <v>261.8</v>
      </c>
      <c r="J6034">
        <v>805.53</v>
      </c>
      <c r="K6034">
        <v>4525.34</v>
      </c>
      <c r="L6034">
        <v>8652</v>
      </c>
      <c r="M6034">
        <v>17101</v>
      </c>
      <c r="N6034">
        <v>3806.8</v>
      </c>
    </row>
    <row r="6035" spans="1:14" x14ac:dyDescent="0.25">
      <c r="A6035" s="5">
        <v>40588</v>
      </c>
      <c r="B6035">
        <v>1197.02</v>
      </c>
      <c r="C6035">
        <v>629.27</v>
      </c>
      <c r="D6035">
        <v>4257.2</v>
      </c>
      <c r="E6035">
        <v>2747.2</v>
      </c>
      <c r="F6035">
        <v>7569.37</v>
      </c>
      <c r="G6035">
        <v>6490</v>
      </c>
      <c r="H6035">
        <v>15118</v>
      </c>
      <c r="I6035">
        <v>262.19</v>
      </c>
      <c r="J6035">
        <v>801.29</v>
      </c>
      <c r="K6035">
        <v>4526.03</v>
      </c>
      <c r="L6035">
        <v>8742</v>
      </c>
      <c r="M6035">
        <v>17356</v>
      </c>
      <c r="N6035">
        <v>3858.6</v>
      </c>
    </row>
    <row r="6036" spans="1:14" x14ac:dyDescent="0.25">
      <c r="A6036" s="5">
        <v>40589</v>
      </c>
      <c r="B6036">
        <v>1195.6600000000001</v>
      </c>
      <c r="C6036">
        <v>632.35</v>
      </c>
      <c r="D6036">
        <v>4235</v>
      </c>
      <c r="E6036">
        <v>2755.6</v>
      </c>
      <c r="F6036">
        <v>7576.02</v>
      </c>
      <c r="G6036">
        <v>6517.7</v>
      </c>
      <c r="H6036">
        <v>15216</v>
      </c>
      <c r="I6036">
        <v>262.14999999999998</v>
      </c>
      <c r="J6036">
        <v>795.11</v>
      </c>
      <c r="K6036">
        <v>4545.93</v>
      </c>
      <c r="L6036">
        <v>8750</v>
      </c>
      <c r="M6036">
        <v>17236</v>
      </c>
      <c r="N6036">
        <v>3856.2</v>
      </c>
    </row>
    <row r="6037" spans="1:14" x14ac:dyDescent="0.25">
      <c r="A6037" s="5">
        <v>40590</v>
      </c>
      <c r="B6037">
        <v>1201.75</v>
      </c>
      <c r="C6037">
        <v>638.35</v>
      </c>
      <c r="D6037">
        <v>4273.3999999999996</v>
      </c>
      <c r="E6037">
        <v>2783.8</v>
      </c>
      <c r="F6037">
        <v>7599.04</v>
      </c>
      <c r="G6037">
        <v>6649.2</v>
      </c>
      <c r="H6037">
        <v>15449</v>
      </c>
      <c r="I6037">
        <v>262.93</v>
      </c>
      <c r="J6037">
        <v>797.58</v>
      </c>
      <c r="K6037">
        <v>4563.08</v>
      </c>
      <c r="L6037">
        <v>8799</v>
      </c>
      <c r="M6037">
        <v>17364</v>
      </c>
      <c r="N6037">
        <v>3853.9</v>
      </c>
    </row>
    <row r="6038" spans="1:14" x14ac:dyDescent="0.25">
      <c r="A6038" s="5">
        <v>40591</v>
      </c>
      <c r="B6038">
        <v>1206.03</v>
      </c>
      <c r="C6038">
        <v>641.42999999999995</v>
      </c>
      <c r="D6038">
        <v>4268.1000000000004</v>
      </c>
      <c r="E6038">
        <v>2784.4</v>
      </c>
      <c r="F6038">
        <v>7572.95</v>
      </c>
      <c r="G6038">
        <v>6700.4</v>
      </c>
      <c r="H6038">
        <v>15457</v>
      </c>
      <c r="I6038">
        <v>263.89</v>
      </c>
      <c r="J6038">
        <v>783.27</v>
      </c>
      <c r="K6038">
        <v>4554.16</v>
      </c>
      <c r="L6038">
        <v>8832</v>
      </c>
      <c r="M6038">
        <v>17511</v>
      </c>
      <c r="N6038">
        <v>3855.5</v>
      </c>
    </row>
    <row r="6039" spans="1:14" x14ac:dyDescent="0.25">
      <c r="A6039" s="5">
        <v>40592</v>
      </c>
      <c r="B6039">
        <v>1210.31</v>
      </c>
      <c r="C6039">
        <v>640.79999999999995</v>
      </c>
      <c r="D6039">
        <v>4262.1000000000004</v>
      </c>
      <c r="E6039">
        <v>2787.8</v>
      </c>
      <c r="F6039">
        <v>7591.37</v>
      </c>
      <c r="G6039">
        <v>6663.1</v>
      </c>
      <c r="H6039">
        <v>15395</v>
      </c>
      <c r="I6039">
        <v>264.95</v>
      </c>
      <c r="J6039">
        <v>789.51</v>
      </c>
      <c r="K6039">
        <v>4563.7700000000004</v>
      </c>
      <c r="L6039">
        <v>8840</v>
      </c>
      <c r="M6039">
        <v>17732</v>
      </c>
      <c r="N6039">
        <v>3861.7</v>
      </c>
    </row>
    <row r="6040" spans="1:14" x14ac:dyDescent="0.25">
      <c r="A6040" s="5">
        <v>40595</v>
      </c>
      <c r="B6040">
        <v>1210.31</v>
      </c>
      <c r="C6040">
        <v>640.79999999999995</v>
      </c>
      <c r="D6040">
        <v>4222.7</v>
      </c>
      <c r="E6040">
        <v>2746.9</v>
      </c>
      <c r="F6040">
        <v>7494.7</v>
      </c>
      <c r="G6040">
        <v>6508.8</v>
      </c>
      <c r="H6040">
        <v>14840</v>
      </c>
      <c r="I6040">
        <v>262.68</v>
      </c>
      <c r="J6040">
        <v>786.87</v>
      </c>
      <c r="K6040">
        <v>4537.01</v>
      </c>
      <c r="L6040">
        <v>8856</v>
      </c>
      <c r="M6040">
        <v>17632</v>
      </c>
      <c r="N6040">
        <v>3840.6</v>
      </c>
    </row>
    <row r="6041" spans="1:14" x14ac:dyDescent="0.25">
      <c r="A6041" s="5">
        <v>40596</v>
      </c>
      <c r="B6041">
        <v>1185.07</v>
      </c>
      <c r="C6041">
        <v>635.59</v>
      </c>
      <c r="D6041">
        <v>4209.7</v>
      </c>
      <c r="E6041">
        <v>2718.7</v>
      </c>
      <c r="F6041">
        <v>7493.68</v>
      </c>
      <c r="G6041">
        <v>6454</v>
      </c>
      <c r="H6041">
        <v>14684</v>
      </c>
      <c r="I6041">
        <v>261.37</v>
      </c>
      <c r="J6041">
        <v>785.81</v>
      </c>
      <c r="K6041">
        <v>4501.32</v>
      </c>
      <c r="L6041">
        <v>8685</v>
      </c>
      <c r="M6041">
        <v>17253</v>
      </c>
      <c r="N6041">
        <v>3802.1</v>
      </c>
    </row>
    <row r="6042" spans="1:14" x14ac:dyDescent="0.25">
      <c r="A6042" s="5">
        <v>40597</v>
      </c>
      <c r="B6042">
        <v>1176.96</v>
      </c>
      <c r="C6042">
        <v>632.66</v>
      </c>
      <c r="D6042">
        <v>4164.6000000000004</v>
      </c>
      <c r="E6042">
        <v>2690.9</v>
      </c>
      <c r="F6042">
        <v>7373.48</v>
      </c>
      <c r="G6042">
        <v>6395.4</v>
      </c>
      <c r="H6042">
        <v>14625</v>
      </c>
      <c r="I6042">
        <v>258.54000000000002</v>
      </c>
      <c r="J6042">
        <v>776.11</v>
      </c>
      <c r="K6042">
        <v>4501.32</v>
      </c>
      <c r="L6042">
        <v>8612</v>
      </c>
      <c r="M6042">
        <v>17250</v>
      </c>
      <c r="N6042">
        <v>3788.8</v>
      </c>
    </row>
    <row r="6043" spans="1:14" x14ac:dyDescent="0.25">
      <c r="A6043" s="5">
        <v>40598</v>
      </c>
      <c r="B6043">
        <v>1174.48</v>
      </c>
      <c r="C6043">
        <v>629.9</v>
      </c>
      <c r="D6043">
        <v>4160</v>
      </c>
      <c r="E6043">
        <v>2688.9</v>
      </c>
      <c r="F6043">
        <v>7298.8</v>
      </c>
      <c r="G6043">
        <v>6412.8</v>
      </c>
      <c r="H6043">
        <v>14633</v>
      </c>
      <c r="I6043">
        <v>257.45</v>
      </c>
      <c r="J6043">
        <v>778.23</v>
      </c>
      <c r="K6043">
        <v>4444.3599999999997</v>
      </c>
      <c r="L6043">
        <v>8530</v>
      </c>
      <c r="M6043">
        <v>17033</v>
      </c>
      <c r="N6043">
        <v>3759.7</v>
      </c>
    </row>
    <row r="6044" spans="1:14" x14ac:dyDescent="0.25">
      <c r="A6044" s="5">
        <v>40599</v>
      </c>
      <c r="B6044">
        <v>1188.9000000000001</v>
      </c>
      <c r="C6044">
        <v>638.51</v>
      </c>
      <c r="D6044">
        <v>4208.2</v>
      </c>
      <c r="E6044">
        <v>2728.8</v>
      </c>
      <c r="F6044">
        <v>7350.46</v>
      </c>
      <c r="G6044">
        <v>6511.2</v>
      </c>
      <c r="H6044">
        <v>14910</v>
      </c>
      <c r="I6044">
        <v>259.68</v>
      </c>
      <c r="J6044">
        <v>788.28</v>
      </c>
      <c r="K6044">
        <v>4470.4399999999996</v>
      </c>
      <c r="L6044">
        <v>8563</v>
      </c>
      <c r="M6044">
        <v>17277</v>
      </c>
      <c r="N6044">
        <v>3780.9</v>
      </c>
    </row>
    <row r="6045" spans="1:14" x14ac:dyDescent="0.25">
      <c r="A6045" s="5">
        <v>40602</v>
      </c>
      <c r="B6045">
        <v>1195.44</v>
      </c>
      <c r="C6045">
        <v>641.91</v>
      </c>
      <c r="D6045">
        <v>4206.1000000000004</v>
      </c>
      <c r="E6045">
        <v>2754.6</v>
      </c>
      <c r="F6045">
        <v>7442.53</v>
      </c>
      <c r="G6045">
        <v>6528</v>
      </c>
      <c r="H6045">
        <v>14991</v>
      </c>
      <c r="I6045">
        <v>261.33999999999997</v>
      </c>
      <c r="J6045">
        <v>797.45</v>
      </c>
      <c r="K6045">
        <v>4522.59</v>
      </c>
      <c r="L6045">
        <v>8660</v>
      </c>
      <c r="M6045">
        <v>17579</v>
      </c>
      <c r="N6045">
        <v>3786.4</v>
      </c>
    </row>
    <row r="6046" spans="1:14" x14ac:dyDescent="0.25">
      <c r="A6046" s="5">
        <v>40603</v>
      </c>
      <c r="B6046">
        <v>1172.9000000000001</v>
      </c>
      <c r="C6046">
        <v>639.46</v>
      </c>
      <c r="D6046">
        <v>4164.2</v>
      </c>
      <c r="E6046">
        <v>2726.5</v>
      </c>
      <c r="F6046">
        <v>7390.36</v>
      </c>
      <c r="G6046">
        <v>6475.7</v>
      </c>
      <c r="H6046">
        <v>14841</v>
      </c>
      <c r="I6046">
        <v>260.63</v>
      </c>
      <c r="J6046">
        <v>790.57</v>
      </c>
      <c r="K6046">
        <v>4521.22</v>
      </c>
      <c r="L6046">
        <v>8758</v>
      </c>
      <c r="M6046">
        <v>17641</v>
      </c>
      <c r="N6046">
        <v>3785.6</v>
      </c>
    </row>
    <row r="6047" spans="1:14" x14ac:dyDescent="0.25">
      <c r="A6047" s="5">
        <v>40604</v>
      </c>
      <c r="B6047">
        <v>1177.18</v>
      </c>
      <c r="C6047">
        <v>642.05999999999995</v>
      </c>
      <c r="D6047">
        <v>4157.8999999999996</v>
      </c>
      <c r="E6047">
        <v>2705.3</v>
      </c>
      <c r="F6047">
        <v>7356.6</v>
      </c>
      <c r="G6047">
        <v>6406.5</v>
      </c>
      <c r="H6047">
        <v>14867</v>
      </c>
      <c r="I6047">
        <v>258.44</v>
      </c>
      <c r="J6047">
        <v>777.7</v>
      </c>
      <c r="K6047">
        <v>4510.93</v>
      </c>
      <c r="L6047">
        <v>8546</v>
      </c>
      <c r="M6047">
        <v>17309</v>
      </c>
      <c r="N6047">
        <v>3754.3</v>
      </c>
    </row>
    <row r="6048" spans="1:14" x14ac:dyDescent="0.25">
      <c r="A6048" s="5">
        <v>40605</v>
      </c>
      <c r="B6048">
        <v>1198.82</v>
      </c>
      <c r="C6048">
        <v>645.46</v>
      </c>
      <c r="D6048">
        <v>4213.5</v>
      </c>
      <c r="E6048">
        <v>2722.8</v>
      </c>
      <c r="F6048">
        <v>7388.31</v>
      </c>
      <c r="G6048">
        <v>6359.3</v>
      </c>
      <c r="H6048">
        <v>14789</v>
      </c>
      <c r="I6048">
        <v>260.24</v>
      </c>
      <c r="J6048">
        <v>783.52</v>
      </c>
      <c r="K6048">
        <v>4528.08</v>
      </c>
      <c r="L6048">
        <v>8628</v>
      </c>
      <c r="M6048">
        <v>17353</v>
      </c>
      <c r="N6048">
        <v>3767.6</v>
      </c>
    </row>
    <row r="6049" spans="1:14" x14ac:dyDescent="0.25">
      <c r="A6049" s="5">
        <v>40606</v>
      </c>
      <c r="B6049">
        <v>1190.25</v>
      </c>
      <c r="C6049">
        <v>647.66999999999996</v>
      </c>
      <c r="D6049">
        <v>4202.6000000000004</v>
      </c>
      <c r="E6049">
        <v>2695.3</v>
      </c>
      <c r="F6049">
        <v>7337.67</v>
      </c>
      <c r="G6049">
        <v>6315.9</v>
      </c>
      <c r="H6049">
        <v>14768</v>
      </c>
      <c r="I6049">
        <v>260.52</v>
      </c>
      <c r="J6049">
        <v>784.22</v>
      </c>
      <c r="K6049">
        <v>4477.3</v>
      </c>
      <c r="L6049">
        <v>8718</v>
      </c>
      <c r="M6049">
        <v>17595</v>
      </c>
      <c r="N6049">
        <v>3816.2</v>
      </c>
    </row>
    <row r="6050" spans="1:14" x14ac:dyDescent="0.25">
      <c r="A6050" s="5">
        <v>40609</v>
      </c>
      <c r="B6050">
        <v>1180.1099999999999</v>
      </c>
      <c r="C6050">
        <v>639.22</v>
      </c>
      <c r="D6050">
        <v>4200.5</v>
      </c>
      <c r="E6050">
        <v>2675.2</v>
      </c>
      <c r="F6050">
        <v>7329.49</v>
      </c>
      <c r="G6050">
        <v>6315.6</v>
      </c>
      <c r="H6050">
        <v>14789</v>
      </c>
      <c r="I6050">
        <v>259.29000000000002</v>
      </c>
      <c r="J6050">
        <v>790.22</v>
      </c>
      <c r="K6050">
        <v>4460.83</v>
      </c>
      <c r="L6050">
        <v>8579</v>
      </c>
      <c r="M6050">
        <v>17595</v>
      </c>
      <c r="N6050">
        <v>3758.2</v>
      </c>
    </row>
    <row r="6051" spans="1:14" x14ac:dyDescent="0.25">
      <c r="A6051" s="5">
        <v>40610</v>
      </c>
      <c r="B6051">
        <v>1190.03</v>
      </c>
      <c r="C6051">
        <v>635.59</v>
      </c>
      <c r="D6051">
        <v>4193.1000000000004</v>
      </c>
      <c r="E6051">
        <v>2692.3</v>
      </c>
      <c r="F6051">
        <v>7328.47</v>
      </c>
      <c r="G6051">
        <v>6363.2</v>
      </c>
      <c r="H6051">
        <v>14896</v>
      </c>
      <c r="I6051">
        <v>259.43</v>
      </c>
      <c r="J6051">
        <v>792.34</v>
      </c>
      <c r="K6051">
        <v>4471.12</v>
      </c>
      <c r="L6051">
        <v>8571</v>
      </c>
      <c r="M6051">
        <v>17913</v>
      </c>
      <c r="N6051">
        <v>3770.7</v>
      </c>
    </row>
    <row r="6052" spans="1:14" x14ac:dyDescent="0.25">
      <c r="A6052" s="5">
        <v>40611</v>
      </c>
      <c r="B6052">
        <v>1185.97</v>
      </c>
      <c r="C6052">
        <v>630.61</v>
      </c>
      <c r="D6052">
        <v>4179</v>
      </c>
      <c r="E6052">
        <v>2677.9</v>
      </c>
      <c r="F6052">
        <v>7291.64</v>
      </c>
      <c r="G6052">
        <v>6354.1</v>
      </c>
      <c r="H6052">
        <v>14973</v>
      </c>
      <c r="I6052">
        <v>259.11</v>
      </c>
      <c r="J6052">
        <v>794.63</v>
      </c>
      <c r="K6052">
        <v>4424.46</v>
      </c>
      <c r="L6052">
        <v>8636</v>
      </c>
      <c r="M6052">
        <v>17928</v>
      </c>
      <c r="N6052">
        <v>3745.6</v>
      </c>
    </row>
    <row r="6053" spans="1:14" x14ac:dyDescent="0.25">
      <c r="A6053" s="5">
        <v>40612</v>
      </c>
      <c r="B6053">
        <v>1166.81</v>
      </c>
      <c r="C6053">
        <v>618.21</v>
      </c>
      <c r="D6053">
        <v>4111.3999999999996</v>
      </c>
      <c r="E6053">
        <v>2657.1</v>
      </c>
      <c r="F6053">
        <v>7216.97</v>
      </c>
      <c r="G6053">
        <v>6276.2</v>
      </c>
      <c r="H6053">
        <v>14746</v>
      </c>
      <c r="I6053">
        <v>256.38</v>
      </c>
      <c r="J6053">
        <v>789.34</v>
      </c>
      <c r="K6053">
        <v>4400.4399999999996</v>
      </c>
      <c r="L6053">
        <v>8513</v>
      </c>
      <c r="M6053">
        <v>17837</v>
      </c>
      <c r="N6053">
        <v>3678.9</v>
      </c>
    </row>
    <row r="6054" spans="1:14" x14ac:dyDescent="0.25">
      <c r="A6054" s="5">
        <v>40613</v>
      </c>
      <c r="B6054">
        <v>1177.4100000000001</v>
      </c>
      <c r="C6054">
        <v>620.89</v>
      </c>
      <c r="D6054">
        <v>4102.3</v>
      </c>
      <c r="E6054">
        <v>2633.6</v>
      </c>
      <c r="F6054">
        <v>7142.8</v>
      </c>
      <c r="G6054">
        <v>6254.9</v>
      </c>
      <c r="H6054">
        <v>14594</v>
      </c>
      <c r="I6054">
        <v>254.05</v>
      </c>
      <c r="J6054">
        <v>778.75</v>
      </c>
      <c r="K6054">
        <v>4364.0600000000004</v>
      </c>
      <c r="L6054">
        <v>8349</v>
      </c>
      <c r="M6054">
        <v>17514</v>
      </c>
      <c r="N6054">
        <v>3633.4</v>
      </c>
    </row>
    <row r="6055" spans="1:14" x14ac:dyDescent="0.25">
      <c r="A6055" s="5">
        <v>40616</v>
      </c>
      <c r="B6055">
        <v>1167.94</v>
      </c>
      <c r="C6055">
        <v>620.1</v>
      </c>
      <c r="D6055">
        <v>4066</v>
      </c>
      <c r="E6055">
        <v>2600.5</v>
      </c>
      <c r="F6055">
        <v>7032.83</v>
      </c>
      <c r="G6055">
        <v>6261.8</v>
      </c>
      <c r="H6055">
        <v>14546</v>
      </c>
      <c r="I6055">
        <v>252.28</v>
      </c>
      <c r="J6055">
        <v>769.76</v>
      </c>
      <c r="K6055">
        <v>4307.79</v>
      </c>
      <c r="L6055">
        <v>7766</v>
      </c>
      <c r="M6055">
        <v>17560</v>
      </c>
      <c r="N6055">
        <v>3616.2</v>
      </c>
    </row>
    <row r="6056" spans="1:14" x14ac:dyDescent="0.25">
      <c r="A6056" s="5">
        <v>40617</v>
      </c>
      <c r="B6056">
        <v>1153.97</v>
      </c>
      <c r="C6056">
        <v>616.23</v>
      </c>
      <c r="D6056">
        <v>4009.7</v>
      </c>
      <c r="E6056">
        <v>2536.1</v>
      </c>
      <c r="F6056">
        <v>6816.99</v>
      </c>
      <c r="G6056">
        <v>6221.5</v>
      </c>
      <c r="H6056">
        <v>14234</v>
      </c>
      <c r="I6056">
        <v>246.54</v>
      </c>
      <c r="J6056">
        <v>748.42</v>
      </c>
      <c r="K6056">
        <v>4180.1400000000003</v>
      </c>
      <c r="L6056">
        <v>7093</v>
      </c>
      <c r="M6056">
        <v>17024</v>
      </c>
      <c r="N6056">
        <v>3558.1</v>
      </c>
    </row>
    <row r="6057" spans="1:14" x14ac:dyDescent="0.25">
      <c r="A6057" s="5">
        <v>40618</v>
      </c>
      <c r="B6057">
        <v>1134.81</v>
      </c>
      <c r="C6057">
        <v>619.16</v>
      </c>
      <c r="D6057">
        <v>3953.4</v>
      </c>
      <c r="E6057">
        <v>2479.1</v>
      </c>
      <c r="F6057">
        <v>6679.4</v>
      </c>
      <c r="G6057">
        <v>6067.4</v>
      </c>
      <c r="H6057">
        <v>13946</v>
      </c>
      <c r="I6057">
        <v>243.29</v>
      </c>
      <c r="J6057">
        <v>745.06</v>
      </c>
      <c r="K6057">
        <v>4130.7299999999996</v>
      </c>
      <c r="L6057">
        <v>7388</v>
      </c>
      <c r="M6057">
        <v>17061</v>
      </c>
      <c r="N6057">
        <v>3583.2</v>
      </c>
    </row>
    <row r="6058" spans="1:14" x14ac:dyDescent="0.25">
      <c r="A6058" s="5">
        <v>40619</v>
      </c>
      <c r="B6058">
        <v>1148.33</v>
      </c>
      <c r="C6058">
        <v>626.85</v>
      </c>
      <c r="D6058">
        <v>4007.6</v>
      </c>
      <c r="E6058">
        <v>2538.5</v>
      </c>
      <c r="F6058">
        <v>6806.25</v>
      </c>
      <c r="G6058">
        <v>6213.4</v>
      </c>
      <c r="H6058">
        <v>14076</v>
      </c>
      <c r="I6058">
        <v>247.36</v>
      </c>
      <c r="J6058">
        <v>757.59</v>
      </c>
      <c r="K6058">
        <v>4171.8999999999996</v>
      </c>
      <c r="L6058">
        <v>7331</v>
      </c>
      <c r="M6058">
        <v>16727</v>
      </c>
      <c r="N6058">
        <v>3562.1</v>
      </c>
    </row>
    <row r="6059" spans="1:14" x14ac:dyDescent="0.25">
      <c r="A6059" s="5">
        <v>40620</v>
      </c>
      <c r="B6059">
        <v>1153.31</v>
      </c>
      <c r="C6059">
        <v>628.35</v>
      </c>
      <c r="D6059">
        <v>4031.4</v>
      </c>
      <c r="E6059">
        <v>2554.9</v>
      </c>
      <c r="F6059">
        <v>6825.11</v>
      </c>
      <c r="G6059">
        <v>6205.2</v>
      </c>
      <c r="H6059">
        <v>14146</v>
      </c>
      <c r="I6059">
        <v>248.18</v>
      </c>
      <c r="J6059">
        <v>771.78</v>
      </c>
      <c r="K6059">
        <v>4183.78</v>
      </c>
      <c r="L6059">
        <v>7495</v>
      </c>
      <c r="M6059">
        <v>16795</v>
      </c>
      <c r="N6059">
        <v>3632.5</v>
      </c>
    </row>
    <row r="6060" spans="1:14" x14ac:dyDescent="0.25">
      <c r="A6060" s="5">
        <v>40623</v>
      </c>
      <c r="B6060">
        <v>1170.28</v>
      </c>
      <c r="C6060">
        <v>640</v>
      </c>
      <c r="D6060">
        <v>4073.6</v>
      </c>
      <c r="E6060">
        <v>2615.8000000000002</v>
      </c>
      <c r="F6060">
        <v>6961.21</v>
      </c>
      <c r="G6060">
        <v>6361</v>
      </c>
      <c r="H6060">
        <v>14347</v>
      </c>
      <c r="I6060">
        <v>252.41</v>
      </c>
      <c r="J6060">
        <v>781.3</v>
      </c>
      <c r="K6060">
        <v>4273.91</v>
      </c>
      <c r="L6060">
        <v>7495</v>
      </c>
      <c r="M6060">
        <v>17061</v>
      </c>
      <c r="N6060">
        <v>3645.7</v>
      </c>
    </row>
    <row r="6061" spans="1:14" x14ac:dyDescent="0.25">
      <c r="A6061" s="5">
        <v>40624</v>
      </c>
      <c r="B6061">
        <v>1165.98</v>
      </c>
      <c r="C6061">
        <v>638.02</v>
      </c>
      <c r="D6061">
        <v>4069.3</v>
      </c>
      <c r="E6061">
        <v>2609.8000000000002</v>
      </c>
      <c r="F6061">
        <v>6940.31</v>
      </c>
      <c r="G6061">
        <v>6366.1</v>
      </c>
      <c r="H6061">
        <v>14367</v>
      </c>
      <c r="I6061">
        <v>252.3</v>
      </c>
      <c r="J6061">
        <v>780.58</v>
      </c>
      <c r="K6061">
        <v>4273.21</v>
      </c>
      <c r="L6061">
        <v>7823</v>
      </c>
      <c r="M6061">
        <v>17214</v>
      </c>
      <c r="N6061">
        <v>3655.1</v>
      </c>
    </row>
    <row r="6062" spans="1:14" x14ac:dyDescent="0.25">
      <c r="A6062" s="5">
        <v>40625</v>
      </c>
      <c r="B6062">
        <v>1169.3800000000001</v>
      </c>
      <c r="C6062">
        <v>638.80999999999995</v>
      </c>
      <c r="D6062">
        <v>4078.6</v>
      </c>
      <c r="E6062">
        <v>2623.9</v>
      </c>
      <c r="F6062">
        <v>6955.1</v>
      </c>
      <c r="G6062">
        <v>6398</v>
      </c>
      <c r="H6062">
        <v>14447</v>
      </c>
      <c r="I6062">
        <v>254.62</v>
      </c>
      <c r="J6062">
        <v>783.81</v>
      </c>
      <c r="K6062">
        <v>4293.4799999999996</v>
      </c>
      <c r="L6062">
        <v>7700</v>
      </c>
      <c r="M6062">
        <v>17211</v>
      </c>
      <c r="N6062">
        <v>3650.4</v>
      </c>
    </row>
    <row r="6063" spans="1:14" x14ac:dyDescent="0.25">
      <c r="A6063" s="5">
        <v>40626</v>
      </c>
      <c r="B6063">
        <v>1181.3699999999999</v>
      </c>
      <c r="C6063">
        <v>638.17999999999995</v>
      </c>
      <c r="D6063">
        <v>4150.3</v>
      </c>
      <c r="E6063">
        <v>2660</v>
      </c>
      <c r="F6063">
        <v>7094.77</v>
      </c>
      <c r="G6063">
        <v>6474.2</v>
      </c>
      <c r="H6063">
        <v>14676</v>
      </c>
      <c r="I6063">
        <v>257.27999999999997</v>
      </c>
      <c r="J6063">
        <v>796.74</v>
      </c>
      <c r="K6063">
        <v>4340.99</v>
      </c>
      <c r="L6063">
        <v>7676</v>
      </c>
      <c r="M6063">
        <v>17307</v>
      </c>
      <c r="N6063">
        <v>3691.1</v>
      </c>
    </row>
    <row r="6064" spans="1:14" x14ac:dyDescent="0.25">
      <c r="A6064" s="5">
        <v>40627</v>
      </c>
      <c r="B6064">
        <v>1185.67</v>
      </c>
      <c r="C6064">
        <v>637.54999999999995</v>
      </c>
      <c r="D6064">
        <v>4164.5</v>
      </c>
      <c r="E6064">
        <v>2662.7</v>
      </c>
      <c r="F6064">
        <v>7117.71</v>
      </c>
      <c r="G6064">
        <v>6440.8</v>
      </c>
      <c r="H6064">
        <v>14679</v>
      </c>
      <c r="I6064">
        <v>258.14</v>
      </c>
      <c r="J6064">
        <v>801.77</v>
      </c>
      <c r="K6064">
        <v>4357.76</v>
      </c>
      <c r="L6064">
        <v>7758</v>
      </c>
      <c r="M6064">
        <v>17492</v>
      </c>
      <c r="N6064">
        <v>3730.9</v>
      </c>
    </row>
    <row r="6065" spans="1:14" x14ac:dyDescent="0.25">
      <c r="A6065" s="5">
        <v>40630</v>
      </c>
      <c r="B6065">
        <v>1178.6500000000001</v>
      </c>
      <c r="C6065">
        <v>630.16999999999996</v>
      </c>
      <c r="D6065">
        <v>4160.2</v>
      </c>
      <c r="E6065">
        <v>2664.1</v>
      </c>
      <c r="F6065">
        <v>7096.3</v>
      </c>
      <c r="G6065">
        <v>6470</v>
      </c>
      <c r="H6065">
        <v>14684</v>
      </c>
      <c r="I6065">
        <v>258.10000000000002</v>
      </c>
      <c r="J6065">
        <v>805.9</v>
      </c>
      <c r="K6065">
        <v>4365.4399999999996</v>
      </c>
      <c r="L6065">
        <v>7725</v>
      </c>
      <c r="M6065">
        <v>17407</v>
      </c>
      <c r="N6065">
        <v>3716.1</v>
      </c>
    </row>
    <row r="6066" spans="1:14" x14ac:dyDescent="0.25">
      <c r="A6066" s="5">
        <v>40631</v>
      </c>
      <c r="B6066">
        <v>1191.55</v>
      </c>
      <c r="C6066">
        <v>632.95000000000005</v>
      </c>
      <c r="D6066">
        <v>4178.7</v>
      </c>
      <c r="E6066">
        <v>2673.4</v>
      </c>
      <c r="F6066">
        <v>7094.77</v>
      </c>
      <c r="G6066">
        <v>6462.5</v>
      </c>
      <c r="H6066">
        <v>14526</v>
      </c>
      <c r="I6066">
        <v>259.2</v>
      </c>
      <c r="J6066">
        <v>804.65</v>
      </c>
      <c r="K6066">
        <v>4367.54</v>
      </c>
      <c r="L6066">
        <v>7782</v>
      </c>
      <c r="M6066">
        <v>17407</v>
      </c>
      <c r="N6066">
        <v>3738.8</v>
      </c>
    </row>
    <row r="6067" spans="1:14" x14ac:dyDescent="0.25">
      <c r="A6067" s="5">
        <v>40632</v>
      </c>
      <c r="B6067">
        <v>1198.3399999999999</v>
      </c>
      <c r="C6067">
        <v>640.24</v>
      </c>
      <c r="D6067">
        <v>4191.5</v>
      </c>
      <c r="E6067">
        <v>2697.5</v>
      </c>
      <c r="F6067">
        <v>7209.46</v>
      </c>
      <c r="G6067">
        <v>6454.4</v>
      </c>
      <c r="H6067">
        <v>14670</v>
      </c>
      <c r="I6067">
        <v>260.45</v>
      </c>
      <c r="J6067">
        <v>808.96</v>
      </c>
      <c r="K6067">
        <v>4394.79</v>
      </c>
      <c r="L6067">
        <v>7971</v>
      </c>
      <c r="M6067">
        <v>17706</v>
      </c>
      <c r="N6067">
        <v>3784.1</v>
      </c>
    </row>
    <row r="6068" spans="1:14" x14ac:dyDescent="0.25">
      <c r="A6068" s="5">
        <v>40633</v>
      </c>
      <c r="B6068">
        <v>1195.6199999999999</v>
      </c>
      <c r="C6068">
        <v>639.91999999999996</v>
      </c>
      <c r="D6068">
        <v>4178.3</v>
      </c>
      <c r="E6068">
        <v>2673.4</v>
      </c>
      <c r="F6068">
        <v>7216.6</v>
      </c>
      <c r="G6068">
        <v>6367.6</v>
      </c>
      <c r="H6068">
        <v>14500</v>
      </c>
      <c r="I6068">
        <v>259.02999999999997</v>
      </c>
      <c r="J6068">
        <v>805.54</v>
      </c>
      <c r="K6068">
        <v>4373.83</v>
      </c>
      <c r="L6068">
        <v>8012</v>
      </c>
      <c r="M6068">
        <v>17765</v>
      </c>
      <c r="N6068">
        <v>3802.9</v>
      </c>
    </row>
    <row r="6069" spans="1:14" x14ac:dyDescent="0.25">
      <c r="A6069" s="5">
        <v>40634</v>
      </c>
      <c r="B6069">
        <v>1201.73</v>
      </c>
      <c r="C6069">
        <v>641.42999999999995</v>
      </c>
      <c r="D6069">
        <v>4240.8</v>
      </c>
      <c r="E6069">
        <v>2717.6</v>
      </c>
      <c r="F6069">
        <v>7338.94</v>
      </c>
      <c r="G6069">
        <v>6469.4</v>
      </c>
      <c r="H6069">
        <v>14648</v>
      </c>
      <c r="I6069">
        <v>261.48</v>
      </c>
      <c r="J6069">
        <v>813.63</v>
      </c>
      <c r="K6069">
        <v>4428.32</v>
      </c>
      <c r="L6069">
        <v>7963</v>
      </c>
      <c r="M6069">
        <v>18012</v>
      </c>
      <c r="N6069">
        <v>3809.9</v>
      </c>
    </row>
    <row r="6070" spans="1:14" x14ac:dyDescent="0.25">
      <c r="A6070" s="5">
        <v>40637</v>
      </c>
      <c r="B6070">
        <v>1203.0899999999999</v>
      </c>
      <c r="C6070">
        <v>645.54999999999995</v>
      </c>
      <c r="D6070">
        <v>4244.3999999999996</v>
      </c>
      <c r="E6070">
        <v>2710.3</v>
      </c>
      <c r="F6070">
        <v>7339.96</v>
      </c>
      <c r="G6070">
        <v>6482.7</v>
      </c>
      <c r="H6070">
        <v>14680</v>
      </c>
      <c r="I6070">
        <v>262.08</v>
      </c>
      <c r="J6070">
        <v>818.65</v>
      </c>
      <c r="K6070">
        <v>4422.04</v>
      </c>
      <c r="L6070">
        <v>7971</v>
      </c>
      <c r="M6070">
        <v>18272</v>
      </c>
      <c r="N6070">
        <v>3837.3</v>
      </c>
    </row>
    <row r="6071" spans="1:14" x14ac:dyDescent="0.25">
      <c r="A6071" s="5">
        <v>40638</v>
      </c>
      <c r="B6071">
        <v>1200.83</v>
      </c>
      <c r="C6071">
        <v>647.14</v>
      </c>
      <c r="D6071">
        <v>4238.3</v>
      </c>
      <c r="E6071">
        <v>2708.3</v>
      </c>
      <c r="F6071">
        <v>7338.94</v>
      </c>
      <c r="G6071">
        <v>6433.9</v>
      </c>
      <c r="H6071">
        <v>14714</v>
      </c>
      <c r="I6071">
        <v>262.01</v>
      </c>
      <c r="J6071">
        <v>817.22</v>
      </c>
      <c r="K6071">
        <v>4429.72</v>
      </c>
      <c r="L6071">
        <v>7905</v>
      </c>
      <c r="M6071">
        <v>18272</v>
      </c>
      <c r="N6071">
        <v>3850.5</v>
      </c>
    </row>
    <row r="6072" spans="1:14" x14ac:dyDescent="0.25">
      <c r="A6072" s="5">
        <v>40639</v>
      </c>
      <c r="B6072">
        <v>1202.8599999999999</v>
      </c>
      <c r="C6072">
        <v>643.65</v>
      </c>
      <c r="D6072">
        <v>4261.8</v>
      </c>
      <c r="E6072">
        <v>2712.3</v>
      </c>
      <c r="F6072">
        <v>7377.68</v>
      </c>
      <c r="G6072">
        <v>6536.6</v>
      </c>
      <c r="H6072">
        <v>14913</v>
      </c>
      <c r="I6072">
        <v>262.41000000000003</v>
      </c>
      <c r="J6072">
        <v>824.22</v>
      </c>
      <c r="K6072">
        <v>4444.3900000000003</v>
      </c>
      <c r="L6072">
        <v>7889</v>
      </c>
      <c r="M6072">
        <v>18354</v>
      </c>
      <c r="N6072">
        <v>3862.3</v>
      </c>
    </row>
    <row r="6073" spans="1:14" x14ac:dyDescent="0.25">
      <c r="A6073" s="5">
        <v>40640</v>
      </c>
      <c r="B6073">
        <v>1202.4100000000001</v>
      </c>
      <c r="C6073">
        <v>637.78</v>
      </c>
      <c r="D6073">
        <v>4244</v>
      </c>
      <c r="E6073">
        <v>2697.9</v>
      </c>
      <c r="F6073">
        <v>7340.98</v>
      </c>
      <c r="G6073">
        <v>6531.8</v>
      </c>
      <c r="H6073">
        <v>14834</v>
      </c>
      <c r="I6073">
        <v>260.83999999999997</v>
      </c>
      <c r="J6073">
        <v>819.01</v>
      </c>
      <c r="K6073">
        <v>4454.88</v>
      </c>
      <c r="L6073">
        <v>7873</v>
      </c>
      <c r="M6073">
        <v>18360</v>
      </c>
      <c r="N6073">
        <v>3859.9</v>
      </c>
    </row>
    <row r="6074" spans="1:14" x14ac:dyDescent="0.25">
      <c r="A6074" s="5">
        <v>40641</v>
      </c>
      <c r="B6074">
        <v>1198.1099999999999</v>
      </c>
      <c r="C6074">
        <v>644.04999999999995</v>
      </c>
      <c r="D6074">
        <v>4259.3</v>
      </c>
      <c r="E6074">
        <v>2721.7</v>
      </c>
      <c r="F6074">
        <v>7363.92</v>
      </c>
      <c r="G6074">
        <v>6565.2</v>
      </c>
      <c r="H6074">
        <v>14949</v>
      </c>
      <c r="I6074">
        <v>260.8</v>
      </c>
      <c r="J6074">
        <v>826.56</v>
      </c>
      <c r="K6074">
        <v>4451.38</v>
      </c>
      <c r="L6074">
        <v>8020</v>
      </c>
      <c r="M6074">
        <v>18446</v>
      </c>
      <c r="N6074">
        <v>3881</v>
      </c>
    </row>
    <row r="6075" spans="1:14" x14ac:dyDescent="0.25">
      <c r="A6075" s="5">
        <v>40644</v>
      </c>
      <c r="B6075">
        <v>1194.27</v>
      </c>
      <c r="C6075">
        <v>632.71</v>
      </c>
      <c r="D6075">
        <v>4268.2</v>
      </c>
      <c r="E6075">
        <v>2706.3</v>
      </c>
      <c r="F6075">
        <v>7367.49</v>
      </c>
      <c r="G6075">
        <v>6556.2</v>
      </c>
      <c r="H6075">
        <v>14936</v>
      </c>
      <c r="I6075">
        <v>260.83999999999997</v>
      </c>
      <c r="J6075">
        <v>823.68</v>
      </c>
      <c r="K6075">
        <v>4442.3</v>
      </c>
      <c r="L6075">
        <v>7979</v>
      </c>
      <c r="M6075">
        <v>18392</v>
      </c>
      <c r="N6075">
        <v>3909.2</v>
      </c>
    </row>
    <row r="6076" spans="1:14" x14ac:dyDescent="0.25">
      <c r="A6076" s="5">
        <v>40645</v>
      </c>
      <c r="B6076">
        <v>1184.08</v>
      </c>
      <c r="C6076">
        <v>624.54999999999995</v>
      </c>
      <c r="D6076">
        <v>4206.3999999999996</v>
      </c>
      <c r="E6076">
        <v>2663.7</v>
      </c>
      <c r="F6076">
        <v>7267.07</v>
      </c>
      <c r="G6076">
        <v>6497.7</v>
      </c>
      <c r="H6076">
        <v>14697</v>
      </c>
      <c r="I6076">
        <v>256.68</v>
      </c>
      <c r="J6076">
        <v>809.67</v>
      </c>
      <c r="K6076">
        <v>4377.32</v>
      </c>
      <c r="L6076">
        <v>7848</v>
      </c>
      <c r="M6076">
        <v>18108</v>
      </c>
      <c r="N6076">
        <v>3843.5</v>
      </c>
    </row>
    <row r="6077" spans="1:14" x14ac:dyDescent="0.25">
      <c r="A6077" s="5">
        <v>40646</v>
      </c>
      <c r="B6077">
        <v>1184.54</v>
      </c>
      <c r="C6077">
        <v>624.94000000000005</v>
      </c>
      <c r="D6077">
        <v>4237.3</v>
      </c>
      <c r="E6077">
        <v>2682.8</v>
      </c>
      <c r="F6077">
        <v>7342</v>
      </c>
      <c r="G6077">
        <v>6497.1</v>
      </c>
      <c r="H6077">
        <v>14752</v>
      </c>
      <c r="I6077">
        <v>257.95999999999998</v>
      </c>
      <c r="J6077">
        <v>816.14</v>
      </c>
      <c r="K6077">
        <v>4389.8999999999996</v>
      </c>
      <c r="L6077">
        <v>7914</v>
      </c>
      <c r="M6077">
        <v>18220</v>
      </c>
      <c r="N6077">
        <v>3840.4</v>
      </c>
    </row>
    <row r="6078" spans="1:14" x14ac:dyDescent="0.25">
      <c r="A6078" s="5">
        <v>40647</v>
      </c>
      <c r="B6078">
        <v>1185.8900000000001</v>
      </c>
      <c r="C6078">
        <v>624.30999999999995</v>
      </c>
      <c r="D6078">
        <v>4210.3</v>
      </c>
      <c r="E6078">
        <v>2658.7</v>
      </c>
      <c r="F6078">
        <v>7308.36</v>
      </c>
      <c r="G6078">
        <v>6401.9</v>
      </c>
      <c r="H6078">
        <v>14568</v>
      </c>
      <c r="I6078">
        <v>255.68</v>
      </c>
      <c r="J6078">
        <v>812.73</v>
      </c>
      <c r="K6078">
        <v>4380.1099999999997</v>
      </c>
      <c r="L6078">
        <v>7922</v>
      </c>
      <c r="M6078">
        <v>18142</v>
      </c>
      <c r="N6078">
        <v>3824</v>
      </c>
    </row>
    <row r="6079" spans="1:14" x14ac:dyDescent="0.25">
      <c r="A6079" s="5">
        <v>40648</v>
      </c>
      <c r="B6079">
        <v>1193.5899999999999</v>
      </c>
      <c r="C6079">
        <v>626.04999999999995</v>
      </c>
      <c r="D6079">
        <v>4227</v>
      </c>
      <c r="E6079">
        <v>2662.4</v>
      </c>
      <c r="F6079">
        <v>7332.31</v>
      </c>
      <c r="G6079">
        <v>6357.7</v>
      </c>
      <c r="H6079">
        <v>14553</v>
      </c>
      <c r="I6079">
        <v>255.43</v>
      </c>
      <c r="J6079">
        <v>806.9</v>
      </c>
      <c r="K6079">
        <v>4411.5600000000004</v>
      </c>
      <c r="L6079">
        <v>7848</v>
      </c>
      <c r="M6079">
        <v>18103</v>
      </c>
      <c r="N6079">
        <v>3801.3</v>
      </c>
    </row>
    <row r="6080" spans="1:14" x14ac:dyDescent="0.25">
      <c r="A6080" s="5">
        <v>40651</v>
      </c>
      <c r="B6080">
        <v>1177.52</v>
      </c>
      <c r="C6080">
        <v>619</v>
      </c>
      <c r="D6080">
        <v>4148.8999999999996</v>
      </c>
      <c r="E6080">
        <v>2597</v>
      </c>
      <c r="F6080">
        <v>7183.98</v>
      </c>
      <c r="G6080">
        <v>6224.4</v>
      </c>
      <c r="H6080">
        <v>14160</v>
      </c>
      <c r="I6080">
        <v>250.86</v>
      </c>
      <c r="J6080">
        <v>794.54</v>
      </c>
      <c r="K6080">
        <v>4330.51</v>
      </c>
      <c r="L6080">
        <v>7848</v>
      </c>
      <c r="M6080">
        <v>17965</v>
      </c>
      <c r="N6080">
        <v>3804.4</v>
      </c>
    </row>
    <row r="6081" spans="1:14" x14ac:dyDescent="0.25">
      <c r="A6081" s="5">
        <v>40652</v>
      </c>
      <c r="B6081">
        <v>1184.31</v>
      </c>
      <c r="C6081">
        <v>621.77</v>
      </c>
      <c r="D6081">
        <v>4156</v>
      </c>
      <c r="E6081">
        <v>2617.5</v>
      </c>
      <c r="F6081">
        <v>7186.52</v>
      </c>
      <c r="G6081">
        <v>6242.7</v>
      </c>
      <c r="H6081">
        <v>14211</v>
      </c>
      <c r="I6081">
        <v>251.11</v>
      </c>
      <c r="J6081">
        <v>802.72</v>
      </c>
      <c r="K6081">
        <v>4391.29</v>
      </c>
      <c r="L6081">
        <v>7749</v>
      </c>
      <c r="M6081">
        <v>17705</v>
      </c>
      <c r="N6081">
        <v>3748.1</v>
      </c>
    </row>
    <row r="6082" spans="1:14" x14ac:dyDescent="0.25">
      <c r="A6082" s="5">
        <v>40653</v>
      </c>
      <c r="B6082">
        <v>1202.19</v>
      </c>
      <c r="C6082">
        <v>630.1</v>
      </c>
      <c r="D6082">
        <v>4247.8999999999996</v>
      </c>
      <c r="E6082">
        <v>2680.2</v>
      </c>
      <c r="F6082">
        <v>7399.09</v>
      </c>
      <c r="G6082">
        <v>6336.7</v>
      </c>
      <c r="H6082">
        <v>14358</v>
      </c>
      <c r="I6082">
        <v>255.86</v>
      </c>
      <c r="J6082">
        <v>819.26</v>
      </c>
      <c r="K6082">
        <v>4461.8599999999997</v>
      </c>
      <c r="L6082">
        <v>7889</v>
      </c>
      <c r="M6082">
        <v>18041</v>
      </c>
      <c r="N6082">
        <v>3802.9</v>
      </c>
    </row>
    <row r="6083" spans="1:14" x14ac:dyDescent="0.25">
      <c r="A6083" s="5">
        <v>40654</v>
      </c>
      <c r="B6083">
        <v>1204.68</v>
      </c>
      <c r="C6083">
        <v>633.03</v>
      </c>
      <c r="D6083">
        <v>4246.5</v>
      </c>
      <c r="E6083">
        <v>2695.2</v>
      </c>
      <c r="F6083">
        <v>7455.68</v>
      </c>
      <c r="G6083">
        <v>6369</v>
      </c>
      <c r="H6083">
        <v>14572</v>
      </c>
      <c r="I6083">
        <v>255.61</v>
      </c>
      <c r="J6083">
        <v>821.25</v>
      </c>
      <c r="K6083">
        <v>4487.71</v>
      </c>
      <c r="L6083">
        <v>7946</v>
      </c>
      <c r="M6083">
        <v>18209</v>
      </c>
      <c r="N6083">
        <v>3846.6</v>
      </c>
    </row>
    <row r="6084" spans="1:14" x14ac:dyDescent="0.25">
      <c r="A6084" s="5">
        <v>40655</v>
      </c>
      <c r="B6084">
        <v>1204.68</v>
      </c>
      <c r="C6084">
        <v>633.03</v>
      </c>
      <c r="D6084">
        <v>4246.5</v>
      </c>
      <c r="E6084">
        <v>2695.2</v>
      </c>
      <c r="F6084">
        <v>7455.68</v>
      </c>
      <c r="G6084">
        <v>6369</v>
      </c>
      <c r="H6084">
        <v>14572</v>
      </c>
      <c r="I6084">
        <v>255.61</v>
      </c>
      <c r="J6084">
        <v>821.25</v>
      </c>
      <c r="K6084">
        <v>4487.71</v>
      </c>
      <c r="L6084">
        <v>7946</v>
      </c>
      <c r="M6084">
        <v>18209</v>
      </c>
      <c r="N6084">
        <v>3841.9</v>
      </c>
    </row>
    <row r="6085" spans="1:14" x14ac:dyDescent="0.25">
      <c r="A6085" s="5">
        <v>40658</v>
      </c>
      <c r="B6085">
        <v>1204.45</v>
      </c>
      <c r="C6085">
        <v>629.86</v>
      </c>
      <c r="D6085">
        <v>4246.5</v>
      </c>
      <c r="E6085">
        <v>2695.2</v>
      </c>
      <c r="F6085">
        <v>7455.68</v>
      </c>
      <c r="G6085">
        <v>6369</v>
      </c>
      <c r="H6085">
        <v>14572</v>
      </c>
      <c r="I6085">
        <v>255.61</v>
      </c>
      <c r="J6085">
        <v>821.25</v>
      </c>
      <c r="K6085">
        <v>4487.71</v>
      </c>
      <c r="L6085">
        <v>7946</v>
      </c>
      <c r="M6085">
        <v>18209</v>
      </c>
      <c r="N6085">
        <v>3841.9</v>
      </c>
    </row>
    <row r="6086" spans="1:14" x14ac:dyDescent="0.25">
      <c r="A6086" s="5">
        <v>40659</v>
      </c>
      <c r="B6086">
        <v>1213.73</v>
      </c>
      <c r="C6086">
        <v>628.75</v>
      </c>
      <c r="D6086">
        <v>4282.7</v>
      </c>
      <c r="E6086">
        <v>2709.5</v>
      </c>
      <c r="F6086">
        <v>7515.83</v>
      </c>
      <c r="G6086">
        <v>6411.4</v>
      </c>
      <c r="H6086">
        <v>14667</v>
      </c>
      <c r="I6086">
        <v>256.29000000000002</v>
      </c>
      <c r="J6086">
        <v>830.16</v>
      </c>
      <c r="K6086">
        <v>4507.9799999999996</v>
      </c>
      <c r="L6086">
        <v>7840</v>
      </c>
      <c r="M6086">
        <v>18099</v>
      </c>
      <c r="N6086">
        <v>3841.9</v>
      </c>
    </row>
    <row r="6087" spans="1:14" x14ac:dyDescent="0.25">
      <c r="A6087" s="5">
        <v>40660</v>
      </c>
      <c r="B6087">
        <v>1222.78</v>
      </c>
      <c r="C6087">
        <v>627.32000000000005</v>
      </c>
      <c r="D6087">
        <v>4288</v>
      </c>
      <c r="E6087">
        <v>2726.9</v>
      </c>
      <c r="F6087">
        <v>7562.72</v>
      </c>
      <c r="G6087">
        <v>6464.2</v>
      </c>
      <c r="H6087">
        <v>14865</v>
      </c>
      <c r="I6087">
        <v>256.69</v>
      </c>
      <c r="J6087">
        <v>829.25</v>
      </c>
      <c r="K6087">
        <v>4501.6899999999996</v>
      </c>
      <c r="L6087">
        <v>7971</v>
      </c>
      <c r="M6087">
        <v>18000</v>
      </c>
      <c r="N6087">
        <v>3809.1</v>
      </c>
    </row>
    <row r="6088" spans="1:14" x14ac:dyDescent="0.25">
      <c r="A6088" s="5">
        <v>40661</v>
      </c>
      <c r="B6088">
        <v>1226.4000000000001</v>
      </c>
      <c r="C6088">
        <v>628.42999999999995</v>
      </c>
      <c r="D6088">
        <v>4283.8</v>
      </c>
      <c r="E6088">
        <v>2751.4</v>
      </c>
      <c r="F6088">
        <v>7640.72</v>
      </c>
      <c r="G6088">
        <v>6543.5</v>
      </c>
      <c r="H6088">
        <v>14989</v>
      </c>
      <c r="I6088">
        <v>256.51</v>
      </c>
      <c r="J6088">
        <v>835.97</v>
      </c>
      <c r="K6088">
        <v>4533.13</v>
      </c>
      <c r="L6088">
        <v>8102</v>
      </c>
      <c r="M6088">
        <v>17953</v>
      </c>
      <c r="N6088">
        <v>3809.1</v>
      </c>
    </row>
    <row r="6089" spans="1:14" x14ac:dyDescent="0.25">
      <c r="A6089" s="5">
        <v>40662</v>
      </c>
      <c r="B6089">
        <v>1230.7</v>
      </c>
      <c r="C6089">
        <v>631.67999999999995</v>
      </c>
      <c r="D6089">
        <v>4283.8</v>
      </c>
      <c r="E6089">
        <v>2763.3</v>
      </c>
      <c r="F6089">
        <v>7676.4</v>
      </c>
      <c r="G6089">
        <v>6544.1</v>
      </c>
      <c r="H6089">
        <v>14991</v>
      </c>
      <c r="I6089">
        <v>257.19</v>
      </c>
      <c r="J6089">
        <v>841.79</v>
      </c>
      <c r="K6089">
        <v>4556.88</v>
      </c>
      <c r="L6089">
        <v>8102</v>
      </c>
      <c r="M6089">
        <v>17866</v>
      </c>
      <c r="N6089">
        <v>3758.3</v>
      </c>
    </row>
    <row r="6090" spans="1:14" x14ac:dyDescent="0.25">
      <c r="A6090" s="5">
        <v>40665</v>
      </c>
      <c r="B6090">
        <v>1228.8900000000001</v>
      </c>
      <c r="C6090">
        <v>632.95000000000005</v>
      </c>
      <c r="D6090">
        <v>4283.8</v>
      </c>
      <c r="E6090">
        <v>2762.6</v>
      </c>
      <c r="F6090">
        <v>7702.4</v>
      </c>
      <c r="G6090">
        <v>6579.2</v>
      </c>
      <c r="H6090">
        <v>14992</v>
      </c>
      <c r="I6090">
        <v>258.49</v>
      </c>
      <c r="J6090">
        <v>843.43</v>
      </c>
      <c r="K6090">
        <v>4554.09</v>
      </c>
      <c r="L6090">
        <v>8234</v>
      </c>
      <c r="M6090">
        <v>17866</v>
      </c>
      <c r="N6090">
        <v>3766.9</v>
      </c>
    </row>
    <row r="6091" spans="1:14" x14ac:dyDescent="0.25">
      <c r="A6091" s="5">
        <v>40666</v>
      </c>
      <c r="B6091">
        <v>1223.68</v>
      </c>
      <c r="C6091">
        <v>618.44000000000005</v>
      </c>
      <c r="D6091">
        <v>4291.2</v>
      </c>
      <c r="E6091">
        <v>2756.2</v>
      </c>
      <c r="F6091">
        <v>7666.71</v>
      </c>
      <c r="G6091">
        <v>6546.5</v>
      </c>
      <c r="H6091">
        <v>14932</v>
      </c>
      <c r="I6091">
        <v>257.66000000000003</v>
      </c>
      <c r="J6091">
        <v>834.88</v>
      </c>
      <c r="K6091">
        <v>4539.42</v>
      </c>
      <c r="L6091">
        <v>8234</v>
      </c>
      <c r="M6091">
        <v>17796</v>
      </c>
      <c r="N6091">
        <v>3739.5</v>
      </c>
    </row>
    <row r="6092" spans="1:14" x14ac:dyDescent="0.25">
      <c r="A6092" s="5">
        <v>40667</v>
      </c>
      <c r="B6092">
        <v>1215.54</v>
      </c>
      <c r="C6092">
        <v>614.08000000000004</v>
      </c>
      <c r="D6092">
        <v>4229.8</v>
      </c>
      <c r="E6092">
        <v>2722.8</v>
      </c>
      <c r="F6092">
        <v>7538.26</v>
      </c>
      <c r="G6092">
        <v>6474.8</v>
      </c>
      <c r="H6092">
        <v>14662</v>
      </c>
      <c r="I6092">
        <v>254.5</v>
      </c>
      <c r="J6092">
        <v>831.61</v>
      </c>
      <c r="K6092">
        <v>4515.66</v>
      </c>
      <c r="L6092">
        <v>8234</v>
      </c>
      <c r="M6092">
        <v>17542</v>
      </c>
      <c r="N6092">
        <v>3693.4</v>
      </c>
    </row>
    <row r="6093" spans="1:14" x14ac:dyDescent="0.25">
      <c r="A6093" s="5">
        <v>40668</v>
      </c>
      <c r="B6093">
        <v>1208.3</v>
      </c>
      <c r="C6093">
        <v>611.30999999999995</v>
      </c>
      <c r="D6093">
        <v>4182.2</v>
      </c>
      <c r="E6093">
        <v>2704.7</v>
      </c>
      <c r="F6093">
        <v>7530.61</v>
      </c>
      <c r="G6093">
        <v>6428.5</v>
      </c>
      <c r="H6093">
        <v>14534</v>
      </c>
      <c r="I6093">
        <v>254.39</v>
      </c>
      <c r="J6093">
        <v>833.25</v>
      </c>
      <c r="K6093">
        <v>4494.7</v>
      </c>
      <c r="L6093">
        <v>8234</v>
      </c>
      <c r="M6093">
        <v>17577</v>
      </c>
      <c r="N6093">
        <v>3714.5</v>
      </c>
    </row>
    <row r="6094" spans="1:14" x14ac:dyDescent="0.25">
      <c r="A6094" s="5">
        <v>40669</v>
      </c>
      <c r="B6094">
        <v>1207.8399999999999</v>
      </c>
      <c r="C6094">
        <v>614.96</v>
      </c>
      <c r="D6094">
        <v>4225.8999999999996</v>
      </c>
      <c r="E6094">
        <v>2741.9</v>
      </c>
      <c r="F6094">
        <v>7650.91</v>
      </c>
      <c r="G6094">
        <v>6465.7</v>
      </c>
      <c r="H6094">
        <v>14686</v>
      </c>
      <c r="I6094">
        <v>257.37</v>
      </c>
      <c r="J6094">
        <v>841.43</v>
      </c>
      <c r="K6094">
        <v>4556.88</v>
      </c>
      <c r="L6094">
        <v>8086</v>
      </c>
      <c r="M6094">
        <v>17474</v>
      </c>
      <c r="N6094">
        <v>3707.5</v>
      </c>
    </row>
    <row r="6095" spans="1:14" x14ac:dyDescent="0.25">
      <c r="A6095" s="5">
        <v>40672</v>
      </c>
      <c r="B6095">
        <v>1215.31</v>
      </c>
      <c r="C6095">
        <v>619.16</v>
      </c>
      <c r="D6095">
        <v>4199.6000000000004</v>
      </c>
      <c r="E6095">
        <v>2705.7</v>
      </c>
      <c r="F6095">
        <v>7571.39</v>
      </c>
      <c r="G6095">
        <v>6335.8</v>
      </c>
      <c r="H6095">
        <v>14477</v>
      </c>
      <c r="I6095">
        <v>255</v>
      </c>
      <c r="J6095">
        <v>839.79</v>
      </c>
      <c r="K6095">
        <v>4519.8500000000004</v>
      </c>
      <c r="L6095">
        <v>8053</v>
      </c>
      <c r="M6095">
        <v>17619</v>
      </c>
      <c r="N6095">
        <v>3723.9</v>
      </c>
    </row>
    <row r="6096" spans="1:14" x14ac:dyDescent="0.25">
      <c r="A6096" s="5">
        <v>40673</v>
      </c>
      <c r="B6096">
        <v>1225.27</v>
      </c>
      <c r="C6096">
        <v>617.41</v>
      </c>
      <c r="D6096">
        <v>4253.6000000000004</v>
      </c>
      <c r="E6096">
        <v>2740.2</v>
      </c>
      <c r="F6096">
        <v>7653.46</v>
      </c>
      <c r="G6096">
        <v>6384</v>
      </c>
      <c r="H6096">
        <v>14705</v>
      </c>
      <c r="I6096">
        <v>258.81</v>
      </c>
      <c r="J6096">
        <v>849.06</v>
      </c>
      <c r="K6096">
        <v>4555.49</v>
      </c>
      <c r="L6096">
        <v>8061</v>
      </c>
      <c r="M6096">
        <v>17619</v>
      </c>
      <c r="N6096">
        <v>3688.7</v>
      </c>
    </row>
    <row r="6097" spans="1:14" x14ac:dyDescent="0.25">
      <c r="A6097" s="5">
        <v>40674</v>
      </c>
      <c r="B6097">
        <v>1211.69</v>
      </c>
      <c r="C6097">
        <v>607.35</v>
      </c>
      <c r="D6097">
        <v>4230.2</v>
      </c>
      <c r="E6097">
        <v>2747</v>
      </c>
      <c r="F6097">
        <v>7660.09</v>
      </c>
      <c r="G6097">
        <v>6424.8</v>
      </c>
      <c r="H6097">
        <v>14727</v>
      </c>
      <c r="I6097">
        <v>259.35000000000002</v>
      </c>
      <c r="J6097">
        <v>854.15</v>
      </c>
      <c r="K6097">
        <v>4586.2299999999996</v>
      </c>
      <c r="L6097">
        <v>8094</v>
      </c>
      <c r="M6097">
        <v>17599</v>
      </c>
      <c r="N6097">
        <v>3740.3</v>
      </c>
    </row>
    <row r="6098" spans="1:14" x14ac:dyDescent="0.25">
      <c r="A6098" s="5">
        <v>40675</v>
      </c>
      <c r="B6098">
        <v>1219.6099999999999</v>
      </c>
      <c r="C6098">
        <v>605.52</v>
      </c>
      <c r="D6098">
        <v>4207.8</v>
      </c>
      <c r="E6098">
        <v>2720.7</v>
      </c>
      <c r="F6098">
        <v>7597.9</v>
      </c>
      <c r="G6098">
        <v>6392.8</v>
      </c>
      <c r="H6098">
        <v>14541</v>
      </c>
      <c r="I6098">
        <v>256.98</v>
      </c>
      <c r="J6098">
        <v>846.52</v>
      </c>
      <c r="K6098">
        <v>4584.83</v>
      </c>
      <c r="L6098">
        <v>7963</v>
      </c>
      <c r="M6098">
        <v>17394</v>
      </c>
      <c r="N6098">
        <v>3664.5</v>
      </c>
    </row>
    <row r="6099" spans="1:14" x14ac:dyDescent="0.25">
      <c r="A6099" s="5">
        <v>40676</v>
      </c>
      <c r="B6099">
        <v>1207.3900000000001</v>
      </c>
      <c r="C6099">
        <v>603.07000000000005</v>
      </c>
      <c r="D6099">
        <v>4192.8999999999996</v>
      </c>
      <c r="E6099">
        <v>2717.7</v>
      </c>
      <c r="F6099">
        <v>7555.08</v>
      </c>
      <c r="G6099">
        <v>6314.4</v>
      </c>
      <c r="H6099">
        <v>14536</v>
      </c>
      <c r="I6099">
        <v>255.29</v>
      </c>
      <c r="J6099">
        <v>846.7</v>
      </c>
      <c r="K6099">
        <v>4584.13</v>
      </c>
      <c r="L6099">
        <v>7938</v>
      </c>
      <c r="M6099">
        <v>17712</v>
      </c>
      <c r="N6099">
        <v>3684</v>
      </c>
    </row>
    <row r="6100" spans="1:14" x14ac:dyDescent="0.25">
      <c r="A6100" s="5">
        <v>40679</v>
      </c>
      <c r="B6100">
        <v>1199.7</v>
      </c>
      <c r="C6100">
        <v>607.11</v>
      </c>
      <c r="D6100">
        <v>4192.5</v>
      </c>
      <c r="E6100">
        <v>2709.5</v>
      </c>
      <c r="F6100">
        <v>7533.67</v>
      </c>
      <c r="G6100">
        <v>6318.4</v>
      </c>
      <c r="H6100">
        <v>14502</v>
      </c>
      <c r="I6100">
        <v>253.34</v>
      </c>
      <c r="J6100">
        <v>853.24</v>
      </c>
      <c r="K6100">
        <v>4587.63</v>
      </c>
      <c r="L6100">
        <v>7848</v>
      </c>
      <c r="M6100">
        <v>17326</v>
      </c>
      <c r="N6100">
        <v>3649.7</v>
      </c>
    </row>
    <row r="6101" spans="1:14" x14ac:dyDescent="0.25">
      <c r="A6101" s="5">
        <v>40680</v>
      </c>
      <c r="B6101">
        <v>1199.7</v>
      </c>
      <c r="C6101">
        <v>611.94000000000005</v>
      </c>
      <c r="D6101">
        <v>4156.3</v>
      </c>
      <c r="E6101">
        <v>2676.8</v>
      </c>
      <c r="F6101">
        <v>7422.54</v>
      </c>
      <c r="G6101">
        <v>6285.1</v>
      </c>
      <c r="H6101">
        <v>14301</v>
      </c>
      <c r="I6101">
        <v>250.04</v>
      </c>
      <c r="J6101">
        <v>841.97</v>
      </c>
      <c r="K6101">
        <v>4543.6099999999997</v>
      </c>
      <c r="L6101">
        <v>7864</v>
      </c>
      <c r="M6101">
        <v>17334</v>
      </c>
      <c r="N6101">
        <v>3664.5</v>
      </c>
    </row>
    <row r="6102" spans="1:14" x14ac:dyDescent="0.25">
      <c r="A6102" s="5">
        <v>40681</v>
      </c>
      <c r="B6102">
        <v>1211.46</v>
      </c>
      <c r="C6102">
        <v>617.49</v>
      </c>
      <c r="D6102">
        <v>4198.8999999999996</v>
      </c>
      <c r="E6102">
        <v>2699.9</v>
      </c>
      <c r="F6102">
        <v>7455.68</v>
      </c>
      <c r="G6102">
        <v>6305.9</v>
      </c>
      <c r="H6102">
        <v>14316</v>
      </c>
      <c r="I6102">
        <v>250.97</v>
      </c>
      <c r="J6102">
        <v>841.79</v>
      </c>
      <c r="K6102">
        <v>4562.47</v>
      </c>
      <c r="L6102">
        <v>7938</v>
      </c>
      <c r="M6102">
        <v>17466</v>
      </c>
      <c r="N6102">
        <v>3671.5</v>
      </c>
    </row>
    <row r="6103" spans="1:14" x14ac:dyDescent="0.25">
      <c r="A6103" s="5">
        <v>40682</v>
      </c>
      <c r="B6103">
        <v>1214.4000000000001</v>
      </c>
      <c r="C6103">
        <v>617.16999999999996</v>
      </c>
      <c r="D6103">
        <v>4224.1000000000004</v>
      </c>
      <c r="E6103">
        <v>2734</v>
      </c>
      <c r="F6103">
        <v>7496.97</v>
      </c>
      <c r="G6103">
        <v>6325.1</v>
      </c>
      <c r="H6103">
        <v>14378</v>
      </c>
      <c r="I6103">
        <v>252.3</v>
      </c>
      <c r="J6103">
        <v>847.24</v>
      </c>
      <c r="K6103">
        <v>4579.24</v>
      </c>
      <c r="L6103">
        <v>7905</v>
      </c>
      <c r="M6103">
        <v>17611</v>
      </c>
      <c r="N6103">
        <v>3720.8</v>
      </c>
    </row>
    <row r="6104" spans="1:14" x14ac:dyDescent="0.25">
      <c r="A6104" s="5">
        <v>40683</v>
      </c>
      <c r="B6104">
        <v>1201.73</v>
      </c>
      <c r="C6104">
        <v>617.65</v>
      </c>
      <c r="D6104">
        <v>4210.3</v>
      </c>
      <c r="E6104">
        <v>2720.9</v>
      </c>
      <c r="F6104">
        <v>7413.37</v>
      </c>
      <c r="G6104">
        <v>6235.4</v>
      </c>
      <c r="H6104">
        <v>14195</v>
      </c>
      <c r="I6104">
        <v>250.43</v>
      </c>
      <c r="J6104">
        <v>848.36</v>
      </c>
      <c r="K6104">
        <v>4565.97</v>
      </c>
      <c r="L6104">
        <v>7897</v>
      </c>
      <c r="M6104">
        <v>17607</v>
      </c>
      <c r="N6104">
        <v>3705.2</v>
      </c>
    </row>
    <row r="6105" spans="1:14" x14ac:dyDescent="0.25">
      <c r="A6105" s="5">
        <v>40686</v>
      </c>
      <c r="B6105">
        <v>1190.42</v>
      </c>
      <c r="C6105">
        <v>617.65</v>
      </c>
      <c r="D6105">
        <v>4138.6000000000004</v>
      </c>
      <c r="E6105">
        <v>2674.8</v>
      </c>
      <c r="F6105">
        <v>7278.28</v>
      </c>
      <c r="G6105">
        <v>6143.6</v>
      </c>
      <c r="H6105">
        <v>13959</v>
      </c>
      <c r="I6105">
        <v>246.41</v>
      </c>
      <c r="J6105">
        <v>827.31</v>
      </c>
      <c r="K6105">
        <v>4500.29</v>
      </c>
      <c r="L6105">
        <v>7766</v>
      </c>
      <c r="M6105">
        <v>17234</v>
      </c>
      <c r="N6105">
        <v>3632.5</v>
      </c>
    </row>
    <row r="6106" spans="1:14" x14ac:dyDescent="0.25">
      <c r="A6106" s="5">
        <v>40687</v>
      </c>
      <c r="B6106">
        <v>1188.8399999999999</v>
      </c>
      <c r="C6106">
        <v>615.27</v>
      </c>
      <c r="D6106">
        <v>4143.5</v>
      </c>
      <c r="E6106">
        <v>2682</v>
      </c>
      <c r="F6106">
        <v>7289.5</v>
      </c>
      <c r="G6106">
        <v>6168.9</v>
      </c>
      <c r="H6106">
        <v>13997</v>
      </c>
      <c r="I6106">
        <v>246.69</v>
      </c>
      <c r="J6106">
        <v>826.04</v>
      </c>
      <c r="K6106">
        <v>4507.9799999999996</v>
      </c>
      <c r="L6106">
        <v>7782</v>
      </c>
      <c r="M6106">
        <v>17270</v>
      </c>
      <c r="N6106">
        <v>3619.2</v>
      </c>
    </row>
    <row r="6107" spans="1:14" x14ac:dyDescent="0.25">
      <c r="A6107" s="5">
        <v>40688</v>
      </c>
      <c r="B6107">
        <v>1191.55</v>
      </c>
      <c r="C6107">
        <v>623.12</v>
      </c>
      <c r="D6107">
        <v>4159.2</v>
      </c>
      <c r="E6107">
        <v>2689.6</v>
      </c>
      <c r="F6107">
        <v>7320.59</v>
      </c>
      <c r="G6107">
        <v>6229</v>
      </c>
      <c r="H6107">
        <v>14145</v>
      </c>
      <c r="I6107">
        <v>248.02</v>
      </c>
      <c r="J6107">
        <v>837.47</v>
      </c>
      <c r="K6107">
        <v>4521.25</v>
      </c>
      <c r="L6107">
        <v>7725</v>
      </c>
      <c r="M6107">
        <v>17302</v>
      </c>
      <c r="N6107">
        <v>3587.1</v>
      </c>
    </row>
    <row r="6108" spans="1:14" x14ac:dyDescent="0.25">
      <c r="A6108" s="5">
        <v>40689</v>
      </c>
      <c r="B6108">
        <v>1200.5999999999999</v>
      </c>
      <c r="C6108">
        <v>625.66</v>
      </c>
      <c r="D6108">
        <v>4170.5</v>
      </c>
      <c r="E6108">
        <v>2683.7</v>
      </c>
      <c r="F6108">
        <v>7257.38</v>
      </c>
      <c r="G6108">
        <v>6227.5</v>
      </c>
      <c r="H6108">
        <v>14018</v>
      </c>
      <c r="I6108">
        <v>248.02</v>
      </c>
      <c r="J6108">
        <v>827.5</v>
      </c>
      <c r="K6108">
        <v>4520.55</v>
      </c>
      <c r="L6108">
        <v>7840</v>
      </c>
      <c r="M6108">
        <v>17395</v>
      </c>
      <c r="N6108">
        <v>3649.7</v>
      </c>
    </row>
    <row r="6109" spans="1:14" x14ac:dyDescent="0.25">
      <c r="A6109" s="5">
        <v>40690</v>
      </c>
      <c r="B6109">
        <v>1203.77</v>
      </c>
      <c r="C6109">
        <v>625.66</v>
      </c>
      <c r="D6109">
        <v>4208.8999999999996</v>
      </c>
      <c r="E6109">
        <v>2705.1</v>
      </c>
      <c r="F6109">
        <v>7308.87</v>
      </c>
      <c r="G6109">
        <v>6258</v>
      </c>
      <c r="H6109">
        <v>14147</v>
      </c>
      <c r="I6109">
        <v>248.78</v>
      </c>
      <c r="J6109">
        <v>835.84</v>
      </c>
      <c r="K6109">
        <v>4536.62</v>
      </c>
      <c r="L6109">
        <v>7823</v>
      </c>
      <c r="M6109">
        <v>17602</v>
      </c>
      <c r="N6109">
        <v>3666.1</v>
      </c>
    </row>
    <row r="6110" spans="1:14" x14ac:dyDescent="0.25">
      <c r="A6110" s="5">
        <v>40693</v>
      </c>
      <c r="B6110">
        <v>1203.77</v>
      </c>
      <c r="C6110">
        <v>626.45000000000005</v>
      </c>
      <c r="D6110">
        <v>4208.8999999999996</v>
      </c>
      <c r="E6110">
        <v>2700.3</v>
      </c>
      <c r="F6110">
        <v>7306.83</v>
      </c>
      <c r="G6110">
        <v>6254.6</v>
      </c>
      <c r="H6110">
        <v>14123</v>
      </c>
      <c r="I6110">
        <v>249.07</v>
      </c>
      <c r="J6110">
        <v>832.76</v>
      </c>
      <c r="K6110">
        <v>4526.84</v>
      </c>
      <c r="L6110">
        <v>7815</v>
      </c>
      <c r="M6110">
        <v>17677</v>
      </c>
      <c r="N6110">
        <v>3644.2</v>
      </c>
    </row>
    <row r="6111" spans="1:14" x14ac:dyDescent="0.25">
      <c r="A6111" s="5">
        <v>40694</v>
      </c>
      <c r="B6111">
        <v>1216.44</v>
      </c>
      <c r="C6111">
        <v>624.86</v>
      </c>
      <c r="D6111">
        <v>4235.8999999999996</v>
      </c>
      <c r="E6111">
        <v>2748.8</v>
      </c>
      <c r="F6111">
        <v>7438.34</v>
      </c>
      <c r="G6111">
        <v>6394.3</v>
      </c>
      <c r="H6111">
        <v>14327</v>
      </c>
      <c r="I6111">
        <v>251.37</v>
      </c>
      <c r="J6111">
        <v>837.47</v>
      </c>
      <c r="K6111">
        <v>4582.74</v>
      </c>
      <c r="L6111">
        <v>7955</v>
      </c>
      <c r="M6111">
        <v>18014</v>
      </c>
      <c r="N6111">
        <v>3682.5</v>
      </c>
    </row>
    <row r="6112" spans="1:14" x14ac:dyDescent="0.25">
      <c r="A6112" s="5">
        <v>40695</v>
      </c>
      <c r="B6112">
        <v>1187.48</v>
      </c>
      <c r="C6112">
        <v>610.6</v>
      </c>
      <c r="D6112">
        <v>4219.5</v>
      </c>
      <c r="E6112">
        <v>2720.6</v>
      </c>
      <c r="F6112">
        <v>7367.49</v>
      </c>
      <c r="G6112">
        <v>6311.1</v>
      </c>
      <c r="H6112">
        <v>14175</v>
      </c>
      <c r="I6112">
        <v>248.89</v>
      </c>
      <c r="J6112">
        <v>842.19</v>
      </c>
      <c r="K6112">
        <v>4534.53</v>
      </c>
      <c r="L6112">
        <v>7971</v>
      </c>
      <c r="M6112">
        <v>17982</v>
      </c>
      <c r="N6112">
        <v>3680.9</v>
      </c>
    </row>
    <row r="6113" spans="1:14" x14ac:dyDescent="0.25">
      <c r="A6113" s="5">
        <v>40696</v>
      </c>
      <c r="B6113">
        <v>1187.93</v>
      </c>
      <c r="C6113">
        <v>610.6</v>
      </c>
      <c r="D6113">
        <v>4157</v>
      </c>
      <c r="E6113">
        <v>2670.6</v>
      </c>
      <c r="F6113">
        <v>7226.29</v>
      </c>
      <c r="G6113">
        <v>6259.5</v>
      </c>
      <c r="H6113">
        <v>14052</v>
      </c>
      <c r="I6113">
        <v>244.9</v>
      </c>
      <c r="J6113">
        <v>842.19</v>
      </c>
      <c r="K6113">
        <v>4534.53</v>
      </c>
      <c r="L6113">
        <v>7840</v>
      </c>
      <c r="M6113">
        <v>17727</v>
      </c>
      <c r="N6113">
        <v>3600.4</v>
      </c>
    </row>
    <row r="6114" spans="1:14" x14ac:dyDescent="0.25">
      <c r="A6114" s="5">
        <v>40697</v>
      </c>
      <c r="B6114">
        <v>1173.22</v>
      </c>
      <c r="C6114">
        <v>611.71</v>
      </c>
      <c r="D6114">
        <v>4153.8</v>
      </c>
      <c r="E6114">
        <v>2670.3</v>
      </c>
      <c r="F6114">
        <v>7241.58</v>
      </c>
      <c r="G6114">
        <v>6274.8</v>
      </c>
      <c r="H6114">
        <v>14132</v>
      </c>
      <c r="I6114">
        <v>244.5</v>
      </c>
      <c r="J6114">
        <v>824.05</v>
      </c>
      <c r="K6114">
        <v>4475.84</v>
      </c>
      <c r="L6114">
        <v>7815</v>
      </c>
      <c r="M6114">
        <v>17553</v>
      </c>
      <c r="N6114">
        <v>3580.1</v>
      </c>
    </row>
    <row r="6115" spans="1:14" x14ac:dyDescent="0.25">
      <c r="A6115" s="5">
        <v>40700</v>
      </c>
      <c r="B6115">
        <v>1163.04</v>
      </c>
      <c r="C6115">
        <v>604.57000000000005</v>
      </c>
      <c r="D6115">
        <v>4163.3999999999996</v>
      </c>
      <c r="E6115">
        <v>2656.5</v>
      </c>
      <c r="F6115">
        <v>7231.89</v>
      </c>
      <c r="G6115">
        <v>6199.1</v>
      </c>
      <c r="H6115">
        <v>13937</v>
      </c>
      <c r="I6115">
        <v>243.96</v>
      </c>
      <c r="J6115">
        <v>824.05</v>
      </c>
      <c r="K6115">
        <v>4449.29</v>
      </c>
      <c r="L6115">
        <v>7717</v>
      </c>
      <c r="M6115">
        <v>17553</v>
      </c>
      <c r="N6115">
        <v>3571.5</v>
      </c>
    </row>
    <row r="6116" spans="1:14" x14ac:dyDescent="0.25">
      <c r="A6116" s="5">
        <v>40701</v>
      </c>
      <c r="B6116">
        <v>1162.81</v>
      </c>
      <c r="C6116">
        <v>601.48</v>
      </c>
      <c r="D6116">
        <v>4168</v>
      </c>
      <c r="E6116">
        <v>2662.4</v>
      </c>
      <c r="F6116">
        <v>7248.72</v>
      </c>
      <c r="G6116">
        <v>6204</v>
      </c>
      <c r="H6116">
        <v>13984</v>
      </c>
      <c r="I6116">
        <v>243.64</v>
      </c>
      <c r="J6116">
        <v>819.88</v>
      </c>
      <c r="K6116">
        <v>4428.32</v>
      </c>
      <c r="L6116">
        <v>7758</v>
      </c>
      <c r="M6116">
        <v>17480</v>
      </c>
      <c r="N6116">
        <v>3569.1</v>
      </c>
    </row>
    <row r="6117" spans="1:14" x14ac:dyDescent="0.25">
      <c r="A6117" s="5">
        <v>40702</v>
      </c>
      <c r="B6117">
        <v>1155.8</v>
      </c>
      <c r="C6117">
        <v>599.89</v>
      </c>
      <c r="D6117">
        <v>4124.7</v>
      </c>
      <c r="E6117">
        <v>2639.3</v>
      </c>
      <c r="F6117">
        <v>7194.68</v>
      </c>
      <c r="G6117">
        <v>6153.9</v>
      </c>
      <c r="H6117">
        <v>13789</v>
      </c>
      <c r="I6117">
        <v>241.38</v>
      </c>
      <c r="J6117">
        <v>801.91</v>
      </c>
      <c r="K6117">
        <v>4377.32</v>
      </c>
      <c r="L6117">
        <v>7766</v>
      </c>
      <c r="M6117">
        <v>17262</v>
      </c>
      <c r="N6117">
        <v>3549.6</v>
      </c>
    </row>
    <row r="6118" spans="1:14" x14ac:dyDescent="0.25">
      <c r="A6118" s="5">
        <v>40703</v>
      </c>
      <c r="B6118">
        <v>1165.3</v>
      </c>
      <c r="C6118">
        <v>601.4</v>
      </c>
      <c r="D6118">
        <v>4156.3</v>
      </c>
      <c r="E6118">
        <v>2664.8</v>
      </c>
      <c r="F6118">
        <v>7296.12</v>
      </c>
      <c r="G6118">
        <v>6174.4</v>
      </c>
      <c r="H6118">
        <v>13851</v>
      </c>
      <c r="I6118">
        <v>242.92</v>
      </c>
      <c r="J6118">
        <v>806.81</v>
      </c>
      <c r="K6118">
        <v>4386.3999999999996</v>
      </c>
      <c r="L6118">
        <v>7782</v>
      </c>
      <c r="M6118">
        <v>17205</v>
      </c>
      <c r="N6118">
        <v>3559.8</v>
      </c>
    </row>
    <row r="6119" spans="1:14" x14ac:dyDescent="0.25">
      <c r="A6119" s="5">
        <v>40704</v>
      </c>
      <c r="B6119">
        <v>1148.79</v>
      </c>
      <c r="C6119">
        <v>594.03</v>
      </c>
      <c r="D6119">
        <v>4099.2</v>
      </c>
      <c r="E6119">
        <v>2620</v>
      </c>
      <c r="F6119">
        <v>7212.01</v>
      </c>
      <c r="G6119">
        <v>6070.4</v>
      </c>
      <c r="H6119">
        <v>13663</v>
      </c>
      <c r="I6119">
        <v>239.94</v>
      </c>
      <c r="J6119">
        <v>793.21</v>
      </c>
      <c r="K6119">
        <v>4340.29</v>
      </c>
      <c r="L6119">
        <v>7799</v>
      </c>
      <c r="M6119">
        <v>17044</v>
      </c>
      <c r="N6119">
        <v>3577.7</v>
      </c>
    </row>
    <row r="6120" spans="1:14" x14ac:dyDescent="0.25">
      <c r="A6120" s="5">
        <v>40707</v>
      </c>
      <c r="B6120">
        <v>1150.82</v>
      </c>
      <c r="C6120">
        <v>589.99</v>
      </c>
      <c r="D6120">
        <v>4103.1000000000004</v>
      </c>
      <c r="E6120">
        <v>2622.4</v>
      </c>
      <c r="F6120">
        <v>7230.87</v>
      </c>
      <c r="G6120">
        <v>6070.1</v>
      </c>
      <c r="H6120">
        <v>13640</v>
      </c>
      <c r="I6120">
        <v>240.08</v>
      </c>
      <c r="J6120">
        <v>790.48</v>
      </c>
      <c r="K6120">
        <v>4340.29</v>
      </c>
      <c r="L6120">
        <v>7758</v>
      </c>
      <c r="M6120">
        <v>17155</v>
      </c>
      <c r="N6120">
        <v>3544.1</v>
      </c>
    </row>
    <row r="6121" spans="1:14" x14ac:dyDescent="0.25">
      <c r="A6121" s="5">
        <v>40708</v>
      </c>
      <c r="B6121">
        <v>1167.57</v>
      </c>
      <c r="C6121">
        <v>597.20000000000005</v>
      </c>
      <c r="D6121">
        <v>4124.7</v>
      </c>
      <c r="E6121">
        <v>2661.7</v>
      </c>
      <c r="F6121">
        <v>7341.49</v>
      </c>
      <c r="G6121">
        <v>6183.5</v>
      </c>
      <c r="H6121">
        <v>13830</v>
      </c>
      <c r="I6121">
        <v>242.56</v>
      </c>
      <c r="J6121">
        <v>802.64</v>
      </c>
      <c r="K6121">
        <v>4372.43</v>
      </c>
      <c r="L6121">
        <v>7823</v>
      </c>
      <c r="M6121">
        <v>17209</v>
      </c>
      <c r="N6121">
        <v>3584.8</v>
      </c>
    </row>
    <row r="6122" spans="1:14" x14ac:dyDescent="0.25">
      <c r="A6122" s="5">
        <v>40709</v>
      </c>
      <c r="B6122">
        <v>1145.3900000000001</v>
      </c>
      <c r="C6122">
        <v>589.35</v>
      </c>
      <c r="D6122">
        <v>4082.1</v>
      </c>
      <c r="E6122">
        <v>2622.8</v>
      </c>
      <c r="F6122">
        <v>7258.91</v>
      </c>
      <c r="G6122">
        <v>6062.4</v>
      </c>
      <c r="H6122">
        <v>13569</v>
      </c>
      <c r="I6122">
        <v>240.08</v>
      </c>
      <c r="J6122">
        <v>788.49</v>
      </c>
      <c r="K6122">
        <v>4329.8100000000004</v>
      </c>
      <c r="L6122">
        <v>7864</v>
      </c>
      <c r="M6122">
        <v>17017</v>
      </c>
      <c r="N6122">
        <v>3572.3</v>
      </c>
    </row>
    <row r="6123" spans="1:14" x14ac:dyDescent="0.25">
      <c r="A6123" s="5">
        <v>40710</v>
      </c>
      <c r="B6123">
        <v>1148.56</v>
      </c>
      <c r="C6123">
        <v>586.09</v>
      </c>
      <c r="D6123">
        <v>4048.8</v>
      </c>
      <c r="E6123">
        <v>2612.8000000000002</v>
      </c>
      <c r="F6123">
        <v>7245.66</v>
      </c>
      <c r="G6123">
        <v>6043.2</v>
      </c>
      <c r="H6123">
        <v>13451</v>
      </c>
      <c r="I6123">
        <v>238.93</v>
      </c>
      <c r="J6123">
        <v>781.78</v>
      </c>
      <c r="K6123">
        <v>4306.05</v>
      </c>
      <c r="L6123">
        <v>7725</v>
      </c>
      <c r="M6123">
        <v>16788</v>
      </c>
      <c r="N6123">
        <v>3504.1</v>
      </c>
    </row>
    <row r="6124" spans="1:14" x14ac:dyDescent="0.25">
      <c r="A6124" s="5">
        <v>40711</v>
      </c>
      <c r="B6124">
        <v>1150.83</v>
      </c>
      <c r="C6124">
        <v>581.54999999999995</v>
      </c>
      <c r="D6124">
        <v>4060.5</v>
      </c>
      <c r="E6124">
        <v>2634.1</v>
      </c>
      <c r="F6124">
        <v>7315.24</v>
      </c>
      <c r="G6124">
        <v>6188.4</v>
      </c>
      <c r="H6124">
        <v>13624</v>
      </c>
      <c r="I6124">
        <v>239.4</v>
      </c>
      <c r="J6124">
        <v>784.6</v>
      </c>
      <c r="K6124">
        <v>4289.28</v>
      </c>
      <c r="L6124">
        <v>7667</v>
      </c>
      <c r="M6124">
        <v>16532</v>
      </c>
      <c r="N6124">
        <v>3511.9</v>
      </c>
    </row>
    <row r="6125" spans="1:14" x14ac:dyDescent="0.25">
      <c r="A6125" s="5">
        <v>40714</v>
      </c>
      <c r="B6125">
        <v>1157.8800000000001</v>
      </c>
      <c r="C6125">
        <v>585.21</v>
      </c>
      <c r="D6125">
        <v>4045.2</v>
      </c>
      <c r="E6125">
        <v>2620.6999999999998</v>
      </c>
      <c r="F6125">
        <v>7292.89</v>
      </c>
      <c r="G6125">
        <v>6127.5</v>
      </c>
      <c r="H6125">
        <v>13459</v>
      </c>
      <c r="I6125">
        <v>238.46</v>
      </c>
      <c r="J6125">
        <v>773.01</v>
      </c>
      <c r="K6125">
        <v>4271.82</v>
      </c>
      <c r="L6125">
        <v>7676</v>
      </c>
      <c r="M6125">
        <v>16544</v>
      </c>
      <c r="N6125">
        <v>3488.4</v>
      </c>
    </row>
    <row r="6126" spans="1:14" x14ac:dyDescent="0.25">
      <c r="A6126" s="5">
        <v>40715</v>
      </c>
      <c r="B6126">
        <v>1170.83</v>
      </c>
      <c r="C6126">
        <v>594.52</v>
      </c>
      <c r="D6126">
        <v>4098.8</v>
      </c>
      <c r="E6126">
        <v>2669</v>
      </c>
      <c r="F6126">
        <v>7420.37</v>
      </c>
      <c r="G6126">
        <v>6249</v>
      </c>
      <c r="H6126">
        <v>13726</v>
      </c>
      <c r="I6126">
        <v>241.48</v>
      </c>
      <c r="J6126">
        <v>792.39</v>
      </c>
      <c r="K6126">
        <v>4315.1400000000003</v>
      </c>
      <c r="L6126">
        <v>7758</v>
      </c>
      <c r="M6126">
        <v>16706</v>
      </c>
      <c r="N6126">
        <v>3535.4</v>
      </c>
    </row>
    <row r="6127" spans="1:14" x14ac:dyDescent="0.25">
      <c r="A6127" s="5">
        <v>40716</v>
      </c>
      <c r="B6127">
        <v>1163.33</v>
      </c>
      <c r="C6127">
        <v>591.9</v>
      </c>
      <c r="D6127">
        <v>4102.3999999999996</v>
      </c>
      <c r="E6127">
        <v>2667.6</v>
      </c>
      <c r="F6127">
        <v>7426.98</v>
      </c>
      <c r="G6127">
        <v>6245.3</v>
      </c>
      <c r="H6127">
        <v>13702</v>
      </c>
      <c r="I6127">
        <v>240.26</v>
      </c>
      <c r="J6127">
        <v>778.08</v>
      </c>
      <c r="K6127">
        <v>4270.42</v>
      </c>
      <c r="L6127">
        <v>7889</v>
      </c>
      <c r="M6127">
        <v>16705</v>
      </c>
      <c r="N6127">
        <v>3552.7</v>
      </c>
    </row>
    <row r="6128" spans="1:14" x14ac:dyDescent="0.25">
      <c r="A6128" s="5">
        <v>40717</v>
      </c>
      <c r="B6128">
        <v>1160.83</v>
      </c>
      <c r="C6128">
        <v>589.27</v>
      </c>
      <c r="D6128">
        <v>4028</v>
      </c>
      <c r="E6128">
        <v>2609.6999999999998</v>
      </c>
      <c r="F6128">
        <v>7284.26</v>
      </c>
      <c r="G6128">
        <v>6064.4</v>
      </c>
      <c r="H6128">
        <v>13325</v>
      </c>
      <c r="I6128">
        <v>236.17</v>
      </c>
      <c r="J6128">
        <v>763.59</v>
      </c>
      <c r="K6128">
        <v>4176.1000000000004</v>
      </c>
      <c r="L6128">
        <v>7881</v>
      </c>
      <c r="M6128">
        <v>16592</v>
      </c>
      <c r="N6128">
        <v>3518.2</v>
      </c>
    </row>
    <row r="6129" spans="1:14" x14ac:dyDescent="0.25">
      <c r="A6129" s="5">
        <v>40718</v>
      </c>
      <c r="B6129">
        <v>1149.01</v>
      </c>
      <c r="C6129">
        <v>585.85</v>
      </c>
      <c r="D6129">
        <v>4045.2</v>
      </c>
      <c r="E6129">
        <v>2609.3000000000002</v>
      </c>
      <c r="F6129">
        <v>7264.96</v>
      </c>
      <c r="G6129">
        <v>5984.8</v>
      </c>
      <c r="H6129">
        <v>13101</v>
      </c>
      <c r="I6129">
        <v>236.35</v>
      </c>
      <c r="J6129">
        <v>763.59</v>
      </c>
      <c r="K6129">
        <v>4193.5600000000004</v>
      </c>
      <c r="L6129">
        <v>7938</v>
      </c>
      <c r="M6129">
        <v>16947</v>
      </c>
      <c r="N6129">
        <v>3526</v>
      </c>
    </row>
    <row r="6130" spans="1:14" x14ac:dyDescent="0.25">
      <c r="A6130" s="5">
        <v>40721</v>
      </c>
      <c r="B6130">
        <v>1160.1500000000001</v>
      </c>
      <c r="C6130">
        <v>589.99</v>
      </c>
      <c r="D6130">
        <v>4060.2</v>
      </c>
      <c r="E6130">
        <v>2613.8000000000002</v>
      </c>
      <c r="F6130">
        <v>7243.62</v>
      </c>
      <c r="G6130">
        <v>6022</v>
      </c>
      <c r="H6130">
        <v>13202</v>
      </c>
      <c r="I6130">
        <v>236.1</v>
      </c>
      <c r="J6130">
        <v>774.82</v>
      </c>
      <c r="K6130">
        <v>4182.38</v>
      </c>
      <c r="L6130">
        <v>7873</v>
      </c>
      <c r="M6130">
        <v>16830</v>
      </c>
      <c r="N6130">
        <v>3482.9</v>
      </c>
    </row>
    <row r="6131" spans="1:14" x14ac:dyDescent="0.25">
      <c r="A6131" s="5">
        <v>40722</v>
      </c>
      <c r="B6131">
        <v>1176.74</v>
      </c>
      <c r="C6131">
        <v>597.79</v>
      </c>
      <c r="D6131">
        <v>4097</v>
      </c>
      <c r="E6131">
        <v>2653.8</v>
      </c>
      <c r="F6131">
        <v>7308.13</v>
      </c>
      <c r="G6131">
        <v>6058.3</v>
      </c>
      <c r="H6131">
        <v>13312</v>
      </c>
      <c r="I6131">
        <v>237.06</v>
      </c>
      <c r="J6131">
        <v>778.81</v>
      </c>
      <c r="K6131">
        <v>4201.95</v>
      </c>
      <c r="L6131">
        <v>7922</v>
      </c>
      <c r="M6131">
        <v>16828</v>
      </c>
      <c r="N6131">
        <v>3504.8</v>
      </c>
    </row>
    <row r="6132" spans="1:14" x14ac:dyDescent="0.25">
      <c r="A6132" s="5">
        <v>40723</v>
      </c>
      <c r="B6132">
        <v>1185.5999999999999</v>
      </c>
      <c r="C6132">
        <v>602</v>
      </c>
      <c r="D6132">
        <v>4165.6000000000004</v>
      </c>
      <c r="E6132">
        <v>2702.1</v>
      </c>
      <c r="F6132">
        <v>7438.15</v>
      </c>
      <c r="G6132">
        <v>6197.7</v>
      </c>
      <c r="H6132">
        <v>13555</v>
      </c>
      <c r="I6132">
        <v>240.87</v>
      </c>
      <c r="J6132">
        <v>795.65</v>
      </c>
      <c r="K6132">
        <v>4263.43</v>
      </c>
      <c r="L6132">
        <v>8037</v>
      </c>
      <c r="M6132">
        <v>16928</v>
      </c>
      <c r="N6132">
        <v>3543.3</v>
      </c>
    </row>
    <row r="6133" spans="1:14" x14ac:dyDescent="0.25">
      <c r="A6133" s="5">
        <v>40724</v>
      </c>
      <c r="B6133">
        <v>1195.83</v>
      </c>
      <c r="C6133">
        <v>606.46</v>
      </c>
      <c r="D6133">
        <v>4218.8999999999996</v>
      </c>
      <c r="E6133">
        <v>2743.8</v>
      </c>
      <c r="F6133">
        <v>7508.24</v>
      </c>
      <c r="G6133">
        <v>6321.3</v>
      </c>
      <c r="H6133">
        <v>13781</v>
      </c>
      <c r="I6133">
        <v>243.96</v>
      </c>
      <c r="J6133">
        <v>807.78</v>
      </c>
      <c r="K6133">
        <v>4323.5200000000004</v>
      </c>
      <c r="L6133">
        <v>8061</v>
      </c>
      <c r="M6133">
        <v>17166</v>
      </c>
      <c r="N6133">
        <v>3607.6</v>
      </c>
    </row>
    <row r="6134" spans="1:14" x14ac:dyDescent="0.25">
      <c r="A6134" s="5">
        <v>40725</v>
      </c>
      <c r="B6134">
        <v>1213.33</v>
      </c>
      <c r="C6134">
        <v>606.46</v>
      </c>
      <c r="D6134">
        <v>4252.5</v>
      </c>
      <c r="E6134">
        <v>2760.7</v>
      </c>
      <c r="F6134">
        <v>7552.43</v>
      </c>
      <c r="G6134">
        <v>6417.6</v>
      </c>
      <c r="H6134">
        <v>13998</v>
      </c>
      <c r="I6134">
        <v>246.44</v>
      </c>
      <c r="J6134">
        <v>811.23</v>
      </c>
      <c r="K6134">
        <v>4354.26</v>
      </c>
      <c r="L6134">
        <v>8086</v>
      </c>
      <c r="M6134">
        <v>17166</v>
      </c>
      <c r="N6134">
        <v>3595.8</v>
      </c>
    </row>
    <row r="6135" spans="1:14" x14ac:dyDescent="0.25">
      <c r="A6135" s="5">
        <v>40728</v>
      </c>
      <c r="B6135">
        <v>1213.33</v>
      </c>
      <c r="C6135">
        <v>610.67999999999995</v>
      </c>
      <c r="D6135">
        <v>4279.3</v>
      </c>
      <c r="E6135">
        <v>2758.9</v>
      </c>
      <c r="F6135">
        <v>7580.87</v>
      </c>
      <c r="G6135">
        <v>6402.6</v>
      </c>
      <c r="H6135">
        <v>13988</v>
      </c>
      <c r="I6135">
        <v>246.79</v>
      </c>
      <c r="J6135">
        <v>815.39</v>
      </c>
      <c r="K6135">
        <v>4364.74</v>
      </c>
      <c r="L6135">
        <v>8176</v>
      </c>
      <c r="M6135">
        <v>17485</v>
      </c>
      <c r="N6135">
        <v>3603.6</v>
      </c>
    </row>
    <row r="6136" spans="1:14" x14ac:dyDescent="0.25">
      <c r="A6136" s="5">
        <v>40729</v>
      </c>
      <c r="B6136">
        <v>1215.1500000000001</v>
      </c>
      <c r="C6136">
        <v>612.19000000000005</v>
      </c>
      <c r="D6136">
        <v>4280</v>
      </c>
      <c r="E6136">
        <v>2746.9</v>
      </c>
      <c r="F6136">
        <v>7588.99</v>
      </c>
      <c r="G6136">
        <v>6319.8</v>
      </c>
      <c r="H6136">
        <v>13839</v>
      </c>
      <c r="I6136">
        <v>246.54</v>
      </c>
      <c r="J6136">
        <v>816.12</v>
      </c>
      <c r="K6136">
        <v>4359.1499999999996</v>
      </c>
      <c r="L6136">
        <v>8176</v>
      </c>
      <c r="M6136">
        <v>17440</v>
      </c>
      <c r="N6136">
        <v>3598.9</v>
      </c>
    </row>
    <row r="6137" spans="1:14" x14ac:dyDescent="0.25">
      <c r="A6137" s="5">
        <v>40730</v>
      </c>
      <c r="B6137">
        <v>1214.24</v>
      </c>
      <c r="C6137">
        <v>608.61</v>
      </c>
      <c r="D6137">
        <v>4265</v>
      </c>
      <c r="E6137">
        <v>2732.4</v>
      </c>
      <c r="F6137">
        <v>7568.17</v>
      </c>
      <c r="G6137">
        <v>6250.6</v>
      </c>
      <c r="H6137">
        <v>13518</v>
      </c>
      <c r="I6137">
        <v>245.47</v>
      </c>
      <c r="J6137">
        <v>809.6</v>
      </c>
      <c r="K6137">
        <v>4315.1400000000003</v>
      </c>
      <c r="L6137">
        <v>8275</v>
      </c>
      <c r="M6137">
        <v>17198</v>
      </c>
      <c r="N6137">
        <v>3599.7</v>
      </c>
    </row>
    <row r="6138" spans="1:14" x14ac:dyDescent="0.25">
      <c r="A6138" s="5">
        <v>40731</v>
      </c>
      <c r="B6138">
        <v>1228.78</v>
      </c>
      <c r="C6138">
        <v>610.52</v>
      </c>
      <c r="D6138">
        <v>4303.2</v>
      </c>
      <c r="E6138">
        <v>2745.1</v>
      </c>
      <c r="F6138">
        <v>7616.42</v>
      </c>
      <c r="G6138">
        <v>6244.4</v>
      </c>
      <c r="H6138">
        <v>13479</v>
      </c>
      <c r="I6138">
        <v>247.94</v>
      </c>
      <c r="J6138">
        <v>823.18</v>
      </c>
      <c r="K6138">
        <v>4348.67</v>
      </c>
      <c r="L6138">
        <v>8275</v>
      </c>
      <c r="M6138">
        <v>17259</v>
      </c>
      <c r="N6138">
        <v>3595</v>
      </c>
    </row>
    <row r="6139" spans="1:14" x14ac:dyDescent="0.25">
      <c r="A6139" s="5">
        <v>40732</v>
      </c>
      <c r="B6139">
        <v>1219.69</v>
      </c>
      <c r="C6139">
        <v>609.16</v>
      </c>
      <c r="D6139">
        <v>4256.8</v>
      </c>
      <c r="E6139">
        <v>2699.6</v>
      </c>
      <c r="F6139">
        <v>7544.3</v>
      </c>
      <c r="G6139">
        <v>6095.2</v>
      </c>
      <c r="H6139">
        <v>13010</v>
      </c>
      <c r="I6139">
        <v>246</v>
      </c>
      <c r="J6139">
        <v>811.41</v>
      </c>
      <c r="K6139">
        <v>4296.2700000000004</v>
      </c>
      <c r="L6139">
        <v>8341</v>
      </c>
      <c r="M6139">
        <v>17457</v>
      </c>
      <c r="N6139">
        <v>3638.1</v>
      </c>
    </row>
    <row r="6140" spans="1:14" x14ac:dyDescent="0.25">
      <c r="A6140" s="5">
        <v>40735</v>
      </c>
      <c r="B6140">
        <v>1198.56</v>
      </c>
      <c r="C6140">
        <v>601.61</v>
      </c>
      <c r="D6140">
        <v>4211.7</v>
      </c>
      <c r="E6140">
        <v>2627.6</v>
      </c>
      <c r="F6140">
        <v>7369.58</v>
      </c>
      <c r="G6140">
        <v>5937.7</v>
      </c>
      <c r="H6140">
        <v>12503</v>
      </c>
      <c r="I6140">
        <v>241.52</v>
      </c>
      <c r="J6140">
        <v>798.37</v>
      </c>
      <c r="K6140">
        <v>4220.8100000000004</v>
      </c>
      <c r="L6140">
        <v>8275</v>
      </c>
      <c r="M6140">
        <v>17121</v>
      </c>
      <c r="N6140">
        <v>3575.4</v>
      </c>
    </row>
    <row r="6141" spans="1:14" x14ac:dyDescent="0.25">
      <c r="A6141" s="5">
        <v>40736</v>
      </c>
      <c r="B6141">
        <v>1191.51</v>
      </c>
      <c r="C6141">
        <v>601.76</v>
      </c>
      <c r="D6141">
        <v>4173.8</v>
      </c>
      <c r="E6141">
        <v>2601.6999999999998</v>
      </c>
      <c r="F6141">
        <v>7308.64</v>
      </c>
      <c r="G6141">
        <v>5888.8</v>
      </c>
      <c r="H6141">
        <v>12598</v>
      </c>
      <c r="I6141">
        <v>238.46</v>
      </c>
      <c r="J6141">
        <v>799.27</v>
      </c>
      <c r="K6141">
        <v>4201.25</v>
      </c>
      <c r="L6141">
        <v>8143</v>
      </c>
      <c r="M6141">
        <v>16513</v>
      </c>
      <c r="N6141">
        <v>3501.7</v>
      </c>
    </row>
    <row r="6142" spans="1:14" x14ac:dyDescent="0.25">
      <c r="A6142" s="5">
        <v>40737</v>
      </c>
      <c r="B6142">
        <v>1192.8699999999999</v>
      </c>
      <c r="C6142">
        <v>605.19000000000005</v>
      </c>
      <c r="D6142">
        <v>4192.3999999999996</v>
      </c>
      <c r="E6142">
        <v>2615.1999999999998</v>
      </c>
      <c r="F6142">
        <v>7404.12</v>
      </c>
      <c r="G6142">
        <v>5942.6</v>
      </c>
      <c r="H6142">
        <v>12867</v>
      </c>
      <c r="I6142">
        <v>239.15</v>
      </c>
      <c r="J6142">
        <v>801.26</v>
      </c>
      <c r="K6142">
        <v>4209.63</v>
      </c>
      <c r="L6142">
        <v>8168</v>
      </c>
      <c r="M6142">
        <v>16746</v>
      </c>
      <c r="N6142">
        <v>3518.9</v>
      </c>
    </row>
    <row r="6143" spans="1:14" x14ac:dyDescent="0.25">
      <c r="A6143" s="5">
        <v>40738</v>
      </c>
      <c r="B6143">
        <v>1187.8800000000001</v>
      </c>
      <c r="C6143">
        <v>602.32000000000005</v>
      </c>
      <c r="D6143">
        <v>4157</v>
      </c>
      <c r="E6143">
        <v>2585.5</v>
      </c>
      <c r="F6143">
        <v>7358.41</v>
      </c>
      <c r="G6143">
        <v>5904.8</v>
      </c>
      <c r="H6143">
        <v>12710</v>
      </c>
      <c r="I6143">
        <v>237.35</v>
      </c>
      <c r="J6143">
        <v>790.03</v>
      </c>
      <c r="K6143">
        <v>4173.3</v>
      </c>
      <c r="L6143">
        <v>8152</v>
      </c>
      <c r="M6143">
        <v>16827</v>
      </c>
      <c r="N6143">
        <v>3502.5</v>
      </c>
    </row>
    <row r="6144" spans="1:14" x14ac:dyDescent="0.25">
      <c r="A6144" s="5">
        <v>40739</v>
      </c>
      <c r="B6144">
        <v>1195.3699999999999</v>
      </c>
      <c r="C6144">
        <v>603.59</v>
      </c>
      <c r="D6144">
        <v>4156.7</v>
      </c>
      <c r="E6144">
        <v>2569.3000000000002</v>
      </c>
      <c r="F6144">
        <v>7364.5</v>
      </c>
      <c r="G6144">
        <v>5836</v>
      </c>
      <c r="H6144">
        <v>12594</v>
      </c>
      <c r="I6144">
        <v>236.52</v>
      </c>
      <c r="J6144">
        <v>782.05</v>
      </c>
      <c r="K6144">
        <v>4147.45</v>
      </c>
      <c r="L6144">
        <v>8185</v>
      </c>
      <c r="M6144">
        <v>16719</v>
      </c>
      <c r="N6144">
        <v>3482.1</v>
      </c>
    </row>
    <row r="6145" spans="1:14" x14ac:dyDescent="0.25">
      <c r="A6145" s="5">
        <v>40742</v>
      </c>
      <c r="B6145">
        <v>1182.19</v>
      </c>
      <c r="C6145">
        <v>600.01</v>
      </c>
      <c r="D6145">
        <v>4090.9</v>
      </c>
      <c r="E6145">
        <v>2513.9</v>
      </c>
      <c r="F6145">
        <v>7256.32</v>
      </c>
      <c r="G6145">
        <v>5753.9</v>
      </c>
      <c r="H6145">
        <v>12215</v>
      </c>
      <c r="I6145">
        <v>231.98</v>
      </c>
      <c r="J6145">
        <v>763.79</v>
      </c>
      <c r="K6145">
        <v>4072.69</v>
      </c>
      <c r="L6145">
        <v>8185</v>
      </c>
      <c r="M6145">
        <v>16678</v>
      </c>
      <c r="N6145">
        <v>3486.8</v>
      </c>
    </row>
    <row r="6146" spans="1:14" x14ac:dyDescent="0.25">
      <c r="A6146" s="5">
        <v>40743</v>
      </c>
      <c r="B6146">
        <v>1201.06</v>
      </c>
      <c r="C6146">
        <v>603.20000000000005</v>
      </c>
      <c r="D6146">
        <v>4109.8999999999996</v>
      </c>
      <c r="E6146">
        <v>2547.6999999999998</v>
      </c>
      <c r="F6146">
        <v>7321.84</v>
      </c>
      <c r="G6146">
        <v>5807.3</v>
      </c>
      <c r="H6146">
        <v>12447</v>
      </c>
      <c r="I6146">
        <v>234.21</v>
      </c>
      <c r="J6146">
        <v>780.06</v>
      </c>
      <c r="K6146">
        <v>4118.8</v>
      </c>
      <c r="L6146">
        <v>8119</v>
      </c>
      <c r="M6146">
        <v>16715</v>
      </c>
      <c r="N6146">
        <v>3482.1</v>
      </c>
    </row>
    <row r="6147" spans="1:14" x14ac:dyDescent="0.25">
      <c r="A6147" s="5">
        <v>40744</v>
      </c>
      <c r="B6147">
        <v>1201.06</v>
      </c>
      <c r="C6147">
        <v>603.99</v>
      </c>
      <c r="D6147">
        <v>4150.6000000000004</v>
      </c>
      <c r="E6147">
        <v>2585.5</v>
      </c>
      <c r="F6147">
        <v>7350.79</v>
      </c>
      <c r="G6147">
        <v>5981.9</v>
      </c>
      <c r="H6147">
        <v>12802</v>
      </c>
      <c r="I6147">
        <v>237.24</v>
      </c>
      <c r="J6147">
        <v>791.45</v>
      </c>
      <c r="K6147">
        <v>4164.22</v>
      </c>
      <c r="L6147">
        <v>8226</v>
      </c>
      <c r="M6147">
        <v>16827</v>
      </c>
      <c r="N6147">
        <v>3548</v>
      </c>
    </row>
    <row r="6148" spans="1:14" x14ac:dyDescent="0.25">
      <c r="A6148" s="5">
        <v>40745</v>
      </c>
      <c r="B6148">
        <v>1220.3699999999999</v>
      </c>
      <c r="C6148">
        <v>610.91</v>
      </c>
      <c r="D6148">
        <v>4194.6000000000004</v>
      </c>
      <c r="E6148">
        <v>2629.3</v>
      </c>
      <c r="F6148">
        <v>7426.98</v>
      </c>
      <c r="G6148">
        <v>6156.8</v>
      </c>
      <c r="H6148">
        <v>13297</v>
      </c>
      <c r="I6148">
        <v>241.72</v>
      </c>
      <c r="J6148">
        <v>788.56</v>
      </c>
      <c r="K6148">
        <v>4216.62</v>
      </c>
      <c r="L6148">
        <v>8217</v>
      </c>
      <c r="M6148">
        <v>16807</v>
      </c>
      <c r="N6148">
        <v>3555</v>
      </c>
    </row>
    <row r="6149" spans="1:14" x14ac:dyDescent="0.25">
      <c r="A6149" s="5">
        <v>40746</v>
      </c>
      <c r="B6149">
        <v>1219.01</v>
      </c>
      <c r="C6149">
        <v>610.52</v>
      </c>
      <c r="D6149">
        <v>4210.6000000000004</v>
      </c>
      <c r="E6149">
        <v>2650.6</v>
      </c>
      <c r="F6149">
        <v>7452.37</v>
      </c>
      <c r="G6149">
        <v>6188.6</v>
      </c>
      <c r="H6149">
        <v>13303</v>
      </c>
      <c r="I6149">
        <v>243.01</v>
      </c>
      <c r="J6149">
        <v>790.01</v>
      </c>
      <c r="K6149">
        <v>4209.63</v>
      </c>
      <c r="L6149">
        <v>8324</v>
      </c>
      <c r="M6149">
        <v>17198</v>
      </c>
      <c r="N6149">
        <v>3596.6</v>
      </c>
    </row>
    <row r="6150" spans="1:14" x14ac:dyDescent="0.25">
      <c r="A6150" s="5">
        <v>40749</v>
      </c>
      <c r="B6150">
        <v>1212.19</v>
      </c>
      <c r="C6150">
        <v>607.02</v>
      </c>
      <c r="D6150">
        <v>4209.8999999999996</v>
      </c>
      <c r="E6150">
        <v>2627.2</v>
      </c>
      <c r="F6150">
        <v>7486.91</v>
      </c>
      <c r="G6150">
        <v>6067.7</v>
      </c>
      <c r="H6150">
        <v>12973</v>
      </c>
      <c r="I6150">
        <v>242.08</v>
      </c>
      <c r="J6150">
        <v>785.67</v>
      </c>
      <c r="K6150">
        <v>4208.24</v>
      </c>
      <c r="L6150">
        <v>8250</v>
      </c>
      <c r="M6150">
        <v>17088</v>
      </c>
      <c r="N6150">
        <v>3538.6</v>
      </c>
    </row>
    <row r="6151" spans="1:14" x14ac:dyDescent="0.25">
      <c r="A6151" s="5">
        <v>40750</v>
      </c>
      <c r="B6151">
        <v>1205.5999999999999</v>
      </c>
      <c r="C6151">
        <v>598.5</v>
      </c>
      <c r="D6151">
        <v>4210.3</v>
      </c>
      <c r="E6151">
        <v>2612</v>
      </c>
      <c r="F6151">
        <v>7486.91</v>
      </c>
      <c r="G6151">
        <v>6054.7</v>
      </c>
      <c r="H6151">
        <v>12987</v>
      </c>
      <c r="I6151">
        <v>241.86</v>
      </c>
      <c r="J6151">
        <v>780.61</v>
      </c>
      <c r="K6151">
        <v>4183.78</v>
      </c>
      <c r="L6151">
        <v>8299</v>
      </c>
      <c r="M6151">
        <v>17251</v>
      </c>
      <c r="N6151">
        <v>3561.3</v>
      </c>
    </row>
    <row r="6152" spans="1:14" x14ac:dyDescent="0.25">
      <c r="A6152" s="5">
        <v>40751</v>
      </c>
      <c r="B6152">
        <v>1180.83</v>
      </c>
      <c r="C6152">
        <v>586.80999999999995</v>
      </c>
      <c r="D6152">
        <v>4163.5</v>
      </c>
      <c r="E6152">
        <v>2573.8000000000002</v>
      </c>
      <c r="F6152">
        <v>7384.82</v>
      </c>
      <c r="G6152">
        <v>5946.1</v>
      </c>
      <c r="H6152">
        <v>12629</v>
      </c>
      <c r="I6152">
        <v>239.19</v>
      </c>
      <c r="J6152">
        <v>773.19</v>
      </c>
      <c r="K6152">
        <v>4118.8</v>
      </c>
      <c r="L6152">
        <v>8242</v>
      </c>
      <c r="M6152">
        <v>17265</v>
      </c>
      <c r="N6152">
        <v>3537.8</v>
      </c>
    </row>
    <row r="6153" spans="1:14" x14ac:dyDescent="0.25">
      <c r="A6153" s="5">
        <v>40752</v>
      </c>
      <c r="B6153">
        <v>1178.78</v>
      </c>
      <c r="C6153">
        <v>587.6</v>
      </c>
      <c r="D6153">
        <v>4169.5</v>
      </c>
      <c r="E6153">
        <v>2559.4</v>
      </c>
      <c r="F6153">
        <v>7324.89</v>
      </c>
      <c r="G6153">
        <v>5943.6</v>
      </c>
      <c r="H6153">
        <v>12630</v>
      </c>
      <c r="I6153">
        <v>238.94</v>
      </c>
      <c r="J6153">
        <v>772.29</v>
      </c>
      <c r="K6153">
        <v>4101.34</v>
      </c>
      <c r="L6153">
        <v>8127</v>
      </c>
      <c r="M6153">
        <v>17321</v>
      </c>
      <c r="N6153">
        <v>3474.3</v>
      </c>
    </row>
    <row r="6154" spans="1:14" x14ac:dyDescent="0.25">
      <c r="A6154" s="5">
        <v>40753</v>
      </c>
      <c r="B6154">
        <v>1171.29</v>
      </c>
      <c r="C6154">
        <v>582.59</v>
      </c>
      <c r="D6154">
        <v>4134.5</v>
      </c>
      <c r="E6154">
        <v>2529.4</v>
      </c>
      <c r="F6154">
        <v>7294.41</v>
      </c>
      <c r="G6154">
        <v>5923</v>
      </c>
      <c r="H6154">
        <v>12566</v>
      </c>
      <c r="I6154">
        <v>236.31</v>
      </c>
      <c r="J6154">
        <v>774.28</v>
      </c>
      <c r="K6154">
        <v>4052.43</v>
      </c>
      <c r="L6154">
        <v>8070</v>
      </c>
      <c r="M6154">
        <v>17113</v>
      </c>
      <c r="N6154">
        <v>3431.9</v>
      </c>
    </row>
    <row r="6155" spans="1:14" x14ac:dyDescent="0.25">
      <c r="A6155" s="5">
        <v>40756</v>
      </c>
      <c r="B6155">
        <v>1163.33</v>
      </c>
      <c r="C6155">
        <v>582.59</v>
      </c>
      <c r="D6155">
        <v>4118.1000000000004</v>
      </c>
      <c r="E6155">
        <v>2472.6</v>
      </c>
      <c r="F6155">
        <v>7115.13</v>
      </c>
      <c r="G6155">
        <v>5758.2</v>
      </c>
      <c r="H6155">
        <v>12092</v>
      </c>
      <c r="I6155">
        <v>233.28</v>
      </c>
      <c r="J6155">
        <v>749.69</v>
      </c>
      <c r="K6155">
        <v>4052.43</v>
      </c>
      <c r="L6155">
        <v>8185</v>
      </c>
      <c r="M6155">
        <v>17394</v>
      </c>
      <c r="N6155">
        <v>3504.8</v>
      </c>
    </row>
    <row r="6156" spans="1:14" x14ac:dyDescent="0.25">
      <c r="A6156" s="5">
        <v>40757</v>
      </c>
      <c r="B6156">
        <v>1133.79</v>
      </c>
      <c r="C6156">
        <v>570.41999999999996</v>
      </c>
      <c r="D6156">
        <v>4070.6</v>
      </c>
      <c r="E6156">
        <v>2430.6</v>
      </c>
      <c r="F6156">
        <v>6930.25</v>
      </c>
      <c r="G6156">
        <v>5626.2</v>
      </c>
      <c r="H6156">
        <v>11800</v>
      </c>
      <c r="I6156">
        <v>230.1</v>
      </c>
      <c r="J6156">
        <v>734.14</v>
      </c>
      <c r="K6156">
        <v>3868.67</v>
      </c>
      <c r="L6156">
        <v>8070</v>
      </c>
      <c r="M6156">
        <v>17169</v>
      </c>
      <c r="N6156">
        <v>3446</v>
      </c>
    </row>
    <row r="6157" spans="1:14" x14ac:dyDescent="0.25">
      <c r="A6157" s="5">
        <v>40758</v>
      </c>
      <c r="B6157">
        <v>1140.3800000000001</v>
      </c>
      <c r="C6157">
        <v>573.36</v>
      </c>
      <c r="D6157">
        <v>3980.9</v>
      </c>
      <c r="E6157">
        <v>2380</v>
      </c>
      <c r="F6157">
        <v>6749.95</v>
      </c>
      <c r="G6157">
        <v>5582.7</v>
      </c>
      <c r="H6157">
        <v>11628</v>
      </c>
      <c r="I6157">
        <v>223.94</v>
      </c>
      <c r="J6157">
        <v>708.65</v>
      </c>
      <c r="K6157">
        <v>3832.34</v>
      </c>
      <c r="L6157">
        <v>7922</v>
      </c>
      <c r="M6157">
        <v>16817</v>
      </c>
      <c r="N6157">
        <v>3360.6</v>
      </c>
    </row>
    <row r="6158" spans="1:14" x14ac:dyDescent="0.25">
      <c r="A6158" s="5">
        <v>40759</v>
      </c>
      <c r="B6158">
        <v>1089.7</v>
      </c>
      <c r="C6158">
        <v>557.45000000000005</v>
      </c>
      <c r="D6158">
        <v>3851.1</v>
      </c>
      <c r="E6158">
        <v>2284.3000000000002</v>
      </c>
      <c r="F6158">
        <v>6518.35</v>
      </c>
      <c r="G6158">
        <v>5347.3</v>
      </c>
      <c r="H6158">
        <v>11110</v>
      </c>
      <c r="I6158">
        <v>216.58</v>
      </c>
      <c r="J6158">
        <v>681.18</v>
      </c>
      <c r="K6158">
        <v>3702.38</v>
      </c>
      <c r="L6158">
        <v>7938</v>
      </c>
      <c r="M6158">
        <v>16637</v>
      </c>
      <c r="N6158">
        <v>3326.1</v>
      </c>
    </row>
    <row r="6159" spans="1:14" x14ac:dyDescent="0.25">
      <c r="A6159" s="5">
        <v>40760</v>
      </c>
      <c r="B6159">
        <v>1088.79</v>
      </c>
      <c r="C6159">
        <v>548.69000000000005</v>
      </c>
      <c r="D6159">
        <v>3738.2</v>
      </c>
      <c r="E6159">
        <v>2258.8000000000002</v>
      </c>
      <c r="F6159">
        <v>6356.33</v>
      </c>
      <c r="G6159">
        <v>5358.7</v>
      </c>
      <c r="H6159">
        <v>10992</v>
      </c>
      <c r="I6159">
        <v>213.73</v>
      </c>
      <c r="J6159">
        <v>693.47</v>
      </c>
      <c r="K6159">
        <v>3633.91</v>
      </c>
      <c r="L6159">
        <v>7618</v>
      </c>
      <c r="M6159">
        <v>15898</v>
      </c>
      <c r="N6159">
        <v>3175.5</v>
      </c>
    </row>
    <row r="6160" spans="1:14" x14ac:dyDescent="0.25">
      <c r="A6160" s="5">
        <v>40763</v>
      </c>
      <c r="B6160">
        <v>1010.16</v>
      </c>
      <c r="C6160">
        <v>523.71</v>
      </c>
      <c r="D6160">
        <v>3627.4</v>
      </c>
      <c r="E6160">
        <v>2152.8000000000002</v>
      </c>
      <c r="F6160">
        <v>6056.67</v>
      </c>
      <c r="G6160">
        <v>5225.1000000000004</v>
      </c>
      <c r="H6160">
        <v>10720</v>
      </c>
      <c r="I6160">
        <v>204.03</v>
      </c>
      <c r="J6160">
        <v>655.87</v>
      </c>
      <c r="K6160">
        <v>3489.28</v>
      </c>
      <c r="L6160">
        <v>7487</v>
      </c>
      <c r="M6160">
        <v>15629</v>
      </c>
      <c r="N6160">
        <v>3099.5</v>
      </c>
    </row>
    <row r="6161" spans="1:14" x14ac:dyDescent="0.25">
      <c r="A6161" s="5">
        <v>40764</v>
      </c>
      <c r="B6161">
        <v>1065.1600000000001</v>
      </c>
      <c r="C6161">
        <v>552.51</v>
      </c>
      <c r="D6161">
        <v>3691.4</v>
      </c>
      <c r="E6161">
        <v>2187.1999999999998</v>
      </c>
      <c r="F6161">
        <v>6034.83</v>
      </c>
      <c r="G6161">
        <v>5206.3</v>
      </c>
      <c r="H6161">
        <v>10653</v>
      </c>
      <c r="I6161">
        <v>206.7</v>
      </c>
      <c r="J6161">
        <v>672.14</v>
      </c>
      <c r="K6161">
        <v>3491.38</v>
      </c>
      <c r="L6161">
        <v>7388</v>
      </c>
      <c r="M6161">
        <v>14879</v>
      </c>
      <c r="N6161">
        <v>3137.1</v>
      </c>
    </row>
    <row r="6162" spans="1:14" x14ac:dyDescent="0.25">
      <c r="A6162" s="5">
        <v>40765</v>
      </c>
      <c r="B6162">
        <v>1021.3</v>
      </c>
      <c r="C6162">
        <v>553.54999999999995</v>
      </c>
      <c r="D6162">
        <v>3569.9</v>
      </c>
      <c r="E6162">
        <v>2066</v>
      </c>
      <c r="F6162">
        <v>5698.09</v>
      </c>
      <c r="G6162">
        <v>4906.3999999999996</v>
      </c>
      <c r="H6162">
        <v>10074</v>
      </c>
      <c r="I6162">
        <v>200.06</v>
      </c>
      <c r="J6162">
        <v>658.04</v>
      </c>
      <c r="K6162">
        <v>3333.47</v>
      </c>
      <c r="L6162">
        <v>7405</v>
      </c>
      <c r="M6162">
        <v>15043</v>
      </c>
      <c r="N6162">
        <v>3210</v>
      </c>
    </row>
    <row r="6163" spans="1:14" x14ac:dyDescent="0.25">
      <c r="A6163" s="5">
        <v>40766</v>
      </c>
      <c r="B6163">
        <v>1062.2</v>
      </c>
      <c r="C6163">
        <v>565.24</v>
      </c>
      <c r="D6163">
        <v>3681.4</v>
      </c>
      <c r="E6163">
        <v>2123.9</v>
      </c>
      <c r="F6163">
        <v>5904.3</v>
      </c>
      <c r="G6163">
        <v>5081.7</v>
      </c>
      <c r="H6163">
        <v>10430</v>
      </c>
      <c r="I6163">
        <v>203.63</v>
      </c>
      <c r="J6163">
        <v>679.01</v>
      </c>
      <c r="K6163">
        <v>3508.14</v>
      </c>
      <c r="L6163">
        <v>7372</v>
      </c>
      <c r="M6163">
        <v>14879</v>
      </c>
      <c r="N6163">
        <v>3209.2</v>
      </c>
    </row>
    <row r="6164" spans="1:14" x14ac:dyDescent="0.25">
      <c r="A6164" s="5">
        <v>40767</v>
      </c>
      <c r="B6164">
        <v>1069.7</v>
      </c>
      <c r="C6164">
        <v>567.39</v>
      </c>
      <c r="D6164">
        <v>3788.6</v>
      </c>
      <c r="E6164">
        <v>2209.9</v>
      </c>
      <c r="F6164">
        <v>6089.18</v>
      </c>
      <c r="G6164">
        <v>5335.6</v>
      </c>
      <c r="H6164">
        <v>10790</v>
      </c>
      <c r="I6164">
        <v>210.12</v>
      </c>
      <c r="J6164">
        <v>689.13</v>
      </c>
      <c r="K6164">
        <v>3657.66</v>
      </c>
      <c r="L6164">
        <v>7355</v>
      </c>
      <c r="M6164">
        <v>14979</v>
      </c>
      <c r="N6164">
        <v>3245.3</v>
      </c>
    </row>
    <row r="6165" spans="1:14" x14ac:dyDescent="0.25">
      <c r="A6165" s="5">
        <v>40770</v>
      </c>
      <c r="B6165">
        <v>1089.47</v>
      </c>
      <c r="C6165">
        <v>573.44000000000005</v>
      </c>
      <c r="D6165">
        <v>3811.5</v>
      </c>
      <c r="E6165">
        <v>2228.1999999999998</v>
      </c>
      <c r="F6165">
        <v>6121.68</v>
      </c>
      <c r="G6165">
        <v>5375.1</v>
      </c>
      <c r="H6165">
        <v>10790</v>
      </c>
      <c r="I6165">
        <v>211.74</v>
      </c>
      <c r="J6165">
        <v>699.8</v>
      </c>
      <c r="K6165">
        <v>3712.16</v>
      </c>
      <c r="L6165">
        <v>7438</v>
      </c>
      <c r="M6165">
        <v>15456</v>
      </c>
      <c r="N6165">
        <v>3348</v>
      </c>
    </row>
    <row r="6166" spans="1:14" x14ac:dyDescent="0.25">
      <c r="A6166" s="5">
        <v>40771</v>
      </c>
      <c r="B6166">
        <v>1083.79</v>
      </c>
      <c r="C6166">
        <v>567.95000000000005</v>
      </c>
      <c r="D6166">
        <v>3823.2</v>
      </c>
      <c r="E6166">
        <v>2223</v>
      </c>
      <c r="F6166">
        <v>6093.75</v>
      </c>
      <c r="G6166">
        <v>5354.4</v>
      </c>
      <c r="H6166">
        <v>10721</v>
      </c>
      <c r="I6166">
        <v>210.12</v>
      </c>
      <c r="J6166">
        <v>692.02</v>
      </c>
      <c r="K6166">
        <v>3742.21</v>
      </c>
      <c r="L6166">
        <v>7446</v>
      </c>
      <c r="M6166">
        <v>15420</v>
      </c>
      <c r="N6166">
        <v>3315.1</v>
      </c>
    </row>
    <row r="6167" spans="1:14" x14ac:dyDescent="0.25">
      <c r="A6167" s="5">
        <v>40772</v>
      </c>
      <c r="B6167">
        <v>1081.75</v>
      </c>
      <c r="C6167">
        <v>570.89</v>
      </c>
      <c r="D6167">
        <v>3809.7</v>
      </c>
      <c r="E6167">
        <v>2239.9</v>
      </c>
      <c r="F6167">
        <v>6050.07</v>
      </c>
      <c r="G6167">
        <v>5389.9</v>
      </c>
      <c r="H6167">
        <v>10888</v>
      </c>
      <c r="I6167">
        <v>210.95</v>
      </c>
      <c r="J6167">
        <v>693.47</v>
      </c>
      <c r="K6167">
        <v>3782.73</v>
      </c>
      <c r="L6167">
        <v>7421</v>
      </c>
      <c r="M6167">
        <v>15450</v>
      </c>
      <c r="N6167">
        <v>3349.6</v>
      </c>
    </row>
    <row r="6168" spans="1:14" x14ac:dyDescent="0.25">
      <c r="A6168" s="5">
        <v>40773</v>
      </c>
      <c r="B6168">
        <v>1039.48</v>
      </c>
      <c r="C6168">
        <v>553.87</v>
      </c>
      <c r="D6168">
        <v>3631.3</v>
      </c>
      <c r="E6168">
        <v>2121.4</v>
      </c>
      <c r="F6168">
        <v>5684.89</v>
      </c>
      <c r="G6168">
        <v>5129.5</v>
      </c>
      <c r="H6168">
        <v>10210</v>
      </c>
      <c r="I6168">
        <v>201.75</v>
      </c>
      <c r="J6168">
        <v>646.29</v>
      </c>
      <c r="K6168">
        <v>3621.33</v>
      </c>
      <c r="L6168">
        <v>7339</v>
      </c>
      <c r="M6168">
        <v>15280</v>
      </c>
      <c r="N6168">
        <v>3308</v>
      </c>
    </row>
    <row r="6169" spans="1:14" x14ac:dyDescent="0.25">
      <c r="A6169" s="5">
        <v>40774</v>
      </c>
      <c r="B6169">
        <v>1021.75</v>
      </c>
      <c r="C6169">
        <v>544</v>
      </c>
      <c r="D6169">
        <v>3599.5</v>
      </c>
      <c r="E6169">
        <v>2077</v>
      </c>
      <c r="F6169">
        <v>5585.85</v>
      </c>
      <c r="G6169">
        <v>5031.8999999999996</v>
      </c>
      <c r="H6169">
        <v>10009</v>
      </c>
      <c r="I6169">
        <v>197.79</v>
      </c>
      <c r="J6169">
        <v>636.46</v>
      </c>
      <c r="K6169">
        <v>3562.64</v>
      </c>
      <c r="L6169">
        <v>7150</v>
      </c>
      <c r="M6169">
        <v>14801</v>
      </c>
      <c r="N6169">
        <v>3190.4</v>
      </c>
    </row>
    <row r="6170" spans="1:14" x14ac:dyDescent="0.25">
      <c r="A6170" s="5">
        <v>40777</v>
      </c>
      <c r="B6170">
        <v>1021.07</v>
      </c>
      <c r="C6170">
        <v>547.1</v>
      </c>
      <c r="D6170">
        <v>3639.9</v>
      </c>
      <c r="E6170">
        <v>2098.6999999999998</v>
      </c>
      <c r="F6170">
        <v>5561.98</v>
      </c>
      <c r="G6170">
        <v>5129.5</v>
      </c>
      <c r="H6170">
        <v>10141</v>
      </c>
      <c r="I6170">
        <v>199.3</v>
      </c>
      <c r="J6170">
        <v>642.41</v>
      </c>
      <c r="K6170">
        <v>3595.48</v>
      </c>
      <c r="L6170">
        <v>7076</v>
      </c>
      <c r="M6170">
        <v>14940</v>
      </c>
      <c r="N6170">
        <v>3195.9</v>
      </c>
    </row>
    <row r="6171" spans="1:14" x14ac:dyDescent="0.25">
      <c r="A6171" s="5">
        <v>40778</v>
      </c>
      <c r="B6171">
        <v>1053.1099999999999</v>
      </c>
      <c r="C6171">
        <v>562.14</v>
      </c>
      <c r="D6171">
        <v>3662.4</v>
      </c>
      <c r="E6171">
        <v>2124.5</v>
      </c>
      <c r="F6171">
        <v>5611.24</v>
      </c>
      <c r="G6171">
        <v>5116.8</v>
      </c>
      <c r="H6171">
        <v>10025</v>
      </c>
      <c r="I6171">
        <v>200.78</v>
      </c>
      <c r="J6171">
        <v>653.6</v>
      </c>
      <c r="K6171">
        <v>3638.8</v>
      </c>
      <c r="L6171">
        <v>7175</v>
      </c>
      <c r="M6171">
        <v>15217</v>
      </c>
      <c r="N6171">
        <v>3269.6</v>
      </c>
    </row>
    <row r="6172" spans="1:14" x14ac:dyDescent="0.25">
      <c r="A6172" s="5">
        <v>40779</v>
      </c>
      <c r="B6172">
        <v>1065.3800000000001</v>
      </c>
      <c r="C6172">
        <v>560.47</v>
      </c>
      <c r="D6172">
        <v>3714.6</v>
      </c>
      <c r="E6172">
        <v>2158</v>
      </c>
      <c r="F6172">
        <v>5762.09</v>
      </c>
      <c r="G6172">
        <v>5166.5</v>
      </c>
      <c r="H6172">
        <v>10213</v>
      </c>
      <c r="I6172">
        <v>203.09</v>
      </c>
      <c r="J6172">
        <v>661.54</v>
      </c>
      <c r="K6172">
        <v>3724.04</v>
      </c>
      <c r="L6172">
        <v>7109</v>
      </c>
      <c r="M6172">
        <v>14882</v>
      </c>
      <c r="N6172">
        <v>3268</v>
      </c>
    </row>
    <row r="6173" spans="1:14" x14ac:dyDescent="0.25">
      <c r="A6173" s="5">
        <v>40780</v>
      </c>
      <c r="B6173">
        <v>1052.2</v>
      </c>
      <c r="C6173">
        <v>558.4</v>
      </c>
      <c r="D6173">
        <v>3667.1</v>
      </c>
      <c r="E6173">
        <v>2146.3000000000002</v>
      </c>
      <c r="F6173">
        <v>5676.76</v>
      </c>
      <c r="G6173">
        <v>5123</v>
      </c>
      <c r="H6173">
        <v>10182</v>
      </c>
      <c r="I6173">
        <v>200.78</v>
      </c>
      <c r="J6173">
        <v>651.97</v>
      </c>
      <c r="K6173">
        <v>3694.7</v>
      </c>
      <c r="L6173">
        <v>7208</v>
      </c>
      <c r="M6173">
        <v>15164</v>
      </c>
      <c r="N6173">
        <v>3304.1</v>
      </c>
    </row>
    <row r="6174" spans="1:14" x14ac:dyDescent="0.25">
      <c r="A6174" s="5">
        <v>40781</v>
      </c>
      <c r="B6174">
        <v>1069.02</v>
      </c>
      <c r="C6174">
        <v>559.51</v>
      </c>
      <c r="D6174">
        <v>3661.4</v>
      </c>
      <c r="E6174">
        <v>2126.3000000000002</v>
      </c>
      <c r="F6174">
        <v>5619.88</v>
      </c>
      <c r="G6174">
        <v>5055.7</v>
      </c>
      <c r="H6174">
        <v>10104</v>
      </c>
      <c r="I6174">
        <v>199.55</v>
      </c>
      <c r="J6174">
        <v>653.96</v>
      </c>
      <c r="K6174">
        <v>3721.25</v>
      </c>
      <c r="L6174">
        <v>7216</v>
      </c>
      <c r="M6174">
        <v>14969</v>
      </c>
      <c r="N6174">
        <v>3290.8</v>
      </c>
    </row>
    <row r="6175" spans="1:14" x14ac:dyDescent="0.25">
      <c r="A6175" s="5">
        <v>40784</v>
      </c>
      <c r="B6175">
        <v>1098.1099999999999</v>
      </c>
      <c r="C6175">
        <v>568.42999999999995</v>
      </c>
      <c r="D6175">
        <v>3661.4</v>
      </c>
      <c r="E6175">
        <v>2171.4</v>
      </c>
      <c r="F6175">
        <v>5766.15</v>
      </c>
      <c r="G6175">
        <v>5183.5</v>
      </c>
      <c r="H6175">
        <v>10308</v>
      </c>
      <c r="I6175">
        <v>202.87</v>
      </c>
      <c r="J6175">
        <v>669.48</v>
      </c>
      <c r="K6175">
        <v>3800.2</v>
      </c>
      <c r="L6175">
        <v>7282</v>
      </c>
      <c r="M6175">
        <v>15212</v>
      </c>
      <c r="N6175">
        <v>3330.8</v>
      </c>
    </row>
    <row r="6176" spans="1:14" x14ac:dyDescent="0.25">
      <c r="A6176" s="5">
        <v>40785</v>
      </c>
      <c r="B6176">
        <v>1095.1500000000001</v>
      </c>
      <c r="C6176">
        <v>570.34</v>
      </c>
      <c r="D6176">
        <v>3756.8</v>
      </c>
      <c r="E6176">
        <v>2175.9</v>
      </c>
      <c r="F6176">
        <v>5735.17</v>
      </c>
      <c r="G6176">
        <v>5210.7</v>
      </c>
      <c r="H6176">
        <v>10282</v>
      </c>
      <c r="I6176">
        <v>204.6</v>
      </c>
      <c r="J6176">
        <v>670.2</v>
      </c>
      <c r="K6176">
        <v>3791.81</v>
      </c>
      <c r="L6176">
        <v>7347</v>
      </c>
      <c r="M6176">
        <v>15511</v>
      </c>
      <c r="N6176">
        <v>3343.3</v>
      </c>
    </row>
    <row r="6177" spans="1:14" x14ac:dyDescent="0.25">
      <c r="A6177" s="5">
        <v>40786</v>
      </c>
      <c r="B6177">
        <v>1106.97</v>
      </c>
      <c r="C6177">
        <v>578.77</v>
      </c>
      <c r="D6177">
        <v>3849.7</v>
      </c>
      <c r="E6177">
        <v>2242.1</v>
      </c>
      <c r="F6177">
        <v>5883.99</v>
      </c>
      <c r="G6177">
        <v>5395</v>
      </c>
      <c r="H6177">
        <v>10597</v>
      </c>
      <c r="I6177">
        <v>211.42</v>
      </c>
      <c r="J6177">
        <v>690.59</v>
      </c>
      <c r="K6177">
        <v>3842.82</v>
      </c>
      <c r="L6177">
        <v>7355</v>
      </c>
      <c r="M6177">
        <v>15771</v>
      </c>
      <c r="N6177">
        <v>3362.9</v>
      </c>
    </row>
    <row r="6178" spans="1:14" x14ac:dyDescent="0.25">
      <c r="A6178" s="5">
        <v>40787</v>
      </c>
      <c r="B6178">
        <v>1091.97</v>
      </c>
      <c r="C6178">
        <v>576.14</v>
      </c>
      <c r="D6178">
        <v>3855.1</v>
      </c>
      <c r="E6178">
        <v>2249.6999999999998</v>
      </c>
      <c r="F6178">
        <v>5814.4</v>
      </c>
      <c r="G6178">
        <v>5409.8</v>
      </c>
      <c r="H6178">
        <v>10657</v>
      </c>
      <c r="I6178">
        <v>212.14</v>
      </c>
      <c r="J6178">
        <v>692.76</v>
      </c>
      <c r="K6178">
        <v>3861.68</v>
      </c>
      <c r="L6178">
        <v>7438</v>
      </c>
      <c r="M6178">
        <v>15730</v>
      </c>
      <c r="N6178">
        <v>3375.5</v>
      </c>
    </row>
    <row r="6179" spans="1:14" x14ac:dyDescent="0.25">
      <c r="A6179" s="5">
        <v>40788</v>
      </c>
      <c r="B6179">
        <v>1062.8800000000001</v>
      </c>
      <c r="C6179">
        <v>570.65</v>
      </c>
      <c r="D6179">
        <v>3775.7</v>
      </c>
      <c r="E6179">
        <v>2169</v>
      </c>
      <c r="F6179">
        <v>5629.02</v>
      </c>
      <c r="G6179">
        <v>5215</v>
      </c>
      <c r="H6179">
        <v>10278</v>
      </c>
      <c r="I6179">
        <v>206.51</v>
      </c>
      <c r="J6179">
        <v>672.73</v>
      </c>
      <c r="K6179">
        <v>3741.51</v>
      </c>
      <c r="L6179">
        <v>7339</v>
      </c>
      <c r="M6179">
        <v>15465</v>
      </c>
      <c r="N6179">
        <v>3322.1</v>
      </c>
    </row>
    <row r="6180" spans="1:14" x14ac:dyDescent="0.25">
      <c r="A6180" s="5">
        <v>40791</v>
      </c>
      <c r="B6180">
        <v>1062.8800000000001</v>
      </c>
      <c r="C6180">
        <v>570.65</v>
      </c>
      <c r="D6180">
        <v>3653.9</v>
      </c>
      <c r="E6180">
        <v>2072.8000000000002</v>
      </c>
      <c r="F6180">
        <v>5342.57</v>
      </c>
      <c r="G6180">
        <v>4966.8</v>
      </c>
      <c r="H6180">
        <v>9792</v>
      </c>
      <c r="I6180">
        <v>198.04</v>
      </c>
      <c r="J6180">
        <v>640.79</v>
      </c>
      <c r="K6180">
        <v>3589.19</v>
      </c>
      <c r="L6180">
        <v>7199</v>
      </c>
      <c r="M6180">
        <v>15062</v>
      </c>
      <c r="N6180">
        <v>3250</v>
      </c>
    </row>
    <row r="6181" spans="1:14" x14ac:dyDescent="0.25">
      <c r="A6181" s="5">
        <v>40792</v>
      </c>
      <c r="B6181">
        <v>1058.57</v>
      </c>
      <c r="C6181">
        <v>566.91</v>
      </c>
      <c r="D6181">
        <v>3688.2</v>
      </c>
      <c r="E6181">
        <v>2046.3</v>
      </c>
      <c r="F6181">
        <v>5280.1</v>
      </c>
      <c r="G6181">
        <v>4905.3</v>
      </c>
      <c r="H6181">
        <v>9578</v>
      </c>
      <c r="I6181">
        <v>197.21</v>
      </c>
      <c r="J6181">
        <v>642.04999999999995</v>
      </c>
      <c r="K6181">
        <v>3747.8</v>
      </c>
      <c r="L6181">
        <v>7068</v>
      </c>
      <c r="M6181">
        <v>15182</v>
      </c>
      <c r="N6181">
        <v>3189.6</v>
      </c>
    </row>
    <row r="6182" spans="1:14" x14ac:dyDescent="0.25">
      <c r="A6182" s="5">
        <v>40793</v>
      </c>
      <c r="B6182">
        <v>1089.93</v>
      </c>
      <c r="C6182">
        <v>577.26</v>
      </c>
      <c r="D6182">
        <v>3804.7</v>
      </c>
      <c r="E6182">
        <v>2118.3000000000002</v>
      </c>
      <c r="F6182">
        <v>5485.79</v>
      </c>
      <c r="G6182">
        <v>5047.3999999999996</v>
      </c>
      <c r="H6182">
        <v>9955</v>
      </c>
      <c r="I6182">
        <v>202.87</v>
      </c>
      <c r="J6182">
        <v>663.34</v>
      </c>
      <c r="K6182">
        <v>3828.15</v>
      </c>
      <c r="L6182">
        <v>7208</v>
      </c>
      <c r="M6182">
        <v>15397</v>
      </c>
      <c r="N6182">
        <v>3290</v>
      </c>
    </row>
    <row r="6183" spans="1:14" x14ac:dyDescent="0.25">
      <c r="A6183" s="5">
        <v>40794</v>
      </c>
      <c r="B6183">
        <v>1077.8800000000001</v>
      </c>
      <c r="C6183">
        <v>575.83000000000004</v>
      </c>
      <c r="D6183">
        <v>3810.7</v>
      </c>
      <c r="E6183">
        <v>2126.3000000000002</v>
      </c>
      <c r="F6183">
        <v>5491.38</v>
      </c>
      <c r="G6183">
        <v>5107.3</v>
      </c>
      <c r="H6183">
        <v>10069</v>
      </c>
      <c r="I6183">
        <v>204.39</v>
      </c>
      <c r="J6183">
        <v>662.62</v>
      </c>
      <c r="K6183">
        <v>3860.98</v>
      </c>
      <c r="L6183">
        <v>7216</v>
      </c>
      <c r="M6183">
        <v>15310</v>
      </c>
      <c r="N6183">
        <v>3282.9</v>
      </c>
    </row>
    <row r="6184" spans="1:14" x14ac:dyDescent="0.25">
      <c r="A6184" s="5">
        <v>40795</v>
      </c>
      <c r="B6184">
        <v>1052.6600000000001</v>
      </c>
      <c r="C6184">
        <v>563.25</v>
      </c>
      <c r="D6184">
        <v>3730.3</v>
      </c>
      <c r="E6184">
        <v>2051.1</v>
      </c>
      <c r="F6184">
        <v>5267.4</v>
      </c>
      <c r="G6184">
        <v>4882.2</v>
      </c>
      <c r="H6184">
        <v>9566</v>
      </c>
      <c r="I6184">
        <v>199.09</v>
      </c>
      <c r="J6184">
        <v>637.54</v>
      </c>
      <c r="K6184">
        <v>3796.01</v>
      </c>
      <c r="L6184">
        <v>7150</v>
      </c>
      <c r="M6184">
        <v>15207</v>
      </c>
      <c r="N6184">
        <v>3274.3</v>
      </c>
    </row>
    <row r="6185" spans="1:14" x14ac:dyDescent="0.25">
      <c r="A6185" s="5">
        <v>40798</v>
      </c>
      <c r="B6185">
        <v>1057.43</v>
      </c>
      <c r="C6185">
        <v>552.19000000000005</v>
      </c>
      <c r="D6185">
        <v>3671.7</v>
      </c>
      <c r="E6185">
        <v>1967.3</v>
      </c>
      <c r="F6185">
        <v>5160.2299999999996</v>
      </c>
      <c r="G6185">
        <v>4717</v>
      </c>
      <c r="H6185">
        <v>9209</v>
      </c>
      <c r="I6185">
        <v>193.6</v>
      </c>
      <c r="J6185">
        <v>622.91999999999996</v>
      </c>
      <c r="K6185">
        <v>3700.98</v>
      </c>
      <c r="L6185">
        <v>7009</v>
      </c>
      <c r="M6185">
        <v>14646</v>
      </c>
      <c r="N6185">
        <v>3167.7</v>
      </c>
    </row>
    <row r="6186" spans="1:14" x14ac:dyDescent="0.25">
      <c r="A6186" s="5">
        <v>40799</v>
      </c>
      <c r="B6186">
        <v>1064.93</v>
      </c>
      <c r="C6186">
        <v>552.51</v>
      </c>
      <c r="D6186">
        <v>3698.5</v>
      </c>
      <c r="E6186">
        <v>1996.3</v>
      </c>
      <c r="F6186">
        <v>5228.29</v>
      </c>
      <c r="G6186">
        <v>4840.8</v>
      </c>
      <c r="H6186">
        <v>9367</v>
      </c>
      <c r="I6186">
        <v>194.76</v>
      </c>
      <c r="J6186">
        <v>633.57000000000005</v>
      </c>
      <c r="K6186">
        <v>3739.41</v>
      </c>
      <c r="L6186">
        <v>7084</v>
      </c>
      <c r="M6186">
        <v>14646</v>
      </c>
      <c r="N6186">
        <v>3200.6</v>
      </c>
    </row>
    <row r="6187" spans="1:14" x14ac:dyDescent="0.25">
      <c r="A6187" s="5">
        <v>40800</v>
      </c>
      <c r="B6187">
        <v>1080.3800000000001</v>
      </c>
      <c r="C6187">
        <v>556.49</v>
      </c>
      <c r="D6187">
        <v>3747.1</v>
      </c>
      <c r="E6187">
        <v>2030.1</v>
      </c>
      <c r="F6187">
        <v>5423.32</v>
      </c>
      <c r="G6187">
        <v>4959.7</v>
      </c>
      <c r="H6187">
        <v>9545</v>
      </c>
      <c r="I6187">
        <v>197.28</v>
      </c>
      <c r="J6187">
        <v>639.70000000000005</v>
      </c>
      <c r="K6187">
        <v>3778.54</v>
      </c>
      <c r="L6187">
        <v>6993</v>
      </c>
      <c r="M6187">
        <v>14647</v>
      </c>
      <c r="N6187">
        <v>3148.9</v>
      </c>
    </row>
    <row r="6188" spans="1:14" x14ac:dyDescent="0.25">
      <c r="A6188" s="5">
        <v>40801</v>
      </c>
      <c r="B6188">
        <v>1100.6099999999999</v>
      </c>
      <c r="C6188">
        <v>565.13</v>
      </c>
      <c r="D6188">
        <v>3818.2</v>
      </c>
      <c r="E6188">
        <v>2100.8000000000002</v>
      </c>
      <c r="F6188">
        <v>5586.36</v>
      </c>
      <c r="G6188">
        <v>5154.8</v>
      </c>
      <c r="H6188">
        <v>9941</v>
      </c>
      <c r="I6188">
        <v>200.78</v>
      </c>
      <c r="J6188">
        <v>668.58</v>
      </c>
      <c r="K6188">
        <v>3792.51</v>
      </c>
      <c r="L6188">
        <v>7108</v>
      </c>
      <c r="M6188">
        <v>14801</v>
      </c>
      <c r="N6188">
        <v>3204.4</v>
      </c>
    </row>
    <row r="6189" spans="1:14" x14ac:dyDescent="0.25">
      <c r="A6189" s="5">
        <v>40802</v>
      </c>
      <c r="B6189">
        <v>1107.46</v>
      </c>
      <c r="C6189">
        <v>557.53</v>
      </c>
      <c r="D6189">
        <v>3828.7</v>
      </c>
      <c r="E6189">
        <v>2087.3000000000002</v>
      </c>
      <c r="F6189">
        <v>5638.07</v>
      </c>
      <c r="G6189">
        <v>5178.7</v>
      </c>
      <c r="H6189">
        <v>9924</v>
      </c>
      <c r="I6189">
        <v>202.98</v>
      </c>
      <c r="J6189">
        <v>670.3</v>
      </c>
      <c r="K6189">
        <v>3810.01</v>
      </c>
      <c r="L6189">
        <v>7266</v>
      </c>
      <c r="M6189">
        <v>14901</v>
      </c>
      <c r="N6189">
        <v>3249.8</v>
      </c>
    </row>
    <row r="6190" spans="1:14" x14ac:dyDescent="0.25">
      <c r="A6190" s="5">
        <v>40805</v>
      </c>
      <c r="B6190">
        <v>1094.67</v>
      </c>
      <c r="C6190">
        <v>551.45000000000005</v>
      </c>
      <c r="D6190">
        <v>3760.4</v>
      </c>
      <c r="E6190">
        <v>2033.7</v>
      </c>
      <c r="F6190">
        <v>5520.45</v>
      </c>
      <c r="G6190">
        <v>5075.3999999999996</v>
      </c>
      <c r="H6190">
        <v>9691</v>
      </c>
      <c r="I6190">
        <v>198.11</v>
      </c>
      <c r="J6190">
        <v>644.91999999999996</v>
      </c>
      <c r="K6190">
        <v>3756.81</v>
      </c>
      <c r="L6190">
        <v>7266</v>
      </c>
      <c r="M6190">
        <v>14599</v>
      </c>
      <c r="N6190">
        <v>3202</v>
      </c>
    </row>
    <row r="6191" spans="1:14" x14ac:dyDescent="0.25">
      <c r="A6191" s="5">
        <v>40806</v>
      </c>
      <c r="B6191">
        <v>1093.07</v>
      </c>
      <c r="C6191">
        <v>550.80999999999995</v>
      </c>
      <c r="D6191">
        <v>3835.1</v>
      </c>
      <c r="E6191">
        <v>2062.8000000000002</v>
      </c>
      <c r="F6191">
        <v>5654.8</v>
      </c>
      <c r="G6191">
        <v>5164.7</v>
      </c>
      <c r="H6191">
        <v>9827</v>
      </c>
      <c r="I6191">
        <v>201.47</v>
      </c>
      <c r="J6191">
        <v>662.56</v>
      </c>
      <c r="K6191">
        <v>3816.31</v>
      </c>
      <c r="L6191">
        <v>7150</v>
      </c>
      <c r="M6191">
        <v>14654</v>
      </c>
      <c r="N6191">
        <v>3163.7</v>
      </c>
    </row>
    <row r="6192" spans="1:14" x14ac:dyDescent="0.25">
      <c r="A6192" s="5">
        <v>40807</v>
      </c>
      <c r="B6192">
        <v>1056.28</v>
      </c>
      <c r="C6192">
        <v>536.58000000000004</v>
      </c>
      <c r="D6192">
        <v>3767.3</v>
      </c>
      <c r="E6192">
        <v>2034.8</v>
      </c>
      <c r="F6192">
        <v>5519.44</v>
      </c>
      <c r="G6192">
        <v>5061.3999999999996</v>
      </c>
      <c r="H6192">
        <v>9699</v>
      </c>
      <c r="I6192">
        <v>198.73</v>
      </c>
      <c r="J6192">
        <v>652.29999999999995</v>
      </c>
      <c r="K6192">
        <v>3821.21</v>
      </c>
      <c r="L6192">
        <v>7175</v>
      </c>
      <c r="M6192">
        <v>14438</v>
      </c>
      <c r="N6192">
        <v>3195</v>
      </c>
    </row>
    <row r="6193" spans="1:14" x14ac:dyDescent="0.25">
      <c r="A6193" s="5">
        <v>40808</v>
      </c>
      <c r="B6193">
        <v>1026.81</v>
      </c>
      <c r="C6193">
        <v>521.30999999999995</v>
      </c>
      <c r="D6193">
        <v>3601.4</v>
      </c>
      <c r="E6193">
        <v>1923.6</v>
      </c>
      <c r="F6193">
        <v>5248.71</v>
      </c>
      <c r="G6193">
        <v>4838</v>
      </c>
      <c r="H6193">
        <v>9286</v>
      </c>
      <c r="I6193">
        <v>189.9</v>
      </c>
      <c r="J6193">
        <v>622.95000000000005</v>
      </c>
      <c r="K6193">
        <v>3696.62</v>
      </c>
      <c r="L6193">
        <v>7018</v>
      </c>
      <c r="M6193">
        <v>13748</v>
      </c>
      <c r="N6193">
        <v>3101.9</v>
      </c>
    </row>
    <row r="6194" spans="1:14" x14ac:dyDescent="0.25">
      <c r="A6194" s="5">
        <v>40809</v>
      </c>
      <c r="B6194">
        <v>1032.52</v>
      </c>
      <c r="C6194">
        <v>520.59</v>
      </c>
      <c r="D6194">
        <v>3611.4</v>
      </c>
      <c r="E6194">
        <v>1941.9</v>
      </c>
      <c r="F6194">
        <v>5266.46</v>
      </c>
      <c r="G6194">
        <v>4944.1000000000004</v>
      </c>
      <c r="H6194">
        <v>9362</v>
      </c>
      <c r="I6194">
        <v>190.94</v>
      </c>
      <c r="J6194">
        <v>623.30999999999995</v>
      </c>
      <c r="K6194">
        <v>3705.01</v>
      </c>
      <c r="L6194">
        <v>7018</v>
      </c>
      <c r="M6194">
        <v>13695</v>
      </c>
      <c r="N6194">
        <v>3073.8</v>
      </c>
    </row>
    <row r="6195" spans="1:14" x14ac:dyDescent="0.25">
      <c r="A6195" s="5">
        <v>40812</v>
      </c>
      <c r="B6195">
        <v>1058.8</v>
      </c>
      <c r="C6195">
        <v>532.58000000000004</v>
      </c>
      <c r="D6195">
        <v>3634</v>
      </c>
      <c r="E6195">
        <v>1976.4</v>
      </c>
      <c r="F6195">
        <v>5427.67</v>
      </c>
      <c r="G6195">
        <v>5059.2</v>
      </c>
      <c r="H6195">
        <v>9651</v>
      </c>
      <c r="I6195">
        <v>194.4</v>
      </c>
      <c r="J6195">
        <v>631.95000000000005</v>
      </c>
      <c r="K6195">
        <v>3777.81</v>
      </c>
      <c r="L6195">
        <v>6852</v>
      </c>
      <c r="M6195">
        <v>13435</v>
      </c>
      <c r="N6195">
        <v>3033.9</v>
      </c>
    </row>
    <row r="6196" spans="1:14" x14ac:dyDescent="0.25">
      <c r="A6196" s="5">
        <v>40813</v>
      </c>
      <c r="B6196">
        <v>1068.8499999999999</v>
      </c>
      <c r="C6196">
        <v>537.54</v>
      </c>
      <c r="D6196">
        <v>3773.7</v>
      </c>
      <c r="E6196">
        <v>2089.6999999999998</v>
      </c>
      <c r="F6196">
        <v>5699.92</v>
      </c>
      <c r="G6196">
        <v>5266.5</v>
      </c>
      <c r="H6196">
        <v>10135</v>
      </c>
      <c r="I6196">
        <v>203.3</v>
      </c>
      <c r="J6196">
        <v>667.06</v>
      </c>
      <c r="K6196">
        <v>3881.41</v>
      </c>
      <c r="L6196">
        <v>7092</v>
      </c>
      <c r="M6196">
        <v>13927</v>
      </c>
      <c r="N6196">
        <v>3154.3</v>
      </c>
    </row>
    <row r="6197" spans="1:14" x14ac:dyDescent="0.25">
      <c r="A6197" s="5">
        <v>40814</v>
      </c>
      <c r="B6197">
        <v>1049.8800000000001</v>
      </c>
      <c r="C6197">
        <v>527.95000000000005</v>
      </c>
      <c r="D6197">
        <v>3732.4</v>
      </c>
      <c r="E6197">
        <v>2069</v>
      </c>
      <c r="F6197">
        <v>5669.5</v>
      </c>
      <c r="G6197">
        <v>5243.6</v>
      </c>
      <c r="H6197">
        <v>10114</v>
      </c>
      <c r="I6197">
        <v>200.74</v>
      </c>
      <c r="J6197">
        <v>651.22</v>
      </c>
      <c r="K6197">
        <v>3882.81</v>
      </c>
      <c r="L6197">
        <v>7142</v>
      </c>
      <c r="M6197">
        <v>13843</v>
      </c>
      <c r="N6197">
        <v>3177.8</v>
      </c>
    </row>
    <row r="6198" spans="1:14" x14ac:dyDescent="0.25">
      <c r="A6198" s="5">
        <v>40815</v>
      </c>
      <c r="B6198">
        <v>1056.74</v>
      </c>
      <c r="C6198">
        <v>535.46</v>
      </c>
      <c r="D6198">
        <v>3708</v>
      </c>
      <c r="E6198">
        <v>2092.8000000000002</v>
      </c>
      <c r="F6198">
        <v>5726.28</v>
      </c>
      <c r="G6198">
        <v>5313.1</v>
      </c>
      <c r="H6198">
        <v>10281</v>
      </c>
      <c r="I6198">
        <v>204.71</v>
      </c>
      <c r="J6198">
        <v>669.22</v>
      </c>
      <c r="K6198">
        <v>3913.61</v>
      </c>
      <c r="L6198">
        <v>7199</v>
      </c>
      <c r="M6198">
        <v>13843</v>
      </c>
      <c r="N6198">
        <v>3133.2</v>
      </c>
    </row>
    <row r="6199" spans="1:14" x14ac:dyDescent="0.25">
      <c r="A6199" s="5">
        <v>40816</v>
      </c>
      <c r="B6199">
        <v>1029.0899999999999</v>
      </c>
      <c r="C6199">
        <v>531.46</v>
      </c>
      <c r="D6199">
        <v>3655.6</v>
      </c>
      <c r="E6199">
        <v>2060.3000000000002</v>
      </c>
      <c r="F6199">
        <v>5547.32</v>
      </c>
      <c r="G6199">
        <v>5278</v>
      </c>
      <c r="H6199">
        <v>10166</v>
      </c>
      <c r="I6199">
        <v>202.22</v>
      </c>
      <c r="J6199">
        <v>654.64</v>
      </c>
      <c r="K6199">
        <v>3859.01</v>
      </c>
      <c r="L6199">
        <v>7191</v>
      </c>
      <c r="M6199">
        <v>13441</v>
      </c>
      <c r="N6199">
        <v>3128.5</v>
      </c>
    </row>
    <row r="6200" spans="1:14" x14ac:dyDescent="0.25">
      <c r="A6200" s="5">
        <v>40819</v>
      </c>
      <c r="B6200">
        <v>992.76</v>
      </c>
      <c r="C6200">
        <v>510.92</v>
      </c>
      <c r="D6200">
        <v>3621.5</v>
      </c>
      <c r="E6200">
        <v>2023.4</v>
      </c>
      <c r="F6200">
        <v>5468.74</v>
      </c>
      <c r="G6200">
        <v>5161.6000000000004</v>
      </c>
      <c r="H6200">
        <v>10046</v>
      </c>
      <c r="I6200">
        <v>198.87</v>
      </c>
      <c r="J6200">
        <v>650.32000000000005</v>
      </c>
      <c r="K6200">
        <v>3840.11</v>
      </c>
      <c r="L6200">
        <v>7051</v>
      </c>
      <c r="M6200">
        <v>13038</v>
      </c>
      <c r="N6200">
        <v>3040.9</v>
      </c>
    </row>
    <row r="6201" spans="1:14" x14ac:dyDescent="0.25">
      <c r="A6201" s="5">
        <v>40820</v>
      </c>
      <c r="B6201">
        <v>1017.67</v>
      </c>
      <c r="C6201">
        <v>509.32</v>
      </c>
      <c r="D6201">
        <v>3528.5</v>
      </c>
      <c r="E6201">
        <v>1969.5</v>
      </c>
      <c r="F6201">
        <v>5305.49</v>
      </c>
      <c r="G6201">
        <v>5103</v>
      </c>
      <c r="H6201">
        <v>9793</v>
      </c>
      <c r="I6201">
        <v>194.58</v>
      </c>
      <c r="J6201">
        <v>625.83000000000004</v>
      </c>
      <c r="K6201">
        <v>3797.41</v>
      </c>
      <c r="L6201">
        <v>6984</v>
      </c>
      <c r="M6201">
        <v>12544</v>
      </c>
      <c r="N6201">
        <v>3047.2</v>
      </c>
    </row>
    <row r="6202" spans="1:14" x14ac:dyDescent="0.25">
      <c r="A6202" s="5">
        <v>40821</v>
      </c>
      <c r="B6202">
        <v>1037.32</v>
      </c>
      <c r="C6202">
        <v>525.95000000000005</v>
      </c>
      <c r="D6202">
        <v>3644.1</v>
      </c>
      <c r="E6202">
        <v>2056.1999999999998</v>
      </c>
      <c r="F6202">
        <v>5548.33</v>
      </c>
      <c r="G6202">
        <v>5248.5</v>
      </c>
      <c r="H6202">
        <v>10128</v>
      </c>
      <c r="I6202">
        <v>200.64</v>
      </c>
      <c r="J6202">
        <v>648.88</v>
      </c>
      <c r="K6202">
        <v>3836.61</v>
      </c>
      <c r="L6202">
        <v>6927</v>
      </c>
      <c r="M6202">
        <v>12544</v>
      </c>
      <c r="N6202">
        <v>3077.7</v>
      </c>
    </row>
    <row r="6203" spans="1:14" x14ac:dyDescent="0.25">
      <c r="A6203" s="5">
        <v>40822</v>
      </c>
      <c r="B6203">
        <v>1057.8800000000001</v>
      </c>
      <c r="C6203">
        <v>539.62</v>
      </c>
      <c r="D6203">
        <v>3774.1</v>
      </c>
      <c r="E6203">
        <v>2124.6</v>
      </c>
      <c r="F6203">
        <v>5724.25</v>
      </c>
      <c r="G6203">
        <v>5386</v>
      </c>
      <c r="H6203">
        <v>10487</v>
      </c>
      <c r="I6203">
        <v>206.11</v>
      </c>
      <c r="J6203">
        <v>660.76</v>
      </c>
      <c r="K6203">
        <v>3938.81</v>
      </c>
      <c r="L6203">
        <v>7051</v>
      </c>
      <c r="M6203">
        <v>13278</v>
      </c>
      <c r="N6203">
        <v>3179.4</v>
      </c>
    </row>
    <row r="6204" spans="1:14" x14ac:dyDescent="0.25">
      <c r="A6204" s="5">
        <v>40823</v>
      </c>
      <c r="B6204">
        <v>1055.5999999999999</v>
      </c>
      <c r="C6204">
        <v>532.17999999999995</v>
      </c>
      <c r="D6204">
        <v>3790.6</v>
      </c>
      <c r="E6204">
        <v>2138.1</v>
      </c>
      <c r="F6204">
        <v>5760.76</v>
      </c>
      <c r="G6204">
        <v>5446.2</v>
      </c>
      <c r="H6204">
        <v>10644</v>
      </c>
      <c r="I6204">
        <v>207.84</v>
      </c>
      <c r="J6204">
        <v>660.04</v>
      </c>
      <c r="K6204">
        <v>3952.11</v>
      </c>
      <c r="L6204">
        <v>7100</v>
      </c>
      <c r="M6204">
        <v>13613</v>
      </c>
      <c r="N6204">
        <v>3266.2</v>
      </c>
    </row>
    <row r="6205" spans="1:14" x14ac:dyDescent="0.25">
      <c r="A6205" s="5">
        <v>40826</v>
      </c>
      <c r="B6205">
        <v>1088.5</v>
      </c>
      <c r="C6205">
        <v>532.17999999999995</v>
      </c>
      <c r="D6205">
        <v>3856.7</v>
      </c>
      <c r="E6205">
        <v>2183.3000000000002</v>
      </c>
      <c r="F6205">
        <v>5934.65</v>
      </c>
      <c r="G6205">
        <v>5500.5</v>
      </c>
      <c r="H6205">
        <v>11018</v>
      </c>
      <c r="I6205">
        <v>211.59</v>
      </c>
      <c r="J6205">
        <v>683.81</v>
      </c>
      <c r="K6205">
        <v>3990.61</v>
      </c>
      <c r="L6205">
        <v>7100</v>
      </c>
      <c r="M6205">
        <v>13683</v>
      </c>
      <c r="N6205">
        <v>3282.6</v>
      </c>
    </row>
    <row r="6206" spans="1:14" x14ac:dyDescent="0.25">
      <c r="A6206" s="5">
        <v>40827</v>
      </c>
      <c r="B6206">
        <v>1087.1300000000001</v>
      </c>
      <c r="C6206">
        <v>543.54</v>
      </c>
      <c r="D6206">
        <v>3847</v>
      </c>
      <c r="E6206">
        <v>2177.8000000000002</v>
      </c>
      <c r="F6206">
        <v>5943.27</v>
      </c>
      <c r="G6206">
        <v>5467.9</v>
      </c>
      <c r="H6206">
        <v>11008</v>
      </c>
      <c r="I6206">
        <v>211.27</v>
      </c>
      <c r="J6206">
        <v>682.37</v>
      </c>
      <c r="K6206">
        <v>4011.61</v>
      </c>
      <c r="L6206">
        <v>7249</v>
      </c>
      <c r="M6206">
        <v>13885</v>
      </c>
      <c r="N6206">
        <v>3314.7</v>
      </c>
    </row>
    <row r="6207" spans="1:14" x14ac:dyDescent="0.25">
      <c r="A6207" s="5">
        <v>40828</v>
      </c>
      <c r="B6207">
        <v>1095.1199999999999</v>
      </c>
      <c r="C6207">
        <v>545.86</v>
      </c>
      <c r="D6207">
        <v>3883.2</v>
      </c>
      <c r="E6207">
        <v>2231.6999999999998</v>
      </c>
      <c r="F6207">
        <v>6078.12</v>
      </c>
      <c r="G6207">
        <v>5586.4</v>
      </c>
      <c r="H6207">
        <v>11305</v>
      </c>
      <c r="I6207">
        <v>216.24</v>
      </c>
      <c r="J6207">
        <v>690.29</v>
      </c>
      <c r="K6207">
        <v>4041.71</v>
      </c>
      <c r="L6207">
        <v>7224</v>
      </c>
      <c r="M6207">
        <v>14232</v>
      </c>
      <c r="N6207">
        <v>3295.9</v>
      </c>
    </row>
    <row r="6208" spans="1:14" x14ac:dyDescent="0.25">
      <c r="A6208" s="5">
        <v>40829</v>
      </c>
      <c r="B6208">
        <v>1094.9000000000001</v>
      </c>
      <c r="C6208">
        <v>541.22</v>
      </c>
      <c r="D6208">
        <v>3856.7</v>
      </c>
      <c r="E6208">
        <v>2202.3000000000002</v>
      </c>
      <c r="F6208">
        <v>5993.97</v>
      </c>
      <c r="G6208">
        <v>5536.2</v>
      </c>
      <c r="H6208">
        <v>10930</v>
      </c>
      <c r="I6208">
        <v>214.15</v>
      </c>
      <c r="J6208">
        <v>673.72</v>
      </c>
      <c r="K6208">
        <v>3996.91</v>
      </c>
      <c r="L6208">
        <v>7274</v>
      </c>
      <c r="M6208">
        <v>14361</v>
      </c>
      <c r="N6208">
        <v>3313.1</v>
      </c>
    </row>
    <row r="6209" spans="1:14" x14ac:dyDescent="0.25">
      <c r="A6209" s="5">
        <v>40830</v>
      </c>
      <c r="B6209">
        <v>1114.32</v>
      </c>
      <c r="C6209">
        <v>552.01</v>
      </c>
      <c r="D6209">
        <v>3901.2</v>
      </c>
      <c r="E6209">
        <v>2224.1</v>
      </c>
      <c r="F6209">
        <v>6048.72</v>
      </c>
      <c r="G6209">
        <v>5553.2</v>
      </c>
      <c r="H6209">
        <v>11183</v>
      </c>
      <c r="I6209">
        <v>218.04</v>
      </c>
      <c r="J6209">
        <v>689.57</v>
      </c>
      <c r="K6209">
        <v>4028.41</v>
      </c>
      <c r="L6209">
        <v>7249</v>
      </c>
      <c r="M6209">
        <v>14222</v>
      </c>
      <c r="N6209">
        <v>3300.6</v>
      </c>
    </row>
    <row r="6210" spans="1:14" x14ac:dyDescent="0.25">
      <c r="A6210" s="5">
        <v>40833</v>
      </c>
      <c r="B6210">
        <v>1091.24</v>
      </c>
      <c r="C6210">
        <v>543.54</v>
      </c>
      <c r="D6210">
        <v>3882.5</v>
      </c>
      <c r="E6210">
        <v>2186.4</v>
      </c>
      <c r="F6210">
        <v>5950.87</v>
      </c>
      <c r="G6210">
        <v>5501.4</v>
      </c>
      <c r="H6210">
        <v>10915</v>
      </c>
      <c r="I6210">
        <v>215.7</v>
      </c>
      <c r="J6210">
        <v>676.61</v>
      </c>
      <c r="K6210">
        <v>3999.71</v>
      </c>
      <c r="L6210">
        <v>7356</v>
      </c>
      <c r="M6210">
        <v>14509</v>
      </c>
      <c r="N6210">
        <v>3350.7</v>
      </c>
    </row>
    <row r="6211" spans="1:14" x14ac:dyDescent="0.25">
      <c r="A6211" s="5">
        <v>40834</v>
      </c>
      <c r="B6211">
        <v>1117.74</v>
      </c>
      <c r="C6211">
        <v>548.5</v>
      </c>
      <c r="D6211">
        <v>3859.9</v>
      </c>
      <c r="E6211">
        <v>2170.5</v>
      </c>
      <c r="F6211">
        <v>5954.93</v>
      </c>
      <c r="G6211">
        <v>5475</v>
      </c>
      <c r="H6211">
        <v>10955</v>
      </c>
      <c r="I6211">
        <v>215.31</v>
      </c>
      <c r="J6211">
        <v>681.29</v>
      </c>
      <c r="K6211">
        <v>3970.31</v>
      </c>
      <c r="L6211">
        <v>7232</v>
      </c>
      <c r="M6211">
        <v>13996</v>
      </c>
      <c r="N6211">
        <v>3273.2</v>
      </c>
    </row>
    <row r="6212" spans="1:14" x14ac:dyDescent="0.25">
      <c r="A6212" s="5">
        <v>40835</v>
      </c>
      <c r="B6212">
        <v>1102.6600000000001</v>
      </c>
      <c r="C6212">
        <v>538.58000000000004</v>
      </c>
      <c r="D6212">
        <v>3890.8</v>
      </c>
      <c r="E6212">
        <v>2181.1999999999998</v>
      </c>
      <c r="F6212">
        <v>6001.57</v>
      </c>
      <c r="G6212">
        <v>5484.7</v>
      </c>
      <c r="H6212">
        <v>11178</v>
      </c>
      <c r="I6212">
        <v>217.47</v>
      </c>
      <c r="J6212">
        <v>678.95</v>
      </c>
      <c r="K6212">
        <v>3989.21</v>
      </c>
      <c r="L6212">
        <v>7266</v>
      </c>
      <c r="M6212">
        <v>14112</v>
      </c>
      <c r="N6212">
        <v>3299</v>
      </c>
    </row>
    <row r="6213" spans="1:14" x14ac:dyDescent="0.25">
      <c r="A6213" s="5">
        <v>40836</v>
      </c>
      <c r="B6213">
        <v>1105.8599999999999</v>
      </c>
      <c r="C6213">
        <v>538.41999999999996</v>
      </c>
      <c r="D6213">
        <v>3844.8</v>
      </c>
      <c r="E6213">
        <v>2131.1999999999998</v>
      </c>
      <c r="F6213">
        <v>5862.66</v>
      </c>
      <c r="G6213">
        <v>5333.2</v>
      </c>
      <c r="H6213">
        <v>10776</v>
      </c>
      <c r="I6213">
        <v>215.52</v>
      </c>
      <c r="J6213">
        <v>671.02</v>
      </c>
      <c r="K6213">
        <v>3964.71</v>
      </c>
      <c r="L6213">
        <v>7166</v>
      </c>
      <c r="M6213">
        <v>13942</v>
      </c>
      <c r="N6213">
        <v>3244.3</v>
      </c>
    </row>
    <row r="6214" spans="1:14" x14ac:dyDescent="0.25">
      <c r="A6214" s="5">
        <v>40837</v>
      </c>
      <c r="B6214">
        <v>1128.94</v>
      </c>
      <c r="C6214">
        <v>545.86</v>
      </c>
      <c r="D6214">
        <v>3923.4</v>
      </c>
      <c r="E6214">
        <v>2190.3000000000002</v>
      </c>
      <c r="F6214">
        <v>6057.84</v>
      </c>
      <c r="G6214">
        <v>5491.1</v>
      </c>
      <c r="H6214">
        <v>11014</v>
      </c>
      <c r="I6214">
        <v>220.22</v>
      </c>
      <c r="J6214">
        <v>694.98</v>
      </c>
      <c r="K6214">
        <v>4029.11</v>
      </c>
      <c r="L6214">
        <v>7175</v>
      </c>
      <c r="M6214">
        <v>13855</v>
      </c>
      <c r="N6214">
        <v>3250.5</v>
      </c>
    </row>
    <row r="6215" spans="1:14" x14ac:dyDescent="0.25">
      <c r="A6215" s="5">
        <v>40840</v>
      </c>
      <c r="B6215">
        <v>1139.68</v>
      </c>
      <c r="C6215">
        <v>552.25</v>
      </c>
      <c r="D6215">
        <v>3967.6</v>
      </c>
      <c r="E6215">
        <v>2226</v>
      </c>
      <c r="F6215">
        <v>6150.62</v>
      </c>
      <c r="G6215">
        <v>5562</v>
      </c>
      <c r="H6215">
        <v>11139</v>
      </c>
      <c r="I6215">
        <v>222.39</v>
      </c>
      <c r="J6215">
        <v>703.06</v>
      </c>
      <c r="K6215">
        <v>4050.81</v>
      </c>
      <c r="L6215">
        <v>7307</v>
      </c>
      <c r="M6215">
        <v>14545</v>
      </c>
      <c r="N6215">
        <v>3323.3</v>
      </c>
    </row>
    <row r="6216" spans="1:14" x14ac:dyDescent="0.25">
      <c r="A6216" s="5">
        <v>40841</v>
      </c>
      <c r="B6216">
        <v>1119.1199999999999</v>
      </c>
      <c r="C6216">
        <v>549.77</v>
      </c>
      <c r="D6216">
        <v>3947.5</v>
      </c>
      <c r="E6216">
        <v>2192.6999999999998</v>
      </c>
      <c r="F6216">
        <v>6135.41</v>
      </c>
      <c r="G6216">
        <v>5517.7</v>
      </c>
      <c r="H6216">
        <v>11015</v>
      </c>
      <c r="I6216">
        <v>219.9</v>
      </c>
      <c r="J6216">
        <v>702.88</v>
      </c>
      <c r="K6216">
        <v>3989.21</v>
      </c>
      <c r="L6216">
        <v>7249</v>
      </c>
      <c r="M6216">
        <v>14676</v>
      </c>
      <c r="N6216">
        <v>3297.5</v>
      </c>
    </row>
    <row r="6217" spans="1:14" x14ac:dyDescent="0.25">
      <c r="A6217" s="5">
        <v>40842</v>
      </c>
      <c r="B6217">
        <v>1131</v>
      </c>
      <c r="C6217">
        <v>554.16999999999996</v>
      </c>
      <c r="D6217">
        <v>3966.5</v>
      </c>
      <c r="E6217">
        <v>2189.6</v>
      </c>
      <c r="F6217">
        <v>6100.43</v>
      </c>
      <c r="G6217">
        <v>5475.4</v>
      </c>
      <c r="H6217">
        <v>11010</v>
      </c>
      <c r="I6217">
        <v>218.96</v>
      </c>
      <c r="J6217">
        <v>706.3</v>
      </c>
      <c r="K6217">
        <v>3987.81</v>
      </c>
      <c r="L6217">
        <v>7216</v>
      </c>
      <c r="M6217">
        <v>14685</v>
      </c>
      <c r="N6217">
        <v>3302.2</v>
      </c>
    </row>
    <row r="6218" spans="1:14" x14ac:dyDescent="0.25">
      <c r="A6218" s="5">
        <v>40843</v>
      </c>
      <c r="B6218">
        <v>1172.1199999999999</v>
      </c>
      <c r="C6218">
        <v>569.6</v>
      </c>
      <c r="D6218">
        <v>4084.7</v>
      </c>
      <c r="E6218">
        <v>2329.1</v>
      </c>
      <c r="F6218">
        <v>6419.32</v>
      </c>
      <c r="G6218">
        <v>5753</v>
      </c>
      <c r="H6218">
        <v>11613</v>
      </c>
      <c r="I6218">
        <v>227.46</v>
      </c>
      <c r="J6218">
        <v>740.63</v>
      </c>
      <c r="K6218">
        <v>4064.81</v>
      </c>
      <c r="L6218">
        <v>7373</v>
      </c>
      <c r="M6218">
        <v>15257</v>
      </c>
      <c r="N6218">
        <v>3408.5</v>
      </c>
    </row>
    <row r="6219" spans="1:14" x14ac:dyDescent="0.25">
      <c r="A6219" s="5">
        <v>40844</v>
      </c>
      <c r="B6219">
        <v>1170.75</v>
      </c>
      <c r="C6219">
        <v>571.20000000000005</v>
      </c>
      <c r="D6219">
        <v>4070.3</v>
      </c>
      <c r="E6219">
        <v>2313.1999999999998</v>
      </c>
      <c r="F6219">
        <v>6440.1</v>
      </c>
      <c r="G6219">
        <v>5727.6</v>
      </c>
      <c r="H6219">
        <v>11435</v>
      </c>
      <c r="I6219">
        <v>225.76</v>
      </c>
      <c r="J6219">
        <v>739.01</v>
      </c>
      <c r="K6219">
        <v>4099.1099999999997</v>
      </c>
      <c r="L6219">
        <v>7480</v>
      </c>
      <c r="M6219">
        <v>15544</v>
      </c>
      <c r="N6219">
        <v>3401.5</v>
      </c>
    </row>
    <row r="6220" spans="1:14" x14ac:dyDescent="0.25">
      <c r="A6220" s="5">
        <v>40847</v>
      </c>
      <c r="B6220">
        <v>1141.74</v>
      </c>
      <c r="C6220">
        <v>557.04999999999995</v>
      </c>
      <c r="D6220">
        <v>3977.3</v>
      </c>
      <c r="E6220">
        <v>2238.8000000000002</v>
      </c>
      <c r="F6220">
        <v>6258.1</v>
      </c>
      <c r="G6220">
        <v>5552.2</v>
      </c>
      <c r="H6220">
        <v>10995</v>
      </c>
      <c r="I6220">
        <v>221.49</v>
      </c>
      <c r="J6220">
        <v>713.67</v>
      </c>
      <c r="K6220">
        <v>4013.71</v>
      </c>
      <c r="L6220">
        <v>7406</v>
      </c>
      <c r="M6220">
        <v>15292</v>
      </c>
      <c r="N6220">
        <v>3350.7</v>
      </c>
    </row>
    <row r="6221" spans="1:14" x14ac:dyDescent="0.25">
      <c r="A6221" s="5">
        <v>40848</v>
      </c>
      <c r="B6221">
        <v>1119.1199999999999</v>
      </c>
      <c r="C6221">
        <v>553.13</v>
      </c>
      <c r="D6221">
        <v>3870.7</v>
      </c>
      <c r="E6221">
        <v>2120.4</v>
      </c>
      <c r="F6221">
        <v>5921.97</v>
      </c>
      <c r="G6221">
        <v>5321.6</v>
      </c>
      <c r="H6221">
        <v>10241</v>
      </c>
      <c r="I6221">
        <v>213.6</v>
      </c>
      <c r="J6221">
        <v>677.9</v>
      </c>
      <c r="K6221">
        <v>3915.71</v>
      </c>
      <c r="L6221">
        <v>7315</v>
      </c>
      <c r="M6221">
        <v>14918</v>
      </c>
      <c r="N6221">
        <v>3309.2</v>
      </c>
    </row>
    <row r="6222" spans="1:14" x14ac:dyDescent="0.25">
      <c r="A6222" s="5">
        <v>40849</v>
      </c>
      <c r="B6222">
        <v>1128.03</v>
      </c>
      <c r="C6222">
        <v>555.69000000000005</v>
      </c>
      <c r="D6222">
        <v>3936.7</v>
      </c>
      <c r="E6222">
        <v>2149.5</v>
      </c>
      <c r="F6222">
        <v>6058.86</v>
      </c>
      <c r="G6222">
        <v>5326.3</v>
      </c>
      <c r="H6222">
        <v>10460</v>
      </c>
      <c r="I6222">
        <v>215.45</v>
      </c>
      <c r="J6222">
        <v>693.9</v>
      </c>
      <c r="K6222">
        <v>3924.81</v>
      </c>
      <c r="L6222">
        <v>7183</v>
      </c>
      <c r="M6222">
        <v>15275</v>
      </c>
      <c r="N6222">
        <v>3260.7</v>
      </c>
    </row>
    <row r="6223" spans="1:14" x14ac:dyDescent="0.25">
      <c r="A6223" s="5">
        <v>40850</v>
      </c>
      <c r="B6223">
        <v>1147.68</v>
      </c>
      <c r="C6223">
        <v>566.97</v>
      </c>
      <c r="D6223">
        <v>3982.3</v>
      </c>
      <c r="E6223">
        <v>2206.6</v>
      </c>
      <c r="F6223">
        <v>6243.9</v>
      </c>
      <c r="G6223">
        <v>5412.6</v>
      </c>
      <c r="H6223">
        <v>10816</v>
      </c>
      <c r="I6223">
        <v>220.04</v>
      </c>
      <c r="J6223">
        <v>702.35</v>
      </c>
      <c r="K6223">
        <v>3966.81</v>
      </c>
      <c r="L6223">
        <v>7183</v>
      </c>
      <c r="M6223">
        <v>14911</v>
      </c>
      <c r="N6223">
        <v>3271.7</v>
      </c>
    </row>
    <row r="6224" spans="1:14" x14ac:dyDescent="0.25">
      <c r="A6224" s="5">
        <v>40851</v>
      </c>
      <c r="B6224">
        <v>1143.33</v>
      </c>
      <c r="C6224">
        <v>563.21</v>
      </c>
      <c r="D6224">
        <v>3972.3</v>
      </c>
      <c r="E6224">
        <v>2157.4</v>
      </c>
      <c r="F6224">
        <v>6070.01</v>
      </c>
      <c r="G6224">
        <v>5325.7</v>
      </c>
      <c r="H6224">
        <v>10516</v>
      </c>
      <c r="I6224">
        <v>218.34</v>
      </c>
      <c r="J6224">
        <v>711.33</v>
      </c>
      <c r="K6224">
        <v>3964.01</v>
      </c>
      <c r="L6224">
        <v>7274</v>
      </c>
      <c r="M6224">
        <v>15375</v>
      </c>
      <c r="N6224">
        <v>3351.4</v>
      </c>
    </row>
    <row r="6225" spans="1:14" x14ac:dyDescent="0.25">
      <c r="A6225" s="5">
        <v>40854</v>
      </c>
      <c r="B6225">
        <v>1149.28</v>
      </c>
      <c r="C6225">
        <v>567.13</v>
      </c>
      <c r="D6225">
        <v>3946.8</v>
      </c>
      <c r="E6225">
        <v>2144.6</v>
      </c>
      <c r="F6225">
        <v>6011.2</v>
      </c>
      <c r="G6225">
        <v>5319.1</v>
      </c>
      <c r="H6225">
        <v>10671</v>
      </c>
      <c r="I6225">
        <v>216.64</v>
      </c>
      <c r="J6225">
        <v>695.52</v>
      </c>
      <c r="K6225">
        <v>3948.61</v>
      </c>
      <c r="L6225">
        <v>7241</v>
      </c>
      <c r="M6225">
        <v>15146</v>
      </c>
      <c r="N6225">
        <v>3349.1</v>
      </c>
    </row>
    <row r="6226" spans="1:14" x14ac:dyDescent="0.25">
      <c r="A6226" s="5">
        <v>40855</v>
      </c>
      <c r="B6226">
        <v>1163.67</v>
      </c>
      <c r="C6226">
        <v>567.36</v>
      </c>
      <c r="D6226">
        <v>3995.6</v>
      </c>
      <c r="E6226">
        <v>2171.6</v>
      </c>
      <c r="F6226">
        <v>6057.84</v>
      </c>
      <c r="G6226">
        <v>5337.6</v>
      </c>
      <c r="H6226">
        <v>10740</v>
      </c>
      <c r="I6226">
        <v>219.54</v>
      </c>
      <c r="J6226">
        <v>696.95</v>
      </c>
      <c r="K6226">
        <v>3972.41</v>
      </c>
      <c r="L6226">
        <v>7166</v>
      </c>
      <c r="M6226">
        <v>15301</v>
      </c>
      <c r="N6226">
        <v>3349.1</v>
      </c>
    </row>
    <row r="6227" spans="1:14" x14ac:dyDescent="0.25">
      <c r="A6227" s="5">
        <v>40856</v>
      </c>
      <c r="B6227">
        <v>1120.03</v>
      </c>
      <c r="C6227">
        <v>551.61</v>
      </c>
      <c r="D6227">
        <v>3914.5</v>
      </c>
      <c r="E6227">
        <v>2123.5</v>
      </c>
      <c r="F6227">
        <v>5919.95</v>
      </c>
      <c r="G6227">
        <v>5227.2</v>
      </c>
      <c r="H6227">
        <v>10330</v>
      </c>
      <c r="I6227">
        <v>212.77</v>
      </c>
      <c r="J6227">
        <v>680.96</v>
      </c>
      <c r="K6227">
        <v>3929.01</v>
      </c>
      <c r="L6227">
        <v>7216</v>
      </c>
      <c r="M6227">
        <v>15408</v>
      </c>
      <c r="N6227">
        <v>3392.1</v>
      </c>
    </row>
    <row r="6228" spans="1:14" x14ac:dyDescent="0.25">
      <c r="A6228" s="5">
        <v>40857</v>
      </c>
      <c r="B6228">
        <v>1131</v>
      </c>
      <c r="C6228">
        <v>549.21</v>
      </c>
      <c r="D6228">
        <v>3896.9</v>
      </c>
      <c r="E6228">
        <v>2119.6999999999998</v>
      </c>
      <c r="F6228">
        <v>5952.9</v>
      </c>
      <c r="G6228">
        <v>5205.8</v>
      </c>
      <c r="H6228">
        <v>10437</v>
      </c>
      <c r="I6228">
        <v>212.81</v>
      </c>
      <c r="J6228">
        <v>680.42</v>
      </c>
      <c r="K6228">
        <v>3896.11</v>
      </c>
      <c r="L6228">
        <v>7018</v>
      </c>
      <c r="M6228">
        <v>14711</v>
      </c>
      <c r="N6228">
        <v>3335</v>
      </c>
    </row>
    <row r="6229" spans="1:14" x14ac:dyDescent="0.25">
      <c r="A6229" s="5">
        <v>40858</v>
      </c>
      <c r="B6229">
        <v>1152.93</v>
      </c>
      <c r="C6229">
        <v>559.37</v>
      </c>
      <c r="D6229">
        <v>3973.4</v>
      </c>
      <c r="E6229">
        <v>2177.1999999999998</v>
      </c>
      <c r="F6229">
        <v>6132.88</v>
      </c>
      <c r="G6229">
        <v>5362.7</v>
      </c>
      <c r="H6229">
        <v>10773</v>
      </c>
      <c r="I6229">
        <v>217.73</v>
      </c>
      <c r="J6229">
        <v>703.06</v>
      </c>
      <c r="K6229">
        <v>3952.81</v>
      </c>
      <c r="L6229">
        <v>7026</v>
      </c>
      <c r="M6229">
        <v>14740</v>
      </c>
      <c r="N6229">
        <v>3370.2</v>
      </c>
    </row>
    <row r="6230" spans="1:14" x14ac:dyDescent="0.25">
      <c r="A6230" s="5">
        <v>40861</v>
      </c>
      <c r="B6230">
        <v>1144.71</v>
      </c>
      <c r="C6230">
        <v>557.77</v>
      </c>
      <c r="D6230">
        <v>3954.3</v>
      </c>
      <c r="E6230">
        <v>2151.6</v>
      </c>
      <c r="F6230">
        <v>6084.71</v>
      </c>
      <c r="G6230">
        <v>5252.6</v>
      </c>
      <c r="H6230">
        <v>10607</v>
      </c>
      <c r="I6230">
        <v>214.69</v>
      </c>
      <c r="J6230">
        <v>690.12</v>
      </c>
      <c r="K6230">
        <v>3966.11</v>
      </c>
      <c r="L6230">
        <v>7125</v>
      </c>
      <c r="M6230">
        <v>15077</v>
      </c>
      <c r="N6230">
        <v>3384.3</v>
      </c>
    </row>
    <row r="6231" spans="1:14" x14ac:dyDescent="0.25">
      <c r="A6231" s="5">
        <v>40862</v>
      </c>
      <c r="B6231">
        <v>1146.08</v>
      </c>
      <c r="C6231">
        <v>553.45000000000005</v>
      </c>
      <c r="D6231">
        <v>3966.2</v>
      </c>
      <c r="E6231">
        <v>2110</v>
      </c>
      <c r="F6231">
        <v>6032.5</v>
      </c>
      <c r="G6231">
        <v>5167.6000000000004</v>
      </c>
      <c r="H6231">
        <v>10496</v>
      </c>
      <c r="I6231">
        <v>211.72</v>
      </c>
      <c r="J6231">
        <v>689.23</v>
      </c>
      <c r="K6231">
        <v>3966.81</v>
      </c>
      <c r="L6231">
        <v>7075</v>
      </c>
      <c r="M6231">
        <v>14913</v>
      </c>
      <c r="N6231">
        <v>3368.6</v>
      </c>
    </row>
    <row r="6232" spans="1:14" x14ac:dyDescent="0.25">
      <c r="A6232" s="5">
        <v>40863</v>
      </c>
      <c r="B6232">
        <v>1125.06</v>
      </c>
      <c r="C6232">
        <v>551.21</v>
      </c>
      <c r="D6232">
        <v>3956.8</v>
      </c>
      <c r="E6232">
        <v>2120.1</v>
      </c>
      <c r="F6232">
        <v>6008.16</v>
      </c>
      <c r="G6232">
        <v>5208.7</v>
      </c>
      <c r="H6232">
        <v>10569</v>
      </c>
      <c r="I6232">
        <v>213.06</v>
      </c>
      <c r="J6232">
        <v>690.48</v>
      </c>
      <c r="K6232">
        <v>3985.01</v>
      </c>
      <c r="L6232">
        <v>6984</v>
      </c>
      <c r="M6232">
        <v>14599</v>
      </c>
      <c r="N6232">
        <v>3338.1</v>
      </c>
    </row>
    <row r="6233" spans="1:14" x14ac:dyDescent="0.25">
      <c r="A6233" s="5">
        <v>40864</v>
      </c>
      <c r="B6233">
        <v>1110.2</v>
      </c>
      <c r="C6233">
        <v>540.26</v>
      </c>
      <c r="D6233">
        <v>3887.2</v>
      </c>
      <c r="E6233">
        <v>2081</v>
      </c>
      <c r="F6233">
        <v>5930.59</v>
      </c>
      <c r="G6233">
        <v>5187.3</v>
      </c>
      <c r="H6233">
        <v>10444</v>
      </c>
      <c r="I6233">
        <v>209.81</v>
      </c>
      <c r="J6233">
        <v>680.78</v>
      </c>
      <c r="K6233">
        <v>3950.01</v>
      </c>
      <c r="L6233">
        <v>7001</v>
      </c>
      <c r="M6233">
        <v>14587</v>
      </c>
      <c r="N6233">
        <v>3331.1</v>
      </c>
    </row>
    <row r="6234" spans="1:14" x14ac:dyDescent="0.25">
      <c r="A6234" s="5">
        <v>40865</v>
      </c>
      <c r="B6234">
        <v>1109.52</v>
      </c>
      <c r="C6234">
        <v>539.05999999999995</v>
      </c>
      <c r="D6234">
        <v>3855.9</v>
      </c>
      <c r="E6234">
        <v>2074.1</v>
      </c>
      <c r="F6234">
        <v>5901.19</v>
      </c>
      <c r="G6234">
        <v>5219.6000000000004</v>
      </c>
      <c r="H6234">
        <v>10470</v>
      </c>
      <c r="I6234">
        <v>208.4</v>
      </c>
      <c r="J6234">
        <v>676.12</v>
      </c>
      <c r="K6234">
        <v>3932.51</v>
      </c>
      <c r="L6234">
        <v>6951</v>
      </c>
      <c r="M6234">
        <v>14252</v>
      </c>
      <c r="N6234">
        <v>3270.1</v>
      </c>
    </row>
    <row r="6235" spans="1:14" x14ac:dyDescent="0.25">
      <c r="A6235" s="5">
        <v>40868</v>
      </c>
      <c r="B6235">
        <v>1088.27</v>
      </c>
      <c r="C6235">
        <v>533.86</v>
      </c>
      <c r="D6235">
        <v>3753.6</v>
      </c>
      <c r="E6235">
        <v>2004.4</v>
      </c>
      <c r="F6235">
        <v>5700.43</v>
      </c>
      <c r="G6235">
        <v>5031.8</v>
      </c>
      <c r="H6235">
        <v>9996</v>
      </c>
      <c r="I6235">
        <v>201.82</v>
      </c>
      <c r="J6235">
        <v>650.28</v>
      </c>
      <c r="K6235">
        <v>3836.61</v>
      </c>
      <c r="L6235">
        <v>6910</v>
      </c>
      <c r="M6235">
        <v>13998</v>
      </c>
      <c r="N6235">
        <v>3274</v>
      </c>
    </row>
    <row r="6236" spans="1:14" x14ac:dyDescent="0.25">
      <c r="A6236" s="5">
        <v>40869</v>
      </c>
      <c r="B6236">
        <v>1080.96</v>
      </c>
      <c r="C6236">
        <v>533.05999999999995</v>
      </c>
      <c r="D6236">
        <v>3741</v>
      </c>
      <c r="E6236">
        <v>1987.8</v>
      </c>
      <c r="F6236">
        <v>5635.03</v>
      </c>
      <c r="G6236">
        <v>4964.3</v>
      </c>
      <c r="H6236">
        <v>9856</v>
      </c>
      <c r="I6236">
        <v>200.44</v>
      </c>
      <c r="J6236">
        <v>650.82000000000005</v>
      </c>
      <c r="K6236">
        <v>3815.61</v>
      </c>
      <c r="L6236">
        <v>6877</v>
      </c>
      <c r="M6236">
        <v>14044</v>
      </c>
      <c r="N6236">
        <v>3247.4</v>
      </c>
    </row>
    <row r="6237" spans="1:14" x14ac:dyDescent="0.25">
      <c r="A6237" s="5">
        <v>40870</v>
      </c>
      <c r="B6237">
        <v>1060.17</v>
      </c>
      <c r="C6237">
        <v>524.51</v>
      </c>
      <c r="D6237">
        <v>3698</v>
      </c>
      <c r="E6237">
        <v>1951.8</v>
      </c>
      <c r="F6237">
        <v>5555.94</v>
      </c>
      <c r="G6237">
        <v>4853</v>
      </c>
      <c r="H6237">
        <v>9612</v>
      </c>
      <c r="I6237">
        <v>197.22</v>
      </c>
      <c r="J6237">
        <v>638.26</v>
      </c>
      <c r="K6237">
        <v>3774.31</v>
      </c>
      <c r="L6237">
        <v>6877</v>
      </c>
      <c r="M6237">
        <v>13760</v>
      </c>
      <c r="N6237">
        <v>3178.6</v>
      </c>
    </row>
    <row r="6238" spans="1:14" x14ac:dyDescent="0.25">
      <c r="A6238" s="5">
        <v>40871</v>
      </c>
      <c r="B6238">
        <v>1060.17</v>
      </c>
      <c r="C6238">
        <v>519.87</v>
      </c>
      <c r="D6238">
        <v>3688.6</v>
      </c>
      <c r="E6238">
        <v>1952.5</v>
      </c>
      <c r="F6238">
        <v>5516.9</v>
      </c>
      <c r="G6238">
        <v>4846.1000000000004</v>
      </c>
      <c r="H6238">
        <v>9595</v>
      </c>
      <c r="I6238">
        <v>196.54</v>
      </c>
      <c r="J6238">
        <v>637.73</v>
      </c>
      <c r="K6238">
        <v>3754.71</v>
      </c>
      <c r="L6238">
        <v>6745</v>
      </c>
      <c r="M6238">
        <v>13810</v>
      </c>
      <c r="N6238">
        <v>3166.1</v>
      </c>
    </row>
    <row r="6239" spans="1:14" x14ac:dyDescent="0.25">
      <c r="A6239" s="5">
        <v>40872</v>
      </c>
      <c r="B6239">
        <v>1054.23</v>
      </c>
      <c r="C6239">
        <v>520.11</v>
      </c>
      <c r="D6239">
        <v>3708.4</v>
      </c>
      <c r="E6239">
        <v>1976.7</v>
      </c>
      <c r="F6239">
        <v>5564.56</v>
      </c>
      <c r="G6239">
        <v>4869.3</v>
      </c>
      <c r="H6239">
        <v>9570</v>
      </c>
      <c r="I6239">
        <v>198.56</v>
      </c>
      <c r="J6239">
        <v>638.08000000000004</v>
      </c>
      <c r="K6239">
        <v>3772.91</v>
      </c>
      <c r="L6239">
        <v>6761</v>
      </c>
      <c r="M6239">
        <v>13638</v>
      </c>
      <c r="N6239">
        <v>3130.9</v>
      </c>
    </row>
    <row r="6240" spans="1:14" x14ac:dyDescent="0.25">
      <c r="A6240" s="5">
        <v>40875</v>
      </c>
      <c r="B6240">
        <v>1088.5</v>
      </c>
      <c r="C6240">
        <v>527.79</v>
      </c>
      <c r="D6240">
        <v>3815</v>
      </c>
      <c r="E6240">
        <v>2084.1</v>
      </c>
      <c r="F6240">
        <v>5818.55</v>
      </c>
      <c r="G6240">
        <v>5097.3</v>
      </c>
      <c r="H6240">
        <v>10022</v>
      </c>
      <c r="I6240">
        <v>206.19</v>
      </c>
      <c r="J6240">
        <v>664.1</v>
      </c>
      <c r="K6240">
        <v>3858.31</v>
      </c>
      <c r="L6240">
        <v>6869</v>
      </c>
      <c r="M6240">
        <v>13928</v>
      </c>
      <c r="N6240">
        <v>3189.5</v>
      </c>
    </row>
    <row r="6241" spans="1:14" x14ac:dyDescent="0.25">
      <c r="A6241" s="5">
        <v>40876</v>
      </c>
      <c r="B6241">
        <v>1093.53</v>
      </c>
      <c r="C6241">
        <v>532.26</v>
      </c>
      <c r="D6241">
        <v>3825.8</v>
      </c>
      <c r="E6241">
        <v>2094.8000000000002</v>
      </c>
      <c r="F6241">
        <v>5876.85</v>
      </c>
      <c r="G6241">
        <v>5093.8999999999996</v>
      </c>
      <c r="H6241">
        <v>10083</v>
      </c>
      <c r="I6241">
        <v>207.96</v>
      </c>
      <c r="J6241">
        <v>666.61</v>
      </c>
      <c r="K6241">
        <v>3877.21</v>
      </c>
      <c r="L6241">
        <v>7009</v>
      </c>
      <c r="M6241">
        <v>14012</v>
      </c>
      <c r="N6241">
        <v>3233.3</v>
      </c>
    </row>
    <row r="6242" spans="1:14" x14ac:dyDescent="0.25">
      <c r="A6242" s="5">
        <v>40877</v>
      </c>
      <c r="B6242">
        <v>1138.76</v>
      </c>
      <c r="C6242">
        <v>555.29</v>
      </c>
      <c r="D6242">
        <v>3944.6</v>
      </c>
      <c r="E6242">
        <v>2182.4</v>
      </c>
      <c r="F6242">
        <v>6167.35</v>
      </c>
      <c r="G6242">
        <v>5301.2</v>
      </c>
      <c r="H6242">
        <v>10505</v>
      </c>
      <c r="I6242">
        <v>216.93</v>
      </c>
      <c r="J6242">
        <v>706.79</v>
      </c>
      <c r="K6242">
        <v>3943.01</v>
      </c>
      <c r="L6242">
        <v>6960</v>
      </c>
      <c r="M6242">
        <v>13993</v>
      </c>
      <c r="N6242">
        <v>3217.7</v>
      </c>
    </row>
    <row r="6243" spans="1:14" x14ac:dyDescent="0.25">
      <c r="A6243" s="5">
        <v>40878</v>
      </c>
      <c r="B6243">
        <v>1136.48</v>
      </c>
      <c r="C6243">
        <v>549.37</v>
      </c>
      <c r="D6243">
        <v>3945.7</v>
      </c>
      <c r="E6243">
        <v>2166.5</v>
      </c>
      <c r="F6243">
        <v>6124.26</v>
      </c>
      <c r="G6243">
        <v>5287.4</v>
      </c>
      <c r="H6243">
        <v>10516</v>
      </c>
      <c r="I6243">
        <v>214.9</v>
      </c>
      <c r="J6243">
        <v>693.16</v>
      </c>
      <c r="K6243">
        <v>3979.41</v>
      </c>
      <c r="L6243">
        <v>7108</v>
      </c>
      <c r="M6243">
        <v>14644</v>
      </c>
      <c r="N6243">
        <v>3313.9</v>
      </c>
    </row>
    <row r="6244" spans="1:14" x14ac:dyDescent="0.25">
      <c r="A6244" s="5">
        <v>40879</v>
      </c>
      <c r="B6244">
        <v>1136.48</v>
      </c>
      <c r="C6244">
        <v>547.22</v>
      </c>
      <c r="D6244">
        <v>3985.9</v>
      </c>
      <c r="E6244">
        <v>2191.1</v>
      </c>
      <c r="F6244">
        <v>6162.79</v>
      </c>
      <c r="G6244">
        <v>5363.6</v>
      </c>
      <c r="H6244">
        <v>10660</v>
      </c>
      <c r="I6244">
        <v>217.47</v>
      </c>
      <c r="J6244">
        <v>699.62</v>
      </c>
      <c r="K6244">
        <v>3999.01</v>
      </c>
      <c r="L6244">
        <v>7158</v>
      </c>
      <c r="M6244">
        <v>14854</v>
      </c>
      <c r="N6244">
        <v>3361.6</v>
      </c>
    </row>
    <row r="6245" spans="1:14" x14ac:dyDescent="0.25">
      <c r="A6245" s="5">
        <v>40882</v>
      </c>
      <c r="B6245">
        <v>1146.99</v>
      </c>
      <c r="C6245">
        <v>551.21</v>
      </c>
      <c r="D6245">
        <v>4003.5</v>
      </c>
      <c r="E6245">
        <v>2215.6999999999998</v>
      </c>
      <c r="F6245">
        <v>6199.8</v>
      </c>
      <c r="G6245">
        <v>5461.8</v>
      </c>
      <c r="H6245">
        <v>10983</v>
      </c>
      <c r="I6245">
        <v>220.62</v>
      </c>
      <c r="J6245">
        <v>709.66</v>
      </c>
      <c r="K6245">
        <v>4012.31</v>
      </c>
      <c r="L6245">
        <v>7175</v>
      </c>
      <c r="M6245">
        <v>14782</v>
      </c>
      <c r="N6245">
        <v>3377.2</v>
      </c>
    </row>
    <row r="6246" spans="1:14" x14ac:dyDescent="0.25">
      <c r="A6246" s="5">
        <v>40883</v>
      </c>
      <c r="B6246">
        <v>1146.99</v>
      </c>
      <c r="C6246">
        <v>545.94000000000005</v>
      </c>
      <c r="D6246">
        <v>4006.8</v>
      </c>
      <c r="E6246">
        <v>2201.5</v>
      </c>
      <c r="F6246">
        <v>6127.81</v>
      </c>
      <c r="G6246">
        <v>5469.9</v>
      </c>
      <c r="H6246">
        <v>10931</v>
      </c>
      <c r="I6246">
        <v>220.51</v>
      </c>
      <c r="J6246">
        <v>702.13</v>
      </c>
      <c r="K6246">
        <v>4043.11</v>
      </c>
      <c r="L6246">
        <v>7092</v>
      </c>
      <c r="M6246">
        <v>14722</v>
      </c>
      <c r="N6246">
        <v>3338.1</v>
      </c>
    </row>
    <row r="6247" spans="1:14" x14ac:dyDescent="0.25">
      <c r="A6247" s="5">
        <v>40884</v>
      </c>
      <c r="B6247">
        <v>1155.22</v>
      </c>
      <c r="C6247">
        <v>551.45000000000005</v>
      </c>
      <c r="D6247">
        <v>3988.8</v>
      </c>
      <c r="E6247">
        <v>2199.1</v>
      </c>
      <c r="F6247">
        <v>6083.19</v>
      </c>
      <c r="G6247">
        <v>5418.8</v>
      </c>
      <c r="H6247">
        <v>10772</v>
      </c>
      <c r="I6247">
        <v>220.18</v>
      </c>
      <c r="J6247">
        <v>703.02</v>
      </c>
      <c r="K6247">
        <v>4040.31</v>
      </c>
      <c r="L6247">
        <v>7175</v>
      </c>
      <c r="M6247">
        <v>14850</v>
      </c>
      <c r="N6247">
        <v>3369.4</v>
      </c>
    </row>
    <row r="6248" spans="1:14" x14ac:dyDescent="0.25">
      <c r="A6248" s="5">
        <v>40885</v>
      </c>
      <c r="B6248">
        <v>1129.6300000000001</v>
      </c>
      <c r="C6248">
        <v>542.82000000000005</v>
      </c>
      <c r="D6248">
        <v>3944.6</v>
      </c>
      <c r="E6248">
        <v>2140.9</v>
      </c>
      <c r="F6248">
        <v>5961.01</v>
      </c>
      <c r="G6248">
        <v>5297.7</v>
      </c>
      <c r="H6248">
        <v>10314</v>
      </c>
      <c r="I6248">
        <v>216.71</v>
      </c>
      <c r="J6248">
        <v>687.78</v>
      </c>
      <c r="K6248">
        <v>4008.81</v>
      </c>
      <c r="L6248">
        <v>7150</v>
      </c>
      <c r="M6248">
        <v>14781</v>
      </c>
      <c r="N6248">
        <v>3349.9</v>
      </c>
    </row>
    <row r="6249" spans="1:14" x14ac:dyDescent="0.25">
      <c r="A6249" s="5">
        <v>40886</v>
      </c>
      <c r="B6249">
        <v>1150.42</v>
      </c>
      <c r="C6249">
        <v>546.98</v>
      </c>
      <c r="D6249">
        <v>3975.2</v>
      </c>
      <c r="E6249">
        <v>2196.3000000000002</v>
      </c>
      <c r="F6249">
        <v>6073.56</v>
      </c>
      <c r="G6249">
        <v>5430.7</v>
      </c>
      <c r="H6249">
        <v>10669</v>
      </c>
      <c r="I6249">
        <v>220.25</v>
      </c>
      <c r="J6249">
        <v>693.34</v>
      </c>
      <c r="K6249">
        <v>4056.41</v>
      </c>
      <c r="L6249">
        <v>7034</v>
      </c>
      <c r="M6249">
        <v>14350</v>
      </c>
      <c r="N6249">
        <v>3276.4</v>
      </c>
    </row>
    <row r="6250" spans="1:14" x14ac:dyDescent="0.25">
      <c r="A6250" s="5">
        <v>40889</v>
      </c>
      <c r="B6250">
        <v>1128.94</v>
      </c>
      <c r="C6250">
        <v>539.94000000000005</v>
      </c>
      <c r="D6250">
        <v>3906.9</v>
      </c>
      <c r="E6250">
        <v>2139.9</v>
      </c>
      <c r="F6250">
        <v>5878.38</v>
      </c>
      <c r="G6250">
        <v>5254.1</v>
      </c>
      <c r="H6250">
        <v>10290</v>
      </c>
      <c r="I6250">
        <v>215.23</v>
      </c>
      <c r="J6250">
        <v>675.4</v>
      </c>
      <c r="K6250">
        <v>4027.71</v>
      </c>
      <c r="L6250">
        <v>7117</v>
      </c>
      <c r="M6250">
        <v>14308</v>
      </c>
      <c r="N6250">
        <v>3331.9</v>
      </c>
    </row>
    <row r="6251" spans="1:14" x14ac:dyDescent="0.25">
      <c r="A6251" s="5">
        <v>40890</v>
      </c>
      <c r="B6251">
        <v>1120.71</v>
      </c>
      <c r="C6251">
        <v>534.74</v>
      </c>
      <c r="D6251">
        <v>3940</v>
      </c>
      <c r="E6251">
        <v>2132.1999999999998</v>
      </c>
      <c r="F6251">
        <v>5849.98</v>
      </c>
      <c r="G6251">
        <v>5220.3</v>
      </c>
      <c r="H6251">
        <v>10236</v>
      </c>
      <c r="I6251">
        <v>216.1</v>
      </c>
      <c r="J6251">
        <v>684.19</v>
      </c>
      <c r="K6251">
        <v>4038.91</v>
      </c>
      <c r="L6251">
        <v>7059</v>
      </c>
      <c r="M6251">
        <v>14269</v>
      </c>
      <c r="N6251">
        <v>3272.4</v>
      </c>
    </row>
    <row r="6252" spans="1:14" x14ac:dyDescent="0.25">
      <c r="A6252" s="5">
        <v>40891</v>
      </c>
      <c r="B6252">
        <v>1108.1500000000001</v>
      </c>
      <c r="C6252">
        <v>524.66999999999996</v>
      </c>
      <c r="D6252">
        <v>3862.4</v>
      </c>
      <c r="E6252">
        <v>2062.6</v>
      </c>
      <c r="F6252">
        <v>5764.81</v>
      </c>
      <c r="G6252">
        <v>5137.2</v>
      </c>
      <c r="H6252">
        <v>9955</v>
      </c>
      <c r="I6252">
        <v>211.25</v>
      </c>
      <c r="J6252">
        <v>674.86</v>
      </c>
      <c r="K6252">
        <v>4010.21</v>
      </c>
      <c r="L6252">
        <v>7018</v>
      </c>
      <c r="M6252">
        <v>14129</v>
      </c>
      <c r="N6252">
        <v>3268.5</v>
      </c>
    </row>
    <row r="6253" spans="1:14" x14ac:dyDescent="0.25">
      <c r="A6253" s="5">
        <v>40892</v>
      </c>
      <c r="B6253">
        <v>1113.17</v>
      </c>
      <c r="C6253">
        <v>523.38</v>
      </c>
      <c r="D6253">
        <v>3885.7</v>
      </c>
      <c r="E6253">
        <v>2076.8000000000002</v>
      </c>
      <c r="F6253">
        <v>5827.68</v>
      </c>
      <c r="G6253">
        <v>5178.2</v>
      </c>
      <c r="H6253">
        <v>10086</v>
      </c>
      <c r="I6253">
        <v>213.06</v>
      </c>
      <c r="J6253">
        <v>678.09</v>
      </c>
      <c r="K6253">
        <v>4046.61</v>
      </c>
      <c r="L6253">
        <v>6910</v>
      </c>
      <c r="M6253">
        <v>13899</v>
      </c>
      <c r="N6253">
        <v>3230.9</v>
      </c>
    </row>
    <row r="6254" spans="1:14" x14ac:dyDescent="0.25">
      <c r="A6254" s="5">
        <v>40893</v>
      </c>
      <c r="B6254">
        <v>1112.49</v>
      </c>
      <c r="C6254">
        <v>528.52</v>
      </c>
      <c r="D6254">
        <v>3878.2</v>
      </c>
      <c r="E6254">
        <v>2058.8000000000002</v>
      </c>
      <c r="F6254">
        <v>5791.23</v>
      </c>
      <c r="G6254">
        <v>5140.8</v>
      </c>
      <c r="H6254">
        <v>10039</v>
      </c>
      <c r="I6254">
        <v>212.73</v>
      </c>
      <c r="J6254">
        <v>672.7</v>
      </c>
      <c r="K6254">
        <v>3998.39</v>
      </c>
      <c r="L6254">
        <v>6935</v>
      </c>
      <c r="M6254">
        <v>14131</v>
      </c>
      <c r="N6254">
        <v>3245</v>
      </c>
    </row>
    <row r="6255" spans="1:14" x14ac:dyDescent="0.25">
      <c r="A6255" s="5">
        <v>40896</v>
      </c>
      <c r="B6255">
        <v>1101.46</v>
      </c>
      <c r="C6255">
        <v>522.82000000000005</v>
      </c>
      <c r="D6255">
        <v>3850</v>
      </c>
      <c r="E6255">
        <v>2063.6</v>
      </c>
      <c r="F6255">
        <v>5744.66</v>
      </c>
      <c r="G6255">
        <v>5173.5</v>
      </c>
      <c r="H6255">
        <v>10019</v>
      </c>
      <c r="I6255">
        <v>212.48</v>
      </c>
      <c r="J6255">
        <v>668.58</v>
      </c>
      <c r="K6255">
        <v>4032.43</v>
      </c>
      <c r="L6255">
        <v>6853</v>
      </c>
      <c r="M6255">
        <v>13983</v>
      </c>
      <c r="N6255">
        <v>3176.7</v>
      </c>
    </row>
    <row r="6256" spans="1:14" x14ac:dyDescent="0.25">
      <c r="A6256" s="5">
        <v>40897</v>
      </c>
      <c r="B6256">
        <v>1135.45</v>
      </c>
      <c r="C6256">
        <v>531.98</v>
      </c>
      <c r="D6256">
        <v>3890.4</v>
      </c>
      <c r="E6256">
        <v>2120.5</v>
      </c>
      <c r="F6256">
        <v>5922.85</v>
      </c>
      <c r="G6256">
        <v>5309.5</v>
      </c>
      <c r="H6256">
        <v>10313</v>
      </c>
      <c r="I6256">
        <v>218.23</v>
      </c>
      <c r="J6256">
        <v>687.91</v>
      </c>
      <c r="K6256">
        <v>4061.5</v>
      </c>
      <c r="L6256">
        <v>6877</v>
      </c>
      <c r="M6256">
        <v>13913</v>
      </c>
      <c r="N6256">
        <v>3170.4</v>
      </c>
    </row>
    <row r="6257" spans="1:14" x14ac:dyDescent="0.25">
      <c r="A6257" s="5">
        <v>40898</v>
      </c>
      <c r="B6257">
        <v>1135.68</v>
      </c>
      <c r="C6257">
        <v>533.1</v>
      </c>
      <c r="D6257">
        <v>3864.1</v>
      </c>
      <c r="E6257">
        <v>2102.8000000000002</v>
      </c>
      <c r="F6257">
        <v>5871.72</v>
      </c>
      <c r="G6257">
        <v>5258.8</v>
      </c>
      <c r="H6257">
        <v>10204</v>
      </c>
      <c r="I6257">
        <v>217.43</v>
      </c>
      <c r="J6257">
        <v>683.61</v>
      </c>
      <c r="K6257">
        <v>4058.66</v>
      </c>
      <c r="L6257">
        <v>6968</v>
      </c>
      <c r="M6257">
        <v>14231</v>
      </c>
      <c r="N6257">
        <v>3226.9</v>
      </c>
    </row>
    <row r="6258" spans="1:14" x14ac:dyDescent="0.25">
      <c r="A6258" s="5">
        <v>40899</v>
      </c>
      <c r="B6258">
        <v>1147.3900000000001</v>
      </c>
      <c r="C6258">
        <v>540.41</v>
      </c>
      <c r="D6258">
        <v>3917.2</v>
      </c>
      <c r="E6258">
        <v>2130.6</v>
      </c>
      <c r="F6258">
        <v>5932.97</v>
      </c>
      <c r="G6258">
        <v>5311.1</v>
      </c>
      <c r="H6258">
        <v>10355</v>
      </c>
      <c r="I6258">
        <v>220.47</v>
      </c>
      <c r="J6258">
        <v>696.86</v>
      </c>
      <c r="K6258">
        <v>4071.42</v>
      </c>
      <c r="L6258">
        <v>6910</v>
      </c>
      <c r="M6258">
        <v>14251</v>
      </c>
      <c r="N6258">
        <v>3204.9</v>
      </c>
    </row>
    <row r="6259" spans="1:14" x14ac:dyDescent="0.25">
      <c r="A6259" s="5">
        <v>40900</v>
      </c>
      <c r="B6259">
        <v>1157.73</v>
      </c>
      <c r="C6259">
        <v>542.41999999999996</v>
      </c>
      <c r="D6259">
        <v>3959.1</v>
      </c>
      <c r="E6259">
        <v>2152.1</v>
      </c>
      <c r="F6259">
        <v>5959.3</v>
      </c>
      <c r="G6259">
        <v>5358</v>
      </c>
      <c r="H6259">
        <v>10378</v>
      </c>
      <c r="I6259">
        <v>222.56</v>
      </c>
      <c r="J6259">
        <v>704.02</v>
      </c>
      <c r="K6259">
        <v>4129.57</v>
      </c>
      <c r="L6259">
        <v>6910</v>
      </c>
      <c r="M6259">
        <v>14386</v>
      </c>
      <c r="N6259">
        <v>3242.6</v>
      </c>
    </row>
    <row r="6260" spans="1:14" x14ac:dyDescent="0.25">
      <c r="A6260" s="5">
        <v>40903</v>
      </c>
      <c r="B6260">
        <v>1157.73</v>
      </c>
      <c r="C6260">
        <v>542.41999999999996</v>
      </c>
      <c r="D6260">
        <v>3959.1</v>
      </c>
      <c r="E6260">
        <v>2152.1</v>
      </c>
      <c r="F6260">
        <v>5959.3</v>
      </c>
      <c r="G6260">
        <v>5358</v>
      </c>
      <c r="H6260">
        <v>10378</v>
      </c>
      <c r="I6260">
        <v>222.56</v>
      </c>
      <c r="J6260">
        <v>704.02</v>
      </c>
      <c r="K6260">
        <v>4129.57</v>
      </c>
      <c r="L6260">
        <v>6976</v>
      </c>
      <c r="M6260">
        <v>14386</v>
      </c>
      <c r="N6260">
        <v>3242.6</v>
      </c>
    </row>
    <row r="6261" spans="1:14" x14ac:dyDescent="0.25">
      <c r="A6261" s="5">
        <v>40904</v>
      </c>
      <c r="B6261">
        <v>1157.73</v>
      </c>
      <c r="C6261">
        <v>542.41999999999996</v>
      </c>
      <c r="D6261">
        <v>3959.1</v>
      </c>
      <c r="E6261">
        <v>2153.5</v>
      </c>
      <c r="F6261">
        <v>5980.05</v>
      </c>
      <c r="G6261">
        <v>5354.2</v>
      </c>
      <c r="H6261">
        <v>10282</v>
      </c>
      <c r="I6261">
        <v>223.72</v>
      </c>
      <c r="J6261">
        <v>700.44</v>
      </c>
      <c r="K6261">
        <v>4121.0600000000004</v>
      </c>
      <c r="L6261">
        <v>6976</v>
      </c>
      <c r="M6261">
        <v>14386</v>
      </c>
      <c r="N6261">
        <v>3242.6</v>
      </c>
    </row>
    <row r="6262" spans="1:14" x14ac:dyDescent="0.25">
      <c r="A6262" s="5">
        <v>40905</v>
      </c>
      <c r="B6262">
        <v>1143.26</v>
      </c>
      <c r="C6262">
        <v>533.26</v>
      </c>
      <c r="D6262">
        <v>3959.9</v>
      </c>
      <c r="E6262">
        <v>2129.5</v>
      </c>
      <c r="F6262">
        <v>5862.61</v>
      </c>
      <c r="G6262">
        <v>5243.6</v>
      </c>
      <c r="H6262">
        <v>10203</v>
      </c>
      <c r="I6262">
        <v>221.8</v>
      </c>
      <c r="J6262">
        <v>694.17</v>
      </c>
      <c r="K6262">
        <v>4130.99</v>
      </c>
      <c r="L6262">
        <v>6952</v>
      </c>
      <c r="M6262">
        <v>14270</v>
      </c>
      <c r="N6262">
        <v>3191.6</v>
      </c>
    </row>
    <row r="6263" spans="1:14" x14ac:dyDescent="0.25">
      <c r="A6263" s="5">
        <v>40906</v>
      </c>
      <c r="B6263">
        <v>1155.2</v>
      </c>
      <c r="C6263">
        <v>538.80999999999995</v>
      </c>
      <c r="D6263">
        <v>3983</v>
      </c>
      <c r="E6263">
        <v>2171.1999999999998</v>
      </c>
      <c r="F6263">
        <v>5907.16</v>
      </c>
      <c r="G6263">
        <v>5334.6</v>
      </c>
      <c r="H6263">
        <v>10286</v>
      </c>
      <c r="I6263">
        <v>224.48</v>
      </c>
      <c r="J6263">
        <v>699</v>
      </c>
      <c r="K6263">
        <v>4122.4799999999996</v>
      </c>
      <c r="L6263">
        <v>6927</v>
      </c>
      <c r="M6263">
        <v>14179</v>
      </c>
      <c r="N6263">
        <v>3167.3</v>
      </c>
    </row>
    <row r="6264" spans="1:14" x14ac:dyDescent="0.25">
      <c r="A6264" s="5">
        <v>40907</v>
      </c>
      <c r="B6264">
        <v>1150.6099999999999</v>
      </c>
      <c r="C6264">
        <v>545.30999999999995</v>
      </c>
      <c r="D6264">
        <v>4002.9</v>
      </c>
      <c r="E6264">
        <v>2195.8000000000002</v>
      </c>
      <c r="F6264">
        <v>5973.47</v>
      </c>
      <c r="G6264">
        <v>5375.5</v>
      </c>
      <c r="H6264">
        <v>10402</v>
      </c>
      <c r="I6264">
        <v>226.32</v>
      </c>
      <c r="J6264">
        <v>707.95</v>
      </c>
      <c r="K6264">
        <v>4176.37</v>
      </c>
      <c r="L6264">
        <v>6976</v>
      </c>
      <c r="M6264">
        <v>14291</v>
      </c>
      <c r="N6264">
        <v>3154.7</v>
      </c>
    </row>
    <row r="6265" spans="1:14" x14ac:dyDescent="0.25">
      <c r="A6265" s="5">
        <v>40910</v>
      </c>
      <c r="B6265">
        <v>1150.6099999999999</v>
      </c>
      <c r="C6265">
        <v>545.30999999999995</v>
      </c>
      <c r="D6265">
        <v>4002.9</v>
      </c>
      <c r="E6265">
        <v>2235.3000000000002</v>
      </c>
      <c r="F6265">
        <v>6149.13</v>
      </c>
      <c r="G6265">
        <v>5475.4</v>
      </c>
      <c r="H6265">
        <v>10646</v>
      </c>
      <c r="I6265">
        <v>228.85</v>
      </c>
      <c r="J6265">
        <v>716.54</v>
      </c>
      <c r="K6265">
        <v>4176.37</v>
      </c>
      <c r="L6265">
        <v>6976</v>
      </c>
      <c r="M6265">
        <v>14291</v>
      </c>
      <c r="N6265">
        <v>3154.7</v>
      </c>
    </row>
    <row r="6266" spans="1:14" x14ac:dyDescent="0.25">
      <c r="A6266" s="5">
        <v>40911</v>
      </c>
      <c r="B6266">
        <v>1168.52</v>
      </c>
      <c r="C6266">
        <v>557.76</v>
      </c>
      <c r="D6266">
        <v>4087.1</v>
      </c>
      <c r="E6266">
        <v>2250.1999999999998</v>
      </c>
      <c r="F6266">
        <v>6249.87</v>
      </c>
      <c r="G6266">
        <v>5498.5</v>
      </c>
      <c r="H6266">
        <v>10786</v>
      </c>
      <c r="I6266">
        <v>229.75</v>
      </c>
      <c r="J6266">
        <v>728.53</v>
      </c>
      <c r="K6266">
        <v>4243.7299999999996</v>
      </c>
      <c r="L6266">
        <v>6976</v>
      </c>
      <c r="M6266">
        <v>14565</v>
      </c>
      <c r="N6266">
        <v>3195.5</v>
      </c>
    </row>
    <row r="6267" spans="1:14" x14ac:dyDescent="0.25">
      <c r="A6267" s="5">
        <v>40912</v>
      </c>
      <c r="B6267">
        <v>1169.44</v>
      </c>
      <c r="C6267">
        <v>557.28</v>
      </c>
      <c r="D6267">
        <v>4071.9</v>
      </c>
      <c r="E6267">
        <v>2215.1999999999998</v>
      </c>
      <c r="F6267">
        <v>6198.74</v>
      </c>
      <c r="G6267">
        <v>5400.5</v>
      </c>
      <c r="H6267">
        <v>10561</v>
      </c>
      <c r="I6267">
        <v>227.47</v>
      </c>
      <c r="J6267">
        <v>719.94</v>
      </c>
      <c r="K6267">
        <v>4238.76</v>
      </c>
      <c r="L6267">
        <v>7042</v>
      </c>
      <c r="M6267">
        <v>14535</v>
      </c>
      <c r="N6267">
        <v>3265.4</v>
      </c>
    </row>
    <row r="6268" spans="1:14" x14ac:dyDescent="0.25">
      <c r="A6268" s="5">
        <v>40913</v>
      </c>
      <c r="B6268">
        <v>1169.44</v>
      </c>
      <c r="C6268">
        <v>557.44000000000005</v>
      </c>
      <c r="D6268">
        <v>4039.8</v>
      </c>
      <c r="E6268">
        <v>2184.3000000000002</v>
      </c>
      <c r="F6268">
        <v>6182.04</v>
      </c>
      <c r="G6268">
        <v>5239.3999999999996</v>
      </c>
      <c r="H6268">
        <v>10175</v>
      </c>
      <c r="I6268">
        <v>225.49</v>
      </c>
      <c r="J6268">
        <v>717.97</v>
      </c>
      <c r="K6268">
        <v>4211.1099999999997</v>
      </c>
      <c r="L6268">
        <v>7018</v>
      </c>
      <c r="M6268">
        <v>14563</v>
      </c>
      <c r="N6268">
        <v>3245.8</v>
      </c>
    </row>
    <row r="6269" spans="1:14" x14ac:dyDescent="0.25">
      <c r="A6269" s="5">
        <v>40914</v>
      </c>
      <c r="B6269">
        <v>1170.5899999999999</v>
      </c>
      <c r="C6269">
        <v>554.79</v>
      </c>
      <c r="D6269">
        <v>4052.4</v>
      </c>
      <c r="E6269">
        <v>2174.6</v>
      </c>
      <c r="F6269">
        <v>6135.97</v>
      </c>
      <c r="G6269">
        <v>5210.6000000000004</v>
      </c>
      <c r="H6269">
        <v>10085</v>
      </c>
      <c r="I6269">
        <v>224.76</v>
      </c>
      <c r="J6269">
        <v>717.97</v>
      </c>
      <c r="K6269">
        <v>4208.9799999999996</v>
      </c>
      <c r="L6269">
        <v>6927</v>
      </c>
      <c r="M6269">
        <v>14440</v>
      </c>
      <c r="N6269">
        <v>3202.6</v>
      </c>
    </row>
    <row r="6270" spans="1:14" x14ac:dyDescent="0.25">
      <c r="A6270" s="5">
        <v>40917</v>
      </c>
      <c r="B6270">
        <v>1171.74</v>
      </c>
      <c r="C6270">
        <v>556.72</v>
      </c>
      <c r="D6270">
        <v>4030.4</v>
      </c>
      <c r="E6270">
        <v>2170.5</v>
      </c>
      <c r="F6270">
        <v>6102.56</v>
      </c>
      <c r="G6270">
        <v>5208.7</v>
      </c>
      <c r="H6270">
        <v>9912</v>
      </c>
      <c r="I6270">
        <v>225.34</v>
      </c>
      <c r="J6270">
        <v>714.04</v>
      </c>
      <c r="K6270">
        <v>4195.51</v>
      </c>
      <c r="L6270">
        <v>6927</v>
      </c>
      <c r="M6270">
        <v>14650</v>
      </c>
      <c r="N6270">
        <v>3196.3</v>
      </c>
    </row>
    <row r="6271" spans="1:14" x14ac:dyDescent="0.25">
      <c r="A6271" s="5">
        <v>40918</v>
      </c>
      <c r="B6271">
        <v>1181.3800000000001</v>
      </c>
      <c r="C6271">
        <v>562.41999999999996</v>
      </c>
      <c r="D6271">
        <v>4097.6000000000004</v>
      </c>
      <c r="E6271">
        <v>2227.6999999999998</v>
      </c>
      <c r="F6271">
        <v>6246.33</v>
      </c>
      <c r="G6271">
        <v>5349.5</v>
      </c>
      <c r="H6271">
        <v>10202</v>
      </c>
      <c r="I6271">
        <v>228.05</v>
      </c>
      <c r="J6271">
        <v>725.85</v>
      </c>
      <c r="K6271">
        <v>4245.1400000000003</v>
      </c>
      <c r="L6271">
        <v>6952</v>
      </c>
      <c r="M6271">
        <v>14718</v>
      </c>
      <c r="N6271">
        <v>3235.6</v>
      </c>
    </row>
    <row r="6272" spans="1:14" x14ac:dyDescent="0.25">
      <c r="A6272" s="5">
        <v>40919</v>
      </c>
      <c r="B6272">
        <v>1183.45</v>
      </c>
      <c r="C6272">
        <v>561.46</v>
      </c>
      <c r="D6272">
        <v>4060.4</v>
      </c>
      <c r="E6272">
        <v>2222.8000000000002</v>
      </c>
      <c r="F6272">
        <v>6223.55</v>
      </c>
      <c r="G6272">
        <v>5322.2</v>
      </c>
      <c r="H6272">
        <v>10230</v>
      </c>
      <c r="I6272">
        <v>225.05</v>
      </c>
      <c r="J6272">
        <v>722.27</v>
      </c>
      <c r="K6272">
        <v>4207.5600000000004</v>
      </c>
      <c r="L6272">
        <v>6960</v>
      </c>
      <c r="M6272">
        <v>14842</v>
      </c>
      <c r="N6272">
        <v>3272.5</v>
      </c>
    </row>
    <row r="6273" spans="1:14" x14ac:dyDescent="0.25">
      <c r="A6273" s="5">
        <v>40920</v>
      </c>
      <c r="B6273">
        <v>1186.67</v>
      </c>
      <c r="C6273">
        <v>563.79</v>
      </c>
      <c r="D6273">
        <v>4060.4</v>
      </c>
      <c r="E6273">
        <v>2219.6999999999998</v>
      </c>
      <c r="F6273">
        <v>6261.51</v>
      </c>
      <c r="G6273">
        <v>5320.9</v>
      </c>
      <c r="H6273">
        <v>10454</v>
      </c>
      <c r="I6273">
        <v>224.11</v>
      </c>
      <c r="J6273">
        <v>726.92</v>
      </c>
      <c r="K6273">
        <v>4211.1099999999997</v>
      </c>
      <c r="L6273">
        <v>6919</v>
      </c>
      <c r="M6273">
        <v>14801</v>
      </c>
      <c r="N6273">
        <v>3259.1</v>
      </c>
    </row>
    <row r="6274" spans="1:14" x14ac:dyDescent="0.25">
      <c r="A6274" s="5">
        <v>40921</v>
      </c>
      <c r="B6274">
        <v>1184.1400000000001</v>
      </c>
      <c r="C6274">
        <v>561.62</v>
      </c>
      <c r="D6274">
        <v>4036.1</v>
      </c>
      <c r="E6274">
        <v>2217.3000000000002</v>
      </c>
      <c r="F6274">
        <v>6210.89</v>
      </c>
      <c r="G6274">
        <v>5342.2</v>
      </c>
      <c r="H6274">
        <v>10312</v>
      </c>
      <c r="I6274">
        <v>223.46</v>
      </c>
      <c r="J6274">
        <v>720.84</v>
      </c>
      <c r="K6274">
        <v>4197.6400000000003</v>
      </c>
      <c r="L6274">
        <v>7018</v>
      </c>
      <c r="M6274">
        <v>14924</v>
      </c>
      <c r="N6274">
        <v>3281.1</v>
      </c>
    </row>
    <row r="6275" spans="1:14" x14ac:dyDescent="0.25">
      <c r="A6275" s="5">
        <v>40924</v>
      </c>
      <c r="B6275">
        <v>1184.1400000000001</v>
      </c>
      <c r="C6275">
        <v>559.85</v>
      </c>
      <c r="D6275">
        <v>4060.7</v>
      </c>
      <c r="E6275">
        <v>2236.4</v>
      </c>
      <c r="F6275">
        <v>6304.04</v>
      </c>
      <c r="G6275">
        <v>5354.2</v>
      </c>
      <c r="H6275">
        <v>10472</v>
      </c>
      <c r="I6275">
        <v>226.43</v>
      </c>
      <c r="J6275">
        <v>726.21</v>
      </c>
      <c r="K6275">
        <v>4229.54</v>
      </c>
      <c r="L6275">
        <v>6919</v>
      </c>
      <c r="M6275">
        <v>14728</v>
      </c>
      <c r="N6275">
        <v>3240.3</v>
      </c>
    </row>
    <row r="6276" spans="1:14" x14ac:dyDescent="0.25">
      <c r="A6276" s="5">
        <v>40925</v>
      </c>
      <c r="B6276">
        <v>1184.3699999999999</v>
      </c>
      <c r="C6276">
        <v>560.65</v>
      </c>
      <c r="D6276">
        <v>4085.7</v>
      </c>
      <c r="E6276">
        <v>2267.9</v>
      </c>
      <c r="F6276">
        <v>6406.29</v>
      </c>
      <c r="G6276">
        <v>5413.8</v>
      </c>
      <c r="H6276">
        <v>10522</v>
      </c>
      <c r="I6276">
        <v>228.02</v>
      </c>
      <c r="J6276">
        <v>733.36</v>
      </c>
      <c r="K6276">
        <v>4242.3100000000004</v>
      </c>
      <c r="L6276">
        <v>6993</v>
      </c>
      <c r="M6276">
        <v>15243</v>
      </c>
      <c r="N6276">
        <v>3285.8</v>
      </c>
    </row>
    <row r="6277" spans="1:14" x14ac:dyDescent="0.25">
      <c r="A6277" s="5">
        <v>40926</v>
      </c>
      <c r="B6277">
        <v>1196.31</v>
      </c>
      <c r="C6277">
        <v>564.75</v>
      </c>
      <c r="D6277">
        <v>4087.1</v>
      </c>
      <c r="E6277">
        <v>2264.8000000000002</v>
      </c>
      <c r="F6277">
        <v>6437.68</v>
      </c>
      <c r="G6277">
        <v>5339</v>
      </c>
      <c r="H6277">
        <v>10495</v>
      </c>
      <c r="I6277">
        <v>227.91</v>
      </c>
      <c r="J6277">
        <v>734.8</v>
      </c>
      <c r="K6277">
        <v>4289.8100000000004</v>
      </c>
      <c r="L6277">
        <v>7059</v>
      </c>
      <c r="M6277">
        <v>15175</v>
      </c>
      <c r="N6277">
        <v>3290.5</v>
      </c>
    </row>
    <row r="6278" spans="1:14" x14ac:dyDescent="0.25">
      <c r="A6278" s="5">
        <v>40927</v>
      </c>
      <c r="B6278">
        <v>1203.8900000000001</v>
      </c>
      <c r="C6278">
        <v>566.76</v>
      </c>
      <c r="D6278">
        <v>4124</v>
      </c>
      <c r="E6278">
        <v>2307.8000000000002</v>
      </c>
      <c r="F6278">
        <v>6497.42</v>
      </c>
      <c r="G6278">
        <v>5455.1</v>
      </c>
      <c r="H6278">
        <v>10756</v>
      </c>
      <c r="I6278">
        <v>231.41</v>
      </c>
      <c r="J6278">
        <v>743.03</v>
      </c>
      <c r="K6278">
        <v>4338.74</v>
      </c>
      <c r="L6278">
        <v>7142</v>
      </c>
      <c r="M6278">
        <v>15459</v>
      </c>
      <c r="N6278">
        <v>3294.4</v>
      </c>
    </row>
    <row r="6279" spans="1:14" x14ac:dyDescent="0.25">
      <c r="A6279" s="5">
        <v>40928</v>
      </c>
      <c r="B6279">
        <v>1204.1199999999999</v>
      </c>
      <c r="C6279">
        <v>567.79999999999995</v>
      </c>
      <c r="D6279">
        <v>4112.8</v>
      </c>
      <c r="E6279">
        <v>2304.3000000000002</v>
      </c>
      <c r="F6279">
        <v>6493.37</v>
      </c>
      <c r="G6279">
        <v>5426.5</v>
      </c>
      <c r="H6279">
        <v>10767</v>
      </c>
      <c r="I6279">
        <v>231.41</v>
      </c>
      <c r="J6279">
        <v>738.84</v>
      </c>
      <c r="K6279">
        <v>4289.1099999999997</v>
      </c>
      <c r="L6279">
        <v>7224</v>
      </c>
      <c r="M6279">
        <v>15630</v>
      </c>
      <c r="N6279">
        <v>3311.7</v>
      </c>
    </row>
    <row r="6280" spans="1:14" x14ac:dyDescent="0.25">
      <c r="A6280" s="5">
        <v>40931</v>
      </c>
      <c r="B6280">
        <v>1204.3499999999999</v>
      </c>
      <c r="C6280">
        <v>574.23</v>
      </c>
      <c r="D6280">
        <v>4148.6000000000004</v>
      </c>
      <c r="E6280">
        <v>2316.1</v>
      </c>
      <c r="F6280">
        <v>6517.16</v>
      </c>
      <c r="G6280">
        <v>5472.2</v>
      </c>
      <c r="H6280">
        <v>10934</v>
      </c>
      <c r="I6280">
        <v>233.26</v>
      </c>
      <c r="J6280">
        <v>746.35</v>
      </c>
      <c r="K6280">
        <v>4295.49</v>
      </c>
      <c r="L6280">
        <v>7241</v>
      </c>
      <c r="M6280">
        <v>15630</v>
      </c>
      <c r="N6280">
        <v>3290.5</v>
      </c>
    </row>
    <row r="6281" spans="1:14" x14ac:dyDescent="0.25">
      <c r="A6281" s="5">
        <v>40932</v>
      </c>
      <c r="B6281">
        <v>1204.81</v>
      </c>
      <c r="C6281">
        <v>567.08000000000004</v>
      </c>
      <c r="D6281">
        <v>4124</v>
      </c>
      <c r="E6281">
        <v>2303.6999999999998</v>
      </c>
      <c r="F6281">
        <v>6495.9</v>
      </c>
      <c r="G6281">
        <v>5447.8</v>
      </c>
      <c r="H6281">
        <v>10949</v>
      </c>
      <c r="I6281">
        <v>231.81</v>
      </c>
      <c r="J6281">
        <v>739.02</v>
      </c>
      <c r="K6281">
        <v>4296.91</v>
      </c>
      <c r="L6281">
        <v>7257</v>
      </c>
      <c r="M6281">
        <v>15630</v>
      </c>
      <c r="N6281">
        <v>3290.5</v>
      </c>
    </row>
    <row r="6282" spans="1:14" x14ac:dyDescent="0.25">
      <c r="A6282" s="5">
        <v>40933</v>
      </c>
      <c r="B6282">
        <v>1212.8499999999999</v>
      </c>
      <c r="C6282">
        <v>573.91</v>
      </c>
      <c r="D6282">
        <v>4104.1000000000004</v>
      </c>
      <c r="E6282">
        <v>2297.1</v>
      </c>
      <c r="F6282">
        <v>6499.44</v>
      </c>
      <c r="G6282">
        <v>5424.9</v>
      </c>
      <c r="H6282">
        <v>10913</v>
      </c>
      <c r="I6282">
        <v>230.69</v>
      </c>
      <c r="J6282">
        <v>733.66</v>
      </c>
      <c r="K6282">
        <v>4254.3599999999997</v>
      </c>
      <c r="L6282">
        <v>7323</v>
      </c>
      <c r="M6282">
        <v>15630</v>
      </c>
      <c r="N6282">
        <v>3327.4</v>
      </c>
    </row>
    <row r="6283" spans="1:14" x14ac:dyDescent="0.25">
      <c r="A6283" s="5">
        <v>40934</v>
      </c>
      <c r="B6283">
        <v>1208.26</v>
      </c>
      <c r="C6283">
        <v>569.73</v>
      </c>
      <c r="D6283">
        <v>4160.5</v>
      </c>
      <c r="E6283">
        <v>2331.6999999999998</v>
      </c>
      <c r="F6283">
        <v>6623.47</v>
      </c>
      <c r="G6283">
        <v>5523</v>
      </c>
      <c r="H6283">
        <v>11105</v>
      </c>
      <c r="I6283">
        <v>233.08</v>
      </c>
      <c r="J6283">
        <v>749.04</v>
      </c>
      <c r="K6283">
        <v>4266.42</v>
      </c>
      <c r="L6283">
        <v>7307</v>
      </c>
      <c r="M6283">
        <v>15807</v>
      </c>
      <c r="N6283">
        <v>3336.8</v>
      </c>
    </row>
    <row r="6284" spans="1:14" x14ac:dyDescent="0.25">
      <c r="A6284" s="5">
        <v>40935</v>
      </c>
      <c r="B6284">
        <v>1205.73</v>
      </c>
      <c r="C6284">
        <v>570.29</v>
      </c>
      <c r="D6284">
        <v>4117.1000000000004</v>
      </c>
      <c r="E6284">
        <v>2302.6</v>
      </c>
      <c r="F6284">
        <v>6604.23</v>
      </c>
      <c r="G6284">
        <v>5489.7</v>
      </c>
      <c r="H6284">
        <v>10993</v>
      </c>
      <c r="I6284">
        <v>230.69</v>
      </c>
      <c r="J6284">
        <v>746</v>
      </c>
      <c r="K6284">
        <v>4227.42</v>
      </c>
      <c r="L6284">
        <v>7290</v>
      </c>
      <c r="M6284">
        <v>15946</v>
      </c>
      <c r="N6284">
        <v>3336</v>
      </c>
    </row>
    <row r="6285" spans="1:14" x14ac:dyDescent="0.25">
      <c r="A6285" s="5">
        <v>40938</v>
      </c>
      <c r="B6285">
        <v>1202.51</v>
      </c>
      <c r="C6285">
        <v>569.09</v>
      </c>
      <c r="D6285">
        <v>4066.9</v>
      </c>
      <c r="E6285">
        <v>2263.1</v>
      </c>
      <c r="F6285">
        <v>6531.33</v>
      </c>
      <c r="G6285">
        <v>5404</v>
      </c>
      <c r="H6285">
        <v>10858</v>
      </c>
      <c r="I6285">
        <v>228.11</v>
      </c>
      <c r="J6285">
        <v>736.34</v>
      </c>
      <c r="K6285">
        <v>4187</v>
      </c>
      <c r="L6285">
        <v>7265</v>
      </c>
      <c r="M6285">
        <v>15673</v>
      </c>
      <c r="N6285">
        <v>3332.1</v>
      </c>
    </row>
    <row r="6286" spans="1:14" x14ac:dyDescent="0.25">
      <c r="A6286" s="5">
        <v>40939</v>
      </c>
      <c r="B6286">
        <v>1201.82</v>
      </c>
      <c r="C6286">
        <v>568.77</v>
      </c>
      <c r="D6286">
        <v>4081.3</v>
      </c>
      <c r="E6286">
        <v>2290.5</v>
      </c>
      <c r="F6286">
        <v>6549.05</v>
      </c>
      <c r="G6286">
        <v>5393.2</v>
      </c>
      <c r="H6286">
        <v>10895</v>
      </c>
      <c r="I6286">
        <v>230.03</v>
      </c>
      <c r="J6286">
        <v>738.67</v>
      </c>
      <c r="K6286">
        <v>4173.53</v>
      </c>
      <c r="L6286">
        <v>7274</v>
      </c>
      <c r="M6286">
        <v>15748</v>
      </c>
      <c r="N6286">
        <v>3317.2</v>
      </c>
    </row>
    <row r="6287" spans="1:14" x14ac:dyDescent="0.25">
      <c r="A6287" s="5">
        <v>40940</v>
      </c>
      <c r="B6287">
        <v>1212.3900000000001</v>
      </c>
      <c r="C6287">
        <v>570.92999999999995</v>
      </c>
      <c r="D6287">
        <v>4156.2</v>
      </c>
      <c r="E6287">
        <v>2334.5</v>
      </c>
      <c r="F6287">
        <v>6693.83</v>
      </c>
      <c r="G6287">
        <v>5513.1</v>
      </c>
      <c r="H6287">
        <v>11185</v>
      </c>
      <c r="I6287">
        <v>234.74</v>
      </c>
      <c r="J6287">
        <v>761.73</v>
      </c>
      <c r="K6287">
        <v>4254.3599999999997</v>
      </c>
      <c r="L6287">
        <v>7257</v>
      </c>
      <c r="M6287">
        <v>15764</v>
      </c>
      <c r="N6287">
        <v>3291.3</v>
      </c>
    </row>
    <row r="6288" spans="1:14" x14ac:dyDescent="0.25">
      <c r="A6288" s="5">
        <v>40941</v>
      </c>
      <c r="B6288">
        <v>1215.1400000000001</v>
      </c>
      <c r="C6288">
        <v>572.86</v>
      </c>
      <c r="D6288">
        <v>4156.8999999999996</v>
      </c>
      <c r="E6288">
        <v>2340.8000000000002</v>
      </c>
      <c r="F6288">
        <v>6744.96</v>
      </c>
      <c r="G6288">
        <v>5559.5</v>
      </c>
      <c r="H6288">
        <v>11189</v>
      </c>
      <c r="I6288">
        <v>233.37</v>
      </c>
      <c r="J6288">
        <v>762.27</v>
      </c>
      <c r="K6288">
        <v>4252.9399999999996</v>
      </c>
      <c r="L6288">
        <v>7323</v>
      </c>
      <c r="M6288">
        <v>16069</v>
      </c>
      <c r="N6288">
        <v>3327.4</v>
      </c>
    </row>
    <row r="6289" spans="1:14" x14ac:dyDescent="0.25">
      <c r="A6289" s="5">
        <v>40942</v>
      </c>
      <c r="B6289">
        <v>1230.07</v>
      </c>
      <c r="C6289">
        <v>575.11</v>
      </c>
      <c r="D6289">
        <v>4234.3</v>
      </c>
      <c r="E6289">
        <v>2372.3000000000002</v>
      </c>
      <c r="F6289">
        <v>6852.28</v>
      </c>
      <c r="G6289">
        <v>5624.2</v>
      </c>
      <c r="H6289">
        <v>11317</v>
      </c>
      <c r="I6289">
        <v>235.72</v>
      </c>
      <c r="J6289">
        <v>771.39</v>
      </c>
      <c r="K6289">
        <v>4314.63</v>
      </c>
      <c r="L6289">
        <v>7298</v>
      </c>
      <c r="M6289">
        <v>16055</v>
      </c>
      <c r="N6289">
        <v>3314.1</v>
      </c>
    </row>
    <row r="6290" spans="1:14" x14ac:dyDescent="0.25">
      <c r="A6290" s="5">
        <v>40945</v>
      </c>
      <c r="B6290">
        <v>1230.07</v>
      </c>
      <c r="C6290">
        <v>573.34</v>
      </c>
      <c r="D6290">
        <v>4226.7</v>
      </c>
      <c r="E6290">
        <v>2361.6</v>
      </c>
      <c r="F6290">
        <v>6850.76</v>
      </c>
      <c r="G6290">
        <v>5601.7</v>
      </c>
      <c r="H6290">
        <v>11284</v>
      </c>
      <c r="I6290">
        <v>234.78</v>
      </c>
      <c r="J6290">
        <v>766.74</v>
      </c>
      <c r="K6290">
        <v>4306.83</v>
      </c>
      <c r="L6290">
        <v>7348</v>
      </c>
      <c r="M6290">
        <v>15983</v>
      </c>
      <c r="N6290">
        <v>3340.7</v>
      </c>
    </row>
    <row r="6291" spans="1:14" x14ac:dyDescent="0.25">
      <c r="A6291" s="5">
        <v>40946</v>
      </c>
      <c r="B6291">
        <v>1235.3599999999999</v>
      </c>
      <c r="C6291">
        <v>572.70000000000005</v>
      </c>
      <c r="D6291">
        <v>4223.8</v>
      </c>
      <c r="E6291">
        <v>2366.8000000000002</v>
      </c>
      <c r="F6291">
        <v>6843.17</v>
      </c>
      <c r="G6291">
        <v>5616.3</v>
      </c>
      <c r="H6291">
        <v>11352</v>
      </c>
      <c r="I6291">
        <v>235.47</v>
      </c>
      <c r="J6291">
        <v>768.88</v>
      </c>
      <c r="K6291">
        <v>4319.6000000000004</v>
      </c>
      <c r="L6291">
        <v>7348</v>
      </c>
      <c r="M6291">
        <v>16076</v>
      </c>
      <c r="N6291">
        <v>3333.7</v>
      </c>
    </row>
    <row r="6292" spans="1:14" x14ac:dyDescent="0.25">
      <c r="A6292" s="5">
        <v>40947</v>
      </c>
      <c r="B6292">
        <v>1237.42</v>
      </c>
      <c r="C6292">
        <v>569.65</v>
      </c>
      <c r="D6292">
        <v>4214</v>
      </c>
      <c r="E6292">
        <v>2366.8000000000002</v>
      </c>
      <c r="F6292">
        <v>6833.04</v>
      </c>
      <c r="G6292">
        <v>5614</v>
      </c>
      <c r="H6292">
        <v>11478</v>
      </c>
      <c r="I6292">
        <v>234.96</v>
      </c>
      <c r="J6292">
        <v>768.88</v>
      </c>
      <c r="K6292">
        <v>4314.63</v>
      </c>
      <c r="L6292">
        <v>7422</v>
      </c>
      <c r="M6292">
        <v>16340</v>
      </c>
      <c r="N6292">
        <v>3341.5</v>
      </c>
    </row>
    <row r="6293" spans="1:14" x14ac:dyDescent="0.25">
      <c r="A6293" s="5">
        <v>40948</v>
      </c>
      <c r="B6293">
        <v>1238.57</v>
      </c>
      <c r="C6293">
        <v>569.73</v>
      </c>
      <c r="D6293">
        <v>4229.2</v>
      </c>
      <c r="E6293">
        <v>2375.1</v>
      </c>
      <c r="F6293">
        <v>6873.54</v>
      </c>
      <c r="G6293">
        <v>5644.2</v>
      </c>
      <c r="H6293">
        <v>11474</v>
      </c>
      <c r="I6293">
        <v>234.78</v>
      </c>
      <c r="J6293">
        <v>770.85</v>
      </c>
      <c r="K6293">
        <v>4324.5600000000004</v>
      </c>
      <c r="L6293">
        <v>7439</v>
      </c>
      <c r="M6293">
        <v>16209</v>
      </c>
      <c r="N6293">
        <v>3340</v>
      </c>
    </row>
    <row r="6294" spans="1:14" x14ac:dyDescent="0.25">
      <c r="A6294" s="5">
        <v>40949</v>
      </c>
      <c r="B6294">
        <v>1231.45</v>
      </c>
      <c r="C6294">
        <v>564.42999999999995</v>
      </c>
      <c r="D6294">
        <v>4197.3999999999996</v>
      </c>
      <c r="E6294">
        <v>2339</v>
      </c>
      <c r="F6294">
        <v>6780.9</v>
      </c>
      <c r="G6294">
        <v>5585.2</v>
      </c>
      <c r="H6294">
        <v>11348</v>
      </c>
      <c r="I6294">
        <v>231.12</v>
      </c>
      <c r="J6294">
        <v>762.98</v>
      </c>
      <c r="K6294">
        <v>4297.6099999999997</v>
      </c>
      <c r="L6294">
        <v>7406</v>
      </c>
      <c r="M6294">
        <v>16086</v>
      </c>
      <c r="N6294">
        <v>3310.9</v>
      </c>
    </row>
    <row r="6295" spans="1:14" x14ac:dyDescent="0.25">
      <c r="A6295" s="5">
        <v>40952</v>
      </c>
      <c r="B6295">
        <v>1239.26</v>
      </c>
      <c r="C6295">
        <v>564.11</v>
      </c>
      <c r="D6295">
        <v>4232.1000000000004</v>
      </c>
      <c r="E6295">
        <v>2346</v>
      </c>
      <c r="F6295">
        <v>6815.33</v>
      </c>
      <c r="G6295">
        <v>5577.2</v>
      </c>
      <c r="H6295">
        <v>11280</v>
      </c>
      <c r="I6295">
        <v>232.9</v>
      </c>
      <c r="J6295">
        <v>767.81</v>
      </c>
      <c r="K6295">
        <v>4326.6899999999996</v>
      </c>
      <c r="L6295">
        <v>7431</v>
      </c>
      <c r="M6295">
        <v>16166</v>
      </c>
      <c r="N6295">
        <v>3332.1</v>
      </c>
    </row>
    <row r="6296" spans="1:14" x14ac:dyDescent="0.25">
      <c r="A6296" s="5">
        <v>40953</v>
      </c>
      <c r="B6296">
        <v>1238.1099999999999</v>
      </c>
      <c r="C6296">
        <v>564.27</v>
      </c>
      <c r="D6296">
        <v>4233.8999999999996</v>
      </c>
      <c r="E6296">
        <v>2340.8000000000002</v>
      </c>
      <c r="F6296">
        <v>6816.34</v>
      </c>
      <c r="G6296">
        <v>5562.6</v>
      </c>
      <c r="H6296">
        <v>11314</v>
      </c>
      <c r="I6296">
        <v>232.5</v>
      </c>
      <c r="J6296">
        <v>764.41</v>
      </c>
      <c r="K6296">
        <v>4318.8900000000003</v>
      </c>
      <c r="L6296">
        <v>7480</v>
      </c>
      <c r="M6296">
        <v>16219</v>
      </c>
      <c r="N6296">
        <v>3303.9</v>
      </c>
    </row>
    <row r="6297" spans="1:14" x14ac:dyDescent="0.25">
      <c r="A6297" s="5">
        <v>40954</v>
      </c>
      <c r="B6297">
        <v>1233.06</v>
      </c>
      <c r="C6297">
        <v>562.41999999999996</v>
      </c>
      <c r="D6297">
        <v>4248.7</v>
      </c>
      <c r="E6297">
        <v>2352.1999999999998</v>
      </c>
      <c r="F6297">
        <v>6851.27</v>
      </c>
      <c r="G6297">
        <v>5545.2</v>
      </c>
      <c r="H6297">
        <v>11353</v>
      </c>
      <c r="I6297">
        <v>233.95</v>
      </c>
      <c r="J6297">
        <v>774.07</v>
      </c>
      <c r="K6297">
        <v>4347.96</v>
      </c>
      <c r="L6297">
        <v>7653</v>
      </c>
      <c r="M6297">
        <v>16567</v>
      </c>
      <c r="N6297">
        <v>3312.5</v>
      </c>
    </row>
    <row r="6298" spans="1:14" x14ac:dyDescent="0.25">
      <c r="A6298" s="5">
        <v>40955</v>
      </c>
      <c r="B6298">
        <v>1244.54</v>
      </c>
      <c r="C6298">
        <v>569.65</v>
      </c>
      <c r="D6298">
        <v>4237.5</v>
      </c>
      <c r="E6298">
        <v>2352.1999999999998</v>
      </c>
      <c r="F6298">
        <v>6831.52</v>
      </c>
      <c r="G6298">
        <v>5431.3</v>
      </c>
      <c r="H6298">
        <v>11251</v>
      </c>
      <c r="I6298">
        <v>235.76</v>
      </c>
      <c r="J6298">
        <v>777.65</v>
      </c>
      <c r="K6298">
        <v>4359.3</v>
      </c>
      <c r="L6298">
        <v>7620</v>
      </c>
      <c r="M6298">
        <v>16417</v>
      </c>
      <c r="N6298">
        <v>3250.5</v>
      </c>
    </row>
    <row r="6299" spans="1:14" x14ac:dyDescent="0.25">
      <c r="A6299" s="5">
        <v>40956</v>
      </c>
      <c r="B6299">
        <v>1249.1400000000001</v>
      </c>
      <c r="C6299">
        <v>567.08000000000004</v>
      </c>
      <c r="D6299">
        <v>4252.7</v>
      </c>
      <c r="E6299">
        <v>2384.8000000000002</v>
      </c>
      <c r="F6299">
        <v>6927.71</v>
      </c>
      <c r="G6299">
        <v>5494.4</v>
      </c>
      <c r="H6299">
        <v>11384</v>
      </c>
      <c r="I6299">
        <v>237.75</v>
      </c>
      <c r="J6299">
        <v>786.19</v>
      </c>
      <c r="K6299">
        <v>4374.1899999999996</v>
      </c>
      <c r="L6299">
        <v>7761</v>
      </c>
      <c r="M6299">
        <v>16588</v>
      </c>
      <c r="N6299">
        <v>3270.1</v>
      </c>
    </row>
    <row r="6300" spans="1:14" x14ac:dyDescent="0.25">
      <c r="A6300" s="5">
        <v>40959</v>
      </c>
      <c r="B6300">
        <v>1249.1400000000001</v>
      </c>
      <c r="C6300">
        <v>567.08000000000004</v>
      </c>
      <c r="D6300">
        <v>4281.3</v>
      </c>
      <c r="E6300">
        <v>2407.3000000000002</v>
      </c>
      <c r="F6300">
        <v>7031.48</v>
      </c>
      <c r="G6300">
        <v>5595</v>
      </c>
      <c r="H6300">
        <v>11506</v>
      </c>
      <c r="I6300">
        <v>240.9</v>
      </c>
      <c r="J6300">
        <v>795.12</v>
      </c>
      <c r="K6300">
        <v>4373.4799999999996</v>
      </c>
      <c r="L6300">
        <v>7819</v>
      </c>
      <c r="M6300">
        <v>16526</v>
      </c>
      <c r="N6300">
        <v>3332.1</v>
      </c>
    </row>
    <row r="6301" spans="1:14" x14ac:dyDescent="0.25">
      <c r="A6301" s="5">
        <v>40960</v>
      </c>
      <c r="B6301">
        <v>1249.3599999999999</v>
      </c>
      <c r="C6301">
        <v>575.03</v>
      </c>
      <c r="D6301">
        <v>4273.7</v>
      </c>
      <c r="E6301">
        <v>2402.8000000000002</v>
      </c>
      <c r="F6301">
        <v>7002.12</v>
      </c>
      <c r="G6301">
        <v>5560.1</v>
      </c>
      <c r="H6301">
        <v>11504</v>
      </c>
      <c r="I6301">
        <v>239.53</v>
      </c>
      <c r="J6301">
        <v>790.48</v>
      </c>
      <c r="K6301">
        <v>4371.3599999999997</v>
      </c>
      <c r="L6301">
        <v>7835</v>
      </c>
      <c r="M6301">
        <v>16576</v>
      </c>
      <c r="N6301">
        <v>3354.1</v>
      </c>
    </row>
    <row r="6302" spans="1:14" x14ac:dyDescent="0.25">
      <c r="A6302" s="5">
        <v>40961</v>
      </c>
      <c r="B6302">
        <v>1245.69</v>
      </c>
      <c r="C6302">
        <v>578.57000000000005</v>
      </c>
      <c r="D6302">
        <v>4266.1000000000004</v>
      </c>
      <c r="E6302">
        <v>2391.4</v>
      </c>
      <c r="F6302">
        <v>6934.79</v>
      </c>
      <c r="G6302">
        <v>5495</v>
      </c>
      <c r="H6302">
        <v>11397</v>
      </c>
      <c r="I6302">
        <v>236.74</v>
      </c>
      <c r="J6302">
        <v>783.69</v>
      </c>
      <c r="K6302">
        <v>4346.54</v>
      </c>
      <c r="L6302">
        <v>7901</v>
      </c>
      <c r="M6302">
        <v>16627</v>
      </c>
      <c r="N6302">
        <v>3354.1</v>
      </c>
    </row>
    <row r="6303" spans="1:14" x14ac:dyDescent="0.25">
      <c r="A6303" s="5">
        <v>40962</v>
      </c>
      <c r="B6303">
        <v>1252.1199999999999</v>
      </c>
      <c r="C6303">
        <v>579.04999999999995</v>
      </c>
      <c r="D6303">
        <v>4277.6000000000004</v>
      </c>
      <c r="E6303">
        <v>2390.6999999999998</v>
      </c>
      <c r="F6303">
        <v>6896.83</v>
      </c>
      <c r="G6303">
        <v>5406.5</v>
      </c>
      <c r="H6303">
        <v>11236</v>
      </c>
      <c r="I6303">
        <v>236.45</v>
      </c>
      <c r="J6303">
        <v>783.87</v>
      </c>
      <c r="K6303">
        <v>4343.7</v>
      </c>
      <c r="L6303">
        <v>7901</v>
      </c>
      <c r="M6303">
        <v>16544</v>
      </c>
      <c r="N6303">
        <v>3343.9</v>
      </c>
    </row>
    <row r="6304" spans="1:14" x14ac:dyDescent="0.25">
      <c r="A6304" s="5">
        <v>40963</v>
      </c>
      <c r="B6304">
        <v>1252.3499999999999</v>
      </c>
      <c r="C6304">
        <v>579.61</v>
      </c>
      <c r="D6304">
        <v>4277.6000000000004</v>
      </c>
      <c r="E6304">
        <v>2405.9</v>
      </c>
      <c r="F6304">
        <v>6953.52</v>
      </c>
      <c r="G6304">
        <v>5415.4</v>
      </c>
      <c r="H6304">
        <v>11347</v>
      </c>
      <c r="I6304">
        <v>235.47</v>
      </c>
      <c r="J6304">
        <v>786.91</v>
      </c>
      <c r="K6304">
        <v>4336.6099999999997</v>
      </c>
      <c r="L6304">
        <v>7959</v>
      </c>
      <c r="M6304">
        <v>16567</v>
      </c>
      <c r="N6304">
        <v>3366.6</v>
      </c>
    </row>
    <row r="6305" spans="1:14" x14ac:dyDescent="0.25">
      <c r="A6305" s="5">
        <v>40966</v>
      </c>
      <c r="B6305">
        <v>1256.02</v>
      </c>
      <c r="C6305">
        <v>579.53</v>
      </c>
      <c r="D6305">
        <v>4263.5</v>
      </c>
      <c r="E6305">
        <v>2387.1999999999998</v>
      </c>
      <c r="F6305">
        <v>6949.98</v>
      </c>
      <c r="G6305">
        <v>5420.8</v>
      </c>
      <c r="H6305">
        <v>11239</v>
      </c>
      <c r="I6305">
        <v>235.69</v>
      </c>
      <c r="J6305">
        <v>782.62</v>
      </c>
      <c r="K6305">
        <v>4338.03</v>
      </c>
      <c r="L6305">
        <v>7942</v>
      </c>
      <c r="M6305">
        <v>16404</v>
      </c>
      <c r="N6305">
        <v>3351.7</v>
      </c>
    </row>
    <row r="6306" spans="1:14" x14ac:dyDescent="0.25">
      <c r="A6306" s="5">
        <v>40967</v>
      </c>
      <c r="B6306">
        <v>1259.93</v>
      </c>
      <c r="C6306">
        <v>580.89</v>
      </c>
      <c r="D6306">
        <v>4269.3</v>
      </c>
      <c r="E6306">
        <v>2396.9</v>
      </c>
      <c r="F6306">
        <v>6977.32</v>
      </c>
      <c r="G6306">
        <v>5402.1</v>
      </c>
      <c r="H6306">
        <v>11269</v>
      </c>
      <c r="I6306">
        <v>235.9</v>
      </c>
      <c r="J6306">
        <v>788.34</v>
      </c>
      <c r="K6306">
        <v>4323.1400000000003</v>
      </c>
      <c r="L6306">
        <v>8058</v>
      </c>
      <c r="M6306">
        <v>16664</v>
      </c>
      <c r="N6306">
        <v>3341.5</v>
      </c>
    </row>
    <row r="6307" spans="1:14" x14ac:dyDescent="0.25">
      <c r="A6307" s="5">
        <v>40968</v>
      </c>
      <c r="B6307">
        <v>1253.5</v>
      </c>
      <c r="C6307">
        <v>576.55999999999995</v>
      </c>
      <c r="D6307">
        <v>4232.1000000000004</v>
      </c>
      <c r="E6307">
        <v>2393.1</v>
      </c>
      <c r="F6307">
        <v>6939.86</v>
      </c>
      <c r="G6307">
        <v>5361.8</v>
      </c>
      <c r="H6307">
        <v>11260</v>
      </c>
      <c r="I6307">
        <v>234.82</v>
      </c>
      <c r="J6307">
        <v>787.98</v>
      </c>
      <c r="K6307">
        <v>4313.21</v>
      </c>
      <c r="L6307">
        <v>8017</v>
      </c>
      <c r="M6307">
        <v>16779</v>
      </c>
      <c r="N6307">
        <v>3365.9</v>
      </c>
    </row>
    <row r="6308" spans="1:14" x14ac:dyDescent="0.25">
      <c r="A6308" s="5">
        <v>40969</v>
      </c>
      <c r="B6308">
        <v>1262.69</v>
      </c>
      <c r="C6308">
        <v>582.58000000000004</v>
      </c>
      <c r="D6308">
        <v>4276.6000000000004</v>
      </c>
      <c r="E6308">
        <v>2427.4</v>
      </c>
      <c r="F6308">
        <v>7020.35</v>
      </c>
      <c r="G6308">
        <v>5421.1</v>
      </c>
      <c r="H6308">
        <v>11570</v>
      </c>
      <c r="I6308">
        <v>236.56</v>
      </c>
      <c r="J6308">
        <v>789.41</v>
      </c>
      <c r="K6308">
        <v>4325.9799999999996</v>
      </c>
      <c r="L6308">
        <v>8017</v>
      </c>
      <c r="M6308">
        <v>16521</v>
      </c>
      <c r="N6308">
        <v>3335.3</v>
      </c>
    </row>
    <row r="6309" spans="1:14" x14ac:dyDescent="0.25">
      <c r="A6309" s="5">
        <v>40970</v>
      </c>
      <c r="B6309">
        <v>1257.4000000000001</v>
      </c>
      <c r="C6309">
        <v>577.67999999999995</v>
      </c>
      <c r="D6309">
        <v>4264.6000000000004</v>
      </c>
      <c r="E6309">
        <v>2427.4</v>
      </c>
      <c r="F6309">
        <v>7011.23</v>
      </c>
      <c r="G6309">
        <v>5427.8</v>
      </c>
      <c r="H6309">
        <v>11642</v>
      </c>
      <c r="I6309">
        <v>237.61</v>
      </c>
      <c r="J6309">
        <v>790.83</v>
      </c>
      <c r="K6309">
        <v>4342.99</v>
      </c>
      <c r="L6309">
        <v>8058</v>
      </c>
      <c r="M6309">
        <v>16690</v>
      </c>
      <c r="N6309">
        <v>3358</v>
      </c>
    </row>
    <row r="6310" spans="1:14" x14ac:dyDescent="0.25">
      <c r="A6310" s="5">
        <v>40973</v>
      </c>
      <c r="B6310">
        <v>1253.5</v>
      </c>
      <c r="C6310">
        <v>573.75</v>
      </c>
      <c r="D6310">
        <v>4237.8999999999996</v>
      </c>
      <c r="E6310">
        <v>2418.4</v>
      </c>
      <c r="F6310">
        <v>6955.55</v>
      </c>
      <c r="G6310">
        <v>5361.2</v>
      </c>
      <c r="H6310">
        <v>11555</v>
      </c>
      <c r="I6310">
        <v>235.87</v>
      </c>
      <c r="J6310">
        <v>784.05</v>
      </c>
      <c r="K6310">
        <v>4340.16</v>
      </c>
      <c r="L6310">
        <v>7992</v>
      </c>
      <c r="M6310">
        <v>16396</v>
      </c>
      <c r="N6310">
        <v>3350.2</v>
      </c>
    </row>
    <row r="6311" spans="1:14" x14ac:dyDescent="0.25">
      <c r="A6311" s="5">
        <v>40974</v>
      </c>
      <c r="B6311">
        <v>1232.83</v>
      </c>
      <c r="C6311">
        <v>560.16999999999996</v>
      </c>
      <c r="D6311">
        <v>4163.8</v>
      </c>
      <c r="E6311">
        <v>2332.8000000000002</v>
      </c>
      <c r="F6311">
        <v>6742.43</v>
      </c>
      <c r="G6311">
        <v>5178.3999999999996</v>
      </c>
      <c r="H6311">
        <v>11170</v>
      </c>
      <c r="I6311">
        <v>230</v>
      </c>
      <c r="J6311">
        <v>756.2</v>
      </c>
      <c r="K6311">
        <v>4270.67</v>
      </c>
      <c r="L6311">
        <v>7967</v>
      </c>
      <c r="M6311">
        <v>16036</v>
      </c>
      <c r="N6311">
        <v>3304.6</v>
      </c>
    </row>
    <row r="6312" spans="1:14" x14ac:dyDescent="0.25">
      <c r="A6312" s="5">
        <v>40975</v>
      </c>
      <c r="B6312">
        <v>1242.7</v>
      </c>
      <c r="C6312">
        <v>562.02</v>
      </c>
      <c r="D6312">
        <v>4185.8</v>
      </c>
      <c r="E6312">
        <v>2352.9</v>
      </c>
      <c r="F6312">
        <v>6759.13</v>
      </c>
      <c r="G6312">
        <v>5175.2</v>
      </c>
      <c r="H6312">
        <v>11291</v>
      </c>
      <c r="I6312">
        <v>231.59</v>
      </c>
      <c r="J6312">
        <v>759.95</v>
      </c>
      <c r="K6312">
        <v>4308.96</v>
      </c>
      <c r="L6312">
        <v>7909</v>
      </c>
      <c r="M6312">
        <v>15942</v>
      </c>
      <c r="N6312">
        <v>3250.5</v>
      </c>
    </row>
    <row r="6313" spans="1:14" x14ac:dyDescent="0.25">
      <c r="A6313" s="5">
        <v>40976</v>
      </c>
      <c r="B6313">
        <v>1255.3399999999999</v>
      </c>
      <c r="C6313">
        <v>569.01</v>
      </c>
      <c r="D6313">
        <v>4232.5</v>
      </c>
      <c r="E6313">
        <v>2412.1999999999998</v>
      </c>
      <c r="F6313">
        <v>6919.1</v>
      </c>
      <c r="G6313">
        <v>5271.7</v>
      </c>
      <c r="H6313">
        <v>11460</v>
      </c>
      <c r="I6313">
        <v>235.51</v>
      </c>
      <c r="J6313">
        <v>780.66</v>
      </c>
      <c r="K6313">
        <v>4360.72</v>
      </c>
      <c r="L6313">
        <v>8059</v>
      </c>
      <c r="M6313">
        <v>16149</v>
      </c>
      <c r="N6313">
        <v>3269.3</v>
      </c>
    </row>
    <row r="6314" spans="1:14" x14ac:dyDescent="0.25">
      <c r="A6314" s="5">
        <v>40977</v>
      </c>
      <c r="B6314">
        <v>1260.8499999999999</v>
      </c>
      <c r="C6314">
        <v>571.34</v>
      </c>
      <c r="D6314">
        <v>4258.1000000000004</v>
      </c>
      <c r="E6314">
        <v>2419.5</v>
      </c>
      <c r="F6314">
        <v>6975.29</v>
      </c>
      <c r="G6314">
        <v>5253.6</v>
      </c>
      <c r="H6314">
        <v>11359</v>
      </c>
      <c r="I6314">
        <v>236.23</v>
      </c>
      <c r="J6314">
        <v>777.98</v>
      </c>
      <c r="K6314">
        <v>4386.96</v>
      </c>
      <c r="L6314">
        <v>8184</v>
      </c>
      <c r="M6314">
        <v>16320</v>
      </c>
      <c r="N6314">
        <v>3309.3</v>
      </c>
    </row>
    <row r="6315" spans="1:14" x14ac:dyDescent="0.25">
      <c r="A6315" s="5">
        <v>40980</v>
      </c>
      <c r="B6315">
        <v>1260.8499999999999</v>
      </c>
      <c r="C6315">
        <v>565.39</v>
      </c>
      <c r="D6315">
        <v>4255.6000000000004</v>
      </c>
      <c r="E6315">
        <v>2420.9</v>
      </c>
      <c r="F6315">
        <v>6983.9</v>
      </c>
      <c r="G6315">
        <v>5185.7</v>
      </c>
      <c r="H6315">
        <v>11345</v>
      </c>
      <c r="I6315">
        <v>236.23</v>
      </c>
      <c r="J6315">
        <v>780.12</v>
      </c>
      <c r="K6315">
        <v>4388.37</v>
      </c>
      <c r="L6315">
        <v>8151</v>
      </c>
      <c r="M6315">
        <v>16372</v>
      </c>
      <c r="N6315">
        <v>3293.6</v>
      </c>
    </row>
    <row r="6316" spans="1:14" x14ac:dyDescent="0.25">
      <c r="A6316" s="5">
        <v>40981</v>
      </c>
      <c r="B6316">
        <v>1282.67</v>
      </c>
      <c r="C6316">
        <v>571.34</v>
      </c>
      <c r="D6316">
        <v>4303.7</v>
      </c>
      <c r="E6316">
        <v>2462.1</v>
      </c>
      <c r="F6316">
        <v>7087.67</v>
      </c>
      <c r="G6316">
        <v>5315.5</v>
      </c>
      <c r="H6316">
        <v>11477</v>
      </c>
      <c r="I6316">
        <v>240.11</v>
      </c>
      <c r="J6316">
        <v>789.76</v>
      </c>
      <c r="K6316">
        <v>4435.88</v>
      </c>
      <c r="L6316">
        <v>8184</v>
      </c>
      <c r="M6316">
        <v>16494</v>
      </c>
      <c r="N6316">
        <v>3336</v>
      </c>
    </row>
    <row r="6317" spans="1:14" x14ac:dyDescent="0.25">
      <c r="A6317" s="5">
        <v>40982</v>
      </c>
      <c r="B6317">
        <v>1280.83</v>
      </c>
      <c r="C6317">
        <v>562.34</v>
      </c>
      <c r="D6317">
        <v>4303</v>
      </c>
      <c r="E6317">
        <v>2472.5</v>
      </c>
      <c r="F6317">
        <v>7174.75</v>
      </c>
      <c r="G6317">
        <v>5324</v>
      </c>
      <c r="H6317">
        <v>11610</v>
      </c>
      <c r="I6317">
        <v>241.37</v>
      </c>
      <c r="J6317">
        <v>797.26</v>
      </c>
      <c r="K6317">
        <v>4471.33</v>
      </c>
      <c r="L6317">
        <v>8325</v>
      </c>
      <c r="M6317">
        <v>16495</v>
      </c>
      <c r="N6317">
        <v>3369.8</v>
      </c>
    </row>
    <row r="6318" spans="1:14" x14ac:dyDescent="0.25">
      <c r="A6318" s="5">
        <v>40983</v>
      </c>
      <c r="B6318">
        <v>1287.72</v>
      </c>
      <c r="C6318">
        <v>567.59</v>
      </c>
      <c r="D6318">
        <v>4293.8999999999996</v>
      </c>
      <c r="E6318">
        <v>2483.6</v>
      </c>
      <c r="F6318">
        <v>7234.99</v>
      </c>
      <c r="G6318">
        <v>5346.6</v>
      </c>
      <c r="H6318">
        <v>11615</v>
      </c>
      <c r="I6318">
        <v>242.86</v>
      </c>
      <c r="J6318">
        <v>800.65</v>
      </c>
      <c r="K6318">
        <v>4489.0600000000004</v>
      </c>
      <c r="L6318">
        <v>8367</v>
      </c>
      <c r="M6318">
        <v>16519</v>
      </c>
      <c r="N6318">
        <v>3355.7</v>
      </c>
    </row>
    <row r="6319" spans="1:14" x14ac:dyDescent="0.25">
      <c r="A6319" s="5">
        <v>40984</v>
      </c>
      <c r="B6319">
        <v>1290.02</v>
      </c>
      <c r="C6319">
        <v>571.46</v>
      </c>
      <c r="D6319">
        <v>4314.7</v>
      </c>
      <c r="E6319">
        <v>2493.6999999999998</v>
      </c>
      <c r="F6319">
        <v>7243.07</v>
      </c>
      <c r="G6319">
        <v>5386.3</v>
      </c>
      <c r="H6319">
        <v>11756</v>
      </c>
      <c r="I6319">
        <v>243.37</v>
      </c>
      <c r="J6319">
        <v>802.05</v>
      </c>
      <c r="K6319">
        <v>4495.55</v>
      </c>
      <c r="L6319">
        <v>8367</v>
      </c>
      <c r="M6319">
        <v>16539</v>
      </c>
      <c r="N6319">
        <v>3353.4</v>
      </c>
    </row>
    <row r="6320" spans="1:14" x14ac:dyDescent="0.25">
      <c r="A6320" s="5">
        <v>40987</v>
      </c>
      <c r="B6320">
        <v>1295.0999999999999</v>
      </c>
      <c r="C6320">
        <v>570.01</v>
      </c>
      <c r="D6320">
        <v>4307.8</v>
      </c>
      <c r="E6320">
        <v>2486.4</v>
      </c>
      <c r="F6320">
        <v>7240.54</v>
      </c>
      <c r="G6320">
        <v>5458.9</v>
      </c>
      <c r="H6320">
        <v>11795</v>
      </c>
      <c r="I6320">
        <v>243.48</v>
      </c>
      <c r="J6320">
        <v>801.69</v>
      </c>
      <c r="K6320">
        <v>4491.9399999999996</v>
      </c>
      <c r="L6320">
        <v>8383</v>
      </c>
      <c r="M6320">
        <v>16275</v>
      </c>
      <c r="N6320">
        <v>3375.3</v>
      </c>
    </row>
    <row r="6321" spans="1:14" x14ac:dyDescent="0.25">
      <c r="A6321" s="5">
        <v>40988</v>
      </c>
      <c r="B6321">
        <v>1291.4100000000001</v>
      </c>
      <c r="C6321">
        <v>569.04</v>
      </c>
      <c r="D6321">
        <v>4254.5</v>
      </c>
      <c r="E6321">
        <v>2452</v>
      </c>
      <c r="F6321">
        <v>7140.52</v>
      </c>
      <c r="G6321">
        <v>5440.4</v>
      </c>
      <c r="H6321">
        <v>11686</v>
      </c>
      <c r="I6321">
        <v>240.49</v>
      </c>
      <c r="J6321">
        <v>789.89</v>
      </c>
      <c r="K6321">
        <v>4461.66</v>
      </c>
      <c r="L6321">
        <v>8383</v>
      </c>
      <c r="M6321">
        <v>16189</v>
      </c>
      <c r="N6321">
        <v>3352.6</v>
      </c>
    </row>
    <row r="6322" spans="1:14" x14ac:dyDescent="0.25">
      <c r="A6322" s="5">
        <v>40989</v>
      </c>
      <c r="B6322">
        <v>1289.0999999999999</v>
      </c>
      <c r="C6322">
        <v>569.04</v>
      </c>
      <c r="D6322">
        <v>4269.1000000000004</v>
      </c>
      <c r="E6322">
        <v>2451</v>
      </c>
      <c r="F6322">
        <v>7161.74</v>
      </c>
      <c r="G6322">
        <v>5385.9</v>
      </c>
      <c r="H6322">
        <v>11526</v>
      </c>
      <c r="I6322">
        <v>239.58</v>
      </c>
      <c r="J6322">
        <v>776.46</v>
      </c>
      <c r="K6322">
        <v>4460.9399999999996</v>
      </c>
      <c r="L6322">
        <v>8334</v>
      </c>
      <c r="M6322">
        <v>16205</v>
      </c>
      <c r="N6322">
        <v>3336.9</v>
      </c>
    </row>
    <row r="6323" spans="1:14" x14ac:dyDescent="0.25">
      <c r="A6323" s="5">
        <v>40990</v>
      </c>
      <c r="B6323">
        <v>1281.26</v>
      </c>
      <c r="C6323">
        <v>567.02</v>
      </c>
      <c r="D6323">
        <v>4224.3</v>
      </c>
      <c r="E6323">
        <v>2412</v>
      </c>
      <c r="F6323">
        <v>7068.79</v>
      </c>
      <c r="G6323">
        <v>5304.9</v>
      </c>
      <c r="H6323">
        <v>11325</v>
      </c>
      <c r="I6323">
        <v>236.97</v>
      </c>
      <c r="J6323">
        <v>769.01</v>
      </c>
      <c r="K6323">
        <v>4427.05</v>
      </c>
      <c r="L6323">
        <v>8350</v>
      </c>
      <c r="M6323">
        <v>16179</v>
      </c>
      <c r="N6323">
        <v>3361.2</v>
      </c>
    </row>
    <row r="6324" spans="1:14" x14ac:dyDescent="0.25">
      <c r="A6324" s="5">
        <v>40991</v>
      </c>
      <c r="B6324">
        <v>1285.8699999999999</v>
      </c>
      <c r="C6324">
        <v>571.62</v>
      </c>
      <c r="D6324">
        <v>4242.1000000000004</v>
      </c>
      <c r="E6324">
        <v>2416.1999999999998</v>
      </c>
      <c r="F6324">
        <v>7089.5</v>
      </c>
      <c r="G6324">
        <v>5253.7</v>
      </c>
      <c r="H6324">
        <v>11338</v>
      </c>
      <c r="I6324">
        <v>236.24</v>
      </c>
      <c r="J6324">
        <v>775.19</v>
      </c>
      <c r="K6324">
        <v>4427.05</v>
      </c>
      <c r="L6324">
        <v>8259</v>
      </c>
      <c r="M6324">
        <v>15977</v>
      </c>
      <c r="N6324">
        <v>3353.4</v>
      </c>
    </row>
    <row r="6325" spans="1:14" x14ac:dyDescent="0.25">
      <c r="A6325" s="5">
        <v>40994</v>
      </c>
      <c r="B6325">
        <v>1305.24</v>
      </c>
      <c r="C6325">
        <v>577.27</v>
      </c>
      <c r="D6325">
        <v>4266.6000000000004</v>
      </c>
      <c r="E6325">
        <v>2431.1999999999998</v>
      </c>
      <c r="F6325">
        <v>7166.28</v>
      </c>
      <c r="G6325">
        <v>5213.7</v>
      </c>
      <c r="H6325">
        <v>11434</v>
      </c>
      <c r="I6325">
        <v>239.11</v>
      </c>
      <c r="J6325">
        <v>791.34</v>
      </c>
      <c r="K6325">
        <v>4451.57</v>
      </c>
      <c r="L6325">
        <v>8284</v>
      </c>
      <c r="M6325">
        <v>16066</v>
      </c>
      <c r="N6325">
        <v>3343.2</v>
      </c>
    </row>
    <row r="6326" spans="1:14" x14ac:dyDescent="0.25">
      <c r="A6326" s="5">
        <v>40995</v>
      </c>
      <c r="B6326">
        <v>1297.4000000000001</v>
      </c>
      <c r="C6326">
        <v>574.12</v>
      </c>
      <c r="D6326">
        <v>4249.1000000000004</v>
      </c>
      <c r="E6326">
        <v>2410</v>
      </c>
      <c r="F6326">
        <v>7165.27</v>
      </c>
      <c r="G6326">
        <v>5158.8999999999996</v>
      </c>
      <c r="H6326">
        <v>11359</v>
      </c>
      <c r="I6326">
        <v>238.24</v>
      </c>
      <c r="J6326">
        <v>784.81</v>
      </c>
      <c r="K6326">
        <v>4440.75</v>
      </c>
      <c r="L6326">
        <v>8467</v>
      </c>
      <c r="M6326">
        <v>16395</v>
      </c>
      <c r="N6326">
        <v>3387</v>
      </c>
    </row>
    <row r="6327" spans="1:14" x14ac:dyDescent="0.25">
      <c r="A6327" s="5">
        <v>40996</v>
      </c>
      <c r="B6327">
        <v>1291.6400000000001</v>
      </c>
      <c r="C6327">
        <v>571.29999999999995</v>
      </c>
      <c r="D6327">
        <v>4205.7</v>
      </c>
      <c r="E6327">
        <v>2382.1999999999998</v>
      </c>
      <c r="F6327">
        <v>7091.01</v>
      </c>
      <c r="G6327">
        <v>5057.1000000000004</v>
      </c>
      <c r="H6327">
        <v>11332</v>
      </c>
      <c r="I6327">
        <v>235.76</v>
      </c>
      <c r="J6327">
        <v>778.45</v>
      </c>
      <c r="K6327">
        <v>4431.38</v>
      </c>
      <c r="L6327">
        <v>8467</v>
      </c>
      <c r="M6327">
        <v>16200</v>
      </c>
      <c r="N6327">
        <v>3408.1</v>
      </c>
    </row>
    <row r="6328" spans="1:14" x14ac:dyDescent="0.25">
      <c r="A6328" s="5">
        <v>40997</v>
      </c>
      <c r="B6328">
        <v>1289.79</v>
      </c>
      <c r="C6328">
        <v>569.12</v>
      </c>
      <c r="D6328">
        <v>4151</v>
      </c>
      <c r="E6328">
        <v>2347.8000000000002</v>
      </c>
      <c r="F6328">
        <v>6964.22</v>
      </c>
      <c r="G6328">
        <v>5012.6000000000004</v>
      </c>
      <c r="H6328">
        <v>10945</v>
      </c>
      <c r="I6328">
        <v>232.53</v>
      </c>
      <c r="J6328">
        <v>761.39</v>
      </c>
      <c r="K6328">
        <v>4378.0200000000004</v>
      </c>
      <c r="L6328">
        <v>8408</v>
      </c>
      <c r="M6328">
        <v>15922</v>
      </c>
      <c r="N6328">
        <v>3396.4</v>
      </c>
    </row>
    <row r="6329" spans="1:14" x14ac:dyDescent="0.25">
      <c r="A6329" s="5">
        <v>40998</v>
      </c>
      <c r="B6329">
        <v>1294.4100000000001</v>
      </c>
      <c r="C6329">
        <v>568.72</v>
      </c>
      <c r="D6329">
        <v>4177.6000000000004</v>
      </c>
      <c r="E6329">
        <v>2379.4</v>
      </c>
      <c r="F6329">
        <v>7032.92</v>
      </c>
      <c r="G6329">
        <v>5072.8</v>
      </c>
      <c r="H6329">
        <v>10984</v>
      </c>
      <c r="I6329">
        <v>234.24</v>
      </c>
      <c r="J6329">
        <v>775.01</v>
      </c>
      <c r="K6329">
        <v>4416.24</v>
      </c>
      <c r="L6329">
        <v>8392</v>
      </c>
      <c r="M6329">
        <v>15890</v>
      </c>
      <c r="N6329">
        <v>3400.3</v>
      </c>
    </row>
    <row r="6330" spans="1:14" x14ac:dyDescent="0.25">
      <c r="A6330" s="5">
        <v>41001</v>
      </c>
      <c r="B6330">
        <v>1302.94</v>
      </c>
      <c r="C6330">
        <v>575.16999999999996</v>
      </c>
      <c r="D6330">
        <v>4250.2</v>
      </c>
      <c r="E6330">
        <v>2404.4</v>
      </c>
      <c r="F6330">
        <v>7139.51</v>
      </c>
      <c r="G6330">
        <v>5103.6000000000004</v>
      </c>
      <c r="H6330">
        <v>10951</v>
      </c>
      <c r="I6330">
        <v>236.38</v>
      </c>
      <c r="J6330">
        <v>782.45</v>
      </c>
      <c r="K6330">
        <v>4479.6899999999996</v>
      </c>
      <c r="L6330">
        <v>8408</v>
      </c>
      <c r="M6330">
        <v>15859</v>
      </c>
      <c r="N6330">
        <v>3390.9</v>
      </c>
    </row>
    <row r="6331" spans="1:14" x14ac:dyDescent="0.25">
      <c r="A6331" s="5">
        <v>41002</v>
      </c>
      <c r="B6331">
        <v>1299.48</v>
      </c>
      <c r="C6331">
        <v>566.78</v>
      </c>
      <c r="D6331">
        <v>4221.3999999999996</v>
      </c>
      <c r="E6331">
        <v>2363.4</v>
      </c>
      <c r="F6331">
        <v>7069.8</v>
      </c>
      <c r="G6331">
        <v>4960.8</v>
      </c>
      <c r="H6331">
        <v>10753</v>
      </c>
      <c r="I6331">
        <v>233.22</v>
      </c>
      <c r="J6331">
        <v>780.81</v>
      </c>
      <c r="K6331">
        <v>4458.78</v>
      </c>
      <c r="L6331">
        <v>8359</v>
      </c>
      <c r="M6331">
        <v>16105</v>
      </c>
      <c r="N6331">
        <v>3398</v>
      </c>
    </row>
    <row r="6332" spans="1:14" x14ac:dyDescent="0.25">
      <c r="A6332" s="5">
        <v>41003</v>
      </c>
      <c r="B6332">
        <v>1285.18</v>
      </c>
      <c r="C6332">
        <v>559.91999999999996</v>
      </c>
      <c r="D6332">
        <v>4113.8</v>
      </c>
      <c r="E6332">
        <v>2301.9</v>
      </c>
      <c r="F6332">
        <v>6856.62</v>
      </c>
      <c r="G6332">
        <v>4859.6000000000004</v>
      </c>
      <c r="H6332">
        <v>10497</v>
      </c>
      <c r="I6332">
        <v>227.25</v>
      </c>
      <c r="J6332">
        <v>754.49</v>
      </c>
      <c r="K6332">
        <v>4375.1400000000003</v>
      </c>
      <c r="L6332">
        <v>8167</v>
      </c>
      <c r="M6332">
        <v>16105</v>
      </c>
      <c r="N6332">
        <v>3403.4</v>
      </c>
    </row>
    <row r="6333" spans="1:14" x14ac:dyDescent="0.25">
      <c r="A6333" s="5">
        <v>41004</v>
      </c>
      <c r="B6333">
        <v>1282.4100000000001</v>
      </c>
      <c r="C6333">
        <v>553.05999999999995</v>
      </c>
      <c r="D6333">
        <v>4139.3</v>
      </c>
      <c r="E6333">
        <v>2304.3000000000002</v>
      </c>
      <c r="F6333">
        <v>6860.15</v>
      </c>
      <c r="G6333">
        <v>4858</v>
      </c>
      <c r="H6333">
        <v>10466</v>
      </c>
      <c r="I6333">
        <v>228.05</v>
      </c>
      <c r="J6333">
        <v>753.04</v>
      </c>
      <c r="K6333">
        <v>4383.07</v>
      </c>
      <c r="L6333">
        <v>8142</v>
      </c>
      <c r="M6333">
        <v>15895</v>
      </c>
      <c r="N6333">
        <v>3392.5</v>
      </c>
    </row>
    <row r="6334" spans="1:14" x14ac:dyDescent="0.25">
      <c r="A6334" s="5">
        <v>41005</v>
      </c>
      <c r="B6334">
        <v>1282.4100000000001</v>
      </c>
      <c r="C6334">
        <v>553.05999999999995</v>
      </c>
      <c r="D6334">
        <v>4139.3</v>
      </c>
      <c r="E6334">
        <v>2304.3000000000002</v>
      </c>
      <c r="F6334">
        <v>6860.15</v>
      </c>
      <c r="G6334">
        <v>4858</v>
      </c>
      <c r="H6334">
        <v>10466</v>
      </c>
      <c r="I6334">
        <v>228.05</v>
      </c>
      <c r="J6334">
        <v>753.04</v>
      </c>
      <c r="K6334">
        <v>4383.07</v>
      </c>
      <c r="L6334">
        <v>8051</v>
      </c>
      <c r="M6334">
        <v>15895</v>
      </c>
      <c r="N6334">
        <v>3376.8</v>
      </c>
    </row>
    <row r="6335" spans="1:14" x14ac:dyDescent="0.25">
      <c r="A6335" s="5">
        <v>41008</v>
      </c>
      <c r="B6335">
        <v>1268.3499999999999</v>
      </c>
      <c r="C6335">
        <v>550.88</v>
      </c>
      <c r="D6335">
        <v>4139.3</v>
      </c>
      <c r="E6335">
        <v>2304.3000000000002</v>
      </c>
      <c r="F6335">
        <v>6860.15</v>
      </c>
      <c r="G6335">
        <v>4858</v>
      </c>
      <c r="H6335">
        <v>10466</v>
      </c>
      <c r="I6335">
        <v>228.05</v>
      </c>
      <c r="J6335">
        <v>753.04</v>
      </c>
      <c r="K6335">
        <v>4383.07</v>
      </c>
      <c r="L6335">
        <v>7943</v>
      </c>
      <c r="M6335">
        <v>15895</v>
      </c>
      <c r="N6335">
        <v>3376.8</v>
      </c>
    </row>
    <row r="6336" spans="1:14" x14ac:dyDescent="0.25">
      <c r="A6336" s="5">
        <v>41009</v>
      </c>
      <c r="B6336">
        <v>1251.74</v>
      </c>
      <c r="C6336">
        <v>546.84</v>
      </c>
      <c r="D6336">
        <v>4055.1</v>
      </c>
      <c r="E6336">
        <v>2233.8000000000002</v>
      </c>
      <c r="F6336">
        <v>6707.59</v>
      </c>
      <c r="G6336">
        <v>4710.1000000000004</v>
      </c>
      <c r="H6336">
        <v>9922</v>
      </c>
      <c r="I6336">
        <v>221.47</v>
      </c>
      <c r="J6336">
        <v>733.98</v>
      </c>
      <c r="K6336">
        <v>4316.74</v>
      </c>
      <c r="L6336">
        <v>7934</v>
      </c>
      <c r="M6336">
        <v>15741</v>
      </c>
      <c r="N6336">
        <v>3370.6</v>
      </c>
    </row>
    <row r="6337" spans="1:14" x14ac:dyDescent="0.25">
      <c r="A6337" s="5">
        <v>41010</v>
      </c>
      <c r="B6337">
        <v>1258.2</v>
      </c>
      <c r="C6337">
        <v>550.88</v>
      </c>
      <c r="D6337">
        <v>4067.2</v>
      </c>
      <c r="E6337">
        <v>2247</v>
      </c>
      <c r="F6337">
        <v>6741.94</v>
      </c>
      <c r="G6337">
        <v>4804.5</v>
      </c>
      <c r="H6337">
        <v>10066</v>
      </c>
      <c r="I6337">
        <v>222.78</v>
      </c>
      <c r="J6337">
        <v>743.42</v>
      </c>
      <c r="K6337">
        <v>4308.8100000000004</v>
      </c>
      <c r="L6337">
        <v>7851</v>
      </c>
      <c r="M6337">
        <v>15569</v>
      </c>
      <c r="N6337">
        <v>3329.9</v>
      </c>
    </row>
    <row r="6338" spans="1:14" x14ac:dyDescent="0.25">
      <c r="A6338" s="5">
        <v>41011</v>
      </c>
      <c r="B6338">
        <v>1278.49</v>
      </c>
      <c r="C6338">
        <v>560.73</v>
      </c>
      <c r="D6338">
        <v>4130.6000000000004</v>
      </c>
      <c r="E6338">
        <v>2269.6</v>
      </c>
      <c r="F6338">
        <v>6824.79</v>
      </c>
      <c r="G6338">
        <v>4770.3</v>
      </c>
      <c r="H6338">
        <v>10208</v>
      </c>
      <c r="I6338">
        <v>225.07</v>
      </c>
      <c r="J6338">
        <v>761.21</v>
      </c>
      <c r="K6338">
        <v>4362.16</v>
      </c>
      <c r="L6338">
        <v>7934</v>
      </c>
      <c r="M6338">
        <v>15799</v>
      </c>
      <c r="N6338">
        <v>3361.2</v>
      </c>
    </row>
    <row r="6339" spans="1:14" x14ac:dyDescent="0.25">
      <c r="A6339" s="5">
        <v>41012</v>
      </c>
      <c r="B6339">
        <v>1259.1199999999999</v>
      </c>
      <c r="C6339">
        <v>550.23</v>
      </c>
      <c r="D6339">
        <v>4080.6</v>
      </c>
      <c r="E6339">
        <v>2215.4</v>
      </c>
      <c r="F6339">
        <v>6656.07</v>
      </c>
      <c r="G6339">
        <v>4626.2</v>
      </c>
      <c r="H6339">
        <v>9864</v>
      </c>
      <c r="I6339">
        <v>221.61</v>
      </c>
      <c r="J6339">
        <v>745.41</v>
      </c>
      <c r="K6339">
        <v>4316.0200000000004</v>
      </c>
      <c r="L6339">
        <v>8018</v>
      </c>
      <c r="M6339">
        <v>16056</v>
      </c>
      <c r="N6339">
        <v>3389.4</v>
      </c>
    </row>
    <row r="6340" spans="1:14" x14ac:dyDescent="0.25">
      <c r="A6340" s="5">
        <v>41015</v>
      </c>
      <c r="B6340">
        <v>1258.2</v>
      </c>
      <c r="C6340">
        <v>550.96</v>
      </c>
      <c r="D6340">
        <v>4108.3999999999996</v>
      </c>
      <c r="E6340">
        <v>2224.4</v>
      </c>
      <c r="F6340">
        <v>6721.74</v>
      </c>
      <c r="G6340">
        <v>4610.5</v>
      </c>
      <c r="H6340">
        <v>9890</v>
      </c>
      <c r="I6340">
        <v>222.23</v>
      </c>
      <c r="J6340">
        <v>752.31</v>
      </c>
      <c r="K6340">
        <v>4352.79</v>
      </c>
      <c r="L6340">
        <v>7876</v>
      </c>
      <c r="M6340">
        <v>15951</v>
      </c>
      <c r="N6340">
        <v>3367.4</v>
      </c>
    </row>
    <row r="6341" spans="1:14" x14ac:dyDescent="0.25">
      <c r="A6341" s="5">
        <v>41016</v>
      </c>
      <c r="B6341">
        <v>1276.19</v>
      </c>
      <c r="C6341">
        <v>556.29</v>
      </c>
      <c r="D6341">
        <v>4174.3</v>
      </c>
      <c r="E6341">
        <v>2283.9</v>
      </c>
      <c r="F6341">
        <v>6872.28</v>
      </c>
      <c r="G6341">
        <v>4725.8</v>
      </c>
      <c r="H6341">
        <v>10242</v>
      </c>
      <c r="I6341">
        <v>227.36</v>
      </c>
      <c r="J6341">
        <v>763.75</v>
      </c>
      <c r="K6341">
        <v>4411.91</v>
      </c>
      <c r="L6341">
        <v>7859</v>
      </c>
      <c r="M6341">
        <v>15928</v>
      </c>
      <c r="N6341">
        <v>3358</v>
      </c>
    </row>
    <row r="6342" spans="1:14" x14ac:dyDescent="0.25">
      <c r="A6342" s="5">
        <v>41017</v>
      </c>
      <c r="B6342">
        <v>1271.3499999999999</v>
      </c>
      <c r="C6342">
        <v>555.16</v>
      </c>
      <c r="D6342">
        <v>4157.8999999999996</v>
      </c>
      <c r="E6342">
        <v>2249.5</v>
      </c>
      <c r="F6342">
        <v>6811.66</v>
      </c>
      <c r="G6342">
        <v>4532.1000000000004</v>
      </c>
      <c r="H6342">
        <v>10022</v>
      </c>
      <c r="I6342">
        <v>225.14</v>
      </c>
      <c r="J6342">
        <v>752.31</v>
      </c>
      <c r="K6342">
        <v>4397.49</v>
      </c>
      <c r="L6342">
        <v>8034</v>
      </c>
      <c r="M6342">
        <v>16098</v>
      </c>
      <c r="N6342">
        <v>3412.8</v>
      </c>
    </row>
    <row r="6343" spans="1:14" x14ac:dyDescent="0.25">
      <c r="A6343" s="5">
        <v>41018</v>
      </c>
      <c r="B6343">
        <v>1266.04</v>
      </c>
      <c r="C6343">
        <v>558.29999999999995</v>
      </c>
      <c r="D6343">
        <v>4156.5</v>
      </c>
      <c r="E6343">
        <v>2203.6</v>
      </c>
      <c r="F6343">
        <v>6753.56</v>
      </c>
      <c r="G6343">
        <v>4412.7</v>
      </c>
      <c r="H6343">
        <v>9837</v>
      </c>
      <c r="I6343">
        <v>223.14</v>
      </c>
      <c r="J6343">
        <v>756.67</v>
      </c>
      <c r="K6343">
        <v>4422.7299999999996</v>
      </c>
      <c r="L6343">
        <v>7984</v>
      </c>
      <c r="M6343">
        <v>16292</v>
      </c>
      <c r="N6343">
        <v>3421.4</v>
      </c>
    </row>
    <row r="6344" spans="1:14" x14ac:dyDescent="0.25">
      <c r="A6344" s="5">
        <v>41019</v>
      </c>
      <c r="B6344">
        <v>1268.58</v>
      </c>
      <c r="C6344">
        <v>557.41999999999996</v>
      </c>
      <c r="D6344">
        <v>4172.8999999999996</v>
      </c>
      <c r="E6344">
        <v>2216</v>
      </c>
      <c r="F6344">
        <v>6822.27</v>
      </c>
      <c r="G6344">
        <v>4515.1000000000004</v>
      </c>
      <c r="H6344">
        <v>9890</v>
      </c>
      <c r="I6344">
        <v>225.1</v>
      </c>
      <c r="J6344">
        <v>766.58</v>
      </c>
      <c r="K6344">
        <v>4440.03</v>
      </c>
      <c r="L6344">
        <v>7951</v>
      </c>
      <c r="M6344">
        <v>16275</v>
      </c>
      <c r="N6344">
        <v>3418.3</v>
      </c>
    </row>
    <row r="6345" spans="1:14" x14ac:dyDescent="0.25">
      <c r="A6345" s="5">
        <v>41022</v>
      </c>
      <c r="B6345">
        <v>1257.05</v>
      </c>
      <c r="C6345">
        <v>549.66999999999996</v>
      </c>
      <c r="D6345">
        <v>4097.1000000000004</v>
      </c>
      <c r="E6345">
        <v>2151.9</v>
      </c>
      <c r="F6345">
        <v>6594.94</v>
      </c>
      <c r="G6345">
        <v>4383.3999999999996</v>
      </c>
      <c r="H6345">
        <v>9508</v>
      </c>
      <c r="I6345">
        <v>219.52</v>
      </c>
      <c r="J6345">
        <v>729.27</v>
      </c>
      <c r="K6345">
        <v>4386.68</v>
      </c>
      <c r="L6345">
        <v>7943</v>
      </c>
      <c r="M6345">
        <v>15942</v>
      </c>
      <c r="N6345">
        <v>3410.5</v>
      </c>
    </row>
    <row r="6346" spans="1:14" x14ac:dyDescent="0.25">
      <c r="A6346" s="5">
        <v>41023</v>
      </c>
      <c r="B6346">
        <v>1263.74</v>
      </c>
      <c r="C6346">
        <v>550.32000000000005</v>
      </c>
      <c r="D6346">
        <v>4133.5</v>
      </c>
      <c r="E6346">
        <v>2201.1</v>
      </c>
      <c r="F6346">
        <v>6672.74</v>
      </c>
      <c r="G6346">
        <v>4485.5</v>
      </c>
      <c r="H6346">
        <v>9738</v>
      </c>
      <c r="I6346">
        <v>221.77</v>
      </c>
      <c r="J6346">
        <v>744.78</v>
      </c>
      <c r="K6346">
        <v>4395.33</v>
      </c>
      <c r="L6346">
        <v>7884</v>
      </c>
      <c r="M6346">
        <v>15987</v>
      </c>
      <c r="N6346">
        <v>3405.8</v>
      </c>
    </row>
    <row r="6347" spans="1:14" x14ac:dyDescent="0.25">
      <c r="A6347" s="5">
        <v>41024</v>
      </c>
      <c r="B6347">
        <v>1279.6500000000001</v>
      </c>
      <c r="C6347">
        <v>556.61</v>
      </c>
      <c r="D6347">
        <v>4149.5</v>
      </c>
      <c r="E6347">
        <v>2249.3000000000002</v>
      </c>
      <c r="F6347">
        <v>6789.94</v>
      </c>
      <c r="G6347">
        <v>4558.3</v>
      </c>
      <c r="H6347">
        <v>10021</v>
      </c>
      <c r="I6347">
        <v>224.66</v>
      </c>
      <c r="J6347">
        <v>755.49</v>
      </c>
      <c r="K6347">
        <v>4414.8</v>
      </c>
      <c r="L6347">
        <v>7943</v>
      </c>
      <c r="M6347">
        <v>16052</v>
      </c>
      <c r="N6347">
        <v>3434</v>
      </c>
    </row>
    <row r="6348" spans="1:14" x14ac:dyDescent="0.25">
      <c r="A6348" s="5">
        <v>41025</v>
      </c>
      <c r="B6348">
        <v>1288.4100000000001</v>
      </c>
      <c r="C6348">
        <v>555.55999999999995</v>
      </c>
      <c r="D6348">
        <v>4162.7</v>
      </c>
      <c r="E6348">
        <v>2247.1</v>
      </c>
      <c r="F6348">
        <v>6814.18</v>
      </c>
      <c r="G6348">
        <v>4504.7</v>
      </c>
      <c r="H6348">
        <v>9966</v>
      </c>
      <c r="I6348">
        <v>226.73</v>
      </c>
      <c r="J6348">
        <v>752.72</v>
      </c>
      <c r="K6348">
        <v>4390.28</v>
      </c>
      <c r="L6348">
        <v>7951</v>
      </c>
      <c r="M6348">
        <v>16167</v>
      </c>
      <c r="N6348">
        <v>3428.5</v>
      </c>
    </row>
    <row r="6349" spans="1:14" x14ac:dyDescent="0.25">
      <c r="A6349" s="5">
        <v>41026</v>
      </c>
      <c r="B6349">
        <v>1290.02</v>
      </c>
      <c r="C6349">
        <v>560.24</v>
      </c>
      <c r="D6349">
        <v>4180.8999999999996</v>
      </c>
      <c r="E6349">
        <v>2274.4</v>
      </c>
      <c r="F6349">
        <v>6873.29</v>
      </c>
      <c r="G6349">
        <v>4578.8</v>
      </c>
      <c r="H6349">
        <v>10152</v>
      </c>
      <c r="I6349">
        <v>227.32</v>
      </c>
      <c r="J6349">
        <v>768.24</v>
      </c>
      <c r="K6349">
        <v>4392.4399999999996</v>
      </c>
      <c r="L6349">
        <v>7901</v>
      </c>
      <c r="M6349">
        <v>16055</v>
      </c>
      <c r="N6349">
        <v>3419.1</v>
      </c>
    </row>
    <row r="6350" spans="1:14" x14ac:dyDescent="0.25">
      <c r="A6350" s="5">
        <v>41029</v>
      </c>
      <c r="B6350">
        <v>1285.4100000000001</v>
      </c>
      <c r="C6350">
        <v>563.63</v>
      </c>
      <c r="D6350">
        <v>4167</v>
      </c>
      <c r="E6350">
        <v>2237.1999999999998</v>
      </c>
      <c r="F6350">
        <v>6845</v>
      </c>
      <c r="G6350">
        <v>4468.8999999999996</v>
      </c>
      <c r="H6350">
        <v>10012</v>
      </c>
      <c r="I6350">
        <v>225.66</v>
      </c>
      <c r="J6350">
        <v>773.78</v>
      </c>
      <c r="K6350">
        <v>4378.74</v>
      </c>
      <c r="L6350">
        <v>7901</v>
      </c>
      <c r="M6350">
        <v>16360</v>
      </c>
      <c r="N6350">
        <v>3441</v>
      </c>
    </row>
    <row r="6351" spans="1:14" x14ac:dyDescent="0.25">
      <c r="A6351" s="5">
        <v>41030</v>
      </c>
      <c r="B6351">
        <v>1291.8699999999999</v>
      </c>
      <c r="C6351">
        <v>564.20000000000005</v>
      </c>
      <c r="D6351">
        <v>4213.3</v>
      </c>
      <c r="E6351">
        <v>2237.1999999999998</v>
      </c>
      <c r="F6351">
        <v>6845</v>
      </c>
      <c r="G6351">
        <v>4468.8999999999996</v>
      </c>
      <c r="H6351">
        <v>10012</v>
      </c>
      <c r="I6351">
        <v>225.66</v>
      </c>
      <c r="J6351">
        <v>773.78</v>
      </c>
      <c r="K6351">
        <v>4378.74</v>
      </c>
      <c r="L6351">
        <v>7768</v>
      </c>
      <c r="M6351">
        <v>16360</v>
      </c>
      <c r="N6351">
        <v>3458.2</v>
      </c>
    </row>
    <row r="6352" spans="1:14" x14ac:dyDescent="0.25">
      <c r="A6352" s="5">
        <v>41031</v>
      </c>
      <c r="B6352">
        <v>1289.0999999999999</v>
      </c>
      <c r="C6352">
        <v>559.91999999999996</v>
      </c>
      <c r="D6352">
        <v>4168.5</v>
      </c>
      <c r="E6352">
        <v>2248.9</v>
      </c>
      <c r="F6352">
        <v>6779.33</v>
      </c>
      <c r="G6352">
        <v>4376.6000000000004</v>
      </c>
      <c r="H6352">
        <v>9754</v>
      </c>
      <c r="I6352">
        <v>225.21</v>
      </c>
      <c r="J6352">
        <v>766.94</v>
      </c>
      <c r="K6352">
        <v>4401.82</v>
      </c>
      <c r="L6352">
        <v>7785</v>
      </c>
      <c r="M6352">
        <v>16550</v>
      </c>
      <c r="N6352">
        <v>3466</v>
      </c>
    </row>
    <row r="6353" spans="1:14" x14ac:dyDescent="0.25">
      <c r="A6353" s="5">
        <v>41032</v>
      </c>
      <c r="B6353">
        <v>1278.49</v>
      </c>
      <c r="C6353">
        <v>549.19000000000005</v>
      </c>
      <c r="D6353">
        <v>4180.2</v>
      </c>
      <c r="E6353">
        <v>2247.5</v>
      </c>
      <c r="F6353">
        <v>6768.72</v>
      </c>
      <c r="G6353">
        <v>4394.1000000000004</v>
      </c>
      <c r="H6353">
        <v>9692</v>
      </c>
      <c r="I6353">
        <v>225.03</v>
      </c>
      <c r="J6353">
        <v>774.89</v>
      </c>
      <c r="K6353">
        <v>4384.51</v>
      </c>
      <c r="L6353">
        <v>7785</v>
      </c>
      <c r="M6353">
        <v>16478</v>
      </c>
      <c r="N6353">
        <v>3463.7</v>
      </c>
    </row>
    <row r="6354" spans="1:14" x14ac:dyDescent="0.25">
      <c r="A6354" s="5">
        <v>41033</v>
      </c>
      <c r="B6354">
        <v>1256.82</v>
      </c>
      <c r="C6354">
        <v>540.87</v>
      </c>
      <c r="D6354">
        <v>4097.8</v>
      </c>
      <c r="E6354">
        <v>2213.1999999999998</v>
      </c>
      <c r="F6354">
        <v>6632.83</v>
      </c>
      <c r="G6354">
        <v>4408.3999999999996</v>
      </c>
      <c r="H6354">
        <v>9539</v>
      </c>
      <c r="I6354">
        <v>220.92</v>
      </c>
      <c r="J6354">
        <v>759.93</v>
      </c>
      <c r="K6354">
        <v>4354.95</v>
      </c>
      <c r="L6354">
        <v>7785</v>
      </c>
      <c r="M6354">
        <v>16321</v>
      </c>
      <c r="N6354">
        <v>3436.3</v>
      </c>
    </row>
    <row r="6355" spans="1:14" x14ac:dyDescent="0.25">
      <c r="A6355" s="5">
        <v>41036</v>
      </c>
      <c r="B6355">
        <v>1259.81</v>
      </c>
      <c r="C6355">
        <v>542.57000000000005</v>
      </c>
      <c r="D6355">
        <v>4097.8</v>
      </c>
      <c r="E6355">
        <v>2251.6999999999998</v>
      </c>
      <c r="F6355">
        <v>6641.92</v>
      </c>
      <c r="G6355">
        <v>4533</v>
      </c>
      <c r="H6355">
        <v>9800</v>
      </c>
      <c r="I6355">
        <v>224.4</v>
      </c>
      <c r="J6355">
        <v>759.93</v>
      </c>
      <c r="K6355">
        <v>4347.0200000000004</v>
      </c>
      <c r="L6355">
        <v>7577</v>
      </c>
      <c r="M6355">
        <v>15867</v>
      </c>
      <c r="N6355">
        <v>3357.3</v>
      </c>
    </row>
    <row r="6356" spans="1:14" x14ac:dyDescent="0.25">
      <c r="A6356" s="5">
        <v>41037</v>
      </c>
      <c r="B6356">
        <v>1253.1300000000001</v>
      </c>
      <c r="C6356">
        <v>535.05999999999995</v>
      </c>
      <c r="D6356">
        <v>4026</v>
      </c>
      <c r="E6356">
        <v>2192.3000000000002</v>
      </c>
      <c r="F6356">
        <v>6511.59</v>
      </c>
      <c r="G6356">
        <v>4493.6000000000004</v>
      </c>
      <c r="H6356">
        <v>9555</v>
      </c>
      <c r="I6356">
        <v>221.29</v>
      </c>
      <c r="J6356">
        <v>752.91</v>
      </c>
      <c r="K6356">
        <v>4305.92</v>
      </c>
      <c r="L6356">
        <v>7635</v>
      </c>
      <c r="M6356">
        <v>15838</v>
      </c>
      <c r="N6356">
        <v>3364.3</v>
      </c>
    </row>
    <row r="6357" spans="1:14" x14ac:dyDescent="0.25">
      <c r="A6357" s="5">
        <v>41038</v>
      </c>
      <c r="B6357">
        <v>1246.21</v>
      </c>
      <c r="C6357">
        <v>533.21</v>
      </c>
      <c r="D6357">
        <v>4018.3</v>
      </c>
      <c r="E6357">
        <v>2190.1999999999998</v>
      </c>
      <c r="F6357">
        <v>6538.36</v>
      </c>
      <c r="G6357">
        <v>4352.8</v>
      </c>
      <c r="H6357">
        <v>9429</v>
      </c>
      <c r="I6357">
        <v>221.74</v>
      </c>
      <c r="J6357">
        <v>753.09</v>
      </c>
      <c r="K6357">
        <v>4280.6899999999996</v>
      </c>
      <c r="L6357">
        <v>7518</v>
      </c>
      <c r="M6357">
        <v>15730</v>
      </c>
      <c r="N6357">
        <v>3349.4</v>
      </c>
    </row>
    <row r="6358" spans="1:14" x14ac:dyDescent="0.25">
      <c r="A6358" s="5">
        <v>41039</v>
      </c>
      <c r="B6358">
        <v>1252.2</v>
      </c>
      <c r="C6358">
        <v>535.95000000000005</v>
      </c>
      <c r="D6358">
        <v>4029.6</v>
      </c>
      <c r="E6358">
        <v>2207.1</v>
      </c>
      <c r="F6358">
        <v>6586.86</v>
      </c>
      <c r="G6358">
        <v>4524.5</v>
      </c>
      <c r="H6358">
        <v>9592</v>
      </c>
      <c r="I6358">
        <v>223.73</v>
      </c>
      <c r="J6358">
        <v>758.63</v>
      </c>
      <c r="K6358">
        <v>4269.87</v>
      </c>
      <c r="L6358">
        <v>7510</v>
      </c>
      <c r="M6358">
        <v>15566</v>
      </c>
      <c r="N6358">
        <v>3365.9</v>
      </c>
    </row>
    <row r="6359" spans="1:14" x14ac:dyDescent="0.25">
      <c r="A6359" s="5">
        <v>41040</v>
      </c>
      <c r="B6359">
        <v>1245.29</v>
      </c>
      <c r="C6359">
        <v>532</v>
      </c>
      <c r="D6359">
        <v>4052.2</v>
      </c>
      <c r="E6359">
        <v>2213.9</v>
      </c>
      <c r="F6359">
        <v>6653.04</v>
      </c>
      <c r="G6359">
        <v>4489.7</v>
      </c>
      <c r="H6359">
        <v>9640</v>
      </c>
      <c r="I6359">
        <v>225.47</v>
      </c>
      <c r="J6359">
        <v>763.44</v>
      </c>
      <c r="K6359">
        <v>4294.3900000000003</v>
      </c>
      <c r="L6359">
        <v>7444</v>
      </c>
      <c r="M6359">
        <v>15426</v>
      </c>
      <c r="N6359">
        <v>3353.4</v>
      </c>
    </row>
    <row r="6360" spans="1:14" x14ac:dyDescent="0.25">
      <c r="A6360" s="5">
        <v>41043</v>
      </c>
      <c r="B6360">
        <v>1230.53</v>
      </c>
      <c r="C6360">
        <v>522.71</v>
      </c>
      <c r="D6360">
        <v>3973.8</v>
      </c>
      <c r="E6360">
        <v>2165</v>
      </c>
      <c r="F6360">
        <v>6534.83</v>
      </c>
      <c r="G6360">
        <v>4369.1000000000004</v>
      </c>
      <c r="H6360">
        <v>9377</v>
      </c>
      <c r="I6360">
        <v>220.44</v>
      </c>
      <c r="J6360">
        <v>742.01</v>
      </c>
      <c r="K6360">
        <v>4232.38</v>
      </c>
      <c r="L6360">
        <v>7460</v>
      </c>
      <c r="M6360">
        <v>15249</v>
      </c>
      <c r="N6360">
        <v>3362.7</v>
      </c>
    </row>
    <row r="6361" spans="1:14" x14ac:dyDescent="0.25">
      <c r="A6361" s="5">
        <v>41044</v>
      </c>
      <c r="B6361">
        <v>1225.22</v>
      </c>
      <c r="C6361">
        <v>518.6</v>
      </c>
      <c r="D6361">
        <v>3945</v>
      </c>
      <c r="E6361">
        <v>2150.5</v>
      </c>
      <c r="F6361">
        <v>6460.57</v>
      </c>
      <c r="G6361">
        <v>4293.3</v>
      </c>
      <c r="H6361">
        <v>9121</v>
      </c>
      <c r="I6361">
        <v>219.15</v>
      </c>
      <c r="J6361">
        <v>737.58</v>
      </c>
      <c r="K6361">
        <v>4233.1000000000004</v>
      </c>
      <c r="L6361">
        <v>7410</v>
      </c>
      <c r="M6361">
        <v>15341</v>
      </c>
      <c r="N6361">
        <v>3344</v>
      </c>
    </row>
    <row r="6362" spans="1:14" x14ac:dyDescent="0.25">
      <c r="A6362" s="5">
        <v>41045</v>
      </c>
      <c r="B6362">
        <v>1219.92</v>
      </c>
      <c r="C6362">
        <v>519.73</v>
      </c>
      <c r="D6362">
        <v>3930.1</v>
      </c>
      <c r="E6362">
        <v>2156.5</v>
      </c>
      <c r="F6362">
        <v>6457.03</v>
      </c>
      <c r="G6362">
        <v>4233.8</v>
      </c>
      <c r="H6362">
        <v>9105</v>
      </c>
      <c r="I6362">
        <v>218.22</v>
      </c>
      <c r="J6362">
        <v>730.38</v>
      </c>
      <c r="K6362">
        <v>4233.82</v>
      </c>
      <c r="L6362">
        <v>7277</v>
      </c>
      <c r="M6362">
        <v>14971</v>
      </c>
      <c r="N6362">
        <v>3254.7</v>
      </c>
    </row>
    <row r="6363" spans="1:14" x14ac:dyDescent="0.25">
      <c r="A6363" s="5">
        <v>41046</v>
      </c>
      <c r="B6363">
        <v>1200.32</v>
      </c>
      <c r="C6363">
        <v>517.30999999999995</v>
      </c>
      <c r="D6363">
        <v>3886.3</v>
      </c>
      <c r="E6363">
        <v>2131</v>
      </c>
      <c r="F6363">
        <v>6383.78</v>
      </c>
      <c r="G6363">
        <v>4186.1000000000004</v>
      </c>
      <c r="H6363">
        <v>8986</v>
      </c>
      <c r="I6363">
        <v>214.74</v>
      </c>
      <c r="J6363">
        <v>730.38</v>
      </c>
      <c r="K6363">
        <v>4233.82</v>
      </c>
      <c r="L6363">
        <v>7360</v>
      </c>
      <c r="M6363">
        <v>14848</v>
      </c>
      <c r="N6363">
        <v>3255.5</v>
      </c>
    </row>
    <row r="6364" spans="1:14" x14ac:dyDescent="0.25">
      <c r="A6364" s="5">
        <v>41047</v>
      </c>
      <c r="B6364">
        <v>1190.6300000000001</v>
      </c>
      <c r="C6364">
        <v>514.16</v>
      </c>
      <c r="D6364">
        <v>3826.5</v>
      </c>
      <c r="E6364">
        <v>2128.5</v>
      </c>
      <c r="F6364">
        <v>6339.33</v>
      </c>
      <c r="G6364">
        <v>4262.3</v>
      </c>
      <c r="H6364">
        <v>8944</v>
      </c>
      <c r="I6364">
        <v>213.67</v>
      </c>
      <c r="J6364">
        <v>704.41</v>
      </c>
      <c r="K6364">
        <v>4184.07</v>
      </c>
      <c r="L6364">
        <v>7153</v>
      </c>
      <c r="M6364">
        <v>14698</v>
      </c>
      <c r="N6364">
        <v>3175.7</v>
      </c>
    </row>
    <row r="6365" spans="1:14" x14ac:dyDescent="0.25">
      <c r="A6365" s="5">
        <v>41050</v>
      </c>
      <c r="B6365">
        <v>1213.69</v>
      </c>
      <c r="C6365">
        <v>514.16</v>
      </c>
      <c r="D6365">
        <v>3863</v>
      </c>
      <c r="E6365">
        <v>2143.9</v>
      </c>
      <c r="F6365">
        <v>6402.98</v>
      </c>
      <c r="G6365">
        <v>4246.7</v>
      </c>
      <c r="H6365">
        <v>9066</v>
      </c>
      <c r="I6365">
        <v>215.07</v>
      </c>
      <c r="J6365">
        <v>722.11</v>
      </c>
      <c r="K6365">
        <v>4197.05</v>
      </c>
      <c r="L6365">
        <v>7169</v>
      </c>
      <c r="M6365">
        <v>14695</v>
      </c>
      <c r="N6365">
        <v>3186.7</v>
      </c>
    </row>
    <row r="6366" spans="1:14" x14ac:dyDescent="0.25">
      <c r="A6366" s="5">
        <v>41051</v>
      </c>
      <c r="B6366">
        <v>1212.77</v>
      </c>
      <c r="C6366">
        <v>523.6</v>
      </c>
      <c r="D6366">
        <v>3927.9</v>
      </c>
      <c r="E6366">
        <v>2185.6999999999998</v>
      </c>
      <c r="F6366">
        <v>6504.01</v>
      </c>
      <c r="G6366">
        <v>4327.2</v>
      </c>
      <c r="H6366">
        <v>9383</v>
      </c>
      <c r="I6366">
        <v>219.04</v>
      </c>
      <c r="J6366">
        <v>739.44</v>
      </c>
      <c r="K6366">
        <v>4259.78</v>
      </c>
      <c r="L6366">
        <v>7261</v>
      </c>
      <c r="M6366">
        <v>14738</v>
      </c>
      <c r="N6366">
        <v>3236</v>
      </c>
    </row>
    <row r="6367" spans="1:14" x14ac:dyDescent="0.25">
      <c r="A6367" s="5">
        <v>41052</v>
      </c>
      <c r="B6367">
        <v>1213.69</v>
      </c>
      <c r="C6367">
        <v>530.22</v>
      </c>
      <c r="D6367">
        <v>3834.9</v>
      </c>
      <c r="E6367">
        <v>2130.6999999999998</v>
      </c>
      <c r="F6367">
        <v>6349.43</v>
      </c>
      <c r="G6367">
        <v>4191.7</v>
      </c>
      <c r="H6367">
        <v>9056</v>
      </c>
      <c r="I6367">
        <v>214.33</v>
      </c>
      <c r="J6367">
        <v>719.9</v>
      </c>
      <c r="K6367">
        <v>4200.6499999999996</v>
      </c>
      <c r="L6367">
        <v>7128</v>
      </c>
      <c r="M6367">
        <v>14521</v>
      </c>
      <c r="N6367">
        <v>3182.8</v>
      </c>
    </row>
    <row r="6368" spans="1:14" x14ac:dyDescent="0.25">
      <c r="A6368" s="5">
        <v>41053</v>
      </c>
      <c r="B6368">
        <v>1219.92</v>
      </c>
      <c r="C6368">
        <v>530.70000000000005</v>
      </c>
      <c r="D6368">
        <v>3898.4</v>
      </c>
      <c r="E6368">
        <v>2155</v>
      </c>
      <c r="F6368">
        <v>6388.83</v>
      </c>
      <c r="G6368">
        <v>4261.5</v>
      </c>
      <c r="H6368">
        <v>9129</v>
      </c>
      <c r="I6368">
        <v>216.37</v>
      </c>
      <c r="J6368">
        <v>728.75</v>
      </c>
      <c r="K6368">
        <v>4226.6099999999997</v>
      </c>
      <c r="L6368">
        <v>7119</v>
      </c>
      <c r="M6368">
        <v>14464</v>
      </c>
      <c r="N6368">
        <v>3171</v>
      </c>
    </row>
    <row r="6369" spans="1:14" x14ac:dyDescent="0.25">
      <c r="A6369" s="5">
        <v>41054</v>
      </c>
      <c r="B6369">
        <v>1213</v>
      </c>
      <c r="C6369">
        <v>529.25</v>
      </c>
      <c r="D6369">
        <v>3887.8</v>
      </c>
      <c r="E6369">
        <v>2161.1</v>
      </c>
      <c r="F6369">
        <v>6410.05</v>
      </c>
      <c r="G6369">
        <v>4256.8999999999996</v>
      </c>
      <c r="H6369">
        <v>9175</v>
      </c>
      <c r="I6369">
        <v>216.82</v>
      </c>
      <c r="J6369">
        <v>726.17</v>
      </c>
      <c r="K6369">
        <v>4235.9799999999996</v>
      </c>
      <c r="L6369">
        <v>7136</v>
      </c>
      <c r="M6369">
        <v>14493</v>
      </c>
      <c r="N6369">
        <v>3154.6</v>
      </c>
    </row>
    <row r="6370" spans="1:14" x14ac:dyDescent="0.25">
      <c r="A6370" s="5">
        <v>41057</v>
      </c>
      <c r="B6370">
        <v>1213</v>
      </c>
      <c r="C6370">
        <v>527.88</v>
      </c>
      <c r="D6370">
        <v>3889.6</v>
      </c>
      <c r="E6370">
        <v>2159.3000000000002</v>
      </c>
      <c r="F6370">
        <v>6388.83</v>
      </c>
      <c r="G6370">
        <v>4165.1000000000004</v>
      </c>
      <c r="H6370">
        <v>9111</v>
      </c>
      <c r="I6370">
        <v>216.93</v>
      </c>
      <c r="J6370">
        <v>726.91</v>
      </c>
      <c r="K6370">
        <v>4235.9799999999996</v>
      </c>
      <c r="L6370">
        <v>7153</v>
      </c>
      <c r="M6370">
        <v>14600</v>
      </c>
      <c r="N6370">
        <v>3181.2</v>
      </c>
    </row>
    <row r="6371" spans="1:14" x14ac:dyDescent="0.25">
      <c r="A6371" s="5">
        <v>41058</v>
      </c>
      <c r="B6371">
        <v>1230.07</v>
      </c>
      <c r="C6371">
        <v>533.77</v>
      </c>
      <c r="D6371">
        <v>3921.7</v>
      </c>
      <c r="E6371">
        <v>2187.5</v>
      </c>
      <c r="F6371">
        <v>6467.13</v>
      </c>
      <c r="G6371">
        <v>4068.2</v>
      </c>
      <c r="H6371">
        <v>9136</v>
      </c>
      <c r="I6371">
        <v>218.71</v>
      </c>
      <c r="J6371">
        <v>739.08</v>
      </c>
      <c r="K6371">
        <v>4266.2700000000004</v>
      </c>
      <c r="L6371">
        <v>7194</v>
      </c>
      <c r="M6371">
        <v>14816</v>
      </c>
      <c r="N6371">
        <v>3210.9</v>
      </c>
    </row>
    <row r="6372" spans="1:14" x14ac:dyDescent="0.25">
      <c r="A6372" s="5">
        <v>41059</v>
      </c>
      <c r="B6372">
        <v>1207.01</v>
      </c>
      <c r="C6372">
        <v>523.12</v>
      </c>
      <c r="D6372">
        <v>3855.3</v>
      </c>
      <c r="E6372">
        <v>2146.1</v>
      </c>
      <c r="F6372">
        <v>6348.42</v>
      </c>
      <c r="G6372">
        <v>3966.8</v>
      </c>
      <c r="H6372">
        <v>8961</v>
      </c>
      <c r="I6372">
        <v>215.56</v>
      </c>
      <c r="J6372">
        <v>727.83</v>
      </c>
      <c r="K6372">
        <v>4256.8900000000003</v>
      </c>
      <c r="L6372">
        <v>7161</v>
      </c>
      <c r="M6372">
        <v>14487</v>
      </c>
      <c r="N6372">
        <v>3197.6</v>
      </c>
    </row>
    <row r="6373" spans="1:14" x14ac:dyDescent="0.25">
      <c r="A6373" s="5">
        <v>41060</v>
      </c>
      <c r="B6373">
        <v>1207.7</v>
      </c>
      <c r="C6373">
        <v>529.09</v>
      </c>
      <c r="D6373">
        <v>3856.1</v>
      </c>
      <c r="E6373">
        <v>2143.9</v>
      </c>
      <c r="F6373">
        <v>6303.46</v>
      </c>
      <c r="G6373">
        <v>3951.2</v>
      </c>
      <c r="H6373">
        <v>8975</v>
      </c>
      <c r="I6373">
        <v>214.78</v>
      </c>
      <c r="J6373">
        <v>718.42</v>
      </c>
      <c r="K6373">
        <v>4207.1400000000003</v>
      </c>
      <c r="L6373">
        <v>7094</v>
      </c>
      <c r="M6373">
        <v>14661</v>
      </c>
      <c r="N6373">
        <v>3187.4</v>
      </c>
    </row>
    <row r="6374" spans="1:14" x14ac:dyDescent="0.25">
      <c r="A6374" s="5">
        <v>41061</v>
      </c>
      <c r="B6374">
        <v>1175.18</v>
      </c>
      <c r="C6374">
        <v>521.99</v>
      </c>
      <c r="D6374">
        <v>3830.5</v>
      </c>
      <c r="E6374">
        <v>2097.8000000000002</v>
      </c>
      <c r="F6374">
        <v>6127.16</v>
      </c>
      <c r="G6374">
        <v>3962.1</v>
      </c>
      <c r="H6374">
        <v>8851</v>
      </c>
      <c r="I6374">
        <v>210.26</v>
      </c>
      <c r="J6374">
        <v>705.15</v>
      </c>
      <c r="K6374">
        <v>4166.04</v>
      </c>
      <c r="L6374">
        <v>7003</v>
      </c>
      <c r="M6374">
        <v>14574</v>
      </c>
      <c r="N6374">
        <v>3185.1</v>
      </c>
    </row>
    <row r="6375" spans="1:14" x14ac:dyDescent="0.25">
      <c r="A6375" s="5">
        <v>41064</v>
      </c>
      <c r="B6375">
        <v>1174.26</v>
      </c>
      <c r="C6375">
        <v>520.86</v>
      </c>
      <c r="D6375">
        <v>3830.5</v>
      </c>
      <c r="E6375">
        <v>2103.5</v>
      </c>
      <c r="F6375">
        <v>6041.28</v>
      </c>
      <c r="G6375">
        <v>4075.4</v>
      </c>
      <c r="H6375">
        <v>9001</v>
      </c>
      <c r="I6375">
        <v>209.74</v>
      </c>
      <c r="J6375">
        <v>698.69</v>
      </c>
      <c r="K6375">
        <v>4119.18</v>
      </c>
      <c r="L6375">
        <v>6895</v>
      </c>
      <c r="M6375">
        <v>14198</v>
      </c>
      <c r="N6375">
        <v>3128</v>
      </c>
    </row>
    <row r="6376" spans="1:14" x14ac:dyDescent="0.25">
      <c r="A6376" s="5">
        <v>41065</v>
      </c>
      <c r="B6376">
        <v>1185.33</v>
      </c>
      <c r="C6376">
        <v>526.99</v>
      </c>
      <c r="D6376">
        <v>3830.5</v>
      </c>
      <c r="E6376">
        <v>2123.9</v>
      </c>
      <c r="F6376">
        <v>6028.15</v>
      </c>
      <c r="G6376">
        <v>4081.9</v>
      </c>
      <c r="H6376">
        <v>9055</v>
      </c>
      <c r="I6376">
        <v>211.11</v>
      </c>
      <c r="J6376">
        <v>703.3</v>
      </c>
      <c r="K6376">
        <v>4119.8999999999996</v>
      </c>
      <c r="L6376">
        <v>6995</v>
      </c>
      <c r="M6376">
        <v>14328</v>
      </c>
      <c r="N6376">
        <v>3172.6</v>
      </c>
    </row>
    <row r="6377" spans="1:14" x14ac:dyDescent="0.25">
      <c r="A6377" s="5">
        <v>41066</v>
      </c>
      <c r="B6377">
        <v>1213.46</v>
      </c>
      <c r="C6377">
        <v>533.45000000000005</v>
      </c>
      <c r="D6377">
        <v>3927.9</v>
      </c>
      <c r="E6377">
        <v>2177.1</v>
      </c>
      <c r="F6377">
        <v>6164.03</v>
      </c>
      <c r="G6377">
        <v>4185.5</v>
      </c>
      <c r="H6377">
        <v>9344</v>
      </c>
      <c r="I6377">
        <v>215.85</v>
      </c>
      <c r="J6377">
        <v>703.3</v>
      </c>
      <c r="K6377">
        <v>4204.26</v>
      </c>
      <c r="L6377">
        <v>7094</v>
      </c>
      <c r="M6377">
        <v>14634</v>
      </c>
      <c r="N6377">
        <v>3178.8</v>
      </c>
    </row>
    <row r="6378" spans="1:14" x14ac:dyDescent="0.25">
      <c r="A6378" s="5">
        <v>41067</v>
      </c>
      <c r="B6378">
        <v>1214.6199999999999</v>
      </c>
      <c r="C6378">
        <v>533.13</v>
      </c>
      <c r="D6378">
        <v>3967.3</v>
      </c>
      <c r="E6378">
        <v>2186.4</v>
      </c>
      <c r="F6378">
        <v>6201.92</v>
      </c>
      <c r="G6378">
        <v>4192.2</v>
      </c>
      <c r="H6378">
        <v>9446</v>
      </c>
      <c r="I6378">
        <v>216.96</v>
      </c>
      <c r="J6378">
        <v>724.32</v>
      </c>
      <c r="K6378">
        <v>4233.82</v>
      </c>
      <c r="L6378">
        <v>7169</v>
      </c>
      <c r="M6378">
        <v>14652</v>
      </c>
      <c r="N6378">
        <v>3222.7</v>
      </c>
    </row>
    <row r="6379" spans="1:14" x14ac:dyDescent="0.25">
      <c r="A6379" s="5">
        <v>41068</v>
      </c>
      <c r="B6379">
        <v>1225.68</v>
      </c>
      <c r="C6379">
        <v>526.99</v>
      </c>
      <c r="D6379">
        <v>3958.1</v>
      </c>
      <c r="E6379">
        <v>2177.9</v>
      </c>
      <c r="F6379">
        <v>6188.28</v>
      </c>
      <c r="G6379">
        <v>4270.3999999999996</v>
      </c>
      <c r="H6379">
        <v>9396</v>
      </c>
      <c r="I6379">
        <v>216.19</v>
      </c>
      <c r="J6379">
        <v>720.27</v>
      </c>
      <c r="K6379">
        <v>4233.82</v>
      </c>
      <c r="L6379">
        <v>7019</v>
      </c>
      <c r="M6379">
        <v>14523</v>
      </c>
      <c r="N6379">
        <v>3186.7</v>
      </c>
    </row>
    <row r="6380" spans="1:14" x14ac:dyDescent="0.25">
      <c r="A6380" s="5">
        <v>41071</v>
      </c>
      <c r="B6380">
        <v>1205.6199999999999</v>
      </c>
      <c r="C6380">
        <v>522.30999999999995</v>
      </c>
      <c r="D6380">
        <v>3954.5</v>
      </c>
      <c r="E6380">
        <v>2174.6</v>
      </c>
      <c r="F6380">
        <v>6200.41</v>
      </c>
      <c r="G6380">
        <v>4243.3</v>
      </c>
      <c r="H6380">
        <v>9124</v>
      </c>
      <c r="I6380">
        <v>215.93</v>
      </c>
      <c r="J6380">
        <v>725.61</v>
      </c>
      <c r="K6380">
        <v>4226.6099999999997</v>
      </c>
      <c r="L6380">
        <v>7169</v>
      </c>
      <c r="M6380">
        <v>15005</v>
      </c>
      <c r="N6380">
        <v>3214.1</v>
      </c>
    </row>
    <row r="6381" spans="1:14" x14ac:dyDescent="0.25">
      <c r="A6381" s="5">
        <v>41072</v>
      </c>
      <c r="B6381">
        <v>1223.8399999999999</v>
      </c>
      <c r="C6381">
        <v>529.49</v>
      </c>
      <c r="D6381">
        <v>3988.4</v>
      </c>
      <c r="E6381">
        <v>2178.1999999999998</v>
      </c>
      <c r="F6381">
        <v>6230.72</v>
      </c>
      <c r="G6381">
        <v>4251.8999999999996</v>
      </c>
      <c r="H6381">
        <v>9051</v>
      </c>
      <c r="I6381">
        <v>216.26</v>
      </c>
      <c r="J6381">
        <v>728.01</v>
      </c>
      <c r="K6381">
        <v>4279.97</v>
      </c>
      <c r="L6381">
        <v>7103</v>
      </c>
      <c r="M6381">
        <v>14840</v>
      </c>
      <c r="N6381">
        <v>3196.1</v>
      </c>
    </row>
    <row r="6382" spans="1:14" x14ac:dyDescent="0.25">
      <c r="A6382" s="5">
        <v>41073</v>
      </c>
      <c r="B6382">
        <v>1213.46</v>
      </c>
      <c r="C6382">
        <v>529.74</v>
      </c>
      <c r="D6382">
        <v>3994.6</v>
      </c>
      <c r="E6382">
        <v>2165.6999999999998</v>
      </c>
      <c r="F6382">
        <v>6195.86</v>
      </c>
      <c r="G6382">
        <v>4301.7</v>
      </c>
      <c r="H6382">
        <v>8992</v>
      </c>
      <c r="I6382">
        <v>216.04</v>
      </c>
      <c r="J6382">
        <v>720.45</v>
      </c>
      <c r="K6382">
        <v>4276.3599999999997</v>
      </c>
      <c r="L6382">
        <v>7153</v>
      </c>
      <c r="M6382">
        <v>14980</v>
      </c>
      <c r="N6382">
        <v>3182</v>
      </c>
    </row>
    <row r="6383" spans="1:14" x14ac:dyDescent="0.25">
      <c r="A6383" s="5">
        <v>41074</v>
      </c>
      <c r="B6383">
        <v>1229.5999999999999</v>
      </c>
      <c r="C6383">
        <v>530.63</v>
      </c>
      <c r="D6383">
        <v>3993.1</v>
      </c>
      <c r="E6383">
        <v>2167.5</v>
      </c>
      <c r="F6383">
        <v>6200.41</v>
      </c>
      <c r="G6383">
        <v>4363.8999999999996</v>
      </c>
      <c r="H6383">
        <v>9104</v>
      </c>
      <c r="I6383">
        <v>216.33</v>
      </c>
      <c r="J6383">
        <v>716.21</v>
      </c>
      <c r="K6383">
        <v>4264.82</v>
      </c>
      <c r="L6383">
        <v>7136</v>
      </c>
      <c r="M6383">
        <v>14843</v>
      </c>
      <c r="N6383">
        <v>3164.8</v>
      </c>
    </row>
    <row r="6384" spans="1:14" x14ac:dyDescent="0.25">
      <c r="A6384" s="5">
        <v>41075</v>
      </c>
      <c r="B6384">
        <v>1240.04</v>
      </c>
      <c r="C6384">
        <v>532.25</v>
      </c>
      <c r="D6384">
        <v>4007.9</v>
      </c>
      <c r="E6384">
        <v>2205.8000000000002</v>
      </c>
      <c r="F6384">
        <v>6291.78</v>
      </c>
      <c r="G6384">
        <v>4372.3999999999996</v>
      </c>
      <c r="H6384">
        <v>9336</v>
      </c>
      <c r="I6384">
        <v>220.48</v>
      </c>
      <c r="J6384">
        <v>719.83</v>
      </c>
      <c r="K6384">
        <v>4249.67</v>
      </c>
      <c r="L6384">
        <v>7128</v>
      </c>
      <c r="M6384">
        <v>15294</v>
      </c>
      <c r="N6384">
        <v>3171.8</v>
      </c>
    </row>
    <row r="6385" spans="1:14" x14ac:dyDescent="0.25">
      <c r="A6385" s="5">
        <v>41078</v>
      </c>
      <c r="B6385">
        <v>1243.28</v>
      </c>
      <c r="C6385">
        <v>535.01</v>
      </c>
      <c r="D6385">
        <v>4005.3</v>
      </c>
      <c r="E6385">
        <v>2197.6</v>
      </c>
      <c r="F6385">
        <v>6308.44</v>
      </c>
      <c r="G6385">
        <v>4250.8999999999996</v>
      </c>
      <c r="H6385">
        <v>9175</v>
      </c>
      <c r="I6385">
        <v>219.93</v>
      </c>
      <c r="J6385">
        <v>722.22</v>
      </c>
      <c r="K6385">
        <v>4279.26</v>
      </c>
      <c r="L6385">
        <v>7269</v>
      </c>
      <c r="M6385">
        <v>15396</v>
      </c>
      <c r="N6385">
        <v>3236</v>
      </c>
    </row>
    <row r="6386" spans="1:14" x14ac:dyDescent="0.25">
      <c r="A6386" s="5">
        <v>41079</v>
      </c>
      <c r="B6386">
        <v>1252.0899999999999</v>
      </c>
      <c r="C6386">
        <v>544.17999999999995</v>
      </c>
      <c r="D6386">
        <v>4078.1</v>
      </c>
      <c r="E6386">
        <v>2232</v>
      </c>
      <c r="F6386">
        <v>6426.07</v>
      </c>
      <c r="G6386">
        <v>4357.3</v>
      </c>
      <c r="H6386">
        <v>9492</v>
      </c>
      <c r="I6386">
        <v>223.6</v>
      </c>
      <c r="J6386">
        <v>736.95</v>
      </c>
      <c r="K6386">
        <v>4353.58</v>
      </c>
      <c r="L6386">
        <v>7203</v>
      </c>
      <c r="M6386">
        <v>15321</v>
      </c>
      <c r="N6386">
        <v>3230.5</v>
      </c>
    </row>
    <row r="6387" spans="1:14" x14ac:dyDescent="0.25">
      <c r="A6387" s="5">
        <v>41080</v>
      </c>
      <c r="B6387">
        <v>1252.32</v>
      </c>
      <c r="C6387">
        <v>543.13</v>
      </c>
      <c r="D6387">
        <v>4100.1000000000004</v>
      </c>
      <c r="E6387">
        <v>2239.5</v>
      </c>
      <c r="F6387">
        <v>6455.85</v>
      </c>
      <c r="G6387">
        <v>4435.2</v>
      </c>
      <c r="H6387">
        <v>9689</v>
      </c>
      <c r="I6387">
        <v>224.48</v>
      </c>
      <c r="J6387">
        <v>748.54</v>
      </c>
      <c r="K6387">
        <v>4337.71</v>
      </c>
      <c r="L6387">
        <v>7278</v>
      </c>
      <c r="M6387">
        <v>15486</v>
      </c>
      <c r="N6387">
        <v>3231.3</v>
      </c>
    </row>
    <row r="6388" spans="1:14" x14ac:dyDescent="0.25">
      <c r="A6388" s="5">
        <v>41081</v>
      </c>
      <c r="B6388">
        <v>1222.19</v>
      </c>
      <c r="C6388">
        <v>527.14</v>
      </c>
      <c r="D6388">
        <v>4067</v>
      </c>
      <c r="E6388">
        <v>2230.9</v>
      </c>
      <c r="F6388">
        <v>6416.98</v>
      </c>
      <c r="G6388">
        <v>4437.3</v>
      </c>
      <c r="H6388">
        <v>9714</v>
      </c>
      <c r="I6388">
        <v>223.48</v>
      </c>
      <c r="J6388">
        <v>745.05</v>
      </c>
      <c r="K6388">
        <v>4340.59</v>
      </c>
      <c r="L6388">
        <v>7344</v>
      </c>
      <c r="M6388">
        <v>15248</v>
      </c>
      <c r="N6388">
        <v>3204.4</v>
      </c>
    </row>
    <row r="6389" spans="1:14" x14ac:dyDescent="0.25">
      <c r="A6389" s="5">
        <v>41082</v>
      </c>
      <c r="B6389">
        <v>1230.07</v>
      </c>
      <c r="C6389">
        <v>529.57000000000005</v>
      </c>
      <c r="D6389">
        <v>4018.1</v>
      </c>
      <c r="E6389">
        <v>2215.1999999999998</v>
      </c>
      <c r="F6389">
        <v>6321.57</v>
      </c>
      <c r="G6389">
        <v>4493.2</v>
      </c>
      <c r="H6389">
        <v>9671</v>
      </c>
      <c r="I6389">
        <v>221.45</v>
      </c>
      <c r="J6389">
        <v>745.05</v>
      </c>
      <c r="K6389">
        <v>4318.95</v>
      </c>
      <c r="L6389">
        <v>7311</v>
      </c>
      <c r="M6389">
        <v>15055</v>
      </c>
      <c r="N6389">
        <v>3158.6</v>
      </c>
    </row>
    <row r="6390" spans="1:14" x14ac:dyDescent="0.25">
      <c r="A6390" s="5">
        <v>41085</v>
      </c>
      <c r="B6390">
        <v>1211.29</v>
      </c>
      <c r="C6390">
        <v>523.65</v>
      </c>
      <c r="D6390">
        <v>3976.2</v>
      </c>
      <c r="E6390">
        <v>2164.6</v>
      </c>
      <c r="F6390">
        <v>6209.49</v>
      </c>
      <c r="G6390">
        <v>4340.1000000000004</v>
      </c>
      <c r="H6390">
        <v>9258</v>
      </c>
      <c r="I6390">
        <v>218.26</v>
      </c>
      <c r="J6390">
        <v>725.17</v>
      </c>
      <c r="K6390">
        <v>4282.8599999999997</v>
      </c>
      <c r="L6390">
        <v>7261</v>
      </c>
      <c r="M6390">
        <v>15002</v>
      </c>
      <c r="N6390">
        <v>3155.5</v>
      </c>
    </row>
    <row r="6391" spans="1:14" x14ac:dyDescent="0.25">
      <c r="A6391" s="5">
        <v>41086</v>
      </c>
      <c r="B6391">
        <v>1219.6400000000001</v>
      </c>
      <c r="C6391">
        <v>526.41</v>
      </c>
      <c r="D6391">
        <v>3973.3</v>
      </c>
      <c r="E6391">
        <v>2157.8000000000002</v>
      </c>
      <c r="F6391">
        <v>6200.91</v>
      </c>
      <c r="G6391">
        <v>4263.7</v>
      </c>
      <c r="H6391">
        <v>9159</v>
      </c>
      <c r="I6391">
        <v>217.96</v>
      </c>
      <c r="J6391">
        <v>723.15</v>
      </c>
      <c r="K6391">
        <v>4299.46</v>
      </c>
      <c r="L6391">
        <v>7236</v>
      </c>
      <c r="M6391">
        <v>15056</v>
      </c>
      <c r="N6391">
        <v>3144.4</v>
      </c>
    </row>
    <row r="6392" spans="1:14" x14ac:dyDescent="0.25">
      <c r="A6392" s="5">
        <v>41087</v>
      </c>
      <c r="B6392">
        <v>1228.9100000000001</v>
      </c>
      <c r="C6392">
        <v>529.41</v>
      </c>
      <c r="D6392">
        <v>4027.7</v>
      </c>
      <c r="E6392">
        <v>2192.6</v>
      </c>
      <c r="F6392">
        <v>6279.67</v>
      </c>
      <c r="G6392">
        <v>4352.3999999999996</v>
      </c>
      <c r="H6392">
        <v>9385</v>
      </c>
      <c r="I6392">
        <v>220.89</v>
      </c>
      <c r="J6392">
        <v>730.88</v>
      </c>
      <c r="K6392">
        <v>4324.72</v>
      </c>
      <c r="L6392">
        <v>7278</v>
      </c>
      <c r="M6392">
        <v>15160</v>
      </c>
      <c r="N6392">
        <v>3167.3</v>
      </c>
    </row>
    <row r="6393" spans="1:14" x14ac:dyDescent="0.25">
      <c r="A6393" s="5">
        <v>41088</v>
      </c>
      <c r="B6393">
        <v>1226.1300000000001</v>
      </c>
      <c r="C6393">
        <v>529.33000000000004</v>
      </c>
      <c r="D6393">
        <v>4003.4</v>
      </c>
      <c r="E6393">
        <v>2186.8000000000002</v>
      </c>
      <c r="F6393">
        <v>6210.5</v>
      </c>
      <c r="G6393">
        <v>4397.8</v>
      </c>
      <c r="H6393">
        <v>9437</v>
      </c>
      <c r="I6393">
        <v>220.3</v>
      </c>
      <c r="J6393">
        <v>719.65</v>
      </c>
      <c r="K6393">
        <v>4311.7299999999996</v>
      </c>
      <c r="L6393">
        <v>7386</v>
      </c>
      <c r="M6393">
        <v>15021</v>
      </c>
      <c r="N6393">
        <v>3173.6</v>
      </c>
    </row>
    <row r="6394" spans="1:14" x14ac:dyDescent="0.25">
      <c r="A6394" s="5">
        <v>41089</v>
      </c>
      <c r="B6394">
        <v>1257.6500000000001</v>
      </c>
      <c r="C6394">
        <v>536.71</v>
      </c>
      <c r="D6394">
        <v>4060.4</v>
      </c>
      <c r="E6394">
        <v>2288.6999999999998</v>
      </c>
      <c r="F6394">
        <v>6473.52</v>
      </c>
      <c r="G6394">
        <v>4642.3</v>
      </c>
      <c r="H6394">
        <v>10094</v>
      </c>
      <c r="I6394">
        <v>227.63</v>
      </c>
      <c r="J6394">
        <v>757.38</v>
      </c>
      <c r="K6394">
        <v>4372.3500000000004</v>
      </c>
      <c r="L6394">
        <v>7502</v>
      </c>
      <c r="M6394">
        <v>15376</v>
      </c>
      <c r="N6394">
        <v>3202.9</v>
      </c>
    </row>
    <row r="6395" spans="1:14" x14ac:dyDescent="0.25">
      <c r="A6395" s="5">
        <v>41092</v>
      </c>
      <c r="B6395">
        <v>1258.58</v>
      </c>
      <c r="C6395">
        <v>536.71</v>
      </c>
      <c r="D6395">
        <v>4109.7</v>
      </c>
      <c r="E6395">
        <v>2320.6</v>
      </c>
      <c r="F6395">
        <v>6551.77</v>
      </c>
      <c r="G6395">
        <v>4662</v>
      </c>
      <c r="H6395">
        <v>10110</v>
      </c>
      <c r="I6395">
        <v>229.89</v>
      </c>
      <c r="J6395">
        <v>755.17</v>
      </c>
      <c r="K6395">
        <v>4408.43</v>
      </c>
      <c r="L6395">
        <v>7511</v>
      </c>
      <c r="M6395">
        <v>15376</v>
      </c>
      <c r="N6395">
        <v>3234.4</v>
      </c>
    </row>
    <row r="6396" spans="1:14" x14ac:dyDescent="0.25">
      <c r="A6396" s="5">
        <v>41093</v>
      </c>
      <c r="B6396">
        <v>1268.31</v>
      </c>
      <c r="C6396">
        <v>548.97</v>
      </c>
      <c r="D6396">
        <v>4150.5</v>
      </c>
      <c r="E6396">
        <v>2343.9</v>
      </c>
      <c r="F6396">
        <v>6640.62</v>
      </c>
      <c r="G6396">
        <v>4718.7</v>
      </c>
      <c r="H6396">
        <v>10221</v>
      </c>
      <c r="I6396">
        <v>233</v>
      </c>
      <c r="J6396">
        <v>766.21</v>
      </c>
      <c r="K6396">
        <v>4461.83</v>
      </c>
      <c r="L6396">
        <v>7552</v>
      </c>
      <c r="M6396">
        <v>15617</v>
      </c>
      <c r="N6396">
        <v>3235.2</v>
      </c>
    </row>
    <row r="6397" spans="1:14" x14ac:dyDescent="0.25">
      <c r="A6397" s="5">
        <v>41094</v>
      </c>
      <c r="B6397">
        <v>1268.31</v>
      </c>
      <c r="C6397">
        <v>551.08000000000004</v>
      </c>
      <c r="D6397">
        <v>4141.7</v>
      </c>
      <c r="E6397">
        <v>2341.6999999999998</v>
      </c>
      <c r="F6397">
        <v>6624.97</v>
      </c>
      <c r="G6397">
        <v>4713.5</v>
      </c>
      <c r="H6397">
        <v>10156</v>
      </c>
      <c r="I6397">
        <v>233.26</v>
      </c>
      <c r="J6397">
        <v>764.93</v>
      </c>
      <c r="K6397">
        <v>4474.1000000000004</v>
      </c>
      <c r="L6397">
        <v>7569</v>
      </c>
      <c r="M6397">
        <v>15614</v>
      </c>
      <c r="N6397">
        <v>3270</v>
      </c>
    </row>
    <row r="6398" spans="1:14" x14ac:dyDescent="0.25">
      <c r="A6398" s="5">
        <v>41095</v>
      </c>
      <c r="B6398">
        <v>1262.29</v>
      </c>
      <c r="C6398">
        <v>546.37</v>
      </c>
      <c r="D6398">
        <v>4156.3999999999996</v>
      </c>
      <c r="E6398">
        <v>2315.9</v>
      </c>
      <c r="F6398">
        <v>6601.25</v>
      </c>
      <c r="G6398">
        <v>4585.3999999999996</v>
      </c>
      <c r="H6398">
        <v>9928</v>
      </c>
      <c r="I6398">
        <v>231.89</v>
      </c>
      <c r="J6398">
        <v>763.45</v>
      </c>
      <c r="K6398">
        <v>4473.37</v>
      </c>
      <c r="L6398">
        <v>7569</v>
      </c>
      <c r="M6398">
        <v>15718</v>
      </c>
      <c r="N6398">
        <v>3261.3</v>
      </c>
    </row>
    <row r="6399" spans="1:14" x14ac:dyDescent="0.25">
      <c r="A6399" s="5">
        <v>41096</v>
      </c>
      <c r="B6399">
        <v>1253.25</v>
      </c>
      <c r="C6399">
        <v>540.69000000000005</v>
      </c>
      <c r="D6399">
        <v>4128.8</v>
      </c>
      <c r="E6399">
        <v>2271.5</v>
      </c>
      <c r="F6399">
        <v>6476.55</v>
      </c>
      <c r="G6399">
        <v>4434</v>
      </c>
      <c r="H6399">
        <v>9718</v>
      </c>
      <c r="I6399">
        <v>229.6</v>
      </c>
      <c r="J6399">
        <v>754.43</v>
      </c>
      <c r="K6399">
        <v>4462.55</v>
      </c>
      <c r="L6399">
        <v>7511</v>
      </c>
      <c r="M6399">
        <v>15670</v>
      </c>
      <c r="N6399">
        <v>3256.5</v>
      </c>
    </row>
    <row r="6400" spans="1:14" x14ac:dyDescent="0.25">
      <c r="A6400" s="5">
        <v>41099</v>
      </c>
      <c r="B6400">
        <v>1250.93</v>
      </c>
      <c r="C6400">
        <v>538.58000000000004</v>
      </c>
      <c r="D6400">
        <v>4104.8999999999996</v>
      </c>
      <c r="E6400">
        <v>2264.3000000000002</v>
      </c>
      <c r="F6400">
        <v>6461.41</v>
      </c>
      <c r="G6400">
        <v>4407.8999999999996</v>
      </c>
      <c r="H6400">
        <v>9764</v>
      </c>
      <c r="I6400">
        <v>228.56</v>
      </c>
      <c r="J6400">
        <v>751.49</v>
      </c>
      <c r="K6400">
        <v>4438.74</v>
      </c>
      <c r="L6400">
        <v>7394</v>
      </c>
      <c r="M6400">
        <v>15363</v>
      </c>
      <c r="N6400">
        <v>3228.9</v>
      </c>
    </row>
    <row r="6401" spans="1:14" x14ac:dyDescent="0.25">
      <c r="A6401" s="5">
        <v>41100</v>
      </c>
      <c r="B6401">
        <v>1238.18</v>
      </c>
      <c r="C6401">
        <v>531.44000000000005</v>
      </c>
      <c r="D6401">
        <v>4138</v>
      </c>
      <c r="E6401">
        <v>2276.8000000000002</v>
      </c>
      <c r="F6401">
        <v>6512.4</v>
      </c>
      <c r="G6401">
        <v>4444.2</v>
      </c>
      <c r="H6401">
        <v>9803</v>
      </c>
      <c r="I6401">
        <v>231.49</v>
      </c>
      <c r="J6401">
        <v>757.93</v>
      </c>
      <c r="K6401">
        <v>4471.93</v>
      </c>
      <c r="L6401">
        <v>7377</v>
      </c>
      <c r="M6401">
        <v>15357</v>
      </c>
      <c r="N6401">
        <v>3209.2</v>
      </c>
    </row>
    <row r="6402" spans="1:14" x14ac:dyDescent="0.25">
      <c r="A6402" s="5">
        <v>41101</v>
      </c>
      <c r="B6402">
        <v>1238.8800000000001</v>
      </c>
      <c r="C6402">
        <v>533.05999999999995</v>
      </c>
      <c r="D6402">
        <v>4124.7</v>
      </c>
      <c r="E6402">
        <v>2263.9</v>
      </c>
      <c r="F6402">
        <v>6513.91</v>
      </c>
      <c r="G6402">
        <v>4487.5</v>
      </c>
      <c r="H6402">
        <v>9801</v>
      </c>
      <c r="I6402">
        <v>231.6</v>
      </c>
      <c r="J6402">
        <v>756.09</v>
      </c>
      <c r="K6402">
        <v>4453.8900000000003</v>
      </c>
      <c r="L6402">
        <v>7369</v>
      </c>
      <c r="M6402">
        <v>15333</v>
      </c>
      <c r="N6402">
        <v>3208.4</v>
      </c>
    </row>
    <row r="6403" spans="1:14" x14ac:dyDescent="0.25">
      <c r="A6403" s="5">
        <v>41102</v>
      </c>
      <c r="B6403">
        <v>1232.3900000000001</v>
      </c>
      <c r="C6403">
        <v>528.52</v>
      </c>
      <c r="D6403">
        <v>4094.2</v>
      </c>
      <c r="E6403">
        <v>2248.1999999999998</v>
      </c>
      <c r="F6403">
        <v>6487.15</v>
      </c>
      <c r="G6403">
        <v>4386.8999999999996</v>
      </c>
      <c r="H6403">
        <v>9594</v>
      </c>
      <c r="I6403">
        <v>230.93</v>
      </c>
      <c r="J6403">
        <v>745.6</v>
      </c>
      <c r="K6403">
        <v>4435.8500000000004</v>
      </c>
      <c r="L6403">
        <v>7244</v>
      </c>
      <c r="M6403">
        <v>15045</v>
      </c>
      <c r="N6403">
        <v>3187.9</v>
      </c>
    </row>
    <row r="6404" spans="1:14" x14ac:dyDescent="0.25">
      <c r="A6404" s="5">
        <v>41103</v>
      </c>
      <c r="B6404">
        <v>1253.25</v>
      </c>
      <c r="C6404">
        <v>532.33000000000004</v>
      </c>
      <c r="D6404">
        <v>4126.6000000000004</v>
      </c>
      <c r="E6404">
        <v>2279.6999999999998</v>
      </c>
      <c r="F6404">
        <v>6605.79</v>
      </c>
      <c r="G6404">
        <v>4413.6000000000004</v>
      </c>
      <c r="H6404">
        <v>9684</v>
      </c>
      <c r="I6404">
        <v>233.04</v>
      </c>
      <c r="J6404">
        <v>759.77</v>
      </c>
      <c r="K6404">
        <v>4461.83</v>
      </c>
      <c r="L6404">
        <v>7244</v>
      </c>
      <c r="M6404">
        <v>15044</v>
      </c>
      <c r="N6404">
        <v>3196.5</v>
      </c>
    </row>
    <row r="6405" spans="1:14" x14ac:dyDescent="0.25">
      <c r="A6405" s="5">
        <v>41106</v>
      </c>
      <c r="B6405">
        <v>1249.31</v>
      </c>
      <c r="C6405">
        <v>532.33000000000004</v>
      </c>
      <c r="D6405">
        <v>4133.6000000000004</v>
      </c>
      <c r="E6405">
        <v>2279</v>
      </c>
      <c r="F6405">
        <v>6639.62</v>
      </c>
      <c r="G6405">
        <v>4348.3999999999996</v>
      </c>
      <c r="H6405">
        <v>9658</v>
      </c>
      <c r="I6405">
        <v>234.08</v>
      </c>
      <c r="J6405">
        <v>762.72</v>
      </c>
      <c r="K6405">
        <v>4469.04</v>
      </c>
      <c r="L6405">
        <v>7244</v>
      </c>
      <c r="M6405">
        <v>15089</v>
      </c>
      <c r="N6405">
        <v>3214.7</v>
      </c>
    </row>
    <row r="6406" spans="1:14" x14ac:dyDescent="0.25">
      <c r="A6406" s="5">
        <v>41107</v>
      </c>
      <c r="B6406">
        <v>1259.5</v>
      </c>
      <c r="C6406">
        <v>536.30999999999995</v>
      </c>
      <c r="D6406">
        <v>4101.6000000000004</v>
      </c>
      <c r="E6406">
        <v>2277.9</v>
      </c>
      <c r="F6406">
        <v>6631.54</v>
      </c>
      <c r="G6406">
        <v>4349.6000000000004</v>
      </c>
      <c r="H6406">
        <v>9562</v>
      </c>
      <c r="I6406">
        <v>233.56</v>
      </c>
      <c r="J6406">
        <v>754.43</v>
      </c>
      <c r="K6406">
        <v>4476.26</v>
      </c>
      <c r="L6406">
        <v>7286</v>
      </c>
      <c r="M6406">
        <v>15406</v>
      </c>
      <c r="N6406">
        <v>3241.5</v>
      </c>
    </row>
    <row r="6407" spans="1:14" x14ac:dyDescent="0.25">
      <c r="A6407" s="5">
        <v>41108</v>
      </c>
      <c r="B6407">
        <v>1267.6199999999999</v>
      </c>
      <c r="C6407">
        <v>535.5</v>
      </c>
      <c r="D6407">
        <v>4143.1000000000004</v>
      </c>
      <c r="E6407">
        <v>2319.5</v>
      </c>
      <c r="F6407">
        <v>6746.14</v>
      </c>
      <c r="G6407">
        <v>4370.6000000000004</v>
      </c>
      <c r="H6407">
        <v>9594</v>
      </c>
      <c r="I6407">
        <v>236.41</v>
      </c>
      <c r="J6407">
        <v>759.77</v>
      </c>
      <c r="K6407">
        <v>4521</v>
      </c>
      <c r="L6407">
        <v>7278</v>
      </c>
      <c r="M6407">
        <v>15186</v>
      </c>
      <c r="N6407">
        <v>3230.5</v>
      </c>
    </row>
    <row r="6408" spans="1:14" x14ac:dyDescent="0.25">
      <c r="A6408" s="5">
        <v>41109</v>
      </c>
      <c r="B6408">
        <v>1272.02</v>
      </c>
      <c r="C6408">
        <v>539.72</v>
      </c>
      <c r="D6408">
        <v>4164.1000000000004</v>
      </c>
      <c r="E6408">
        <v>2339.6</v>
      </c>
      <c r="F6408">
        <v>6818.33</v>
      </c>
      <c r="G6408">
        <v>4405.3</v>
      </c>
      <c r="H6408">
        <v>9646</v>
      </c>
      <c r="I6408">
        <v>238.82</v>
      </c>
      <c r="J6408">
        <v>771.74</v>
      </c>
      <c r="K6408">
        <v>4565.0200000000004</v>
      </c>
      <c r="L6408">
        <v>7319</v>
      </c>
      <c r="M6408">
        <v>15468</v>
      </c>
      <c r="N6408">
        <v>3284.2</v>
      </c>
    </row>
    <row r="6409" spans="1:14" x14ac:dyDescent="0.25">
      <c r="A6409" s="5">
        <v>41110</v>
      </c>
      <c r="B6409">
        <v>1259.27</v>
      </c>
      <c r="C6409">
        <v>535.82000000000005</v>
      </c>
      <c r="D6409">
        <v>4124.3999999999996</v>
      </c>
      <c r="E6409">
        <v>2289.6999999999998</v>
      </c>
      <c r="F6409">
        <v>6697.67</v>
      </c>
      <c r="G6409">
        <v>4145.6000000000004</v>
      </c>
      <c r="H6409">
        <v>9224</v>
      </c>
      <c r="I6409">
        <v>236.92</v>
      </c>
      <c r="J6409">
        <v>767.63</v>
      </c>
      <c r="K6409">
        <v>4530.38</v>
      </c>
      <c r="L6409">
        <v>7219</v>
      </c>
      <c r="M6409">
        <v>15550</v>
      </c>
      <c r="N6409">
        <v>3288.1</v>
      </c>
    </row>
    <row r="6410" spans="1:14" x14ac:dyDescent="0.25">
      <c r="A6410" s="5">
        <v>41113</v>
      </c>
      <c r="B6410">
        <v>1245.83</v>
      </c>
      <c r="C6410">
        <v>531.67999999999995</v>
      </c>
      <c r="D6410">
        <v>4034.3</v>
      </c>
      <c r="E6410">
        <v>2224.5</v>
      </c>
      <c r="F6410">
        <v>6489.17</v>
      </c>
      <c r="G6410">
        <v>4116.8</v>
      </c>
      <c r="H6410">
        <v>8974</v>
      </c>
      <c r="I6410">
        <v>231.85</v>
      </c>
      <c r="J6410">
        <v>752.37</v>
      </c>
      <c r="K6410">
        <v>4457.5</v>
      </c>
      <c r="L6410">
        <v>7086</v>
      </c>
      <c r="M6410">
        <v>15011</v>
      </c>
      <c r="N6410">
        <v>3228.9</v>
      </c>
    </row>
    <row r="6411" spans="1:14" x14ac:dyDescent="0.25">
      <c r="A6411" s="5">
        <v>41114</v>
      </c>
      <c r="B6411">
        <v>1232.6199999999999</v>
      </c>
      <c r="C6411">
        <v>526.65</v>
      </c>
      <c r="D6411">
        <v>4016.3</v>
      </c>
      <c r="E6411">
        <v>2205.5</v>
      </c>
      <c r="F6411">
        <v>6467.47</v>
      </c>
      <c r="G6411">
        <v>3959.5</v>
      </c>
      <c r="H6411">
        <v>8719</v>
      </c>
      <c r="I6411">
        <v>231.26</v>
      </c>
      <c r="J6411">
        <v>752.37</v>
      </c>
      <c r="K6411">
        <v>4456.78</v>
      </c>
      <c r="L6411">
        <v>7053</v>
      </c>
      <c r="M6411">
        <v>14902</v>
      </c>
      <c r="N6411">
        <v>3225</v>
      </c>
    </row>
    <row r="6412" spans="1:14" x14ac:dyDescent="0.25">
      <c r="A6412" s="5">
        <v>41115</v>
      </c>
      <c r="B6412">
        <v>1237.72</v>
      </c>
      <c r="C6412">
        <v>530.47</v>
      </c>
      <c r="D6412">
        <v>4006.4</v>
      </c>
      <c r="E6412">
        <v>2210.8000000000002</v>
      </c>
      <c r="F6412">
        <v>6464.44</v>
      </c>
      <c r="G6412">
        <v>3986.3</v>
      </c>
      <c r="H6412">
        <v>8799</v>
      </c>
      <c r="I6412">
        <v>232.04</v>
      </c>
      <c r="J6412">
        <v>757.15</v>
      </c>
      <c r="K6412">
        <v>4456.0600000000004</v>
      </c>
      <c r="L6412">
        <v>6953</v>
      </c>
      <c r="M6412">
        <v>14902</v>
      </c>
      <c r="N6412">
        <v>3222.6</v>
      </c>
    </row>
    <row r="6413" spans="1:14" x14ac:dyDescent="0.25">
      <c r="A6413" s="5">
        <v>41116</v>
      </c>
      <c r="B6413">
        <v>1256.03</v>
      </c>
      <c r="C6413">
        <v>537.61</v>
      </c>
      <c r="D6413">
        <v>4063.4</v>
      </c>
      <c r="E6413">
        <v>2298.6999999999998</v>
      </c>
      <c r="F6413">
        <v>6638.61</v>
      </c>
      <c r="G6413">
        <v>4209.3999999999996</v>
      </c>
      <c r="H6413">
        <v>9289</v>
      </c>
      <c r="I6413">
        <v>237.55</v>
      </c>
      <c r="J6413">
        <v>770.39</v>
      </c>
      <c r="K6413">
        <v>4527.5</v>
      </c>
      <c r="L6413">
        <v>7028</v>
      </c>
      <c r="M6413">
        <v>14882</v>
      </c>
      <c r="N6413">
        <v>3239.2</v>
      </c>
    </row>
    <row r="6414" spans="1:14" x14ac:dyDescent="0.25">
      <c r="A6414" s="5">
        <v>41117</v>
      </c>
      <c r="B6414">
        <v>1281.76</v>
      </c>
      <c r="C6414">
        <v>543.53</v>
      </c>
      <c r="D6414">
        <v>4103.3999999999996</v>
      </c>
      <c r="E6414">
        <v>2352.1</v>
      </c>
      <c r="F6414">
        <v>6747.15</v>
      </c>
      <c r="G6414">
        <v>4387.8999999999996</v>
      </c>
      <c r="H6414">
        <v>9591</v>
      </c>
      <c r="I6414">
        <v>239.71</v>
      </c>
      <c r="J6414">
        <v>780.5</v>
      </c>
      <c r="K6414">
        <v>4588.1099999999997</v>
      </c>
      <c r="L6414">
        <v>7128</v>
      </c>
      <c r="M6414">
        <v>15214</v>
      </c>
      <c r="N6414">
        <v>3294.4</v>
      </c>
    </row>
    <row r="6415" spans="1:14" x14ac:dyDescent="0.25">
      <c r="A6415" s="5">
        <v>41120</v>
      </c>
      <c r="B6415">
        <v>1279.9000000000001</v>
      </c>
      <c r="C6415">
        <v>542.55999999999995</v>
      </c>
      <c r="D6415">
        <v>4156.3999999999996</v>
      </c>
      <c r="E6415">
        <v>2379.6999999999998</v>
      </c>
      <c r="F6415">
        <v>6848.11</v>
      </c>
      <c r="G6415">
        <v>4520.1000000000004</v>
      </c>
      <c r="H6415">
        <v>9848</v>
      </c>
      <c r="I6415">
        <v>243.55</v>
      </c>
      <c r="J6415">
        <v>786.2</v>
      </c>
      <c r="K6415">
        <v>4620.59</v>
      </c>
      <c r="L6415">
        <v>7169</v>
      </c>
      <c r="M6415">
        <v>15455</v>
      </c>
      <c r="N6415">
        <v>3322.1</v>
      </c>
    </row>
    <row r="6416" spans="1:14" x14ac:dyDescent="0.25">
      <c r="A6416" s="5">
        <v>41121</v>
      </c>
      <c r="B6416">
        <v>1274.3399999999999</v>
      </c>
      <c r="C6416">
        <v>538.91</v>
      </c>
      <c r="D6416">
        <v>4121.3999999999996</v>
      </c>
      <c r="E6416">
        <v>2360.6999999999998</v>
      </c>
      <c r="F6416">
        <v>6849.63</v>
      </c>
      <c r="G6416">
        <v>4463.5</v>
      </c>
      <c r="H6416">
        <v>9794</v>
      </c>
      <c r="I6416">
        <v>242.14</v>
      </c>
      <c r="J6416">
        <v>787.3</v>
      </c>
      <c r="K6416">
        <v>4618.42</v>
      </c>
      <c r="L6416">
        <v>7228</v>
      </c>
      <c r="M6416">
        <v>15626</v>
      </c>
      <c r="N6416">
        <v>3337.1</v>
      </c>
    </row>
    <row r="6417" spans="1:14" x14ac:dyDescent="0.25">
      <c r="A6417" s="5">
        <v>41122</v>
      </c>
      <c r="B6417">
        <v>1270.6300000000001</v>
      </c>
      <c r="C6417">
        <v>536.63</v>
      </c>
      <c r="D6417">
        <v>4167.3999999999996</v>
      </c>
      <c r="E6417">
        <v>2384.4</v>
      </c>
      <c r="F6417">
        <v>6823.38</v>
      </c>
      <c r="G6417">
        <v>4474</v>
      </c>
      <c r="H6417">
        <v>9825</v>
      </c>
      <c r="I6417">
        <v>243.33</v>
      </c>
      <c r="J6417">
        <v>785.47</v>
      </c>
      <c r="K6417">
        <v>4618.42</v>
      </c>
      <c r="L6417">
        <v>7186</v>
      </c>
      <c r="M6417">
        <v>15688</v>
      </c>
      <c r="N6417">
        <v>3336.3</v>
      </c>
    </row>
    <row r="6418" spans="1:14" x14ac:dyDescent="0.25">
      <c r="A6418" s="5">
        <v>41123</v>
      </c>
      <c r="B6418">
        <v>1262.75</v>
      </c>
      <c r="C6418">
        <v>532.66</v>
      </c>
      <c r="D6418">
        <v>4135</v>
      </c>
      <c r="E6418">
        <v>2319.1</v>
      </c>
      <c r="F6418">
        <v>6676.97</v>
      </c>
      <c r="G6418">
        <v>4252</v>
      </c>
      <c r="H6418">
        <v>9398</v>
      </c>
      <c r="I6418">
        <v>239.01</v>
      </c>
      <c r="J6418">
        <v>778.85</v>
      </c>
      <c r="K6418">
        <v>4611.21</v>
      </c>
      <c r="L6418">
        <v>7186</v>
      </c>
      <c r="M6418">
        <v>15560</v>
      </c>
      <c r="N6418">
        <v>3337.8</v>
      </c>
    </row>
    <row r="6419" spans="1:14" x14ac:dyDescent="0.25">
      <c r="A6419" s="5">
        <v>41124</v>
      </c>
      <c r="B6419">
        <v>1287.78</v>
      </c>
      <c r="C6419">
        <v>540.29</v>
      </c>
      <c r="D6419">
        <v>4221.3999999999996</v>
      </c>
      <c r="E6419">
        <v>2418.1</v>
      </c>
      <c r="F6419">
        <v>6933.93</v>
      </c>
      <c r="G6419">
        <v>4480.7</v>
      </c>
      <c r="H6419">
        <v>9950</v>
      </c>
      <c r="I6419">
        <v>245.08</v>
      </c>
      <c r="J6419">
        <v>795.76</v>
      </c>
      <c r="K6419">
        <v>4658.1099999999997</v>
      </c>
      <c r="L6419">
        <v>7111</v>
      </c>
      <c r="M6419">
        <v>15580</v>
      </c>
      <c r="N6419">
        <v>3303.9</v>
      </c>
    </row>
    <row r="6420" spans="1:14" x14ac:dyDescent="0.25">
      <c r="A6420" s="5">
        <v>41127</v>
      </c>
      <c r="B6420">
        <v>1288.71</v>
      </c>
      <c r="C6420">
        <v>540.29</v>
      </c>
      <c r="D6420">
        <v>4240.8999999999996</v>
      </c>
      <c r="E6420">
        <v>2438.1999999999998</v>
      </c>
      <c r="F6420">
        <v>6987.95</v>
      </c>
      <c r="G6420">
        <v>4675.3999999999996</v>
      </c>
      <c r="H6420">
        <v>10128</v>
      </c>
      <c r="I6420">
        <v>245.12</v>
      </c>
      <c r="J6420">
        <v>790.25</v>
      </c>
      <c r="K6420">
        <v>4663.88</v>
      </c>
      <c r="L6420">
        <v>7269</v>
      </c>
      <c r="M6420">
        <v>15821</v>
      </c>
      <c r="N6420">
        <v>3339.4</v>
      </c>
    </row>
    <row r="6421" spans="1:14" x14ac:dyDescent="0.25">
      <c r="A6421" s="5">
        <v>41128</v>
      </c>
      <c r="B6421">
        <v>1295.2</v>
      </c>
      <c r="C6421">
        <v>550.1</v>
      </c>
      <c r="D6421">
        <v>4259.7</v>
      </c>
      <c r="E6421">
        <v>2476.9</v>
      </c>
      <c r="F6421">
        <v>7031.87</v>
      </c>
      <c r="G6421">
        <v>4789.8999999999996</v>
      </c>
      <c r="H6421">
        <v>10348</v>
      </c>
      <c r="I6421">
        <v>248.17</v>
      </c>
      <c r="J6421">
        <v>790.61</v>
      </c>
      <c r="K6421">
        <v>4658.1099999999997</v>
      </c>
      <c r="L6421">
        <v>7327</v>
      </c>
      <c r="M6421">
        <v>15864</v>
      </c>
      <c r="N6421">
        <v>3354.4</v>
      </c>
    </row>
    <row r="6422" spans="1:14" x14ac:dyDescent="0.25">
      <c r="A6422" s="5">
        <v>41129</v>
      </c>
      <c r="B6422">
        <v>1296.3599999999999</v>
      </c>
      <c r="C6422">
        <v>544.1</v>
      </c>
      <c r="D6422">
        <v>4280.2</v>
      </c>
      <c r="E6422">
        <v>2467.6</v>
      </c>
      <c r="F6422">
        <v>7028.34</v>
      </c>
      <c r="G6422">
        <v>4756.6000000000004</v>
      </c>
      <c r="H6422">
        <v>10352</v>
      </c>
      <c r="I6422">
        <v>247.54</v>
      </c>
      <c r="J6422">
        <v>795.58</v>
      </c>
      <c r="K6422">
        <v>4653.0600000000004</v>
      </c>
      <c r="L6422">
        <v>7386</v>
      </c>
      <c r="M6422">
        <v>15893</v>
      </c>
      <c r="N6422">
        <v>3378.9</v>
      </c>
    </row>
    <row r="6423" spans="1:14" x14ac:dyDescent="0.25">
      <c r="A6423" s="5">
        <v>41130</v>
      </c>
      <c r="B6423">
        <v>1298.44</v>
      </c>
      <c r="C6423">
        <v>546.37</v>
      </c>
      <c r="D6423">
        <v>4283.5</v>
      </c>
      <c r="E6423">
        <v>2480.1</v>
      </c>
      <c r="F6423">
        <v>7027.83</v>
      </c>
      <c r="G6423">
        <v>4719.8</v>
      </c>
      <c r="H6423">
        <v>10370</v>
      </c>
      <c r="I6423">
        <v>249.18</v>
      </c>
      <c r="J6423">
        <v>797.97</v>
      </c>
      <c r="K6423">
        <v>4692.75</v>
      </c>
      <c r="L6423">
        <v>7469</v>
      </c>
      <c r="M6423">
        <v>16005</v>
      </c>
      <c r="N6423">
        <v>3375</v>
      </c>
    </row>
    <row r="6424" spans="1:14" x14ac:dyDescent="0.25">
      <c r="A6424" s="5">
        <v>41131</v>
      </c>
      <c r="B6424">
        <v>1300.3</v>
      </c>
      <c r="C6424">
        <v>548.48</v>
      </c>
      <c r="D6424">
        <v>4292</v>
      </c>
      <c r="E6424">
        <v>2462.9</v>
      </c>
      <c r="F6424">
        <v>7018.75</v>
      </c>
      <c r="G6424">
        <v>4680.3999999999996</v>
      </c>
      <c r="H6424">
        <v>10281</v>
      </c>
      <c r="I6424">
        <v>248.28</v>
      </c>
      <c r="J6424">
        <v>796.5</v>
      </c>
      <c r="K6424">
        <v>4677.6000000000004</v>
      </c>
      <c r="L6424">
        <v>7386</v>
      </c>
      <c r="M6424">
        <v>15983</v>
      </c>
      <c r="N6424">
        <v>3359.2</v>
      </c>
    </row>
    <row r="6425" spans="1:14" x14ac:dyDescent="0.25">
      <c r="A6425" s="5">
        <v>41134</v>
      </c>
      <c r="B6425">
        <v>1300.3</v>
      </c>
      <c r="C6425">
        <v>546.78</v>
      </c>
      <c r="D6425">
        <v>4271.3999999999996</v>
      </c>
      <c r="E6425">
        <v>2456.5</v>
      </c>
      <c r="F6425">
        <v>6980.88</v>
      </c>
      <c r="G6425">
        <v>4703.5</v>
      </c>
      <c r="H6425">
        <v>10261</v>
      </c>
      <c r="I6425">
        <v>246.94</v>
      </c>
      <c r="J6425">
        <v>790.25</v>
      </c>
      <c r="K6425">
        <v>4661.72</v>
      </c>
      <c r="L6425">
        <v>7386</v>
      </c>
      <c r="M6425">
        <v>15881</v>
      </c>
      <c r="N6425">
        <v>3355.2</v>
      </c>
    </row>
    <row r="6426" spans="1:14" x14ac:dyDescent="0.25">
      <c r="A6426" s="5">
        <v>41135</v>
      </c>
      <c r="B6426">
        <v>1299.3699999999999</v>
      </c>
      <c r="C6426">
        <v>549.13</v>
      </c>
      <c r="D6426">
        <v>4294.6000000000004</v>
      </c>
      <c r="E6426">
        <v>2475.8000000000002</v>
      </c>
      <c r="F6426">
        <v>7036.92</v>
      </c>
      <c r="G6426">
        <v>4733.6000000000004</v>
      </c>
      <c r="H6426">
        <v>10342</v>
      </c>
      <c r="I6426">
        <v>247.98</v>
      </c>
      <c r="J6426">
        <v>793.92</v>
      </c>
      <c r="K6426">
        <v>4693.47</v>
      </c>
      <c r="L6426">
        <v>7436</v>
      </c>
      <c r="M6426">
        <v>16052</v>
      </c>
      <c r="N6426">
        <v>3360</v>
      </c>
    </row>
    <row r="6427" spans="1:14" x14ac:dyDescent="0.25">
      <c r="A6427" s="5">
        <v>41136</v>
      </c>
      <c r="B6427">
        <v>1301.23</v>
      </c>
      <c r="C6427">
        <v>549.94000000000005</v>
      </c>
      <c r="D6427">
        <v>4286.1000000000004</v>
      </c>
      <c r="E6427">
        <v>2473.3000000000002</v>
      </c>
      <c r="F6427">
        <v>7019.25</v>
      </c>
      <c r="G6427">
        <v>4740.3999999999996</v>
      </c>
      <c r="H6427">
        <v>10342</v>
      </c>
      <c r="I6427">
        <v>248.1</v>
      </c>
      <c r="J6427">
        <v>790.98</v>
      </c>
      <c r="K6427">
        <v>4694.91</v>
      </c>
      <c r="L6427">
        <v>7427</v>
      </c>
      <c r="M6427">
        <v>15914</v>
      </c>
      <c r="N6427">
        <v>3352.1</v>
      </c>
    </row>
    <row r="6428" spans="1:14" x14ac:dyDescent="0.25">
      <c r="A6428" s="5">
        <v>41137</v>
      </c>
      <c r="B6428">
        <v>1310.03</v>
      </c>
      <c r="C6428">
        <v>556.51</v>
      </c>
      <c r="D6428">
        <v>4281.7</v>
      </c>
      <c r="E6428">
        <v>2494.5</v>
      </c>
      <c r="F6428">
        <v>7060.14</v>
      </c>
      <c r="G6428">
        <v>4937.1000000000004</v>
      </c>
      <c r="H6428">
        <v>10545</v>
      </c>
      <c r="I6428">
        <v>248.51</v>
      </c>
      <c r="J6428">
        <v>791.17</v>
      </c>
      <c r="K6428">
        <v>4703.57</v>
      </c>
      <c r="L6428">
        <v>7561</v>
      </c>
      <c r="M6428">
        <v>15791</v>
      </c>
      <c r="N6428">
        <v>3381.3</v>
      </c>
    </row>
    <row r="6429" spans="1:14" x14ac:dyDescent="0.25">
      <c r="A6429" s="5">
        <v>41138</v>
      </c>
      <c r="B6429">
        <v>1312.12</v>
      </c>
      <c r="C6429">
        <v>559.6</v>
      </c>
      <c r="D6429">
        <v>4296.8</v>
      </c>
      <c r="E6429">
        <v>2501.3000000000002</v>
      </c>
      <c r="F6429">
        <v>7103.56</v>
      </c>
      <c r="G6429">
        <v>5014.3999999999996</v>
      </c>
      <c r="H6429">
        <v>10674</v>
      </c>
      <c r="I6429">
        <v>249.96</v>
      </c>
      <c r="J6429">
        <v>802.41</v>
      </c>
      <c r="K6429">
        <v>4710.07</v>
      </c>
      <c r="L6429">
        <v>7636</v>
      </c>
      <c r="M6429">
        <v>15944</v>
      </c>
      <c r="N6429">
        <v>3418.4</v>
      </c>
    </row>
    <row r="6430" spans="1:14" x14ac:dyDescent="0.25">
      <c r="A6430" s="5">
        <v>41141</v>
      </c>
      <c r="B6430">
        <v>1311.66</v>
      </c>
      <c r="C6430">
        <v>559.84</v>
      </c>
      <c r="D6430">
        <v>4276.8999999999996</v>
      </c>
      <c r="E6430">
        <v>2497</v>
      </c>
      <c r="F6430">
        <v>7103.06</v>
      </c>
      <c r="G6430">
        <v>4969.1000000000004</v>
      </c>
      <c r="H6430">
        <v>10576</v>
      </c>
      <c r="I6430">
        <v>248.8</v>
      </c>
      <c r="J6430">
        <v>797.27</v>
      </c>
      <c r="K6430">
        <v>4692.75</v>
      </c>
      <c r="L6430">
        <v>7652</v>
      </c>
      <c r="M6430">
        <v>15921</v>
      </c>
      <c r="N6430">
        <v>3432.6</v>
      </c>
    </row>
    <row r="6431" spans="1:14" x14ac:dyDescent="0.25">
      <c r="A6431" s="5">
        <v>41142</v>
      </c>
      <c r="B6431">
        <v>1309.57</v>
      </c>
      <c r="C6431">
        <v>561.46</v>
      </c>
      <c r="D6431">
        <v>4308.8999999999996</v>
      </c>
      <c r="E6431">
        <v>2521.8000000000002</v>
      </c>
      <c r="F6431">
        <v>7161.62</v>
      </c>
      <c r="G6431">
        <v>5017.7</v>
      </c>
      <c r="H6431">
        <v>10813</v>
      </c>
      <c r="I6431">
        <v>250.29</v>
      </c>
      <c r="J6431">
        <v>797.63</v>
      </c>
      <c r="K6431">
        <v>4703.57</v>
      </c>
      <c r="L6431">
        <v>7619</v>
      </c>
      <c r="M6431">
        <v>15960</v>
      </c>
      <c r="N6431">
        <v>3454.7</v>
      </c>
    </row>
    <row r="6432" spans="1:14" x14ac:dyDescent="0.25">
      <c r="A6432" s="5">
        <v>41143</v>
      </c>
      <c r="B6432">
        <v>1309.3399999999999</v>
      </c>
      <c r="C6432">
        <v>561.22</v>
      </c>
      <c r="D6432">
        <v>4243.5</v>
      </c>
      <c r="E6432">
        <v>2484</v>
      </c>
      <c r="F6432">
        <v>7090.94</v>
      </c>
      <c r="G6432">
        <v>4885.3999999999996</v>
      </c>
      <c r="H6432">
        <v>10711</v>
      </c>
      <c r="I6432">
        <v>247.31</v>
      </c>
      <c r="J6432">
        <v>779.65</v>
      </c>
      <c r="K6432">
        <v>4664.6099999999997</v>
      </c>
      <c r="L6432">
        <v>7586</v>
      </c>
      <c r="M6432">
        <v>15741</v>
      </c>
      <c r="N6432">
        <v>3442.8</v>
      </c>
    </row>
    <row r="6433" spans="1:14" x14ac:dyDescent="0.25">
      <c r="A6433" s="5">
        <v>41144</v>
      </c>
      <c r="B6433">
        <v>1297.98</v>
      </c>
      <c r="C6433">
        <v>556.67999999999995</v>
      </c>
      <c r="D6433">
        <v>4247.5</v>
      </c>
      <c r="E6433">
        <v>2462.1</v>
      </c>
      <c r="F6433">
        <v>7030.36</v>
      </c>
      <c r="G6433">
        <v>4838.6000000000004</v>
      </c>
      <c r="H6433">
        <v>10565</v>
      </c>
      <c r="I6433">
        <v>245.93</v>
      </c>
      <c r="J6433">
        <v>774.88</v>
      </c>
      <c r="K6433">
        <v>4650.8999999999996</v>
      </c>
      <c r="L6433">
        <v>7644</v>
      </c>
      <c r="M6433">
        <v>15952</v>
      </c>
      <c r="N6433">
        <v>3448.4</v>
      </c>
    </row>
    <row r="6434" spans="1:14" x14ac:dyDescent="0.25">
      <c r="A6434" s="5">
        <v>41145</v>
      </c>
      <c r="B6434">
        <v>1307.02</v>
      </c>
      <c r="C6434">
        <v>558.54</v>
      </c>
      <c r="D6434">
        <v>4242.7</v>
      </c>
      <c r="E6434">
        <v>2463.1999999999998</v>
      </c>
      <c r="F6434">
        <v>7045.5</v>
      </c>
      <c r="G6434">
        <v>4867</v>
      </c>
      <c r="H6434">
        <v>10522</v>
      </c>
      <c r="I6434">
        <v>245.86</v>
      </c>
      <c r="J6434">
        <v>778.73</v>
      </c>
      <c r="K6434">
        <v>4674.71</v>
      </c>
      <c r="L6434">
        <v>7544</v>
      </c>
      <c r="M6434">
        <v>15745</v>
      </c>
      <c r="N6434">
        <v>3420</v>
      </c>
    </row>
    <row r="6435" spans="1:14" x14ac:dyDescent="0.25">
      <c r="A6435" s="5">
        <v>41148</v>
      </c>
      <c r="B6435">
        <v>1305.6300000000001</v>
      </c>
      <c r="C6435">
        <v>558.71</v>
      </c>
      <c r="D6435">
        <v>4242.7</v>
      </c>
      <c r="E6435">
        <v>2483</v>
      </c>
      <c r="F6435">
        <v>7113.15</v>
      </c>
      <c r="G6435">
        <v>4911.1000000000004</v>
      </c>
      <c r="H6435">
        <v>10597</v>
      </c>
      <c r="I6435">
        <v>247.83</v>
      </c>
      <c r="J6435">
        <v>782.4</v>
      </c>
      <c r="K6435">
        <v>4682.6499999999996</v>
      </c>
      <c r="L6435">
        <v>7561</v>
      </c>
      <c r="M6435">
        <v>15721</v>
      </c>
      <c r="N6435">
        <v>3423.9</v>
      </c>
    </row>
    <row r="6436" spans="1:14" x14ac:dyDescent="0.25">
      <c r="A6436" s="5">
        <v>41149</v>
      </c>
      <c r="B6436">
        <v>1305.17</v>
      </c>
      <c r="C6436">
        <v>555.95000000000005</v>
      </c>
      <c r="D6436">
        <v>4236.1000000000004</v>
      </c>
      <c r="E6436">
        <v>2459.6</v>
      </c>
      <c r="F6436">
        <v>7071.25</v>
      </c>
      <c r="G6436">
        <v>4874.8999999999996</v>
      </c>
      <c r="H6436">
        <v>10584</v>
      </c>
      <c r="I6436">
        <v>245.41</v>
      </c>
      <c r="J6436">
        <v>765.33</v>
      </c>
      <c r="K6436">
        <v>4636.46</v>
      </c>
      <c r="L6436">
        <v>7536</v>
      </c>
      <c r="M6436">
        <v>15688</v>
      </c>
      <c r="N6436">
        <v>3431.8</v>
      </c>
    </row>
    <row r="6437" spans="1:14" x14ac:dyDescent="0.25">
      <c r="A6437" s="5">
        <v>41150</v>
      </c>
      <c r="B6437">
        <v>1304.7</v>
      </c>
      <c r="C6437">
        <v>557.49</v>
      </c>
      <c r="D6437">
        <v>4220.7</v>
      </c>
      <c r="E6437">
        <v>2447.8000000000002</v>
      </c>
      <c r="F6437">
        <v>7068.73</v>
      </c>
      <c r="G6437">
        <v>4857.8</v>
      </c>
      <c r="H6437">
        <v>10559</v>
      </c>
      <c r="I6437">
        <v>246.19</v>
      </c>
      <c r="J6437">
        <v>767.72</v>
      </c>
      <c r="K6437">
        <v>4628.5200000000004</v>
      </c>
      <c r="L6437">
        <v>7561</v>
      </c>
      <c r="M6437">
        <v>15663</v>
      </c>
      <c r="N6437">
        <v>3435.7</v>
      </c>
    </row>
    <row r="6438" spans="1:14" x14ac:dyDescent="0.25">
      <c r="A6438" s="5">
        <v>41151</v>
      </c>
      <c r="B6438">
        <v>1295.2</v>
      </c>
      <c r="C6438">
        <v>552.13</v>
      </c>
      <c r="D6438">
        <v>4205.6000000000004</v>
      </c>
      <c r="E6438">
        <v>2426.1999999999998</v>
      </c>
      <c r="F6438">
        <v>6974.32</v>
      </c>
      <c r="G6438">
        <v>4800</v>
      </c>
      <c r="H6438">
        <v>10444</v>
      </c>
      <c r="I6438">
        <v>244.26</v>
      </c>
      <c r="J6438">
        <v>763.31</v>
      </c>
      <c r="K6438">
        <v>4605.43</v>
      </c>
      <c r="L6438">
        <v>7469</v>
      </c>
      <c r="M6438">
        <v>15458</v>
      </c>
      <c r="N6438">
        <v>3398.6</v>
      </c>
    </row>
    <row r="6439" spans="1:14" x14ac:dyDescent="0.25">
      <c r="A6439" s="5">
        <v>41152</v>
      </c>
      <c r="B6439">
        <v>1302.6199999999999</v>
      </c>
      <c r="C6439">
        <v>554</v>
      </c>
      <c r="D6439">
        <v>4189.3999999999996</v>
      </c>
      <c r="E6439">
        <v>2446.6999999999998</v>
      </c>
      <c r="F6439">
        <v>7036.92</v>
      </c>
      <c r="G6439">
        <v>4928.8999999999996</v>
      </c>
      <c r="H6439">
        <v>10667</v>
      </c>
      <c r="I6439">
        <v>245.49</v>
      </c>
      <c r="J6439">
        <v>768.64</v>
      </c>
      <c r="K6439">
        <v>4616.9799999999996</v>
      </c>
      <c r="L6439">
        <v>7344</v>
      </c>
      <c r="M6439">
        <v>15419</v>
      </c>
      <c r="N6439">
        <v>3401</v>
      </c>
    </row>
    <row r="6440" spans="1:14" x14ac:dyDescent="0.25">
      <c r="A6440" s="5">
        <v>41155</v>
      </c>
      <c r="B6440">
        <v>1302.6199999999999</v>
      </c>
      <c r="C6440">
        <v>554</v>
      </c>
      <c r="D6440">
        <v>4220</v>
      </c>
      <c r="E6440">
        <v>2476.9</v>
      </c>
      <c r="F6440">
        <v>7079.33</v>
      </c>
      <c r="G6440">
        <v>4938.1000000000004</v>
      </c>
      <c r="H6440">
        <v>10794</v>
      </c>
      <c r="I6440">
        <v>247.31</v>
      </c>
      <c r="J6440">
        <v>773.75</v>
      </c>
      <c r="K6440">
        <v>4644.3999999999996</v>
      </c>
      <c r="L6440">
        <v>7302</v>
      </c>
      <c r="M6440">
        <v>15459</v>
      </c>
      <c r="N6440">
        <v>3423.1</v>
      </c>
    </row>
    <row r="6441" spans="1:14" x14ac:dyDescent="0.25">
      <c r="A6441" s="5">
        <v>41156</v>
      </c>
      <c r="B6441">
        <v>1303.54</v>
      </c>
      <c r="C6441">
        <v>554.65</v>
      </c>
      <c r="D6441">
        <v>4163.7</v>
      </c>
      <c r="E6441">
        <v>2438.4</v>
      </c>
      <c r="F6441">
        <v>7008.65</v>
      </c>
      <c r="G6441">
        <v>4988.5</v>
      </c>
      <c r="H6441">
        <v>10754</v>
      </c>
      <c r="I6441">
        <v>245.04</v>
      </c>
      <c r="J6441">
        <v>761.29</v>
      </c>
      <c r="K6441">
        <v>4590.28</v>
      </c>
      <c r="L6441">
        <v>7311</v>
      </c>
      <c r="M6441">
        <v>15379</v>
      </c>
      <c r="N6441">
        <v>3405</v>
      </c>
    </row>
    <row r="6442" spans="1:14" x14ac:dyDescent="0.25">
      <c r="A6442" s="5">
        <v>41157</v>
      </c>
      <c r="B6442">
        <v>1301.23</v>
      </c>
      <c r="C6442">
        <v>556.11</v>
      </c>
      <c r="D6442">
        <v>4158.8999999999996</v>
      </c>
      <c r="E6442">
        <v>2443.5</v>
      </c>
      <c r="F6442">
        <v>7033.89</v>
      </c>
      <c r="G6442">
        <v>4985.7</v>
      </c>
      <c r="H6442">
        <v>10689</v>
      </c>
      <c r="I6442">
        <v>245.08</v>
      </c>
      <c r="J6442">
        <v>763.13</v>
      </c>
      <c r="K6442">
        <v>4637.91</v>
      </c>
      <c r="L6442">
        <v>7219</v>
      </c>
      <c r="M6442">
        <v>15178</v>
      </c>
      <c r="N6442">
        <v>3380.5</v>
      </c>
    </row>
    <row r="6443" spans="1:14" x14ac:dyDescent="0.25">
      <c r="A6443" s="5">
        <v>41158</v>
      </c>
      <c r="B6443">
        <v>1326.72</v>
      </c>
      <c r="C6443">
        <v>563.09</v>
      </c>
      <c r="D6443">
        <v>4242</v>
      </c>
      <c r="E6443">
        <v>2518.1999999999998</v>
      </c>
      <c r="F6443">
        <v>7227.75</v>
      </c>
      <c r="G6443">
        <v>5218</v>
      </c>
      <c r="H6443">
        <v>11129</v>
      </c>
      <c r="I6443">
        <v>250.74</v>
      </c>
      <c r="J6443">
        <v>776.89</v>
      </c>
      <c r="K6443">
        <v>4709.3500000000004</v>
      </c>
      <c r="L6443">
        <v>7236</v>
      </c>
      <c r="M6443">
        <v>15247</v>
      </c>
      <c r="N6443">
        <v>3408.1</v>
      </c>
    </row>
    <row r="6444" spans="1:14" x14ac:dyDescent="0.25">
      <c r="A6444" s="5">
        <v>41159</v>
      </c>
      <c r="B6444">
        <v>1333.44</v>
      </c>
      <c r="C6444">
        <v>571.04</v>
      </c>
      <c r="D6444">
        <v>4252.7</v>
      </c>
      <c r="E6444">
        <v>2529.3000000000002</v>
      </c>
      <c r="F6444">
        <v>7292.37</v>
      </c>
      <c r="G6444">
        <v>5234.1000000000004</v>
      </c>
      <c r="H6444">
        <v>11369</v>
      </c>
      <c r="I6444">
        <v>251.75</v>
      </c>
      <c r="J6444">
        <v>786.99</v>
      </c>
      <c r="K6444">
        <v>4710.07</v>
      </c>
      <c r="L6444">
        <v>7394</v>
      </c>
      <c r="M6444">
        <v>15816</v>
      </c>
      <c r="N6444">
        <v>3419.2</v>
      </c>
    </row>
    <row r="6445" spans="1:14" x14ac:dyDescent="0.25">
      <c r="A6445" s="5">
        <v>41162</v>
      </c>
      <c r="B6445">
        <v>1322.55</v>
      </c>
      <c r="C6445">
        <v>566.25</v>
      </c>
      <c r="D6445">
        <v>4259.3</v>
      </c>
      <c r="E6445">
        <v>2519.6</v>
      </c>
      <c r="F6445">
        <v>7285.81</v>
      </c>
      <c r="G6445">
        <v>5230.3999999999996</v>
      </c>
      <c r="H6445">
        <v>11359</v>
      </c>
      <c r="I6445">
        <v>250.18</v>
      </c>
      <c r="J6445">
        <v>784.05</v>
      </c>
      <c r="K6445">
        <v>4697.08</v>
      </c>
      <c r="L6445">
        <v>7386</v>
      </c>
      <c r="M6445">
        <v>15778</v>
      </c>
      <c r="N6445">
        <v>3419.2</v>
      </c>
    </row>
    <row r="6446" spans="1:14" x14ac:dyDescent="0.25">
      <c r="A6446" s="5">
        <v>41163</v>
      </c>
      <c r="B6446">
        <v>1326.26</v>
      </c>
      <c r="C6446">
        <v>566.33000000000004</v>
      </c>
      <c r="D6446">
        <v>4256</v>
      </c>
      <c r="E6446">
        <v>2541.9</v>
      </c>
      <c r="F6446">
        <v>7383.74</v>
      </c>
      <c r="G6446">
        <v>5276</v>
      </c>
      <c r="H6446">
        <v>11455</v>
      </c>
      <c r="I6446">
        <v>250.48</v>
      </c>
      <c r="J6446">
        <v>790.84</v>
      </c>
      <c r="K6446">
        <v>4697.8</v>
      </c>
      <c r="L6446">
        <v>7327</v>
      </c>
      <c r="M6446">
        <v>15808</v>
      </c>
      <c r="N6446">
        <v>3413.6</v>
      </c>
    </row>
    <row r="6447" spans="1:14" x14ac:dyDescent="0.25">
      <c r="A6447" s="5">
        <v>41164</v>
      </c>
      <c r="B6447">
        <v>1334.6</v>
      </c>
      <c r="C6447">
        <v>569.09</v>
      </c>
      <c r="D6447">
        <v>4249.3999999999996</v>
      </c>
      <c r="E6447">
        <v>2545.8000000000002</v>
      </c>
      <c r="F6447">
        <v>7423.12</v>
      </c>
      <c r="G6447">
        <v>5312.5</v>
      </c>
      <c r="H6447">
        <v>11595</v>
      </c>
      <c r="I6447">
        <v>250.59</v>
      </c>
      <c r="J6447">
        <v>796.53</v>
      </c>
      <c r="K6447">
        <v>4686.9799999999996</v>
      </c>
      <c r="L6447">
        <v>7452</v>
      </c>
      <c r="M6447">
        <v>15966</v>
      </c>
      <c r="N6447">
        <v>3445.2</v>
      </c>
    </row>
    <row r="6448" spans="1:14" x14ac:dyDescent="0.25">
      <c r="A6448" s="5">
        <v>41165</v>
      </c>
      <c r="B6448">
        <v>1351.06</v>
      </c>
      <c r="C6448">
        <v>574.04</v>
      </c>
      <c r="D6448">
        <v>4278.8</v>
      </c>
      <c r="E6448">
        <v>2516.4</v>
      </c>
      <c r="F6448">
        <v>7385.26</v>
      </c>
      <c r="G6448">
        <v>5290.7</v>
      </c>
      <c r="H6448">
        <v>11482</v>
      </c>
      <c r="I6448">
        <v>249.4</v>
      </c>
      <c r="J6448">
        <v>797.45</v>
      </c>
      <c r="K6448">
        <v>4702.8500000000004</v>
      </c>
      <c r="L6448">
        <v>7478</v>
      </c>
      <c r="M6448">
        <v>15954</v>
      </c>
      <c r="N6448">
        <v>3432.6</v>
      </c>
    </row>
    <row r="6449" spans="1:14" x14ac:dyDescent="0.25">
      <c r="A6449" s="5">
        <v>41166</v>
      </c>
      <c r="B6449">
        <v>1358.94</v>
      </c>
      <c r="C6449">
        <v>582</v>
      </c>
      <c r="D6449">
        <v>4339.8</v>
      </c>
      <c r="E6449">
        <v>2573.9</v>
      </c>
      <c r="F6449">
        <v>7482.19</v>
      </c>
      <c r="G6449">
        <v>5403.3</v>
      </c>
      <c r="H6449">
        <v>11718</v>
      </c>
      <c r="I6449">
        <v>252.16</v>
      </c>
      <c r="J6449">
        <v>818.01</v>
      </c>
      <c r="K6449">
        <v>4733.16</v>
      </c>
      <c r="L6449">
        <v>7612</v>
      </c>
      <c r="M6449">
        <v>16435</v>
      </c>
      <c r="N6449">
        <v>3467.3</v>
      </c>
    </row>
    <row r="6450" spans="1:14" x14ac:dyDescent="0.25">
      <c r="A6450" s="5">
        <v>41169</v>
      </c>
      <c r="B6450">
        <v>1354.3</v>
      </c>
      <c r="C6450">
        <v>578.83000000000004</v>
      </c>
      <c r="D6450">
        <v>4326.8999999999996</v>
      </c>
      <c r="E6450">
        <v>2553.6999999999998</v>
      </c>
      <c r="F6450">
        <v>7470.07</v>
      </c>
      <c r="G6450">
        <v>5418.8</v>
      </c>
      <c r="H6450">
        <v>11638</v>
      </c>
      <c r="I6450">
        <v>251.26</v>
      </c>
      <c r="J6450">
        <v>813.97</v>
      </c>
      <c r="K6450">
        <v>4732.4399999999996</v>
      </c>
      <c r="L6450">
        <v>7612</v>
      </c>
      <c r="M6450">
        <v>16489</v>
      </c>
      <c r="N6450">
        <v>3472.1</v>
      </c>
    </row>
    <row r="6451" spans="1:14" x14ac:dyDescent="0.25">
      <c r="A6451" s="5">
        <v>41170</v>
      </c>
      <c r="B6451">
        <v>1352.91</v>
      </c>
      <c r="C6451">
        <v>578.26</v>
      </c>
      <c r="D6451">
        <v>4325.8</v>
      </c>
      <c r="E6451">
        <v>2524.6</v>
      </c>
      <c r="F6451">
        <v>7440.29</v>
      </c>
      <c r="G6451">
        <v>5385.1</v>
      </c>
      <c r="H6451">
        <v>11355</v>
      </c>
      <c r="I6451">
        <v>250.15</v>
      </c>
      <c r="J6451">
        <v>810.48</v>
      </c>
      <c r="K6451">
        <v>4718.7299999999996</v>
      </c>
      <c r="L6451">
        <v>7603</v>
      </c>
      <c r="M6451">
        <v>16425</v>
      </c>
      <c r="N6451">
        <v>3465</v>
      </c>
    </row>
    <row r="6452" spans="1:14" x14ac:dyDescent="0.25">
      <c r="A6452" s="5">
        <v>41171</v>
      </c>
      <c r="B6452">
        <v>1353.14</v>
      </c>
      <c r="C6452">
        <v>577.21</v>
      </c>
      <c r="D6452">
        <v>4334.6000000000004</v>
      </c>
      <c r="E6452">
        <v>2536.9</v>
      </c>
      <c r="F6452">
        <v>7464.01</v>
      </c>
      <c r="G6452">
        <v>5393.1</v>
      </c>
      <c r="H6452">
        <v>11356</v>
      </c>
      <c r="I6452">
        <v>250.29</v>
      </c>
      <c r="J6452">
        <v>812.68</v>
      </c>
      <c r="K6452">
        <v>4739.66</v>
      </c>
      <c r="L6452">
        <v>7687</v>
      </c>
      <c r="M6452">
        <v>16625</v>
      </c>
      <c r="N6452">
        <v>3485.5</v>
      </c>
    </row>
    <row r="6453" spans="1:14" x14ac:dyDescent="0.25">
      <c r="A6453" s="5">
        <v>41172</v>
      </c>
      <c r="B6453">
        <v>1354.07</v>
      </c>
      <c r="C6453">
        <v>576.15</v>
      </c>
      <c r="D6453">
        <v>4303.3999999999996</v>
      </c>
      <c r="E6453">
        <v>2522.1</v>
      </c>
      <c r="F6453">
        <v>7454.42</v>
      </c>
      <c r="G6453">
        <v>5330.3</v>
      </c>
      <c r="H6453">
        <v>11196</v>
      </c>
      <c r="I6453">
        <v>249.1</v>
      </c>
      <c r="J6453">
        <v>809.01</v>
      </c>
      <c r="K6453">
        <v>4733.88</v>
      </c>
      <c r="L6453">
        <v>7536</v>
      </c>
      <c r="M6453">
        <v>16426</v>
      </c>
      <c r="N6453">
        <v>3469.7</v>
      </c>
    </row>
    <row r="6454" spans="1:14" x14ac:dyDescent="0.25">
      <c r="A6454" s="5">
        <v>41173</v>
      </c>
      <c r="B6454">
        <v>1352.44</v>
      </c>
      <c r="C6454">
        <v>574.03</v>
      </c>
      <c r="D6454">
        <v>4308.6000000000004</v>
      </c>
      <c r="E6454">
        <v>2538</v>
      </c>
      <c r="F6454">
        <v>7524.56</v>
      </c>
      <c r="G6454">
        <v>5455.3</v>
      </c>
      <c r="H6454">
        <v>11275</v>
      </c>
      <c r="I6454">
        <v>249.03</v>
      </c>
      <c r="J6454">
        <v>807.15</v>
      </c>
      <c r="K6454">
        <v>4766.3500000000004</v>
      </c>
      <c r="L6454">
        <v>7595</v>
      </c>
      <c r="M6454">
        <v>16490</v>
      </c>
      <c r="N6454">
        <v>3473.7</v>
      </c>
    </row>
    <row r="6455" spans="1:14" x14ac:dyDescent="0.25">
      <c r="A6455" s="5">
        <v>41176</v>
      </c>
      <c r="B6455">
        <v>1351.98</v>
      </c>
      <c r="C6455">
        <v>571.66</v>
      </c>
      <c r="D6455">
        <v>4293.8</v>
      </c>
      <c r="E6455">
        <v>2517.4</v>
      </c>
      <c r="F6455">
        <v>7486.21</v>
      </c>
      <c r="G6455">
        <v>5417.6</v>
      </c>
      <c r="H6455">
        <v>11246</v>
      </c>
      <c r="I6455">
        <v>247.28</v>
      </c>
      <c r="J6455">
        <v>808.43</v>
      </c>
      <c r="K6455">
        <v>4757.6899999999996</v>
      </c>
      <c r="L6455">
        <v>7536</v>
      </c>
      <c r="M6455">
        <v>16508</v>
      </c>
      <c r="N6455">
        <v>3464.2</v>
      </c>
    </row>
    <row r="6456" spans="1:14" x14ac:dyDescent="0.25">
      <c r="A6456" s="5">
        <v>41177</v>
      </c>
      <c r="B6456">
        <v>1338.7</v>
      </c>
      <c r="C6456">
        <v>569.46</v>
      </c>
      <c r="D6456">
        <v>4310.3999999999996</v>
      </c>
      <c r="E6456">
        <v>2532.9</v>
      </c>
      <c r="F6456">
        <v>7493.78</v>
      </c>
      <c r="G6456">
        <v>5436</v>
      </c>
      <c r="H6456">
        <v>11305</v>
      </c>
      <c r="I6456">
        <v>249.4</v>
      </c>
      <c r="J6456">
        <v>812.47</v>
      </c>
      <c r="K6456">
        <v>4776.45</v>
      </c>
      <c r="L6456">
        <v>7553</v>
      </c>
      <c r="M6456">
        <v>16512</v>
      </c>
      <c r="N6456">
        <v>3454</v>
      </c>
    </row>
    <row r="6457" spans="1:14" x14ac:dyDescent="0.25">
      <c r="A6457" s="5">
        <v>41178</v>
      </c>
      <c r="B6457">
        <v>1329.16</v>
      </c>
      <c r="C6457">
        <v>567.34</v>
      </c>
      <c r="D6457">
        <v>4245.3999999999996</v>
      </c>
      <c r="E6457">
        <v>2463.4</v>
      </c>
      <c r="F6457">
        <v>7361.08</v>
      </c>
      <c r="G6457">
        <v>5238.6000000000004</v>
      </c>
      <c r="H6457">
        <v>10926</v>
      </c>
      <c r="I6457">
        <v>244.56</v>
      </c>
      <c r="J6457">
        <v>798.35</v>
      </c>
      <c r="K6457">
        <v>4721.62</v>
      </c>
      <c r="L6457">
        <v>7478</v>
      </c>
      <c r="M6457">
        <v>16351</v>
      </c>
      <c r="N6457">
        <v>3439.8</v>
      </c>
    </row>
    <row r="6458" spans="1:14" x14ac:dyDescent="0.25">
      <c r="A6458" s="5">
        <v>41179</v>
      </c>
      <c r="B6458">
        <v>1342.2</v>
      </c>
      <c r="C6458">
        <v>572.89</v>
      </c>
      <c r="D6458">
        <v>4250.6000000000004</v>
      </c>
      <c r="E6458">
        <v>2480</v>
      </c>
      <c r="F6458">
        <v>7358.05</v>
      </c>
      <c r="G6458">
        <v>5227.3999999999996</v>
      </c>
      <c r="H6458">
        <v>10950</v>
      </c>
      <c r="I6458">
        <v>245.23</v>
      </c>
      <c r="J6458">
        <v>795.78</v>
      </c>
      <c r="K6458">
        <v>4726.67</v>
      </c>
      <c r="L6458">
        <v>7511</v>
      </c>
      <c r="M6458">
        <v>16563</v>
      </c>
      <c r="N6458">
        <v>3454.8</v>
      </c>
    </row>
    <row r="6459" spans="1:14" x14ac:dyDescent="0.25">
      <c r="A6459" s="5">
        <v>41180</v>
      </c>
      <c r="B6459">
        <v>1335.91</v>
      </c>
      <c r="C6459">
        <v>571.34</v>
      </c>
      <c r="D6459">
        <v>4219.8999999999996</v>
      </c>
      <c r="E6459">
        <v>2417.1999999999998</v>
      </c>
      <c r="F6459">
        <v>7304.57</v>
      </c>
      <c r="G6459">
        <v>5147.8999999999996</v>
      </c>
      <c r="H6459">
        <v>10688</v>
      </c>
      <c r="I6459">
        <v>241.58</v>
      </c>
      <c r="J6459">
        <v>788.27</v>
      </c>
      <c r="K6459">
        <v>4695.6400000000003</v>
      </c>
      <c r="L6459">
        <v>7444</v>
      </c>
      <c r="M6459">
        <v>16616</v>
      </c>
      <c r="N6459">
        <v>3453.2</v>
      </c>
    </row>
    <row r="6460" spans="1:14" x14ac:dyDescent="0.25">
      <c r="A6460" s="5">
        <v>41183</v>
      </c>
      <c r="B6460">
        <v>1338.47</v>
      </c>
      <c r="C6460">
        <v>573.86</v>
      </c>
      <c r="D6460">
        <v>4279.3999999999996</v>
      </c>
      <c r="E6460">
        <v>2476</v>
      </c>
      <c r="F6460">
        <v>7400.43</v>
      </c>
      <c r="G6460">
        <v>5199</v>
      </c>
      <c r="H6460">
        <v>10995</v>
      </c>
      <c r="I6460">
        <v>244.03</v>
      </c>
      <c r="J6460">
        <v>796.52</v>
      </c>
      <c r="K6460">
        <v>4766.3500000000004</v>
      </c>
      <c r="L6460">
        <v>7360</v>
      </c>
      <c r="M6460">
        <v>16616</v>
      </c>
      <c r="N6460">
        <v>3461.1</v>
      </c>
    </row>
    <row r="6461" spans="1:14" x14ac:dyDescent="0.25">
      <c r="A6461" s="5">
        <v>41184</v>
      </c>
      <c r="B6461">
        <v>1342.2</v>
      </c>
      <c r="C6461">
        <v>575.01</v>
      </c>
      <c r="D6461">
        <v>4266.5</v>
      </c>
      <c r="E6461">
        <v>2461.1999999999998</v>
      </c>
      <c r="F6461">
        <v>7379.24</v>
      </c>
      <c r="G6461">
        <v>5239.8</v>
      </c>
      <c r="H6461">
        <v>10975</v>
      </c>
      <c r="I6461">
        <v>243.81</v>
      </c>
      <c r="J6461">
        <v>796.15</v>
      </c>
      <c r="K6461">
        <v>4775.01</v>
      </c>
      <c r="L6461">
        <v>7360</v>
      </c>
      <c r="M6461">
        <v>16616</v>
      </c>
      <c r="N6461">
        <v>3492.6</v>
      </c>
    </row>
    <row r="6462" spans="1:14" x14ac:dyDescent="0.25">
      <c r="A6462" s="5">
        <v>41185</v>
      </c>
      <c r="B6462">
        <v>1345.69</v>
      </c>
      <c r="C6462">
        <v>573.62</v>
      </c>
      <c r="D6462">
        <v>4280.8999999999996</v>
      </c>
      <c r="E6462">
        <v>2454.4</v>
      </c>
      <c r="F6462">
        <v>7394.88</v>
      </c>
      <c r="G6462">
        <v>5216.3999999999996</v>
      </c>
      <c r="H6462">
        <v>11017</v>
      </c>
      <c r="I6462">
        <v>244.37</v>
      </c>
      <c r="J6462">
        <v>791.57</v>
      </c>
      <c r="K6462">
        <v>4760.58</v>
      </c>
      <c r="L6462">
        <v>7335</v>
      </c>
      <c r="M6462">
        <v>16616</v>
      </c>
      <c r="N6462">
        <v>3493.4</v>
      </c>
    </row>
    <row r="6463" spans="1:14" x14ac:dyDescent="0.25">
      <c r="A6463" s="5">
        <v>41186</v>
      </c>
      <c r="B6463">
        <v>1355.93</v>
      </c>
      <c r="C6463">
        <v>577.94000000000005</v>
      </c>
      <c r="D6463">
        <v>4280.1000000000004</v>
      </c>
      <c r="E6463">
        <v>2452.6</v>
      </c>
      <c r="F6463">
        <v>7370.66</v>
      </c>
      <c r="G6463">
        <v>5195.3</v>
      </c>
      <c r="H6463">
        <v>11007</v>
      </c>
      <c r="I6463">
        <v>244.07</v>
      </c>
      <c r="J6463">
        <v>795.05</v>
      </c>
      <c r="K6463">
        <v>4783.67</v>
      </c>
      <c r="L6463">
        <v>7410</v>
      </c>
      <c r="M6463">
        <v>16613</v>
      </c>
      <c r="N6463">
        <v>3513</v>
      </c>
    </row>
    <row r="6464" spans="1:14" x14ac:dyDescent="0.25">
      <c r="A6464" s="5">
        <v>41187</v>
      </c>
      <c r="B6464">
        <v>1355.7</v>
      </c>
      <c r="C6464">
        <v>576.96</v>
      </c>
      <c r="D6464">
        <v>4312.3</v>
      </c>
      <c r="E6464">
        <v>2491.1</v>
      </c>
      <c r="F6464">
        <v>7459.97</v>
      </c>
      <c r="G6464">
        <v>5303.3</v>
      </c>
      <c r="H6464">
        <v>11242</v>
      </c>
      <c r="I6464">
        <v>247.76</v>
      </c>
      <c r="J6464">
        <v>802.57</v>
      </c>
      <c r="K6464">
        <v>4814.6899999999996</v>
      </c>
      <c r="L6464">
        <v>7436</v>
      </c>
      <c r="M6464">
        <v>16692</v>
      </c>
      <c r="N6464">
        <v>3538.3</v>
      </c>
    </row>
    <row r="6465" spans="1:14" x14ac:dyDescent="0.25">
      <c r="A6465" s="5">
        <v>41190</v>
      </c>
      <c r="B6465">
        <v>1350.35</v>
      </c>
      <c r="C6465">
        <v>576.96</v>
      </c>
      <c r="D6465">
        <v>4295.3</v>
      </c>
      <c r="E6465">
        <v>2454</v>
      </c>
      <c r="F6465">
        <v>7366.63</v>
      </c>
      <c r="G6465">
        <v>5263.6</v>
      </c>
      <c r="H6465">
        <v>11040</v>
      </c>
      <c r="I6465">
        <v>245.56</v>
      </c>
      <c r="J6465">
        <v>791.75</v>
      </c>
      <c r="K6465">
        <v>4802.43</v>
      </c>
      <c r="L6465">
        <v>7436</v>
      </c>
      <c r="M6465">
        <v>16542</v>
      </c>
      <c r="N6465">
        <v>3528</v>
      </c>
    </row>
    <row r="6466" spans="1:14" x14ac:dyDescent="0.25">
      <c r="A6466" s="5">
        <v>41191</v>
      </c>
      <c r="B6466">
        <v>1337.54</v>
      </c>
      <c r="C6466">
        <v>569.54</v>
      </c>
      <c r="D6466">
        <v>4266.1000000000004</v>
      </c>
      <c r="E6466">
        <v>2437.8000000000002</v>
      </c>
      <c r="F6466">
        <v>7293.97</v>
      </c>
      <c r="G6466">
        <v>5159.3</v>
      </c>
      <c r="H6466">
        <v>10996</v>
      </c>
      <c r="I6466">
        <v>244.11</v>
      </c>
      <c r="J6466">
        <v>786.8</v>
      </c>
      <c r="K6466">
        <v>4800.26</v>
      </c>
      <c r="L6466">
        <v>7352</v>
      </c>
      <c r="M6466">
        <v>16669</v>
      </c>
      <c r="N6466">
        <v>3551.6</v>
      </c>
    </row>
    <row r="6467" spans="1:14" x14ac:dyDescent="0.25">
      <c r="A6467" s="5">
        <v>41192</v>
      </c>
      <c r="B6467">
        <v>1328.46</v>
      </c>
      <c r="C6467">
        <v>565.79</v>
      </c>
      <c r="D6467">
        <v>4253.2</v>
      </c>
      <c r="E6467">
        <v>2425.5</v>
      </c>
      <c r="F6467">
        <v>7283.37</v>
      </c>
      <c r="G6467">
        <v>5123</v>
      </c>
      <c r="H6467">
        <v>10941</v>
      </c>
      <c r="I6467">
        <v>243.51</v>
      </c>
      <c r="J6467">
        <v>778</v>
      </c>
      <c r="K6467">
        <v>4785.1099999999997</v>
      </c>
      <c r="L6467">
        <v>7201</v>
      </c>
      <c r="M6467">
        <v>16647</v>
      </c>
      <c r="N6467">
        <v>3532</v>
      </c>
    </row>
    <row r="6468" spans="1:14" x14ac:dyDescent="0.25">
      <c r="A6468" s="5">
        <v>41193</v>
      </c>
      <c r="B6468">
        <v>1330.55</v>
      </c>
      <c r="C6468">
        <v>568.08000000000004</v>
      </c>
      <c r="D6468">
        <v>4289.3999999999996</v>
      </c>
      <c r="E6468">
        <v>2461.1999999999998</v>
      </c>
      <c r="F6468">
        <v>7352</v>
      </c>
      <c r="G6468">
        <v>5154.2</v>
      </c>
      <c r="H6468">
        <v>11091</v>
      </c>
      <c r="I6468">
        <v>245.6</v>
      </c>
      <c r="J6468">
        <v>780.94</v>
      </c>
      <c r="K6468">
        <v>4804.59</v>
      </c>
      <c r="L6468">
        <v>7167</v>
      </c>
      <c r="M6468">
        <v>16687</v>
      </c>
      <c r="N6468">
        <v>3525.7</v>
      </c>
    </row>
    <row r="6469" spans="1:14" x14ac:dyDescent="0.25">
      <c r="A6469" s="5">
        <v>41194</v>
      </c>
      <c r="B6469">
        <v>1324.03</v>
      </c>
      <c r="C6469">
        <v>565.71</v>
      </c>
      <c r="D6469">
        <v>4261.3</v>
      </c>
      <c r="E6469">
        <v>2443.1999999999998</v>
      </c>
      <c r="F6469">
        <v>7311.63</v>
      </c>
      <c r="G6469">
        <v>5114.8</v>
      </c>
      <c r="H6469">
        <v>11006</v>
      </c>
      <c r="I6469">
        <v>244.33</v>
      </c>
      <c r="J6469">
        <v>775.99</v>
      </c>
      <c r="K6469">
        <v>4804.59</v>
      </c>
      <c r="L6469">
        <v>7176</v>
      </c>
      <c r="M6469">
        <v>16792</v>
      </c>
      <c r="N6469">
        <v>3535.1</v>
      </c>
    </row>
    <row r="6470" spans="1:14" x14ac:dyDescent="0.25">
      <c r="A6470" s="5">
        <v>41197</v>
      </c>
      <c r="B6470">
        <v>1337.07</v>
      </c>
      <c r="C6470">
        <v>568.73</v>
      </c>
      <c r="D6470">
        <v>4269.3999999999996</v>
      </c>
      <c r="E6470">
        <v>2467</v>
      </c>
      <c r="F6470">
        <v>7331.31</v>
      </c>
      <c r="G6470">
        <v>5114</v>
      </c>
      <c r="H6470">
        <v>11049</v>
      </c>
      <c r="I6470">
        <v>245.41</v>
      </c>
      <c r="J6470">
        <v>780.2</v>
      </c>
      <c r="K6470">
        <v>4838.5</v>
      </c>
      <c r="L6470">
        <v>7201</v>
      </c>
      <c r="M6470">
        <v>16800</v>
      </c>
      <c r="N6470">
        <v>3529.6</v>
      </c>
    </row>
    <row r="6471" spans="1:14" x14ac:dyDescent="0.25">
      <c r="A6471" s="5">
        <v>41198</v>
      </c>
      <c r="B6471">
        <v>1349.88</v>
      </c>
      <c r="C6471">
        <v>576.79999999999995</v>
      </c>
      <c r="D6471">
        <v>4322.2</v>
      </c>
      <c r="E6471">
        <v>2523.1999999999998</v>
      </c>
      <c r="F6471">
        <v>7447.86</v>
      </c>
      <c r="G6471">
        <v>5296.6</v>
      </c>
      <c r="H6471">
        <v>11326</v>
      </c>
      <c r="I6471">
        <v>248.69</v>
      </c>
      <c r="J6471">
        <v>786.25</v>
      </c>
      <c r="K6471">
        <v>4885.3999999999996</v>
      </c>
      <c r="L6471">
        <v>7301</v>
      </c>
      <c r="M6471">
        <v>16872</v>
      </c>
      <c r="N6471">
        <v>3538.3</v>
      </c>
    </row>
    <row r="6472" spans="1:14" x14ac:dyDescent="0.25">
      <c r="A6472" s="5">
        <v>41199</v>
      </c>
      <c r="B6472">
        <v>1357.1</v>
      </c>
      <c r="C6472">
        <v>580.14</v>
      </c>
      <c r="D6472">
        <v>4345.5</v>
      </c>
      <c r="E6472">
        <v>2542</v>
      </c>
      <c r="F6472">
        <v>7466.03</v>
      </c>
      <c r="G6472">
        <v>5448.5</v>
      </c>
      <c r="H6472">
        <v>11504</v>
      </c>
      <c r="I6472">
        <v>250.18</v>
      </c>
      <c r="J6472">
        <v>788.45</v>
      </c>
      <c r="K6472">
        <v>4903.4399999999996</v>
      </c>
      <c r="L6472">
        <v>7385</v>
      </c>
      <c r="M6472">
        <v>17028</v>
      </c>
      <c r="N6472">
        <v>3572.1</v>
      </c>
    </row>
    <row r="6473" spans="1:14" x14ac:dyDescent="0.25">
      <c r="A6473" s="5">
        <v>41200</v>
      </c>
      <c r="B6473">
        <v>1351.98</v>
      </c>
      <c r="C6473">
        <v>578.76</v>
      </c>
      <c r="D6473">
        <v>4354.3999999999996</v>
      </c>
      <c r="E6473">
        <v>2548.4</v>
      </c>
      <c r="F6473">
        <v>7508.91</v>
      </c>
      <c r="G6473">
        <v>5429.1</v>
      </c>
      <c r="H6473">
        <v>11475</v>
      </c>
      <c r="I6473">
        <v>249.77</v>
      </c>
      <c r="J6473">
        <v>794.5</v>
      </c>
      <c r="K6473">
        <v>4891.8999999999996</v>
      </c>
      <c r="L6473">
        <v>7528</v>
      </c>
      <c r="M6473">
        <v>17149</v>
      </c>
      <c r="N6473">
        <v>3583.9</v>
      </c>
    </row>
    <row r="6474" spans="1:14" x14ac:dyDescent="0.25">
      <c r="A6474" s="5">
        <v>41201</v>
      </c>
      <c r="B6474">
        <v>1326.36</v>
      </c>
      <c r="C6474">
        <v>576.07000000000005</v>
      </c>
      <c r="D6474">
        <v>4335.2</v>
      </c>
      <c r="E6474">
        <v>2527.5</v>
      </c>
      <c r="F6474">
        <v>7434.74</v>
      </c>
      <c r="G6474">
        <v>5285.2</v>
      </c>
      <c r="H6474">
        <v>11250</v>
      </c>
      <c r="I6474">
        <v>248.95</v>
      </c>
      <c r="J6474">
        <v>781.35</v>
      </c>
      <c r="K6474">
        <v>4869.53</v>
      </c>
      <c r="L6474">
        <v>7536</v>
      </c>
      <c r="M6474">
        <v>17159</v>
      </c>
      <c r="N6474">
        <v>3597.3</v>
      </c>
    </row>
    <row r="6475" spans="1:14" x14ac:dyDescent="0.25">
      <c r="A6475" s="5">
        <v>41204</v>
      </c>
      <c r="B6475">
        <v>1331.95</v>
      </c>
      <c r="C6475">
        <v>577.37</v>
      </c>
      <c r="D6475">
        <v>4322.2</v>
      </c>
      <c r="E6475">
        <v>2510.6</v>
      </c>
      <c r="F6475">
        <v>7390.34</v>
      </c>
      <c r="G6475">
        <v>5266.6</v>
      </c>
      <c r="H6475">
        <v>11265</v>
      </c>
      <c r="I6475">
        <v>249.06</v>
      </c>
      <c r="J6475">
        <v>780.8</v>
      </c>
      <c r="K6475">
        <v>4863.03</v>
      </c>
      <c r="L6475">
        <v>7561</v>
      </c>
      <c r="M6475">
        <v>17257</v>
      </c>
      <c r="N6475">
        <v>3570.5</v>
      </c>
    </row>
    <row r="6476" spans="1:14" x14ac:dyDescent="0.25">
      <c r="A6476" s="5">
        <v>41205</v>
      </c>
      <c r="B6476">
        <v>1310.29</v>
      </c>
      <c r="C6476">
        <v>567.26</v>
      </c>
      <c r="D6476">
        <v>4263.5</v>
      </c>
      <c r="E6476">
        <v>2457.1999999999998</v>
      </c>
      <c r="F6476">
        <v>7243.01</v>
      </c>
      <c r="G6476">
        <v>5195.8999999999996</v>
      </c>
      <c r="H6476">
        <v>11056</v>
      </c>
      <c r="I6476">
        <v>243.57</v>
      </c>
      <c r="J6476">
        <v>768.35</v>
      </c>
      <c r="K6476">
        <v>4782.95</v>
      </c>
      <c r="L6476">
        <v>7545</v>
      </c>
      <c r="M6476">
        <v>17257</v>
      </c>
      <c r="N6476">
        <v>3569.8</v>
      </c>
    </row>
    <row r="6477" spans="1:14" x14ac:dyDescent="0.25">
      <c r="A6477" s="5">
        <v>41206</v>
      </c>
      <c r="B6477">
        <v>1308.9000000000001</v>
      </c>
      <c r="C6477">
        <v>567.41999999999996</v>
      </c>
      <c r="D6477">
        <v>4281.6000000000004</v>
      </c>
      <c r="E6477">
        <v>2470.9</v>
      </c>
      <c r="F6477">
        <v>7261.17</v>
      </c>
      <c r="G6477">
        <v>5220.5</v>
      </c>
      <c r="H6477">
        <v>11128</v>
      </c>
      <c r="I6477">
        <v>244.84</v>
      </c>
      <c r="J6477">
        <v>769.08</v>
      </c>
      <c r="K6477">
        <v>4778.62</v>
      </c>
      <c r="L6477">
        <v>7519</v>
      </c>
      <c r="M6477">
        <v>17320</v>
      </c>
      <c r="N6477">
        <v>3538.3</v>
      </c>
    </row>
    <row r="6478" spans="1:14" x14ac:dyDescent="0.25">
      <c r="A6478" s="5">
        <v>41207</v>
      </c>
      <c r="B6478">
        <v>1311.69</v>
      </c>
      <c r="C6478">
        <v>573.38</v>
      </c>
      <c r="D6478">
        <v>4271.3</v>
      </c>
      <c r="E6478">
        <v>2459.6999999999998</v>
      </c>
      <c r="F6478">
        <v>7264.71</v>
      </c>
      <c r="G6478">
        <v>5212.3</v>
      </c>
      <c r="H6478">
        <v>11022</v>
      </c>
      <c r="I6478">
        <v>245.51</v>
      </c>
      <c r="J6478">
        <v>775.49</v>
      </c>
      <c r="K6478">
        <v>4767.07</v>
      </c>
      <c r="L6478">
        <v>7603</v>
      </c>
      <c r="M6478">
        <v>17389</v>
      </c>
      <c r="N6478">
        <v>3545.3</v>
      </c>
    </row>
    <row r="6479" spans="1:14" x14ac:dyDescent="0.25">
      <c r="A6479" s="5">
        <v>41208</v>
      </c>
      <c r="B6479">
        <v>1310.99</v>
      </c>
      <c r="C6479">
        <v>573.70000000000005</v>
      </c>
      <c r="D6479">
        <v>4276.8</v>
      </c>
      <c r="E6479">
        <v>2478.1</v>
      </c>
      <c r="F6479">
        <v>7298.01</v>
      </c>
      <c r="G6479">
        <v>5199.3</v>
      </c>
      <c r="H6479">
        <v>11038</v>
      </c>
      <c r="I6479">
        <v>245.7</v>
      </c>
      <c r="J6479">
        <v>776.04</v>
      </c>
      <c r="K6479">
        <v>4765.63</v>
      </c>
      <c r="L6479">
        <v>7486</v>
      </c>
      <c r="M6479">
        <v>17137</v>
      </c>
      <c r="N6479">
        <v>3517</v>
      </c>
    </row>
    <row r="6480" spans="1:14" x14ac:dyDescent="0.25">
      <c r="A6480" s="5">
        <v>41211</v>
      </c>
      <c r="B6480">
        <v>1310.99</v>
      </c>
      <c r="C6480">
        <v>572.32000000000005</v>
      </c>
      <c r="D6480">
        <v>4263.8999999999996</v>
      </c>
      <c r="E6480">
        <v>2457.1999999999998</v>
      </c>
      <c r="F6480">
        <v>7272.27</v>
      </c>
      <c r="G6480">
        <v>5174.2</v>
      </c>
      <c r="H6480">
        <v>10906</v>
      </c>
      <c r="I6480">
        <v>244.76</v>
      </c>
      <c r="J6480">
        <v>774.21</v>
      </c>
      <c r="K6480">
        <v>4758.41</v>
      </c>
      <c r="L6480">
        <v>7478</v>
      </c>
      <c r="M6480">
        <v>17133</v>
      </c>
      <c r="N6480">
        <v>3527.2</v>
      </c>
    </row>
    <row r="6481" spans="1:14" x14ac:dyDescent="0.25">
      <c r="A6481" s="5">
        <v>41212</v>
      </c>
      <c r="B6481">
        <v>1310.99</v>
      </c>
      <c r="C6481">
        <v>579.25</v>
      </c>
      <c r="D6481">
        <v>4297.5</v>
      </c>
      <c r="E6481">
        <v>2494</v>
      </c>
      <c r="F6481">
        <v>7342.91</v>
      </c>
      <c r="G6481">
        <v>5242.8</v>
      </c>
      <c r="H6481">
        <v>11016</v>
      </c>
      <c r="I6481">
        <v>247.75</v>
      </c>
      <c r="J6481">
        <v>776.04</v>
      </c>
      <c r="K6481">
        <v>4794.49</v>
      </c>
      <c r="L6481">
        <v>7419</v>
      </c>
      <c r="M6481">
        <v>17074</v>
      </c>
      <c r="N6481">
        <v>3532</v>
      </c>
    </row>
    <row r="6482" spans="1:14" x14ac:dyDescent="0.25">
      <c r="A6482" s="5">
        <v>41213</v>
      </c>
      <c r="B6482">
        <v>1310.29</v>
      </c>
      <c r="C6482">
        <v>578.91999999999996</v>
      </c>
      <c r="D6482">
        <v>4257.6000000000004</v>
      </c>
      <c r="E6482">
        <v>2470.5</v>
      </c>
      <c r="F6482">
        <v>7337.36</v>
      </c>
      <c r="G6482">
        <v>5251.8</v>
      </c>
      <c r="H6482">
        <v>11017</v>
      </c>
      <c r="I6482">
        <v>246.37</v>
      </c>
      <c r="J6482">
        <v>769.82</v>
      </c>
      <c r="K6482">
        <v>4758.41</v>
      </c>
      <c r="L6482">
        <v>7478</v>
      </c>
      <c r="M6482">
        <v>17236</v>
      </c>
      <c r="N6482">
        <v>3547.7</v>
      </c>
    </row>
    <row r="6483" spans="1:14" x14ac:dyDescent="0.25">
      <c r="A6483" s="5">
        <v>41214</v>
      </c>
      <c r="B6483">
        <v>1325.66</v>
      </c>
      <c r="C6483">
        <v>582.17999999999995</v>
      </c>
      <c r="D6483">
        <v>4311.2</v>
      </c>
      <c r="E6483">
        <v>2506.1999999999998</v>
      </c>
      <c r="F6483">
        <v>7400.43</v>
      </c>
      <c r="G6483">
        <v>5273.6</v>
      </c>
      <c r="H6483">
        <v>11203</v>
      </c>
      <c r="I6483">
        <v>250.07</v>
      </c>
      <c r="J6483">
        <v>778.24</v>
      </c>
      <c r="K6483">
        <v>4798.1000000000004</v>
      </c>
      <c r="L6483">
        <v>7503</v>
      </c>
      <c r="M6483">
        <v>17382</v>
      </c>
      <c r="N6483">
        <v>3494.1</v>
      </c>
    </row>
    <row r="6484" spans="1:14" x14ac:dyDescent="0.25">
      <c r="A6484" s="5">
        <v>41215</v>
      </c>
      <c r="B6484">
        <v>1309.1300000000001</v>
      </c>
      <c r="C6484">
        <v>574.35</v>
      </c>
      <c r="D6484">
        <v>4313</v>
      </c>
      <c r="E6484">
        <v>2516.6999999999998</v>
      </c>
      <c r="F6484">
        <v>7427.68</v>
      </c>
      <c r="G6484">
        <v>5330.7</v>
      </c>
      <c r="H6484">
        <v>11180</v>
      </c>
      <c r="I6484">
        <v>251.64</v>
      </c>
      <c r="J6484">
        <v>783.18</v>
      </c>
      <c r="K6484">
        <v>4830.57</v>
      </c>
      <c r="L6484">
        <v>7595</v>
      </c>
      <c r="M6484">
        <v>17582</v>
      </c>
      <c r="N6484">
        <v>3501.2</v>
      </c>
    </row>
    <row r="6485" spans="1:14" x14ac:dyDescent="0.25">
      <c r="A6485" s="5">
        <v>41218</v>
      </c>
      <c r="B6485">
        <v>1315.18</v>
      </c>
      <c r="C6485">
        <v>575.66</v>
      </c>
      <c r="D6485">
        <v>4298.2</v>
      </c>
      <c r="E6485">
        <v>2486.8000000000002</v>
      </c>
      <c r="F6485">
        <v>7394.88</v>
      </c>
      <c r="G6485">
        <v>5249.3</v>
      </c>
      <c r="H6485">
        <v>11039</v>
      </c>
      <c r="I6485">
        <v>249.81</v>
      </c>
      <c r="J6485">
        <v>778.97</v>
      </c>
      <c r="K6485">
        <v>4838.5</v>
      </c>
      <c r="L6485">
        <v>7561</v>
      </c>
      <c r="M6485">
        <v>17535</v>
      </c>
      <c r="N6485">
        <v>3511.5</v>
      </c>
    </row>
    <row r="6486" spans="1:14" x14ac:dyDescent="0.25">
      <c r="A6486" s="5">
        <v>41219</v>
      </c>
      <c r="B6486">
        <v>1327.53</v>
      </c>
      <c r="C6486">
        <v>578.51</v>
      </c>
      <c r="D6486">
        <v>4326.7</v>
      </c>
      <c r="E6486">
        <v>2508.4</v>
      </c>
      <c r="F6486">
        <v>7442.82</v>
      </c>
      <c r="G6486">
        <v>5255.6</v>
      </c>
      <c r="H6486">
        <v>11129</v>
      </c>
      <c r="I6486">
        <v>251.45</v>
      </c>
      <c r="J6486">
        <v>786.11</v>
      </c>
      <c r="K6486">
        <v>4865.2</v>
      </c>
      <c r="L6486">
        <v>7528</v>
      </c>
      <c r="M6486">
        <v>17459</v>
      </c>
      <c r="N6486">
        <v>3523.3</v>
      </c>
    </row>
    <row r="6487" spans="1:14" x14ac:dyDescent="0.25">
      <c r="A6487" s="5">
        <v>41220</v>
      </c>
      <c r="B6487">
        <v>1293.76</v>
      </c>
      <c r="C6487">
        <v>567.26</v>
      </c>
      <c r="D6487">
        <v>4266.1000000000004</v>
      </c>
      <c r="E6487">
        <v>2457.9</v>
      </c>
      <c r="F6487">
        <v>7297</v>
      </c>
      <c r="G6487">
        <v>5127.7</v>
      </c>
      <c r="H6487">
        <v>10860</v>
      </c>
      <c r="I6487">
        <v>248.58</v>
      </c>
      <c r="J6487">
        <v>773.85</v>
      </c>
      <c r="K6487">
        <v>4831.29</v>
      </c>
      <c r="L6487">
        <v>7511</v>
      </c>
      <c r="M6487">
        <v>17594</v>
      </c>
      <c r="N6487">
        <v>3541.4</v>
      </c>
    </row>
    <row r="6488" spans="1:14" x14ac:dyDescent="0.25">
      <c r="A6488" s="5">
        <v>41221</v>
      </c>
      <c r="B6488">
        <v>1280.95</v>
      </c>
      <c r="C6488">
        <v>566.77</v>
      </c>
      <c r="D6488">
        <v>4255.3999999999996</v>
      </c>
      <c r="E6488">
        <v>2456.1</v>
      </c>
      <c r="F6488">
        <v>7275.81</v>
      </c>
      <c r="G6488">
        <v>5125.3</v>
      </c>
      <c r="H6488">
        <v>10777</v>
      </c>
      <c r="I6488">
        <v>248.24</v>
      </c>
      <c r="J6488">
        <v>773.3</v>
      </c>
      <c r="K6488">
        <v>4846.4399999999996</v>
      </c>
      <c r="L6488">
        <v>7410</v>
      </c>
      <c r="M6488">
        <v>17137</v>
      </c>
      <c r="N6488">
        <v>3533.5</v>
      </c>
    </row>
    <row r="6489" spans="1:14" x14ac:dyDescent="0.25">
      <c r="A6489" s="5">
        <v>41222</v>
      </c>
      <c r="B6489">
        <v>1281.42</v>
      </c>
      <c r="C6489">
        <v>566.85</v>
      </c>
      <c r="D6489">
        <v>4254.6000000000004</v>
      </c>
      <c r="E6489">
        <v>2470.1999999999998</v>
      </c>
      <c r="F6489">
        <v>7235.44</v>
      </c>
      <c r="G6489">
        <v>5133.8</v>
      </c>
      <c r="H6489">
        <v>10770</v>
      </c>
      <c r="I6489">
        <v>247.75</v>
      </c>
      <c r="J6489">
        <v>771.1</v>
      </c>
      <c r="K6489">
        <v>4846.4399999999996</v>
      </c>
      <c r="L6489">
        <v>7343</v>
      </c>
      <c r="M6489">
        <v>16949</v>
      </c>
      <c r="N6489">
        <v>3532</v>
      </c>
    </row>
    <row r="6490" spans="1:14" x14ac:dyDescent="0.25">
      <c r="A6490" s="5">
        <v>41225</v>
      </c>
      <c r="B6490">
        <v>1283.75</v>
      </c>
      <c r="C6490">
        <v>568.08000000000004</v>
      </c>
      <c r="D6490">
        <v>4253.2</v>
      </c>
      <c r="E6490">
        <v>2460.1</v>
      </c>
      <c r="F6490">
        <v>7236.95</v>
      </c>
      <c r="G6490">
        <v>5082.3999999999996</v>
      </c>
      <c r="H6490">
        <v>10735</v>
      </c>
      <c r="I6490">
        <v>248.13</v>
      </c>
      <c r="J6490">
        <v>769.63</v>
      </c>
      <c r="K6490">
        <v>4833.45</v>
      </c>
      <c r="L6490">
        <v>7285</v>
      </c>
      <c r="M6490">
        <v>17021</v>
      </c>
      <c r="N6490">
        <v>3510.7</v>
      </c>
    </row>
    <row r="6491" spans="1:14" x14ac:dyDescent="0.25">
      <c r="A6491" s="5">
        <v>41226</v>
      </c>
      <c r="B6491">
        <v>1277</v>
      </c>
      <c r="C6491">
        <v>564</v>
      </c>
      <c r="D6491">
        <v>4260.2</v>
      </c>
      <c r="E6491">
        <v>2474.5</v>
      </c>
      <c r="F6491">
        <v>7240.99</v>
      </c>
      <c r="G6491">
        <v>5172.5</v>
      </c>
      <c r="H6491">
        <v>10870</v>
      </c>
      <c r="I6491">
        <v>249.29</v>
      </c>
      <c r="J6491">
        <v>770.73</v>
      </c>
      <c r="K6491">
        <v>4854.38</v>
      </c>
      <c r="L6491">
        <v>7268</v>
      </c>
      <c r="M6491">
        <v>16840</v>
      </c>
      <c r="N6491">
        <v>3457.1</v>
      </c>
    </row>
    <row r="6492" spans="1:14" x14ac:dyDescent="0.25">
      <c r="A6492" s="5">
        <v>41227</v>
      </c>
      <c r="B6492">
        <v>1260.23</v>
      </c>
      <c r="C6492">
        <v>555.27</v>
      </c>
      <c r="D6492">
        <v>4235.8</v>
      </c>
      <c r="E6492">
        <v>2452.1</v>
      </c>
      <c r="F6492">
        <v>7180.95</v>
      </c>
      <c r="G6492">
        <v>5156.7</v>
      </c>
      <c r="H6492">
        <v>10815</v>
      </c>
      <c r="I6492">
        <v>247.34</v>
      </c>
      <c r="J6492">
        <v>771.65</v>
      </c>
      <c r="K6492">
        <v>4816.1400000000003</v>
      </c>
      <c r="L6492">
        <v>7268</v>
      </c>
      <c r="M6492">
        <v>17034</v>
      </c>
      <c r="N6492">
        <v>3465.8</v>
      </c>
    </row>
    <row r="6493" spans="1:14" x14ac:dyDescent="0.25">
      <c r="A6493" s="5">
        <v>41228</v>
      </c>
      <c r="B6493">
        <v>1258.5999999999999</v>
      </c>
      <c r="C6493">
        <v>549.65</v>
      </c>
      <c r="D6493">
        <v>4184.5</v>
      </c>
      <c r="E6493">
        <v>2439.5</v>
      </c>
      <c r="F6493">
        <v>7109.8</v>
      </c>
      <c r="G6493">
        <v>5167.7</v>
      </c>
      <c r="H6493">
        <v>10759</v>
      </c>
      <c r="I6493">
        <v>242.86</v>
      </c>
      <c r="J6493">
        <v>760.66</v>
      </c>
      <c r="K6493">
        <v>4743.9799999999996</v>
      </c>
      <c r="L6493">
        <v>7394</v>
      </c>
      <c r="M6493">
        <v>16834</v>
      </c>
      <c r="N6493">
        <v>3427.2</v>
      </c>
    </row>
    <row r="6494" spans="1:14" x14ac:dyDescent="0.25">
      <c r="A6494" s="5">
        <v>41229</v>
      </c>
      <c r="B6494">
        <v>1266.52</v>
      </c>
      <c r="C6494">
        <v>552.99</v>
      </c>
      <c r="D6494">
        <v>4136.8</v>
      </c>
      <c r="E6494">
        <v>2409.9</v>
      </c>
      <c r="F6494">
        <v>7022.01</v>
      </c>
      <c r="G6494">
        <v>5096.3</v>
      </c>
      <c r="H6494">
        <v>10549</v>
      </c>
      <c r="I6494">
        <v>239.12</v>
      </c>
      <c r="J6494">
        <v>751.85</v>
      </c>
      <c r="K6494">
        <v>4695.6400000000003</v>
      </c>
      <c r="L6494">
        <v>7553</v>
      </c>
      <c r="M6494">
        <v>16798</v>
      </c>
      <c r="N6494">
        <v>3424.8</v>
      </c>
    </row>
    <row r="6495" spans="1:14" x14ac:dyDescent="0.25">
      <c r="A6495" s="5">
        <v>41232</v>
      </c>
      <c r="B6495">
        <v>1287.71</v>
      </c>
      <c r="C6495">
        <v>560.41</v>
      </c>
      <c r="D6495">
        <v>4232.5</v>
      </c>
      <c r="E6495">
        <v>2480.6999999999998</v>
      </c>
      <c r="F6495">
        <v>7190.03</v>
      </c>
      <c r="G6495">
        <v>5212.8</v>
      </c>
      <c r="H6495">
        <v>10865</v>
      </c>
      <c r="I6495">
        <v>243.01</v>
      </c>
      <c r="J6495">
        <v>770.13</v>
      </c>
      <c r="K6495">
        <v>4794.49</v>
      </c>
      <c r="L6495">
        <v>7654</v>
      </c>
      <c r="M6495">
        <v>16891</v>
      </c>
      <c r="N6495">
        <v>3449.2</v>
      </c>
    </row>
    <row r="6496" spans="1:14" x14ac:dyDescent="0.25">
      <c r="A6496" s="5">
        <v>41233</v>
      </c>
      <c r="B6496">
        <v>1291.2</v>
      </c>
      <c r="C6496">
        <v>562.29</v>
      </c>
      <c r="D6496">
        <v>4241.3</v>
      </c>
      <c r="E6496">
        <v>2496.3000000000002</v>
      </c>
      <c r="F6496">
        <v>7239.98</v>
      </c>
      <c r="G6496">
        <v>5213.1000000000004</v>
      </c>
      <c r="H6496">
        <v>10844</v>
      </c>
      <c r="I6496">
        <v>243.94</v>
      </c>
      <c r="J6496">
        <v>771.05</v>
      </c>
      <c r="K6496">
        <v>4778.62</v>
      </c>
      <c r="L6496">
        <v>7645</v>
      </c>
      <c r="M6496">
        <v>16913</v>
      </c>
      <c r="N6496">
        <v>3464.2</v>
      </c>
    </row>
    <row r="6497" spans="1:14" x14ac:dyDescent="0.25">
      <c r="A6497" s="5">
        <v>41234</v>
      </c>
      <c r="B6497">
        <v>1293.06</v>
      </c>
      <c r="C6497">
        <v>565.47</v>
      </c>
      <c r="D6497">
        <v>4248.3999999999996</v>
      </c>
      <c r="E6497">
        <v>2509</v>
      </c>
      <c r="F6497">
        <v>7253.1</v>
      </c>
      <c r="G6497">
        <v>5230.3999999999996</v>
      </c>
      <c r="H6497">
        <v>10937</v>
      </c>
      <c r="I6497">
        <v>244.2</v>
      </c>
      <c r="J6497">
        <v>772.14</v>
      </c>
      <c r="K6497">
        <v>4793.7700000000004</v>
      </c>
      <c r="L6497">
        <v>7729</v>
      </c>
      <c r="M6497">
        <v>17121</v>
      </c>
      <c r="N6497">
        <v>3450.8</v>
      </c>
    </row>
    <row r="6498" spans="1:14" x14ac:dyDescent="0.25">
      <c r="A6498" s="5">
        <v>41235</v>
      </c>
      <c r="B6498">
        <v>1293.06</v>
      </c>
      <c r="C6498">
        <v>567.17999999999995</v>
      </c>
      <c r="D6498">
        <v>4281.2</v>
      </c>
      <c r="E6498">
        <v>2523.8000000000002</v>
      </c>
      <c r="F6498">
        <v>7314.15</v>
      </c>
      <c r="G6498">
        <v>5282.8</v>
      </c>
      <c r="H6498">
        <v>11046</v>
      </c>
      <c r="I6498">
        <v>245.14</v>
      </c>
      <c r="J6498">
        <v>777.81</v>
      </c>
      <c r="K6498">
        <v>4819.74</v>
      </c>
      <c r="L6498">
        <v>7846</v>
      </c>
      <c r="M6498">
        <v>17289</v>
      </c>
      <c r="N6498">
        <v>3483.9</v>
      </c>
    </row>
    <row r="6499" spans="1:14" x14ac:dyDescent="0.25">
      <c r="A6499" s="5">
        <v>41236</v>
      </c>
      <c r="B6499">
        <v>1308.9000000000001</v>
      </c>
      <c r="C6499">
        <v>568.48</v>
      </c>
      <c r="D6499">
        <v>4297.8999999999996</v>
      </c>
      <c r="E6499">
        <v>2546.1999999999998</v>
      </c>
      <c r="F6499">
        <v>7373.19</v>
      </c>
      <c r="G6499">
        <v>5295.4</v>
      </c>
      <c r="H6499">
        <v>11110</v>
      </c>
      <c r="I6499">
        <v>247.9</v>
      </c>
      <c r="J6499">
        <v>785.49</v>
      </c>
      <c r="K6499">
        <v>4846.4399999999996</v>
      </c>
      <c r="L6499">
        <v>7846</v>
      </c>
      <c r="M6499">
        <v>17443</v>
      </c>
      <c r="N6499">
        <v>3481.5</v>
      </c>
    </row>
    <row r="6500" spans="1:14" x14ac:dyDescent="0.25">
      <c r="A6500" s="5">
        <v>41239</v>
      </c>
      <c r="B6500">
        <v>1307.03</v>
      </c>
      <c r="C6500">
        <v>568.89</v>
      </c>
      <c r="D6500">
        <v>4268.7</v>
      </c>
      <c r="E6500">
        <v>2525.1999999999998</v>
      </c>
      <c r="F6500">
        <v>7359.56</v>
      </c>
      <c r="G6500">
        <v>5283.6</v>
      </c>
      <c r="H6500">
        <v>11024</v>
      </c>
      <c r="I6500">
        <v>247.46</v>
      </c>
      <c r="J6500">
        <v>782.93</v>
      </c>
      <c r="K6500">
        <v>4816.1400000000003</v>
      </c>
      <c r="L6500">
        <v>7880</v>
      </c>
      <c r="M6500">
        <v>17402</v>
      </c>
      <c r="N6500">
        <v>3491</v>
      </c>
    </row>
    <row r="6501" spans="1:14" x14ac:dyDescent="0.25">
      <c r="A6501" s="5">
        <v>41240</v>
      </c>
      <c r="B6501">
        <v>1301.68</v>
      </c>
      <c r="C6501">
        <v>565.71</v>
      </c>
      <c r="D6501">
        <v>4284.2</v>
      </c>
      <c r="E6501">
        <v>2526.3000000000002</v>
      </c>
      <c r="F6501">
        <v>7405.48</v>
      </c>
      <c r="G6501">
        <v>5263</v>
      </c>
      <c r="H6501">
        <v>10992</v>
      </c>
      <c r="I6501">
        <v>249.03</v>
      </c>
      <c r="J6501">
        <v>784.94</v>
      </c>
      <c r="K6501">
        <v>4841.3900000000003</v>
      </c>
      <c r="L6501">
        <v>7905</v>
      </c>
      <c r="M6501">
        <v>17353</v>
      </c>
      <c r="N6501">
        <v>3523.3</v>
      </c>
    </row>
    <row r="6502" spans="1:14" x14ac:dyDescent="0.25">
      <c r="A6502" s="5">
        <v>41241</v>
      </c>
      <c r="B6502">
        <v>1310.53</v>
      </c>
      <c r="C6502">
        <v>568.4</v>
      </c>
      <c r="D6502">
        <v>4289</v>
      </c>
      <c r="E6502">
        <v>2536.8000000000002</v>
      </c>
      <c r="F6502">
        <v>7416.07</v>
      </c>
      <c r="G6502">
        <v>5255.6</v>
      </c>
      <c r="H6502">
        <v>10975</v>
      </c>
      <c r="I6502">
        <v>250</v>
      </c>
      <c r="J6502">
        <v>782.93</v>
      </c>
      <c r="K6502">
        <v>4876.0200000000004</v>
      </c>
      <c r="L6502">
        <v>7796</v>
      </c>
      <c r="M6502">
        <v>17265</v>
      </c>
      <c r="N6502">
        <v>3506</v>
      </c>
    </row>
    <row r="6503" spans="1:14" x14ac:dyDescent="0.25">
      <c r="A6503" s="5">
        <v>41242</v>
      </c>
      <c r="B6503">
        <v>1318.68</v>
      </c>
      <c r="C6503">
        <v>571.41999999999996</v>
      </c>
      <c r="D6503">
        <v>4339.6000000000004</v>
      </c>
      <c r="E6503">
        <v>2575.5</v>
      </c>
      <c r="F6503">
        <v>7468.55</v>
      </c>
      <c r="G6503">
        <v>5348.1</v>
      </c>
      <c r="H6503">
        <v>11284</v>
      </c>
      <c r="I6503">
        <v>252.88</v>
      </c>
      <c r="J6503">
        <v>794.63</v>
      </c>
      <c r="K6503">
        <v>4923.6400000000003</v>
      </c>
      <c r="L6503">
        <v>7888</v>
      </c>
      <c r="M6503">
        <v>17468</v>
      </c>
      <c r="N6503">
        <v>3535.9</v>
      </c>
    </row>
    <row r="6504" spans="1:14" x14ac:dyDescent="0.25">
      <c r="A6504" s="5">
        <v>41243</v>
      </c>
      <c r="B6504">
        <v>1317.51</v>
      </c>
      <c r="C6504">
        <v>572.32000000000005</v>
      </c>
      <c r="D6504">
        <v>4338.5</v>
      </c>
      <c r="E6504">
        <v>2568.3000000000002</v>
      </c>
      <c r="F6504">
        <v>7486.71</v>
      </c>
      <c r="G6504">
        <v>5314.7</v>
      </c>
      <c r="H6504">
        <v>11229</v>
      </c>
      <c r="I6504">
        <v>251.76</v>
      </c>
      <c r="J6504">
        <v>794.27</v>
      </c>
      <c r="K6504">
        <v>4919.3100000000004</v>
      </c>
      <c r="L6504">
        <v>7922</v>
      </c>
      <c r="M6504">
        <v>17508</v>
      </c>
      <c r="N6504">
        <v>3557.2</v>
      </c>
    </row>
    <row r="6505" spans="1:14" x14ac:dyDescent="0.25">
      <c r="A6505" s="5">
        <v>41246</v>
      </c>
      <c r="B6505">
        <v>1310.53</v>
      </c>
      <c r="C6505">
        <v>568.73</v>
      </c>
      <c r="D6505">
        <v>4340</v>
      </c>
      <c r="E6505">
        <v>2575.1</v>
      </c>
      <c r="F6505">
        <v>7503.36</v>
      </c>
      <c r="G6505">
        <v>5279.4</v>
      </c>
      <c r="H6505">
        <v>11268</v>
      </c>
      <c r="I6505">
        <v>252.35</v>
      </c>
      <c r="J6505">
        <v>797.01</v>
      </c>
      <c r="K6505">
        <v>4936.63</v>
      </c>
      <c r="L6505">
        <v>7930</v>
      </c>
      <c r="M6505">
        <v>17269</v>
      </c>
      <c r="N6505">
        <v>3583.9</v>
      </c>
    </row>
    <row r="6506" spans="1:14" x14ac:dyDescent="0.25">
      <c r="A6506" s="5">
        <v>41247</v>
      </c>
      <c r="B6506">
        <v>1309.1300000000001</v>
      </c>
      <c r="C6506">
        <v>567.66999999999996</v>
      </c>
      <c r="D6506">
        <v>4332.8999999999996</v>
      </c>
      <c r="E6506">
        <v>2583.8000000000002</v>
      </c>
      <c r="F6506">
        <v>7496.3</v>
      </c>
      <c r="G6506">
        <v>5281.4</v>
      </c>
      <c r="H6506">
        <v>11401</v>
      </c>
      <c r="I6506">
        <v>252.54</v>
      </c>
      <c r="J6506">
        <v>797.19</v>
      </c>
      <c r="K6506">
        <v>4944.57</v>
      </c>
      <c r="L6506">
        <v>7905</v>
      </c>
      <c r="M6506">
        <v>17284</v>
      </c>
      <c r="N6506">
        <v>3548.5</v>
      </c>
    </row>
    <row r="6507" spans="1:14" x14ac:dyDescent="0.25">
      <c r="A6507" s="5">
        <v>41248</v>
      </c>
      <c r="B6507">
        <v>1311.69</v>
      </c>
      <c r="C6507">
        <v>568.55999999999995</v>
      </c>
      <c r="D6507">
        <v>4344.3999999999996</v>
      </c>
      <c r="E6507">
        <v>2592.1</v>
      </c>
      <c r="F6507">
        <v>7512.95</v>
      </c>
      <c r="G6507">
        <v>5273.6</v>
      </c>
      <c r="H6507">
        <v>11330</v>
      </c>
      <c r="I6507">
        <v>253.36</v>
      </c>
      <c r="J6507">
        <v>798.66</v>
      </c>
      <c r="K6507">
        <v>4936.63</v>
      </c>
      <c r="L6507">
        <v>7947</v>
      </c>
      <c r="M6507">
        <v>17760</v>
      </c>
      <c r="N6507">
        <v>3564.2</v>
      </c>
    </row>
    <row r="6508" spans="1:14" x14ac:dyDescent="0.25">
      <c r="A6508" s="5">
        <v>41249</v>
      </c>
      <c r="B6508">
        <v>1316.12</v>
      </c>
      <c r="C6508">
        <v>568.48</v>
      </c>
      <c r="D6508">
        <v>4361.7</v>
      </c>
      <c r="E6508">
        <v>2597.1999999999998</v>
      </c>
      <c r="F6508">
        <v>7606.3</v>
      </c>
      <c r="G6508">
        <v>5296.5</v>
      </c>
      <c r="H6508">
        <v>11260</v>
      </c>
      <c r="I6508">
        <v>255.2</v>
      </c>
      <c r="J6508">
        <v>803.96</v>
      </c>
      <c r="K6508">
        <v>4985.6899999999996</v>
      </c>
      <c r="L6508">
        <v>7997</v>
      </c>
      <c r="M6508">
        <v>17680</v>
      </c>
      <c r="N6508">
        <v>3556.4</v>
      </c>
    </row>
    <row r="6509" spans="1:14" x14ac:dyDescent="0.25">
      <c r="A6509" s="5">
        <v>41250</v>
      </c>
      <c r="B6509">
        <v>1318.91</v>
      </c>
      <c r="C6509">
        <v>567.91</v>
      </c>
      <c r="D6509">
        <v>4367.7</v>
      </c>
      <c r="E6509">
        <v>2602.3000000000002</v>
      </c>
      <c r="F6509">
        <v>7577.54</v>
      </c>
      <c r="G6509">
        <v>5259.4</v>
      </c>
      <c r="H6509">
        <v>11152</v>
      </c>
      <c r="I6509">
        <v>256.20999999999998</v>
      </c>
      <c r="J6509">
        <v>803.78</v>
      </c>
      <c r="K6509">
        <v>4993.63</v>
      </c>
      <c r="L6509">
        <v>8014</v>
      </c>
      <c r="M6509">
        <v>17706</v>
      </c>
      <c r="N6509">
        <v>3591.8</v>
      </c>
    </row>
    <row r="6510" spans="1:14" x14ac:dyDescent="0.25">
      <c r="A6510" s="5">
        <v>41253</v>
      </c>
      <c r="B6510">
        <v>1322.87</v>
      </c>
      <c r="C6510">
        <v>572.32000000000005</v>
      </c>
      <c r="D6510">
        <v>4373.8999999999996</v>
      </c>
      <c r="E6510">
        <v>2607</v>
      </c>
      <c r="F6510">
        <v>7600.24</v>
      </c>
      <c r="G6510">
        <v>5221.2</v>
      </c>
      <c r="H6510">
        <v>10916</v>
      </c>
      <c r="I6510">
        <v>256.47000000000003</v>
      </c>
      <c r="J6510">
        <v>809.63</v>
      </c>
      <c r="K6510">
        <v>5012.3900000000003</v>
      </c>
      <c r="L6510">
        <v>7997</v>
      </c>
      <c r="M6510">
        <v>17694</v>
      </c>
      <c r="N6510">
        <v>3597.3</v>
      </c>
    </row>
    <row r="6511" spans="1:14" x14ac:dyDescent="0.25">
      <c r="A6511" s="5">
        <v>41254</v>
      </c>
      <c r="B6511">
        <v>1333.35</v>
      </c>
      <c r="C6511">
        <v>575.25</v>
      </c>
      <c r="D6511">
        <v>4379.5</v>
      </c>
      <c r="E6511">
        <v>2628.6</v>
      </c>
      <c r="F6511">
        <v>7661.8</v>
      </c>
      <c r="G6511">
        <v>5313.1</v>
      </c>
      <c r="H6511">
        <v>11062</v>
      </c>
      <c r="I6511">
        <v>257.33</v>
      </c>
      <c r="J6511">
        <v>812.37</v>
      </c>
      <c r="K6511">
        <v>5036.92</v>
      </c>
      <c r="L6511">
        <v>7980</v>
      </c>
      <c r="M6511">
        <v>17725</v>
      </c>
      <c r="N6511">
        <v>3607.6</v>
      </c>
    </row>
    <row r="6512" spans="1:14" x14ac:dyDescent="0.25">
      <c r="A6512" s="5">
        <v>41255</v>
      </c>
      <c r="B6512">
        <v>1329.39</v>
      </c>
      <c r="C6512">
        <v>577.29</v>
      </c>
      <c r="D6512">
        <v>4394.2</v>
      </c>
      <c r="E6512">
        <v>2633.7</v>
      </c>
      <c r="F6512">
        <v>7684.5</v>
      </c>
      <c r="G6512">
        <v>5354.3</v>
      </c>
      <c r="H6512">
        <v>11207</v>
      </c>
      <c r="I6512">
        <v>257.48</v>
      </c>
      <c r="J6512">
        <v>807.62</v>
      </c>
      <c r="K6512">
        <v>5018.88</v>
      </c>
      <c r="L6512">
        <v>8031</v>
      </c>
      <c r="M6512">
        <v>17900</v>
      </c>
      <c r="N6512">
        <v>3620.2</v>
      </c>
    </row>
    <row r="6513" spans="1:14" x14ac:dyDescent="0.25">
      <c r="A6513" s="5">
        <v>41256</v>
      </c>
      <c r="B6513">
        <v>1320.77</v>
      </c>
      <c r="C6513">
        <v>574.44000000000005</v>
      </c>
      <c r="D6513">
        <v>4372.8</v>
      </c>
      <c r="E6513">
        <v>2627.9</v>
      </c>
      <c r="F6513">
        <v>7641.11</v>
      </c>
      <c r="G6513">
        <v>5378.6</v>
      </c>
      <c r="H6513">
        <v>11270</v>
      </c>
      <c r="I6513">
        <v>257.18</v>
      </c>
      <c r="J6513">
        <v>802.31</v>
      </c>
      <c r="K6513">
        <v>4994.3500000000004</v>
      </c>
      <c r="L6513">
        <v>8173</v>
      </c>
      <c r="M6513">
        <v>17850</v>
      </c>
      <c r="N6513">
        <v>3615.4</v>
      </c>
    </row>
    <row r="6514" spans="1:14" x14ac:dyDescent="0.25">
      <c r="A6514" s="5">
        <v>41257</v>
      </c>
      <c r="B6514">
        <v>1317.98</v>
      </c>
      <c r="C6514">
        <v>574.6</v>
      </c>
      <c r="D6514">
        <v>4376.8999999999996</v>
      </c>
      <c r="E6514">
        <v>2630.1</v>
      </c>
      <c r="F6514">
        <v>7664.32</v>
      </c>
      <c r="G6514">
        <v>5383.5</v>
      </c>
      <c r="H6514">
        <v>11304</v>
      </c>
      <c r="I6514">
        <v>257.63</v>
      </c>
      <c r="J6514">
        <v>804.32</v>
      </c>
      <c r="K6514">
        <v>4983.53</v>
      </c>
      <c r="L6514">
        <v>8190</v>
      </c>
      <c r="M6514">
        <v>17997</v>
      </c>
      <c r="N6514">
        <v>3608.4</v>
      </c>
    </row>
    <row r="6515" spans="1:14" x14ac:dyDescent="0.25">
      <c r="A6515" s="5">
        <v>41260</v>
      </c>
      <c r="B6515">
        <v>1334.28</v>
      </c>
      <c r="C6515">
        <v>574.44000000000005</v>
      </c>
      <c r="D6515">
        <v>4360.6000000000004</v>
      </c>
      <c r="E6515">
        <v>2631.2</v>
      </c>
      <c r="F6515">
        <v>7668.86</v>
      </c>
      <c r="G6515">
        <v>5396.5</v>
      </c>
      <c r="H6515">
        <v>11373</v>
      </c>
      <c r="I6515">
        <v>256.73</v>
      </c>
      <c r="J6515">
        <v>807.98</v>
      </c>
      <c r="K6515">
        <v>4982.8100000000004</v>
      </c>
      <c r="L6515">
        <v>8241</v>
      </c>
      <c r="M6515">
        <v>17867</v>
      </c>
      <c r="N6515">
        <v>3602.1</v>
      </c>
    </row>
    <row r="6516" spans="1:14" x14ac:dyDescent="0.25">
      <c r="A6516" s="5">
        <v>41261</v>
      </c>
      <c r="B6516">
        <v>1346.62</v>
      </c>
      <c r="C6516">
        <v>577.29</v>
      </c>
      <c r="D6516">
        <v>4392.3999999999996</v>
      </c>
      <c r="E6516">
        <v>2639.9</v>
      </c>
      <c r="F6516">
        <v>7731.43</v>
      </c>
      <c r="G6516">
        <v>5487.6</v>
      </c>
      <c r="H6516">
        <v>11481</v>
      </c>
      <c r="I6516">
        <v>257.10000000000002</v>
      </c>
      <c r="J6516">
        <v>811.09</v>
      </c>
      <c r="K6516">
        <v>4993.63</v>
      </c>
      <c r="L6516">
        <v>8341</v>
      </c>
      <c r="M6516">
        <v>17892</v>
      </c>
      <c r="N6516">
        <v>3624.9</v>
      </c>
    </row>
    <row r="6517" spans="1:14" x14ac:dyDescent="0.25">
      <c r="A6517" s="5">
        <v>41262</v>
      </c>
      <c r="B6517">
        <v>1338.7</v>
      </c>
      <c r="C6517">
        <v>580.39</v>
      </c>
      <c r="D6517">
        <v>4404.6000000000004</v>
      </c>
      <c r="E6517">
        <v>2652.2</v>
      </c>
      <c r="F6517">
        <v>7743.03</v>
      </c>
      <c r="G6517">
        <v>5544.5</v>
      </c>
      <c r="H6517">
        <v>11594</v>
      </c>
      <c r="I6517">
        <v>258.11</v>
      </c>
      <c r="J6517">
        <v>811.82</v>
      </c>
      <c r="K6517">
        <v>5016</v>
      </c>
      <c r="L6517">
        <v>8543</v>
      </c>
      <c r="M6517">
        <v>17978</v>
      </c>
      <c r="N6517">
        <v>3643.8</v>
      </c>
    </row>
    <row r="6518" spans="1:14" x14ac:dyDescent="0.25">
      <c r="A6518" s="5">
        <v>41263</v>
      </c>
      <c r="B6518">
        <v>1346.39</v>
      </c>
      <c r="C6518">
        <v>580.96</v>
      </c>
      <c r="D6518">
        <v>4403.8999999999996</v>
      </c>
      <c r="E6518">
        <v>2653.6</v>
      </c>
      <c r="F6518">
        <v>7741.52</v>
      </c>
      <c r="G6518">
        <v>5561.7</v>
      </c>
      <c r="H6518">
        <v>11654</v>
      </c>
      <c r="I6518">
        <v>259.31</v>
      </c>
      <c r="J6518">
        <v>810.91</v>
      </c>
      <c r="K6518">
        <v>4982.8100000000004</v>
      </c>
      <c r="L6518">
        <v>8417</v>
      </c>
      <c r="M6518">
        <v>17992</v>
      </c>
      <c r="N6518">
        <v>3648.6</v>
      </c>
    </row>
    <row r="6519" spans="1:14" x14ac:dyDescent="0.25">
      <c r="A6519" s="5">
        <v>41264</v>
      </c>
      <c r="B6519">
        <v>1332.84</v>
      </c>
      <c r="C6519">
        <v>582.03</v>
      </c>
      <c r="D6519">
        <v>4384.8999999999996</v>
      </c>
      <c r="E6519">
        <v>2650.7</v>
      </c>
      <c r="F6519">
        <v>7712.8</v>
      </c>
      <c r="G6519">
        <v>5561.2</v>
      </c>
      <c r="H6519">
        <v>11601</v>
      </c>
      <c r="I6519">
        <v>257.48</v>
      </c>
      <c r="J6519">
        <v>810.91</v>
      </c>
      <c r="K6519">
        <v>4969.6899999999996</v>
      </c>
      <c r="L6519">
        <v>8358</v>
      </c>
      <c r="M6519">
        <v>17859</v>
      </c>
      <c r="N6519">
        <v>3635.1</v>
      </c>
    </row>
    <row r="6520" spans="1:14" x14ac:dyDescent="0.25">
      <c r="A6520" s="5">
        <v>41267</v>
      </c>
      <c r="B6520">
        <v>1326.99</v>
      </c>
      <c r="C6520">
        <v>579.16</v>
      </c>
      <c r="D6520">
        <v>4394.2</v>
      </c>
      <c r="E6520">
        <v>2642.8</v>
      </c>
      <c r="F6520">
        <v>7712.8</v>
      </c>
      <c r="G6520">
        <v>5574.6</v>
      </c>
      <c r="H6520">
        <v>11601</v>
      </c>
      <c r="I6520">
        <v>257.89</v>
      </c>
      <c r="J6520">
        <v>810.91</v>
      </c>
      <c r="K6520">
        <v>4969.6899999999996</v>
      </c>
      <c r="L6520">
        <v>8358</v>
      </c>
      <c r="M6520">
        <v>17931</v>
      </c>
      <c r="N6520">
        <v>3651.7</v>
      </c>
    </row>
    <row r="6521" spans="1:14" x14ac:dyDescent="0.25">
      <c r="A6521" s="5">
        <v>41268</v>
      </c>
      <c r="B6521">
        <v>1326.99</v>
      </c>
      <c r="C6521">
        <v>579.16</v>
      </c>
      <c r="D6521">
        <v>4394.2</v>
      </c>
      <c r="E6521">
        <v>2642.8</v>
      </c>
      <c r="F6521">
        <v>7712.8</v>
      </c>
      <c r="G6521">
        <v>5574.6</v>
      </c>
      <c r="H6521">
        <v>11601</v>
      </c>
      <c r="I6521">
        <v>257.89</v>
      </c>
      <c r="J6521">
        <v>810.91</v>
      </c>
      <c r="K6521">
        <v>4969.6899999999996</v>
      </c>
      <c r="L6521">
        <v>8450</v>
      </c>
      <c r="M6521">
        <v>17931</v>
      </c>
      <c r="N6521">
        <v>3651.7</v>
      </c>
    </row>
    <row r="6522" spans="1:14" x14ac:dyDescent="0.25">
      <c r="A6522" s="5">
        <v>41269</v>
      </c>
      <c r="B6522">
        <v>1321.15</v>
      </c>
      <c r="C6522">
        <v>579.16</v>
      </c>
      <c r="D6522">
        <v>4394.2</v>
      </c>
      <c r="E6522">
        <v>2642.8</v>
      </c>
      <c r="F6522">
        <v>7712.8</v>
      </c>
      <c r="G6522">
        <v>5574.6</v>
      </c>
      <c r="H6522">
        <v>11601</v>
      </c>
      <c r="I6522">
        <v>257.89</v>
      </c>
      <c r="J6522">
        <v>810.91</v>
      </c>
      <c r="K6522">
        <v>4969.6899999999996</v>
      </c>
      <c r="L6522">
        <v>8593</v>
      </c>
      <c r="M6522">
        <v>17931</v>
      </c>
      <c r="N6522">
        <v>3651.7</v>
      </c>
    </row>
    <row r="6523" spans="1:14" x14ac:dyDescent="0.25">
      <c r="A6523" s="5">
        <v>41270</v>
      </c>
      <c r="B6523">
        <v>1318.58</v>
      </c>
      <c r="C6523">
        <v>578.91</v>
      </c>
      <c r="D6523">
        <v>4396.1000000000004</v>
      </c>
      <c r="E6523">
        <v>2657.2</v>
      </c>
      <c r="F6523">
        <v>7716.83</v>
      </c>
      <c r="G6523">
        <v>5578.4</v>
      </c>
      <c r="H6523">
        <v>11657</v>
      </c>
      <c r="I6523">
        <v>258.04000000000002</v>
      </c>
      <c r="J6523">
        <v>813.65</v>
      </c>
      <c r="K6523">
        <v>4954.38</v>
      </c>
      <c r="L6523">
        <v>8702</v>
      </c>
      <c r="M6523">
        <v>18019</v>
      </c>
      <c r="N6523">
        <v>3663.6</v>
      </c>
    </row>
    <row r="6524" spans="1:14" x14ac:dyDescent="0.25">
      <c r="A6524" s="5">
        <v>41271</v>
      </c>
      <c r="B6524">
        <v>1293.58</v>
      </c>
      <c r="C6524">
        <v>571.38</v>
      </c>
      <c r="D6524">
        <v>4375.6000000000004</v>
      </c>
      <c r="E6524">
        <v>2619.3000000000002</v>
      </c>
      <c r="F6524">
        <v>7677.53</v>
      </c>
      <c r="G6524">
        <v>5469.2</v>
      </c>
      <c r="H6524">
        <v>11567</v>
      </c>
      <c r="I6524">
        <v>255.95</v>
      </c>
      <c r="J6524">
        <v>809.45</v>
      </c>
      <c r="K6524">
        <v>4920.12</v>
      </c>
      <c r="L6524">
        <v>8719</v>
      </c>
      <c r="M6524">
        <v>18006</v>
      </c>
      <c r="N6524">
        <v>3677.8</v>
      </c>
    </row>
    <row r="6525" spans="1:14" x14ac:dyDescent="0.25">
      <c r="A6525" s="5">
        <v>41274</v>
      </c>
      <c r="B6525">
        <v>1327.23</v>
      </c>
      <c r="C6525">
        <v>582.52</v>
      </c>
      <c r="D6525">
        <v>4344.8</v>
      </c>
      <c r="E6525">
        <v>2631.9</v>
      </c>
      <c r="F6525">
        <v>7677.53</v>
      </c>
      <c r="G6525">
        <v>5478.9</v>
      </c>
      <c r="H6525">
        <v>11567</v>
      </c>
      <c r="I6525">
        <v>256.43</v>
      </c>
      <c r="J6525">
        <v>809.45</v>
      </c>
      <c r="K6525">
        <v>4920.12</v>
      </c>
      <c r="L6525">
        <v>8719</v>
      </c>
      <c r="M6525">
        <v>17990</v>
      </c>
      <c r="N6525">
        <v>3654.1</v>
      </c>
    </row>
    <row r="6526" spans="1:14" x14ac:dyDescent="0.25">
      <c r="A6526" s="5">
        <v>41275</v>
      </c>
      <c r="B6526">
        <v>1327.23</v>
      </c>
      <c r="C6526">
        <v>582.52</v>
      </c>
      <c r="D6526">
        <v>4344.8</v>
      </c>
      <c r="E6526">
        <v>2631.9</v>
      </c>
      <c r="F6526">
        <v>7677.53</v>
      </c>
      <c r="G6526">
        <v>5478.9</v>
      </c>
      <c r="H6526">
        <v>11567</v>
      </c>
      <c r="I6526">
        <v>256.43</v>
      </c>
      <c r="J6526">
        <v>809.45</v>
      </c>
      <c r="K6526">
        <v>4920.12</v>
      </c>
      <c r="L6526">
        <v>8719</v>
      </c>
      <c r="M6526">
        <v>17990</v>
      </c>
      <c r="N6526">
        <v>3654.1</v>
      </c>
    </row>
    <row r="6527" spans="1:14" x14ac:dyDescent="0.25">
      <c r="A6527" s="5">
        <v>41276</v>
      </c>
      <c r="B6527">
        <v>1361.81</v>
      </c>
      <c r="C6527">
        <v>587.17999999999995</v>
      </c>
      <c r="D6527">
        <v>4448.3999999999996</v>
      </c>
      <c r="E6527">
        <v>2696.2</v>
      </c>
      <c r="F6527">
        <v>7838.77</v>
      </c>
      <c r="G6527">
        <v>5664.2</v>
      </c>
      <c r="H6527">
        <v>11987</v>
      </c>
      <c r="I6527">
        <v>261.63</v>
      </c>
      <c r="J6527">
        <v>825.71</v>
      </c>
      <c r="K6527">
        <v>4920.12</v>
      </c>
      <c r="L6527">
        <v>8719</v>
      </c>
      <c r="M6527">
        <v>18428</v>
      </c>
      <c r="N6527">
        <v>3707.9</v>
      </c>
    </row>
    <row r="6528" spans="1:14" x14ac:dyDescent="0.25">
      <c r="A6528" s="5">
        <v>41277</v>
      </c>
      <c r="B6528">
        <v>1358.54</v>
      </c>
      <c r="C6528">
        <v>584.48</v>
      </c>
      <c r="D6528">
        <v>4458.1000000000004</v>
      </c>
      <c r="E6528">
        <v>2687.9</v>
      </c>
      <c r="F6528">
        <v>7820.12</v>
      </c>
      <c r="G6528">
        <v>5674.8</v>
      </c>
      <c r="H6528">
        <v>11999</v>
      </c>
      <c r="I6528">
        <v>262.23</v>
      </c>
      <c r="J6528">
        <v>826.81</v>
      </c>
      <c r="K6528">
        <v>5069.55</v>
      </c>
      <c r="L6528">
        <v>8719</v>
      </c>
      <c r="M6528">
        <v>18605</v>
      </c>
      <c r="N6528">
        <v>3733.3</v>
      </c>
    </row>
    <row r="6529" spans="1:14" x14ac:dyDescent="0.25">
      <c r="A6529" s="5">
        <v>41278</v>
      </c>
      <c r="B6529">
        <v>1362.51</v>
      </c>
      <c r="C6529">
        <v>587.35</v>
      </c>
      <c r="D6529">
        <v>4485.2</v>
      </c>
      <c r="E6529">
        <v>2694.8</v>
      </c>
      <c r="F6529">
        <v>7829.7</v>
      </c>
      <c r="G6529">
        <v>5673.1</v>
      </c>
      <c r="H6529">
        <v>12034</v>
      </c>
      <c r="I6529">
        <v>262.82</v>
      </c>
      <c r="J6529">
        <v>831.19</v>
      </c>
      <c r="K6529">
        <v>5081.9399999999996</v>
      </c>
      <c r="L6529">
        <v>8962</v>
      </c>
      <c r="M6529">
        <v>18487</v>
      </c>
      <c r="N6529">
        <v>3724.5</v>
      </c>
    </row>
    <row r="6530" spans="1:14" x14ac:dyDescent="0.25">
      <c r="A6530" s="5">
        <v>41281</v>
      </c>
      <c r="B6530">
        <v>1360.64</v>
      </c>
      <c r="C6530">
        <v>585.04999999999995</v>
      </c>
      <c r="D6530">
        <v>4473.3</v>
      </c>
      <c r="E6530">
        <v>2677.1</v>
      </c>
      <c r="F6530">
        <v>7791.4</v>
      </c>
      <c r="G6530">
        <v>5675.8</v>
      </c>
      <c r="H6530">
        <v>11992</v>
      </c>
      <c r="I6530">
        <v>262.49</v>
      </c>
      <c r="J6530">
        <v>825.89</v>
      </c>
      <c r="K6530">
        <v>5081.9399999999996</v>
      </c>
      <c r="L6530">
        <v>8912</v>
      </c>
      <c r="M6530">
        <v>18510</v>
      </c>
      <c r="N6530">
        <v>3714.3</v>
      </c>
    </row>
    <row r="6531" spans="1:14" x14ac:dyDescent="0.25">
      <c r="A6531" s="5">
        <v>41282</v>
      </c>
      <c r="B6531">
        <v>1357.37</v>
      </c>
      <c r="C6531">
        <v>584.24</v>
      </c>
      <c r="D6531">
        <v>4468.1000000000004</v>
      </c>
      <c r="E6531">
        <v>2678.2</v>
      </c>
      <c r="F6531">
        <v>7758.65</v>
      </c>
      <c r="G6531">
        <v>5699.3</v>
      </c>
      <c r="H6531">
        <v>12023</v>
      </c>
      <c r="I6531">
        <v>260.92</v>
      </c>
      <c r="J6531">
        <v>822.06</v>
      </c>
      <c r="K6531">
        <v>5101.62</v>
      </c>
      <c r="L6531">
        <v>8794</v>
      </c>
      <c r="M6531">
        <v>18370</v>
      </c>
      <c r="N6531">
        <v>3692.9</v>
      </c>
    </row>
    <row r="6532" spans="1:14" x14ac:dyDescent="0.25">
      <c r="A6532" s="5">
        <v>41283</v>
      </c>
      <c r="B6532">
        <v>1360.64</v>
      </c>
      <c r="C6532">
        <v>586.04</v>
      </c>
      <c r="D6532">
        <v>4498.8999999999996</v>
      </c>
      <c r="E6532">
        <v>2685.4</v>
      </c>
      <c r="F6532">
        <v>7785.86</v>
      </c>
      <c r="G6532">
        <v>5811.8</v>
      </c>
      <c r="H6532">
        <v>12295</v>
      </c>
      <c r="I6532">
        <v>261.58999999999997</v>
      </c>
      <c r="J6532">
        <v>823.52</v>
      </c>
      <c r="K6532">
        <v>5152.6400000000003</v>
      </c>
      <c r="L6532">
        <v>8870</v>
      </c>
      <c r="M6532">
        <v>18431</v>
      </c>
      <c r="N6532">
        <v>3703.2</v>
      </c>
    </row>
    <row r="6533" spans="1:14" x14ac:dyDescent="0.25">
      <c r="A6533" s="5">
        <v>41284</v>
      </c>
      <c r="B6533">
        <v>1371.16</v>
      </c>
      <c r="C6533">
        <v>590.38</v>
      </c>
      <c r="D6533">
        <v>4498.2</v>
      </c>
      <c r="E6533">
        <v>2676</v>
      </c>
      <c r="F6533">
        <v>7767.22</v>
      </c>
      <c r="G6533">
        <v>5825.4</v>
      </c>
      <c r="H6533">
        <v>12368</v>
      </c>
      <c r="I6533">
        <v>262.19</v>
      </c>
      <c r="J6533">
        <v>823.34</v>
      </c>
      <c r="K6533">
        <v>5151.91</v>
      </c>
      <c r="L6533">
        <v>8945</v>
      </c>
      <c r="M6533">
        <v>18519</v>
      </c>
      <c r="N6533">
        <v>3714.3</v>
      </c>
    </row>
    <row r="6534" spans="1:14" x14ac:dyDescent="0.25">
      <c r="A6534" s="5">
        <v>41285</v>
      </c>
      <c r="B6534">
        <v>1371.39</v>
      </c>
      <c r="C6534">
        <v>590.21</v>
      </c>
      <c r="D6534">
        <v>4510.5</v>
      </c>
      <c r="E6534">
        <v>2678.2</v>
      </c>
      <c r="F6534">
        <v>7776.29</v>
      </c>
      <c r="G6534">
        <v>5857.3</v>
      </c>
      <c r="H6534">
        <v>12416</v>
      </c>
      <c r="I6534">
        <v>261.66000000000003</v>
      </c>
      <c r="J6534">
        <v>828.09</v>
      </c>
      <c r="K6534">
        <v>5184.71</v>
      </c>
      <c r="L6534">
        <v>9088</v>
      </c>
      <c r="M6534">
        <v>18491</v>
      </c>
      <c r="N6534">
        <v>3705.5</v>
      </c>
    </row>
    <row r="6535" spans="1:14" x14ac:dyDescent="0.25">
      <c r="A6535" s="5">
        <v>41288</v>
      </c>
      <c r="B6535">
        <v>1368.59</v>
      </c>
      <c r="C6535">
        <v>589.72</v>
      </c>
      <c r="D6535">
        <v>4511.6000000000004</v>
      </c>
      <c r="E6535">
        <v>2682.1</v>
      </c>
      <c r="F6535">
        <v>7798.96</v>
      </c>
      <c r="G6535">
        <v>5835.7</v>
      </c>
      <c r="H6535">
        <v>12329</v>
      </c>
      <c r="I6535">
        <v>259.68</v>
      </c>
      <c r="J6535">
        <v>828.27</v>
      </c>
      <c r="K6535">
        <v>5193.46</v>
      </c>
      <c r="L6535">
        <v>9088</v>
      </c>
      <c r="M6535">
        <v>18553</v>
      </c>
      <c r="N6535">
        <v>3711.9</v>
      </c>
    </row>
    <row r="6536" spans="1:14" x14ac:dyDescent="0.25">
      <c r="A6536" s="5">
        <v>41289</v>
      </c>
      <c r="B6536">
        <v>1369.52</v>
      </c>
      <c r="C6536">
        <v>591.03</v>
      </c>
      <c r="D6536">
        <v>4507.5</v>
      </c>
      <c r="E6536">
        <v>2673.8</v>
      </c>
      <c r="F6536">
        <v>7731.94</v>
      </c>
      <c r="G6536">
        <v>5839.3</v>
      </c>
      <c r="H6536">
        <v>12390</v>
      </c>
      <c r="I6536">
        <v>259.98</v>
      </c>
      <c r="J6536">
        <v>822.79</v>
      </c>
      <c r="K6536">
        <v>5247.4</v>
      </c>
      <c r="L6536">
        <v>9138</v>
      </c>
      <c r="M6536">
        <v>18551</v>
      </c>
      <c r="N6536">
        <v>3714.3</v>
      </c>
    </row>
    <row r="6537" spans="1:14" x14ac:dyDescent="0.25">
      <c r="A6537" s="5">
        <v>41290</v>
      </c>
      <c r="B6537">
        <v>1369.75</v>
      </c>
      <c r="C6537">
        <v>589.30999999999995</v>
      </c>
      <c r="D6537">
        <v>4506</v>
      </c>
      <c r="E6537">
        <v>2680</v>
      </c>
      <c r="F6537">
        <v>7753.11</v>
      </c>
      <c r="G6537">
        <v>5826.6</v>
      </c>
      <c r="H6537">
        <v>12298</v>
      </c>
      <c r="I6537">
        <v>260.77</v>
      </c>
      <c r="J6537">
        <v>825.89</v>
      </c>
      <c r="K6537">
        <v>5277.28</v>
      </c>
      <c r="L6537">
        <v>8878</v>
      </c>
      <c r="M6537">
        <v>18535</v>
      </c>
      <c r="N6537">
        <v>3724.5</v>
      </c>
    </row>
    <row r="6538" spans="1:14" x14ac:dyDescent="0.25">
      <c r="A6538" s="5">
        <v>41291</v>
      </c>
      <c r="B6538">
        <v>1379.33</v>
      </c>
      <c r="C6538">
        <v>592.51</v>
      </c>
      <c r="D6538">
        <v>4523.5</v>
      </c>
      <c r="E6538">
        <v>2705.6</v>
      </c>
      <c r="F6538">
        <v>7791.91</v>
      </c>
      <c r="G6538">
        <v>5850.9</v>
      </c>
      <c r="H6538">
        <v>12473</v>
      </c>
      <c r="I6538">
        <v>262.45</v>
      </c>
      <c r="J6538">
        <v>830.1</v>
      </c>
      <c r="K6538">
        <v>5356.01</v>
      </c>
      <c r="L6538">
        <v>8920</v>
      </c>
      <c r="M6538">
        <v>18523</v>
      </c>
      <c r="N6538">
        <v>3737.2</v>
      </c>
    </row>
    <row r="6539" spans="1:14" x14ac:dyDescent="0.25">
      <c r="A6539" s="5">
        <v>41292</v>
      </c>
      <c r="B6539">
        <v>1382.37</v>
      </c>
      <c r="C6539">
        <v>596.92999999999995</v>
      </c>
      <c r="D6539">
        <v>4548.7</v>
      </c>
      <c r="E6539">
        <v>2702</v>
      </c>
      <c r="F6539">
        <v>7777.8</v>
      </c>
      <c r="G6539">
        <v>5839.3</v>
      </c>
      <c r="H6539">
        <v>12451</v>
      </c>
      <c r="I6539">
        <v>262.26</v>
      </c>
      <c r="J6539">
        <v>828.33</v>
      </c>
      <c r="K6539">
        <v>5316.65</v>
      </c>
      <c r="L6539">
        <v>9164</v>
      </c>
      <c r="M6539">
        <v>18706</v>
      </c>
      <c r="N6539">
        <v>3752.3</v>
      </c>
    </row>
    <row r="6540" spans="1:14" x14ac:dyDescent="0.25">
      <c r="A6540" s="5">
        <v>41295</v>
      </c>
      <c r="B6540">
        <v>1382.37</v>
      </c>
      <c r="C6540">
        <v>600.61</v>
      </c>
      <c r="D6540">
        <v>4560.2</v>
      </c>
      <c r="E6540">
        <v>2720.4</v>
      </c>
      <c r="F6540">
        <v>7809.04</v>
      </c>
      <c r="G6540">
        <v>5876.9</v>
      </c>
      <c r="H6540">
        <v>12511</v>
      </c>
      <c r="I6540">
        <v>263.87</v>
      </c>
      <c r="J6540">
        <v>835.27</v>
      </c>
      <c r="K6540">
        <v>5294.05</v>
      </c>
      <c r="L6540">
        <v>8987</v>
      </c>
      <c r="M6540">
        <v>18718</v>
      </c>
      <c r="N6540">
        <v>3754.6</v>
      </c>
    </row>
    <row r="6541" spans="1:14" x14ac:dyDescent="0.25">
      <c r="A6541" s="5">
        <v>41296</v>
      </c>
      <c r="B6541">
        <v>1392.19</v>
      </c>
      <c r="C6541">
        <v>603.15</v>
      </c>
      <c r="D6541">
        <v>4563.6000000000004</v>
      </c>
      <c r="E6541">
        <v>2704.2</v>
      </c>
      <c r="F6541">
        <v>7766.21</v>
      </c>
      <c r="G6541">
        <v>5868.5</v>
      </c>
      <c r="H6541">
        <v>12566</v>
      </c>
      <c r="I6541">
        <v>264.14</v>
      </c>
      <c r="J6541">
        <v>832.53</v>
      </c>
      <c r="K6541">
        <v>5272.18</v>
      </c>
      <c r="L6541">
        <v>8979</v>
      </c>
      <c r="M6541">
        <v>18782</v>
      </c>
      <c r="N6541">
        <v>3753.8</v>
      </c>
    </row>
    <row r="6542" spans="1:14" x14ac:dyDescent="0.25">
      <c r="A6542" s="5">
        <v>41297</v>
      </c>
      <c r="B6542">
        <v>1392.89</v>
      </c>
      <c r="C6542">
        <v>600.61</v>
      </c>
      <c r="D6542">
        <v>4577</v>
      </c>
      <c r="E6542">
        <v>2693.7</v>
      </c>
      <c r="F6542">
        <v>7773.77</v>
      </c>
      <c r="G6542">
        <v>5856.4</v>
      </c>
      <c r="H6542">
        <v>12476</v>
      </c>
      <c r="I6542">
        <v>263.91000000000003</v>
      </c>
      <c r="J6542">
        <v>832.71</v>
      </c>
      <c r="K6542">
        <v>5331.22</v>
      </c>
      <c r="L6542">
        <v>8786</v>
      </c>
      <c r="M6542">
        <v>18739</v>
      </c>
      <c r="N6542">
        <v>3762.5</v>
      </c>
    </row>
    <row r="6543" spans="1:14" x14ac:dyDescent="0.25">
      <c r="A6543" s="5">
        <v>41298</v>
      </c>
      <c r="B6543">
        <v>1394.29</v>
      </c>
      <c r="C6543">
        <v>603.07000000000005</v>
      </c>
      <c r="D6543">
        <v>4623.8</v>
      </c>
      <c r="E6543">
        <v>2710.7</v>
      </c>
      <c r="F6543">
        <v>7811.56</v>
      </c>
      <c r="G6543">
        <v>5876.5</v>
      </c>
      <c r="H6543">
        <v>12592</v>
      </c>
      <c r="I6543">
        <v>264.58999999999997</v>
      </c>
      <c r="J6543">
        <v>838.19</v>
      </c>
      <c r="K6543">
        <v>5382.25</v>
      </c>
      <c r="L6543">
        <v>8920</v>
      </c>
      <c r="M6543">
        <v>18731</v>
      </c>
      <c r="N6543">
        <v>3784.7</v>
      </c>
    </row>
    <row r="6544" spans="1:14" x14ac:dyDescent="0.25">
      <c r="A6544" s="5">
        <v>41299</v>
      </c>
      <c r="B6544">
        <v>1398.03</v>
      </c>
      <c r="C6544">
        <v>602.82000000000005</v>
      </c>
      <c r="D6544">
        <v>4630.1000000000004</v>
      </c>
      <c r="E6544">
        <v>2729.8</v>
      </c>
      <c r="F6544">
        <v>7913.34</v>
      </c>
      <c r="G6544">
        <v>5915.2</v>
      </c>
      <c r="H6544">
        <v>12570</v>
      </c>
      <c r="I6544">
        <v>265.89999999999998</v>
      </c>
      <c r="J6544">
        <v>846.41</v>
      </c>
      <c r="K6544">
        <v>5380.06</v>
      </c>
      <c r="L6544">
        <v>9172</v>
      </c>
      <c r="M6544">
        <v>18723</v>
      </c>
      <c r="N6544">
        <v>3802.9</v>
      </c>
    </row>
    <row r="6545" spans="1:14" x14ac:dyDescent="0.25">
      <c r="A6545" s="5">
        <v>41302</v>
      </c>
      <c r="B6545">
        <v>1399.2</v>
      </c>
      <c r="C6545">
        <v>604.54</v>
      </c>
      <c r="D6545">
        <v>4651.3</v>
      </c>
      <c r="E6545">
        <v>2733.8</v>
      </c>
      <c r="F6545">
        <v>7897.72</v>
      </c>
      <c r="G6545">
        <v>5893.7</v>
      </c>
      <c r="H6545">
        <v>12696</v>
      </c>
      <c r="I6545">
        <v>266.61</v>
      </c>
      <c r="J6545">
        <v>847.69</v>
      </c>
      <c r="K6545">
        <v>5401.2</v>
      </c>
      <c r="L6545">
        <v>9071</v>
      </c>
      <c r="M6545">
        <v>18781</v>
      </c>
      <c r="N6545">
        <v>3825.9</v>
      </c>
    </row>
    <row r="6546" spans="1:14" x14ac:dyDescent="0.25">
      <c r="A6546" s="5">
        <v>41303</v>
      </c>
      <c r="B6546">
        <v>1406.67</v>
      </c>
      <c r="C6546">
        <v>604.71</v>
      </c>
      <c r="D6546">
        <v>4684.7</v>
      </c>
      <c r="E6546">
        <v>2738.2</v>
      </c>
      <c r="F6546">
        <v>7916.36</v>
      </c>
      <c r="G6546">
        <v>5863.6</v>
      </c>
      <c r="H6546">
        <v>12693</v>
      </c>
      <c r="I6546">
        <v>267.58</v>
      </c>
      <c r="J6546">
        <v>847.87</v>
      </c>
      <c r="K6546">
        <v>5386.62</v>
      </c>
      <c r="L6546">
        <v>9138</v>
      </c>
      <c r="M6546">
        <v>18779</v>
      </c>
      <c r="N6546">
        <v>3842.5</v>
      </c>
    </row>
    <row r="6547" spans="1:14" x14ac:dyDescent="0.25">
      <c r="A6547" s="5">
        <v>41304</v>
      </c>
      <c r="B6547">
        <v>1397.56</v>
      </c>
      <c r="C6547">
        <v>600.61</v>
      </c>
      <c r="D6547">
        <v>4666.5</v>
      </c>
      <c r="E6547">
        <v>2722.3</v>
      </c>
      <c r="F6547">
        <v>7867.99</v>
      </c>
      <c r="G6547">
        <v>5817.4</v>
      </c>
      <c r="H6547">
        <v>12286</v>
      </c>
      <c r="I6547">
        <v>267.27999999999997</v>
      </c>
      <c r="J6547">
        <v>856.46</v>
      </c>
      <c r="K6547">
        <v>5330.49</v>
      </c>
      <c r="L6547">
        <v>9315</v>
      </c>
      <c r="M6547">
        <v>18859</v>
      </c>
      <c r="N6547">
        <v>3847.2</v>
      </c>
    </row>
    <row r="6548" spans="1:14" x14ac:dyDescent="0.25">
      <c r="A6548" s="5">
        <v>41305</v>
      </c>
      <c r="B6548">
        <v>1395.69</v>
      </c>
      <c r="C6548">
        <v>594.88</v>
      </c>
      <c r="D6548">
        <v>4650.8999999999996</v>
      </c>
      <c r="E6548">
        <v>2697</v>
      </c>
      <c r="F6548">
        <v>7856.4</v>
      </c>
      <c r="G6548">
        <v>5695.4</v>
      </c>
      <c r="H6548">
        <v>12382</v>
      </c>
      <c r="I6548">
        <v>264.81</v>
      </c>
      <c r="J6548">
        <v>853.35</v>
      </c>
      <c r="K6548">
        <v>5352.36</v>
      </c>
      <c r="L6548">
        <v>9323</v>
      </c>
      <c r="M6548">
        <v>18837</v>
      </c>
      <c r="N6548">
        <v>3835.4</v>
      </c>
    </row>
    <row r="6549" spans="1:14" x14ac:dyDescent="0.25">
      <c r="A6549" s="5">
        <v>41306</v>
      </c>
      <c r="B6549">
        <v>1408.31</v>
      </c>
      <c r="C6549">
        <v>597.83000000000004</v>
      </c>
      <c r="D6549">
        <v>4683.8999999999996</v>
      </c>
      <c r="E6549">
        <v>2727</v>
      </c>
      <c r="F6549">
        <v>7891.17</v>
      </c>
      <c r="G6549">
        <v>5577.7</v>
      </c>
      <c r="H6549">
        <v>12290</v>
      </c>
      <c r="I6549">
        <v>265.77999999999997</v>
      </c>
      <c r="J6549">
        <v>859.93</v>
      </c>
      <c r="K6549">
        <v>5358.19</v>
      </c>
      <c r="L6549">
        <v>9373</v>
      </c>
      <c r="M6549">
        <v>18821</v>
      </c>
      <c r="N6549">
        <v>3862.3</v>
      </c>
    </row>
    <row r="6550" spans="1:14" x14ac:dyDescent="0.25">
      <c r="A6550" s="5">
        <v>41309</v>
      </c>
      <c r="B6550">
        <v>1395.93</v>
      </c>
      <c r="C6550">
        <v>595.95000000000005</v>
      </c>
      <c r="D6550">
        <v>4605.8999999999996</v>
      </c>
      <c r="E6550">
        <v>2647.1</v>
      </c>
      <c r="F6550">
        <v>7705.74</v>
      </c>
      <c r="G6550">
        <v>5377.1</v>
      </c>
      <c r="H6550">
        <v>11740</v>
      </c>
      <c r="I6550">
        <v>261.48</v>
      </c>
      <c r="J6550">
        <v>848.05</v>
      </c>
      <c r="K6550">
        <v>5310.09</v>
      </c>
      <c r="L6550">
        <v>9457</v>
      </c>
      <c r="M6550">
        <v>18727</v>
      </c>
      <c r="N6550">
        <v>3854.4</v>
      </c>
    </row>
    <row r="6551" spans="1:14" x14ac:dyDescent="0.25">
      <c r="A6551" s="5">
        <v>41310</v>
      </c>
      <c r="B6551">
        <v>1407.61</v>
      </c>
      <c r="C6551">
        <v>596.92999999999995</v>
      </c>
      <c r="D6551">
        <v>4634.8999999999996</v>
      </c>
      <c r="E6551">
        <v>2669.9</v>
      </c>
      <c r="F6551">
        <v>7724.89</v>
      </c>
      <c r="G6551">
        <v>5492</v>
      </c>
      <c r="H6551">
        <v>11847</v>
      </c>
      <c r="I6551">
        <v>260.35000000000002</v>
      </c>
      <c r="J6551">
        <v>858.28</v>
      </c>
      <c r="K6551">
        <v>5343.62</v>
      </c>
      <c r="L6551">
        <v>9298</v>
      </c>
      <c r="M6551">
        <v>18289</v>
      </c>
      <c r="N6551">
        <v>3834.6</v>
      </c>
    </row>
    <row r="6552" spans="1:14" x14ac:dyDescent="0.25">
      <c r="A6552" s="5">
        <v>41311</v>
      </c>
      <c r="B6552">
        <v>1408.31</v>
      </c>
      <c r="C6552">
        <v>598.32000000000005</v>
      </c>
      <c r="D6552">
        <v>4645.3</v>
      </c>
      <c r="E6552">
        <v>2633</v>
      </c>
      <c r="F6552">
        <v>7646.79</v>
      </c>
      <c r="G6552">
        <v>5479.2</v>
      </c>
      <c r="H6552">
        <v>11790</v>
      </c>
      <c r="I6552">
        <v>258.74</v>
      </c>
      <c r="J6552">
        <v>857</v>
      </c>
      <c r="K6552">
        <v>5359.65</v>
      </c>
      <c r="L6552">
        <v>9592</v>
      </c>
      <c r="M6552">
        <v>18417</v>
      </c>
      <c r="N6552">
        <v>3865.5</v>
      </c>
    </row>
    <row r="6553" spans="1:14" x14ac:dyDescent="0.25">
      <c r="A6553" s="5">
        <v>41312</v>
      </c>
      <c r="B6553">
        <v>1406.91</v>
      </c>
      <c r="C6553">
        <v>597.26</v>
      </c>
      <c r="D6553">
        <v>4603.7</v>
      </c>
      <c r="E6553">
        <v>2603.6999999999998</v>
      </c>
      <c r="F6553">
        <v>7648.3</v>
      </c>
      <c r="G6553">
        <v>5438.2</v>
      </c>
      <c r="H6553">
        <v>11638</v>
      </c>
      <c r="I6553">
        <v>257.08999999999997</v>
      </c>
      <c r="J6553">
        <v>850.98</v>
      </c>
      <c r="K6553">
        <v>5294.78</v>
      </c>
      <c r="L6553">
        <v>9558</v>
      </c>
      <c r="M6553">
        <v>18381</v>
      </c>
      <c r="N6553">
        <v>3874.2</v>
      </c>
    </row>
    <row r="6554" spans="1:14" x14ac:dyDescent="0.25">
      <c r="A6554" s="5">
        <v>41313</v>
      </c>
      <c r="B6554">
        <v>1413.68</v>
      </c>
      <c r="C6554">
        <v>600.20000000000005</v>
      </c>
      <c r="D6554">
        <v>4620.1000000000004</v>
      </c>
      <c r="E6554">
        <v>2635.5</v>
      </c>
      <c r="F6554">
        <v>7702.22</v>
      </c>
      <c r="G6554">
        <v>5545.1</v>
      </c>
      <c r="H6554">
        <v>11795</v>
      </c>
      <c r="I6554">
        <v>258.18</v>
      </c>
      <c r="J6554">
        <v>858.1</v>
      </c>
      <c r="K6554">
        <v>5331.22</v>
      </c>
      <c r="L6554">
        <v>9373</v>
      </c>
      <c r="M6554">
        <v>18414</v>
      </c>
      <c r="N6554">
        <v>3906.6</v>
      </c>
    </row>
    <row r="6555" spans="1:14" x14ac:dyDescent="0.25">
      <c r="A6555" s="5">
        <v>41316</v>
      </c>
      <c r="B6555">
        <v>1414.15</v>
      </c>
      <c r="C6555">
        <v>597.58000000000004</v>
      </c>
      <c r="D6555">
        <v>4629</v>
      </c>
      <c r="E6555">
        <v>2638.4</v>
      </c>
      <c r="F6555">
        <v>7688.61</v>
      </c>
      <c r="G6555">
        <v>5487.4</v>
      </c>
      <c r="H6555">
        <v>11733</v>
      </c>
      <c r="I6555">
        <v>257.99</v>
      </c>
      <c r="J6555">
        <v>855.36</v>
      </c>
      <c r="K6555">
        <v>5350.18</v>
      </c>
      <c r="L6555">
        <v>9373</v>
      </c>
      <c r="M6555">
        <v>18414</v>
      </c>
      <c r="N6555">
        <v>3894</v>
      </c>
    </row>
    <row r="6556" spans="1:14" x14ac:dyDescent="0.25">
      <c r="A6556" s="5">
        <v>41317</v>
      </c>
      <c r="B6556">
        <v>1417.19</v>
      </c>
      <c r="C6556">
        <v>599.54999999999995</v>
      </c>
      <c r="D6556">
        <v>4675</v>
      </c>
      <c r="E6556">
        <v>2663</v>
      </c>
      <c r="F6556">
        <v>7713.3</v>
      </c>
      <c r="G6556">
        <v>5580.2</v>
      </c>
      <c r="H6556">
        <v>11803</v>
      </c>
      <c r="I6556">
        <v>259</v>
      </c>
      <c r="J6556">
        <v>858.28</v>
      </c>
      <c r="K6556">
        <v>5354.55</v>
      </c>
      <c r="L6556">
        <v>9541</v>
      </c>
      <c r="M6556">
        <v>18414</v>
      </c>
      <c r="N6556">
        <v>3899.5</v>
      </c>
    </row>
    <row r="6557" spans="1:14" x14ac:dyDescent="0.25">
      <c r="A6557" s="5">
        <v>41318</v>
      </c>
      <c r="B6557">
        <v>1418.12</v>
      </c>
      <c r="C6557">
        <v>600.04</v>
      </c>
      <c r="D6557">
        <v>4705.8999999999996</v>
      </c>
      <c r="E6557">
        <v>2672.4</v>
      </c>
      <c r="F6557">
        <v>7768.73</v>
      </c>
      <c r="G6557">
        <v>5639.3</v>
      </c>
      <c r="H6557">
        <v>11858</v>
      </c>
      <c r="I6557">
        <v>259.23</v>
      </c>
      <c r="J6557">
        <v>866.5</v>
      </c>
      <c r="K6557">
        <v>5399.74</v>
      </c>
      <c r="L6557">
        <v>9449</v>
      </c>
      <c r="M6557">
        <v>18414</v>
      </c>
      <c r="N6557">
        <v>3923.2</v>
      </c>
    </row>
    <row r="6558" spans="1:14" x14ac:dyDescent="0.25">
      <c r="A6558" s="5">
        <v>41319</v>
      </c>
      <c r="B6558">
        <v>1419.29</v>
      </c>
      <c r="C6558">
        <v>595.70000000000005</v>
      </c>
      <c r="D6558">
        <v>4686.5</v>
      </c>
      <c r="E6558">
        <v>2655.4</v>
      </c>
      <c r="F6558">
        <v>7692.64</v>
      </c>
      <c r="G6558">
        <v>5601</v>
      </c>
      <c r="H6558">
        <v>11740</v>
      </c>
      <c r="I6558">
        <v>259.19</v>
      </c>
      <c r="J6558">
        <v>864.67</v>
      </c>
      <c r="K6558">
        <v>5400.47</v>
      </c>
      <c r="L6558">
        <v>9508</v>
      </c>
      <c r="M6558">
        <v>18549</v>
      </c>
      <c r="N6558">
        <v>3953.3</v>
      </c>
    </row>
    <row r="6559" spans="1:14" x14ac:dyDescent="0.25">
      <c r="A6559" s="5">
        <v>41320</v>
      </c>
      <c r="B6559">
        <v>1417.89</v>
      </c>
      <c r="C6559">
        <v>594.96</v>
      </c>
      <c r="D6559">
        <v>4686.8999999999996</v>
      </c>
      <c r="E6559">
        <v>2647.1</v>
      </c>
      <c r="F6559">
        <v>7650.32</v>
      </c>
      <c r="G6559">
        <v>5538.8</v>
      </c>
      <c r="H6559">
        <v>11702</v>
      </c>
      <c r="I6559">
        <v>257.47000000000003</v>
      </c>
      <c r="J6559">
        <v>864.41</v>
      </c>
      <c r="K6559">
        <v>5419.42</v>
      </c>
      <c r="L6559">
        <v>9373</v>
      </c>
      <c r="M6559">
        <v>18557</v>
      </c>
      <c r="N6559">
        <v>3954.1</v>
      </c>
    </row>
    <row r="6560" spans="1:14" x14ac:dyDescent="0.25">
      <c r="A6560" s="5">
        <v>41323</v>
      </c>
      <c r="B6560">
        <v>1417.89</v>
      </c>
      <c r="C6560">
        <v>594.96</v>
      </c>
      <c r="D6560">
        <v>4676.8999999999996</v>
      </c>
      <c r="E6560">
        <v>2651.4</v>
      </c>
      <c r="F6560">
        <v>7687.6</v>
      </c>
      <c r="G6560">
        <v>5503.9</v>
      </c>
      <c r="H6560">
        <v>11642</v>
      </c>
      <c r="I6560">
        <v>257.32</v>
      </c>
      <c r="J6560">
        <v>866.61</v>
      </c>
      <c r="K6560">
        <v>5406.3</v>
      </c>
      <c r="L6560">
        <v>9575</v>
      </c>
      <c r="M6560">
        <v>18486</v>
      </c>
      <c r="N6560">
        <v>3991.3</v>
      </c>
    </row>
    <row r="6561" spans="1:14" x14ac:dyDescent="0.25">
      <c r="A6561" s="5">
        <v>41324</v>
      </c>
      <c r="B6561">
        <v>1428.17</v>
      </c>
      <c r="C6561">
        <v>601.27</v>
      </c>
      <c r="D6561">
        <v>4727</v>
      </c>
      <c r="E6561">
        <v>2700.9</v>
      </c>
      <c r="F6561">
        <v>7817.6</v>
      </c>
      <c r="G6561">
        <v>5582.5</v>
      </c>
      <c r="H6561">
        <v>11808</v>
      </c>
      <c r="I6561">
        <v>260.45999999999998</v>
      </c>
      <c r="J6561">
        <v>871.92</v>
      </c>
      <c r="K6561">
        <v>5470.44</v>
      </c>
      <c r="L6561">
        <v>9541</v>
      </c>
      <c r="M6561">
        <v>18350</v>
      </c>
      <c r="N6561">
        <v>4005.6</v>
      </c>
    </row>
    <row r="6562" spans="1:14" x14ac:dyDescent="0.25">
      <c r="A6562" s="5">
        <v>41325</v>
      </c>
      <c r="B6562">
        <v>1408.54</v>
      </c>
      <c r="C6562">
        <v>597.34</v>
      </c>
      <c r="D6562">
        <v>4734.1000000000004</v>
      </c>
      <c r="E6562">
        <v>2680.3</v>
      </c>
      <c r="F6562">
        <v>7792.41</v>
      </c>
      <c r="G6562">
        <v>5543.2</v>
      </c>
      <c r="H6562">
        <v>11724</v>
      </c>
      <c r="I6562">
        <v>257.5</v>
      </c>
      <c r="J6562">
        <v>877.05</v>
      </c>
      <c r="K6562">
        <v>5504.7</v>
      </c>
      <c r="L6562">
        <v>9600</v>
      </c>
      <c r="M6562">
        <v>18397</v>
      </c>
      <c r="N6562">
        <v>4015.9</v>
      </c>
    </row>
    <row r="6563" spans="1:14" x14ac:dyDescent="0.25">
      <c r="A6563" s="5">
        <v>41326</v>
      </c>
      <c r="B6563">
        <v>1402.94</v>
      </c>
      <c r="C6563">
        <v>593.98</v>
      </c>
      <c r="D6563">
        <v>4662.3999999999996</v>
      </c>
      <c r="E6563">
        <v>2620.3000000000002</v>
      </c>
      <c r="F6563">
        <v>7641.75</v>
      </c>
      <c r="G6563">
        <v>5438.7</v>
      </c>
      <c r="H6563">
        <v>11384</v>
      </c>
      <c r="I6563">
        <v>252.15</v>
      </c>
      <c r="J6563">
        <v>868.26</v>
      </c>
      <c r="K6563">
        <v>5409.95</v>
      </c>
      <c r="L6563">
        <v>9499</v>
      </c>
      <c r="M6563">
        <v>18109</v>
      </c>
      <c r="N6563">
        <v>3931.9</v>
      </c>
    </row>
    <row r="6564" spans="1:14" x14ac:dyDescent="0.25">
      <c r="A6564" s="5">
        <v>41327</v>
      </c>
      <c r="B6564">
        <v>1415.55</v>
      </c>
      <c r="C6564">
        <v>596.76</v>
      </c>
      <c r="D6564">
        <v>4695.8</v>
      </c>
      <c r="E6564">
        <v>2679.6</v>
      </c>
      <c r="F6564">
        <v>7719.85</v>
      </c>
      <c r="G6564">
        <v>5546</v>
      </c>
      <c r="H6564">
        <v>11503</v>
      </c>
      <c r="I6564">
        <v>254.66</v>
      </c>
      <c r="J6564">
        <v>882</v>
      </c>
      <c r="K6564">
        <v>5452.22</v>
      </c>
      <c r="L6564">
        <v>9575</v>
      </c>
      <c r="M6564">
        <v>18027</v>
      </c>
      <c r="N6564">
        <v>3952.5</v>
      </c>
    </row>
    <row r="6565" spans="1:14" x14ac:dyDescent="0.25">
      <c r="A6565" s="5">
        <v>41330</v>
      </c>
      <c r="B6565">
        <v>1390.08</v>
      </c>
      <c r="C6565">
        <v>593.57000000000005</v>
      </c>
      <c r="D6565">
        <v>4713.3</v>
      </c>
      <c r="E6565">
        <v>2691.9</v>
      </c>
      <c r="F6565">
        <v>7828.18</v>
      </c>
      <c r="G6565">
        <v>5587.7</v>
      </c>
      <c r="H6565">
        <v>11594</v>
      </c>
      <c r="I6565">
        <v>255.03</v>
      </c>
      <c r="J6565">
        <v>875.59</v>
      </c>
      <c r="K6565">
        <v>5482.11</v>
      </c>
      <c r="L6565">
        <v>9776</v>
      </c>
      <c r="M6565">
        <v>18104</v>
      </c>
      <c r="N6565">
        <v>3991.3</v>
      </c>
    </row>
    <row r="6566" spans="1:14" x14ac:dyDescent="0.25">
      <c r="A6566" s="5">
        <v>41331</v>
      </c>
      <c r="B6566">
        <v>1394.99</v>
      </c>
      <c r="C6566">
        <v>594.47</v>
      </c>
      <c r="D6566">
        <v>4646.3999999999996</v>
      </c>
      <c r="E6566">
        <v>2618.9</v>
      </c>
      <c r="F6566">
        <v>7656.36</v>
      </c>
      <c r="G6566">
        <v>5413.6</v>
      </c>
      <c r="H6566">
        <v>11062</v>
      </c>
      <c r="I6566">
        <v>251.32</v>
      </c>
      <c r="J6566">
        <v>860.56</v>
      </c>
      <c r="K6566">
        <v>5411.4</v>
      </c>
      <c r="L6566">
        <v>9575</v>
      </c>
      <c r="M6566">
        <v>17873</v>
      </c>
      <c r="N6566">
        <v>3940.7</v>
      </c>
    </row>
    <row r="6567" spans="1:14" x14ac:dyDescent="0.25">
      <c r="A6567" s="5">
        <v>41332</v>
      </c>
      <c r="B6567">
        <v>1416.72</v>
      </c>
      <c r="C6567">
        <v>599.38</v>
      </c>
      <c r="D6567">
        <v>4693.6000000000004</v>
      </c>
      <c r="E6567">
        <v>2668.1</v>
      </c>
      <c r="F6567">
        <v>7735.98</v>
      </c>
      <c r="G6567">
        <v>5521.5</v>
      </c>
      <c r="H6567">
        <v>11215</v>
      </c>
      <c r="I6567">
        <v>252.78</v>
      </c>
      <c r="J6567">
        <v>873.02</v>
      </c>
      <c r="K6567">
        <v>5439.83</v>
      </c>
      <c r="L6567">
        <v>9449</v>
      </c>
      <c r="M6567">
        <v>17855</v>
      </c>
      <c r="N6567">
        <v>3973.9</v>
      </c>
    </row>
    <row r="6568" spans="1:14" x14ac:dyDescent="0.25">
      <c r="A6568" s="5">
        <v>41333</v>
      </c>
      <c r="B6568">
        <v>1414.38</v>
      </c>
      <c r="C6568">
        <v>604.04999999999995</v>
      </c>
      <c r="D6568">
        <v>4724.1000000000004</v>
      </c>
      <c r="E6568">
        <v>2691.2</v>
      </c>
      <c r="F6568">
        <v>7810.55</v>
      </c>
      <c r="G6568">
        <v>5594.9</v>
      </c>
      <c r="H6568">
        <v>11293</v>
      </c>
      <c r="I6568">
        <v>255.14</v>
      </c>
      <c r="J6568">
        <v>877.05</v>
      </c>
      <c r="K6568">
        <v>5513.45</v>
      </c>
      <c r="L6568">
        <v>9650</v>
      </c>
      <c r="M6568">
        <v>18259</v>
      </c>
      <c r="N6568">
        <v>4025.4</v>
      </c>
    </row>
    <row r="6569" spans="1:14" x14ac:dyDescent="0.25">
      <c r="A6569" s="5">
        <v>41334</v>
      </c>
      <c r="B6569">
        <v>1417.42</v>
      </c>
      <c r="C6569">
        <v>600.94000000000005</v>
      </c>
      <c r="D6569">
        <v>4728.2</v>
      </c>
      <c r="E6569">
        <v>2677.1</v>
      </c>
      <c r="F6569">
        <v>7773.77</v>
      </c>
      <c r="G6569">
        <v>5557.2</v>
      </c>
      <c r="H6569">
        <v>11143</v>
      </c>
      <c r="I6569">
        <v>254.58</v>
      </c>
      <c r="J6569">
        <v>876.5</v>
      </c>
      <c r="K6569">
        <v>5522.93</v>
      </c>
      <c r="L6569">
        <v>9709</v>
      </c>
      <c r="M6569">
        <v>18164</v>
      </c>
      <c r="N6569">
        <v>4016.7</v>
      </c>
    </row>
    <row r="6570" spans="1:14" x14ac:dyDescent="0.25">
      <c r="A6570" s="5">
        <v>41337</v>
      </c>
      <c r="B6570">
        <v>1426.07</v>
      </c>
      <c r="C6570">
        <v>599.14</v>
      </c>
      <c r="D6570">
        <v>4701.8</v>
      </c>
      <c r="E6570">
        <v>2682.1</v>
      </c>
      <c r="F6570">
        <v>7761.17</v>
      </c>
      <c r="G6570">
        <v>5609.2</v>
      </c>
      <c r="H6570">
        <v>11034</v>
      </c>
      <c r="I6570">
        <v>254.47</v>
      </c>
      <c r="J6570">
        <v>880.17</v>
      </c>
      <c r="K6570">
        <v>5510.53</v>
      </c>
      <c r="L6570">
        <v>9776</v>
      </c>
      <c r="M6570">
        <v>17858</v>
      </c>
      <c r="N6570">
        <v>3974.7</v>
      </c>
    </row>
    <row r="6571" spans="1:14" x14ac:dyDescent="0.25">
      <c r="A6571" s="5">
        <v>41338</v>
      </c>
      <c r="B6571">
        <v>1436.58</v>
      </c>
      <c r="C6571">
        <v>600.04</v>
      </c>
      <c r="D6571">
        <v>4767.2</v>
      </c>
      <c r="E6571">
        <v>2737.1</v>
      </c>
      <c r="F6571">
        <v>7933.49</v>
      </c>
      <c r="G6571">
        <v>5721.4</v>
      </c>
      <c r="H6571">
        <v>11322</v>
      </c>
      <c r="I6571">
        <v>259.60000000000002</v>
      </c>
      <c r="J6571">
        <v>889.33</v>
      </c>
      <c r="K6571">
        <v>5611.85</v>
      </c>
      <c r="L6571">
        <v>9810</v>
      </c>
      <c r="M6571">
        <v>17819</v>
      </c>
      <c r="N6571">
        <v>4020.6</v>
      </c>
    </row>
    <row r="6572" spans="1:14" x14ac:dyDescent="0.25">
      <c r="A6572" s="5">
        <v>41339</v>
      </c>
      <c r="B6572">
        <v>1438.45</v>
      </c>
      <c r="C6572">
        <v>603.15</v>
      </c>
      <c r="D6572">
        <v>4760.8</v>
      </c>
      <c r="E6572">
        <v>2726.2</v>
      </c>
      <c r="F6572">
        <v>7980.86</v>
      </c>
      <c r="G6572">
        <v>5675.4</v>
      </c>
      <c r="H6572">
        <v>11307</v>
      </c>
      <c r="I6572">
        <v>260.39</v>
      </c>
      <c r="J6572">
        <v>882.92</v>
      </c>
      <c r="K6572">
        <v>5586.34</v>
      </c>
      <c r="L6572">
        <v>10011</v>
      </c>
      <c r="M6572">
        <v>17995</v>
      </c>
      <c r="N6572">
        <v>4054.7</v>
      </c>
    </row>
    <row r="6573" spans="1:14" x14ac:dyDescent="0.25">
      <c r="A6573" s="5">
        <v>41340</v>
      </c>
      <c r="B6573">
        <v>1441.96</v>
      </c>
      <c r="C6573">
        <v>602.99</v>
      </c>
      <c r="D6573">
        <v>4780.8999999999996</v>
      </c>
      <c r="E6573">
        <v>2741.4</v>
      </c>
      <c r="F6573">
        <v>7993.46</v>
      </c>
      <c r="G6573">
        <v>5696.1</v>
      </c>
      <c r="H6573">
        <v>11320</v>
      </c>
      <c r="I6573">
        <v>260.64999999999998</v>
      </c>
      <c r="J6573">
        <v>883.65</v>
      </c>
      <c r="K6573">
        <v>5614.77</v>
      </c>
      <c r="L6573">
        <v>10037</v>
      </c>
      <c r="M6573">
        <v>18032</v>
      </c>
      <c r="N6573">
        <v>4045.9</v>
      </c>
    </row>
    <row r="6574" spans="1:14" x14ac:dyDescent="0.25">
      <c r="A6574" s="5">
        <v>41341</v>
      </c>
      <c r="B6574">
        <v>1448.27</v>
      </c>
      <c r="C6574">
        <v>603.97</v>
      </c>
      <c r="D6574">
        <v>4804.7</v>
      </c>
      <c r="E6574">
        <v>2775.8</v>
      </c>
      <c r="F6574">
        <v>8043.84</v>
      </c>
      <c r="G6574">
        <v>5863.1</v>
      </c>
      <c r="H6574">
        <v>11490</v>
      </c>
      <c r="I6574">
        <v>263.95</v>
      </c>
      <c r="J6574">
        <v>887.31</v>
      </c>
      <c r="K6574">
        <v>5640.28</v>
      </c>
      <c r="L6574">
        <v>10306</v>
      </c>
      <c r="M6574">
        <v>18362</v>
      </c>
      <c r="N6574">
        <v>4055.4</v>
      </c>
    </row>
    <row r="6575" spans="1:14" x14ac:dyDescent="0.25">
      <c r="A6575" s="5">
        <v>41344</v>
      </c>
      <c r="B6575">
        <v>1454.34</v>
      </c>
      <c r="C6575">
        <v>605.61</v>
      </c>
      <c r="D6575">
        <v>4822.1000000000004</v>
      </c>
      <c r="E6575">
        <v>2772.9</v>
      </c>
      <c r="F6575">
        <v>8049.89</v>
      </c>
      <c r="G6575">
        <v>5807.1</v>
      </c>
      <c r="H6575">
        <v>11401</v>
      </c>
      <c r="I6575">
        <v>263.35000000000002</v>
      </c>
      <c r="J6575">
        <v>889.15</v>
      </c>
      <c r="K6575">
        <v>5650.48</v>
      </c>
      <c r="L6575">
        <v>10365</v>
      </c>
      <c r="M6575">
        <v>18326</v>
      </c>
      <c r="N6575">
        <v>4080</v>
      </c>
    </row>
    <row r="6576" spans="1:14" x14ac:dyDescent="0.25">
      <c r="A6576" s="5">
        <v>41345</v>
      </c>
      <c r="B6576">
        <v>1451.07</v>
      </c>
      <c r="C6576">
        <v>605.69000000000005</v>
      </c>
      <c r="D6576">
        <v>4828.3999999999996</v>
      </c>
      <c r="E6576">
        <v>2775.8</v>
      </c>
      <c r="F6576">
        <v>8026.21</v>
      </c>
      <c r="G6576">
        <v>5796.2</v>
      </c>
      <c r="H6576">
        <v>11371</v>
      </c>
      <c r="I6576">
        <v>263.87</v>
      </c>
      <c r="J6576">
        <v>882.18</v>
      </c>
      <c r="K6576">
        <v>5691.3</v>
      </c>
      <c r="L6576">
        <v>10340</v>
      </c>
      <c r="M6576">
        <v>18116</v>
      </c>
      <c r="N6576">
        <v>4048.3</v>
      </c>
    </row>
    <row r="6577" spans="1:14" x14ac:dyDescent="0.25">
      <c r="A6577" s="5">
        <v>41346</v>
      </c>
      <c r="B6577">
        <v>1454.34</v>
      </c>
      <c r="C6577">
        <v>599.14</v>
      </c>
      <c r="D6577">
        <v>4811.3999999999996</v>
      </c>
      <c r="E6577">
        <v>2773.9</v>
      </c>
      <c r="F6577">
        <v>8037.8</v>
      </c>
      <c r="G6577">
        <v>5773.6</v>
      </c>
      <c r="H6577">
        <v>11181</v>
      </c>
      <c r="I6577">
        <v>263.83999999999997</v>
      </c>
      <c r="J6577">
        <v>884.02</v>
      </c>
      <c r="K6577">
        <v>5663.61</v>
      </c>
      <c r="L6577">
        <v>10290</v>
      </c>
      <c r="M6577">
        <v>17842</v>
      </c>
      <c r="N6577">
        <v>4036.4</v>
      </c>
    </row>
    <row r="6578" spans="1:14" x14ac:dyDescent="0.25">
      <c r="A6578" s="5">
        <v>41347</v>
      </c>
      <c r="B6578">
        <v>1460.18</v>
      </c>
      <c r="C6578">
        <v>602.67999999999995</v>
      </c>
      <c r="D6578">
        <v>4853</v>
      </c>
      <c r="E6578">
        <v>2796</v>
      </c>
      <c r="F6578">
        <v>8117.91</v>
      </c>
      <c r="G6578">
        <v>5875.9</v>
      </c>
      <c r="H6578">
        <v>11428</v>
      </c>
      <c r="I6578">
        <v>266.64999999999998</v>
      </c>
      <c r="J6578">
        <v>892.26</v>
      </c>
      <c r="K6578">
        <v>5712.44</v>
      </c>
      <c r="L6578">
        <v>10399</v>
      </c>
      <c r="M6578">
        <v>17896</v>
      </c>
      <c r="N6578">
        <v>3981.8</v>
      </c>
    </row>
    <row r="6579" spans="1:14" x14ac:dyDescent="0.25">
      <c r="A6579" s="5">
        <v>41348</v>
      </c>
      <c r="B6579">
        <v>1457.84</v>
      </c>
      <c r="C6579">
        <v>604.98</v>
      </c>
      <c r="D6579">
        <v>4817.3</v>
      </c>
      <c r="E6579">
        <v>2776.1</v>
      </c>
      <c r="F6579">
        <v>8104.83</v>
      </c>
      <c r="G6579">
        <v>5843.2</v>
      </c>
      <c r="H6579">
        <v>11391</v>
      </c>
      <c r="I6579">
        <v>264.95999999999998</v>
      </c>
      <c r="J6579">
        <v>892.63</v>
      </c>
      <c r="K6579">
        <v>5733.15</v>
      </c>
      <c r="L6579">
        <v>10534</v>
      </c>
      <c r="M6579">
        <v>17754</v>
      </c>
      <c r="N6579">
        <v>4054.7</v>
      </c>
    </row>
    <row r="6580" spans="1:14" x14ac:dyDescent="0.25">
      <c r="A6580" s="5">
        <v>41351</v>
      </c>
      <c r="B6580">
        <v>1451.5</v>
      </c>
      <c r="C6580">
        <v>601.44000000000005</v>
      </c>
      <c r="D6580">
        <v>4803.3999999999996</v>
      </c>
      <c r="E6580">
        <v>2769.2</v>
      </c>
      <c r="F6580">
        <v>8076.15</v>
      </c>
      <c r="G6580">
        <v>5780.1</v>
      </c>
      <c r="H6580">
        <v>11290</v>
      </c>
      <c r="I6580">
        <v>264.69</v>
      </c>
      <c r="J6580">
        <v>886.28</v>
      </c>
      <c r="K6580">
        <v>5714.66</v>
      </c>
      <c r="L6580">
        <v>10264</v>
      </c>
      <c r="M6580">
        <v>17524</v>
      </c>
      <c r="N6580">
        <v>3962.8</v>
      </c>
    </row>
    <row r="6581" spans="1:14" x14ac:dyDescent="0.25">
      <c r="A6581" s="5">
        <v>41352</v>
      </c>
      <c r="B6581">
        <v>1447.28</v>
      </c>
      <c r="C6581">
        <v>599.79999999999995</v>
      </c>
      <c r="D6581">
        <v>4787.6000000000004</v>
      </c>
      <c r="E6581">
        <v>2734.8</v>
      </c>
      <c r="F6581">
        <v>8018.78</v>
      </c>
      <c r="G6581">
        <v>5648.7</v>
      </c>
      <c r="H6581">
        <v>11102</v>
      </c>
      <c r="I6581">
        <v>263.87</v>
      </c>
      <c r="J6581">
        <v>876.02</v>
      </c>
      <c r="K6581">
        <v>5682.86</v>
      </c>
      <c r="L6581">
        <v>10475</v>
      </c>
      <c r="M6581">
        <v>17455</v>
      </c>
      <c r="N6581">
        <v>3950.2</v>
      </c>
    </row>
    <row r="6582" spans="1:14" x14ac:dyDescent="0.25">
      <c r="A6582" s="5">
        <v>41353</v>
      </c>
      <c r="B6582">
        <v>1453.61</v>
      </c>
      <c r="C6582">
        <v>603.83000000000004</v>
      </c>
      <c r="D6582">
        <v>4794.3999999999996</v>
      </c>
      <c r="E6582">
        <v>2773.6</v>
      </c>
      <c r="F6582">
        <v>8065.58</v>
      </c>
      <c r="G6582">
        <v>5713.8</v>
      </c>
      <c r="H6582">
        <v>11347</v>
      </c>
      <c r="I6582">
        <v>265.63</v>
      </c>
      <c r="J6582">
        <v>881.05</v>
      </c>
      <c r="K6582">
        <v>5727.24</v>
      </c>
      <c r="L6582">
        <v>10475</v>
      </c>
      <c r="M6582">
        <v>17689</v>
      </c>
      <c r="N6582">
        <v>3928.8</v>
      </c>
    </row>
    <row r="6583" spans="1:14" x14ac:dyDescent="0.25">
      <c r="A6583" s="5">
        <v>41354</v>
      </c>
      <c r="B6583">
        <v>1444.23</v>
      </c>
      <c r="C6583">
        <v>597.33000000000004</v>
      </c>
      <c r="D6583">
        <v>4752.7</v>
      </c>
      <c r="E6583">
        <v>2734.8</v>
      </c>
      <c r="F6583">
        <v>7990.6</v>
      </c>
      <c r="G6583">
        <v>5659.4</v>
      </c>
      <c r="H6583">
        <v>11324</v>
      </c>
      <c r="I6583">
        <v>264.13</v>
      </c>
      <c r="J6583">
        <v>876.2</v>
      </c>
      <c r="K6583">
        <v>5661.41</v>
      </c>
      <c r="L6583">
        <v>10602</v>
      </c>
      <c r="M6583">
        <v>17695</v>
      </c>
      <c r="N6583">
        <v>3926.4</v>
      </c>
    </row>
    <row r="6584" spans="1:14" x14ac:dyDescent="0.25">
      <c r="A6584" s="5">
        <v>41355</v>
      </c>
      <c r="B6584">
        <v>1456.43</v>
      </c>
      <c r="C6584">
        <v>600.29</v>
      </c>
      <c r="D6584">
        <v>4760.2</v>
      </c>
      <c r="E6584">
        <v>2730.1</v>
      </c>
      <c r="F6584">
        <v>7978.02</v>
      </c>
      <c r="G6584">
        <v>5661.3</v>
      </c>
      <c r="H6584">
        <v>11383</v>
      </c>
      <c r="I6584">
        <v>262.97000000000003</v>
      </c>
      <c r="J6584">
        <v>884.6</v>
      </c>
      <c r="K6584">
        <v>5649.57</v>
      </c>
      <c r="L6584">
        <v>10391</v>
      </c>
      <c r="M6584">
        <v>17598</v>
      </c>
      <c r="N6584">
        <v>3925.6</v>
      </c>
    </row>
    <row r="6585" spans="1:14" x14ac:dyDescent="0.25">
      <c r="A6585" s="5">
        <v>41358</v>
      </c>
      <c r="B6585">
        <v>1451.74</v>
      </c>
      <c r="C6585">
        <v>595.85</v>
      </c>
      <c r="D6585">
        <v>4755.7</v>
      </c>
      <c r="E6585">
        <v>2699.4</v>
      </c>
      <c r="F6585">
        <v>7939.77</v>
      </c>
      <c r="G6585">
        <v>5525.5</v>
      </c>
      <c r="H6585">
        <v>11116</v>
      </c>
      <c r="I6585">
        <v>261.47000000000003</v>
      </c>
      <c r="J6585">
        <v>883.67</v>
      </c>
      <c r="K6585">
        <v>5667.32</v>
      </c>
      <c r="L6585">
        <v>10551</v>
      </c>
      <c r="M6585">
        <v>17694</v>
      </c>
      <c r="N6585">
        <v>3953.3</v>
      </c>
    </row>
    <row r="6586" spans="1:14" x14ac:dyDescent="0.25">
      <c r="A6586" s="5">
        <v>41359</v>
      </c>
      <c r="B6586">
        <v>1461.36</v>
      </c>
      <c r="C6586">
        <v>597.49</v>
      </c>
      <c r="D6586">
        <v>4765.5</v>
      </c>
      <c r="E6586">
        <v>2713.8</v>
      </c>
      <c r="F6586">
        <v>7945.31</v>
      </c>
      <c r="G6586">
        <v>5420.4</v>
      </c>
      <c r="H6586">
        <v>10979</v>
      </c>
      <c r="I6586">
        <v>261.83999999999997</v>
      </c>
      <c r="J6586">
        <v>881.05</v>
      </c>
      <c r="K6586">
        <v>5678.42</v>
      </c>
      <c r="L6586">
        <v>10433</v>
      </c>
      <c r="M6586">
        <v>17705</v>
      </c>
      <c r="N6586">
        <v>3915.4</v>
      </c>
    </row>
    <row r="6587" spans="1:14" x14ac:dyDescent="0.25">
      <c r="A6587" s="5">
        <v>41360</v>
      </c>
      <c r="B6587">
        <v>1460.89</v>
      </c>
      <c r="C6587">
        <v>596.01</v>
      </c>
      <c r="D6587">
        <v>4753.8</v>
      </c>
      <c r="E6587">
        <v>2688.1</v>
      </c>
      <c r="F6587">
        <v>7857.25</v>
      </c>
      <c r="G6587">
        <v>5367.8</v>
      </c>
      <c r="H6587">
        <v>10896</v>
      </c>
      <c r="I6587">
        <v>259.39999999999998</v>
      </c>
      <c r="J6587">
        <v>883.67</v>
      </c>
      <c r="K6587">
        <v>5672.5</v>
      </c>
      <c r="L6587">
        <v>10559</v>
      </c>
      <c r="M6587">
        <v>17846</v>
      </c>
      <c r="N6587">
        <v>3953.3</v>
      </c>
    </row>
    <row r="6588" spans="1:14" x14ac:dyDescent="0.25">
      <c r="A6588" s="5">
        <v>41361</v>
      </c>
      <c r="B6588">
        <v>1466.52</v>
      </c>
      <c r="C6588">
        <v>599.88</v>
      </c>
      <c r="D6588">
        <v>4768.8999999999996</v>
      </c>
      <c r="E6588">
        <v>2701.5</v>
      </c>
      <c r="F6588">
        <v>7850.7</v>
      </c>
      <c r="G6588">
        <v>5354.9</v>
      </c>
      <c r="H6588">
        <v>10854</v>
      </c>
      <c r="I6588">
        <v>260.86</v>
      </c>
      <c r="J6588">
        <v>888.33</v>
      </c>
      <c r="K6588">
        <v>5689.51</v>
      </c>
      <c r="L6588">
        <v>10458</v>
      </c>
      <c r="M6588">
        <v>17731</v>
      </c>
      <c r="N6588">
        <v>3924</v>
      </c>
    </row>
    <row r="6589" spans="1:14" x14ac:dyDescent="0.25">
      <c r="A6589" s="5">
        <v>41362</v>
      </c>
      <c r="B6589">
        <v>1466.52</v>
      </c>
      <c r="C6589">
        <v>599.88</v>
      </c>
      <c r="D6589">
        <v>4768.8999999999996</v>
      </c>
      <c r="E6589">
        <v>2701.5</v>
      </c>
      <c r="F6589">
        <v>7850.7</v>
      </c>
      <c r="G6589">
        <v>5354.9</v>
      </c>
      <c r="H6589">
        <v>10854</v>
      </c>
      <c r="I6589">
        <v>260.86</v>
      </c>
      <c r="J6589">
        <v>888.33</v>
      </c>
      <c r="K6589">
        <v>5689.51</v>
      </c>
      <c r="L6589">
        <v>10458</v>
      </c>
      <c r="M6589">
        <v>17731</v>
      </c>
      <c r="N6589">
        <v>3924</v>
      </c>
    </row>
    <row r="6590" spans="1:14" x14ac:dyDescent="0.25">
      <c r="A6590" s="5">
        <v>41365</v>
      </c>
      <c r="B6590">
        <v>1460.18</v>
      </c>
      <c r="C6590">
        <v>596.83000000000004</v>
      </c>
      <c r="D6590">
        <v>4768.8999999999996</v>
      </c>
      <c r="E6590">
        <v>2701.5</v>
      </c>
      <c r="F6590">
        <v>7850.7</v>
      </c>
      <c r="G6590">
        <v>5354.9</v>
      </c>
      <c r="H6590">
        <v>10854</v>
      </c>
      <c r="I6590">
        <v>260.86</v>
      </c>
      <c r="J6590">
        <v>888.33</v>
      </c>
      <c r="K6590">
        <v>5689.51</v>
      </c>
      <c r="L6590">
        <v>10273</v>
      </c>
      <c r="M6590">
        <v>17731</v>
      </c>
      <c r="N6590">
        <v>3924</v>
      </c>
    </row>
    <row r="6591" spans="1:14" x14ac:dyDescent="0.25">
      <c r="A6591" s="5">
        <v>41366</v>
      </c>
      <c r="B6591">
        <v>1468.16</v>
      </c>
      <c r="C6591">
        <v>598.65</v>
      </c>
      <c r="D6591">
        <v>4832.7</v>
      </c>
      <c r="E6591">
        <v>2754</v>
      </c>
      <c r="F6591">
        <v>8007.71</v>
      </c>
      <c r="G6591">
        <v>5452</v>
      </c>
      <c r="H6591">
        <v>10990</v>
      </c>
      <c r="I6591">
        <v>264.08999999999997</v>
      </c>
      <c r="J6591">
        <v>894.49</v>
      </c>
      <c r="K6591">
        <v>5770.14</v>
      </c>
      <c r="L6591">
        <v>10146</v>
      </c>
      <c r="M6591">
        <v>17789</v>
      </c>
      <c r="N6591">
        <v>3931.2</v>
      </c>
    </row>
    <row r="6592" spans="1:14" x14ac:dyDescent="0.25">
      <c r="A6592" s="5">
        <v>41367</v>
      </c>
      <c r="B6592">
        <v>1453.15</v>
      </c>
      <c r="C6592">
        <v>583.75</v>
      </c>
      <c r="D6592">
        <v>4785</v>
      </c>
      <c r="E6592">
        <v>2717.8</v>
      </c>
      <c r="F6592">
        <v>7945.31</v>
      </c>
      <c r="G6592">
        <v>5367.2</v>
      </c>
      <c r="H6592">
        <v>10769</v>
      </c>
      <c r="I6592">
        <v>262.10000000000002</v>
      </c>
      <c r="J6592">
        <v>888.15</v>
      </c>
      <c r="K6592">
        <v>5743.51</v>
      </c>
      <c r="L6592">
        <v>10424</v>
      </c>
      <c r="M6592">
        <v>17755</v>
      </c>
      <c r="N6592">
        <v>3913.8</v>
      </c>
    </row>
    <row r="6593" spans="1:14" x14ac:dyDescent="0.25">
      <c r="A6593" s="5">
        <v>41368</v>
      </c>
      <c r="B6593">
        <v>1458.78</v>
      </c>
      <c r="C6593">
        <v>580.37</v>
      </c>
      <c r="D6593">
        <v>4728.7</v>
      </c>
      <c r="E6593">
        <v>2697.2</v>
      </c>
      <c r="F6593">
        <v>7891.97</v>
      </c>
      <c r="G6593">
        <v>5332.7</v>
      </c>
      <c r="H6593">
        <v>10716</v>
      </c>
      <c r="I6593">
        <v>259.89</v>
      </c>
      <c r="J6593">
        <v>875.83</v>
      </c>
      <c r="K6593">
        <v>5654.75</v>
      </c>
      <c r="L6593">
        <v>10728</v>
      </c>
      <c r="M6593">
        <v>17755</v>
      </c>
      <c r="N6593">
        <v>3880.6</v>
      </c>
    </row>
    <row r="6594" spans="1:14" x14ac:dyDescent="0.25">
      <c r="A6594" s="5">
        <v>41369</v>
      </c>
      <c r="B6594">
        <v>1450.8</v>
      </c>
      <c r="C6594">
        <v>577.66</v>
      </c>
      <c r="D6594">
        <v>4654.7</v>
      </c>
      <c r="E6594">
        <v>2652.3</v>
      </c>
      <c r="F6594">
        <v>7722.89</v>
      </c>
      <c r="G6594">
        <v>5294.4</v>
      </c>
      <c r="H6594">
        <v>10792</v>
      </c>
      <c r="I6594">
        <v>255.35</v>
      </c>
      <c r="J6594">
        <v>867.8</v>
      </c>
      <c r="K6594">
        <v>5561.55</v>
      </c>
      <c r="L6594">
        <v>10804</v>
      </c>
      <c r="M6594">
        <v>17207</v>
      </c>
      <c r="N6594">
        <v>3867.2</v>
      </c>
    </row>
    <row r="6595" spans="1:14" x14ac:dyDescent="0.25">
      <c r="A6595" s="5">
        <v>41372</v>
      </c>
      <c r="B6595">
        <v>1463.23</v>
      </c>
      <c r="C6595">
        <v>578.98</v>
      </c>
      <c r="D6595">
        <v>4670.5</v>
      </c>
      <c r="E6595">
        <v>2655.9</v>
      </c>
      <c r="F6595">
        <v>7714.33</v>
      </c>
      <c r="G6595">
        <v>5288.8</v>
      </c>
      <c r="H6595">
        <v>10795</v>
      </c>
      <c r="I6595">
        <v>255.53</v>
      </c>
      <c r="J6595">
        <v>865.19</v>
      </c>
      <c r="K6595">
        <v>5629.6</v>
      </c>
      <c r="L6595">
        <v>11141</v>
      </c>
      <c r="M6595">
        <v>17193</v>
      </c>
      <c r="N6595">
        <v>3879.8</v>
      </c>
    </row>
    <row r="6596" spans="1:14" x14ac:dyDescent="0.25">
      <c r="A6596" s="5">
        <v>41373</v>
      </c>
      <c r="B6596">
        <v>1466.99</v>
      </c>
      <c r="C6596">
        <v>586.63</v>
      </c>
      <c r="D6596">
        <v>4698.3</v>
      </c>
      <c r="E6596">
        <v>2656.3</v>
      </c>
      <c r="F6596">
        <v>7682.63</v>
      </c>
      <c r="G6596">
        <v>5346.9</v>
      </c>
      <c r="H6596">
        <v>10908</v>
      </c>
      <c r="I6596">
        <v>255.87</v>
      </c>
      <c r="J6596">
        <v>873.03</v>
      </c>
      <c r="K6596">
        <v>5593.36</v>
      </c>
      <c r="L6596">
        <v>11125</v>
      </c>
      <c r="M6596">
        <v>17343</v>
      </c>
      <c r="N6596">
        <v>3925.6</v>
      </c>
    </row>
    <row r="6597" spans="1:14" x14ac:dyDescent="0.25">
      <c r="A6597" s="5">
        <v>41374</v>
      </c>
      <c r="B6597">
        <v>1485.29</v>
      </c>
      <c r="C6597">
        <v>589.42999999999995</v>
      </c>
      <c r="D6597">
        <v>4757.2</v>
      </c>
      <c r="E6597">
        <v>2709.1</v>
      </c>
      <c r="F6597">
        <v>7872.34</v>
      </c>
      <c r="G6597">
        <v>5536.8</v>
      </c>
      <c r="H6597">
        <v>11276</v>
      </c>
      <c r="I6597">
        <v>261.27999999999997</v>
      </c>
      <c r="J6597">
        <v>890.57</v>
      </c>
      <c r="K6597">
        <v>5693.21</v>
      </c>
      <c r="L6597">
        <v>11209</v>
      </c>
      <c r="M6597">
        <v>17453</v>
      </c>
      <c r="N6597">
        <v>3921.7</v>
      </c>
    </row>
    <row r="6598" spans="1:14" x14ac:dyDescent="0.25">
      <c r="A6598" s="5">
        <v>41375</v>
      </c>
      <c r="B6598">
        <v>1489.98</v>
      </c>
      <c r="C6598">
        <v>584.65</v>
      </c>
      <c r="D6598">
        <v>4776</v>
      </c>
      <c r="E6598">
        <v>2734.5</v>
      </c>
      <c r="F6598">
        <v>7940.28</v>
      </c>
      <c r="G6598">
        <v>5554.6</v>
      </c>
      <c r="H6598">
        <v>11355</v>
      </c>
      <c r="I6598">
        <v>263.38</v>
      </c>
      <c r="J6598">
        <v>892.07</v>
      </c>
      <c r="K6598">
        <v>5724.28</v>
      </c>
      <c r="L6598">
        <v>11378</v>
      </c>
      <c r="M6598">
        <v>17587</v>
      </c>
      <c r="N6598">
        <v>3958.8</v>
      </c>
    </row>
    <row r="6599" spans="1:14" x14ac:dyDescent="0.25">
      <c r="A6599" s="5">
        <v>41376</v>
      </c>
      <c r="B6599">
        <v>1484.58</v>
      </c>
      <c r="C6599">
        <v>577.08000000000004</v>
      </c>
      <c r="D6599">
        <v>4751.2</v>
      </c>
      <c r="E6599">
        <v>2699.7</v>
      </c>
      <c r="F6599">
        <v>7798.87</v>
      </c>
      <c r="G6599">
        <v>5489.9</v>
      </c>
      <c r="H6599">
        <v>11175</v>
      </c>
      <c r="I6599">
        <v>261.35000000000002</v>
      </c>
      <c r="J6599">
        <v>882.36</v>
      </c>
      <c r="K6599">
        <v>5685.81</v>
      </c>
      <c r="L6599">
        <v>11386</v>
      </c>
      <c r="M6599">
        <v>17575</v>
      </c>
      <c r="N6599">
        <v>3962.8</v>
      </c>
    </row>
    <row r="6600" spans="1:14" x14ac:dyDescent="0.25">
      <c r="A6600" s="5">
        <v>41379</v>
      </c>
      <c r="B6600">
        <v>1448.45</v>
      </c>
      <c r="C6600">
        <v>559.64</v>
      </c>
      <c r="D6600">
        <v>4721.2</v>
      </c>
      <c r="E6600">
        <v>2684.5</v>
      </c>
      <c r="F6600">
        <v>7770.19</v>
      </c>
      <c r="G6600">
        <v>5475.2</v>
      </c>
      <c r="H6600">
        <v>11058</v>
      </c>
      <c r="I6600">
        <v>259.58999999999997</v>
      </c>
      <c r="J6600">
        <v>876.95</v>
      </c>
      <c r="K6600">
        <v>5708.74</v>
      </c>
      <c r="L6600">
        <v>11251</v>
      </c>
      <c r="M6600">
        <v>17297</v>
      </c>
      <c r="N6600">
        <v>3919.3</v>
      </c>
    </row>
    <row r="6601" spans="1:14" x14ac:dyDescent="0.25">
      <c r="A6601" s="5">
        <v>41380</v>
      </c>
      <c r="B6601">
        <v>1472.15</v>
      </c>
      <c r="C6601">
        <v>567.95000000000005</v>
      </c>
      <c r="D6601">
        <v>4694.5</v>
      </c>
      <c r="E6601">
        <v>2669</v>
      </c>
      <c r="F6601">
        <v>7750.56</v>
      </c>
      <c r="G6601">
        <v>5433.8</v>
      </c>
      <c r="H6601">
        <v>10992</v>
      </c>
      <c r="I6601">
        <v>259.25</v>
      </c>
      <c r="J6601">
        <v>870.79</v>
      </c>
      <c r="K6601">
        <v>5683.6</v>
      </c>
      <c r="L6601">
        <v>11226</v>
      </c>
      <c r="M6601">
        <v>17215</v>
      </c>
      <c r="N6601">
        <v>3907.5</v>
      </c>
    </row>
    <row r="6602" spans="1:14" x14ac:dyDescent="0.25">
      <c r="A6602" s="5">
        <v>41381</v>
      </c>
      <c r="B6602">
        <v>1450.8</v>
      </c>
      <c r="C6602">
        <v>561.28</v>
      </c>
      <c r="D6602">
        <v>4646.5</v>
      </c>
      <c r="E6602">
        <v>2604.9</v>
      </c>
      <c r="F6602">
        <v>7567.39</v>
      </c>
      <c r="G6602">
        <v>5333.1</v>
      </c>
      <c r="H6602">
        <v>10873</v>
      </c>
      <c r="I6602">
        <v>255.57</v>
      </c>
      <c r="J6602">
        <v>855.49</v>
      </c>
      <c r="K6602">
        <v>5547.5</v>
      </c>
      <c r="L6602">
        <v>11302</v>
      </c>
      <c r="M6602">
        <v>17091</v>
      </c>
      <c r="N6602">
        <v>3951.7</v>
      </c>
    </row>
    <row r="6603" spans="1:14" x14ac:dyDescent="0.25">
      <c r="A6603" s="5">
        <v>41382</v>
      </c>
      <c r="B6603">
        <v>1439.54</v>
      </c>
      <c r="C6603">
        <v>563.83000000000004</v>
      </c>
      <c r="D6603">
        <v>4646.8</v>
      </c>
      <c r="E6603">
        <v>2606.3000000000002</v>
      </c>
      <c r="F6603">
        <v>7531.66</v>
      </c>
      <c r="G6603">
        <v>5349.4</v>
      </c>
      <c r="H6603">
        <v>10955</v>
      </c>
      <c r="I6603">
        <v>255.38</v>
      </c>
      <c r="J6603">
        <v>856.05</v>
      </c>
      <c r="K6603">
        <v>5582.26</v>
      </c>
      <c r="L6603">
        <v>11192</v>
      </c>
      <c r="M6603">
        <v>17103</v>
      </c>
      <c r="N6603">
        <v>3896.4</v>
      </c>
    </row>
    <row r="6604" spans="1:14" x14ac:dyDescent="0.25">
      <c r="A6604" s="5">
        <v>41383</v>
      </c>
      <c r="B6604">
        <v>1452.21</v>
      </c>
      <c r="C6604">
        <v>565.4</v>
      </c>
      <c r="D6604">
        <v>4680.3</v>
      </c>
      <c r="E6604">
        <v>2644</v>
      </c>
      <c r="F6604">
        <v>7510.53</v>
      </c>
      <c r="G6604">
        <v>5407.2</v>
      </c>
      <c r="H6604">
        <v>11163</v>
      </c>
      <c r="I6604">
        <v>256.57</v>
      </c>
      <c r="J6604">
        <v>857.19</v>
      </c>
      <c r="K6604">
        <v>5610.37</v>
      </c>
      <c r="L6604">
        <v>11276</v>
      </c>
      <c r="M6604">
        <v>17483</v>
      </c>
      <c r="N6604">
        <v>3891.7</v>
      </c>
    </row>
    <row r="6605" spans="1:14" x14ac:dyDescent="0.25">
      <c r="A6605" s="5">
        <v>41386</v>
      </c>
      <c r="B6605">
        <v>1460.18</v>
      </c>
      <c r="C6605">
        <v>567.04</v>
      </c>
      <c r="D6605">
        <v>4671.6000000000004</v>
      </c>
      <c r="E6605">
        <v>2647.7</v>
      </c>
      <c r="F6605">
        <v>7529.15</v>
      </c>
      <c r="G6605">
        <v>5485.4</v>
      </c>
      <c r="H6605">
        <v>11377</v>
      </c>
      <c r="I6605">
        <v>255.57</v>
      </c>
      <c r="J6605">
        <v>853.22</v>
      </c>
      <c r="K6605">
        <v>5611.85</v>
      </c>
      <c r="L6605">
        <v>11437</v>
      </c>
      <c r="M6605">
        <v>17497</v>
      </c>
      <c r="N6605">
        <v>3917.7</v>
      </c>
    </row>
    <row r="6606" spans="1:14" x14ac:dyDescent="0.25">
      <c r="A6606" s="5">
        <v>41387</v>
      </c>
      <c r="B6606">
        <v>1476.61</v>
      </c>
      <c r="C6606">
        <v>565.89</v>
      </c>
      <c r="D6606">
        <v>4767</v>
      </c>
      <c r="E6606">
        <v>2746.1</v>
      </c>
      <c r="F6606">
        <v>7719.36</v>
      </c>
      <c r="G6606">
        <v>5661.6</v>
      </c>
      <c r="H6606">
        <v>11703</v>
      </c>
      <c r="I6606">
        <v>262.56</v>
      </c>
      <c r="J6606">
        <v>874.22</v>
      </c>
      <c r="K6606">
        <v>5742.77</v>
      </c>
      <c r="L6606">
        <v>11420</v>
      </c>
      <c r="M6606">
        <v>17316</v>
      </c>
      <c r="N6606">
        <v>3951.7</v>
      </c>
    </row>
    <row r="6607" spans="1:14" x14ac:dyDescent="0.25">
      <c r="A6607" s="5">
        <v>41388</v>
      </c>
      <c r="B6607">
        <v>1477.08</v>
      </c>
      <c r="C6607">
        <v>576.1</v>
      </c>
      <c r="D6607">
        <v>4800</v>
      </c>
      <c r="E6607">
        <v>2790</v>
      </c>
      <c r="F6607">
        <v>7814.98</v>
      </c>
      <c r="G6607">
        <v>5741.3</v>
      </c>
      <c r="H6607">
        <v>11784</v>
      </c>
      <c r="I6607">
        <v>265.45999999999998</v>
      </c>
      <c r="J6607">
        <v>884.26</v>
      </c>
      <c r="K6607">
        <v>5791.59</v>
      </c>
      <c r="L6607">
        <v>11664</v>
      </c>
      <c r="M6607">
        <v>17588</v>
      </c>
      <c r="N6607">
        <v>4034.6</v>
      </c>
    </row>
    <row r="6608" spans="1:14" x14ac:dyDescent="0.25">
      <c r="A6608" s="5">
        <v>41389</v>
      </c>
      <c r="B6608">
        <v>1484.35</v>
      </c>
      <c r="C6608">
        <v>577.08000000000004</v>
      </c>
      <c r="D6608">
        <v>4795.8999999999996</v>
      </c>
      <c r="E6608">
        <v>2790.8</v>
      </c>
      <c r="F6608">
        <v>7885.43</v>
      </c>
      <c r="G6608">
        <v>5716.1</v>
      </c>
      <c r="H6608">
        <v>11843</v>
      </c>
      <c r="I6608">
        <v>266.22000000000003</v>
      </c>
      <c r="J6608">
        <v>897.13</v>
      </c>
      <c r="K6608">
        <v>5819.69</v>
      </c>
      <c r="L6608">
        <v>11740</v>
      </c>
      <c r="M6608">
        <v>17814</v>
      </c>
      <c r="N6608">
        <v>4041</v>
      </c>
    </row>
    <row r="6609" spans="1:14" x14ac:dyDescent="0.25">
      <c r="A6609" s="5">
        <v>41390</v>
      </c>
      <c r="B6609">
        <v>1479.42</v>
      </c>
      <c r="C6609">
        <v>570.99</v>
      </c>
      <c r="D6609">
        <v>4787.6000000000004</v>
      </c>
      <c r="E6609">
        <v>2769</v>
      </c>
      <c r="F6609">
        <v>7868.32</v>
      </c>
      <c r="G6609">
        <v>5674.6</v>
      </c>
      <c r="H6609">
        <v>11801</v>
      </c>
      <c r="I6609">
        <v>264.73</v>
      </c>
      <c r="J6609">
        <v>899.78</v>
      </c>
      <c r="K6609">
        <v>5791.59</v>
      </c>
      <c r="L6609">
        <v>11766</v>
      </c>
      <c r="M6609">
        <v>17923</v>
      </c>
      <c r="N6609">
        <v>4034.6</v>
      </c>
    </row>
    <row r="6610" spans="1:14" x14ac:dyDescent="0.25">
      <c r="A6610" s="5">
        <v>41393</v>
      </c>
      <c r="B6610">
        <v>1490.45</v>
      </c>
      <c r="C6610">
        <v>578.4</v>
      </c>
      <c r="D6610">
        <v>4815.3999999999996</v>
      </c>
      <c r="E6610">
        <v>2812.2</v>
      </c>
      <c r="F6610">
        <v>7923.67</v>
      </c>
      <c r="G6610">
        <v>5776.6</v>
      </c>
      <c r="H6610">
        <v>12060</v>
      </c>
      <c r="I6610">
        <v>266.87</v>
      </c>
      <c r="J6610">
        <v>904.51</v>
      </c>
      <c r="K6610">
        <v>5838.19</v>
      </c>
      <c r="L6610">
        <v>11766</v>
      </c>
      <c r="M6610">
        <v>17966</v>
      </c>
      <c r="N6610">
        <v>4052</v>
      </c>
    </row>
    <row r="6611" spans="1:14" x14ac:dyDescent="0.25">
      <c r="A6611" s="5">
        <v>41394</v>
      </c>
      <c r="B6611">
        <v>1494.2</v>
      </c>
      <c r="C6611">
        <v>583.66999999999996</v>
      </c>
      <c r="D6611">
        <v>4793.3</v>
      </c>
      <c r="E6611">
        <v>2802.9</v>
      </c>
      <c r="F6611">
        <v>7971.98</v>
      </c>
      <c r="G6611">
        <v>5761.2</v>
      </c>
      <c r="H6611">
        <v>11954</v>
      </c>
      <c r="I6611">
        <v>265.14999999999998</v>
      </c>
      <c r="J6611">
        <v>907.72</v>
      </c>
      <c r="K6611">
        <v>5827.09</v>
      </c>
      <c r="L6611">
        <v>11706</v>
      </c>
      <c r="M6611">
        <v>18041</v>
      </c>
      <c r="N6611">
        <v>4082.8</v>
      </c>
    </row>
    <row r="6612" spans="1:14" x14ac:dyDescent="0.25">
      <c r="A6612" s="5">
        <v>41395</v>
      </c>
      <c r="B6612">
        <v>1480.12</v>
      </c>
      <c r="C6612">
        <v>576.26</v>
      </c>
      <c r="D6612">
        <v>4806.8</v>
      </c>
      <c r="E6612">
        <v>2802.9</v>
      </c>
      <c r="F6612">
        <v>7971.98</v>
      </c>
      <c r="G6612">
        <v>5761.2</v>
      </c>
      <c r="H6612">
        <v>11954</v>
      </c>
      <c r="I6612">
        <v>265.14999999999998</v>
      </c>
      <c r="J6612">
        <v>907.72</v>
      </c>
      <c r="K6612">
        <v>5827.09</v>
      </c>
      <c r="L6612">
        <v>11639</v>
      </c>
      <c r="M6612">
        <v>18041</v>
      </c>
      <c r="N6612">
        <v>4077.3</v>
      </c>
    </row>
    <row r="6613" spans="1:14" x14ac:dyDescent="0.25">
      <c r="A6613" s="5">
        <v>41396</v>
      </c>
      <c r="B6613">
        <v>1494.2</v>
      </c>
      <c r="C6613">
        <v>580.62</v>
      </c>
      <c r="D6613">
        <v>4825.8999999999996</v>
      </c>
      <c r="E6613">
        <v>2816.2</v>
      </c>
      <c r="F6613">
        <v>8028.84</v>
      </c>
      <c r="G6613">
        <v>5765.2</v>
      </c>
      <c r="H6613">
        <v>11918</v>
      </c>
      <c r="I6613">
        <v>267.82</v>
      </c>
      <c r="J6613">
        <v>903.18</v>
      </c>
      <c r="K6613">
        <v>5838.92</v>
      </c>
      <c r="L6613">
        <v>11563</v>
      </c>
      <c r="M6613">
        <v>18033</v>
      </c>
      <c r="N6613">
        <v>4045.7</v>
      </c>
    </row>
    <row r="6614" spans="1:14" x14ac:dyDescent="0.25">
      <c r="A6614" s="5">
        <v>41397</v>
      </c>
      <c r="B6614">
        <v>1509.45</v>
      </c>
      <c r="C6614">
        <v>584.16</v>
      </c>
      <c r="D6614">
        <v>4860.5</v>
      </c>
      <c r="E6614">
        <v>2857.9</v>
      </c>
      <c r="F6614">
        <v>8176.29</v>
      </c>
      <c r="G6614">
        <v>5849</v>
      </c>
      <c r="H6614">
        <v>12037</v>
      </c>
      <c r="I6614">
        <v>270.68</v>
      </c>
      <c r="J6614">
        <v>909.05</v>
      </c>
      <c r="K6614">
        <v>5862.59</v>
      </c>
      <c r="L6614">
        <v>11563</v>
      </c>
      <c r="M6614">
        <v>17995</v>
      </c>
      <c r="N6614">
        <v>4050.4</v>
      </c>
    </row>
    <row r="6615" spans="1:14" x14ac:dyDescent="0.25">
      <c r="A6615" s="5">
        <v>41400</v>
      </c>
      <c r="B6615">
        <v>1514.14</v>
      </c>
      <c r="C6615">
        <v>585.07000000000005</v>
      </c>
      <c r="D6615">
        <v>4860.5</v>
      </c>
      <c r="E6615">
        <v>2854.2</v>
      </c>
      <c r="F6615">
        <v>8165.21</v>
      </c>
      <c r="G6615">
        <v>5816.7</v>
      </c>
      <c r="H6615">
        <v>12006</v>
      </c>
      <c r="I6615">
        <v>270.52999999999997</v>
      </c>
      <c r="J6615">
        <v>911.13</v>
      </c>
      <c r="K6615">
        <v>5859.64</v>
      </c>
      <c r="L6615">
        <v>11563</v>
      </c>
      <c r="M6615">
        <v>18166</v>
      </c>
      <c r="N6615">
        <v>4071</v>
      </c>
    </row>
    <row r="6616" spans="1:14" x14ac:dyDescent="0.25">
      <c r="A6616" s="5">
        <v>41401</v>
      </c>
      <c r="B6616">
        <v>1520.71</v>
      </c>
      <c r="C6616">
        <v>586.38</v>
      </c>
      <c r="D6616">
        <v>4888.6000000000004</v>
      </c>
      <c r="E6616">
        <v>2866.8</v>
      </c>
      <c r="F6616">
        <v>8226.61</v>
      </c>
      <c r="G6616">
        <v>5837.7</v>
      </c>
      <c r="H6616">
        <v>12169</v>
      </c>
      <c r="I6616">
        <v>270.72000000000003</v>
      </c>
      <c r="J6616">
        <v>914.35</v>
      </c>
      <c r="K6616">
        <v>5897.36</v>
      </c>
      <c r="L6616">
        <v>11943</v>
      </c>
      <c r="M6616">
        <v>18286</v>
      </c>
      <c r="N6616">
        <v>4056</v>
      </c>
    </row>
    <row r="6617" spans="1:14" x14ac:dyDescent="0.25">
      <c r="A6617" s="5">
        <v>41402</v>
      </c>
      <c r="B6617">
        <v>1528.45</v>
      </c>
      <c r="C6617">
        <v>594.12</v>
      </c>
      <c r="D6617">
        <v>4923.8999999999996</v>
      </c>
      <c r="E6617">
        <v>2893.3</v>
      </c>
      <c r="F6617">
        <v>8306.1200000000008</v>
      </c>
      <c r="G6617">
        <v>5888</v>
      </c>
      <c r="H6617">
        <v>12271</v>
      </c>
      <c r="I6617">
        <v>272.10000000000002</v>
      </c>
      <c r="J6617">
        <v>923.24</v>
      </c>
      <c r="K6617">
        <v>5993.52</v>
      </c>
      <c r="L6617">
        <v>12027</v>
      </c>
      <c r="M6617">
        <v>18392</v>
      </c>
      <c r="N6617">
        <v>4101.8</v>
      </c>
    </row>
    <row r="6618" spans="1:14" x14ac:dyDescent="0.25">
      <c r="A6618" s="5">
        <v>41403</v>
      </c>
      <c r="B6618">
        <v>1524.47</v>
      </c>
      <c r="C6618">
        <v>589.91999999999996</v>
      </c>
      <c r="D6618">
        <v>4928.1000000000004</v>
      </c>
      <c r="E6618">
        <v>2889.3</v>
      </c>
      <c r="F6618">
        <v>8321.2099999999991</v>
      </c>
      <c r="G6618">
        <v>5876.5</v>
      </c>
      <c r="H6618">
        <v>12154</v>
      </c>
      <c r="I6618">
        <v>273.01</v>
      </c>
      <c r="J6618">
        <v>923.24</v>
      </c>
      <c r="K6618">
        <v>5993.52</v>
      </c>
      <c r="L6618">
        <v>12002</v>
      </c>
      <c r="M6618">
        <v>18452</v>
      </c>
      <c r="N6618">
        <v>4103.3999999999996</v>
      </c>
    </row>
    <row r="6619" spans="1:14" x14ac:dyDescent="0.25">
      <c r="A6619" s="5">
        <v>41404</v>
      </c>
      <c r="B6619">
        <v>1529.16</v>
      </c>
      <c r="C6619">
        <v>592.72</v>
      </c>
      <c r="D6619">
        <v>4947.6000000000004</v>
      </c>
      <c r="E6619">
        <v>2908.4</v>
      </c>
      <c r="F6619">
        <v>8330.27</v>
      </c>
      <c r="G6619">
        <v>5838.2</v>
      </c>
      <c r="H6619">
        <v>12285</v>
      </c>
      <c r="I6619">
        <v>274.88</v>
      </c>
      <c r="J6619">
        <v>928.17</v>
      </c>
      <c r="K6619">
        <v>6048.25</v>
      </c>
      <c r="L6619">
        <v>12364</v>
      </c>
      <c r="M6619">
        <v>18515</v>
      </c>
      <c r="N6619">
        <v>4113.6000000000004</v>
      </c>
    </row>
    <row r="6620" spans="1:14" x14ac:dyDescent="0.25">
      <c r="A6620" s="5">
        <v>41407</v>
      </c>
      <c r="B6620">
        <v>1530.33</v>
      </c>
      <c r="C6620">
        <v>589.51</v>
      </c>
      <c r="D6620">
        <v>4951.7</v>
      </c>
      <c r="E6620">
        <v>2901.1</v>
      </c>
      <c r="F6620">
        <v>8328.76</v>
      </c>
      <c r="G6620">
        <v>5787.8</v>
      </c>
      <c r="H6620">
        <v>12213</v>
      </c>
      <c r="I6620">
        <v>274.73</v>
      </c>
      <c r="J6620">
        <v>924.19</v>
      </c>
      <c r="K6620">
        <v>6017.18</v>
      </c>
      <c r="L6620">
        <v>12499</v>
      </c>
      <c r="M6620">
        <v>18261</v>
      </c>
      <c r="N6620">
        <v>4112.8999999999996</v>
      </c>
    </row>
    <row r="6621" spans="1:14" x14ac:dyDescent="0.25">
      <c r="A6621" s="5">
        <v>41408</v>
      </c>
      <c r="B6621">
        <v>1546.52</v>
      </c>
      <c r="C6621">
        <v>592.79999999999995</v>
      </c>
      <c r="D6621">
        <v>4990.8</v>
      </c>
      <c r="E6621">
        <v>2921.7</v>
      </c>
      <c r="F6621">
        <v>8388.14</v>
      </c>
      <c r="G6621">
        <v>5796.1</v>
      </c>
      <c r="H6621">
        <v>12313</v>
      </c>
      <c r="I6621">
        <v>276.70999999999998</v>
      </c>
      <c r="J6621">
        <v>926.65</v>
      </c>
      <c r="K6621">
        <v>6051.95</v>
      </c>
      <c r="L6621">
        <v>12482</v>
      </c>
      <c r="M6621">
        <v>18241</v>
      </c>
      <c r="N6621">
        <v>4127.8999999999996</v>
      </c>
    </row>
    <row r="6622" spans="1:14" x14ac:dyDescent="0.25">
      <c r="A6622" s="5">
        <v>41409</v>
      </c>
      <c r="B6622">
        <v>1552.38</v>
      </c>
      <c r="C6622">
        <v>586.79</v>
      </c>
      <c r="D6622">
        <v>5009.2</v>
      </c>
      <c r="E6622">
        <v>2931.3</v>
      </c>
      <c r="F6622">
        <v>8410.2800000000007</v>
      </c>
      <c r="G6622">
        <v>5873.2</v>
      </c>
      <c r="H6622">
        <v>12439</v>
      </c>
      <c r="I6622">
        <v>279</v>
      </c>
      <c r="J6622">
        <v>930.82</v>
      </c>
      <c r="K6622">
        <v>6149.58</v>
      </c>
      <c r="L6622">
        <v>12727</v>
      </c>
      <c r="M6622">
        <v>18299</v>
      </c>
      <c r="N6622">
        <v>4108.8999999999996</v>
      </c>
    </row>
    <row r="6623" spans="1:14" x14ac:dyDescent="0.25">
      <c r="A6623" s="5">
        <v>41410</v>
      </c>
      <c r="B6623">
        <v>1546.52</v>
      </c>
      <c r="C6623">
        <v>588.36</v>
      </c>
      <c r="D6623">
        <v>4999</v>
      </c>
      <c r="E6623">
        <v>2935.7</v>
      </c>
      <c r="F6623">
        <v>8418.33</v>
      </c>
      <c r="G6623">
        <v>5844.4</v>
      </c>
      <c r="H6623">
        <v>12478</v>
      </c>
      <c r="I6623">
        <v>278.62</v>
      </c>
      <c r="J6623">
        <v>935.93</v>
      </c>
      <c r="K6623">
        <v>6102.25</v>
      </c>
      <c r="L6623">
        <v>12710</v>
      </c>
      <c r="M6623">
        <v>18335</v>
      </c>
      <c r="N6623">
        <v>4087.6</v>
      </c>
    </row>
    <row r="6624" spans="1:14" x14ac:dyDescent="0.25">
      <c r="A6624" s="5">
        <v>41411</v>
      </c>
      <c r="B6624">
        <v>1560.59</v>
      </c>
      <c r="C6624">
        <v>594.86</v>
      </c>
      <c r="D6624">
        <v>5029</v>
      </c>
      <c r="E6624">
        <v>2952.8</v>
      </c>
      <c r="F6624">
        <v>8448.5300000000007</v>
      </c>
      <c r="G6624">
        <v>5863</v>
      </c>
      <c r="H6624">
        <v>12526</v>
      </c>
      <c r="I6624">
        <v>280.95</v>
      </c>
      <c r="J6624">
        <v>941.31</v>
      </c>
      <c r="K6624">
        <v>6108.9</v>
      </c>
      <c r="L6624">
        <v>12811</v>
      </c>
      <c r="M6624">
        <v>18335</v>
      </c>
      <c r="N6624">
        <v>4102.6000000000004</v>
      </c>
    </row>
    <row r="6625" spans="1:14" x14ac:dyDescent="0.25">
      <c r="A6625" s="5">
        <v>41414</v>
      </c>
      <c r="B6625">
        <v>1562</v>
      </c>
      <c r="C6625">
        <v>594.86</v>
      </c>
      <c r="D6625">
        <v>5052</v>
      </c>
      <c r="E6625">
        <v>2968</v>
      </c>
      <c r="F6625">
        <v>8502.3700000000008</v>
      </c>
      <c r="G6625">
        <v>5820.7</v>
      </c>
      <c r="H6625">
        <v>12645</v>
      </c>
      <c r="I6625">
        <v>282.36</v>
      </c>
      <c r="J6625">
        <v>941.31</v>
      </c>
      <c r="K6625">
        <v>6108.9</v>
      </c>
      <c r="L6625">
        <v>12980</v>
      </c>
      <c r="M6625">
        <v>18653</v>
      </c>
      <c r="N6625">
        <v>4123.8999999999996</v>
      </c>
    </row>
    <row r="6626" spans="1:14" x14ac:dyDescent="0.25">
      <c r="A6626" s="5">
        <v>41415</v>
      </c>
      <c r="B6626">
        <v>1562.94</v>
      </c>
      <c r="C6626">
        <v>601.94000000000005</v>
      </c>
      <c r="D6626">
        <v>5079</v>
      </c>
      <c r="E6626">
        <v>2983.2</v>
      </c>
      <c r="F6626">
        <v>8509.92</v>
      </c>
      <c r="G6626">
        <v>5774.6</v>
      </c>
      <c r="H6626">
        <v>12585</v>
      </c>
      <c r="I6626">
        <v>282.7</v>
      </c>
      <c r="J6626">
        <v>944.52</v>
      </c>
      <c r="K6626">
        <v>6139.23</v>
      </c>
      <c r="L6626">
        <v>12988</v>
      </c>
      <c r="M6626">
        <v>18587</v>
      </c>
      <c r="N6626">
        <v>4101.8</v>
      </c>
    </row>
    <row r="6627" spans="1:14" x14ac:dyDescent="0.25">
      <c r="A6627" s="5">
        <v>41416</v>
      </c>
      <c r="B6627">
        <v>1553.56</v>
      </c>
      <c r="C6627">
        <v>603.09</v>
      </c>
      <c r="D6627">
        <v>5119.5</v>
      </c>
      <c r="E6627">
        <v>2994.4</v>
      </c>
      <c r="F6627">
        <v>8584.9</v>
      </c>
      <c r="G6627">
        <v>5785.5</v>
      </c>
      <c r="H6627">
        <v>12657</v>
      </c>
      <c r="I6627">
        <v>283.95999999999998</v>
      </c>
      <c r="J6627">
        <v>949.82</v>
      </c>
      <c r="K6627">
        <v>6211.72</v>
      </c>
      <c r="L6627">
        <v>13216</v>
      </c>
      <c r="M6627">
        <v>18538</v>
      </c>
      <c r="N6627">
        <v>4085.2</v>
      </c>
    </row>
    <row r="6628" spans="1:14" x14ac:dyDescent="0.25">
      <c r="A6628" s="5">
        <v>41417</v>
      </c>
      <c r="B6628">
        <v>1548.4</v>
      </c>
      <c r="C6628">
        <v>596.34</v>
      </c>
      <c r="D6628">
        <v>5022.7</v>
      </c>
      <c r="E6628">
        <v>2932.8</v>
      </c>
      <c r="F6628">
        <v>8408.27</v>
      </c>
      <c r="G6628">
        <v>5706.3</v>
      </c>
      <c r="H6628">
        <v>12310</v>
      </c>
      <c r="I6628">
        <v>278.7</v>
      </c>
      <c r="J6628">
        <v>927.13</v>
      </c>
      <c r="K6628">
        <v>6051.95</v>
      </c>
      <c r="L6628">
        <v>12305</v>
      </c>
      <c r="M6628">
        <v>17974</v>
      </c>
      <c r="N6628">
        <v>4005.4</v>
      </c>
    </row>
    <row r="6629" spans="1:14" x14ac:dyDescent="0.25">
      <c r="A6629" s="5">
        <v>41418</v>
      </c>
      <c r="B6629">
        <v>1548.86</v>
      </c>
      <c r="C6629">
        <v>597.74</v>
      </c>
      <c r="D6629">
        <v>4982.1000000000004</v>
      </c>
      <c r="E6629">
        <v>2927.9</v>
      </c>
      <c r="F6629">
        <v>8363.99</v>
      </c>
      <c r="G6629">
        <v>5653.2</v>
      </c>
      <c r="H6629">
        <v>12220</v>
      </c>
      <c r="I6629">
        <v>278.16000000000003</v>
      </c>
      <c r="J6629">
        <v>921.65</v>
      </c>
      <c r="K6629">
        <v>6044.55</v>
      </c>
      <c r="L6629">
        <v>12322</v>
      </c>
      <c r="M6629">
        <v>18024</v>
      </c>
      <c r="N6629">
        <v>3928.8</v>
      </c>
    </row>
    <row r="6630" spans="1:14" x14ac:dyDescent="0.25">
      <c r="A6630" s="5">
        <v>41421</v>
      </c>
      <c r="B6630">
        <v>1548.86</v>
      </c>
      <c r="C6630">
        <v>597.49</v>
      </c>
      <c r="D6630">
        <v>4982.1000000000004</v>
      </c>
      <c r="E6630">
        <v>2954.7</v>
      </c>
      <c r="F6630">
        <v>8435.9500000000007</v>
      </c>
      <c r="G6630">
        <v>5719.2</v>
      </c>
      <c r="H6630">
        <v>12383</v>
      </c>
      <c r="I6630">
        <v>279.69</v>
      </c>
      <c r="J6630">
        <v>932.8</v>
      </c>
      <c r="K6630">
        <v>6036.42</v>
      </c>
      <c r="L6630">
        <v>11833</v>
      </c>
      <c r="M6630">
        <v>18073</v>
      </c>
      <c r="N6630">
        <v>3911.4</v>
      </c>
    </row>
    <row r="6631" spans="1:14" x14ac:dyDescent="0.25">
      <c r="A6631" s="5">
        <v>41422</v>
      </c>
      <c r="B6631">
        <v>1552.62</v>
      </c>
      <c r="C6631">
        <v>599.96</v>
      </c>
      <c r="D6631">
        <v>5076</v>
      </c>
      <c r="E6631">
        <v>2998.1</v>
      </c>
      <c r="F6631">
        <v>8550.68</v>
      </c>
      <c r="G6631">
        <v>5832.5</v>
      </c>
      <c r="H6631">
        <v>12634</v>
      </c>
      <c r="I6631">
        <v>283.58</v>
      </c>
      <c r="J6631">
        <v>942.07</v>
      </c>
      <c r="K6631">
        <v>6088.19</v>
      </c>
      <c r="L6631">
        <v>12111</v>
      </c>
      <c r="M6631">
        <v>18250</v>
      </c>
      <c r="N6631">
        <v>3922.5</v>
      </c>
    </row>
    <row r="6632" spans="1:14" x14ac:dyDescent="0.25">
      <c r="A6632" s="5">
        <v>41423</v>
      </c>
      <c r="B6632">
        <v>1545.58</v>
      </c>
      <c r="C6632">
        <v>602.17999999999995</v>
      </c>
      <c r="D6632">
        <v>4967.8999999999996</v>
      </c>
      <c r="E6632">
        <v>2944.6</v>
      </c>
      <c r="F6632">
        <v>8391.66</v>
      </c>
      <c r="G6632">
        <v>5773.3</v>
      </c>
      <c r="H6632">
        <v>12467</v>
      </c>
      <c r="I6632">
        <v>279.64999999999998</v>
      </c>
      <c r="J6632">
        <v>924.86</v>
      </c>
      <c r="K6632">
        <v>5932.12</v>
      </c>
      <c r="L6632">
        <v>11976</v>
      </c>
      <c r="M6632">
        <v>17979</v>
      </c>
      <c r="N6632">
        <v>3935.1</v>
      </c>
    </row>
    <row r="6633" spans="1:14" x14ac:dyDescent="0.25">
      <c r="A6633" s="5">
        <v>41424</v>
      </c>
      <c r="B6633">
        <v>1551.68</v>
      </c>
      <c r="C6633">
        <v>600.78</v>
      </c>
      <c r="D6633">
        <v>4982.8999999999996</v>
      </c>
      <c r="E6633">
        <v>2960.2</v>
      </c>
      <c r="F6633">
        <v>8453.06</v>
      </c>
      <c r="G6633">
        <v>5764.2</v>
      </c>
      <c r="H6633">
        <v>12522</v>
      </c>
      <c r="I6633">
        <v>280.49</v>
      </c>
      <c r="J6633">
        <v>927.13</v>
      </c>
      <c r="K6633">
        <v>5935.08</v>
      </c>
      <c r="L6633">
        <v>11479</v>
      </c>
      <c r="M6633">
        <v>17943</v>
      </c>
      <c r="N6633">
        <v>3904.3</v>
      </c>
    </row>
    <row r="6634" spans="1:14" x14ac:dyDescent="0.25">
      <c r="A6634" s="5">
        <v>41425</v>
      </c>
      <c r="B6634">
        <v>1528.69</v>
      </c>
      <c r="C6634">
        <v>597</v>
      </c>
      <c r="D6634">
        <v>4935.8999999999996</v>
      </c>
      <c r="E6634">
        <v>2925.7</v>
      </c>
      <c r="F6634">
        <v>8420.35</v>
      </c>
      <c r="G6634">
        <v>5705.4</v>
      </c>
      <c r="H6634">
        <v>12438</v>
      </c>
      <c r="I6634">
        <v>277.32</v>
      </c>
      <c r="J6634">
        <v>920.32</v>
      </c>
      <c r="K6634">
        <v>5896.62</v>
      </c>
      <c r="L6634">
        <v>11555</v>
      </c>
      <c r="M6634">
        <v>17927</v>
      </c>
      <c r="N6634">
        <v>3897.2</v>
      </c>
    </row>
    <row r="6635" spans="1:14" x14ac:dyDescent="0.25">
      <c r="A6635" s="5">
        <v>41428</v>
      </c>
      <c r="B6635">
        <v>1535.49</v>
      </c>
      <c r="C6635">
        <v>592.72</v>
      </c>
      <c r="D6635">
        <v>4886.8</v>
      </c>
      <c r="E6635">
        <v>2906.8</v>
      </c>
      <c r="F6635">
        <v>8346.3700000000008</v>
      </c>
      <c r="G6635">
        <v>5672.8</v>
      </c>
      <c r="H6635">
        <v>12345</v>
      </c>
      <c r="I6635">
        <v>275.64</v>
      </c>
      <c r="J6635">
        <v>915.41</v>
      </c>
      <c r="K6635">
        <v>5764.22</v>
      </c>
      <c r="L6635">
        <v>11167</v>
      </c>
      <c r="M6635">
        <v>17780</v>
      </c>
      <c r="N6635">
        <v>3859.3</v>
      </c>
    </row>
    <row r="6636" spans="1:14" x14ac:dyDescent="0.25">
      <c r="A6636" s="5">
        <v>41429</v>
      </c>
      <c r="B6636">
        <v>1530.8</v>
      </c>
      <c r="C6636">
        <v>591.49</v>
      </c>
      <c r="D6636">
        <v>4911.5</v>
      </c>
      <c r="E6636">
        <v>2909.7</v>
      </c>
      <c r="F6636">
        <v>8350.9</v>
      </c>
      <c r="G6636">
        <v>5722.7</v>
      </c>
      <c r="H6636">
        <v>12362</v>
      </c>
      <c r="I6636">
        <v>275</v>
      </c>
      <c r="J6636">
        <v>914.46</v>
      </c>
      <c r="K6636">
        <v>5821.17</v>
      </c>
      <c r="L6636">
        <v>11512</v>
      </c>
      <c r="M6636">
        <v>17783</v>
      </c>
      <c r="N6636">
        <v>3869.5</v>
      </c>
    </row>
    <row r="6637" spans="1:14" x14ac:dyDescent="0.25">
      <c r="A6637" s="5">
        <v>41430</v>
      </c>
      <c r="B6637">
        <v>1508.98</v>
      </c>
      <c r="C6637">
        <v>584.98</v>
      </c>
      <c r="D6637">
        <v>4816.5</v>
      </c>
      <c r="E6637">
        <v>2856.3</v>
      </c>
      <c r="F6637">
        <v>8259.32</v>
      </c>
      <c r="G6637">
        <v>5678.4</v>
      </c>
      <c r="H6637">
        <v>12255</v>
      </c>
      <c r="I6637">
        <v>269.5</v>
      </c>
      <c r="J6637">
        <v>895.18</v>
      </c>
      <c r="K6637">
        <v>5729.45</v>
      </c>
      <c r="L6637">
        <v>10914</v>
      </c>
      <c r="M6637">
        <v>17646</v>
      </c>
      <c r="N6637">
        <v>3816.6</v>
      </c>
    </row>
    <row r="6638" spans="1:14" x14ac:dyDescent="0.25">
      <c r="A6638" s="5">
        <v>41431</v>
      </c>
      <c r="B6638">
        <v>1522.82</v>
      </c>
      <c r="C6638">
        <v>583.34</v>
      </c>
      <c r="D6638">
        <v>4751.6000000000004</v>
      </c>
      <c r="E6638">
        <v>2829.2</v>
      </c>
      <c r="F6638">
        <v>8163.2</v>
      </c>
      <c r="G6638">
        <v>5631.9</v>
      </c>
      <c r="H6638">
        <v>11941</v>
      </c>
      <c r="I6638">
        <v>266.8</v>
      </c>
      <c r="J6638">
        <v>895.18</v>
      </c>
      <c r="K6638">
        <v>5639.95</v>
      </c>
      <c r="L6638">
        <v>10812</v>
      </c>
      <c r="M6638">
        <v>17439</v>
      </c>
      <c r="N6638">
        <v>3778.7</v>
      </c>
    </row>
    <row r="6639" spans="1:14" x14ac:dyDescent="0.25">
      <c r="A6639" s="5">
        <v>41432</v>
      </c>
      <c r="B6639">
        <v>1537.6</v>
      </c>
      <c r="C6639">
        <v>581.03</v>
      </c>
      <c r="D6639">
        <v>4803</v>
      </c>
      <c r="E6639">
        <v>2871.5</v>
      </c>
      <c r="F6639">
        <v>8316.18</v>
      </c>
      <c r="G6639">
        <v>5653</v>
      </c>
      <c r="H6639">
        <v>12048</v>
      </c>
      <c r="I6639">
        <v>269.12</v>
      </c>
      <c r="J6639">
        <v>903.88</v>
      </c>
      <c r="K6639">
        <v>5756.82</v>
      </c>
      <c r="L6639">
        <v>10694</v>
      </c>
      <c r="M6639">
        <v>17264</v>
      </c>
      <c r="N6639">
        <v>3744.7</v>
      </c>
    </row>
    <row r="6640" spans="1:14" x14ac:dyDescent="0.25">
      <c r="A6640" s="5">
        <v>41435</v>
      </c>
      <c r="B6640">
        <v>1540.89</v>
      </c>
      <c r="C6640">
        <v>583.34</v>
      </c>
      <c r="D6640">
        <v>4792.1000000000004</v>
      </c>
      <c r="E6640">
        <v>2864.8</v>
      </c>
      <c r="F6640">
        <v>8366.5</v>
      </c>
      <c r="G6640">
        <v>5628.7</v>
      </c>
      <c r="H6640">
        <v>11951</v>
      </c>
      <c r="I6640">
        <v>269.16000000000003</v>
      </c>
      <c r="J6640">
        <v>903.31</v>
      </c>
      <c r="K6640">
        <v>5765.7</v>
      </c>
      <c r="L6640">
        <v>11487</v>
      </c>
      <c r="M6640">
        <v>17297</v>
      </c>
      <c r="N6640">
        <v>3789.7</v>
      </c>
    </row>
    <row r="6641" spans="1:14" x14ac:dyDescent="0.25">
      <c r="A6641" s="5">
        <v>41436</v>
      </c>
      <c r="B6641">
        <v>1526.81</v>
      </c>
      <c r="C6641">
        <v>574.70000000000005</v>
      </c>
      <c r="D6641">
        <v>4753.8</v>
      </c>
      <c r="E6641">
        <v>2828.5</v>
      </c>
      <c r="F6641">
        <v>8277.43</v>
      </c>
      <c r="G6641">
        <v>5538.3</v>
      </c>
      <c r="H6641">
        <v>11729</v>
      </c>
      <c r="I6641">
        <v>267.29000000000002</v>
      </c>
      <c r="J6641">
        <v>894.61</v>
      </c>
      <c r="K6641">
        <v>5667.32</v>
      </c>
      <c r="L6641">
        <v>11285</v>
      </c>
      <c r="M6641">
        <v>17110</v>
      </c>
      <c r="N6641">
        <v>3764.5</v>
      </c>
    </row>
    <row r="6642" spans="1:14" x14ac:dyDescent="0.25">
      <c r="A6642" s="5">
        <v>41437</v>
      </c>
      <c r="B6642">
        <v>1510.86</v>
      </c>
      <c r="C6642">
        <v>568.77</v>
      </c>
      <c r="D6642">
        <v>4737.3</v>
      </c>
      <c r="E6642">
        <v>2816.9</v>
      </c>
      <c r="F6642">
        <v>8199.43</v>
      </c>
      <c r="G6642">
        <v>5569.5</v>
      </c>
      <c r="H6642">
        <v>11574</v>
      </c>
      <c r="I6642">
        <v>265.23</v>
      </c>
      <c r="J6642">
        <v>891.59</v>
      </c>
      <c r="K6642">
        <v>5668.8</v>
      </c>
      <c r="L6642">
        <v>11200</v>
      </c>
      <c r="M6642">
        <v>17110</v>
      </c>
      <c r="N6642">
        <v>3736.8</v>
      </c>
    </row>
    <row r="6643" spans="1:14" x14ac:dyDescent="0.25">
      <c r="A6643" s="5">
        <v>41438</v>
      </c>
      <c r="B6643">
        <v>1535.96</v>
      </c>
      <c r="C6643">
        <v>579.29999999999995</v>
      </c>
      <c r="D6643">
        <v>4735.8</v>
      </c>
      <c r="E6643">
        <v>2818.1</v>
      </c>
      <c r="F6643">
        <v>8156.16</v>
      </c>
      <c r="G6643">
        <v>5525.6</v>
      </c>
      <c r="H6643">
        <v>11607</v>
      </c>
      <c r="I6643">
        <v>265</v>
      </c>
      <c r="J6643">
        <v>886.29</v>
      </c>
      <c r="K6643">
        <v>5634.78</v>
      </c>
      <c r="L6643">
        <v>10443</v>
      </c>
      <c r="M6643">
        <v>16817</v>
      </c>
      <c r="N6643">
        <v>3700.5</v>
      </c>
    </row>
    <row r="6644" spans="1:14" x14ac:dyDescent="0.25">
      <c r="A6644" s="5">
        <v>41439</v>
      </c>
      <c r="B6644">
        <v>1524.23</v>
      </c>
      <c r="C6644">
        <v>573.21</v>
      </c>
      <c r="D6644">
        <v>4738.5</v>
      </c>
      <c r="E6644">
        <v>2822.1</v>
      </c>
      <c r="F6644">
        <v>8184.84</v>
      </c>
      <c r="G6644">
        <v>5520.5</v>
      </c>
      <c r="H6644">
        <v>11635</v>
      </c>
      <c r="I6644">
        <v>265.5</v>
      </c>
      <c r="J6644">
        <v>890.83</v>
      </c>
      <c r="K6644">
        <v>5644.39</v>
      </c>
      <c r="L6644">
        <v>10754</v>
      </c>
      <c r="M6644">
        <v>16876</v>
      </c>
      <c r="N6644">
        <v>3780.3</v>
      </c>
    </row>
    <row r="6645" spans="1:14" x14ac:dyDescent="0.25">
      <c r="A6645" s="5">
        <v>41442</v>
      </c>
      <c r="B6645">
        <v>1538.78</v>
      </c>
      <c r="C6645">
        <v>580.04999999999995</v>
      </c>
      <c r="D6645">
        <v>4748.6000000000004</v>
      </c>
      <c r="E6645">
        <v>2866.7</v>
      </c>
      <c r="F6645">
        <v>8272.9</v>
      </c>
      <c r="G6645">
        <v>5570.4</v>
      </c>
      <c r="H6645">
        <v>11714</v>
      </c>
      <c r="I6645">
        <v>267.56</v>
      </c>
      <c r="J6645">
        <v>901.61</v>
      </c>
      <c r="K6645">
        <v>5720.58</v>
      </c>
      <c r="L6645">
        <v>10998</v>
      </c>
      <c r="M6645">
        <v>17084</v>
      </c>
      <c r="N6645">
        <v>3815</v>
      </c>
    </row>
    <row r="6646" spans="1:14" x14ac:dyDescent="0.25">
      <c r="A6646" s="5">
        <v>41443</v>
      </c>
      <c r="B6646">
        <v>1549.33</v>
      </c>
      <c r="C6646">
        <v>584.08000000000004</v>
      </c>
      <c r="D6646">
        <v>4781.3</v>
      </c>
      <c r="E6646">
        <v>2865.9</v>
      </c>
      <c r="F6646">
        <v>8283.4699999999993</v>
      </c>
      <c r="G6646">
        <v>5596.3</v>
      </c>
      <c r="H6646">
        <v>11695</v>
      </c>
      <c r="I6646">
        <v>267.82</v>
      </c>
      <c r="J6646">
        <v>902.93</v>
      </c>
      <c r="K6646">
        <v>5693.95</v>
      </c>
      <c r="L6646">
        <v>10948</v>
      </c>
      <c r="M6646">
        <v>17108</v>
      </c>
      <c r="N6646">
        <v>3807.9</v>
      </c>
    </row>
    <row r="6647" spans="1:14" x14ac:dyDescent="0.25">
      <c r="A6647" s="5">
        <v>41444</v>
      </c>
      <c r="B6647">
        <v>1529.16</v>
      </c>
      <c r="C6647">
        <v>579.72</v>
      </c>
      <c r="D6647">
        <v>4768.8999999999996</v>
      </c>
      <c r="E6647">
        <v>2850.4</v>
      </c>
      <c r="F6647">
        <v>8251.27</v>
      </c>
      <c r="G6647">
        <v>5540</v>
      </c>
      <c r="H6647">
        <v>11609</v>
      </c>
      <c r="I6647">
        <v>267.86</v>
      </c>
      <c r="J6647">
        <v>888.75</v>
      </c>
      <c r="K6647">
        <v>5718.36</v>
      </c>
      <c r="L6647">
        <v>11167</v>
      </c>
      <c r="M6647">
        <v>16928</v>
      </c>
      <c r="N6647">
        <v>3851.4</v>
      </c>
    </row>
    <row r="6648" spans="1:14" x14ac:dyDescent="0.25">
      <c r="A6648" s="5">
        <v>41445</v>
      </c>
      <c r="B6648">
        <v>1492.56</v>
      </c>
      <c r="C6648">
        <v>563.4</v>
      </c>
      <c r="D6648">
        <v>4637.1000000000004</v>
      </c>
      <c r="E6648">
        <v>2746.8</v>
      </c>
      <c r="F6648">
        <v>7998.65</v>
      </c>
      <c r="G6648">
        <v>5374.8</v>
      </c>
      <c r="H6648">
        <v>11224</v>
      </c>
      <c r="I6648">
        <v>260.92</v>
      </c>
      <c r="J6648">
        <v>858.29</v>
      </c>
      <c r="K6648">
        <v>5539.36</v>
      </c>
      <c r="L6648">
        <v>10973</v>
      </c>
      <c r="M6648">
        <v>16400</v>
      </c>
      <c r="N6648">
        <v>3751</v>
      </c>
    </row>
    <row r="6649" spans="1:14" x14ac:dyDescent="0.25">
      <c r="A6649" s="5">
        <v>41446</v>
      </c>
      <c r="B6649">
        <v>1492.56</v>
      </c>
      <c r="C6649">
        <v>565.30999999999995</v>
      </c>
      <c r="D6649">
        <v>4597</v>
      </c>
      <c r="E6649">
        <v>2715.5</v>
      </c>
      <c r="F6649">
        <v>7873.91</v>
      </c>
      <c r="G6649">
        <v>5289.3</v>
      </c>
      <c r="H6649">
        <v>11035</v>
      </c>
      <c r="I6649">
        <v>257.64</v>
      </c>
      <c r="J6649">
        <v>858.29</v>
      </c>
      <c r="K6649">
        <v>5482.38</v>
      </c>
      <c r="L6649">
        <v>11259</v>
      </c>
      <c r="M6649">
        <v>16332</v>
      </c>
      <c r="N6649">
        <v>3733.5</v>
      </c>
    </row>
    <row r="6650" spans="1:14" x14ac:dyDescent="0.25">
      <c r="A6650" s="5">
        <v>41449</v>
      </c>
      <c r="B6650">
        <v>1475.83</v>
      </c>
      <c r="C6650">
        <v>558.67999999999995</v>
      </c>
      <c r="D6650">
        <v>4523.6000000000004</v>
      </c>
      <c r="E6650">
        <v>2675.4</v>
      </c>
      <c r="F6650">
        <v>7750.18</v>
      </c>
      <c r="G6650">
        <v>5178.3999999999996</v>
      </c>
      <c r="H6650">
        <v>11026</v>
      </c>
      <c r="I6650">
        <v>253.41</v>
      </c>
      <c r="J6650">
        <v>839.97</v>
      </c>
      <c r="K6650">
        <v>5372.85</v>
      </c>
      <c r="L6650">
        <v>10956</v>
      </c>
      <c r="M6650">
        <v>16007</v>
      </c>
      <c r="N6650">
        <v>3689.7</v>
      </c>
    </row>
    <row r="6651" spans="1:14" x14ac:dyDescent="0.25">
      <c r="A6651" s="5">
        <v>41450</v>
      </c>
      <c r="B6651">
        <v>1490.2</v>
      </c>
      <c r="C6651">
        <v>567.88</v>
      </c>
      <c r="D6651">
        <v>4571.6000000000004</v>
      </c>
      <c r="E6651">
        <v>2715.5</v>
      </c>
      <c r="F6651">
        <v>7858.32</v>
      </c>
      <c r="G6651">
        <v>5204.2</v>
      </c>
      <c r="H6651">
        <v>10947</v>
      </c>
      <c r="I6651">
        <v>255.85</v>
      </c>
      <c r="J6651">
        <v>853.38</v>
      </c>
      <c r="K6651">
        <v>5463.13</v>
      </c>
      <c r="L6651">
        <v>10897</v>
      </c>
      <c r="M6651">
        <v>16028</v>
      </c>
      <c r="N6651">
        <v>3698.5</v>
      </c>
    </row>
    <row r="6652" spans="1:14" x14ac:dyDescent="0.25">
      <c r="A6652" s="5">
        <v>41451</v>
      </c>
      <c r="B6652">
        <v>1503.4</v>
      </c>
      <c r="C6652">
        <v>565.30999999999995</v>
      </c>
      <c r="D6652">
        <v>4626.8999999999996</v>
      </c>
      <c r="E6652">
        <v>2768.7</v>
      </c>
      <c r="F6652">
        <v>7987.08</v>
      </c>
      <c r="G6652">
        <v>5361.3</v>
      </c>
      <c r="H6652">
        <v>11156</v>
      </c>
      <c r="I6652">
        <v>259.77999999999997</v>
      </c>
      <c r="J6652">
        <v>866.6</v>
      </c>
      <c r="K6652">
        <v>5588.2</v>
      </c>
      <c r="L6652">
        <v>10763</v>
      </c>
      <c r="M6652">
        <v>16412</v>
      </c>
      <c r="N6652">
        <v>3746.2</v>
      </c>
    </row>
    <row r="6653" spans="1:14" x14ac:dyDescent="0.25">
      <c r="A6653" s="5">
        <v>41452</v>
      </c>
      <c r="B6653">
        <v>1513.76</v>
      </c>
      <c r="C6653">
        <v>568.45000000000005</v>
      </c>
      <c r="D6653">
        <v>4690.3999999999996</v>
      </c>
      <c r="E6653">
        <v>2796.3</v>
      </c>
      <c r="F6653">
        <v>8050.45</v>
      </c>
      <c r="G6653">
        <v>5378.5</v>
      </c>
      <c r="H6653">
        <v>11217</v>
      </c>
      <c r="I6653">
        <v>262.89999999999998</v>
      </c>
      <c r="J6653">
        <v>877.37</v>
      </c>
      <c r="K6653">
        <v>5688.85</v>
      </c>
      <c r="L6653">
        <v>11175</v>
      </c>
      <c r="M6653">
        <v>16562</v>
      </c>
      <c r="N6653">
        <v>3802</v>
      </c>
    </row>
    <row r="6654" spans="1:14" x14ac:dyDescent="0.25">
      <c r="A6654" s="5">
        <v>41453</v>
      </c>
      <c r="B6654">
        <v>1506.93</v>
      </c>
      <c r="C6654">
        <v>573.66999999999996</v>
      </c>
      <c r="D6654">
        <v>4661.7</v>
      </c>
      <c r="E6654">
        <v>2778.4</v>
      </c>
      <c r="F6654">
        <v>8013.74</v>
      </c>
      <c r="G6654">
        <v>5328.2</v>
      </c>
      <c r="H6654">
        <v>11087</v>
      </c>
      <c r="I6654">
        <v>262.94</v>
      </c>
      <c r="J6654">
        <v>869.06</v>
      </c>
      <c r="K6654">
        <v>5669.61</v>
      </c>
      <c r="L6654">
        <v>11520</v>
      </c>
      <c r="M6654">
        <v>16792</v>
      </c>
      <c r="N6654">
        <v>3798</v>
      </c>
    </row>
    <row r="6655" spans="1:14" x14ac:dyDescent="0.25">
      <c r="A6655" s="5">
        <v>41456</v>
      </c>
      <c r="B6655">
        <v>1514</v>
      </c>
      <c r="C6655">
        <v>573.66999999999996</v>
      </c>
      <c r="D6655">
        <v>4729.3999999999996</v>
      </c>
      <c r="E6655">
        <v>2800</v>
      </c>
      <c r="F6655">
        <v>8028.83</v>
      </c>
      <c r="G6655">
        <v>5424</v>
      </c>
      <c r="H6655">
        <v>11218</v>
      </c>
      <c r="I6655">
        <v>264.81</v>
      </c>
      <c r="J6655">
        <v>883.79</v>
      </c>
      <c r="K6655">
        <v>5717.71</v>
      </c>
      <c r="L6655">
        <v>11680</v>
      </c>
      <c r="M6655">
        <v>16792</v>
      </c>
      <c r="N6655">
        <v>3733.5</v>
      </c>
    </row>
    <row r="6656" spans="1:14" x14ac:dyDescent="0.25">
      <c r="A6656" s="5">
        <v>41457</v>
      </c>
      <c r="B6656">
        <v>1514.47</v>
      </c>
      <c r="C6656">
        <v>575.91</v>
      </c>
      <c r="D6656">
        <v>4730.5</v>
      </c>
      <c r="E6656">
        <v>2783.2</v>
      </c>
      <c r="F6656">
        <v>7956.4</v>
      </c>
      <c r="G6656">
        <v>5413.5</v>
      </c>
      <c r="H6656">
        <v>11156</v>
      </c>
      <c r="I6656">
        <v>265.23</v>
      </c>
      <c r="J6656">
        <v>876.42</v>
      </c>
      <c r="K6656">
        <v>5706.61</v>
      </c>
      <c r="L6656">
        <v>11899</v>
      </c>
      <c r="M6656">
        <v>16714</v>
      </c>
      <c r="N6656">
        <v>3813.9</v>
      </c>
    </row>
    <row r="6657" spans="1:14" x14ac:dyDescent="0.25">
      <c r="A6657" s="5">
        <v>41458</v>
      </c>
      <c r="B6657">
        <v>1516.12</v>
      </c>
      <c r="C6657">
        <v>573.26</v>
      </c>
      <c r="D6657">
        <v>4679.5</v>
      </c>
      <c r="E6657">
        <v>2754.2</v>
      </c>
      <c r="F6657">
        <v>7885.48</v>
      </c>
      <c r="G6657">
        <v>5353.9</v>
      </c>
      <c r="H6657">
        <v>11098</v>
      </c>
      <c r="I6657">
        <v>263.63</v>
      </c>
      <c r="J6657">
        <v>872.46</v>
      </c>
      <c r="K6657">
        <v>5671.83</v>
      </c>
      <c r="L6657">
        <v>11807</v>
      </c>
      <c r="M6657">
        <v>16339</v>
      </c>
      <c r="N6657">
        <v>3748.6</v>
      </c>
    </row>
    <row r="6658" spans="1:14" x14ac:dyDescent="0.25">
      <c r="A6658" s="5">
        <v>41459</v>
      </c>
      <c r="B6658">
        <v>1516.12</v>
      </c>
      <c r="C6658">
        <v>574.83000000000004</v>
      </c>
      <c r="D6658">
        <v>4824.3</v>
      </c>
      <c r="E6658">
        <v>2832.7</v>
      </c>
      <c r="F6658">
        <v>8047.94</v>
      </c>
      <c r="G6658">
        <v>5515.9</v>
      </c>
      <c r="H6658">
        <v>11471</v>
      </c>
      <c r="I6658">
        <v>270.33999999999997</v>
      </c>
      <c r="J6658">
        <v>887.94</v>
      </c>
      <c r="K6658">
        <v>5799.12</v>
      </c>
      <c r="L6658">
        <v>11781</v>
      </c>
      <c r="M6658">
        <v>16535</v>
      </c>
      <c r="N6658">
        <v>3781.3</v>
      </c>
    </row>
    <row r="6659" spans="1:14" x14ac:dyDescent="0.25">
      <c r="A6659" s="5">
        <v>41460</v>
      </c>
      <c r="B6659">
        <v>1533.31</v>
      </c>
      <c r="C6659">
        <v>573.84</v>
      </c>
      <c r="D6659">
        <v>4801.6000000000004</v>
      </c>
      <c r="E6659">
        <v>2792.2</v>
      </c>
      <c r="F6659">
        <v>7866.37</v>
      </c>
      <c r="G6659">
        <v>5436.8</v>
      </c>
      <c r="H6659">
        <v>11317</v>
      </c>
      <c r="I6659">
        <v>268.85000000000002</v>
      </c>
      <c r="J6659">
        <v>883.22</v>
      </c>
      <c r="K6659">
        <v>5756.2</v>
      </c>
      <c r="L6659">
        <v>12076</v>
      </c>
      <c r="M6659">
        <v>16849</v>
      </c>
      <c r="N6659">
        <v>3817.9</v>
      </c>
    </row>
    <row r="6660" spans="1:14" x14ac:dyDescent="0.25">
      <c r="A6660" s="5">
        <v>41463</v>
      </c>
      <c r="B6660">
        <v>1541.09</v>
      </c>
      <c r="C6660">
        <v>576.32000000000005</v>
      </c>
      <c r="D6660">
        <v>4844.3999999999996</v>
      </c>
      <c r="E6660">
        <v>2844.3</v>
      </c>
      <c r="F6660">
        <v>8017.26</v>
      </c>
      <c r="G6660">
        <v>5532.5</v>
      </c>
      <c r="H6660">
        <v>11456</v>
      </c>
      <c r="I6660">
        <v>272.20999999999998</v>
      </c>
      <c r="J6660">
        <v>893.99</v>
      </c>
      <c r="K6660">
        <v>5813.92</v>
      </c>
      <c r="L6660">
        <v>11874</v>
      </c>
      <c r="M6660">
        <v>16600</v>
      </c>
      <c r="N6660">
        <v>3804.4</v>
      </c>
    </row>
    <row r="6661" spans="1:14" x14ac:dyDescent="0.25">
      <c r="A6661" s="5">
        <v>41464</v>
      </c>
      <c r="B6661">
        <v>1550.51</v>
      </c>
      <c r="C6661">
        <v>582.45000000000005</v>
      </c>
      <c r="D6661">
        <v>4898.8999999999996</v>
      </c>
      <c r="E6661">
        <v>2858.8</v>
      </c>
      <c r="F6661">
        <v>8110.81</v>
      </c>
      <c r="G6661">
        <v>5532.4</v>
      </c>
      <c r="H6661">
        <v>11471</v>
      </c>
      <c r="I6661">
        <v>274.57</v>
      </c>
      <c r="J6661">
        <v>903.62</v>
      </c>
      <c r="K6661">
        <v>5870.91</v>
      </c>
      <c r="L6661">
        <v>12177</v>
      </c>
      <c r="M6661">
        <v>16814</v>
      </c>
      <c r="N6661">
        <v>3855.3</v>
      </c>
    </row>
    <row r="6662" spans="1:14" x14ac:dyDescent="0.25">
      <c r="A6662" s="5">
        <v>41465</v>
      </c>
      <c r="B6662">
        <v>1553.34</v>
      </c>
      <c r="C6662">
        <v>581.70000000000005</v>
      </c>
      <c r="D6662">
        <v>4878.1000000000004</v>
      </c>
      <c r="E6662">
        <v>2856.9</v>
      </c>
      <c r="F6662">
        <v>8097.23</v>
      </c>
      <c r="G6662">
        <v>5520.4</v>
      </c>
      <c r="H6662">
        <v>11391</v>
      </c>
      <c r="I6662">
        <v>275.98</v>
      </c>
      <c r="J6662">
        <v>902.87</v>
      </c>
      <c r="K6662">
        <v>5890.15</v>
      </c>
      <c r="L6662">
        <v>12152</v>
      </c>
      <c r="M6662">
        <v>16896</v>
      </c>
      <c r="N6662">
        <v>3876.8</v>
      </c>
    </row>
    <row r="6663" spans="1:14" x14ac:dyDescent="0.25">
      <c r="A6663" s="5">
        <v>41466</v>
      </c>
      <c r="B6663">
        <v>1573.59</v>
      </c>
      <c r="C6663">
        <v>591.39</v>
      </c>
      <c r="D6663">
        <v>4921.2</v>
      </c>
      <c r="E6663">
        <v>2878.9</v>
      </c>
      <c r="F6663">
        <v>8209.89</v>
      </c>
      <c r="G6663">
        <v>5547.7</v>
      </c>
      <c r="H6663">
        <v>11384</v>
      </c>
      <c r="I6663">
        <v>277.54000000000002</v>
      </c>
      <c r="J6663">
        <v>915.14</v>
      </c>
      <c r="K6663">
        <v>5907.91</v>
      </c>
      <c r="L6663">
        <v>12186</v>
      </c>
      <c r="M6663">
        <v>17346</v>
      </c>
      <c r="N6663">
        <v>3915.1</v>
      </c>
    </row>
    <row r="6664" spans="1:14" x14ac:dyDescent="0.25">
      <c r="A6664" s="5">
        <v>41467</v>
      </c>
      <c r="B6664">
        <v>1573.83</v>
      </c>
      <c r="C6664">
        <v>589.24</v>
      </c>
      <c r="D6664">
        <v>4917</v>
      </c>
      <c r="E6664">
        <v>2868.1</v>
      </c>
      <c r="F6664">
        <v>8255.16</v>
      </c>
      <c r="G6664">
        <v>5410</v>
      </c>
      <c r="H6664">
        <v>11220</v>
      </c>
      <c r="I6664">
        <v>278.31</v>
      </c>
      <c r="J6664">
        <v>914.77</v>
      </c>
      <c r="K6664">
        <v>5904.95</v>
      </c>
      <c r="L6664">
        <v>12186</v>
      </c>
      <c r="M6664">
        <v>17181</v>
      </c>
      <c r="N6664">
        <v>3931</v>
      </c>
    </row>
    <row r="6665" spans="1:14" x14ac:dyDescent="0.25">
      <c r="A6665" s="5">
        <v>41470</v>
      </c>
      <c r="B6665">
        <v>1580.66</v>
      </c>
      <c r="C6665">
        <v>593.13</v>
      </c>
      <c r="D6665">
        <v>4943.1000000000004</v>
      </c>
      <c r="E6665">
        <v>2885.2</v>
      </c>
      <c r="F6665">
        <v>8277.2900000000009</v>
      </c>
      <c r="G6665">
        <v>5450.7</v>
      </c>
      <c r="H6665">
        <v>11318</v>
      </c>
      <c r="I6665">
        <v>279.79000000000002</v>
      </c>
      <c r="J6665">
        <v>917.98</v>
      </c>
      <c r="K6665">
        <v>5916.79</v>
      </c>
      <c r="L6665">
        <v>12186</v>
      </c>
      <c r="M6665">
        <v>17186</v>
      </c>
      <c r="N6665">
        <v>3937.4</v>
      </c>
    </row>
    <row r="6666" spans="1:14" x14ac:dyDescent="0.25">
      <c r="A6666" s="5">
        <v>41471</v>
      </c>
      <c r="B6666">
        <v>1574.77</v>
      </c>
      <c r="C6666">
        <v>591.72</v>
      </c>
      <c r="D6666">
        <v>4931.3999999999996</v>
      </c>
      <c r="E6666">
        <v>2864.7</v>
      </c>
      <c r="F6666">
        <v>8258.68</v>
      </c>
      <c r="G6666">
        <v>5425.9</v>
      </c>
      <c r="H6666">
        <v>11284</v>
      </c>
      <c r="I6666">
        <v>277.77</v>
      </c>
      <c r="J6666">
        <v>915.71</v>
      </c>
      <c r="K6666">
        <v>5872.39</v>
      </c>
      <c r="L6666">
        <v>12295</v>
      </c>
      <c r="M6666">
        <v>17227</v>
      </c>
      <c r="N6666">
        <v>3939.8</v>
      </c>
    </row>
    <row r="6667" spans="1:14" x14ac:dyDescent="0.25">
      <c r="A6667" s="5">
        <v>41472</v>
      </c>
      <c r="B6667">
        <v>1578.78</v>
      </c>
      <c r="C6667">
        <v>595.86</v>
      </c>
      <c r="D6667">
        <v>4936.3</v>
      </c>
      <c r="E6667">
        <v>2881.1</v>
      </c>
      <c r="F6667">
        <v>8300.43</v>
      </c>
      <c r="G6667">
        <v>5422.9</v>
      </c>
      <c r="H6667">
        <v>11396</v>
      </c>
      <c r="I6667">
        <v>279.14999999999998</v>
      </c>
      <c r="J6667">
        <v>914.77</v>
      </c>
      <c r="K6667">
        <v>5860.55</v>
      </c>
      <c r="L6667">
        <v>12295</v>
      </c>
      <c r="M6667">
        <v>17275</v>
      </c>
      <c r="N6667">
        <v>3934.2</v>
      </c>
    </row>
    <row r="6668" spans="1:14" x14ac:dyDescent="0.25">
      <c r="A6668" s="5">
        <v>41473</v>
      </c>
      <c r="B6668">
        <v>1583.49</v>
      </c>
      <c r="C6668">
        <v>599.17999999999995</v>
      </c>
      <c r="D6668">
        <v>4981.7</v>
      </c>
      <c r="E6668">
        <v>2921.3</v>
      </c>
      <c r="F6668">
        <v>8374.36</v>
      </c>
      <c r="G6668">
        <v>5519.3</v>
      </c>
      <c r="H6668">
        <v>11667</v>
      </c>
      <c r="I6668">
        <v>281.24</v>
      </c>
      <c r="J6668">
        <v>919.49</v>
      </c>
      <c r="K6668">
        <v>5870.91</v>
      </c>
      <c r="L6668">
        <v>12464</v>
      </c>
      <c r="M6668">
        <v>17305</v>
      </c>
      <c r="N6668">
        <v>3943.7</v>
      </c>
    </row>
    <row r="6669" spans="1:14" x14ac:dyDescent="0.25">
      <c r="A6669" s="5">
        <v>41474</v>
      </c>
      <c r="B6669">
        <v>1591.97</v>
      </c>
      <c r="C6669">
        <v>603.48</v>
      </c>
      <c r="D6669">
        <v>4983.2</v>
      </c>
      <c r="E6669">
        <v>2920.5</v>
      </c>
      <c r="F6669">
        <v>8385.93</v>
      </c>
      <c r="G6669">
        <v>5523.3</v>
      </c>
      <c r="H6669">
        <v>11696</v>
      </c>
      <c r="I6669">
        <v>282.12</v>
      </c>
      <c r="J6669">
        <v>921.62</v>
      </c>
      <c r="K6669">
        <v>5860.55</v>
      </c>
      <c r="L6669">
        <v>12337</v>
      </c>
      <c r="M6669">
        <v>17282</v>
      </c>
      <c r="N6669">
        <v>3935.8</v>
      </c>
    </row>
    <row r="6670" spans="1:14" x14ac:dyDescent="0.25">
      <c r="A6670" s="5">
        <v>41477</v>
      </c>
      <c r="B6670">
        <v>1592.68</v>
      </c>
      <c r="C6670">
        <v>605.97</v>
      </c>
      <c r="D6670">
        <v>4976</v>
      </c>
      <c r="E6670">
        <v>2932.4</v>
      </c>
      <c r="F6670">
        <v>8380.9</v>
      </c>
      <c r="G6670">
        <v>5540.3</v>
      </c>
      <c r="H6670">
        <v>11807</v>
      </c>
      <c r="I6670">
        <v>282.43</v>
      </c>
      <c r="J6670">
        <v>917.09</v>
      </c>
      <c r="K6670">
        <v>5869.43</v>
      </c>
      <c r="L6670">
        <v>12371</v>
      </c>
      <c r="M6670">
        <v>17333</v>
      </c>
      <c r="N6670">
        <v>3950.1</v>
      </c>
    </row>
    <row r="6671" spans="1:14" x14ac:dyDescent="0.25">
      <c r="A6671" s="5">
        <v>41478</v>
      </c>
      <c r="B6671">
        <v>1590.79</v>
      </c>
      <c r="C6671">
        <v>605.88</v>
      </c>
      <c r="D6671">
        <v>4967</v>
      </c>
      <c r="E6671">
        <v>2920.1</v>
      </c>
      <c r="F6671">
        <v>8368.33</v>
      </c>
      <c r="G6671">
        <v>5612.3</v>
      </c>
      <c r="H6671">
        <v>11808</v>
      </c>
      <c r="I6671">
        <v>281.20999999999998</v>
      </c>
      <c r="J6671">
        <v>919.35</v>
      </c>
      <c r="K6671">
        <v>5842.79</v>
      </c>
      <c r="L6671">
        <v>12447</v>
      </c>
      <c r="M6671">
        <v>17736</v>
      </c>
      <c r="N6671">
        <v>3963.7</v>
      </c>
    </row>
    <row r="6672" spans="1:14" x14ac:dyDescent="0.25">
      <c r="A6672" s="5">
        <v>41479</v>
      </c>
      <c r="B6672">
        <v>1586.55</v>
      </c>
      <c r="C6672">
        <v>601.83000000000004</v>
      </c>
      <c r="D6672">
        <v>4973.3999999999996</v>
      </c>
      <c r="E6672">
        <v>2949.2</v>
      </c>
      <c r="F6672">
        <v>8416.61</v>
      </c>
      <c r="G6672">
        <v>5692</v>
      </c>
      <c r="H6672">
        <v>11955</v>
      </c>
      <c r="I6672">
        <v>283.66000000000003</v>
      </c>
      <c r="J6672">
        <v>930.3</v>
      </c>
      <c r="K6672">
        <v>5866.47</v>
      </c>
      <c r="L6672">
        <v>12405</v>
      </c>
      <c r="M6672">
        <v>17794</v>
      </c>
      <c r="N6672">
        <v>3976.4</v>
      </c>
    </row>
    <row r="6673" spans="1:14" x14ac:dyDescent="0.25">
      <c r="A6673" s="5">
        <v>41480</v>
      </c>
      <c r="B6673">
        <v>1586.79</v>
      </c>
      <c r="C6673">
        <v>601.33000000000004</v>
      </c>
      <c r="D6673">
        <v>4947.3</v>
      </c>
      <c r="E6673">
        <v>2943.9</v>
      </c>
      <c r="F6673">
        <v>8347.2000000000007</v>
      </c>
      <c r="G6673">
        <v>5758</v>
      </c>
      <c r="H6673">
        <v>11937</v>
      </c>
      <c r="I6673">
        <v>282.39</v>
      </c>
      <c r="J6673">
        <v>931.06</v>
      </c>
      <c r="K6673">
        <v>5815.4</v>
      </c>
      <c r="L6673">
        <v>12228</v>
      </c>
      <c r="M6673">
        <v>17740</v>
      </c>
      <c r="N6673">
        <v>3976.4</v>
      </c>
    </row>
    <row r="6674" spans="1:14" x14ac:dyDescent="0.25">
      <c r="A6674" s="5">
        <v>41481</v>
      </c>
      <c r="B6674">
        <v>1589.14</v>
      </c>
      <c r="C6674">
        <v>601.49</v>
      </c>
      <c r="D6674">
        <v>4923.5</v>
      </c>
      <c r="E6674">
        <v>2955.5</v>
      </c>
      <c r="F6674">
        <v>8298.92</v>
      </c>
      <c r="G6674">
        <v>5812.2</v>
      </c>
      <c r="H6674">
        <v>11934</v>
      </c>
      <c r="I6674">
        <v>280.89999999999998</v>
      </c>
      <c r="J6674">
        <v>927.28</v>
      </c>
      <c r="K6674">
        <v>5765.08</v>
      </c>
      <c r="L6674">
        <v>11899</v>
      </c>
      <c r="M6674">
        <v>17793</v>
      </c>
      <c r="N6674">
        <v>3988.3</v>
      </c>
    </row>
    <row r="6675" spans="1:14" x14ac:dyDescent="0.25">
      <c r="A6675" s="5">
        <v>41484</v>
      </c>
      <c r="B6675">
        <v>1585.37</v>
      </c>
      <c r="C6675">
        <v>602.65</v>
      </c>
      <c r="D6675">
        <v>4923.1000000000004</v>
      </c>
      <c r="E6675">
        <v>2953.2</v>
      </c>
      <c r="F6675">
        <v>8303.4500000000007</v>
      </c>
      <c r="G6675">
        <v>5810.6</v>
      </c>
      <c r="H6675">
        <v>11826</v>
      </c>
      <c r="I6675">
        <v>280.86</v>
      </c>
      <c r="J6675">
        <v>925.39</v>
      </c>
      <c r="K6675">
        <v>5776.18</v>
      </c>
      <c r="L6675">
        <v>11453</v>
      </c>
      <c r="M6675">
        <v>17697</v>
      </c>
      <c r="N6675">
        <v>3989.9</v>
      </c>
    </row>
    <row r="6676" spans="1:14" x14ac:dyDescent="0.25">
      <c r="A6676" s="5">
        <v>41485</v>
      </c>
      <c r="B6676">
        <v>1587.49</v>
      </c>
      <c r="C6676">
        <v>597.92999999999995</v>
      </c>
      <c r="D6676">
        <v>4935.2</v>
      </c>
      <c r="E6676">
        <v>2967.4</v>
      </c>
      <c r="F6676">
        <v>8327.09</v>
      </c>
      <c r="G6676">
        <v>5880.4</v>
      </c>
      <c r="H6676">
        <v>12034</v>
      </c>
      <c r="I6676">
        <v>281.47000000000003</v>
      </c>
      <c r="J6676">
        <v>935.02</v>
      </c>
      <c r="K6676">
        <v>5775.44</v>
      </c>
      <c r="L6676">
        <v>11697</v>
      </c>
      <c r="M6676">
        <v>17799</v>
      </c>
      <c r="N6676">
        <v>3987.5</v>
      </c>
    </row>
    <row r="6677" spans="1:14" x14ac:dyDescent="0.25">
      <c r="A6677" s="5">
        <v>41486</v>
      </c>
      <c r="B6677">
        <v>1583.49</v>
      </c>
      <c r="C6677">
        <v>590.48</v>
      </c>
      <c r="D6677">
        <v>4965.8</v>
      </c>
      <c r="E6677">
        <v>2968.9</v>
      </c>
      <c r="F6677">
        <v>8298.42</v>
      </c>
      <c r="G6677">
        <v>5840.5</v>
      </c>
      <c r="H6677">
        <v>11990</v>
      </c>
      <c r="I6677">
        <v>282.01</v>
      </c>
      <c r="J6677">
        <v>932</v>
      </c>
      <c r="K6677">
        <v>5792.46</v>
      </c>
      <c r="L6677">
        <v>11453</v>
      </c>
      <c r="M6677">
        <v>17734</v>
      </c>
      <c r="N6677">
        <v>3989.9</v>
      </c>
    </row>
    <row r="6678" spans="1:14" x14ac:dyDescent="0.25">
      <c r="A6678" s="5">
        <v>41487</v>
      </c>
      <c r="B6678">
        <v>1602.1</v>
      </c>
      <c r="C6678">
        <v>596.11</v>
      </c>
      <c r="D6678">
        <v>5012.7</v>
      </c>
      <c r="E6678">
        <v>3006.1</v>
      </c>
      <c r="F6678">
        <v>8447.7999999999993</v>
      </c>
      <c r="G6678">
        <v>5926</v>
      </c>
      <c r="H6678">
        <v>12210</v>
      </c>
      <c r="I6678">
        <v>284.04000000000002</v>
      </c>
      <c r="J6678">
        <v>942.95</v>
      </c>
      <c r="K6678">
        <v>5792.46</v>
      </c>
      <c r="L6678">
        <v>11832</v>
      </c>
      <c r="M6678">
        <v>17846</v>
      </c>
      <c r="N6678">
        <v>3987.5</v>
      </c>
    </row>
    <row r="6679" spans="1:14" x14ac:dyDescent="0.25">
      <c r="A6679" s="5">
        <v>41488</v>
      </c>
      <c r="B6679">
        <v>1605.63</v>
      </c>
      <c r="C6679">
        <v>597.67999999999995</v>
      </c>
      <c r="D6679">
        <v>4997.2</v>
      </c>
      <c r="E6679">
        <v>3009</v>
      </c>
      <c r="F6679">
        <v>8454.84</v>
      </c>
      <c r="G6679">
        <v>5956.8</v>
      </c>
      <c r="H6679">
        <v>12186</v>
      </c>
      <c r="I6679">
        <v>283</v>
      </c>
      <c r="J6679">
        <v>943.33</v>
      </c>
      <c r="K6679">
        <v>5884.97</v>
      </c>
      <c r="L6679">
        <v>12194</v>
      </c>
      <c r="M6679">
        <v>17965</v>
      </c>
      <c r="N6679">
        <v>4036.1</v>
      </c>
    </row>
    <row r="6680" spans="1:14" x14ac:dyDescent="0.25">
      <c r="A6680" s="5">
        <v>41491</v>
      </c>
      <c r="B6680">
        <v>1604.22</v>
      </c>
      <c r="C6680">
        <v>597.67999999999995</v>
      </c>
      <c r="D6680">
        <v>4973.3999999999996</v>
      </c>
      <c r="E6680">
        <v>3012.4</v>
      </c>
      <c r="F6680">
        <v>8450.31</v>
      </c>
      <c r="G6680">
        <v>5958.5</v>
      </c>
      <c r="H6680">
        <v>12180</v>
      </c>
      <c r="I6680">
        <v>283.92</v>
      </c>
      <c r="J6680">
        <v>944.84</v>
      </c>
      <c r="K6680">
        <v>5893.85</v>
      </c>
      <c r="L6680">
        <v>11984</v>
      </c>
      <c r="M6680">
        <v>18006</v>
      </c>
      <c r="N6680">
        <v>4031.3</v>
      </c>
    </row>
    <row r="6681" spans="1:14" x14ac:dyDescent="0.25">
      <c r="A6681" s="5">
        <v>41492</v>
      </c>
      <c r="B6681">
        <v>1596.21</v>
      </c>
      <c r="C6681">
        <v>589.98</v>
      </c>
      <c r="D6681">
        <v>4958.3</v>
      </c>
      <c r="E6681">
        <v>3001.2</v>
      </c>
      <c r="F6681">
        <v>8345.19</v>
      </c>
      <c r="G6681">
        <v>5936</v>
      </c>
      <c r="H6681">
        <v>12116</v>
      </c>
      <c r="I6681">
        <v>283.08</v>
      </c>
      <c r="J6681">
        <v>936.34</v>
      </c>
      <c r="K6681">
        <v>5934.55</v>
      </c>
      <c r="L6681">
        <v>12127</v>
      </c>
      <c r="M6681">
        <v>17713</v>
      </c>
      <c r="N6681">
        <v>4029.8</v>
      </c>
    </row>
    <row r="6682" spans="1:14" x14ac:dyDescent="0.25">
      <c r="A6682" s="5">
        <v>41493</v>
      </c>
      <c r="B6682">
        <v>1590.79</v>
      </c>
      <c r="C6682">
        <v>588.16</v>
      </c>
      <c r="D6682">
        <v>4906.3999999999996</v>
      </c>
      <c r="E6682">
        <v>3004.6</v>
      </c>
      <c r="F6682">
        <v>8301.94</v>
      </c>
      <c r="G6682">
        <v>5955.6</v>
      </c>
      <c r="H6682">
        <v>12238</v>
      </c>
      <c r="I6682">
        <v>282.27999999999997</v>
      </c>
      <c r="J6682">
        <v>937.85</v>
      </c>
      <c r="K6682">
        <v>5899.03</v>
      </c>
      <c r="L6682">
        <v>11672</v>
      </c>
      <c r="M6682">
        <v>17472</v>
      </c>
      <c r="N6682">
        <v>3954.9</v>
      </c>
    </row>
    <row r="6683" spans="1:14" x14ac:dyDescent="0.25">
      <c r="A6683" s="5">
        <v>41494</v>
      </c>
      <c r="B6683">
        <v>1595.97</v>
      </c>
      <c r="C6683">
        <v>593.38</v>
      </c>
      <c r="D6683">
        <v>4907.2</v>
      </c>
      <c r="E6683">
        <v>3022.4</v>
      </c>
      <c r="F6683">
        <v>8359.7800000000007</v>
      </c>
      <c r="G6683">
        <v>6026.4</v>
      </c>
      <c r="H6683">
        <v>12447</v>
      </c>
      <c r="I6683">
        <v>284.08</v>
      </c>
      <c r="J6683">
        <v>943.52</v>
      </c>
      <c r="K6683">
        <v>5882.01</v>
      </c>
      <c r="L6683">
        <v>11470</v>
      </c>
      <c r="M6683">
        <v>17553</v>
      </c>
      <c r="N6683">
        <v>3982.8</v>
      </c>
    </row>
    <row r="6684" spans="1:14" x14ac:dyDescent="0.25">
      <c r="A6684" s="5">
        <v>41495</v>
      </c>
      <c r="B6684">
        <v>1588.91</v>
      </c>
      <c r="C6684">
        <v>592.88</v>
      </c>
      <c r="D6684">
        <v>4954.5</v>
      </c>
      <c r="E6684">
        <v>3032.5</v>
      </c>
      <c r="F6684">
        <v>8377.3799999999992</v>
      </c>
      <c r="G6684">
        <v>6073.3</v>
      </c>
      <c r="H6684">
        <v>12485</v>
      </c>
      <c r="I6684">
        <v>286.49</v>
      </c>
      <c r="J6684">
        <v>947.48</v>
      </c>
      <c r="K6684">
        <v>5891.63</v>
      </c>
      <c r="L6684">
        <v>11512</v>
      </c>
      <c r="M6684">
        <v>17604</v>
      </c>
      <c r="N6684">
        <v>3985.2</v>
      </c>
    </row>
    <row r="6685" spans="1:14" x14ac:dyDescent="0.25">
      <c r="A6685" s="5">
        <v>41498</v>
      </c>
      <c r="B6685">
        <v>1589.61</v>
      </c>
      <c r="C6685">
        <v>595.20000000000005</v>
      </c>
      <c r="D6685">
        <v>4948</v>
      </c>
      <c r="E6685">
        <v>3029.1</v>
      </c>
      <c r="F6685">
        <v>8413.6</v>
      </c>
      <c r="G6685">
        <v>6060.2</v>
      </c>
      <c r="H6685">
        <v>12536</v>
      </c>
      <c r="I6685">
        <v>286.64</v>
      </c>
      <c r="J6685">
        <v>945.78</v>
      </c>
      <c r="K6685">
        <v>5916.79</v>
      </c>
      <c r="L6685">
        <v>11377</v>
      </c>
      <c r="M6685">
        <v>18000</v>
      </c>
      <c r="N6685">
        <v>4029.8</v>
      </c>
    </row>
    <row r="6686" spans="1:14" x14ac:dyDescent="0.25">
      <c r="A6686" s="5">
        <v>41499</v>
      </c>
      <c r="B6686">
        <v>1593.15</v>
      </c>
      <c r="C6686">
        <v>598.51</v>
      </c>
      <c r="D6686">
        <v>4977.2</v>
      </c>
      <c r="E6686">
        <v>3045.5</v>
      </c>
      <c r="F6686">
        <v>8465.9</v>
      </c>
      <c r="G6686">
        <v>6084.3</v>
      </c>
      <c r="H6686">
        <v>12629</v>
      </c>
      <c r="I6686">
        <v>288.25</v>
      </c>
      <c r="J6686">
        <v>952.58</v>
      </c>
      <c r="K6686">
        <v>5945.65</v>
      </c>
      <c r="L6686">
        <v>11664</v>
      </c>
      <c r="M6686">
        <v>18290</v>
      </c>
      <c r="N6686">
        <v>4074.4</v>
      </c>
    </row>
    <row r="6687" spans="1:14" x14ac:dyDescent="0.25">
      <c r="A6687" s="5">
        <v>41500</v>
      </c>
      <c r="B6687">
        <v>1584.9</v>
      </c>
      <c r="C6687">
        <v>598.67999999999995</v>
      </c>
      <c r="D6687">
        <v>4984.3999999999996</v>
      </c>
      <c r="E6687">
        <v>3061.9</v>
      </c>
      <c r="F6687">
        <v>8486.02</v>
      </c>
      <c r="G6687">
        <v>6105</v>
      </c>
      <c r="H6687">
        <v>12686</v>
      </c>
      <c r="I6687">
        <v>290.39</v>
      </c>
      <c r="J6687">
        <v>952.95</v>
      </c>
      <c r="K6687">
        <v>5978.96</v>
      </c>
      <c r="L6687">
        <v>11798</v>
      </c>
      <c r="M6687">
        <v>18290</v>
      </c>
      <c r="N6687">
        <v>4077.5</v>
      </c>
    </row>
    <row r="6688" spans="1:14" x14ac:dyDescent="0.25">
      <c r="A6688" s="5">
        <v>41501</v>
      </c>
      <c r="B6688">
        <v>1560.17</v>
      </c>
      <c r="C6688">
        <v>600.75</v>
      </c>
      <c r="D6688">
        <v>4896.6000000000004</v>
      </c>
      <c r="E6688">
        <v>3044.4</v>
      </c>
      <c r="F6688">
        <v>8427.18</v>
      </c>
      <c r="G6688">
        <v>6074</v>
      </c>
      <c r="H6688">
        <v>12686</v>
      </c>
      <c r="I6688">
        <v>287.44</v>
      </c>
      <c r="J6688">
        <v>940.49</v>
      </c>
      <c r="K6688">
        <v>5896.81</v>
      </c>
      <c r="L6688">
        <v>11613</v>
      </c>
      <c r="M6688">
        <v>18292</v>
      </c>
      <c r="N6688">
        <v>4069.6</v>
      </c>
    </row>
    <row r="6689" spans="1:14" x14ac:dyDescent="0.25">
      <c r="A6689" s="5">
        <v>41502</v>
      </c>
      <c r="B6689">
        <v>1555.69</v>
      </c>
      <c r="C6689">
        <v>603.55999999999995</v>
      </c>
      <c r="D6689">
        <v>4898.8999999999996</v>
      </c>
      <c r="E6689">
        <v>3068.2</v>
      </c>
      <c r="F6689">
        <v>8438.74</v>
      </c>
      <c r="G6689">
        <v>6131</v>
      </c>
      <c r="H6689">
        <v>12851</v>
      </c>
      <c r="I6689">
        <v>286.91000000000003</v>
      </c>
      <c r="J6689">
        <v>947.59</v>
      </c>
      <c r="K6689">
        <v>5887.93</v>
      </c>
      <c r="L6689">
        <v>11512</v>
      </c>
      <c r="M6689">
        <v>18241</v>
      </c>
      <c r="N6689">
        <v>4038.5</v>
      </c>
    </row>
    <row r="6690" spans="1:14" x14ac:dyDescent="0.25">
      <c r="A6690" s="5">
        <v>41505</v>
      </c>
      <c r="B6690">
        <v>1550.04</v>
      </c>
      <c r="C6690">
        <v>597.02</v>
      </c>
      <c r="D6690">
        <v>4878.8</v>
      </c>
      <c r="E6690">
        <v>3039.9</v>
      </c>
      <c r="F6690">
        <v>8417.6200000000008</v>
      </c>
      <c r="G6690">
        <v>6012.3</v>
      </c>
      <c r="H6690">
        <v>12532</v>
      </c>
      <c r="I6690">
        <v>286.3</v>
      </c>
      <c r="J6690">
        <v>943.44</v>
      </c>
      <c r="K6690">
        <v>5873.13</v>
      </c>
      <c r="L6690">
        <v>11596</v>
      </c>
      <c r="M6690">
        <v>18185</v>
      </c>
      <c r="N6690">
        <v>4052.1</v>
      </c>
    </row>
    <row r="6691" spans="1:14" x14ac:dyDescent="0.25">
      <c r="A6691" s="5">
        <v>41506</v>
      </c>
      <c r="B6691">
        <v>1555.22</v>
      </c>
      <c r="C6691">
        <v>599.66999999999996</v>
      </c>
      <c r="D6691">
        <v>4867.1000000000004</v>
      </c>
      <c r="E6691">
        <v>3000.1</v>
      </c>
      <c r="F6691">
        <v>8346.7000000000007</v>
      </c>
      <c r="G6691">
        <v>5906.1</v>
      </c>
      <c r="H6691">
        <v>12364</v>
      </c>
      <c r="I6691">
        <v>282.54000000000002</v>
      </c>
      <c r="J6691">
        <v>941.75</v>
      </c>
      <c r="K6691">
        <v>5872.39</v>
      </c>
      <c r="L6691">
        <v>11293</v>
      </c>
      <c r="M6691">
        <v>17743</v>
      </c>
      <c r="N6691">
        <v>4022.6</v>
      </c>
    </row>
    <row r="6692" spans="1:14" x14ac:dyDescent="0.25">
      <c r="A6692" s="5">
        <v>41507</v>
      </c>
      <c r="B6692">
        <v>1542.03</v>
      </c>
      <c r="C6692">
        <v>594.62</v>
      </c>
      <c r="D6692">
        <v>4830.3999999999996</v>
      </c>
      <c r="E6692">
        <v>2989</v>
      </c>
      <c r="F6692">
        <v>8330.61</v>
      </c>
      <c r="G6692">
        <v>5868.8</v>
      </c>
      <c r="H6692">
        <v>12283</v>
      </c>
      <c r="I6692">
        <v>281.39999999999998</v>
      </c>
      <c r="J6692">
        <v>926.1</v>
      </c>
      <c r="K6692">
        <v>5824.28</v>
      </c>
      <c r="L6692">
        <v>11285</v>
      </c>
      <c r="M6692">
        <v>17639</v>
      </c>
      <c r="N6692">
        <v>4044.9</v>
      </c>
    </row>
    <row r="6693" spans="1:14" x14ac:dyDescent="0.25">
      <c r="A6693" s="5">
        <v>41508</v>
      </c>
      <c r="B6693">
        <v>1559.22</v>
      </c>
      <c r="C6693">
        <v>602.98</v>
      </c>
      <c r="D6693">
        <v>4865.2</v>
      </c>
      <c r="E6693">
        <v>3017.6</v>
      </c>
      <c r="F6693">
        <v>8437.23</v>
      </c>
      <c r="G6693">
        <v>5989.7</v>
      </c>
      <c r="H6693">
        <v>12572</v>
      </c>
      <c r="I6693">
        <v>284.64999999999998</v>
      </c>
      <c r="J6693">
        <v>934.77</v>
      </c>
      <c r="K6693">
        <v>5910.13</v>
      </c>
      <c r="L6693">
        <v>11243</v>
      </c>
      <c r="M6693">
        <v>17757</v>
      </c>
      <c r="N6693">
        <v>4013</v>
      </c>
    </row>
    <row r="6694" spans="1:14" x14ac:dyDescent="0.25">
      <c r="A6694" s="5">
        <v>41509</v>
      </c>
      <c r="B6694">
        <v>1565.59</v>
      </c>
      <c r="C6694">
        <v>607.54</v>
      </c>
      <c r="D6694">
        <v>4907.2</v>
      </c>
      <c r="E6694">
        <v>3028.8</v>
      </c>
      <c r="F6694">
        <v>8466.91</v>
      </c>
      <c r="G6694">
        <v>6034.8</v>
      </c>
      <c r="H6694">
        <v>12593</v>
      </c>
      <c r="I6694">
        <v>286.79000000000002</v>
      </c>
      <c r="J6694">
        <v>938.92</v>
      </c>
      <c r="K6694">
        <v>5923.45</v>
      </c>
      <c r="L6694">
        <v>11537</v>
      </c>
      <c r="M6694">
        <v>17693</v>
      </c>
      <c r="N6694">
        <v>4067.2</v>
      </c>
    </row>
    <row r="6695" spans="1:14" x14ac:dyDescent="0.25">
      <c r="A6695" s="5">
        <v>41512</v>
      </c>
      <c r="B6695">
        <v>1558.75</v>
      </c>
      <c r="C6695">
        <v>605.22</v>
      </c>
      <c r="D6695">
        <v>4907.2</v>
      </c>
      <c r="E6695">
        <v>3027.3</v>
      </c>
      <c r="F6695">
        <v>8478.48</v>
      </c>
      <c r="G6695">
        <v>6002.1</v>
      </c>
      <c r="H6695">
        <v>12327</v>
      </c>
      <c r="I6695">
        <v>285.99</v>
      </c>
      <c r="J6695">
        <v>940.24</v>
      </c>
      <c r="K6695">
        <v>5942.69</v>
      </c>
      <c r="L6695">
        <v>11495</v>
      </c>
      <c r="M6695">
        <v>17853</v>
      </c>
      <c r="N6695">
        <v>4082.3</v>
      </c>
    </row>
    <row r="6696" spans="1:14" x14ac:dyDescent="0.25">
      <c r="A6696" s="5">
        <v>41513</v>
      </c>
      <c r="B6696">
        <v>1534.25</v>
      </c>
      <c r="C6696">
        <v>599.17999999999995</v>
      </c>
      <c r="D6696">
        <v>4870.8999999999996</v>
      </c>
      <c r="E6696">
        <v>2954</v>
      </c>
      <c r="F6696">
        <v>8317.5300000000007</v>
      </c>
      <c r="G6696">
        <v>5844.2</v>
      </c>
      <c r="H6696">
        <v>12064</v>
      </c>
      <c r="I6696">
        <v>279.44</v>
      </c>
      <c r="J6696">
        <v>924.59</v>
      </c>
      <c r="K6696">
        <v>5846.49</v>
      </c>
      <c r="L6696">
        <v>11403</v>
      </c>
      <c r="M6696">
        <v>17687</v>
      </c>
      <c r="N6696">
        <v>4079.9</v>
      </c>
    </row>
    <row r="6697" spans="1:14" x14ac:dyDescent="0.25">
      <c r="A6697" s="5">
        <v>41514</v>
      </c>
      <c r="B6697">
        <v>1538.02</v>
      </c>
      <c r="C6697">
        <v>598.26</v>
      </c>
      <c r="D6697">
        <v>4860.3</v>
      </c>
      <c r="E6697">
        <v>2947.3</v>
      </c>
      <c r="F6697">
        <v>8207.8799999999992</v>
      </c>
      <c r="G6697">
        <v>5837.9</v>
      </c>
      <c r="H6697">
        <v>12171</v>
      </c>
      <c r="I6697">
        <v>279.06</v>
      </c>
      <c r="J6697">
        <v>919.87</v>
      </c>
      <c r="K6697">
        <v>5749.54</v>
      </c>
      <c r="L6697">
        <v>11251</v>
      </c>
      <c r="M6697">
        <v>17447</v>
      </c>
      <c r="N6697">
        <v>4036.1</v>
      </c>
    </row>
    <row r="6698" spans="1:14" x14ac:dyDescent="0.25">
      <c r="A6698" s="5">
        <v>41515</v>
      </c>
      <c r="B6698">
        <v>1542.26</v>
      </c>
      <c r="C6698">
        <v>605.47</v>
      </c>
      <c r="D6698">
        <v>4906.8</v>
      </c>
      <c r="E6698">
        <v>2966.3</v>
      </c>
      <c r="F6698">
        <v>8239.57</v>
      </c>
      <c r="G6698">
        <v>5858.2</v>
      </c>
      <c r="H6698">
        <v>12280</v>
      </c>
      <c r="I6698">
        <v>281.05</v>
      </c>
      <c r="J6698">
        <v>924.02</v>
      </c>
      <c r="K6698">
        <v>5746.58</v>
      </c>
      <c r="L6698">
        <v>11335</v>
      </c>
      <c r="M6698">
        <v>17587</v>
      </c>
      <c r="N6698">
        <v>4042.5</v>
      </c>
    </row>
    <row r="6699" spans="1:14" x14ac:dyDescent="0.25">
      <c r="A6699" s="5">
        <v>41516</v>
      </c>
      <c r="B6699">
        <v>1537.08</v>
      </c>
      <c r="C6699">
        <v>601.49</v>
      </c>
      <c r="D6699">
        <v>4848.2</v>
      </c>
      <c r="E6699">
        <v>2928.3</v>
      </c>
      <c r="F6699">
        <v>8165.63</v>
      </c>
      <c r="G6699">
        <v>5764</v>
      </c>
      <c r="H6699">
        <v>12124</v>
      </c>
      <c r="I6699">
        <v>277.83999999999997</v>
      </c>
      <c r="J6699">
        <v>916.85</v>
      </c>
      <c r="K6699">
        <v>5750.28</v>
      </c>
      <c r="L6699">
        <v>11243</v>
      </c>
      <c r="M6699">
        <v>17593</v>
      </c>
      <c r="N6699">
        <v>4075.9</v>
      </c>
    </row>
    <row r="6700" spans="1:14" x14ac:dyDescent="0.25">
      <c r="A6700" s="5">
        <v>41519</v>
      </c>
      <c r="B6700">
        <v>1537.08</v>
      </c>
      <c r="C6700">
        <v>601.49</v>
      </c>
      <c r="D6700">
        <v>4915.8999999999996</v>
      </c>
      <c r="E6700">
        <v>2976.7</v>
      </c>
      <c r="F6700">
        <v>8283.33</v>
      </c>
      <c r="G6700">
        <v>5842.7</v>
      </c>
      <c r="H6700">
        <v>12335</v>
      </c>
      <c r="I6700">
        <v>282.35000000000002</v>
      </c>
      <c r="J6700">
        <v>928.74</v>
      </c>
      <c r="K6700">
        <v>5838.34</v>
      </c>
      <c r="L6700">
        <v>11428</v>
      </c>
      <c r="M6700">
        <v>18073</v>
      </c>
      <c r="N6700">
        <v>4128.5</v>
      </c>
    </row>
    <row r="6701" spans="1:14" x14ac:dyDescent="0.25">
      <c r="A6701" s="5">
        <v>41520</v>
      </c>
      <c r="B6701">
        <v>1544.38</v>
      </c>
      <c r="C6701">
        <v>606.79</v>
      </c>
      <c r="D6701">
        <v>4885.6000000000004</v>
      </c>
      <c r="E6701">
        <v>2955.1</v>
      </c>
      <c r="F6701">
        <v>8228.5</v>
      </c>
      <c r="G6701">
        <v>5872.1</v>
      </c>
      <c r="H6701">
        <v>12333</v>
      </c>
      <c r="I6701">
        <v>281.01</v>
      </c>
      <c r="J6701">
        <v>935.34</v>
      </c>
      <c r="K6701">
        <v>5819.84</v>
      </c>
      <c r="L6701">
        <v>11781</v>
      </c>
      <c r="M6701">
        <v>18203</v>
      </c>
      <c r="N6701">
        <v>4133.3</v>
      </c>
    </row>
    <row r="6702" spans="1:14" x14ac:dyDescent="0.25">
      <c r="A6702" s="5">
        <v>41521</v>
      </c>
      <c r="B6702">
        <v>1558.05</v>
      </c>
      <c r="C6702">
        <v>608.28</v>
      </c>
      <c r="D6702">
        <v>4898.1000000000004</v>
      </c>
      <c r="E6702">
        <v>2960.7</v>
      </c>
      <c r="F6702">
        <v>8246.11</v>
      </c>
      <c r="G6702">
        <v>5899.2</v>
      </c>
      <c r="H6702">
        <v>12146</v>
      </c>
      <c r="I6702">
        <v>281.82</v>
      </c>
      <c r="J6702">
        <v>937.22</v>
      </c>
      <c r="K6702">
        <v>5823.54</v>
      </c>
      <c r="L6702">
        <v>11874</v>
      </c>
      <c r="M6702">
        <v>18211</v>
      </c>
      <c r="N6702">
        <v>4106.2</v>
      </c>
    </row>
    <row r="6703" spans="1:14" x14ac:dyDescent="0.25">
      <c r="A6703" s="5">
        <v>41522</v>
      </c>
      <c r="B6703">
        <v>1557.58</v>
      </c>
      <c r="C6703">
        <v>613.09</v>
      </c>
      <c r="D6703">
        <v>4933.3</v>
      </c>
      <c r="E6703">
        <v>2981.5</v>
      </c>
      <c r="F6703">
        <v>8268.74</v>
      </c>
      <c r="G6703">
        <v>5924.1</v>
      </c>
      <c r="H6703">
        <v>12219</v>
      </c>
      <c r="I6703">
        <v>283.08</v>
      </c>
      <c r="J6703">
        <v>937.6</v>
      </c>
      <c r="K6703">
        <v>5856.85</v>
      </c>
      <c r="L6703">
        <v>11790</v>
      </c>
      <c r="M6703">
        <v>18452</v>
      </c>
      <c r="N6703">
        <v>4091.9</v>
      </c>
    </row>
    <row r="6704" spans="1:14" x14ac:dyDescent="0.25">
      <c r="A6704" s="5">
        <v>41523</v>
      </c>
      <c r="B6704">
        <v>1558.05</v>
      </c>
      <c r="C6704">
        <v>610.85</v>
      </c>
      <c r="D6704">
        <v>4949.6000000000004</v>
      </c>
      <c r="E6704">
        <v>3011.7</v>
      </c>
      <c r="F6704">
        <v>8312.5</v>
      </c>
      <c r="G6704">
        <v>5999.6</v>
      </c>
      <c r="H6704">
        <v>12351</v>
      </c>
      <c r="I6704">
        <v>284.04000000000002</v>
      </c>
      <c r="J6704">
        <v>942.69</v>
      </c>
      <c r="K6704">
        <v>5879.79</v>
      </c>
      <c r="L6704">
        <v>11664</v>
      </c>
      <c r="M6704">
        <v>18510</v>
      </c>
      <c r="N6704">
        <v>4097.3999999999996</v>
      </c>
    </row>
    <row r="6705" spans="1:14" x14ac:dyDescent="0.25">
      <c r="A6705" s="5">
        <v>41526</v>
      </c>
      <c r="B6705">
        <v>1572.65</v>
      </c>
      <c r="C6705">
        <v>612.09</v>
      </c>
      <c r="D6705">
        <v>4940.1000000000004</v>
      </c>
      <c r="E6705">
        <v>3003.1</v>
      </c>
      <c r="F6705">
        <v>8329.1</v>
      </c>
      <c r="G6705">
        <v>6003.6</v>
      </c>
      <c r="H6705">
        <v>12508</v>
      </c>
      <c r="I6705">
        <v>283.04000000000002</v>
      </c>
      <c r="J6705">
        <v>942.12</v>
      </c>
      <c r="K6705">
        <v>5870.17</v>
      </c>
      <c r="L6705">
        <v>11975</v>
      </c>
      <c r="M6705">
        <v>18563</v>
      </c>
      <c r="N6705">
        <v>4134.8999999999996</v>
      </c>
    </row>
    <row r="6706" spans="1:14" x14ac:dyDescent="0.25">
      <c r="A6706" s="5">
        <v>41527</v>
      </c>
      <c r="B6706">
        <v>1585.37</v>
      </c>
      <c r="C6706">
        <v>609.69000000000005</v>
      </c>
      <c r="D6706">
        <v>4988.8999999999996</v>
      </c>
      <c r="E6706">
        <v>3061.1</v>
      </c>
      <c r="F6706">
        <v>8508.15</v>
      </c>
      <c r="G6706">
        <v>6118.1</v>
      </c>
      <c r="H6706">
        <v>12572</v>
      </c>
      <c r="I6706">
        <v>288.10000000000002</v>
      </c>
      <c r="J6706">
        <v>957.78</v>
      </c>
      <c r="K6706">
        <v>5954.53</v>
      </c>
      <c r="L6706">
        <v>12127</v>
      </c>
      <c r="M6706">
        <v>18722</v>
      </c>
      <c r="N6706">
        <v>4146</v>
      </c>
    </row>
    <row r="6707" spans="1:14" x14ac:dyDescent="0.25">
      <c r="A6707" s="5">
        <v>41528</v>
      </c>
      <c r="B6707">
        <v>1591.26</v>
      </c>
      <c r="C6707">
        <v>611.1</v>
      </c>
      <c r="D6707">
        <v>4972.6000000000004</v>
      </c>
      <c r="E6707">
        <v>3064.5</v>
      </c>
      <c r="F6707">
        <v>8534.31</v>
      </c>
      <c r="G6707">
        <v>6154.7</v>
      </c>
      <c r="H6707">
        <v>12750</v>
      </c>
      <c r="I6707">
        <v>287.10000000000002</v>
      </c>
      <c r="J6707">
        <v>957.78</v>
      </c>
      <c r="K6707">
        <v>5957.49</v>
      </c>
      <c r="L6707">
        <v>12160</v>
      </c>
      <c r="M6707">
        <v>18736</v>
      </c>
      <c r="N6707">
        <v>4165.8999999999996</v>
      </c>
    </row>
    <row r="6708" spans="1:14" x14ac:dyDescent="0.25">
      <c r="A6708" s="5">
        <v>41529</v>
      </c>
      <c r="B6708">
        <v>1587.73</v>
      </c>
      <c r="C6708">
        <v>604.97</v>
      </c>
      <c r="D6708">
        <v>4983.6000000000004</v>
      </c>
      <c r="E6708">
        <v>3054.8</v>
      </c>
      <c r="F6708">
        <v>8540.34</v>
      </c>
      <c r="G6708">
        <v>6204.1</v>
      </c>
      <c r="H6708">
        <v>12728</v>
      </c>
      <c r="I6708">
        <v>288.39999999999998</v>
      </c>
      <c r="J6708">
        <v>956.27</v>
      </c>
      <c r="K6708">
        <v>5941.21</v>
      </c>
      <c r="L6708">
        <v>12076</v>
      </c>
      <c r="M6708">
        <v>18746</v>
      </c>
      <c r="N6708">
        <v>4172.3</v>
      </c>
    </row>
    <row r="6709" spans="1:14" x14ac:dyDescent="0.25">
      <c r="A6709" s="5">
        <v>41530</v>
      </c>
      <c r="B6709">
        <v>1591.03</v>
      </c>
      <c r="C6709">
        <v>605.79999999999995</v>
      </c>
      <c r="D6709">
        <v>4981.3</v>
      </c>
      <c r="E6709">
        <v>3061.9</v>
      </c>
      <c r="F6709">
        <v>8563.48</v>
      </c>
      <c r="G6709">
        <v>6218.8</v>
      </c>
      <c r="H6709">
        <v>12756</v>
      </c>
      <c r="I6709">
        <v>288.56</v>
      </c>
      <c r="J6709">
        <v>955.32</v>
      </c>
      <c r="K6709">
        <v>5947.13</v>
      </c>
      <c r="L6709">
        <v>12127</v>
      </c>
      <c r="M6709">
        <v>18707</v>
      </c>
      <c r="N6709">
        <v>4163.5</v>
      </c>
    </row>
    <row r="6710" spans="1:14" x14ac:dyDescent="0.25">
      <c r="A6710" s="5">
        <v>41533</v>
      </c>
      <c r="B6710">
        <v>1599.98</v>
      </c>
      <c r="C6710">
        <v>610.52</v>
      </c>
      <c r="D6710">
        <v>5010.8</v>
      </c>
      <c r="E6710">
        <v>3088.7</v>
      </c>
      <c r="F6710">
        <v>8663.07</v>
      </c>
      <c r="G6710">
        <v>6246.8</v>
      </c>
      <c r="H6710">
        <v>12867</v>
      </c>
      <c r="I6710">
        <v>290.97000000000003</v>
      </c>
      <c r="J6710">
        <v>965.32</v>
      </c>
      <c r="K6710">
        <v>5944.17</v>
      </c>
      <c r="L6710">
        <v>12127</v>
      </c>
      <c r="M6710">
        <v>19027</v>
      </c>
      <c r="N6710">
        <v>4185.1000000000004</v>
      </c>
    </row>
    <row r="6711" spans="1:14" x14ac:dyDescent="0.25">
      <c r="A6711" s="5">
        <v>41534</v>
      </c>
      <c r="B6711">
        <v>1606.57</v>
      </c>
      <c r="C6711">
        <v>610.77</v>
      </c>
      <c r="D6711">
        <v>4979.1000000000004</v>
      </c>
      <c r="E6711">
        <v>3083.8</v>
      </c>
      <c r="F6711">
        <v>8652</v>
      </c>
      <c r="G6711">
        <v>6252.4</v>
      </c>
      <c r="H6711">
        <v>12893</v>
      </c>
      <c r="I6711">
        <v>290.77999999999997</v>
      </c>
      <c r="J6711">
        <v>961.36</v>
      </c>
      <c r="K6711">
        <v>5930.85</v>
      </c>
      <c r="L6711">
        <v>12093</v>
      </c>
      <c r="M6711">
        <v>18917</v>
      </c>
      <c r="N6711">
        <v>4185.8</v>
      </c>
    </row>
    <row r="6712" spans="1:14" x14ac:dyDescent="0.25">
      <c r="A6712" s="5">
        <v>41535</v>
      </c>
      <c r="B6712">
        <v>1624.95</v>
      </c>
      <c r="C6712">
        <v>613.91</v>
      </c>
      <c r="D6712">
        <v>4956</v>
      </c>
      <c r="E6712">
        <v>3101.7</v>
      </c>
      <c r="F6712">
        <v>8678.16</v>
      </c>
      <c r="G6712">
        <v>6288.9</v>
      </c>
      <c r="H6712">
        <v>12940</v>
      </c>
      <c r="I6712">
        <v>291.54000000000002</v>
      </c>
      <c r="J6712">
        <v>962.11</v>
      </c>
      <c r="K6712">
        <v>5956.01</v>
      </c>
      <c r="L6712">
        <v>12220</v>
      </c>
      <c r="M6712">
        <v>18925</v>
      </c>
      <c r="N6712">
        <v>4176.3</v>
      </c>
    </row>
    <row r="6713" spans="1:14" x14ac:dyDescent="0.25">
      <c r="A6713" s="5">
        <v>41536</v>
      </c>
      <c r="B6713">
        <v>1624.71</v>
      </c>
      <c r="C6713">
        <v>614.08000000000004</v>
      </c>
      <c r="D6713">
        <v>5010.8</v>
      </c>
      <c r="E6713">
        <v>3126.2</v>
      </c>
      <c r="F6713">
        <v>8736.5</v>
      </c>
      <c r="G6713">
        <v>6345.6</v>
      </c>
      <c r="H6713">
        <v>13096</v>
      </c>
      <c r="I6713">
        <v>292.83999999999997</v>
      </c>
      <c r="J6713">
        <v>970.98</v>
      </c>
      <c r="K6713">
        <v>5996.72</v>
      </c>
      <c r="L6713">
        <v>12431</v>
      </c>
      <c r="M6713">
        <v>19217</v>
      </c>
      <c r="N6713">
        <v>4224</v>
      </c>
    </row>
    <row r="6714" spans="1:14" x14ac:dyDescent="0.25">
      <c r="A6714" s="5">
        <v>41537</v>
      </c>
      <c r="B6714">
        <v>1610.52</v>
      </c>
      <c r="C6714">
        <v>609.66999999999996</v>
      </c>
      <c r="D6714">
        <v>4990.7</v>
      </c>
      <c r="E6714">
        <v>3131.8</v>
      </c>
      <c r="F6714">
        <v>8724.94</v>
      </c>
      <c r="G6714">
        <v>6370.5</v>
      </c>
      <c r="H6714">
        <v>13067</v>
      </c>
      <c r="I6714">
        <v>292.64999999999998</v>
      </c>
      <c r="J6714">
        <v>969.19</v>
      </c>
      <c r="K6714">
        <v>5992.28</v>
      </c>
      <c r="L6714">
        <v>12431</v>
      </c>
      <c r="M6714">
        <v>19217</v>
      </c>
      <c r="N6714">
        <v>4193.8</v>
      </c>
    </row>
    <row r="6715" spans="1:14" x14ac:dyDescent="0.25">
      <c r="A6715" s="5">
        <v>41540</v>
      </c>
      <c r="B6715">
        <v>1601.3</v>
      </c>
      <c r="C6715">
        <v>609</v>
      </c>
      <c r="D6715">
        <v>4957.3</v>
      </c>
      <c r="E6715">
        <v>3115.8</v>
      </c>
      <c r="F6715">
        <v>8677.69</v>
      </c>
      <c r="G6715">
        <v>6322.8</v>
      </c>
      <c r="H6715">
        <v>13061</v>
      </c>
      <c r="I6715">
        <v>290.66000000000003</v>
      </c>
      <c r="J6715">
        <v>960.52</v>
      </c>
      <c r="K6715">
        <v>5969.33</v>
      </c>
      <c r="L6715">
        <v>12431</v>
      </c>
      <c r="M6715">
        <v>19052</v>
      </c>
      <c r="N6715">
        <v>4189</v>
      </c>
    </row>
    <row r="6716" spans="1:14" x14ac:dyDescent="0.25">
      <c r="A6716" s="5">
        <v>41541</v>
      </c>
      <c r="B6716">
        <v>1601.06</v>
      </c>
      <c r="C6716">
        <v>610.25</v>
      </c>
      <c r="D6716">
        <v>4971.7</v>
      </c>
      <c r="E6716">
        <v>3127</v>
      </c>
      <c r="F6716">
        <v>8713.3799999999992</v>
      </c>
      <c r="G6716">
        <v>6369.2</v>
      </c>
      <c r="H6716">
        <v>13165</v>
      </c>
      <c r="I6716">
        <v>291.47000000000003</v>
      </c>
      <c r="J6716">
        <v>967.68</v>
      </c>
      <c r="K6716">
        <v>5961.93</v>
      </c>
      <c r="L6716">
        <v>12431</v>
      </c>
      <c r="M6716">
        <v>18919</v>
      </c>
      <c r="N6716">
        <v>4172.3</v>
      </c>
    </row>
    <row r="6717" spans="1:14" x14ac:dyDescent="0.25">
      <c r="A6717" s="5">
        <v>41542</v>
      </c>
      <c r="B6717">
        <v>1594.68</v>
      </c>
      <c r="C6717">
        <v>610.09</v>
      </c>
      <c r="D6717">
        <v>4959.8999999999996</v>
      </c>
      <c r="E6717">
        <v>3125.1</v>
      </c>
      <c r="F6717">
        <v>8712.8700000000008</v>
      </c>
      <c r="G6717">
        <v>6427.9</v>
      </c>
      <c r="H6717">
        <v>13196</v>
      </c>
      <c r="I6717">
        <v>290.66000000000003</v>
      </c>
      <c r="J6717">
        <v>954.87</v>
      </c>
      <c r="K6717">
        <v>5967.85</v>
      </c>
      <c r="L6717">
        <v>12330</v>
      </c>
      <c r="M6717">
        <v>18897</v>
      </c>
      <c r="N6717">
        <v>4199.3999999999996</v>
      </c>
    </row>
    <row r="6718" spans="1:14" x14ac:dyDescent="0.25">
      <c r="A6718" s="5">
        <v>41543</v>
      </c>
      <c r="B6718">
        <v>1601.06</v>
      </c>
      <c r="C6718">
        <v>611.5</v>
      </c>
      <c r="D6718">
        <v>4962.6000000000004</v>
      </c>
      <c r="E6718">
        <v>3120.6</v>
      </c>
      <c r="F6718">
        <v>8706.34</v>
      </c>
      <c r="G6718">
        <v>6435.2</v>
      </c>
      <c r="H6718">
        <v>13036</v>
      </c>
      <c r="I6718">
        <v>289.39999999999998</v>
      </c>
      <c r="J6718">
        <v>961.47</v>
      </c>
      <c r="K6718">
        <v>5965.63</v>
      </c>
      <c r="L6718">
        <v>12558</v>
      </c>
      <c r="M6718">
        <v>18872</v>
      </c>
      <c r="N6718">
        <v>4221.7</v>
      </c>
    </row>
    <row r="6719" spans="1:14" x14ac:dyDescent="0.25">
      <c r="A6719" s="5">
        <v>41544</v>
      </c>
      <c r="B6719">
        <v>1595.39</v>
      </c>
      <c r="C6719">
        <v>612</v>
      </c>
      <c r="D6719">
        <v>4924.6000000000004</v>
      </c>
      <c r="E6719">
        <v>3119.5</v>
      </c>
      <c r="F6719">
        <v>8709.86</v>
      </c>
      <c r="G6719">
        <v>6408.5</v>
      </c>
      <c r="H6719">
        <v>12873</v>
      </c>
      <c r="I6719">
        <v>287.68</v>
      </c>
      <c r="J6719">
        <v>957.51</v>
      </c>
      <c r="K6719">
        <v>5958.23</v>
      </c>
      <c r="L6719">
        <v>12482</v>
      </c>
      <c r="M6719">
        <v>18965</v>
      </c>
      <c r="N6719">
        <v>4225.6000000000004</v>
      </c>
    </row>
    <row r="6720" spans="1:14" x14ac:dyDescent="0.25">
      <c r="A6720" s="5">
        <v>41547</v>
      </c>
      <c r="B6720">
        <v>1583.8</v>
      </c>
      <c r="C6720">
        <v>607.91999999999996</v>
      </c>
      <c r="D6720">
        <v>4885.8</v>
      </c>
      <c r="E6720">
        <v>3088.6</v>
      </c>
      <c r="F6720">
        <v>8634.4599999999991</v>
      </c>
      <c r="G6720">
        <v>6385.2</v>
      </c>
      <c r="H6720">
        <v>12715</v>
      </c>
      <c r="I6720">
        <v>287.14</v>
      </c>
      <c r="J6720">
        <v>949.78</v>
      </c>
      <c r="K6720">
        <v>5936.03</v>
      </c>
      <c r="L6720">
        <v>12245</v>
      </c>
      <c r="M6720">
        <v>18663</v>
      </c>
      <c r="N6720">
        <v>4157.2</v>
      </c>
    </row>
    <row r="6721" spans="1:14" x14ac:dyDescent="0.25">
      <c r="A6721" s="5">
        <v>41548</v>
      </c>
      <c r="B6721">
        <v>1598.23</v>
      </c>
      <c r="C6721">
        <v>613.08000000000004</v>
      </c>
      <c r="D6721">
        <v>4879.3999999999996</v>
      </c>
      <c r="E6721">
        <v>3125.5</v>
      </c>
      <c r="F6721">
        <v>8726.9500000000007</v>
      </c>
      <c r="G6721">
        <v>6480.8</v>
      </c>
      <c r="H6721">
        <v>13106</v>
      </c>
      <c r="I6721">
        <v>289.17</v>
      </c>
      <c r="J6721">
        <v>957.89</v>
      </c>
      <c r="K6721">
        <v>5965.63</v>
      </c>
      <c r="L6721">
        <v>12287</v>
      </c>
      <c r="M6721">
        <v>18663</v>
      </c>
      <c r="N6721">
        <v>4146</v>
      </c>
    </row>
    <row r="6722" spans="1:14" x14ac:dyDescent="0.25">
      <c r="A6722" s="5">
        <v>41549</v>
      </c>
      <c r="B6722">
        <v>1592.08</v>
      </c>
      <c r="C6722">
        <v>610.41999999999996</v>
      </c>
      <c r="D6722">
        <v>4865.7</v>
      </c>
      <c r="E6722">
        <v>3097.2</v>
      </c>
      <c r="F6722">
        <v>8679.2000000000007</v>
      </c>
      <c r="G6722">
        <v>6510.1</v>
      </c>
      <c r="H6722">
        <v>13190</v>
      </c>
      <c r="I6722">
        <v>287.98</v>
      </c>
      <c r="J6722">
        <v>949.78</v>
      </c>
      <c r="K6722">
        <v>5887.18</v>
      </c>
      <c r="L6722">
        <v>12016</v>
      </c>
      <c r="M6722">
        <v>18738</v>
      </c>
      <c r="N6722">
        <v>4148.3999999999996</v>
      </c>
    </row>
    <row r="6723" spans="1:14" x14ac:dyDescent="0.25">
      <c r="A6723" s="5">
        <v>41550</v>
      </c>
      <c r="B6723">
        <v>1579.54</v>
      </c>
      <c r="C6723">
        <v>606.01</v>
      </c>
      <c r="D6723">
        <v>4872.5</v>
      </c>
      <c r="E6723">
        <v>3075.2</v>
      </c>
      <c r="F6723">
        <v>8644.01</v>
      </c>
      <c r="G6723">
        <v>6472.2</v>
      </c>
      <c r="H6723">
        <v>13154</v>
      </c>
      <c r="I6723">
        <v>286.95</v>
      </c>
      <c r="J6723">
        <v>946.96</v>
      </c>
      <c r="K6723">
        <v>5869.41</v>
      </c>
      <c r="L6723">
        <v>11974</v>
      </c>
      <c r="M6723">
        <v>18905</v>
      </c>
      <c r="N6723">
        <v>4162.8</v>
      </c>
    </row>
    <row r="6724" spans="1:14" x14ac:dyDescent="0.25">
      <c r="A6724" s="5">
        <v>41551</v>
      </c>
      <c r="B6724">
        <v>1593.73</v>
      </c>
      <c r="C6724">
        <v>607.41999999999996</v>
      </c>
      <c r="D6724">
        <v>4882.8</v>
      </c>
      <c r="E6724">
        <v>3101.6</v>
      </c>
      <c r="F6724">
        <v>8670.15</v>
      </c>
      <c r="G6724">
        <v>6551.9</v>
      </c>
      <c r="H6724">
        <v>13348</v>
      </c>
      <c r="I6724">
        <v>287.98</v>
      </c>
      <c r="J6724">
        <v>943.94</v>
      </c>
      <c r="K6724">
        <v>5882.73</v>
      </c>
      <c r="L6724">
        <v>11889</v>
      </c>
      <c r="M6724">
        <v>18839</v>
      </c>
      <c r="N6724">
        <v>4142.8999999999996</v>
      </c>
    </row>
    <row r="6725" spans="1:14" x14ac:dyDescent="0.25">
      <c r="A6725" s="5">
        <v>41554</v>
      </c>
      <c r="B6725">
        <v>1577.65</v>
      </c>
      <c r="C6725">
        <v>608.84</v>
      </c>
      <c r="D6725">
        <v>4865.7</v>
      </c>
      <c r="E6725">
        <v>3102.4</v>
      </c>
      <c r="F6725">
        <v>8636.4699999999993</v>
      </c>
      <c r="G6725">
        <v>6525.1</v>
      </c>
      <c r="H6725">
        <v>13446</v>
      </c>
      <c r="I6725">
        <v>286.18</v>
      </c>
      <c r="J6725">
        <v>940.17</v>
      </c>
      <c r="K6725">
        <v>5831.66</v>
      </c>
      <c r="L6725">
        <v>11737</v>
      </c>
      <c r="M6725">
        <v>18686</v>
      </c>
      <c r="N6725">
        <v>4104.7</v>
      </c>
    </row>
    <row r="6726" spans="1:14" x14ac:dyDescent="0.25">
      <c r="A6726" s="5">
        <v>41555</v>
      </c>
      <c r="B6726">
        <v>1561.33</v>
      </c>
      <c r="C6726">
        <v>603.6</v>
      </c>
      <c r="D6726">
        <v>4821.2</v>
      </c>
      <c r="E6726">
        <v>3079.7</v>
      </c>
      <c r="F6726">
        <v>8615.86</v>
      </c>
      <c r="G6726">
        <v>6498.1</v>
      </c>
      <c r="H6726">
        <v>13404</v>
      </c>
      <c r="I6726">
        <v>284.08</v>
      </c>
      <c r="J6726">
        <v>936.03</v>
      </c>
      <c r="K6726">
        <v>5789.48</v>
      </c>
      <c r="L6726">
        <v>11796</v>
      </c>
      <c r="M6726">
        <v>18891</v>
      </c>
      <c r="N6726">
        <v>4092.7</v>
      </c>
    </row>
    <row r="6727" spans="1:14" x14ac:dyDescent="0.25">
      <c r="A6727" s="5">
        <v>41556</v>
      </c>
      <c r="B6727">
        <v>1559.68</v>
      </c>
      <c r="C6727">
        <v>607.09</v>
      </c>
      <c r="D6727">
        <v>4788.2</v>
      </c>
      <c r="E6727">
        <v>3074.5</v>
      </c>
      <c r="F6727">
        <v>8552.5300000000007</v>
      </c>
      <c r="G6727">
        <v>6568.3</v>
      </c>
      <c r="H6727">
        <v>13530</v>
      </c>
      <c r="I6727">
        <v>281.02</v>
      </c>
      <c r="J6727">
        <v>930.57</v>
      </c>
      <c r="K6727">
        <v>5730.26</v>
      </c>
      <c r="L6727">
        <v>11915</v>
      </c>
      <c r="M6727">
        <v>18780</v>
      </c>
      <c r="N6727">
        <v>4091.1</v>
      </c>
    </row>
    <row r="6728" spans="1:14" x14ac:dyDescent="0.25">
      <c r="A6728" s="5">
        <v>41557</v>
      </c>
      <c r="B6728">
        <v>1593.97</v>
      </c>
      <c r="C6728">
        <v>615.66</v>
      </c>
      <c r="D6728">
        <v>4863</v>
      </c>
      <c r="E6728">
        <v>3141.5</v>
      </c>
      <c r="F6728">
        <v>8733.99</v>
      </c>
      <c r="G6728">
        <v>6720.3</v>
      </c>
      <c r="H6728">
        <v>13720</v>
      </c>
      <c r="I6728">
        <v>286.22000000000003</v>
      </c>
      <c r="J6728">
        <v>949.97</v>
      </c>
      <c r="K6728">
        <v>5805.02</v>
      </c>
      <c r="L6728">
        <v>12025</v>
      </c>
      <c r="M6728">
        <v>18722</v>
      </c>
      <c r="N6728">
        <v>4085.6</v>
      </c>
    </row>
    <row r="6729" spans="1:14" x14ac:dyDescent="0.25">
      <c r="A6729" s="5">
        <v>41558</v>
      </c>
      <c r="B6729">
        <v>1607.21</v>
      </c>
      <c r="C6729">
        <v>616.83000000000004</v>
      </c>
      <c r="D6729">
        <v>4907.1000000000004</v>
      </c>
      <c r="E6729">
        <v>3145.2</v>
      </c>
      <c r="F6729">
        <v>8766.66</v>
      </c>
      <c r="G6729">
        <v>6722.8</v>
      </c>
      <c r="H6729">
        <v>13771</v>
      </c>
      <c r="I6729">
        <v>287.98</v>
      </c>
      <c r="J6729">
        <v>955.25</v>
      </c>
      <c r="K6729">
        <v>5877.55</v>
      </c>
      <c r="L6729">
        <v>12203</v>
      </c>
      <c r="M6729">
        <v>18950</v>
      </c>
      <c r="N6729">
        <v>4162</v>
      </c>
    </row>
    <row r="6730" spans="1:14" x14ac:dyDescent="0.25">
      <c r="A6730" s="5">
        <v>41561</v>
      </c>
      <c r="B6730">
        <v>1612.18</v>
      </c>
      <c r="C6730">
        <v>616.83000000000004</v>
      </c>
      <c r="D6730">
        <v>4921.5</v>
      </c>
      <c r="E6730">
        <v>3145.6</v>
      </c>
      <c r="F6730">
        <v>8767.16</v>
      </c>
      <c r="G6730">
        <v>6744.3</v>
      </c>
      <c r="H6730">
        <v>13784</v>
      </c>
      <c r="I6730">
        <v>287.98</v>
      </c>
      <c r="J6730">
        <v>948.46</v>
      </c>
      <c r="K6730">
        <v>5864.23</v>
      </c>
      <c r="L6730">
        <v>12203</v>
      </c>
      <c r="M6730">
        <v>18950</v>
      </c>
      <c r="N6730">
        <v>4144.5</v>
      </c>
    </row>
    <row r="6731" spans="1:14" x14ac:dyDescent="0.25">
      <c r="A6731" s="5">
        <v>41562</v>
      </c>
      <c r="B6731">
        <v>1600.59</v>
      </c>
      <c r="C6731">
        <v>617.41</v>
      </c>
      <c r="D6731">
        <v>4954.6000000000004</v>
      </c>
      <c r="E6731">
        <v>3170.2</v>
      </c>
      <c r="F6731">
        <v>8857.1299999999992</v>
      </c>
      <c r="G6731">
        <v>6821</v>
      </c>
      <c r="H6731">
        <v>13864</v>
      </c>
      <c r="I6731">
        <v>292.35000000000002</v>
      </c>
      <c r="J6731">
        <v>954.12</v>
      </c>
      <c r="K6731">
        <v>5914.56</v>
      </c>
      <c r="L6731">
        <v>12245</v>
      </c>
      <c r="M6731">
        <v>19037</v>
      </c>
      <c r="N6731">
        <v>4177.8999999999996</v>
      </c>
    </row>
    <row r="6732" spans="1:14" x14ac:dyDescent="0.25">
      <c r="A6732" s="5">
        <v>41563</v>
      </c>
      <c r="B6732">
        <v>1620.69</v>
      </c>
      <c r="C6732">
        <v>617.49</v>
      </c>
      <c r="D6732">
        <v>4967.1000000000004</v>
      </c>
      <c r="E6732">
        <v>3160.9</v>
      </c>
      <c r="F6732">
        <v>8889.2999999999993</v>
      </c>
      <c r="G6732">
        <v>6908.6</v>
      </c>
      <c r="H6732">
        <v>14066</v>
      </c>
      <c r="I6732">
        <v>293.45999999999998</v>
      </c>
      <c r="J6732">
        <v>955.25</v>
      </c>
      <c r="K6732">
        <v>5908.64</v>
      </c>
      <c r="L6732">
        <v>12254</v>
      </c>
      <c r="M6732">
        <v>18930</v>
      </c>
      <c r="N6732">
        <v>4180.3</v>
      </c>
    </row>
    <row r="6733" spans="1:14" x14ac:dyDescent="0.25">
      <c r="A6733" s="5">
        <v>41564</v>
      </c>
      <c r="B6733">
        <v>1634.41</v>
      </c>
      <c r="C6733">
        <v>619.91</v>
      </c>
      <c r="D6733">
        <v>4972.5</v>
      </c>
      <c r="E6733">
        <v>3159</v>
      </c>
      <c r="F6733">
        <v>8858.14</v>
      </c>
      <c r="G6733">
        <v>6931.3</v>
      </c>
      <c r="H6733">
        <v>14013</v>
      </c>
      <c r="I6733">
        <v>292.77</v>
      </c>
      <c r="J6733">
        <v>953.74</v>
      </c>
      <c r="K6733">
        <v>5933.06</v>
      </c>
      <c r="L6733">
        <v>12355</v>
      </c>
      <c r="M6733">
        <v>18726</v>
      </c>
      <c r="N6733">
        <v>4198.6000000000004</v>
      </c>
    </row>
    <row r="6734" spans="1:14" x14ac:dyDescent="0.25">
      <c r="A6734" s="5">
        <v>41565</v>
      </c>
      <c r="B6734">
        <v>1642.69</v>
      </c>
      <c r="C6734">
        <v>625.15</v>
      </c>
      <c r="D6734">
        <v>5010.5</v>
      </c>
      <c r="E6734">
        <v>3193.7</v>
      </c>
      <c r="F6734">
        <v>8899.36</v>
      </c>
      <c r="G6734">
        <v>6980.2</v>
      </c>
      <c r="H6734">
        <v>14041</v>
      </c>
      <c r="I6734">
        <v>295.3</v>
      </c>
      <c r="J6734">
        <v>967.41</v>
      </c>
      <c r="K6734">
        <v>5975.25</v>
      </c>
      <c r="L6734">
        <v>12355</v>
      </c>
      <c r="M6734">
        <v>19009</v>
      </c>
      <c r="N6734">
        <v>4235.2</v>
      </c>
    </row>
    <row r="6735" spans="1:14" x14ac:dyDescent="0.25">
      <c r="A6735" s="5">
        <v>41568</v>
      </c>
      <c r="B6735">
        <v>1644.34</v>
      </c>
      <c r="C6735">
        <v>629.14</v>
      </c>
      <c r="D6735">
        <v>5033.6000000000004</v>
      </c>
      <c r="E6735">
        <v>3185.1</v>
      </c>
      <c r="F6735">
        <v>8916.4500000000007</v>
      </c>
      <c r="G6735">
        <v>7014.4</v>
      </c>
      <c r="H6735">
        <v>14074</v>
      </c>
      <c r="I6735">
        <v>297.26</v>
      </c>
      <c r="J6735">
        <v>971.55</v>
      </c>
      <c r="K6735">
        <v>6012.26</v>
      </c>
      <c r="L6735">
        <v>12457</v>
      </c>
      <c r="M6735">
        <v>19085</v>
      </c>
      <c r="N6735">
        <v>4247.1000000000004</v>
      </c>
    </row>
    <row r="6736" spans="1:14" x14ac:dyDescent="0.25">
      <c r="A6736" s="5">
        <v>41569</v>
      </c>
      <c r="B6736">
        <v>1654.98</v>
      </c>
      <c r="C6736">
        <v>630.80999999999995</v>
      </c>
      <c r="D6736">
        <v>5065.6000000000004</v>
      </c>
      <c r="E6736">
        <v>3199.3</v>
      </c>
      <c r="F6736">
        <v>8991.34</v>
      </c>
      <c r="G6736">
        <v>6990.5</v>
      </c>
      <c r="H6736">
        <v>14144</v>
      </c>
      <c r="I6736">
        <v>298.64</v>
      </c>
      <c r="J6736">
        <v>980.02</v>
      </c>
      <c r="K6736">
        <v>6075.91</v>
      </c>
      <c r="L6736">
        <v>12457</v>
      </c>
      <c r="M6736">
        <v>19009</v>
      </c>
      <c r="N6736">
        <v>4263</v>
      </c>
    </row>
    <row r="6737" spans="1:14" x14ac:dyDescent="0.25">
      <c r="A6737" s="5">
        <v>41570</v>
      </c>
      <c r="B6737">
        <v>1647.65</v>
      </c>
      <c r="C6737">
        <v>633.14</v>
      </c>
      <c r="D6737">
        <v>5045.3999999999996</v>
      </c>
      <c r="E6737">
        <v>3174.3</v>
      </c>
      <c r="F6737">
        <v>8960.18</v>
      </c>
      <c r="G6737">
        <v>6861.7</v>
      </c>
      <c r="H6737">
        <v>13809</v>
      </c>
      <c r="I6737">
        <v>297.60000000000002</v>
      </c>
      <c r="J6737">
        <v>972.68</v>
      </c>
      <c r="K6737">
        <v>6074.43</v>
      </c>
      <c r="L6737">
        <v>12220</v>
      </c>
      <c r="M6737">
        <v>18750</v>
      </c>
      <c r="N6737">
        <v>4255.1000000000004</v>
      </c>
    </row>
    <row r="6738" spans="1:14" x14ac:dyDescent="0.25">
      <c r="A6738" s="5">
        <v>41571</v>
      </c>
      <c r="B6738">
        <v>1654.04</v>
      </c>
      <c r="C6738">
        <v>637.38</v>
      </c>
      <c r="D6738">
        <v>5083.8</v>
      </c>
      <c r="E6738">
        <v>3185.9</v>
      </c>
      <c r="F6738">
        <v>9024.01</v>
      </c>
      <c r="G6738">
        <v>6923.1</v>
      </c>
      <c r="H6738">
        <v>13960</v>
      </c>
      <c r="I6738">
        <v>298.76</v>
      </c>
      <c r="J6738">
        <v>978.33</v>
      </c>
      <c r="K6738">
        <v>6094.42</v>
      </c>
      <c r="L6738">
        <v>12262</v>
      </c>
      <c r="M6738">
        <v>18590</v>
      </c>
      <c r="N6738">
        <v>4274.2</v>
      </c>
    </row>
    <row r="6739" spans="1:14" x14ac:dyDescent="0.25">
      <c r="A6739" s="5">
        <v>41572</v>
      </c>
      <c r="B6739">
        <v>1659.24</v>
      </c>
      <c r="C6739">
        <v>640.38</v>
      </c>
      <c r="D6739">
        <v>5089.1000000000004</v>
      </c>
      <c r="E6739">
        <v>3182.9</v>
      </c>
      <c r="F6739">
        <v>9036.58</v>
      </c>
      <c r="G6739">
        <v>6857.1</v>
      </c>
      <c r="H6739">
        <v>13791</v>
      </c>
      <c r="I6739">
        <v>297.99</v>
      </c>
      <c r="J6739">
        <v>972.68</v>
      </c>
      <c r="K6739">
        <v>6093.68</v>
      </c>
      <c r="L6739">
        <v>11957</v>
      </c>
      <c r="M6739">
        <v>18483</v>
      </c>
      <c r="N6739">
        <v>4286.1000000000004</v>
      </c>
    </row>
    <row r="6740" spans="1:14" x14ac:dyDescent="0.25">
      <c r="A6740" s="5">
        <v>41575</v>
      </c>
      <c r="B6740">
        <v>1663.97</v>
      </c>
      <c r="C6740">
        <v>639.04999999999995</v>
      </c>
      <c r="D6740">
        <v>5096.3</v>
      </c>
      <c r="E6740">
        <v>3168.3</v>
      </c>
      <c r="F6740">
        <v>9033.56</v>
      </c>
      <c r="G6740">
        <v>6811.3</v>
      </c>
      <c r="H6740">
        <v>13747</v>
      </c>
      <c r="I6740">
        <v>297.8</v>
      </c>
      <c r="J6740">
        <v>970.98</v>
      </c>
      <c r="K6740">
        <v>6129.21</v>
      </c>
      <c r="L6740">
        <v>12169</v>
      </c>
      <c r="M6740">
        <v>18580</v>
      </c>
      <c r="N6740">
        <v>4321.8999999999996</v>
      </c>
    </row>
    <row r="6741" spans="1:14" x14ac:dyDescent="0.25">
      <c r="A6741" s="5">
        <v>41576</v>
      </c>
      <c r="B6741">
        <v>1672.01</v>
      </c>
      <c r="C6741">
        <v>642.21</v>
      </c>
      <c r="D6741">
        <v>5132.3999999999996</v>
      </c>
      <c r="E6741">
        <v>3187.4</v>
      </c>
      <c r="F6741">
        <v>9068.75</v>
      </c>
      <c r="G6741">
        <v>6899.8</v>
      </c>
      <c r="H6741">
        <v>14056</v>
      </c>
      <c r="I6741">
        <v>299.60000000000002</v>
      </c>
      <c r="J6741">
        <v>972.68</v>
      </c>
      <c r="K6741">
        <v>6092.2</v>
      </c>
      <c r="L6741">
        <v>12144</v>
      </c>
      <c r="M6741">
        <v>18650</v>
      </c>
      <c r="N6741">
        <v>4304.3999999999996</v>
      </c>
    </row>
    <row r="6742" spans="1:14" x14ac:dyDescent="0.25">
      <c r="A6742" s="5">
        <v>41577</v>
      </c>
      <c r="B6742">
        <v>1665.39</v>
      </c>
      <c r="C6742">
        <v>644.54</v>
      </c>
      <c r="D6742">
        <v>5130.5</v>
      </c>
      <c r="E6742">
        <v>3184.4</v>
      </c>
      <c r="F6742">
        <v>9059.7000000000007</v>
      </c>
      <c r="G6742">
        <v>6836.4</v>
      </c>
      <c r="H6742">
        <v>13981</v>
      </c>
      <c r="I6742">
        <v>299.60000000000002</v>
      </c>
      <c r="J6742">
        <v>972.87</v>
      </c>
      <c r="K6742">
        <v>6086.28</v>
      </c>
      <c r="L6742">
        <v>12313</v>
      </c>
      <c r="M6742">
        <v>18992</v>
      </c>
      <c r="N6742">
        <v>4313.2</v>
      </c>
    </row>
    <row r="6743" spans="1:14" x14ac:dyDescent="0.25">
      <c r="A6743" s="5">
        <v>41578</v>
      </c>
      <c r="B6743">
        <v>1656.4</v>
      </c>
      <c r="C6743">
        <v>637.54999999999995</v>
      </c>
      <c r="D6743">
        <v>5097.8</v>
      </c>
      <c r="E6743">
        <v>3204.1</v>
      </c>
      <c r="F6743">
        <v>9080.31</v>
      </c>
      <c r="G6743">
        <v>6920.5</v>
      </c>
      <c r="H6743">
        <v>14122</v>
      </c>
      <c r="I6743">
        <v>300.18</v>
      </c>
      <c r="J6743">
        <v>965.9</v>
      </c>
      <c r="K6743">
        <v>6106.26</v>
      </c>
      <c r="L6743">
        <v>12152</v>
      </c>
      <c r="M6743">
        <v>18951</v>
      </c>
      <c r="N6743">
        <v>4310.8</v>
      </c>
    </row>
    <row r="6744" spans="1:14" x14ac:dyDescent="0.25">
      <c r="A6744" s="5">
        <v>41579</v>
      </c>
      <c r="B6744">
        <v>1659.95</v>
      </c>
      <c r="C6744">
        <v>636.88</v>
      </c>
      <c r="D6744">
        <v>5091.8</v>
      </c>
      <c r="E6744">
        <v>3182.1</v>
      </c>
      <c r="F6744">
        <v>9052.66</v>
      </c>
      <c r="G6744">
        <v>6876</v>
      </c>
      <c r="H6744">
        <v>13996</v>
      </c>
      <c r="I6744">
        <v>299.56</v>
      </c>
      <c r="J6744">
        <v>962.7</v>
      </c>
      <c r="K6744">
        <v>6076.65</v>
      </c>
      <c r="L6744">
        <v>12016</v>
      </c>
      <c r="M6744">
        <v>18961</v>
      </c>
      <c r="N6744">
        <v>4290.1000000000004</v>
      </c>
    </row>
    <row r="6745" spans="1:14" x14ac:dyDescent="0.25">
      <c r="A6745" s="5">
        <v>41582</v>
      </c>
      <c r="B6745">
        <v>1667.75</v>
      </c>
      <c r="C6745">
        <v>637.97</v>
      </c>
      <c r="D6745">
        <v>5123.3</v>
      </c>
      <c r="E6745">
        <v>3194.8</v>
      </c>
      <c r="F6745">
        <v>9082.32</v>
      </c>
      <c r="G6745">
        <v>6902.8</v>
      </c>
      <c r="H6745">
        <v>14090</v>
      </c>
      <c r="I6745">
        <v>301.02</v>
      </c>
      <c r="J6745">
        <v>966.28</v>
      </c>
      <c r="K6745">
        <v>6062.59</v>
      </c>
      <c r="L6745">
        <v>12016</v>
      </c>
      <c r="M6745">
        <v>18893</v>
      </c>
      <c r="N6745">
        <v>4282.1000000000004</v>
      </c>
    </row>
    <row r="6746" spans="1:14" x14ac:dyDescent="0.25">
      <c r="A6746" s="5">
        <v>41583</v>
      </c>
      <c r="B6746">
        <v>1661.61</v>
      </c>
      <c r="C6746">
        <v>637.04999999999995</v>
      </c>
      <c r="D6746">
        <v>5103.5</v>
      </c>
      <c r="E6746">
        <v>3166.8</v>
      </c>
      <c r="F6746">
        <v>9054.17</v>
      </c>
      <c r="G6746">
        <v>6857.8</v>
      </c>
      <c r="H6746">
        <v>13957</v>
      </c>
      <c r="I6746">
        <v>299.68</v>
      </c>
      <c r="J6746">
        <v>959.31</v>
      </c>
      <c r="K6746">
        <v>6028.54</v>
      </c>
      <c r="L6746">
        <v>12025</v>
      </c>
      <c r="M6746">
        <v>18761</v>
      </c>
      <c r="N6746">
        <v>4311.6000000000004</v>
      </c>
    </row>
    <row r="6747" spans="1:14" x14ac:dyDescent="0.25">
      <c r="A6747" s="5">
        <v>41584</v>
      </c>
      <c r="B6747">
        <v>1670.12</v>
      </c>
      <c r="C6747">
        <v>639.79999999999995</v>
      </c>
      <c r="D6747">
        <v>5111.5</v>
      </c>
      <c r="E6747">
        <v>3193</v>
      </c>
      <c r="F6747">
        <v>9087.35</v>
      </c>
      <c r="G6747">
        <v>6897.6</v>
      </c>
      <c r="H6747">
        <v>14039</v>
      </c>
      <c r="I6747">
        <v>302.02</v>
      </c>
      <c r="J6747">
        <v>966.84</v>
      </c>
      <c r="K6747">
        <v>6092.94</v>
      </c>
      <c r="L6747">
        <v>12152</v>
      </c>
      <c r="M6747">
        <v>18787</v>
      </c>
      <c r="N6747">
        <v>4312.3999999999996</v>
      </c>
    </row>
    <row r="6748" spans="1:14" x14ac:dyDescent="0.25">
      <c r="A6748" s="5">
        <v>41585</v>
      </c>
      <c r="B6748">
        <v>1650.96</v>
      </c>
      <c r="C6748">
        <v>635.22</v>
      </c>
      <c r="D6748">
        <v>5074.3</v>
      </c>
      <c r="E6748">
        <v>3188.5</v>
      </c>
      <c r="F6748">
        <v>9133.59</v>
      </c>
      <c r="G6748">
        <v>6841.6</v>
      </c>
      <c r="H6748">
        <v>13784</v>
      </c>
      <c r="I6748">
        <v>301.48</v>
      </c>
      <c r="J6748">
        <v>967.6</v>
      </c>
      <c r="K6748">
        <v>6084.8</v>
      </c>
      <c r="L6748">
        <v>12067</v>
      </c>
      <c r="M6748">
        <v>18603</v>
      </c>
      <c r="N6748">
        <v>4321.2</v>
      </c>
    </row>
    <row r="6749" spans="1:14" x14ac:dyDescent="0.25">
      <c r="A6749" s="5">
        <v>41586</v>
      </c>
      <c r="B6749">
        <v>1670.59</v>
      </c>
      <c r="C6749">
        <v>640.71</v>
      </c>
      <c r="D6749">
        <v>5078.5</v>
      </c>
      <c r="E6749">
        <v>3172.8</v>
      </c>
      <c r="F6749">
        <v>9121.5300000000007</v>
      </c>
      <c r="G6749">
        <v>6840.2</v>
      </c>
      <c r="H6749">
        <v>13835</v>
      </c>
      <c r="I6749">
        <v>301.98</v>
      </c>
      <c r="J6749">
        <v>964.21</v>
      </c>
      <c r="K6749">
        <v>6090.72</v>
      </c>
      <c r="L6749">
        <v>11932</v>
      </c>
      <c r="M6749">
        <v>18545</v>
      </c>
      <c r="N6749">
        <v>4305.2</v>
      </c>
    </row>
    <row r="6750" spans="1:14" x14ac:dyDescent="0.25">
      <c r="A6750" s="5">
        <v>41589</v>
      </c>
      <c r="B6750">
        <v>1672.01</v>
      </c>
      <c r="C6750">
        <v>640.38</v>
      </c>
      <c r="D6750">
        <v>5101.3</v>
      </c>
      <c r="E6750">
        <v>3196.3</v>
      </c>
      <c r="F6750">
        <v>9165.76</v>
      </c>
      <c r="G6750">
        <v>6871.2</v>
      </c>
      <c r="H6750">
        <v>13929</v>
      </c>
      <c r="I6750">
        <v>303.13</v>
      </c>
      <c r="J6750">
        <v>970.23</v>
      </c>
      <c r="K6750">
        <v>6121.8</v>
      </c>
      <c r="L6750">
        <v>12093</v>
      </c>
      <c r="M6750">
        <v>18777</v>
      </c>
      <c r="N6750">
        <v>4298.8999999999996</v>
      </c>
    </row>
    <row r="6751" spans="1:14" x14ac:dyDescent="0.25">
      <c r="A6751" s="5">
        <v>41590</v>
      </c>
      <c r="B6751">
        <v>1669.65</v>
      </c>
      <c r="C6751">
        <v>638.63</v>
      </c>
      <c r="D6751">
        <v>5094</v>
      </c>
      <c r="E6751">
        <v>3177.3</v>
      </c>
      <c r="F6751">
        <v>9131.58</v>
      </c>
      <c r="G6751">
        <v>6821</v>
      </c>
      <c r="H6751">
        <v>13877</v>
      </c>
      <c r="I6751">
        <v>301.60000000000002</v>
      </c>
      <c r="J6751">
        <v>963.83</v>
      </c>
      <c r="K6751">
        <v>6115.88</v>
      </c>
      <c r="L6751">
        <v>12321</v>
      </c>
      <c r="M6751">
        <v>18644</v>
      </c>
      <c r="N6751">
        <v>4306.8</v>
      </c>
    </row>
    <row r="6752" spans="1:14" x14ac:dyDescent="0.25">
      <c r="A6752" s="5">
        <v>41591</v>
      </c>
      <c r="B6752">
        <v>1682.65</v>
      </c>
      <c r="C6752">
        <v>641.21</v>
      </c>
      <c r="D6752">
        <v>5037.3999999999996</v>
      </c>
      <c r="E6752">
        <v>3159.7</v>
      </c>
      <c r="F6752">
        <v>9098.91</v>
      </c>
      <c r="G6752">
        <v>6790.3</v>
      </c>
      <c r="H6752">
        <v>13669</v>
      </c>
      <c r="I6752">
        <v>300.41000000000003</v>
      </c>
      <c r="J6752">
        <v>959.12</v>
      </c>
      <c r="K6752">
        <v>6093.68</v>
      </c>
      <c r="L6752">
        <v>12364</v>
      </c>
      <c r="M6752">
        <v>18354</v>
      </c>
      <c r="N6752">
        <v>4247.1000000000004</v>
      </c>
    </row>
    <row r="6753" spans="1:14" x14ac:dyDescent="0.25">
      <c r="A6753" s="5">
        <v>41592</v>
      </c>
      <c r="B6753">
        <v>1691.17</v>
      </c>
      <c r="C6753">
        <v>643.37</v>
      </c>
      <c r="D6753">
        <v>5065.8999999999996</v>
      </c>
      <c r="E6753">
        <v>3191.8</v>
      </c>
      <c r="F6753">
        <v>9200.44</v>
      </c>
      <c r="G6753">
        <v>6816.2</v>
      </c>
      <c r="H6753">
        <v>13677</v>
      </c>
      <c r="I6753">
        <v>303.25</v>
      </c>
      <c r="J6753">
        <v>971.36</v>
      </c>
      <c r="K6753">
        <v>6149.93</v>
      </c>
      <c r="L6753">
        <v>12550</v>
      </c>
      <c r="M6753">
        <v>18384</v>
      </c>
      <c r="N6753">
        <v>4270.2</v>
      </c>
    </row>
    <row r="6754" spans="1:14" x14ac:dyDescent="0.25">
      <c r="A6754" s="5">
        <v>41593</v>
      </c>
      <c r="B6754">
        <v>1696.61</v>
      </c>
      <c r="C6754">
        <v>646.45000000000005</v>
      </c>
      <c r="D6754">
        <v>5078.5</v>
      </c>
      <c r="E6754">
        <v>3202.3</v>
      </c>
      <c r="F6754">
        <v>9223.56</v>
      </c>
      <c r="G6754">
        <v>6804.4</v>
      </c>
      <c r="H6754">
        <v>13647</v>
      </c>
      <c r="I6754">
        <v>303.48</v>
      </c>
      <c r="J6754">
        <v>975.76</v>
      </c>
      <c r="K6754">
        <v>6164.73</v>
      </c>
      <c r="L6754">
        <v>12846</v>
      </c>
      <c r="M6754">
        <v>18757</v>
      </c>
      <c r="N6754">
        <v>4305.2</v>
      </c>
    </row>
    <row r="6755" spans="1:14" x14ac:dyDescent="0.25">
      <c r="A6755" s="5">
        <v>41596</v>
      </c>
      <c r="B6755">
        <v>1692.11</v>
      </c>
      <c r="C6755">
        <v>643.62</v>
      </c>
      <c r="D6755">
        <v>5103.2</v>
      </c>
      <c r="E6755">
        <v>3222.9</v>
      </c>
      <c r="F6755">
        <v>9283.8799999999992</v>
      </c>
      <c r="G6755">
        <v>6863.7</v>
      </c>
      <c r="H6755">
        <v>13936</v>
      </c>
      <c r="I6755">
        <v>304.86</v>
      </c>
      <c r="J6755">
        <v>982.53</v>
      </c>
      <c r="K6755">
        <v>6177.32</v>
      </c>
      <c r="L6755">
        <v>12855</v>
      </c>
      <c r="M6755">
        <v>19300</v>
      </c>
      <c r="N6755">
        <v>4296.5</v>
      </c>
    </row>
    <row r="6756" spans="1:14" x14ac:dyDescent="0.25">
      <c r="A6756" s="5">
        <v>41597</v>
      </c>
      <c r="B6756">
        <v>1688.8</v>
      </c>
      <c r="C6756">
        <v>643.21</v>
      </c>
      <c r="D6756">
        <v>5085.3</v>
      </c>
      <c r="E6756">
        <v>3186.2</v>
      </c>
      <c r="F6756">
        <v>9248.19</v>
      </c>
      <c r="G6756">
        <v>6760.3</v>
      </c>
      <c r="H6756">
        <v>13706</v>
      </c>
      <c r="I6756">
        <v>303.67</v>
      </c>
      <c r="J6756">
        <v>977.83</v>
      </c>
      <c r="K6756">
        <v>6145.49</v>
      </c>
      <c r="L6756">
        <v>12829</v>
      </c>
      <c r="M6756">
        <v>19369</v>
      </c>
      <c r="N6756">
        <v>4272.6000000000004</v>
      </c>
    </row>
    <row r="6757" spans="1:14" x14ac:dyDescent="0.25">
      <c r="A6757" s="5">
        <v>41598</v>
      </c>
      <c r="B6757">
        <v>1683.6</v>
      </c>
      <c r="C6757">
        <v>644.54</v>
      </c>
      <c r="D6757">
        <v>5079.2</v>
      </c>
      <c r="E6757">
        <v>3184.7</v>
      </c>
      <c r="F6757">
        <v>9250.7099999999991</v>
      </c>
      <c r="G6757">
        <v>6698.6</v>
      </c>
      <c r="H6757">
        <v>13684</v>
      </c>
      <c r="I6757">
        <v>304.44</v>
      </c>
      <c r="J6757">
        <v>973.69</v>
      </c>
      <c r="K6757">
        <v>6130.69</v>
      </c>
      <c r="L6757">
        <v>12787</v>
      </c>
      <c r="M6757">
        <v>19371</v>
      </c>
      <c r="N6757">
        <v>4228</v>
      </c>
    </row>
    <row r="6758" spans="1:14" x14ac:dyDescent="0.25">
      <c r="A6758" s="5">
        <v>41599</v>
      </c>
      <c r="B6758">
        <v>1696.84</v>
      </c>
      <c r="C6758">
        <v>646.45000000000005</v>
      </c>
      <c r="D6758">
        <v>5083.8</v>
      </c>
      <c r="E6758">
        <v>3174.3</v>
      </c>
      <c r="F6758">
        <v>9252.7199999999993</v>
      </c>
      <c r="G6758">
        <v>6743.4</v>
      </c>
      <c r="H6758">
        <v>13756</v>
      </c>
      <c r="I6758">
        <v>303.58999999999997</v>
      </c>
      <c r="J6758">
        <v>971.44</v>
      </c>
      <c r="K6758">
        <v>6124.02</v>
      </c>
      <c r="L6758">
        <v>13058</v>
      </c>
      <c r="M6758">
        <v>19235</v>
      </c>
      <c r="N6758">
        <v>4219.3</v>
      </c>
    </row>
    <row r="6759" spans="1:14" x14ac:dyDescent="0.25">
      <c r="A6759" s="5">
        <v>41600</v>
      </c>
      <c r="B6759">
        <v>1703.94</v>
      </c>
      <c r="C6759">
        <v>646.95000000000005</v>
      </c>
      <c r="D6759">
        <v>5070.5</v>
      </c>
      <c r="E6759">
        <v>3192.6</v>
      </c>
      <c r="F6759">
        <v>9266.7900000000009</v>
      </c>
      <c r="G6759">
        <v>6793.4</v>
      </c>
      <c r="H6759">
        <v>13750</v>
      </c>
      <c r="I6759">
        <v>303.89999999999998</v>
      </c>
      <c r="J6759">
        <v>978.02</v>
      </c>
      <c r="K6759">
        <v>6112.92</v>
      </c>
      <c r="L6759">
        <v>13067</v>
      </c>
      <c r="M6759">
        <v>19352</v>
      </c>
      <c r="N6759">
        <v>4257.5</v>
      </c>
    </row>
    <row r="6760" spans="1:14" x14ac:dyDescent="0.25">
      <c r="A6760" s="5">
        <v>41603</v>
      </c>
      <c r="B6760">
        <v>1705.12</v>
      </c>
      <c r="C6760">
        <v>647.04</v>
      </c>
      <c r="D6760">
        <v>5089.1000000000004</v>
      </c>
      <c r="E6760">
        <v>3209</v>
      </c>
      <c r="F6760">
        <v>9354.75</v>
      </c>
      <c r="G6760">
        <v>6800.1</v>
      </c>
      <c r="H6760">
        <v>13706</v>
      </c>
      <c r="I6760">
        <v>305.27999999999997</v>
      </c>
      <c r="J6760">
        <v>983.85</v>
      </c>
      <c r="K6760">
        <v>6148.45</v>
      </c>
      <c r="L6760">
        <v>13219</v>
      </c>
      <c r="M6760">
        <v>19361</v>
      </c>
      <c r="N6760">
        <v>4278.2</v>
      </c>
    </row>
    <row r="6761" spans="1:14" x14ac:dyDescent="0.25">
      <c r="A6761" s="5">
        <v>41604</v>
      </c>
      <c r="B6761">
        <v>1704.65</v>
      </c>
      <c r="C6761">
        <v>640.04999999999995</v>
      </c>
      <c r="D6761">
        <v>5042</v>
      </c>
      <c r="E6761">
        <v>3192.2</v>
      </c>
      <c r="F6761">
        <v>9352.24</v>
      </c>
      <c r="G6761">
        <v>6822.5</v>
      </c>
      <c r="H6761">
        <v>13720</v>
      </c>
      <c r="I6761">
        <v>302.75</v>
      </c>
      <c r="J6761">
        <v>984.22</v>
      </c>
      <c r="K6761">
        <v>6111.44</v>
      </c>
      <c r="L6761">
        <v>13143</v>
      </c>
      <c r="M6761">
        <v>19349</v>
      </c>
      <c r="N6761">
        <v>4284.5</v>
      </c>
    </row>
    <row r="6762" spans="1:14" x14ac:dyDescent="0.25">
      <c r="A6762" s="5">
        <v>41605</v>
      </c>
      <c r="B6762">
        <v>1706.78</v>
      </c>
      <c r="C6762">
        <v>641.38</v>
      </c>
      <c r="D6762">
        <v>5053.8</v>
      </c>
      <c r="E6762">
        <v>3203.4</v>
      </c>
      <c r="F6762">
        <v>9404.01</v>
      </c>
      <c r="G6762">
        <v>6883.2</v>
      </c>
      <c r="H6762">
        <v>13807</v>
      </c>
      <c r="I6762">
        <v>304.39999999999998</v>
      </c>
      <c r="J6762">
        <v>987.23</v>
      </c>
      <c r="K6762">
        <v>6113.66</v>
      </c>
      <c r="L6762">
        <v>13109</v>
      </c>
      <c r="M6762">
        <v>19421</v>
      </c>
      <c r="N6762">
        <v>4258.3</v>
      </c>
    </row>
    <row r="6763" spans="1:14" x14ac:dyDescent="0.25">
      <c r="A6763" s="5">
        <v>41606</v>
      </c>
      <c r="B6763">
        <v>1706.78</v>
      </c>
      <c r="C6763">
        <v>640.63</v>
      </c>
      <c r="D6763">
        <v>5056.3999999999996</v>
      </c>
      <c r="E6763">
        <v>3210.9</v>
      </c>
      <c r="F6763">
        <v>9443.7199999999993</v>
      </c>
      <c r="G6763">
        <v>6924.3</v>
      </c>
      <c r="H6763">
        <v>13943</v>
      </c>
      <c r="I6763">
        <v>304.63</v>
      </c>
      <c r="J6763">
        <v>990.24</v>
      </c>
      <c r="K6763">
        <v>6109.22</v>
      </c>
      <c r="L6763">
        <v>13295</v>
      </c>
      <c r="M6763">
        <v>19409</v>
      </c>
      <c r="N6763">
        <v>4259.8999999999996</v>
      </c>
    </row>
    <row r="6764" spans="1:14" x14ac:dyDescent="0.25">
      <c r="A6764" s="5">
        <v>41607</v>
      </c>
      <c r="B6764">
        <v>1706.54</v>
      </c>
      <c r="C6764">
        <v>641.79</v>
      </c>
      <c r="D6764">
        <v>5054.2</v>
      </c>
      <c r="E6764">
        <v>3205.7</v>
      </c>
      <c r="F6764">
        <v>9460.81</v>
      </c>
      <c r="G6764">
        <v>6901</v>
      </c>
      <c r="H6764">
        <v>13897</v>
      </c>
      <c r="I6764">
        <v>304.58999999999997</v>
      </c>
      <c r="J6764">
        <v>985.91</v>
      </c>
      <c r="K6764">
        <v>6126.24</v>
      </c>
      <c r="L6764">
        <v>13329</v>
      </c>
      <c r="M6764">
        <v>19467</v>
      </c>
      <c r="N6764">
        <v>4241.6000000000004</v>
      </c>
    </row>
    <row r="6765" spans="1:14" x14ac:dyDescent="0.25">
      <c r="A6765" s="5">
        <v>41610</v>
      </c>
      <c r="B6765">
        <v>1702.52</v>
      </c>
      <c r="C6765">
        <v>643.71</v>
      </c>
      <c r="D6765">
        <v>5010.8</v>
      </c>
      <c r="E6765">
        <v>3198.9</v>
      </c>
      <c r="F6765">
        <v>9457.2900000000009</v>
      </c>
      <c r="G6765">
        <v>6850.6</v>
      </c>
      <c r="H6765">
        <v>13692</v>
      </c>
      <c r="I6765">
        <v>304.13</v>
      </c>
      <c r="J6765">
        <v>982.34</v>
      </c>
      <c r="K6765">
        <v>6115.88</v>
      </c>
      <c r="L6765">
        <v>13287</v>
      </c>
      <c r="M6765">
        <v>19557</v>
      </c>
      <c r="N6765">
        <v>4207.3</v>
      </c>
    </row>
    <row r="6766" spans="1:14" x14ac:dyDescent="0.25">
      <c r="A6766" s="5">
        <v>41611</v>
      </c>
      <c r="B6766">
        <v>1694.71</v>
      </c>
      <c r="C6766">
        <v>637.29999999999995</v>
      </c>
      <c r="D6766">
        <v>4967.8999999999996</v>
      </c>
      <c r="E6766">
        <v>3114.4</v>
      </c>
      <c r="F6766">
        <v>9278.85</v>
      </c>
      <c r="G6766">
        <v>6761.8</v>
      </c>
      <c r="H6766">
        <v>13433</v>
      </c>
      <c r="I6766">
        <v>299.83</v>
      </c>
      <c r="J6766">
        <v>964.85</v>
      </c>
      <c r="K6766">
        <v>5994.5</v>
      </c>
      <c r="L6766">
        <v>13321</v>
      </c>
      <c r="M6766">
        <v>19456</v>
      </c>
      <c r="N6766">
        <v>4181.8999999999996</v>
      </c>
    </row>
    <row r="6767" spans="1:14" x14ac:dyDescent="0.25">
      <c r="A6767" s="5">
        <v>41612</v>
      </c>
      <c r="B6767">
        <v>1694.95</v>
      </c>
      <c r="C6767">
        <v>637.13</v>
      </c>
      <c r="D6767">
        <v>4947.8</v>
      </c>
      <c r="E6767">
        <v>3095.7</v>
      </c>
      <c r="F6767">
        <v>9190.39</v>
      </c>
      <c r="G6767">
        <v>6705.2</v>
      </c>
      <c r="H6767">
        <v>13378</v>
      </c>
      <c r="I6767">
        <v>298.14</v>
      </c>
      <c r="J6767">
        <v>962.6</v>
      </c>
      <c r="K6767">
        <v>5947.87</v>
      </c>
      <c r="L6767">
        <v>13100</v>
      </c>
      <c r="M6767">
        <v>19311</v>
      </c>
      <c r="N6767">
        <v>4200.2</v>
      </c>
    </row>
    <row r="6768" spans="1:14" x14ac:dyDescent="0.25">
      <c r="A6768" s="5">
        <v>41613</v>
      </c>
      <c r="B6768">
        <v>1687.62</v>
      </c>
      <c r="C6768">
        <v>631.72</v>
      </c>
      <c r="D6768">
        <v>4933.3</v>
      </c>
      <c r="E6768">
        <v>3060.6</v>
      </c>
      <c r="F6768">
        <v>9144.65</v>
      </c>
      <c r="G6768">
        <v>6600.1</v>
      </c>
      <c r="H6768">
        <v>13141</v>
      </c>
      <c r="I6768">
        <v>294.69</v>
      </c>
      <c r="J6768">
        <v>955.26</v>
      </c>
      <c r="K6768">
        <v>5938.99</v>
      </c>
      <c r="L6768">
        <v>12838</v>
      </c>
      <c r="M6768">
        <v>19285</v>
      </c>
      <c r="N6768">
        <v>4147.6000000000004</v>
      </c>
    </row>
    <row r="6769" spans="1:14" x14ac:dyDescent="0.25">
      <c r="A6769" s="5">
        <v>41614</v>
      </c>
      <c r="B6769">
        <v>1707.49</v>
      </c>
      <c r="C6769">
        <v>636.04999999999995</v>
      </c>
      <c r="D6769">
        <v>4974.3999999999996</v>
      </c>
      <c r="E6769">
        <v>3083.8</v>
      </c>
      <c r="F6769">
        <v>9222.56</v>
      </c>
      <c r="G6769">
        <v>6599.7</v>
      </c>
      <c r="H6769">
        <v>13206</v>
      </c>
      <c r="I6769">
        <v>297.18</v>
      </c>
      <c r="J6769">
        <v>959.02</v>
      </c>
      <c r="K6769">
        <v>5978.95</v>
      </c>
      <c r="L6769">
        <v>12965</v>
      </c>
      <c r="M6769">
        <v>19337</v>
      </c>
      <c r="N6769">
        <v>4126.1000000000004</v>
      </c>
    </row>
    <row r="6770" spans="1:14" x14ac:dyDescent="0.25">
      <c r="A6770" s="5">
        <v>41617</v>
      </c>
      <c r="B6770">
        <v>1711.27</v>
      </c>
      <c r="C6770">
        <v>638.04999999999995</v>
      </c>
      <c r="D6770">
        <v>4985.3999999999996</v>
      </c>
      <c r="E6770">
        <v>3086.4</v>
      </c>
      <c r="F6770">
        <v>9255.23</v>
      </c>
      <c r="G6770">
        <v>6663.9</v>
      </c>
      <c r="H6770">
        <v>13330</v>
      </c>
      <c r="I6770">
        <v>297.3</v>
      </c>
      <c r="J6770">
        <v>965.61</v>
      </c>
      <c r="K6770">
        <v>5971.55</v>
      </c>
      <c r="L6770">
        <v>13253</v>
      </c>
      <c r="M6770">
        <v>19343</v>
      </c>
      <c r="N6770">
        <v>4093.5</v>
      </c>
    </row>
    <row r="6771" spans="1:14" x14ac:dyDescent="0.25">
      <c r="A6771" s="5">
        <v>41618</v>
      </c>
      <c r="B6771">
        <v>1705.59</v>
      </c>
      <c r="C6771">
        <v>638.04999999999995</v>
      </c>
      <c r="D6771">
        <v>4967.5</v>
      </c>
      <c r="E6771">
        <v>3055</v>
      </c>
      <c r="F6771">
        <v>9177.82</v>
      </c>
      <c r="G6771">
        <v>6639.3</v>
      </c>
      <c r="H6771">
        <v>13327</v>
      </c>
      <c r="I6771">
        <v>295.95</v>
      </c>
      <c r="J6771">
        <v>955.64</v>
      </c>
      <c r="K6771">
        <v>5904.94</v>
      </c>
      <c r="L6771">
        <v>13202</v>
      </c>
      <c r="M6771">
        <v>19341</v>
      </c>
      <c r="N6771">
        <v>4096.7</v>
      </c>
    </row>
    <row r="6772" spans="1:14" x14ac:dyDescent="0.25">
      <c r="A6772" s="5">
        <v>41619</v>
      </c>
      <c r="B6772">
        <v>1684.55</v>
      </c>
      <c r="C6772">
        <v>627.73</v>
      </c>
      <c r="D6772">
        <v>4951.2</v>
      </c>
      <c r="E6772">
        <v>3051.6</v>
      </c>
      <c r="F6772">
        <v>9128.56</v>
      </c>
      <c r="G6772">
        <v>6572.2</v>
      </c>
      <c r="H6772">
        <v>13121</v>
      </c>
      <c r="I6772">
        <v>294</v>
      </c>
      <c r="J6772">
        <v>952.82</v>
      </c>
      <c r="K6772">
        <v>5909.38</v>
      </c>
      <c r="L6772">
        <v>13143</v>
      </c>
      <c r="M6772">
        <v>18999</v>
      </c>
      <c r="N6772">
        <v>4071.2</v>
      </c>
    </row>
    <row r="6773" spans="1:14" x14ac:dyDescent="0.25">
      <c r="A6773" s="5">
        <v>41620</v>
      </c>
      <c r="B6773">
        <v>1679.11</v>
      </c>
      <c r="C6773">
        <v>628.05999999999995</v>
      </c>
      <c r="D6773">
        <v>4894.2</v>
      </c>
      <c r="E6773">
        <v>3038.5</v>
      </c>
      <c r="F6773">
        <v>9064.73</v>
      </c>
      <c r="G6773">
        <v>6506.9</v>
      </c>
      <c r="H6773">
        <v>13029</v>
      </c>
      <c r="I6773">
        <v>289.93</v>
      </c>
      <c r="J6773">
        <v>944.55</v>
      </c>
      <c r="K6773">
        <v>5807.24</v>
      </c>
      <c r="L6773">
        <v>13024</v>
      </c>
      <c r="M6773">
        <v>18869</v>
      </c>
      <c r="N6773">
        <v>4025.1</v>
      </c>
    </row>
    <row r="6774" spans="1:14" x14ac:dyDescent="0.25">
      <c r="A6774" s="5">
        <v>41621</v>
      </c>
      <c r="B6774">
        <v>1678.87</v>
      </c>
      <c r="C6774">
        <v>625.4</v>
      </c>
      <c r="D6774">
        <v>4891.8999999999996</v>
      </c>
      <c r="E6774">
        <v>3031</v>
      </c>
      <c r="F6774">
        <v>9060.2000000000007</v>
      </c>
      <c r="G6774">
        <v>6519.3</v>
      </c>
      <c r="H6774">
        <v>13010</v>
      </c>
      <c r="I6774">
        <v>289.2</v>
      </c>
      <c r="J6774">
        <v>944.17</v>
      </c>
      <c r="K6774">
        <v>5799.1</v>
      </c>
      <c r="L6774">
        <v>13109</v>
      </c>
      <c r="M6774">
        <v>18913</v>
      </c>
      <c r="N6774">
        <v>4055.3</v>
      </c>
    </row>
    <row r="6775" spans="1:14" x14ac:dyDescent="0.25">
      <c r="A6775" s="5">
        <v>41624</v>
      </c>
      <c r="B6775">
        <v>1689.98</v>
      </c>
      <c r="C6775">
        <v>630.64</v>
      </c>
      <c r="D6775">
        <v>4954.2</v>
      </c>
      <c r="E6775">
        <v>3079.6</v>
      </c>
      <c r="F6775">
        <v>9205.9699999999993</v>
      </c>
      <c r="G6775">
        <v>6617.7</v>
      </c>
      <c r="H6775">
        <v>13276</v>
      </c>
      <c r="I6775">
        <v>292.64999999999998</v>
      </c>
      <c r="J6775">
        <v>954.7</v>
      </c>
      <c r="K6775">
        <v>5816.86</v>
      </c>
      <c r="L6775">
        <v>12889</v>
      </c>
      <c r="M6775">
        <v>18790</v>
      </c>
      <c r="N6775">
        <v>4060.1</v>
      </c>
    </row>
    <row r="6776" spans="1:14" x14ac:dyDescent="0.25">
      <c r="A6776" s="5">
        <v>41625</v>
      </c>
      <c r="B6776">
        <v>1683.13</v>
      </c>
      <c r="C6776">
        <v>629.55999999999995</v>
      </c>
      <c r="D6776">
        <v>4933.3</v>
      </c>
      <c r="E6776">
        <v>3043.4</v>
      </c>
      <c r="F6776">
        <v>9148.67</v>
      </c>
      <c r="G6776">
        <v>6565.3</v>
      </c>
      <c r="H6776">
        <v>13091</v>
      </c>
      <c r="I6776">
        <v>290.35000000000002</v>
      </c>
      <c r="J6776">
        <v>950.94</v>
      </c>
      <c r="K6776">
        <v>5808.72</v>
      </c>
      <c r="L6776">
        <v>12948</v>
      </c>
      <c r="M6776">
        <v>18768</v>
      </c>
      <c r="N6776">
        <v>4059.3</v>
      </c>
    </row>
    <row r="6777" spans="1:14" x14ac:dyDescent="0.25">
      <c r="A6777" s="5">
        <v>41626</v>
      </c>
      <c r="B6777">
        <v>1712.92</v>
      </c>
      <c r="C6777">
        <v>637.97</v>
      </c>
      <c r="D6777">
        <v>4934.1000000000004</v>
      </c>
      <c r="E6777">
        <v>3072.9</v>
      </c>
      <c r="F6777">
        <v>9229.6</v>
      </c>
      <c r="G6777">
        <v>6622.1</v>
      </c>
      <c r="H6777">
        <v>13221</v>
      </c>
      <c r="I6777">
        <v>292.45999999999998</v>
      </c>
      <c r="J6777">
        <v>959.78</v>
      </c>
      <c r="K6777">
        <v>5841.29</v>
      </c>
      <c r="L6777">
        <v>13202</v>
      </c>
      <c r="M6777">
        <v>18864</v>
      </c>
      <c r="N6777">
        <v>4060.1</v>
      </c>
    </row>
    <row r="6778" spans="1:14" x14ac:dyDescent="0.25">
      <c r="A6778" s="5">
        <v>41627</v>
      </c>
      <c r="B6778">
        <v>1710.8</v>
      </c>
      <c r="C6778">
        <v>640.72</v>
      </c>
      <c r="D6778">
        <v>4996</v>
      </c>
      <c r="E6778">
        <v>3123.8</v>
      </c>
      <c r="F6778">
        <v>9373.85</v>
      </c>
      <c r="G6778">
        <v>6774</v>
      </c>
      <c r="H6778">
        <v>13449</v>
      </c>
      <c r="I6778">
        <v>297.61</v>
      </c>
      <c r="J6778">
        <v>978.58</v>
      </c>
      <c r="K6778">
        <v>5936.77</v>
      </c>
      <c r="L6778">
        <v>13346</v>
      </c>
      <c r="M6778">
        <v>18581</v>
      </c>
      <c r="N6778">
        <v>4153</v>
      </c>
    </row>
    <row r="6779" spans="1:14" x14ac:dyDescent="0.25">
      <c r="A6779" s="5">
        <v>41628</v>
      </c>
      <c r="B6779">
        <v>1722.66</v>
      </c>
      <c r="C6779">
        <v>641.14</v>
      </c>
      <c r="D6779">
        <v>5009</v>
      </c>
      <c r="E6779">
        <v>3136.9</v>
      </c>
      <c r="F6779">
        <v>9447.6200000000008</v>
      </c>
      <c r="G6779">
        <v>6801.8</v>
      </c>
      <c r="H6779">
        <v>13566</v>
      </c>
      <c r="I6779">
        <v>300.52</v>
      </c>
      <c r="J6779">
        <v>985.63</v>
      </c>
      <c r="K6779">
        <v>5989.83</v>
      </c>
      <c r="L6779">
        <v>13439</v>
      </c>
      <c r="M6779">
        <v>18580</v>
      </c>
      <c r="N6779">
        <v>4186.7</v>
      </c>
    </row>
    <row r="6780" spans="1:14" x14ac:dyDescent="0.25">
      <c r="A6780" s="5">
        <v>41631</v>
      </c>
      <c r="B6780">
        <v>1730.5</v>
      </c>
      <c r="C6780">
        <v>645.15</v>
      </c>
      <c r="D6780">
        <v>5074.8999999999996</v>
      </c>
      <c r="E6780">
        <v>3154.4</v>
      </c>
      <c r="F6780">
        <v>9525.9</v>
      </c>
      <c r="G6780">
        <v>6858.5</v>
      </c>
      <c r="H6780">
        <v>13659</v>
      </c>
      <c r="I6780">
        <v>303.43</v>
      </c>
      <c r="J6780">
        <v>993.9</v>
      </c>
      <c r="K6780">
        <v>6001.79</v>
      </c>
      <c r="L6780">
        <v>13439</v>
      </c>
      <c r="M6780">
        <v>18655</v>
      </c>
      <c r="N6780">
        <v>4221.8999999999996</v>
      </c>
    </row>
    <row r="6781" spans="1:14" x14ac:dyDescent="0.25">
      <c r="A6781" s="5">
        <v>41632</v>
      </c>
      <c r="B6781">
        <v>1736.43</v>
      </c>
      <c r="C6781">
        <v>648.58000000000004</v>
      </c>
      <c r="D6781">
        <v>5089.1000000000004</v>
      </c>
      <c r="E6781">
        <v>3156.3</v>
      </c>
      <c r="F6781">
        <v>9525.9</v>
      </c>
      <c r="G6781">
        <v>6910.7</v>
      </c>
      <c r="H6781">
        <v>13659</v>
      </c>
      <c r="I6781">
        <v>304.36</v>
      </c>
      <c r="J6781">
        <v>993.9</v>
      </c>
      <c r="K6781">
        <v>6001.79</v>
      </c>
      <c r="L6781">
        <v>13465</v>
      </c>
      <c r="M6781">
        <v>18887</v>
      </c>
      <c r="N6781">
        <v>4259.6000000000004</v>
      </c>
    </row>
    <row r="6782" spans="1:14" x14ac:dyDescent="0.25">
      <c r="A6782" s="5">
        <v>41633</v>
      </c>
      <c r="B6782">
        <v>1736.43</v>
      </c>
      <c r="C6782">
        <v>648.58000000000004</v>
      </c>
      <c r="D6782">
        <v>5089.1000000000004</v>
      </c>
      <c r="E6782">
        <v>3156.3</v>
      </c>
      <c r="F6782">
        <v>9525.9</v>
      </c>
      <c r="G6782">
        <v>6910.7</v>
      </c>
      <c r="H6782">
        <v>13659</v>
      </c>
      <c r="I6782">
        <v>304.36</v>
      </c>
      <c r="J6782">
        <v>993.9</v>
      </c>
      <c r="K6782">
        <v>6001.79</v>
      </c>
      <c r="L6782">
        <v>13642</v>
      </c>
      <c r="M6782">
        <v>18887</v>
      </c>
      <c r="N6782">
        <v>4259.6000000000004</v>
      </c>
    </row>
    <row r="6783" spans="1:14" x14ac:dyDescent="0.25">
      <c r="A6783" s="5">
        <v>41634</v>
      </c>
      <c r="B6783">
        <v>1743.55</v>
      </c>
      <c r="C6783">
        <v>648.58000000000004</v>
      </c>
      <c r="D6783">
        <v>5089.1000000000004</v>
      </c>
      <c r="E6783">
        <v>3156.3</v>
      </c>
      <c r="F6783">
        <v>9525.9</v>
      </c>
      <c r="G6783">
        <v>6910.7</v>
      </c>
      <c r="H6783">
        <v>13659</v>
      </c>
      <c r="I6783">
        <v>304.36</v>
      </c>
      <c r="J6783">
        <v>993.9</v>
      </c>
      <c r="K6783">
        <v>6001.79</v>
      </c>
      <c r="L6783">
        <v>13752</v>
      </c>
      <c r="M6783">
        <v>18887</v>
      </c>
      <c r="N6783">
        <v>4259.6000000000004</v>
      </c>
    </row>
    <row r="6784" spans="1:14" x14ac:dyDescent="0.25">
      <c r="A6784" s="5">
        <v>41635</v>
      </c>
      <c r="B6784">
        <v>1743.55</v>
      </c>
      <c r="C6784">
        <v>652.67999999999995</v>
      </c>
      <c r="D6784">
        <v>5136.6000000000004</v>
      </c>
      <c r="E6784">
        <v>3200</v>
      </c>
      <c r="F6784">
        <v>9625.25</v>
      </c>
      <c r="G6784">
        <v>6965.8</v>
      </c>
      <c r="H6784">
        <v>13841</v>
      </c>
      <c r="I6784">
        <v>307.77</v>
      </c>
      <c r="J6784">
        <v>1004.61</v>
      </c>
      <c r="K6784">
        <v>6098.21</v>
      </c>
      <c r="L6784">
        <v>13719</v>
      </c>
      <c r="M6784">
        <v>18943</v>
      </c>
      <c r="N6784">
        <v>4258</v>
      </c>
    </row>
    <row r="6785" spans="1:14" x14ac:dyDescent="0.25">
      <c r="A6785" s="5">
        <v>41638</v>
      </c>
      <c r="B6785">
        <v>1741.89</v>
      </c>
      <c r="C6785">
        <v>651.59</v>
      </c>
      <c r="D6785">
        <v>5128.2</v>
      </c>
      <c r="E6785">
        <v>3198.1</v>
      </c>
      <c r="F6785">
        <v>9639.7999999999993</v>
      </c>
      <c r="G6785">
        <v>6986.2</v>
      </c>
      <c r="H6785">
        <v>13875</v>
      </c>
      <c r="I6785">
        <v>307</v>
      </c>
      <c r="J6785">
        <v>1003.48</v>
      </c>
      <c r="K6785">
        <v>6063.08</v>
      </c>
      <c r="L6785">
        <v>13795</v>
      </c>
      <c r="M6785">
        <v>18905</v>
      </c>
      <c r="N6785">
        <v>4267.6000000000004</v>
      </c>
    </row>
    <row r="6786" spans="1:14" x14ac:dyDescent="0.25">
      <c r="A6786" s="5">
        <v>41639</v>
      </c>
      <c r="B6786">
        <v>1747.82</v>
      </c>
      <c r="C6786">
        <v>652.76</v>
      </c>
      <c r="D6786">
        <v>5131.2</v>
      </c>
      <c r="E6786">
        <v>3213.1</v>
      </c>
      <c r="F6786">
        <v>9639.7999999999993</v>
      </c>
      <c r="G6786">
        <v>6984.5</v>
      </c>
      <c r="H6786">
        <v>13875</v>
      </c>
      <c r="I6786">
        <v>308.61</v>
      </c>
      <c r="J6786">
        <v>1003.48</v>
      </c>
      <c r="K6786">
        <v>6063.08</v>
      </c>
      <c r="L6786">
        <v>13795</v>
      </c>
      <c r="M6786">
        <v>18969</v>
      </c>
      <c r="N6786">
        <v>4261.2</v>
      </c>
    </row>
    <row r="6787" spans="1:14" x14ac:dyDescent="0.25">
      <c r="A6787" s="5">
        <v>41640</v>
      </c>
      <c r="B6787">
        <v>1747.82</v>
      </c>
      <c r="C6787">
        <v>652.76</v>
      </c>
      <c r="D6787">
        <v>5131.2</v>
      </c>
      <c r="E6787">
        <v>3213.1</v>
      </c>
      <c r="F6787">
        <v>9639.7999999999993</v>
      </c>
      <c r="G6787">
        <v>6984.5</v>
      </c>
      <c r="H6787">
        <v>13875</v>
      </c>
      <c r="I6787">
        <v>308.61</v>
      </c>
      <c r="J6787">
        <v>1003.48</v>
      </c>
      <c r="K6787">
        <v>6063.08</v>
      </c>
      <c r="L6787">
        <v>13795</v>
      </c>
      <c r="M6787">
        <v>18969</v>
      </c>
      <c r="N6787">
        <v>4261.2</v>
      </c>
    </row>
    <row r="6788" spans="1:14" x14ac:dyDescent="0.25">
      <c r="A6788" s="5">
        <v>41641</v>
      </c>
      <c r="B6788">
        <v>1734.06</v>
      </c>
      <c r="C6788">
        <v>651.34</v>
      </c>
      <c r="D6788">
        <v>5108.6000000000004</v>
      </c>
      <c r="E6788">
        <v>3159.6</v>
      </c>
      <c r="F6788">
        <v>9452.64</v>
      </c>
      <c r="G6788">
        <v>6869.3</v>
      </c>
      <c r="H6788">
        <v>13823</v>
      </c>
      <c r="I6788">
        <v>307.08</v>
      </c>
      <c r="J6788">
        <v>996.53</v>
      </c>
      <c r="K6788">
        <v>6063.08</v>
      </c>
      <c r="L6788">
        <v>13795</v>
      </c>
      <c r="M6788">
        <v>18970</v>
      </c>
      <c r="N6788">
        <v>4282.8</v>
      </c>
    </row>
    <row r="6789" spans="1:14" x14ac:dyDescent="0.25">
      <c r="A6789" s="5">
        <v>41642</v>
      </c>
      <c r="B6789">
        <v>1733.11</v>
      </c>
      <c r="C6789">
        <v>649.41999999999996</v>
      </c>
      <c r="D6789">
        <v>5111.7</v>
      </c>
      <c r="E6789">
        <v>3174.6</v>
      </c>
      <c r="F6789">
        <v>9476.2199999999993</v>
      </c>
      <c r="G6789">
        <v>6888.3</v>
      </c>
      <c r="H6789">
        <v>13968</v>
      </c>
      <c r="I6789">
        <v>308.54000000000002</v>
      </c>
      <c r="J6789">
        <v>997.28</v>
      </c>
      <c r="K6789">
        <v>6133.34</v>
      </c>
      <c r="L6789">
        <v>13795</v>
      </c>
      <c r="M6789">
        <v>18528</v>
      </c>
      <c r="N6789">
        <v>4256.3999999999996</v>
      </c>
    </row>
    <row r="6790" spans="1:14" x14ac:dyDescent="0.25">
      <c r="A6790" s="5">
        <v>41645</v>
      </c>
      <c r="B6790">
        <v>1728.6</v>
      </c>
      <c r="C6790">
        <v>644.99</v>
      </c>
      <c r="D6790">
        <v>5115.2</v>
      </c>
      <c r="E6790">
        <v>3160.8</v>
      </c>
      <c r="F6790">
        <v>9470.7000000000007</v>
      </c>
      <c r="G6790">
        <v>6958.9</v>
      </c>
      <c r="H6790">
        <v>14031</v>
      </c>
      <c r="I6790">
        <v>306.89</v>
      </c>
      <c r="J6790">
        <v>997.28</v>
      </c>
      <c r="K6790">
        <v>6119.14</v>
      </c>
      <c r="L6790">
        <v>13465</v>
      </c>
      <c r="M6790">
        <v>18438</v>
      </c>
      <c r="N6790">
        <v>4250</v>
      </c>
    </row>
    <row r="6791" spans="1:14" x14ac:dyDescent="0.25">
      <c r="A6791" s="5">
        <v>41646</v>
      </c>
      <c r="B6791">
        <v>1738.09</v>
      </c>
      <c r="C6791">
        <v>649.84</v>
      </c>
      <c r="D6791">
        <v>5132.8</v>
      </c>
      <c r="E6791">
        <v>3185.1</v>
      </c>
      <c r="F6791">
        <v>9543.4599999999991</v>
      </c>
      <c r="G6791">
        <v>7160.5</v>
      </c>
      <c r="H6791">
        <v>14215</v>
      </c>
      <c r="I6791">
        <v>309.19</v>
      </c>
      <c r="J6791">
        <v>998.03</v>
      </c>
      <c r="K6791">
        <v>6169.96</v>
      </c>
      <c r="L6791">
        <v>13363</v>
      </c>
      <c r="M6791">
        <v>18383</v>
      </c>
      <c r="N6791">
        <v>4242.8</v>
      </c>
    </row>
    <row r="6792" spans="1:14" x14ac:dyDescent="0.25">
      <c r="A6792" s="5">
        <v>41647</v>
      </c>
      <c r="B6792">
        <v>1739.75</v>
      </c>
      <c r="C6792">
        <v>652.51</v>
      </c>
      <c r="D6792">
        <v>5105.2</v>
      </c>
      <c r="E6792">
        <v>3184.7</v>
      </c>
      <c r="F6792">
        <v>9524.39</v>
      </c>
      <c r="G6792">
        <v>7200.3</v>
      </c>
      <c r="H6792">
        <v>14174</v>
      </c>
      <c r="I6792">
        <v>309.64999999999998</v>
      </c>
      <c r="J6792">
        <v>994.65</v>
      </c>
      <c r="K6792">
        <v>6174.45</v>
      </c>
      <c r="L6792">
        <v>13642</v>
      </c>
      <c r="M6792">
        <v>18656</v>
      </c>
      <c r="N6792">
        <v>4236.3999999999996</v>
      </c>
    </row>
    <row r="6793" spans="1:14" x14ac:dyDescent="0.25">
      <c r="A6793" s="5">
        <v>41648</v>
      </c>
      <c r="B6793">
        <v>1740.23</v>
      </c>
      <c r="C6793">
        <v>653.85</v>
      </c>
      <c r="D6793">
        <v>5084.1000000000004</v>
      </c>
      <c r="E6793">
        <v>3160.8</v>
      </c>
      <c r="F6793">
        <v>9459.16</v>
      </c>
      <c r="G6793">
        <v>7194.4</v>
      </c>
      <c r="H6793">
        <v>14215</v>
      </c>
      <c r="I6793">
        <v>308.54000000000002</v>
      </c>
      <c r="J6793">
        <v>996.16</v>
      </c>
      <c r="K6793">
        <v>6138.57</v>
      </c>
      <c r="L6793">
        <v>13473</v>
      </c>
      <c r="M6793">
        <v>18526</v>
      </c>
      <c r="N6793">
        <v>4241.2</v>
      </c>
    </row>
    <row r="6794" spans="1:14" x14ac:dyDescent="0.25">
      <c r="A6794" s="5">
        <v>41649</v>
      </c>
      <c r="B6794">
        <v>1744.74</v>
      </c>
      <c r="C6794">
        <v>659.78</v>
      </c>
      <c r="D6794">
        <v>5123.6000000000004</v>
      </c>
      <c r="E6794">
        <v>3178.3</v>
      </c>
      <c r="F6794">
        <v>9510.34</v>
      </c>
      <c r="G6794">
        <v>7243.6</v>
      </c>
      <c r="H6794">
        <v>14279</v>
      </c>
      <c r="I6794">
        <v>309.88</v>
      </c>
      <c r="J6794">
        <v>999.35</v>
      </c>
      <c r="K6794">
        <v>6199.11</v>
      </c>
      <c r="L6794">
        <v>13482</v>
      </c>
      <c r="M6794">
        <v>18587</v>
      </c>
      <c r="N6794">
        <v>4238.8</v>
      </c>
    </row>
    <row r="6795" spans="1:14" x14ac:dyDescent="0.25">
      <c r="A6795" s="5">
        <v>41652</v>
      </c>
      <c r="B6795">
        <v>1723.14</v>
      </c>
      <c r="C6795">
        <v>658.11</v>
      </c>
      <c r="D6795">
        <v>5132.8</v>
      </c>
      <c r="E6795">
        <v>3186.9</v>
      </c>
      <c r="F6795">
        <v>9542.9599999999991</v>
      </c>
      <c r="G6795">
        <v>7306.2</v>
      </c>
      <c r="H6795">
        <v>14368</v>
      </c>
      <c r="I6795">
        <v>310.57</v>
      </c>
      <c r="J6795">
        <v>999.35</v>
      </c>
      <c r="K6795">
        <v>6236.48</v>
      </c>
      <c r="L6795">
        <v>13482</v>
      </c>
      <c r="M6795">
        <v>18558</v>
      </c>
      <c r="N6795">
        <v>4215.5</v>
      </c>
    </row>
    <row r="6796" spans="1:14" x14ac:dyDescent="0.25">
      <c r="A6796" s="5">
        <v>41653</v>
      </c>
      <c r="B6796">
        <v>1740.23</v>
      </c>
      <c r="C6796">
        <v>657.61</v>
      </c>
      <c r="D6796">
        <v>5142.7</v>
      </c>
      <c r="E6796">
        <v>3194.4</v>
      </c>
      <c r="F6796">
        <v>9572.56</v>
      </c>
      <c r="G6796">
        <v>7313.2</v>
      </c>
      <c r="H6796">
        <v>14400</v>
      </c>
      <c r="I6796">
        <v>311.8</v>
      </c>
      <c r="J6796">
        <v>995.03</v>
      </c>
      <c r="K6796">
        <v>6213.31</v>
      </c>
      <c r="L6796">
        <v>13058</v>
      </c>
      <c r="M6796">
        <v>18513</v>
      </c>
      <c r="N6796">
        <v>4145.8</v>
      </c>
    </row>
    <row r="6797" spans="1:14" x14ac:dyDescent="0.25">
      <c r="A6797" s="5">
        <v>41654</v>
      </c>
      <c r="B6797">
        <v>1748.3</v>
      </c>
      <c r="C6797">
        <v>660.37</v>
      </c>
      <c r="D6797">
        <v>5181</v>
      </c>
      <c r="E6797">
        <v>3237</v>
      </c>
      <c r="F6797">
        <v>9762.24</v>
      </c>
      <c r="G6797">
        <v>7436.3</v>
      </c>
      <c r="H6797">
        <v>14609</v>
      </c>
      <c r="I6797">
        <v>313.41000000000003</v>
      </c>
      <c r="J6797">
        <v>1009.5</v>
      </c>
      <c r="K6797">
        <v>6243.96</v>
      </c>
      <c r="L6797">
        <v>13363</v>
      </c>
      <c r="M6797">
        <v>18626</v>
      </c>
      <c r="N6797">
        <v>4170.7</v>
      </c>
    </row>
    <row r="6798" spans="1:14" x14ac:dyDescent="0.25">
      <c r="A6798" s="5">
        <v>41655</v>
      </c>
      <c r="B6798">
        <v>1743.31</v>
      </c>
      <c r="C6798">
        <v>663.71</v>
      </c>
      <c r="D6798">
        <v>5181</v>
      </c>
      <c r="E6798">
        <v>3228.8</v>
      </c>
      <c r="F6798">
        <v>9760.23</v>
      </c>
      <c r="G6798">
        <v>7400.2</v>
      </c>
      <c r="H6798">
        <v>14511</v>
      </c>
      <c r="I6798">
        <v>312.60000000000002</v>
      </c>
      <c r="J6798">
        <v>1008.56</v>
      </c>
      <c r="K6798">
        <v>6264.14</v>
      </c>
      <c r="L6798">
        <v>13312</v>
      </c>
      <c r="M6798">
        <v>18677</v>
      </c>
      <c r="N6798">
        <v>4223.5</v>
      </c>
    </row>
    <row r="6799" spans="1:14" x14ac:dyDescent="0.25">
      <c r="A6799" s="5">
        <v>41656</v>
      </c>
      <c r="B6799">
        <v>1741.41</v>
      </c>
      <c r="C6799">
        <v>665.63</v>
      </c>
      <c r="D6799">
        <v>5191</v>
      </c>
      <c r="E6799">
        <v>3235.5</v>
      </c>
      <c r="F6799">
        <v>9784.82</v>
      </c>
      <c r="G6799">
        <v>7400.8</v>
      </c>
      <c r="H6799">
        <v>14569</v>
      </c>
      <c r="I6799">
        <v>313.18</v>
      </c>
      <c r="J6799">
        <v>1015.19</v>
      </c>
      <c r="K6799">
        <v>6278.34</v>
      </c>
      <c r="L6799">
        <v>13338</v>
      </c>
      <c r="M6799">
        <v>18834</v>
      </c>
      <c r="N6799">
        <v>4220.3</v>
      </c>
    </row>
    <row r="6800" spans="1:14" x14ac:dyDescent="0.25">
      <c r="A6800" s="5">
        <v>41659</v>
      </c>
      <c r="B6800">
        <v>1741.41</v>
      </c>
      <c r="C6800">
        <v>670.82</v>
      </c>
      <c r="D6800">
        <v>5196</v>
      </c>
      <c r="E6800">
        <v>3231.8</v>
      </c>
      <c r="F6800">
        <v>9751.7000000000007</v>
      </c>
      <c r="G6800">
        <v>7389.8</v>
      </c>
      <c r="H6800">
        <v>14574</v>
      </c>
      <c r="I6800">
        <v>312.87</v>
      </c>
      <c r="J6800">
        <v>1015.38</v>
      </c>
      <c r="K6800">
        <v>6278.34</v>
      </c>
      <c r="L6800">
        <v>13270</v>
      </c>
      <c r="M6800">
        <v>18592</v>
      </c>
      <c r="N6800">
        <v>4211.5</v>
      </c>
    </row>
    <row r="6801" spans="1:14" x14ac:dyDescent="0.25">
      <c r="A6801" s="5">
        <v>41660</v>
      </c>
      <c r="B6801">
        <v>1745.45</v>
      </c>
      <c r="C6801">
        <v>669.14</v>
      </c>
      <c r="D6801">
        <v>5193.3</v>
      </c>
      <c r="E6801">
        <v>3232.5</v>
      </c>
      <c r="F6801">
        <v>9770.27</v>
      </c>
      <c r="G6801">
        <v>7322.9</v>
      </c>
      <c r="H6801">
        <v>14602</v>
      </c>
      <c r="I6801">
        <v>310.68</v>
      </c>
      <c r="J6801">
        <v>1014.25</v>
      </c>
      <c r="K6801">
        <v>6267.87</v>
      </c>
      <c r="L6801">
        <v>13371</v>
      </c>
      <c r="M6801">
        <v>18737</v>
      </c>
      <c r="N6801">
        <v>4237.2</v>
      </c>
    </row>
    <row r="6802" spans="1:14" x14ac:dyDescent="0.25">
      <c r="A6802" s="5">
        <v>41661</v>
      </c>
      <c r="B6802">
        <v>1745.45</v>
      </c>
      <c r="C6802">
        <v>672.66</v>
      </c>
      <c r="D6802">
        <v>5194.1000000000004</v>
      </c>
      <c r="E6802">
        <v>3234.4</v>
      </c>
      <c r="F6802">
        <v>9763.24</v>
      </c>
      <c r="G6802">
        <v>7274.3</v>
      </c>
      <c r="H6802">
        <v>14571</v>
      </c>
      <c r="I6802">
        <v>312.49</v>
      </c>
      <c r="J6802">
        <v>1018.76</v>
      </c>
      <c r="K6802">
        <v>6267.13</v>
      </c>
      <c r="L6802">
        <v>13405</v>
      </c>
      <c r="M6802">
        <v>18743</v>
      </c>
      <c r="N6802">
        <v>4230.8</v>
      </c>
    </row>
    <row r="6803" spans="1:14" x14ac:dyDescent="0.25">
      <c r="A6803" s="5">
        <v>41662</v>
      </c>
      <c r="B6803">
        <v>1731.92</v>
      </c>
      <c r="C6803">
        <v>669.98</v>
      </c>
      <c r="D6803">
        <v>5152.3</v>
      </c>
      <c r="E6803">
        <v>3201.1</v>
      </c>
      <c r="F6803">
        <v>9680.9500000000007</v>
      </c>
      <c r="G6803">
        <v>7258.6</v>
      </c>
      <c r="H6803">
        <v>14470</v>
      </c>
      <c r="I6803">
        <v>309.87</v>
      </c>
      <c r="J6803">
        <v>1005.8</v>
      </c>
      <c r="K6803">
        <v>6232</v>
      </c>
      <c r="L6803">
        <v>13295</v>
      </c>
      <c r="M6803">
        <v>18472</v>
      </c>
      <c r="N6803">
        <v>4189.1000000000004</v>
      </c>
    </row>
    <row r="6804" spans="1:14" x14ac:dyDescent="0.25">
      <c r="A6804" s="5">
        <v>41663</v>
      </c>
      <c r="B6804">
        <v>1691.81</v>
      </c>
      <c r="C6804">
        <v>656.19</v>
      </c>
      <c r="D6804">
        <v>5060.8</v>
      </c>
      <c r="E6804">
        <v>3111.4</v>
      </c>
      <c r="F6804">
        <v>9421.52</v>
      </c>
      <c r="G6804">
        <v>6961.9</v>
      </c>
      <c r="H6804">
        <v>14173</v>
      </c>
      <c r="I6804">
        <v>302.26</v>
      </c>
      <c r="J6804">
        <v>991.52</v>
      </c>
      <c r="K6804">
        <v>6060.09</v>
      </c>
      <c r="L6804">
        <v>13075</v>
      </c>
      <c r="M6804">
        <v>18230</v>
      </c>
      <c r="N6804">
        <v>4164.2</v>
      </c>
    </row>
    <row r="6805" spans="1:14" x14ac:dyDescent="0.25">
      <c r="A6805" s="5">
        <v>41666</v>
      </c>
      <c r="B6805">
        <v>1685.87</v>
      </c>
      <c r="C6805">
        <v>650.34</v>
      </c>
      <c r="D6805">
        <v>4984.5</v>
      </c>
      <c r="E6805">
        <v>3098</v>
      </c>
      <c r="F6805">
        <v>9406.9699999999993</v>
      </c>
      <c r="G6805">
        <v>6911.2</v>
      </c>
      <c r="H6805">
        <v>14064</v>
      </c>
      <c r="I6805">
        <v>299.76</v>
      </c>
      <c r="J6805">
        <v>989.83</v>
      </c>
      <c r="K6805">
        <v>6015.99</v>
      </c>
      <c r="L6805">
        <v>12652</v>
      </c>
      <c r="M6805">
        <v>17822</v>
      </c>
      <c r="N6805">
        <v>4132.2</v>
      </c>
    </row>
    <row r="6806" spans="1:14" x14ac:dyDescent="0.25">
      <c r="A6806" s="5">
        <v>41667</v>
      </c>
      <c r="B6806">
        <v>1697.74</v>
      </c>
      <c r="C6806">
        <v>656.19</v>
      </c>
      <c r="D6806">
        <v>4996.8</v>
      </c>
      <c r="E6806">
        <v>3128.6</v>
      </c>
      <c r="F6806">
        <v>9443.1</v>
      </c>
      <c r="G6806">
        <v>6984.3</v>
      </c>
      <c r="H6806">
        <v>14202</v>
      </c>
      <c r="I6806">
        <v>300.88</v>
      </c>
      <c r="J6806">
        <v>990.02</v>
      </c>
      <c r="K6806">
        <v>6055.61</v>
      </c>
      <c r="L6806">
        <v>12702</v>
      </c>
      <c r="M6806">
        <v>17893</v>
      </c>
      <c r="N6806">
        <v>4113</v>
      </c>
    </row>
    <row r="6807" spans="1:14" x14ac:dyDescent="0.25">
      <c r="A6807" s="5">
        <v>41668</v>
      </c>
      <c r="B6807">
        <v>1681.6</v>
      </c>
      <c r="C6807">
        <v>654.27</v>
      </c>
      <c r="D6807">
        <v>4971.5</v>
      </c>
      <c r="E6807">
        <v>3107.7</v>
      </c>
      <c r="F6807">
        <v>9382.39</v>
      </c>
      <c r="G6807">
        <v>7003.6</v>
      </c>
      <c r="H6807">
        <v>14096</v>
      </c>
      <c r="I6807">
        <v>298.61</v>
      </c>
      <c r="J6807">
        <v>983.63</v>
      </c>
      <c r="K6807">
        <v>6015.99</v>
      </c>
      <c r="L6807">
        <v>13024</v>
      </c>
      <c r="M6807">
        <v>17986</v>
      </c>
      <c r="N6807">
        <v>4145.8</v>
      </c>
    </row>
    <row r="6808" spans="1:14" x14ac:dyDescent="0.25">
      <c r="A6808" s="5">
        <v>41669</v>
      </c>
      <c r="B6808">
        <v>1691.1</v>
      </c>
      <c r="C6808">
        <v>656.36</v>
      </c>
      <c r="D6808">
        <v>4970</v>
      </c>
      <c r="E6808">
        <v>3124.9</v>
      </c>
      <c r="F6808">
        <v>9392.92</v>
      </c>
      <c r="G6808">
        <v>7035.5</v>
      </c>
      <c r="H6808">
        <v>14158</v>
      </c>
      <c r="I6808">
        <v>298.69</v>
      </c>
      <c r="J6808">
        <v>979.12</v>
      </c>
      <c r="K6808">
        <v>6068.31</v>
      </c>
      <c r="L6808">
        <v>12694</v>
      </c>
      <c r="M6808">
        <v>17909</v>
      </c>
      <c r="N6808">
        <v>4117</v>
      </c>
    </row>
    <row r="6809" spans="1:14" x14ac:dyDescent="0.25">
      <c r="A6809" s="5">
        <v>41670</v>
      </c>
      <c r="B6809">
        <v>1686.59</v>
      </c>
      <c r="C6809">
        <v>655.44</v>
      </c>
      <c r="D6809">
        <v>4948.1000000000004</v>
      </c>
      <c r="E6809">
        <v>3114.8</v>
      </c>
      <c r="F6809">
        <v>9356.7900000000009</v>
      </c>
      <c r="G6809">
        <v>7035.1</v>
      </c>
      <c r="H6809">
        <v>14148</v>
      </c>
      <c r="I6809">
        <v>296.73</v>
      </c>
      <c r="J6809">
        <v>978.94</v>
      </c>
      <c r="K6809">
        <v>6045.14</v>
      </c>
      <c r="L6809">
        <v>12575</v>
      </c>
      <c r="M6809">
        <v>17909</v>
      </c>
      <c r="N6809">
        <v>4121</v>
      </c>
    </row>
    <row r="6810" spans="1:14" x14ac:dyDescent="0.25">
      <c r="A6810" s="5">
        <v>41673</v>
      </c>
      <c r="B6810">
        <v>1645.05</v>
      </c>
      <c r="C6810">
        <v>644.57000000000005</v>
      </c>
      <c r="D6810">
        <v>4911</v>
      </c>
      <c r="E6810">
        <v>3071.1</v>
      </c>
      <c r="F6810">
        <v>9227.33</v>
      </c>
      <c r="G6810">
        <v>6880.2</v>
      </c>
      <c r="H6810">
        <v>13813</v>
      </c>
      <c r="I6810">
        <v>294.38</v>
      </c>
      <c r="J6810">
        <v>965.6</v>
      </c>
      <c r="K6810">
        <v>5995.81</v>
      </c>
      <c r="L6810">
        <v>12330</v>
      </c>
      <c r="M6810">
        <v>17909</v>
      </c>
      <c r="N6810">
        <v>4122.6000000000004</v>
      </c>
    </row>
    <row r="6811" spans="1:14" x14ac:dyDescent="0.25">
      <c r="A6811" s="5">
        <v>41674</v>
      </c>
      <c r="B6811">
        <v>1655.49</v>
      </c>
      <c r="C6811">
        <v>643.65</v>
      </c>
      <c r="D6811">
        <v>4902.8999999999996</v>
      </c>
      <c r="E6811">
        <v>3077.8</v>
      </c>
      <c r="F6811">
        <v>9173.64</v>
      </c>
      <c r="G6811">
        <v>6905.7</v>
      </c>
      <c r="H6811">
        <v>13872</v>
      </c>
      <c r="I6811">
        <v>293.69</v>
      </c>
      <c r="J6811">
        <v>962.22</v>
      </c>
      <c r="K6811">
        <v>5993.57</v>
      </c>
      <c r="L6811">
        <v>11788</v>
      </c>
      <c r="M6811">
        <v>17452</v>
      </c>
      <c r="N6811">
        <v>4046.5</v>
      </c>
    </row>
    <row r="6812" spans="1:14" x14ac:dyDescent="0.25">
      <c r="A6812" s="5">
        <v>41675</v>
      </c>
      <c r="B6812">
        <v>1655.73</v>
      </c>
      <c r="C6812">
        <v>647.33000000000004</v>
      </c>
      <c r="D6812">
        <v>4911.7</v>
      </c>
      <c r="E6812">
        <v>3078.9</v>
      </c>
      <c r="F6812">
        <v>9159.59</v>
      </c>
      <c r="G6812">
        <v>6920.5</v>
      </c>
      <c r="H6812">
        <v>13899</v>
      </c>
      <c r="I6812">
        <v>293.81</v>
      </c>
      <c r="J6812">
        <v>970.67</v>
      </c>
      <c r="K6812">
        <v>6004.78</v>
      </c>
      <c r="L6812">
        <v>12008</v>
      </c>
      <c r="M6812">
        <v>17249</v>
      </c>
      <c r="N6812">
        <v>4020.8</v>
      </c>
    </row>
    <row r="6813" spans="1:14" x14ac:dyDescent="0.25">
      <c r="A6813" s="5">
        <v>41676</v>
      </c>
      <c r="B6813">
        <v>1677.09</v>
      </c>
      <c r="C6813">
        <v>655.6</v>
      </c>
      <c r="D6813">
        <v>4981.5</v>
      </c>
      <c r="E6813">
        <v>3131.2</v>
      </c>
      <c r="F6813">
        <v>9284.0400000000009</v>
      </c>
      <c r="G6813">
        <v>7047.4</v>
      </c>
      <c r="H6813">
        <v>14227</v>
      </c>
      <c r="I6813">
        <v>298.11</v>
      </c>
      <c r="J6813">
        <v>982.13</v>
      </c>
      <c r="K6813">
        <v>6083.26</v>
      </c>
      <c r="L6813">
        <v>11983</v>
      </c>
      <c r="M6813">
        <v>17358</v>
      </c>
      <c r="N6813">
        <v>4072.1</v>
      </c>
    </row>
    <row r="6814" spans="1:14" x14ac:dyDescent="0.25">
      <c r="A6814" s="5">
        <v>41677</v>
      </c>
      <c r="B6814">
        <v>1702.73</v>
      </c>
      <c r="C6814">
        <v>660.03</v>
      </c>
      <c r="D6814">
        <v>4993</v>
      </c>
      <c r="E6814">
        <v>3160.8</v>
      </c>
      <c r="F6814">
        <v>9336.7199999999993</v>
      </c>
      <c r="G6814">
        <v>7129.8</v>
      </c>
      <c r="H6814">
        <v>14348</v>
      </c>
      <c r="I6814">
        <v>298.95999999999998</v>
      </c>
      <c r="J6814">
        <v>985.51</v>
      </c>
      <c r="K6814">
        <v>6155.01</v>
      </c>
      <c r="L6814">
        <v>12279</v>
      </c>
      <c r="M6814">
        <v>17517</v>
      </c>
      <c r="N6814">
        <v>4104.2</v>
      </c>
    </row>
    <row r="6815" spans="1:14" x14ac:dyDescent="0.25">
      <c r="A6815" s="5">
        <v>41680</v>
      </c>
      <c r="B6815">
        <v>1703.91</v>
      </c>
      <c r="C6815">
        <v>660.87</v>
      </c>
      <c r="D6815">
        <v>5007.5</v>
      </c>
      <c r="E6815">
        <v>3166.8</v>
      </c>
      <c r="F6815">
        <v>9324.68</v>
      </c>
      <c r="G6815">
        <v>7057.3</v>
      </c>
      <c r="H6815">
        <v>14341</v>
      </c>
      <c r="I6815">
        <v>299.02999999999997</v>
      </c>
      <c r="J6815">
        <v>989.83</v>
      </c>
      <c r="K6815">
        <v>6157.25</v>
      </c>
      <c r="L6815">
        <v>12474</v>
      </c>
      <c r="M6815">
        <v>17507</v>
      </c>
      <c r="N6815">
        <v>4141.8</v>
      </c>
    </row>
    <row r="6816" spans="1:14" x14ac:dyDescent="0.25">
      <c r="A6816" s="5">
        <v>41681</v>
      </c>
      <c r="B6816">
        <v>1721.71</v>
      </c>
      <c r="C6816">
        <v>663.38</v>
      </c>
      <c r="D6816">
        <v>5068.8</v>
      </c>
      <c r="E6816">
        <v>3202.6</v>
      </c>
      <c r="F6816">
        <v>9502.81</v>
      </c>
      <c r="G6816">
        <v>7135.4</v>
      </c>
      <c r="H6816">
        <v>14495</v>
      </c>
      <c r="I6816">
        <v>302.99</v>
      </c>
      <c r="J6816">
        <v>1002.79</v>
      </c>
      <c r="K6816">
        <v>6186.4</v>
      </c>
      <c r="L6816">
        <v>12474</v>
      </c>
      <c r="M6816">
        <v>17822</v>
      </c>
      <c r="N6816">
        <v>4169.1000000000004</v>
      </c>
    </row>
    <row r="6817" spans="1:14" x14ac:dyDescent="0.25">
      <c r="A6817" s="5">
        <v>41682</v>
      </c>
      <c r="B6817">
        <v>1725.04</v>
      </c>
      <c r="C6817">
        <v>665.72</v>
      </c>
      <c r="D6817">
        <v>5080.7</v>
      </c>
      <c r="E6817">
        <v>3218.3</v>
      </c>
      <c r="F6817">
        <v>9567.5400000000009</v>
      </c>
      <c r="G6817">
        <v>7128.9</v>
      </c>
      <c r="H6817">
        <v>14697</v>
      </c>
      <c r="I6817">
        <v>305.57</v>
      </c>
      <c r="J6817">
        <v>999.22</v>
      </c>
      <c r="K6817">
        <v>6223.03</v>
      </c>
      <c r="L6817">
        <v>12508</v>
      </c>
      <c r="M6817">
        <v>18112</v>
      </c>
      <c r="N6817">
        <v>4217.1000000000004</v>
      </c>
    </row>
    <row r="6818" spans="1:14" x14ac:dyDescent="0.25">
      <c r="A6818" s="5">
        <v>41683</v>
      </c>
      <c r="B6818">
        <v>1731.92</v>
      </c>
      <c r="C6818">
        <v>669.98</v>
      </c>
      <c r="D6818">
        <v>5073</v>
      </c>
      <c r="E6818">
        <v>3224.7</v>
      </c>
      <c r="F6818">
        <v>9634.7800000000007</v>
      </c>
      <c r="G6818">
        <v>7146.9</v>
      </c>
      <c r="H6818">
        <v>14658</v>
      </c>
      <c r="I6818">
        <v>305.33999999999997</v>
      </c>
      <c r="J6818">
        <v>999.41</v>
      </c>
      <c r="K6818">
        <v>6208.08</v>
      </c>
      <c r="L6818">
        <v>12279</v>
      </c>
      <c r="M6818">
        <v>18032</v>
      </c>
      <c r="N6818">
        <v>4217.1000000000004</v>
      </c>
    </row>
    <row r="6819" spans="1:14" x14ac:dyDescent="0.25">
      <c r="A6819" s="5">
        <v>41684</v>
      </c>
      <c r="B6819">
        <v>1742.13</v>
      </c>
      <c r="C6819">
        <v>672.82</v>
      </c>
      <c r="D6819">
        <v>5072.6000000000004</v>
      </c>
      <c r="E6819">
        <v>3244.1</v>
      </c>
      <c r="F6819">
        <v>9687.9699999999993</v>
      </c>
      <c r="G6819">
        <v>7162.6</v>
      </c>
      <c r="H6819">
        <v>14916</v>
      </c>
      <c r="I6819">
        <v>306.8</v>
      </c>
      <c r="J6819">
        <v>1003.36</v>
      </c>
      <c r="K6819">
        <v>6237.98</v>
      </c>
      <c r="L6819">
        <v>12135</v>
      </c>
      <c r="M6819">
        <v>18166</v>
      </c>
      <c r="N6819">
        <v>4253.2</v>
      </c>
    </row>
    <row r="6820" spans="1:14" x14ac:dyDescent="0.25">
      <c r="A6820" s="5">
        <v>41687</v>
      </c>
      <c r="B6820">
        <v>1742.13</v>
      </c>
      <c r="C6820">
        <v>672.82</v>
      </c>
      <c r="D6820">
        <v>5125.8999999999996</v>
      </c>
      <c r="E6820">
        <v>3241.5</v>
      </c>
      <c r="F6820">
        <v>9698.51</v>
      </c>
      <c r="G6820">
        <v>7160.5</v>
      </c>
      <c r="H6820">
        <v>14939</v>
      </c>
      <c r="I6820">
        <v>308.60000000000002</v>
      </c>
      <c r="J6820">
        <v>1008.62</v>
      </c>
      <c r="K6820">
        <v>6233.49</v>
      </c>
      <c r="L6820">
        <v>12203</v>
      </c>
      <c r="M6820">
        <v>18332</v>
      </c>
      <c r="N6820">
        <v>4282.8</v>
      </c>
    </row>
    <row r="6821" spans="1:14" x14ac:dyDescent="0.25">
      <c r="A6821" s="5">
        <v>41688</v>
      </c>
      <c r="B6821">
        <v>1744.5</v>
      </c>
      <c r="C6821">
        <v>673.74</v>
      </c>
      <c r="D6821">
        <v>5181.8</v>
      </c>
      <c r="E6821">
        <v>3238.5</v>
      </c>
      <c r="F6821">
        <v>9706.0400000000009</v>
      </c>
      <c r="G6821">
        <v>7113.3</v>
      </c>
      <c r="H6821">
        <v>14936</v>
      </c>
      <c r="I6821">
        <v>308.76</v>
      </c>
      <c r="J6821">
        <v>997.35</v>
      </c>
      <c r="K6821">
        <v>6229.75</v>
      </c>
      <c r="L6821">
        <v>12567</v>
      </c>
      <c r="M6821">
        <v>18375</v>
      </c>
      <c r="N6821">
        <v>4297.3</v>
      </c>
    </row>
    <row r="6822" spans="1:14" x14ac:dyDescent="0.25">
      <c r="A6822" s="5">
        <v>41689</v>
      </c>
      <c r="B6822">
        <v>1733.11</v>
      </c>
      <c r="C6822">
        <v>676.75</v>
      </c>
      <c r="D6822">
        <v>5186</v>
      </c>
      <c r="E6822">
        <v>3244.5</v>
      </c>
      <c r="F6822">
        <v>9690.98</v>
      </c>
      <c r="G6822">
        <v>7114.7</v>
      </c>
      <c r="H6822">
        <v>14919</v>
      </c>
      <c r="I6822">
        <v>308.64</v>
      </c>
      <c r="J6822">
        <v>1005.24</v>
      </c>
      <c r="K6822">
        <v>6220.04</v>
      </c>
      <c r="L6822">
        <v>12508</v>
      </c>
      <c r="M6822">
        <v>18420</v>
      </c>
      <c r="N6822">
        <v>4308.5</v>
      </c>
    </row>
    <row r="6823" spans="1:14" x14ac:dyDescent="0.25">
      <c r="A6823" s="5">
        <v>41690</v>
      </c>
      <c r="B6823">
        <v>1743.31</v>
      </c>
      <c r="C6823">
        <v>679.51</v>
      </c>
      <c r="D6823">
        <v>5191.8</v>
      </c>
      <c r="E6823">
        <v>3256.1</v>
      </c>
      <c r="F6823">
        <v>9640.2999999999993</v>
      </c>
      <c r="G6823">
        <v>7110.9</v>
      </c>
      <c r="H6823">
        <v>14922</v>
      </c>
      <c r="I6823">
        <v>306.45</v>
      </c>
      <c r="J6823">
        <v>1008.43</v>
      </c>
      <c r="K6823">
        <v>6209.57</v>
      </c>
      <c r="L6823">
        <v>12211</v>
      </c>
      <c r="M6823">
        <v>18206</v>
      </c>
      <c r="N6823">
        <v>4311.7</v>
      </c>
    </row>
    <row r="6824" spans="1:14" x14ac:dyDescent="0.25">
      <c r="A6824" s="5">
        <v>41691</v>
      </c>
      <c r="B6824">
        <v>1741.41</v>
      </c>
      <c r="C6824">
        <v>679.93</v>
      </c>
      <c r="D6824">
        <v>5217.8</v>
      </c>
      <c r="E6824">
        <v>3275.9</v>
      </c>
      <c r="F6824">
        <v>9699.01</v>
      </c>
      <c r="G6824">
        <v>7126.2</v>
      </c>
      <c r="H6824">
        <v>14885</v>
      </c>
      <c r="I6824">
        <v>307.72000000000003</v>
      </c>
      <c r="J6824">
        <v>1013.93</v>
      </c>
      <c r="K6824">
        <v>6240.97</v>
      </c>
      <c r="L6824">
        <v>12558</v>
      </c>
      <c r="M6824">
        <v>18375</v>
      </c>
      <c r="N6824">
        <v>4338.1000000000004</v>
      </c>
    </row>
    <row r="6825" spans="1:14" x14ac:dyDescent="0.25">
      <c r="A6825" s="5">
        <v>41694</v>
      </c>
      <c r="B6825">
        <v>1752.57</v>
      </c>
      <c r="C6825">
        <v>680.76</v>
      </c>
      <c r="D6825">
        <v>5235.8</v>
      </c>
      <c r="E6825">
        <v>3302.8</v>
      </c>
      <c r="F6825">
        <v>9724.6</v>
      </c>
      <c r="G6825">
        <v>7207.2</v>
      </c>
      <c r="H6825">
        <v>14922</v>
      </c>
      <c r="I6825">
        <v>308.72000000000003</v>
      </c>
      <c r="J6825">
        <v>1029.83</v>
      </c>
      <c r="K6825">
        <v>6273.11</v>
      </c>
      <c r="L6825">
        <v>12567</v>
      </c>
      <c r="M6825">
        <v>18210</v>
      </c>
      <c r="N6825">
        <v>4345.3</v>
      </c>
    </row>
    <row r="6826" spans="1:14" x14ac:dyDescent="0.25">
      <c r="A6826" s="5">
        <v>41695</v>
      </c>
      <c r="B6826">
        <v>1752.81</v>
      </c>
      <c r="C6826">
        <v>680.85</v>
      </c>
      <c r="D6826">
        <v>5223.8999999999996</v>
      </c>
      <c r="E6826">
        <v>3300.9</v>
      </c>
      <c r="F6826">
        <v>9747.68</v>
      </c>
      <c r="G6826">
        <v>7246.9</v>
      </c>
      <c r="H6826">
        <v>14938</v>
      </c>
      <c r="I6826">
        <v>308.14</v>
      </c>
      <c r="J6826">
        <v>1031.72</v>
      </c>
      <c r="K6826">
        <v>6296.28</v>
      </c>
      <c r="L6826">
        <v>12702</v>
      </c>
      <c r="M6826">
        <v>18180</v>
      </c>
      <c r="N6826">
        <v>4334.8999999999996</v>
      </c>
    </row>
    <row r="6827" spans="1:14" x14ac:dyDescent="0.25">
      <c r="A6827" s="5">
        <v>41696</v>
      </c>
      <c r="B6827">
        <v>1748.77</v>
      </c>
      <c r="C6827">
        <v>679.76</v>
      </c>
      <c r="D6827">
        <v>5200.6000000000004</v>
      </c>
      <c r="E6827">
        <v>3289.3</v>
      </c>
      <c r="F6827">
        <v>9713.06</v>
      </c>
      <c r="G6827">
        <v>7243.4</v>
      </c>
      <c r="H6827">
        <v>14882</v>
      </c>
      <c r="I6827">
        <v>306.41000000000003</v>
      </c>
      <c r="J6827">
        <v>1032.67</v>
      </c>
      <c r="K6827">
        <v>6311.97</v>
      </c>
      <c r="L6827">
        <v>12702</v>
      </c>
      <c r="M6827">
        <v>18237</v>
      </c>
      <c r="N6827">
        <v>4356.6000000000004</v>
      </c>
    </row>
    <row r="6828" spans="1:14" x14ac:dyDescent="0.25">
      <c r="A6828" s="5">
        <v>41697</v>
      </c>
      <c r="B6828">
        <v>1760.16</v>
      </c>
      <c r="C6828">
        <v>681.6</v>
      </c>
      <c r="D6828">
        <v>5202.5</v>
      </c>
      <c r="E6828">
        <v>3288.2</v>
      </c>
      <c r="F6828">
        <v>9637.2900000000009</v>
      </c>
      <c r="G6828">
        <v>7194.5</v>
      </c>
      <c r="H6828">
        <v>14831</v>
      </c>
      <c r="I6828">
        <v>306.18</v>
      </c>
      <c r="J6828">
        <v>1027.56</v>
      </c>
      <c r="K6828">
        <v>6306.74</v>
      </c>
      <c r="L6828">
        <v>12669</v>
      </c>
      <c r="M6828">
        <v>18592</v>
      </c>
      <c r="N6828">
        <v>4323.7</v>
      </c>
    </row>
    <row r="6829" spans="1:14" x14ac:dyDescent="0.25">
      <c r="A6829" s="5">
        <v>41698</v>
      </c>
      <c r="B6829">
        <v>1763.49</v>
      </c>
      <c r="C6829">
        <v>679.09</v>
      </c>
      <c r="D6829">
        <v>5191</v>
      </c>
      <c r="E6829">
        <v>3292.7</v>
      </c>
      <c r="F6829">
        <v>9703.5300000000007</v>
      </c>
      <c r="G6829">
        <v>7132.4</v>
      </c>
      <c r="H6829">
        <v>14913</v>
      </c>
      <c r="I6829">
        <v>306.22000000000003</v>
      </c>
      <c r="J6829">
        <v>1029.45</v>
      </c>
      <c r="K6829">
        <v>6303</v>
      </c>
      <c r="L6829">
        <v>12584</v>
      </c>
      <c r="M6829">
        <v>18606</v>
      </c>
      <c r="N6829">
        <v>4323.7</v>
      </c>
    </row>
    <row r="6830" spans="1:14" x14ac:dyDescent="0.25">
      <c r="A6830" s="5">
        <v>41701</v>
      </c>
      <c r="B6830">
        <v>1749.72</v>
      </c>
      <c r="C6830">
        <v>679.26</v>
      </c>
      <c r="D6830">
        <v>5118.6000000000004</v>
      </c>
      <c r="E6830">
        <v>3206.7</v>
      </c>
      <c r="F6830">
        <v>9410.49</v>
      </c>
      <c r="G6830">
        <v>7001.5</v>
      </c>
      <c r="H6830">
        <v>14431</v>
      </c>
      <c r="I6830">
        <v>298.31</v>
      </c>
      <c r="J6830">
        <v>1003.14</v>
      </c>
      <c r="K6830">
        <v>6166.22</v>
      </c>
      <c r="L6830">
        <v>12389</v>
      </c>
      <c r="M6830">
        <v>18292</v>
      </c>
      <c r="N6830">
        <v>4318.1000000000004</v>
      </c>
    </row>
    <row r="6831" spans="1:14" x14ac:dyDescent="0.25">
      <c r="A6831" s="5">
        <v>41702</v>
      </c>
      <c r="B6831">
        <v>1776.78</v>
      </c>
      <c r="C6831">
        <v>683.27</v>
      </c>
      <c r="D6831">
        <v>5205.8999999999996</v>
      </c>
      <c r="E6831">
        <v>3285.6</v>
      </c>
      <c r="F6831">
        <v>9622.24</v>
      </c>
      <c r="G6831">
        <v>7162.8</v>
      </c>
      <c r="H6831">
        <v>14922</v>
      </c>
      <c r="I6831">
        <v>306.37</v>
      </c>
      <c r="J6831">
        <v>1025.6600000000001</v>
      </c>
      <c r="K6831">
        <v>6287.31</v>
      </c>
      <c r="L6831">
        <v>12567</v>
      </c>
      <c r="M6831">
        <v>18461</v>
      </c>
      <c r="N6831">
        <v>4330.8999999999996</v>
      </c>
    </row>
    <row r="6832" spans="1:14" x14ac:dyDescent="0.25">
      <c r="A6832" s="5">
        <v>41703</v>
      </c>
      <c r="B6832">
        <v>1777.73</v>
      </c>
      <c r="C6832">
        <v>684.61</v>
      </c>
      <c r="D6832">
        <v>5171.5</v>
      </c>
      <c r="E6832">
        <v>3281.1</v>
      </c>
      <c r="F6832">
        <v>9571.06</v>
      </c>
      <c r="G6832">
        <v>7228.7</v>
      </c>
      <c r="H6832">
        <v>15148</v>
      </c>
      <c r="I6832">
        <v>306.3</v>
      </c>
      <c r="J6832">
        <v>1025.6600000000001</v>
      </c>
      <c r="K6832">
        <v>6297.02</v>
      </c>
      <c r="L6832">
        <v>12601</v>
      </c>
      <c r="M6832">
        <v>18382</v>
      </c>
      <c r="N6832">
        <v>4369.3999999999996</v>
      </c>
    </row>
    <row r="6833" spans="1:14" x14ac:dyDescent="0.25">
      <c r="A6833" s="5">
        <v>41704</v>
      </c>
      <c r="B6833">
        <v>1781.29</v>
      </c>
      <c r="C6833">
        <v>682.35</v>
      </c>
      <c r="D6833">
        <v>5182.6000000000004</v>
      </c>
      <c r="E6833">
        <v>3301.7</v>
      </c>
      <c r="F6833">
        <v>9575.07</v>
      </c>
      <c r="G6833">
        <v>7290.9</v>
      </c>
      <c r="H6833">
        <v>15179</v>
      </c>
      <c r="I6833">
        <v>307.37</v>
      </c>
      <c r="J6833">
        <v>1033.6199999999999</v>
      </c>
      <c r="K6833">
        <v>6344.11</v>
      </c>
      <c r="L6833">
        <v>12804</v>
      </c>
      <c r="M6833">
        <v>18458</v>
      </c>
      <c r="N6833">
        <v>4359.8</v>
      </c>
    </row>
    <row r="6834" spans="1:14" x14ac:dyDescent="0.25">
      <c r="A6834" s="5">
        <v>41705</v>
      </c>
      <c r="B6834">
        <v>1782.95</v>
      </c>
      <c r="C6834">
        <v>684.78</v>
      </c>
      <c r="D6834">
        <v>5130.5</v>
      </c>
      <c r="E6834">
        <v>3263.6</v>
      </c>
      <c r="F6834">
        <v>9390.92</v>
      </c>
      <c r="G6834">
        <v>7194</v>
      </c>
      <c r="H6834">
        <v>15061</v>
      </c>
      <c r="I6834">
        <v>304.52999999999997</v>
      </c>
      <c r="J6834">
        <v>1021.5</v>
      </c>
      <c r="K6834">
        <v>6267.87</v>
      </c>
      <c r="L6834">
        <v>12948</v>
      </c>
      <c r="M6834">
        <v>18430</v>
      </c>
      <c r="N6834">
        <v>4384.6000000000004</v>
      </c>
    </row>
    <row r="6835" spans="1:14" x14ac:dyDescent="0.25">
      <c r="A6835" s="5">
        <v>41708</v>
      </c>
      <c r="B6835">
        <v>1782.24</v>
      </c>
      <c r="C6835">
        <v>684.27</v>
      </c>
      <c r="D6835">
        <v>5102.1000000000004</v>
      </c>
      <c r="E6835">
        <v>3268</v>
      </c>
      <c r="F6835">
        <v>9297.08</v>
      </c>
      <c r="G6835">
        <v>7210.1</v>
      </c>
      <c r="H6835">
        <v>15122</v>
      </c>
      <c r="I6835">
        <v>302.33999999999997</v>
      </c>
      <c r="J6835">
        <v>1022.64</v>
      </c>
      <c r="K6835">
        <v>6252.18</v>
      </c>
      <c r="L6835">
        <v>12838</v>
      </c>
      <c r="M6835">
        <v>18099</v>
      </c>
      <c r="N6835">
        <v>4342.8999999999996</v>
      </c>
    </row>
    <row r="6836" spans="1:14" x14ac:dyDescent="0.25">
      <c r="A6836" s="5">
        <v>41709</v>
      </c>
      <c r="B6836">
        <v>1770.85</v>
      </c>
      <c r="C6836">
        <v>682.77</v>
      </c>
      <c r="D6836">
        <v>5102.8999999999996</v>
      </c>
      <c r="E6836">
        <v>3251.2</v>
      </c>
      <c r="F6836">
        <v>9330.2000000000007</v>
      </c>
      <c r="G6836">
        <v>7186.1</v>
      </c>
      <c r="H6836">
        <v>15215</v>
      </c>
      <c r="I6836">
        <v>302.95</v>
      </c>
      <c r="J6836">
        <v>1022.64</v>
      </c>
      <c r="K6836">
        <v>6243.96</v>
      </c>
      <c r="L6836">
        <v>12880</v>
      </c>
      <c r="M6836">
        <v>18131</v>
      </c>
      <c r="N6836">
        <v>4338.8999999999996</v>
      </c>
    </row>
    <row r="6837" spans="1:14" x14ac:dyDescent="0.25">
      <c r="A6837" s="5">
        <v>41710</v>
      </c>
      <c r="B6837">
        <v>1773.22</v>
      </c>
      <c r="C6837">
        <v>687.95</v>
      </c>
      <c r="D6837">
        <v>5076.8</v>
      </c>
      <c r="E6837">
        <v>3219.4</v>
      </c>
      <c r="F6837">
        <v>9234.86</v>
      </c>
      <c r="G6837">
        <v>7130.9</v>
      </c>
      <c r="H6837">
        <v>15163</v>
      </c>
      <c r="I6837">
        <v>300.73</v>
      </c>
      <c r="J6837">
        <v>1011.66</v>
      </c>
      <c r="K6837">
        <v>6208.83</v>
      </c>
      <c r="L6837">
        <v>12558</v>
      </c>
      <c r="M6837">
        <v>17871</v>
      </c>
      <c r="N6837">
        <v>4305.3</v>
      </c>
    </row>
    <row r="6838" spans="1:14" x14ac:dyDescent="0.25">
      <c r="A6838" s="5">
        <v>41711</v>
      </c>
      <c r="B6838">
        <v>1753.28</v>
      </c>
      <c r="C6838">
        <v>683.02</v>
      </c>
      <c r="D6838">
        <v>5020.8999999999996</v>
      </c>
      <c r="E6838">
        <v>3177.2</v>
      </c>
      <c r="F6838">
        <v>9054.2199999999993</v>
      </c>
      <c r="G6838">
        <v>7049.9</v>
      </c>
      <c r="H6838">
        <v>15028</v>
      </c>
      <c r="I6838">
        <v>296.61</v>
      </c>
      <c r="J6838">
        <v>1005.98</v>
      </c>
      <c r="K6838">
        <v>6145.3</v>
      </c>
      <c r="L6838">
        <v>12507</v>
      </c>
      <c r="M6838">
        <v>17745</v>
      </c>
      <c r="N6838">
        <v>4337.3</v>
      </c>
    </row>
    <row r="6839" spans="1:14" x14ac:dyDescent="0.25">
      <c r="A6839" s="5">
        <v>41712</v>
      </c>
      <c r="B6839">
        <v>1746.87</v>
      </c>
      <c r="C6839">
        <v>680.93</v>
      </c>
      <c r="D6839">
        <v>4994.1000000000004</v>
      </c>
      <c r="E6839">
        <v>3152.2</v>
      </c>
      <c r="F6839">
        <v>9084.83</v>
      </c>
      <c r="G6839">
        <v>6938.3</v>
      </c>
      <c r="H6839">
        <v>14875</v>
      </c>
      <c r="I6839">
        <v>293.95999999999998</v>
      </c>
      <c r="J6839">
        <v>997.27</v>
      </c>
      <c r="K6839">
        <v>6073.54</v>
      </c>
      <c r="L6839">
        <v>12124</v>
      </c>
      <c r="M6839">
        <v>17544</v>
      </c>
      <c r="N6839">
        <v>4266.8</v>
      </c>
    </row>
    <row r="6840" spans="1:14" x14ac:dyDescent="0.25">
      <c r="A6840" s="5">
        <v>41715</v>
      </c>
      <c r="B6840">
        <v>1763.72</v>
      </c>
      <c r="C6840">
        <v>681.6</v>
      </c>
      <c r="D6840">
        <v>5031.6000000000004</v>
      </c>
      <c r="E6840">
        <v>3191.8</v>
      </c>
      <c r="F6840">
        <v>9214.7900000000009</v>
      </c>
      <c r="G6840">
        <v>7063.1</v>
      </c>
      <c r="H6840">
        <v>15205</v>
      </c>
      <c r="I6840">
        <v>297.31</v>
      </c>
      <c r="J6840">
        <v>1014.5</v>
      </c>
      <c r="K6840">
        <v>6106.43</v>
      </c>
      <c r="L6840">
        <v>12166</v>
      </c>
      <c r="M6840">
        <v>17452</v>
      </c>
      <c r="N6840">
        <v>4264.3999999999996</v>
      </c>
    </row>
    <row r="6841" spans="1:14" x14ac:dyDescent="0.25">
      <c r="A6841" s="5">
        <v>41716</v>
      </c>
      <c r="B6841">
        <v>1776.07</v>
      </c>
      <c r="C6841">
        <v>689.79</v>
      </c>
      <c r="D6841">
        <v>5055</v>
      </c>
      <c r="E6841">
        <v>3223.2</v>
      </c>
      <c r="F6841">
        <v>9274.5</v>
      </c>
      <c r="G6841">
        <v>7109.3</v>
      </c>
      <c r="H6841">
        <v>15338</v>
      </c>
      <c r="I6841">
        <v>299.19</v>
      </c>
      <c r="J6841">
        <v>1021.5</v>
      </c>
      <c r="K6841">
        <v>6166.97</v>
      </c>
      <c r="L6841">
        <v>12226</v>
      </c>
      <c r="M6841">
        <v>17585</v>
      </c>
      <c r="N6841">
        <v>4285.2</v>
      </c>
    </row>
    <row r="6842" spans="1:14" x14ac:dyDescent="0.25">
      <c r="A6842" s="5">
        <v>41717</v>
      </c>
      <c r="B6842">
        <v>1765.62</v>
      </c>
      <c r="C6842">
        <v>687.37</v>
      </c>
      <c r="D6842">
        <v>5037.3999999999996</v>
      </c>
      <c r="E6842">
        <v>3220.6</v>
      </c>
      <c r="F6842">
        <v>9317.15</v>
      </c>
      <c r="G6842">
        <v>7144.3</v>
      </c>
      <c r="H6842">
        <v>15303</v>
      </c>
      <c r="I6842">
        <v>298.88</v>
      </c>
      <c r="J6842">
        <v>1023.77</v>
      </c>
      <c r="K6842">
        <v>6155.01</v>
      </c>
      <c r="L6842">
        <v>12294</v>
      </c>
      <c r="M6842">
        <v>17567</v>
      </c>
      <c r="N6842">
        <v>4293.3</v>
      </c>
    </row>
    <row r="6843" spans="1:14" x14ac:dyDescent="0.25">
      <c r="A6843" s="5">
        <v>41718</v>
      </c>
      <c r="B6843">
        <v>1778.91</v>
      </c>
      <c r="C6843">
        <v>689.8</v>
      </c>
      <c r="D6843">
        <v>5020.2</v>
      </c>
      <c r="E6843">
        <v>3235.1</v>
      </c>
      <c r="F6843">
        <v>9326.69</v>
      </c>
      <c r="G6843">
        <v>7135.1</v>
      </c>
      <c r="H6843">
        <v>15384</v>
      </c>
      <c r="I6843">
        <v>300.26</v>
      </c>
      <c r="J6843">
        <v>1019.99</v>
      </c>
      <c r="K6843">
        <v>6169.96</v>
      </c>
      <c r="L6843">
        <v>12047</v>
      </c>
      <c r="M6843">
        <v>17254</v>
      </c>
      <c r="N6843">
        <v>4241.2</v>
      </c>
    </row>
    <row r="6844" spans="1:14" x14ac:dyDescent="0.25">
      <c r="A6844" s="5">
        <v>41719</v>
      </c>
      <c r="B6844">
        <v>1770.33</v>
      </c>
      <c r="C6844">
        <v>687.03</v>
      </c>
      <c r="D6844">
        <v>5027.8999999999996</v>
      </c>
      <c r="E6844">
        <v>3241.5</v>
      </c>
      <c r="F6844">
        <v>9395.7900000000009</v>
      </c>
      <c r="G6844">
        <v>7120.5</v>
      </c>
      <c r="H6844">
        <v>15315</v>
      </c>
      <c r="I6844">
        <v>300.8</v>
      </c>
      <c r="J6844">
        <v>1024.69</v>
      </c>
      <c r="K6844">
        <v>6215.5</v>
      </c>
      <c r="L6844">
        <v>12047</v>
      </c>
      <c r="M6844">
        <v>17486</v>
      </c>
      <c r="N6844">
        <v>4266</v>
      </c>
    </row>
    <row r="6845" spans="1:14" x14ac:dyDescent="0.25">
      <c r="A6845" s="5">
        <v>41722</v>
      </c>
      <c r="B6845">
        <v>1763.19</v>
      </c>
      <c r="C6845">
        <v>685.44</v>
      </c>
      <c r="D6845">
        <v>4990</v>
      </c>
      <c r="E6845">
        <v>3199.9</v>
      </c>
      <c r="F6845">
        <v>9218.0300000000007</v>
      </c>
      <c r="G6845">
        <v>7009.7</v>
      </c>
      <c r="H6845">
        <v>15063</v>
      </c>
      <c r="I6845">
        <v>298.33999999999997</v>
      </c>
      <c r="J6845">
        <v>1012.02</v>
      </c>
      <c r="K6845">
        <v>6139.6</v>
      </c>
      <c r="L6845">
        <v>12277</v>
      </c>
      <c r="M6845">
        <v>17793</v>
      </c>
      <c r="N6845">
        <v>4282</v>
      </c>
    </row>
    <row r="6846" spans="1:14" x14ac:dyDescent="0.25">
      <c r="A6846" s="5">
        <v>41723</v>
      </c>
      <c r="B6846">
        <v>1772.48</v>
      </c>
      <c r="C6846">
        <v>685.02</v>
      </c>
      <c r="D6846">
        <v>5053.3999999999996</v>
      </c>
      <c r="E6846">
        <v>3251.6</v>
      </c>
      <c r="F6846">
        <v>9357.73</v>
      </c>
      <c r="G6846">
        <v>7058.7</v>
      </c>
      <c r="H6846">
        <v>15174</v>
      </c>
      <c r="I6846">
        <v>301.92</v>
      </c>
      <c r="J6846">
        <v>1022.77</v>
      </c>
      <c r="K6846">
        <v>6210.18</v>
      </c>
      <c r="L6846">
        <v>12158</v>
      </c>
      <c r="M6846">
        <v>17735</v>
      </c>
      <c r="N6846">
        <v>4274</v>
      </c>
    </row>
    <row r="6847" spans="1:14" x14ac:dyDescent="0.25">
      <c r="A6847" s="5">
        <v>41724</v>
      </c>
      <c r="B6847">
        <v>1756.51</v>
      </c>
      <c r="C6847">
        <v>678.64</v>
      </c>
      <c r="D6847">
        <v>5059.2</v>
      </c>
      <c r="E6847">
        <v>3282.7</v>
      </c>
      <c r="F6847">
        <v>9472.9</v>
      </c>
      <c r="G6847">
        <v>7178.2</v>
      </c>
      <c r="H6847">
        <v>15384</v>
      </c>
      <c r="I6847">
        <v>304.99</v>
      </c>
      <c r="J6847">
        <v>1025.08</v>
      </c>
      <c r="K6847">
        <v>6234.47</v>
      </c>
      <c r="L6847">
        <v>12269</v>
      </c>
      <c r="M6847">
        <v>17846</v>
      </c>
      <c r="N6847">
        <v>4299.7</v>
      </c>
    </row>
    <row r="6848" spans="1:14" x14ac:dyDescent="0.25">
      <c r="A6848" s="5">
        <v>41725</v>
      </c>
      <c r="B6848">
        <v>1754.61</v>
      </c>
      <c r="C6848">
        <v>678.97</v>
      </c>
      <c r="D6848">
        <v>5048.3999999999996</v>
      </c>
      <c r="E6848">
        <v>3279.3</v>
      </c>
      <c r="F6848">
        <v>9484.92</v>
      </c>
      <c r="G6848">
        <v>7221.2</v>
      </c>
      <c r="H6848">
        <v>15429</v>
      </c>
      <c r="I6848">
        <v>306.26</v>
      </c>
      <c r="J6848">
        <v>1021.24</v>
      </c>
      <c r="K6848">
        <v>6223.08</v>
      </c>
      <c r="L6848">
        <v>12482</v>
      </c>
      <c r="M6848">
        <v>17813</v>
      </c>
      <c r="N6848">
        <v>4279.6000000000004</v>
      </c>
    </row>
    <row r="6849" spans="1:14" x14ac:dyDescent="0.25">
      <c r="A6849" s="5">
        <v>41726</v>
      </c>
      <c r="B6849">
        <v>1764.14</v>
      </c>
      <c r="C6849">
        <v>682.84</v>
      </c>
      <c r="D6849">
        <v>5067.3</v>
      </c>
      <c r="E6849">
        <v>3302.2</v>
      </c>
      <c r="F6849">
        <v>9617.11</v>
      </c>
      <c r="G6849">
        <v>7310.5</v>
      </c>
      <c r="H6849">
        <v>15686</v>
      </c>
      <c r="I6849">
        <v>308.87</v>
      </c>
      <c r="J6849">
        <v>1024.31</v>
      </c>
      <c r="K6849">
        <v>6258.75</v>
      </c>
      <c r="L6849">
        <v>12533</v>
      </c>
      <c r="M6849">
        <v>18024</v>
      </c>
      <c r="N6849">
        <v>4288.5</v>
      </c>
    </row>
    <row r="6850" spans="1:14" x14ac:dyDescent="0.25">
      <c r="A6850" s="5">
        <v>41729</v>
      </c>
      <c r="B6850">
        <v>1777.48</v>
      </c>
      <c r="C6850">
        <v>686.53</v>
      </c>
      <c r="D6850">
        <v>5058.3999999999996</v>
      </c>
      <c r="E6850">
        <v>3288.3</v>
      </c>
      <c r="F6850">
        <v>9600.59</v>
      </c>
      <c r="G6850">
        <v>7348.1</v>
      </c>
      <c r="H6850">
        <v>15823</v>
      </c>
      <c r="I6850">
        <v>310.10000000000002</v>
      </c>
      <c r="J6850">
        <v>1037.75</v>
      </c>
      <c r="K6850">
        <v>6323.26</v>
      </c>
      <c r="L6850">
        <v>12644</v>
      </c>
      <c r="M6850">
        <v>18088</v>
      </c>
      <c r="N6850">
        <v>4318.1000000000004</v>
      </c>
    </row>
    <row r="6851" spans="1:14" x14ac:dyDescent="0.25">
      <c r="A6851" s="5">
        <v>41730</v>
      </c>
      <c r="B6851">
        <v>1790.12</v>
      </c>
      <c r="C6851">
        <v>689.8</v>
      </c>
      <c r="D6851">
        <v>5092</v>
      </c>
      <c r="E6851">
        <v>3312.7</v>
      </c>
      <c r="F6851">
        <v>9624.1200000000008</v>
      </c>
      <c r="G6851">
        <v>7406.5</v>
      </c>
      <c r="H6851">
        <v>16000</v>
      </c>
      <c r="I6851">
        <v>311.75</v>
      </c>
      <c r="J6851">
        <v>1047.1500000000001</v>
      </c>
      <c r="K6851">
        <v>6324.78</v>
      </c>
      <c r="L6851">
        <v>12584</v>
      </c>
      <c r="M6851">
        <v>18311</v>
      </c>
      <c r="N6851">
        <v>4310.1000000000004</v>
      </c>
    </row>
    <row r="6852" spans="1:14" x14ac:dyDescent="0.25">
      <c r="A6852" s="5">
        <v>41731</v>
      </c>
      <c r="B6852">
        <v>1795.12</v>
      </c>
      <c r="C6852">
        <v>692.49</v>
      </c>
      <c r="D6852">
        <v>5107.8999999999996</v>
      </c>
      <c r="E6852">
        <v>3316.4</v>
      </c>
      <c r="F6852">
        <v>9665.68</v>
      </c>
      <c r="G6852">
        <v>7411.7</v>
      </c>
      <c r="H6852">
        <v>15825</v>
      </c>
      <c r="I6852">
        <v>312.10000000000002</v>
      </c>
      <c r="J6852">
        <v>1048.5</v>
      </c>
      <c r="K6852">
        <v>6370.31</v>
      </c>
      <c r="L6852">
        <v>12763</v>
      </c>
      <c r="M6852">
        <v>18394</v>
      </c>
      <c r="N6852">
        <v>4322.8999999999996</v>
      </c>
    </row>
    <row r="6853" spans="1:14" x14ac:dyDescent="0.25">
      <c r="A6853" s="5">
        <v>41732</v>
      </c>
      <c r="B6853">
        <v>1795.12</v>
      </c>
      <c r="C6853">
        <v>688.88</v>
      </c>
      <c r="D6853">
        <v>5091.7</v>
      </c>
      <c r="E6853">
        <v>3331</v>
      </c>
      <c r="F6853">
        <v>9659.17</v>
      </c>
      <c r="G6853">
        <v>7513.8</v>
      </c>
      <c r="H6853">
        <v>16042</v>
      </c>
      <c r="I6853">
        <v>311.75</v>
      </c>
      <c r="J6853">
        <v>1047.73</v>
      </c>
      <c r="K6853">
        <v>6377.14</v>
      </c>
      <c r="L6853">
        <v>12857</v>
      </c>
      <c r="M6853">
        <v>18427</v>
      </c>
      <c r="N6853">
        <v>4331.7</v>
      </c>
    </row>
    <row r="6854" spans="1:14" x14ac:dyDescent="0.25">
      <c r="A6854" s="5">
        <v>41733</v>
      </c>
      <c r="B6854">
        <v>1773.19</v>
      </c>
      <c r="C6854">
        <v>686.36</v>
      </c>
      <c r="D6854">
        <v>5129.8999999999996</v>
      </c>
      <c r="E6854">
        <v>3357.6</v>
      </c>
      <c r="F6854">
        <v>9720.26</v>
      </c>
      <c r="G6854">
        <v>7578.2</v>
      </c>
      <c r="H6854">
        <v>16166</v>
      </c>
      <c r="I6854">
        <v>313.14</v>
      </c>
      <c r="J6854">
        <v>1048.3</v>
      </c>
      <c r="K6854">
        <v>6373.35</v>
      </c>
      <c r="L6854">
        <v>12857</v>
      </c>
      <c r="M6854">
        <v>18407</v>
      </c>
      <c r="N6854">
        <v>4341.3</v>
      </c>
    </row>
    <row r="6855" spans="1:14" x14ac:dyDescent="0.25">
      <c r="A6855" s="5">
        <v>41736</v>
      </c>
      <c r="B6855">
        <v>1752.22</v>
      </c>
      <c r="C6855">
        <v>681.58</v>
      </c>
      <c r="D6855">
        <v>5075</v>
      </c>
      <c r="E6855">
        <v>3324.6</v>
      </c>
      <c r="F6855">
        <v>9538</v>
      </c>
      <c r="G6855">
        <v>7531.2</v>
      </c>
      <c r="H6855">
        <v>16073</v>
      </c>
      <c r="I6855">
        <v>310.72000000000003</v>
      </c>
      <c r="J6855">
        <v>1039.28</v>
      </c>
      <c r="K6855">
        <v>6308.08</v>
      </c>
      <c r="L6855">
        <v>12627</v>
      </c>
      <c r="M6855">
        <v>18301</v>
      </c>
      <c r="N6855">
        <v>4330.1000000000004</v>
      </c>
    </row>
    <row r="6856" spans="1:14" x14ac:dyDescent="0.25">
      <c r="A6856" s="5">
        <v>41737</v>
      </c>
      <c r="B6856">
        <v>1758.9</v>
      </c>
      <c r="C6856">
        <v>686.11</v>
      </c>
      <c r="D6856">
        <v>5047.2</v>
      </c>
      <c r="E6856">
        <v>3312.7</v>
      </c>
      <c r="F6856">
        <v>9515.9599999999991</v>
      </c>
      <c r="G6856">
        <v>7437.6</v>
      </c>
      <c r="H6856">
        <v>15832</v>
      </c>
      <c r="I6856">
        <v>309.49</v>
      </c>
      <c r="J6856">
        <v>1043.1199999999999</v>
      </c>
      <c r="K6856">
        <v>6317.95</v>
      </c>
      <c r="L6856">
        <v>12439</v>
      </c>
      <c r="M6856">
        <v>18489</v>
      </c>
      <c r="N6856">
        <v>4326.8999999999996</v>
      </c>
    </row>
    <row r="6857" spans="1:14" x14ac:dyDescent="0.25">
      <c r="A6857" s="5">
        <v>41738</v>
      </c>
      <c r="B6857">
        <v>1777.72</v>
      </c>
      <c r="C6857">
        <v>688.54</v>
      </c>
      <c r="D6857">
        <v>5083.5</v>
      </c>
      <c r="E6857">
        <v>3326.1</v>
      </c>
      <c r="F6857">
        <v>9536.49</v>
      </c>
      <c r="G6857">
        <v>7445.5</v>
      </c>
      <c r="H6857">
        <v>15832</v>
      </c>
      <c r="I6857">
        <v>310.02999999999997</v>
      </c>
      <c r="J6857">
        <v>1046</v>
      </c>
      <c r="K6857">
        <v>6302.77</v>
      </c>
      <c r="L6857">
        <v>12260</v>
      </c>
      <c r="M6857">
        <v>18682</v>
      </c>
      <c r="N6857">
        <v>4374.8999999999996</v>
      </c>
    </row>
    <row r="6858" spans="1:14" x14ac:dyDescent="0.25">
      <c r="A6858" s="5">
        <v>41739</v>
      </c>
      <c r="B6858">
        <v>1741.74</v>
      </c>
      <c r="C6858">
        <v>682.67</v>
      </c>
      <c r="D6858">
        <v>5088.6000000000004</v>
      </c>
      <c r="E6858">
        <v>3304.4</v>
      </c>
      <c r="F6858">
        <v>9478.41</v>
      </c>
      <c r="G6858">
        <v>7335</v>
      </c>
      <c r="H6858">
        <v>15642</v>
      </c>
      <c r="I6858">
        <v>308.91000000000003</v>
      </c>
      <c r="J6858">
        <v>1036.5899999999999</v>
      </c>
      <c r="K6858">
        <v>6318.71</v>
      </c>
      <c r="L6858">
        <v>12183</v>
      </c>
      <c r="M6858">
        <v>19016</v>
      </c>
      <c r="N6858">
        <v>4384.5</v>
      </c>
    </row>
    <row r="6859" spans="1:14" x14ac:dyDescent="0.25">
      <c r="A6859" s="5">
        <v>41740</v>
      </c>
      <c r="B6859">
        <v>1727.2</v>
      </c>
      <c r="C6859">
        <v>681.24</v>
      </c>
      <c r="D6859">
        <v>5031</v>
      </c>
      <c r="E6859">
        <v>3268.8</v>
      </c>
      <c r="F6859">
        <v>9337.2000000000007</v>
      </c>
      <c r="G6859">
        <v>7235.1</v>
      </c>
      <c r="H6859">
        <v>15501</v>
      </c>
      <c r="I6859">
        <v>304.07</v>
      </c>
      <c r="J6859">
        <v>1031.79</v>
      </c>
      <c r="K6859">
        <v>6232.95</v>
      </c>
      <c r="L6859">
        <v>11987</v>
      </c>
      <c r="M6859">
        <v>18787</v>
      </c>
      <c r="N6859">
        <v>4339.7</v>
      </c>
    </row>
    <row r="6860" spans="1:14" x14ac:dyDescent="0.25">
      <c r="A6860" s="5">
        <v>41743</v>
      </c>
      <c r="B6860">
        <v>1739.35</v>
      </c>
      <c r="C6860">
        <v>680.99</v>
      </c>
      <c r="D6860">
        <v>5042.2</v>
      </c>
      <c r="E6860">
        <v>3284.2</v>
      </c>
      <c r="F6860">
        <v>9362.74</v>
      </c>
      <c r="G6860">
        <v>7258.8</v>
      </c>
      <c r="H6860">
        <v>15542</v>
      </c>
      <c r="I6860">
        <v>303.95</v>
      </c>
      <c r="J6860">
        <v>1033.52</v>
      </c>
      <c r="K6860">
        <v>6263.31</v>
      </c>
      <c r="L6860">
        <v>11893</v>
      </c>
      <c r="M6860">
        <v>18852</v>
      </c>
      <c r="N6860">
        <v>4279.6000000000004</v>
      </c>
    </row>
    <row r="6861" spans="1:14" x14ac:dyDescent="0.25">
      <c r="A6861" s="5">
        <v>41744</v>
      </c>
      <c r="B6861">
        <v>1753.65</v>
      </c>
      <c r="C6861">
        <v>684.85</v>
      </c>
      <c r="D6861">
        <v>5014.7</v>
      </c>
      <c r="E6861">
        <v>3255.7</v>
      </c>
      <c r="F6861">
        <v>9200.5</v>
      </c>
      <c r="G6861">
        <v>7201.3</v>
      </c>
      <c r="H6861">
        <v>15189</v>
      </c>
      <c r="I6861">
        <v>301.88</v>
      </c>
      <c r="J6861">
        <v>1020.85</v>
      </c>
      <c r="K6861">
        <v>6246.61</v>
      </c>
      <c r="L6861">
        <v>11962</v>
      </c>
      <c r="M6861">
        <v>18510</v>
      </c>
      <c r="N6861">
        <v>4305.3</v>
      </c>
    </row>
    <row r="6862" spans="1:14" x14ac:dyDescent="0.25">
      <c r="A6862" s="5">
        <v>41745</v>
      </c>
      <c r="B6862">
        <v>1766.28</v>
      </c>
      <c r="C6862">
        <v>689.89</v>
      </c>
      <c r="D6862">
        <v>5053.3999999999996</v>
      </c>
      <c r="E6862">
        <v>3298.8</v>
      </c>
      <c r="F6862">
        <v>9345.7099999999991</v>
      </c>
      <c r="G6862">
        <v>7313.3</v>
      </c>
      <c r="H6862">
        <v>15684</v>
      </c>
      <c r="I6862">
        <v>304.26</v>
      </c>
      <c r="J6862">
        <v>1031.3900000000001</v>
      </c>
      <c r="K6862">
        <v>6277.73</v>
      </c>
      <c r="L6862">
        <v>12294</v>
      </c>
      <c r="M6862">
        <v>18543</v>
      </c>
      <c r="N6862">
        <v>4329.3</v>
      </c>
    </row>
    <row r="6863" spans="1:14" x14ac:dyDescent="0.25">
      <c r="A6863" s="5">
        <v>41746</v>
      </c>
      <c r="B6863">
        <v>1771.29</v>
      </c>
      <c r="C6863">
        <v>692.4</v>
      </c>
      <c r="D6863">
        <v>5083.2</v>
      </c>
      <c r="E6863">
        <v>3318.9</v>
      </c>
      <c r="F6863">
        <v>9442.86</v>
      </c>
      <c r="G6863">
        <v>7328.5</v>
      </c>
      <c r="H6863">
        <v>15744</v>
      </c>
      <c r="I6863">
        <v>304.85000000000002</v>
      </c>
      <c r="J6863">
        <v>1031.2</v>
      </c>
      <c r="K6863">
        <v>6314.91</v>
      </c>
      <c r="L6863">
        <v>12260</v>
      </c>
      <c r="M6863">
        <v>18581</v>
      </c>
      <c r="N6863">
        <v>4358.1000000000004</v>
      </c>
    </row>
    <row r="6864" spans="1:14" x14ac:dyDescent="0.25">
      <c r="A6864" s="5">
        <v>41747</v>
      </c>
      <c r="B6864">
        <v>1771.29</v>
      </c>
      <c r="C6864">
        <v>692.4</v>
      </c>
      <c r="D6864">
        <v>5083.2</v>
      </c>
      <c r="E6864">
        <v>3318.9</v>
      </c>
      <c r="F6864">
        <v>9442.86</v>
      </c>
      <c r="G6864">
        <v>7328.5</v>
      </c>
      <c r="H6864">
        <v>15744</v>
      </c>
      <c r="I6864">
        <v>304.85000000000002</v>
      </c>
      <c r="J6864">
        <v>1031.2</v>
      </c>
      <c r="K6864">
        <v>6314.91</v>
      </c>
      <c r="L6864">
        <v>12379</v>
      </c>
      <c r="M6864">
        <v>18581</v>
      </c>
      <c r="N6864">
        <v>4358.1000000000004</v>
      </c>
    </row>
    <row r="6865" spans="1:14" x14ac:dyDescent="0.25">
      <c r="A6865" s="5">
        <v>41750</v>
      </c>
      <c r="B6865">
        <v>1777.48</v>
      </c>
      <c r="C6865">
        <v>691.9</v>
      </c>
      <c r="D6865">
        <v>5083.2</v>
      </c>
      <c r="E6865">
        <v>3318.9</v>
      </c>
      <c r="F6865">
        <v>9442.86</v>
      </c>
      <c r="G6865">
        <v>7328.5</v>
      </c>
      <c r="H6865">
        <v>15744</v>
      </c>
      <c r="I6865">
        <v>304.85000000000002</v>
      </c>
      <c r="J6865">
        <v>1031.2</v>
      </c>
      <c r="K6865">
        <v>6314.91</v>
      </c>
      <c r="L6865">
        <v>12388</v>
      </c>
      <c r="M6865">
        <v>18581</v>
      </c>
      <c r="N6865">
        <v>4358.1000000000004</v>
      </c>
    </row>
    <row r="6866" spans="1:14" x14ac:dyDescent="0.25">
      <c r="A6866" s="5">
        <v>41751</v>
      </c>
      <c r="B6866">
        <v>1786.54</v>
      </c>
      <c r="C6866">
        <v>695.93</v>
      </c>
      <c r="D6866">
        <v>5129.2</v>
      </c>
      <c r="E6866">
        <v>3357.7</v>
      </c>
      <c r="F6866">
        <v>9632.14</v>
      </c>
      <c r="G6866">
        <v>7438.6</v>
      </c>
      <c r="H6866">
        <v>16006</v>
      </c>
      <c r="I6866">
        <v>306.60000000000002</v>
      </c>
      <c r="J6866">
        <v>1052.95</v>
      </c>
      <c r="K6866">
        <v>6397.63</v>
      </c>
      <c r="L6866">
        <v>12234</v>
      </c>
      <c r="M6866">
        <v>18576</v>
      </c>
      <c r="N6866">
        <v>4381.3</v>
      </c>
    </row>
    <row r="6867" spans="1:14" x14ac:dyDescent="0.25">
      <c r="A6867" s="5">
        <v>41752</v>
      </c>
      <c r="B6867">
        <v>1785.59</v>
      </c>
      <c r="C6867">
        <v>695.76</v>
      </c>
      <c r="D6867">
        <v>5127.6000000000004</v>
      </c>
      <c r="E6867">
        <v>3335.6</v>
      </c>
      <c r="F6867">
        <v>9581.06</v>
      </c>
      <c r="G6867">
        <v>7432.7</v>
      </c>
      <c r="H6867">
        <v>15826</v>
      </c>
      <c r="I6867">
        <v>306.02</v>
      </c>
      <c r="J6867">
        <v>1039.74</v>
      </c>
      <c r="K6867">
        <v>6380.94</v>
      </c>
      <c r="L6867">
        <v>12405</v>
      </c>
      <c r="M6867">
        <v>18356</v>
      </c>
      <c r="N6867">
        <v>4411</v>
      </c>
    </row>
    <row r="6868" spans="1:14" x14ac:dyDescent="0.25">
      <c r="A6868" s="5">
        <v>41753</v>
      </c>
      <c r="B6868">
        <v>1785.59</v>
      </c>
      <c r="C6868">
        <v>696.26</v>
      </c>
      <c r="D6868">
        <v>5142.7</v>
      </c>
      <c r="E6868">
        <v>3356.9</v>
      </c>
      <c r="F6868">
        <v>9564.0400000000009</v>
      </c>
      <c r="G6868">
        <v>7443.1</v>
      </c>
      <c r="H6868">
        <v>15900</v>
      </c>
      <c r="I6868">
        <v>305.66000000000003</v>
      </c>
      <c r="J6868">
        <v>1050.04</v>
      </c>
      <c r="K6868">
        <v>6352.1</v>
      </c>
      <c r="L6868">
        <v>12294</v>
      </c>
      <c r="M6868">
        <v>18418</v>
      </c>
      <c r="N6868">
        <v>4422.2</v>
      </c>
    </row>
    <row r="6869" spans="1:14" x14ac:dyDescent="0.25">
      <c r="A6869" s="5">
        <v>41754</v>
      </c>
      <c r="B6869">
        <v>1773.19</v>
      </c>
      <c r="C6869">
        <v>694.5</v>
      </c>
      <c r="D6869">
        <v>5131.1000000000004</v>
      </c>
      <c r="E6869">
        <v>3333.4</v>
      </c>
      <c r="F6869">
        <v>9433.84</v>
      </c>
      <c r="G6869">
        <v>7344.6</v>
      </c>
      <c r="H6869">
        <v>15633</v>
      </c>
      <c r="I6869">
        <v>302.7</v>
      </c>
      <c r="J6869">
        <v>1043.43</v>
      </c>
      <c r="K6869">
        <v>6319.47</v>
      </c>
      <c r="L6869">
        <v>12328</v>
      </c>
      <c r="M6869">
        <v>18117</v>
      </c>
      <c r="N6869">
        <v>4427.8</v>
      </c>
    </row>
    <row r="6870" spans="1:14" x14ac:dyDescent="0.25">
      <c r="A6870" s="5">
        <v>41757</v>
      </c>
      <c r="B6870">
        <v>1778.91</v>
      </c>
      <c r="C6870">
        <v>695.59</v>
      </c>
      <c r="D6870">
        <v>5143.5</v>
      </c>
      <c r="E6870">
        <v>3345.9</v>
      </c>
      <c r="F6870">
        <v>9466.39</v>
      </c>
      <c r="G6870">
        <v>7342.9</v>
      </c>
      <c r="H6870">
        <v>15727</v>
      </c>
      <c r="I6870">
        <v>303.52</v>
      </c>
      <c r="J6870">
        <v>1044.02</v>
      </c>
      <c r="K6870">
        <v>6337.68</v>
      </c>
      <c r="L6870">
        <v>12200</v>
      </c>
      <c r="M6870">
        <v>18102</v>
      </c>
      <c r="N6870">
        <v>4430.2</v>
      </c>
    </row>
    <row r="6871" spans="1:14" x14ac:dyDescent="0.25">
      <c r="A6871" s="5">
        <v>41758</v>
      </c>
      <c r="B6871">
        <v>1784.4</v>
      </c>
      <c r="C6871">
        <v>698.11</v>
      </c>
      <c r="D6871">
        <v>5191.8</v>
      </c>
      <c r="E6871">
        <v>3375.5</v>
      </c>
      <c r="F6871">
        <v>9619.1200000000008</v>
      </c>
      <c r="G6871">
        <v>7448.2</v>
      </c>
      <c r="H6871">
        <v>16028</v>
      </c>
      <c r="I6871">
        <v>307.45999999999998</v>
      </c>
      <c r="J6871">
        <v>1054.5</v>
      </c>
      <c r="K6871">
        <v>6387.77</v>
      </c>
      <c r="L6871">
        <v>12200</v>
      </c>
      <c r="M6871">
        <v>18402</v>
      </c>
      <c r="N6871">
        <v>4385.3</v>
      </c>
    </row>
    <row r="6872" spans="1:14" x14ac:dyDescent="0.25">
      <c r="A6872" s="5">
        <v>41759</v>
      </c>
      <c r="B6872">
        <v>1790.35</v>
      </c>
      <c r="C6872">
        <v>701.72</v>
      </c>
      <c r="D6872">
        <v>5213.8</v>
      </c>
      <c r="E6872">
        <v>3372.8</v>
      </c>
      <c r="F6872">
        <v>9631.1299999999992</v>
      </c>
      <c r="G6872">
        <v>7442</v>
      </c>
      <c r="H6872">
        <v>15887</v>
      </c>
      <c r="I6872">
        <v>309.17</v>
      </c>
      <c r="J6872">
        <v>1056.06</v>
      </c>
      <c r="K6872">
        <v>6396.12</v>
      </c>
      <c r="L6872">
        <v>12124</v>
      </c>
      <c r="M6872">
        <v>18021</v>
      </c>
      <c r="N6872">
        <v>4378.8999999999996</v>
      </c>
    </row>
    <row r="6873" spans="1:14" x14ac:dyDescent="0.25">
      <c r="A6873" s="5">
        <v>41760</v>
      </c>
      <c r="B6873">
        <v>1790.12</v>
      </c>
      <c r="C6873">
        <v>701.3</v>
      </c>
      <c r="D6873">
        <v>5235.3999999999996</v>
      </c>
      <c r="E6873">
        <v>3372.8</v>
      </c>
      <c r="F6873">
        <v>9631.1299999999992</v>
      </c>
      <c r="G6873">
        <v>7442</v>
      </c>
      <c r="H6873">
        <v>15887</v>
      </c>
      <c r="I6873">
        <v>309.17</v>
      </c>
      <c r="J6873">
        <v>1056.06</v>
      </c>
      <c r="K6873">
        <v>6396.12</v>
      </c>
      <c r="L6873">
        <v>12354</v>
      </c>
      <c r="M6873">
        <v>18021</v>
      </c>
      <c r="N6873">
        <v>4350.8999999999996</v>
      </c>
    </row>
    <row r="6874" spans="1:14" x14ac:dyDescent="0.25">
      <c r="A6874" s="5">
        <v>41761</v>
      </c>
      <c r="B6874">
        <v>1787.02</v>
      </c>
      <c r="C6874">
        <v>705.16</v>
      </c>
      <c r="D6874">
        <v>5228.8999999999996</v>
      </c>
      <c r="E6874">
        <v>3355</v>
      </c>
      <c r="F6874">
        <v>9562.5300000000007</v>
      </c>
      <c r="G6874">
        <v>7460.8</v>
      </c>
      <c r="H6874">
        <v>15911</v>
      </c>
      <c r="I6874">
        <v>308.35000000000002</v>
      </c>
      <c r="J6874">
        <v>1051.01</v>
      </c>
      <c r="K6874">
        <v>6373.35</v>
      </c>
      <c r="L6874">
        <v>12345</v>
      </c>
      <c r="M6874">
        <v>18176</v>
      </c>
      <c r="N6874">
        <v>4361.3</v>
      </c>
    </row>
    <row r="6875" spans="1:14" x14ac:dyDescent="0.25">
      <c r="A6875" s="5">
        <v>41764</v>
      </c>
      <c r="B6875">
        <v>1788.21</v>
      </c>
      <c r="C6875">
        <v>702.31</v>
      </c>
      <c r="D6875">
        <v>5228.8999999999996</v>
      </c>
      <c r="E6875">
        <v>3361.5</v>
      </c>
      <c r="F6875">
        <v>9550.01</v>
      </c>
      <c r="G6875">
        <v>7471.4</v>
      </c>
      <c r="H6875">
        <v>15803</v>
      </c>
      <c r="I6875">
        <v>307.64999999999998</v>
      </c>
      <c r="J6875">
        <v>1051.5899999999999</v>
      </c>
      <c r="K6875">
        <v>6359.69</v>
      </c>
      <c r="L6875">
        <v>12345</v>
      </c>
      <c r="M6875">
        <v>17970</v>
      </c>
      <c r="N6875">
        <v>4367.7</v>
      </c>
    </row>
    <row r="6876" spans="1:14" x14ac:dyDescent="0.25">
      <c r="A6876" s="5">
        <v>41765</v>
      </c>
      <c r="B6876">
        <v>1777.25</v>
      </c>
      <c r="C6876">
        <v>698.03</v>
      </c>
      <c r="D6876">
        <v>5225.8</v>
      </c>
      <c r="E6876">
        <v>3333.4</v>
      </c>
      <c r="F6876">
        <v>9489.43</v>
      </c>
      <c r="G6876">
        <v>7476.6</v>
      </c>
      <c r="H6876">
        <v>15710</v>
      </c>
      <c r="I6876">
        <v>306.95</v>
      </c>
      <c r="J6876">
        <v>1047.51</v>
      </c>
      <c r="K6876">
        <v>6352.1</v>
      </c>
      <c r="L6876">
        <v>12345</v>
      </c>
      <c r="M6876">
        <v>17970</v>
      </c>
      <c r="N6876">
        <v>4381.3</v>
      </c>
    </row>
    <row r="6877" spans="1:14" x14ac:dyDescent="0.25">
      <c r="A6877" s="5">
        <v>41766</v>
      </c>
      <c r="B6877">
        <v>1786.78</v>
      </c>
      <c r="C6877">
        <v>700.88</v>
      </c>
      <c r="D6877">
        <v>5226.8999999999996</v>
      </c>
      <c r="E6877">
        <v>3352.3</v>
      </c>
      <c r="F6877">
        <v>9539</v>
      </c>
      <c r="G6877">
        <v>7444.9</v>
      </c>
      <c r="H6877">
        <v>15516</v>
      </c>
      <c r="I6877">
        <v>308.74</v>
      </c>
      <c r="J6877">
        <v>1038.77</v>
      </c>
      <c r="K6877">
        <v>6370.31</v>
      </c>
      <c r="L6877">
        <v>11996</v>
      </c>
      <c r="M6877">
        <v>17792</v>
      </c>
      <c r="N6877">
        <v>4339.7</v>
      </c>
    </row>
    <row r="6878" spans="1:14" x14ac:dyDescent="0.25">
      <c r="A6878" s="5">
        <v>41767</v>
      </c>
      <c r="B6878">
        <v>1784.87</v>
      </c>
      <c r="C6878">
        <v>696.94</v>
      </c>
      <c r="D6878">
        <v>5257.9</v>
      </c>
      <c r="E6878">
        <v>3396.4</v>
      </c>
      <c r="F6878">
        <v>9624.6200000000008</v>
      </c>
      <c r="G6878">
        <v>7580.9</v>
      </c>
      <c r="H6878">
        <v>15853</v>
      </c>
      <c r="I6878">
        <v>312.41000000000003</v>
      </c>
      <c r="J6878">
        <v>1053.73</v>
      </c>
      <c r="K6878">
        <v>6409.02</v>
      </c>
      <c r="L6878">
        <v>12055</v>
      </c>
      <c r="M6878">
        <v>17848</v>
      </c>
      <c r="N6878">
        <v>4370.8999999999996</v>
      </c>
    </row>
    <row r="6879" spans="1:14" x14ac:dyDescent="0.25">
      <c r="A6879" s="5">
        <v>41768</v>
      </c>
      <c r="B6879">
        <v>1786.06</v>
      </c>
      <c r="C6879">
        <v>695.76</v>
      </c>
      <c r="D6879">
        <v>5246.7</v>
      </c>
      <c r="E6879">
        <v>3377</v>
      </c>
      <c r="F6879">
        <v>9606.6</v>
      </c>
      <c r="G6879">
        <v>7499.9</v>
      </c>
      <c r="H6879">
        <v>15598</v>
      </c>
      <c r="I6879">
        <v>311.77999999999997</v>
      </c>
      <c r="J6879">
        <v>1048.29</v>
      </c>
      <c r="K6879">
        <v>6429.51</v>
      </c>
      <c r="L6879">
        <v>12115</v>
      </c>
      <c r="M6879">
        <v>17889</v>
      </c>
      <c r="N6879">
        <v>4367.7</v>
      </c>
    </row>
    <row r="6880" spans="1:14" x14ac:dyDescent="0.25">
      <c r="A6880" s="5">
        <v>41771</v>
      </c>
      <c r="B6880">
        <v>1804.42</v>
      </c>
      <c r="C6880">
        <v>702.31</v>
      </c>
      <c r="D6880">
        <v>5269.8</v>
      </c>
      <c r="E6880">
        <v>3403.6</v>
      </c>
      <c r="F6880">
        <v>9719.76</v>
      </c>
      <c r="G6880">
        <v>7552</v>
      </c>
      <c r="H6880">
        <v>15676</v>
      </c>
      <c r="I6880">
        <v>314.08</v>
      </c>
      <c r="J6880">
        <v>1057.6099999999999</v>
      </c>
      <c r="K6880">
        <v>6475.04</v>
      </c>
      <c r="L6880">
        <v>12081</v>
      </c>
      <c r="M6880">
        <v>18253</v>
      </c>
      <c r="N6880">
        <v>4353.3</v>
      </c>
    </row>
    <row r="6881" spans="1:14" x14ac:dyDescent="0.25">
      <c r="A6881" s="5">
        <v>41772</v>
      </c>
      <c r="B6881">
        <v>1805.85</v>
      </c>
      <c r="C6881">
        <v>703.23</v>
      </c>
      <c r="D6881">
        <v>5288</v>
      </c>
      <c r="E6881">
        <v>3413.8</v>
      </c>
      <c r="F6881">
        <v>9779.35</v>
      </c>
      <c r="G6881">
        <v>7574.2</v>
      </c>
      <c r="H6881">
        <v>15501</v>
      </c>
      <c r="I6881">
        <v>314.82</v>
      </c>
      <c r="J6881">
        <v>1065.18</v>
      </c>
      <c r="K6881">
        <v>6475.04</v>
      </c>
      <c r="L6881">
        <v>12303</v>
      </c>
      <c r="M6881">
        <v>18320</v>
      </c>
      <c r="N6881">
        <v>4393.3</v>
      </c>
    </row>
    <row r="6882" spans="1:14" x14ac:dyDescent="0.25">
      <c r="A6882" s="5">
        <v>41773</v>
      </c>
      <c r="B6882">
        <v>1797.27</v>
      </c>
      <c r="C6882">
        <v>702.98</v>
      </c>
      <c r="D6882">
        <v>5305</v>
      </c>
      <c r="E6882">
        <v>3415</v>
      </c>
      <c r="F6882">
        <v>9779.35</v>
      </c>
      <c r="G6882">
        <v>7595.7</v>
      </c>
      <c r="H6882">
        <v>15453</v>
      </c>
      <c r="I6882">
        <v>314.32</v>
      </c>
      <c r="J6882">
        <v>1068.0999999999999</v>
      </c>
      <c r="K6882">
        <v>6525.89</v>
      </c>
      <c r="L6882">
        <v>12286</v>
      </c>
      <c r="M6882">
        <v>18474</v>
      </c>
      <c r="N6882">
        <v>4412.6000000000004</v>
      </c>
    </row>
    <row r="6883" spans="1:14" x14ac:dyDescent="0.25">
      <c r="A6883" s="5">
        <v>41774</v>
      </c>
      <c r="B6883">
        <v>1780.11</v>
      </c>
      <c r="C6883">
        <v>698.78</v>
      </c>
      <c r="D6883">
        <v>5272.6</v>
      </c>
      <c r="E6883">
        <v>3373.6</v>
      </c>
      <c r="F6883">
        <v>9670.19</v>
      </c>
      <c r="G6883">
        <v>7408</v>
      </c>
      <c r="H6883">
        <v>14898</v>
      </c>
      <c r="I6883">
        <v>311.89999999999998</v>
      </c>
      <c r="J6883">
        <v>1072.76</v>
      </c>
      <c r="K6883">
        <v>6549.42</v>
      </c>
      <c r="L6883">
        <v>12192</v>
      </c>
      <c r="M6883">
        <v>18610</v>
      </c>
      <c r="N6883">
        <v>4423.8</v>
      </c>
    </row>
    <row r="6884" spans="1:14" x14ac:dyDescent="0.25">
      <c r="A6884" s="5">
        <v>41775</v>
      </c>
      <c r="B6884">
        <v>1787.26</v>
      </c>
      <c r="C6884">
        <v>695.42</v>
      </c>
      <c r="D6884">
        <v>5285.7</v>
      </c>
      <c r="E6884">
        <v>3385.8</v>
      </c>
      <c r="F6884">
        <v>9631.6299999999992</v>
      </c>
      <c r="G6884">
        <v>7493.3</v>
      </c>
      <c r="H6884">
        <v>15046</v>
      </c>
      <c r="I6884">
        <v>311.31</v>
      </c>
      <c r="J6884">
        <v>1074.56</v>
      </c>
      <c r="K6884">
        <v>6575.98</v>
      </c>
      <c r="L6884">
        <v>12047</v>
      </c>
      <c r="M6884">
        <v>18630</v>
      </c>
      <c r="N6884">
        <v>4396.5</v>
      </c>
    </row>
    <row r="6885" spans="1:14" x14ac:dyDescent="0.25">
      <c r="A6885" s="5">
        <v>41778</v>
      </c>
      <c r="B6885">
        <v>1794.41</v>
      </c>
      <c r="C6885">
        <v>695.42</v>
      </c>
      <c r="D6885">
        <v>5282.6</v>
      </c>
      <c r="E6885">
        <v>3395.4</v>
      </c>
      <c r="F6885">
        <v>9684.2099999999991</v>
      </c>
      <c r="G6885">
        <v>7458.9</v>
      </c>
      <c r="H6885">
        <v>15021</v>
      </c>
      <c r="I6885">
        <v>312.83999999999997</v>
      </c>
      <c r="J6885">
        <v>1072.04</v>
      </c>
      <c r="K6885">
        <v>6571.43</v>
      </c>
      <c r="L6885">
        <v>11962</v>
      </c>
      <c r="M6885">
        <v>18630</v>
      </c>
      <c r="N6885">
        <v>4337.3</v>
      </c>
    </row>
    <row r="6886" spans="1:14" x14ac:dyDescent="0.25">
      <c r="A6886" s="5">
        <v>41779</v>
      </c>
      <c r="B6886">
        <v>1780.82</v>
      </c>
      <c r="C6886">
        <v>696.52</v>
      </c>
      <c r="D6886">
        <v>5246.3</v>
      </c>
      <c r="E6886">
        <v>3388.9</v>
      </c>
      <c r="F6886">
        <v>9660.68</v>
      </c>
      <c r="G6886">
        <v>7473.3</v>
      </c>
      <c r="H6886">
        <v>15060</v>
      </c>
      <c r="I6886">
        <v>312.52</v>
      </c>
      <c r="J6886">
        <v>1074.3699999999999</v>
      </c>
      <c r="K6886">
        <v>6556.25</v>
      </c>
      <c r="L6886">
        <v>11987</v>
      </c>
      <c r="M6886">
        <v>18753</v>
      </c>
      <c r="N6886">
        <v>4347.7</v>
      </c>
    </row>
    <row r="6887" spans="1:14" x14ac:dyDescent="0.25">
      <c r="A6887" s="5">
        <v>41780</v>
      </c>
      <c r="B6887">
        <v>1797.03</v>
      </c>
      <c r="C6887">
        <v>703.15</v>
      </c>
      <c r="D6887">
        <v>5261.7</v>
      </c>
      <c r="E6887">
        <v>3401.5</v>
      </c>
      <c r="F6887">
        <v>9708.75</v>
      </c>
      <c r="G6887">
        <v>7528</v>
      </c>
      <c r="H6887">
        <v>15222</v>
      </c>
      <c r="I6887">
        <v>314.12</v>
      </c>
      <c r="J6887">
        <v>1076.8900000000001</v>
      </c>
      <c r="K6887">
        <v>6572.18</v>
      </c>
      <c r="L6887">
        <v>11970</v>
      </c>
      <c r="M6887">
        <v>18811</v>
      </c>
      <c r="N6887">
        <v>4352.5</v>
      </c>
    </row>
    <row r="6888" spans="1:14" x14ac:dyDescent="0.25">
      <c r="A6888" s="5">
        <v>41781</v>
      </c>
      <c r="B6888">
        <v>1802.03</v>
      </c>
      <c r="C6888">
        <v>705.66</v>
      </c>
      <c r="D6888">
        <v>5268.3</v>
      </c>
      <c r="E6888">
        <v>3408.8</v>
      </c>
      <c r="F6888">
        <v>9746.7999999999993</v>
      </c>
      <c r="G6888">
        <v>7529.8</v>
      </c>
      <c r="H6888">
        <v>15036</v>
      </c>
      <c r="I6888">
        <v>314.98</v>
      </c>
      <c r="J6888">
        <v>1080</v>
      </c>
      <c r="K6888">
        <v>6596.47</v>
      </c>
      <c r="L6888">
        <v>12200</v>
      </c>
      <c r="M6888">
        <v>18911</v>
      </c>
      <c r="N6888">
        <v>4394.1000000000004</v>
      </c>
    </row>
    <row r="6889" spans="1:14" x14ac:dyDescent="0.25">
      <c r="A6889" s="5">
        <v>41782</v>
      </c>
      <c r="B6889">
        <v>1808.47</v>
      </c>
      <c r="C6889">
        <v>706</v>
      </c>
      <c r="D6889">
        <v>5255.5</v>
      </c>
      <c r="E6889">
        <v>3419.9</v>
      </c>
      <c r="F6889">
        <v>9778.35</v>
      </c>
      <c r="G6889">
        <v>7548.4</v>
      </c>
      <c r="H6889">
        <v>15326</v>
      </c>
      <c r="I6889">
        <v>316.02999999999997</v>
      </c>
      <c r="J6889">
        <v>1081.74</v>
      </c>
      <c r="K6889">
        <v>6619.24</v>
      </c>
      <c r="L6889">
        <v>12294</v>
      </c>
      <c r="M6889">
        <v>18924</v>
      </c>
      <c r="N6889">
        <v>4412.6000000000004</v>
      </c>
    </row>
    <row r="6890" spans="1:14" x14ac:dyDescent="0.25">
      <c r="A6890" s="5">
        <v>41785</v>
      </c>
      <c r="B6890">
        <v>1808.47</v>
      </c>
      <c r="C6890">
        <v>706.75</v>
      </c>
      <c r="D6890">
        <v>5255.5</v>
      </c>
      <c r="E6890">
        <v>3446.7</v>
      </c>
      <c r="F6890">
        <v>9912.0499999999993</v>
      </c>
      <c r="G6890">
        <v>7642.9</v>
      </c>
      <c r="H6890">
        <v>15885</v>
      </c>
      <c r="I6890">
        <v>317.58999999999997</v>
      </c>
      <c r="J6890">
        <v>1084.27</v>
      </c>
      <c r="K6890">
        <v>6606.34</v>
      </c>
      <c r="L6890">
        <v>12431</v>
      </c>
      <c r="M6890">
        <v>18938</v>
      </c>
      <c r="N6890">
        <v>4423</v>
      </c>
    </row>
    <row r="6891" spans="1:14" x14ac:dyDescent="0.25">
      <c r="A6891" s="5">
        <v>41786</v>
      </c>
      <c r="B6891">
        <v>1820.15</v>
      </c>
      <c r="C6891">
        <v>703.15</v>
      </c>
      <c r="D6891">
        <v>5279.5</v>
      </c>
      <c r="E6891">
        <v>3452.1</v>
      </c>
      <c r="F6891">
        <v>9956.11</v>
      </c>
      <c r="G6891">
        <v>7662.6</v>
      </c>
      <c r="H6891">
        <v>15821</v>
      </c>
      <c r="I6891">
        <v>317.48</v>
      </c>
      <c r="J6891">
        <v>1084.6600000000001</v>
      </c>
      <c r="K6891">
        <v>6614.68</v>
      </c>
      <c r="L6891">
        <v>12456</v>
      </c>
      <c r="M6891">
        <v>18941</v>
      </c>
      <c r="N6891">
        <v>4425.3999999999996</v>
      </c>
    </row>
    <row r="6892" spans="1:14" x14ac:dyDescent="0.25">
      <c r="A6892" s="5">
        <v>41787</v>
      </c>
      <c r="B6892">
        <v>1819.91</v>
      </c>
      <c r="C6892">
        <v>701.8</v>
      </c>
      <c r="D6892">
        <v>5282.6</v>
      </c>
      <c r="E6892">
        <v>3452.4</v>
      </c>
      <c r="F6892">
        <v>9944.09</v>
      </c>
      <c r="G6892">
        <v>7686.5</v>
      </c>
      <c r="H6892">
        <v>15963</v>
      </c>
      <c r="I6892">
        <v>316.7</v>
      </c>
      <c r="J6892">
        <v>1081.94</v>
      </c>
      <c r="K6892">
        <v>6614.68</v>
      </c>
      <c r="L6892">
        <v>12516</v>
      </c>
      <c r="M6892">
        <v>19011</v>
      </c>
      <c r="N6892">
        <v>4433.3999999999996</v>
      </c>
    </row>
    <row r="6893" spans="1:14" x14ac:dyDescent="0.25">
      <c r="A6893" s="5">
        <v>41788</v>
      </c>
      <c r="B6893">
        <v>1828.49</v>
      </c>
      <c r="C6893">
        <v>699.37</v>
      </c>
      <c r="D6893">
        <v>5303.1</v>
      </c>
      <c r="E6893">
        <v>3456.3</v>
      </c>
      <c r="F6893">
        <v>9953.61</v>
      </c>
      <c r="G6893">
        <v>7677.1</v>
      </c>
      <c r="H6893">
        <v>15896</v>
      </c>
      <c r="I6893">
        <v>317.87</v>
      </c>
      <c r="J6893">
        <v>1081.94</v>
      </c>
      <c r="K6893">
        <v>6614.68</v>
      </c>
      <c r="L6893">
        <v>12524</v>
      </c>
      <c r="M6893">
        <v>19033</v>
      </c>
      <c r="N6893">
        <v>4428.6000000000004</v>
      </c>
    </row>
    <row r="6894" spans="1:14" x14ac:dyDescent="0.25">
      <c r="A6894" s="5">
        <v>41789</v>
      </c>
      <c r="B6894">
        <v>1831.82</v>
      </c>
      <c r="C6894">
        <v>701.22</v>
      </c>
      <c r="D6894">
        <v>5274.1</v>
      </c>
      <c r="E6894">
        <v>3448.2</v>
      </c>
      <c r="F6894">
        <v>9953.61</v>
      </c>
      <c r="G6894">
        <v>7718.1</v>
      </c>
      <c r="H6894">
        <v>15991</v>
      </c>
      <c r="I6894">
        <v>317.79000000000002</v>
      </c>
      <c r="J6894">
        <v>1088.3399999999999</v>
      </c>
      <c r="K6894">
        <v>6576.74</v>
      </c>
      <c r="L6894">
        <v>12490</v>
      </c>
      <c r="M6894">
        <v>19042</v>
      </c>
      <c r="N6894">
        <v>4406.2</v>
      </c>
    </row>
    <row r="6895" spans="1:14" x14ac:dyDescent="0.25">
      <c r="A6895" s="5">
        <v>41792</v>
      </c>
      <c r="B6895">
        <v>1832.06</v>
      </c>
      <c r="C6895">
        <v>704.57</v>
      </c>
      <c r="D6895">
        <v>5303.5</v>
      </c>
      <c r="E6895">
        <v>3453.6</v>
      </c>
      <c r="F6895">
        <v>9975.14</v>
      </c>
      <c r="G6895">
        <v>7754.3</v>
      </c>
      <c r="H6895">
        <v>16105</v>
      </c>
      <c r="I6895">
        <v>319</v>
      </c>
      <c r="J6895">
        <v>1086.5999999999999</v>
      </c>
      <c r="K6895">
        <v>6597.99</v>
      </c>
      <c r="L6895">
        <v>12738</v>
      </c>
      <c r="M6895">
        <v>19042</v>
      </c>
      <c r="N6895">
        <v>4424.6000000000004</v>
      </c>
    </row>
    <row r="6896" spans="1:14" x14ac:dyDescent="0.25">
      <c r="A6896" s="5">
        <v>41793</v>
      </c>
      <c r="B6896">
        <v>1832.3</v>
      </c>
      <c r="C6896">
        <v>707.01</v>
      </c>
      <c r="D6896">
        <v>5269.5</v>
      </c>
      <c r="E6896">
        <v>3445.6</v>
      </c>
      <c r="F6896">
        <v>9939.09</v>
      </c>
      <c r="G6896">
        <v>7719.1</v>
      </c>
      <c r="H6896">
        <v>16022</v>
      </c>
      <c r="I6896">
        <v>318.73</v>
      </c>
      <c r="J6896">
        <v>1084.46</v>
      </c>
      <c r="K6896">
        <v>6576.74</v>
      </c>
      <c r="L6896">
        <v>12814</v>
      </c>
      <c r="M6896">
        <v>19203</v>
      </c>
      <c r="N6896">
        <v>4389.3</v>
      </c>
    </row>
    <row r="6897" spans="1:14" x14ac:dyDescent="0.25">
      <c r="A6897" s="5">
        <v>41794</v>
      </c>
      <c r="B6897">
        <v>1835.88</v>
      </c>
      <c r="C6897">
        <v>709.44</v>
      </c>
      <c r="D6897">
        <v>5262.5</v>
      </c>
      <c r="E6897">
        <v>3443.6</v>
      </c>
      <c r="F6897">
        <v>9944.09</v>
      </c>
      <c r="G6897">
        <v>7695.3</v>
      </c>
      <c r="H6897">
        <v>15993</v>
      </c>
      <c r="I6897">
        <v>318.37</v>
      </c>
      <c r="J6897">
        <v>1085.04</v>
      </c>
      <c r="K6897">
        <v>6560.8</v>
      </c>
      <c r="L6897">
        <v>12823</v>
      </c>
      <c r="M6897">
        <v>19110</v>
      </c>
      <c r="N6897">
        <v>4359.7</v>
      </c>
    </row>
    <row r="6898" spans="1:14" x14ac:dyDescent="0.25">
      <c r="A6898" s="5">
        <v>41795</v>
      </c>
      <c r="B6898">
        <v>1848.03</v>
      </c>
      <c r="C6898">
        <v>708.35</v>
      </c>
      <c r="D6898">
        <v>5260.6</v>
      </c>
      <c r="E6898">
        <v>3480</v>
      </c>
      <c r="F6898">
        <v>9963.1200000000008</v>
      </c>
      <c r="G6898">
        <v>7786.5</v>
      </c>
      <c r="H6898">
        <v>16239</v>
      </c>
      <c r="I6898">
        <v>320.70999999999998</v>
      </c>
      <c r="J6898">
        <v>1081.1600000000001</v>
      </c>
      <c r="K6898">
        <v>6567.63</v>
      </c>
      <c r="L6898">
        <v>12840</v>
      </c>
      <c r="M6898">
        <v>19104</v>
      </c>
      <c r="N6898">
        <v>4357.3</v>
      </c>
    </row>
    <row r="6899" spans="1:14" x14ac:dyDescent="0.25">
      <c r="A6899" s="5">
        <v>41796</v>
      </c>
      <c r="B6899">
        <v>1858.28</v>
      </c>
      <c r="C6899">
        <v>711.29</v>
      </c>
      <c r="D6899">
        <v>5292.7</v>
      </c>
      <c r="E6899">
        <v>3504.5</v>
      </c>
      <c r="F6899">
        <v>9996.67</v>
      </c>
      <c r="G6899">
        <v>7912.4</v>
      </c>
      <c r="H6899">
        <v>16465</v>
      </c>
      <c r="I6899">
        <v>322.43</v>
      </c>
      <c r="J6899">
        <v>1081.1600000000001</v>
      </c>
      <c r="K6899">
        <v>6566.87</v>
      </c>
      <c r="L6899">
        <v>12865</v>
      </c>
      <c r="M6899">
        <v>18942</v>
      </c>
      <c r="N6899">
        <v>4372.5</v>
      </c>
    </row>
    <row r="6900" spans="1:14" x14ac:dyDescent="0.25">
      <c r="A6900" s="5">
        <v>41799</v>
      </c>
      <c r="B6900">
        <v>1859.23</v>
      </c>
      <c r="C6900">
        <v>712.97</v>
      </c>
      <c r="D6900">
        <v>5307.7</v>
      </c>
      <c r="E6900">
        <v>3511.8</v>
      </c>
      <c r="F6900">
        <v>10020.709999999999</v>
      </c>
      <c r="G6900">
        <v>7991</v>
      </c>
      <c r="H6900">
        <v>16653</v>
      </c>
      <c r="I6900">
        <v>324.11</v>
      </c>
      <c r="J6900">
        <v>1091.45</v>
      </c>
      <c r="K6900">
        <v>6566.87</v>
      </c>
      <c r="L6900">
        <v>12900</v>
      </c>
      <c r="M6900">
        <v>19123</v>
      </c>
      <c r="N6900">
        <v>4386.1000000000004</v>
      </c>
    </row>
    <row r="6901" spans="1:14" x14ac:dyDescent="0.25">
      <c r="A6901" s="5">
        <v>41800</v>
      </c>
      <c r="B6901">
        <v>1859.47</v>
      </c>
      <c r="C6901">
        <v>713.97</v>
      </c>
      <c r="D6901">
        <v>5302.7</v>
      </c>
      <c r="E6901">
        <v>3514.8</v>
      </c>
      <c r="F6901">
        <v>10037.23</v>
      </c>
      <c r="G6901">
        <v>7968.8</v>
      </c>
      <c r="H6901">
        <v>16618</v>
      </c>
      <c r="I6901">
        <v>324.19</v>
      </c>
      <c r="J6901">
        <v>1092.03</v>
      </c>
      <c r="K6901">
        <v>6644.28</v>
      </c>
      <c r="L6901">
        <v>12763</v>
      </c>
      <c r="M6901">
        <v>19264</v>
      </c>
      <c r="N6901">
        <v>4385.3</v>
      </c>
    </row>
    <row r="6902" spans="1:14" x14ac:dyDescent="0.25">
      <c r="A6902" s="5">
        <v>41801</v>
      </c>
      <c r="B6902">
        <v>1853.27</v>
      </c>
      <c r="C6902">
        <v>713.8</v>
      </c>
      <c r="D6902">
        <v>5286.5</v>
      </c>
      <c r="E6902">
        <v>3488</v>
      </c>
      <c r="F6902">
        <v>9960.1200000000008</v>
      </c>
      <c r="G6902">
        <v>7918.1</v>
      </c>
      <c r="H6902">
        <v>16450</v>
      </c>
      <c r="I6902">
        <v>323.25</v>
      </c>
      <c r="J6902">
        <v>1086.4000000000001</v>
      </c>
      <c r="K6902">
        <v>6597.23</v>
      </c>
      <c r="L6902">
        <v>12840</v>
      </c>
      <c r="M6902">
        <v>19205</v>
      </c>
      <c r="N6902">
        <v>4370.8999999999996</v>
      </c>
    </row>
    <row r="6903" spans="1:14" x14ac:dyDescent="0.25">
      <c r="A6903" s="5">
        <v>41802</v>
      </c>
      <c r="B6903">
        <v>1840.4</v>
      </c>
      <c r="C6903">
        <v>715.32</v>
      </c>
      <c r="D6903">
        <v>5292.7</v>
      </c>
      <c r="E6903">
        <v>3486.9</v>
      </c>
      <c r="F6903">
        <v>9958.11</v>
      </c>
      <c r="G6903">
        <v>7933.4</v>
      </c>
      <c r="H6903">
        <v>16379</v>
      </c>
      <c r="I6903">
        <v>323.64</v>
      </c>
      <c r="J6903">
        <v>1085.43</v>
      </c>
      <c r="K6903">
        <v>6583.57</v>
      </c>
      <c r="L6903">
        <v>12789</v>
      </c>
      <c r="M6903">
        <v>19235</v>
      </c>
      <c r="N6903">
        <v>4348.5</v>
      </c>
    </row>
    <row r="6904" spans="1:14" x14ac:dyDescent="0.25">
      <c r="A6904" s="5">
        <v>41803</v>
      </c>
      <c r="B6904">
        <v>1845.41</v>
      </c>
      <c r="C6904">
        <v>719.43</v>
      </c>
      <c r="D6904">
        <v>5246.7</v>
      </c>
      <c r="E6904">
        <v>3478.1</v>
      </c>
      <c r="F6904">
        <v>9935.58</v>
      </c>
      <c r="G6904">
        <v>7954.1</v>
      </c>
      <c r="H6904">
        <v>16402</v>
      </c>
      <c r="I6904">
        <v>323.02</v>
      </c>
      <c r="J6904">
        <v>1080.58</v>
      </c>
      <c r="K6904">
        <v>6565.35</v>
      </c>
      <c r="L6904">
        <v>12917</v>
      </c>
      <c r="M6904">
        <v>19323</v>
      </c>
      <c r="N6904">
        <v>4327.7</v>
      </c>
    </row>
    <row r="6905" spans="1:14" x14ac:dyDescent="0.25">
      <c r="A6905" s="5">
        <v>41806</v>
      </c>
      <c r="B6905">
        <v>1846.12</v>
      </c>
      <c r="C6905">
        <v>722.03</v>
      </c>
      <c r="D6905">
        <v>5223.5</v>
      </c>
      <c r="E6905">
        <v>3452.1</v>
      </c>
      <c r="F6905">
        <v>9915.5499999999993</v>
      </c>
      <c r="G6905">
        <v>7895.3</v>
      </c>
      <c r="H6905">
        <v>16256</v>
      </c>
      <c r="I6905">
        <v>322</v>
      </c>
      <c r="J6905">
        <v>1074.95</v>
      </c>
      <c r="K6905">
        <v>6568.39</v>
      </c>
      <c r="L6905">
        <v>12729</v>
      </c>
      <c r="M6905">
        <v>19298</v>
      </c>
      <c r="N6905">
        <v>4337.3</v>
      </c>
    </row>
    <row r="6906" spans="1:14" x14ac:dyDescent="0.25">
      <c r="A6906" s="5">
        <v>41807</v>
      </c>
      <c r="B6906">
        <v>1850.89</v>
      </c>
      <c r="C6906">
        <v>720.85</v>
      </c>
      <c r="D6906">
        <v>5228.8999999999996</v>
      </c>
      <c r="E6906">
        <v>3472</v>
      </c>
      <c r="F6906">
        <v>9935.58</v>
      </c>
      <c r="G6906">
        <v>7911.3</v>
      </c>
      <c r="H6906">
        <v>16263</v>
      </c>
      <c r="I6906">
        <v>323.44</v>
      </c>
      <c r="J6906">
        <v>1075.73</v>
      </c>
      <c r="K6906">
        <v>6583.57</v>
      </c>
      <c r="L6906">
        <v>12789</v>
      </c>
      <c r="M6906">
        <v>19246</v>
      </c>
      <c r="N6906">
        <v>4322.1000000000004</v>
      </c>
    </row>
    <row r="6907" spans="1:14" x14ac:dyDescent="0.25">
      <c r="A6907" s="5">
        <v>41808</v>
      </c>
      <c r="B6907">
        <v>1865.67</v>
      </c>
      <c r="C6907">
        <v>724.3</v>
      </c>
      <c r="D6907">
        <v>5240.8999999999996</v>
      </c>
      <c r="E6907">
        <v>3467.4</v>
      </c>
      <c r="F6907">
        <v>9950.1</v>
      </c>
      <c r="G6907">
        <v>7948.7</v>
      </c>
      <c r="H6907">
        <v>16273</v>
      </c>
      <c r="I6907">
        <v>324.19</v>
      </c>
      <c r="J6907">
        <v>1070.48</v>
      </c>
      <c r="K6907">
        <v>6568.39</v>
      </c>
      <c r="L6907">
        <v>12900</v>
      </c>
      <c r="M6907">
        <v>19260</v>
      </c>
      <c r="N6907">
        <v>4309.3</v>
      </c>
    </row>
    <row r="6908" spans="1:14" x14ac:dyDescent="0.25">
      <c r="A6908" s="5">
        <v>41809</v>
      </c>
      <c r="B6908">
        <v>1867.1</v>
      </c>
      <c r="C6908">
        <v>723.87</v>
      </c>
      <c r="D6908">
        <v>5265.2</v>
      </c>
      <c r="E6908">
        <v>3491.9</v>
      </c>
      <c r="F6908">
        <v>10019.700000000001</v>
      </c>
      <c r="G6908">
        <v>8017.5</v>
      </c>
      <c r="H6908">
        <v>16413</v>
      </c>
      <c r="I6908">
        <v>326.17</v>
      </c>
      <c r="J6908">
        <v>1076.3599999999999</v>
      </c>
      <c r="K6908">
        <v>6577.5</v>
      </c>
      <c r="L6908">
        <v>13087</v>
      </c>
      <c r="M6908">
        <v>19279</v>
      </c>
      <c r="N6908">
        <v>4377.1000000000004</v>
      </c>
    </row>
    <row r="6909" spans="1:14" x14ac:dyDescent="0.25">
      <c r="A6909" s="5">
        <v>41810</v>
      </c>
      <c r="B6909">
        <v>1869.97</v>
      </c>
      <c r="C6909">
        <v>723.62</v>
      </c>
      <c r="D6909">
        <v>5278.8</v>
      </c>
      <c r="E6909">
        <v>3475</v>
      </c>
      <c r="F6909">
        <v>10013.200000000001</v>
      </c>
      <c r="G6909">
        <v>7995.8</v>
      </c>
      <c r="H6909">
        <v>16268</v>
      </c>
      <c r="I6909">
        <v>326.02</v>
      </c>
      <c r="J6909">
        <v>1076.3599999999999</v>
      </c>
      <c r="K6909">
        <v>6619.27</v>
      </c>
      <c r="L6909">
        <v>13121</v>
      </c>
      <c r="M6909">
        <v>19259</v>
      </c>
      <c r="N6909">
        <v>4344</v>
      </c>
    </row>
    <row r="6910" spans="1:14" x14ac:dyDescent="0.25">
      <c r="A6910" s="5">
        <v>41813</v>
      </c>
      <c r="B6910">
        <v>1869.73</v>
      </c>
      <c r="C6910">
        <v>725.05</v>
      </c>
      <c r="D6910">
        <v>5255.9</v>
      </c>
      <c r="E6910">
        <v>3456.2</v>
      </c>
      <c r="F6910">
        <v>9939.65</v>
      </c>
      <c r="G6910">
        <v>7977.1</v>
      </c>
      <c r="H6910">
        <v>16096</v>
      </c>
      <c r="I6910">
        <v>324.19</v>
      </c>
      <c r="J6910">
        <v>1084.7</v>
      </c>
      <c r="K6910">
        <v>6557.75</v>
      </c>
      <c r="L6910">
        <v>13096</v>
      </c>
      <c r="M6910">
        <v>18922</v>
      </c>
      <c r="N6910">
        <v>4367.3999999999996</v>
      </c>
    </row>
    <row r="6911" spans="1:14" x14ac:dyDescent="0.25">
      <c r="A6911" s="5">
        <v>41814</v>
      </c>
      <c r="B6911">
        <v>1860.4</v>
      </c>
      <c r="C6911">
        <v>718.56</v>
      </c>
      <c r="D6911">
        <v>5253.5</v>
      </c>
      <c r="E6911">
        <v>3459.3</v>
      </c>
      <c r="F6911">
        <v>9961.16</v>
      </c>
      <c r="G6911">
        <v>7961.1</v>
      </c>
      <c r="H6911">
        <v>16065</v>
      </c>
      <c r="I6911">
        <v>324.45999999999998</v>
      </c>
      <c r="J6911">
        <v>1088</v>
      </c>
      <c r="K6911">
        <v>6581.29</v>
      </c>
      <c r="L6911">
        <v>13138</v>
      </c>
      <c r="M6911">
        <v>19022</v>
      </c>
      <c r="N6911">
        <v>4350.3999999999996</v>
      </c>
    </row>
    <row r="6912" spans="1:14" x14ac:dyDescent="0.25">
      <c r="A6912" s="5">
        <v>41815</v>
      </c>
      <c r="B6912">
        <v>1866.38</v>
      </c>
      <c r="C6912">
        <v>718.4</v>
      </c>
      <c r="D6912">
        <v>5209.2</v>
      </c>
      <c r="E6912">
        <v>3419</v>
      </c>
      <c r="F6912">
        <v>9893.11</v>
      </c>
      <c r="G6912">
        <v>7869.3</v>
      </c>
      <c r="H6912">
        <v>15944</v>
      </c>
      <c r="I6912">
        <v>321.5</v>
      </c>
      <c r="J6912">
        <v>1072.48</v>
      </c>
      <c r="K6912">
        <v>6526.61</v>
      </c>
      <c r="L6912">
        <v>13019</v>
      </c>
      <c r="M6912">
        <v>19032</v>
      </c>
      <c r="N6912">
        <v>4322.2</v>
      </c>
    </row>
    <row r="6913" spans="1:14" x14ac:dyDescent="0.25">
      <c r="A6913" s="5">
        <v>41816</v>
      </c>
      <c r="B6913">
        <v>1865.66</v>
      </c>
      <c r="C6913">
        <v>722.95</v>
      </c>
      <c r="D6913">
        <v>5199.8</v>
      </c>
      <c r="E6913">
        <v>3403.3</v>
      </c>
      <c r="F6913">
        <v>9811.5499999999993</v>
      </c>
      <c r="G6913">
        <v>7872</v>
      </c>
      <c r="H6913">
        <v>15876</v>
      </c>
      <c r="I6913">
        <v>320.56</v>
      </c>
      <c r="J6913">
        <v>1065.49</v>
      </c>
      <c r="K6913">
        <v>6481.04</v>
      </c>
      <c r="L6913">
        <v>13070</v>
      </c>
      <c r="M6913">
        <v>19276</v>
      </c>
      <c r="N6913">
        <v>4381.1000000000004</v>
      </c>
    </row>
    <row r="6914" spans="1:14" x14ac:dyDescent="0.25">
      <c r="A6914" s="5">
        <v>41817</v>
      </c>
      <c r="B6914">
        <v>1868.77</v>
      </c>
      <c r="C6914">
        <v>726.23</v>
      </c>
      <c r="D6914">
        <v>5227.5</v>
      </c>
      <c r="E6914">
        <v>3402.5</v>
      </c>
      <c r="F6914">
        <v>9832.07</v>
      </c>
      <c r="G6914">
        <v>7853</v>
      </c>
      <c r="H6914">
        <v>15809</v>
      </c>
      <c r="I6914">
        <v>320.56</v>
      </c>
      <c r="J6914">
        <v>1071.7</v>
      </c>
      <c r="K6914">
        <v>6493.19</v>
      </c>
      <c r="L6914">
        <v>12900</v>
      </c>
      <c r="M6914">
        <v>19265</v>
      </c>
      <c r="N6914">
        <v>4373.1000000000004</v>
      </c>
    </row>
    <row r="6915" spans="1:14" x14ac:dyDescent="0.25">
      <c r="A6915" s="5">
        <v>41820</v>
      </c>
      <c r="B6915">
        <v>1869.25</v>
      </c>
      <c r="C6915">
        <v>728</v>
      </c>
      <c r="D6915">
        <v>5224</v>
      </c>
      <c r="E6915">
        <v>3389.9</v>
      </c>
      <c r="F6915">
        <v>9866.59</v>
      </c>
      <c r="G6915">
        <v>7845.9</v>
      </c>
      <c r="H6915">
        <v>15792</v>
      </c>
      <c r="I6915">
        <v>322.27999999999997</v>
      </c>
      <c r="J6915">
        <v>1070.54</v>
      </c>
      <c r="K6915">
        <v>6492.43</v>
      </c>
      <c r="L6915">
        <v>12934</v>
      </c>
      <c r="M6915">
        <v>19263</v>
      </c>
      <c r="N6915">
        <v>4323</v>
      </c>
    </row>
    <row r="6916" spans="1:14" x14ac:dyDescent="0.25">
      <c r="A6916" s="5">
        <v>41821</v>
      </c>
      <c r="B6916">
        <v>1881.94</v>
      </c>
      <c r="C6916">
        <v>728</v>
      </c>
      <c r="D6916">
        <v>5257.4</v>
      </c>
      <c r="E6916">
        <v>3419.8</v>
      </c>
      <c r="F6916">
        <v>9908.1200000000008</v>
      </c>
      <c r="G6916">
        <v>7880.6</v>
      </c>
      <c r="H6916">
        <v>16000</v>
      </c>
      <c r="I6916">
        <v>323.99</v>
      </c>
      <c r="J6916">
        <v>1074.42</v>
      </c>
      <c r="K6916">
        <v>6544.08</v>
      </c>
      <c r="L6916">
        <v>13062</v>
      </c>
      <c r="M6916">
        <v>19263</v>
      </c>
      <c r="N6916">
        <v>4311.7</v>
      </c>
    </row>
    <row r="6917" spans="1:14" x14ac:dyDescent="0.25">
      <c r="A6917" s="5">
        <v>41822</v>
      </c>
      <c r="B6917">
        <v>1883.85</v>
      </c>
      <c r="C6917">
        <v>729.86</v>
      </c>
      <c r="D6917">
        <v>5270.7</v>
      </c>
      <c r="E6917">
        <v>3406.4</v>
      </c>
      <c r="F6917">
        <v>9929.14</v>
      </c>
      <c r="G6917">
        <v>7908</v>
      </c>
      <c r="H6917">
        <v>16081</v>
      </c>
      <c r="I6917">
        <v>324.38</v>
      </c>
      <c r="J6917">
        <v>1077.1300000000001</v>
      </c>
      <c r="K6917">
        <v>6532.69</v>
      </c>
      <c r="L6917">
        <v>13121</v>
      </c>
      <c r="M6917">
        <v>19630</v>
      </c>
      <c r="N6917">
        <v>4369.8</v>
      </c>
    </row>
    <row r="6918" spans="1:14" x14ac:dyDescent="0.25">
      <c r="A6918" s="5">
        <v>41823</v>
      </c>
      <c r="B6918">
        <v>1893.19</v>
      </c>
      <c r="C6918">
        <v>729.94</v>
      </c>
      <c r="D6918">
        <v>5306.9</v>
      </c>
      <c r="E6918">
        <v>3441.6</v>
      </c>
      <c r="F6918">
        <v>10043.219999999999</v>
      </c>
      <c r="G6918">
        <v>7980.3</v>
      </c>
      <c r="H6918">
        <v>16218</v>
      </c>
      <c r="I6918">
        <v>327.23</v>
      </c>
      <c r="J6918">
        <v>1092.6500000000001</v>
      </c>
      <c r="K6918">
        <v>6601.04</v>
      </c>
      <c r="L6918">
        <v>13070</v>
      </c>
      <c r="M6918">
        <v>19633</v>
      </c>
      <c r="N6918">
        <v>4402.8999999999996</v>
      </c>
    </row>
    <row r="6919" spans="1:14" x14ac:dyDescent="0.25">
      <c r="A6919" s="5">
        <v>41824</v>
      </c>
      <c r="B6919">
        <v>1893.19</v>
      </c>
      <c r="C6919">
        <v>732.64</v>
      </c>
      <c r="D6919">
        <v>5308.8</v>
      </c>
      <c r="E6919">
        <v>3424.4</v>
      </c>
      <c r="F6919">
        <v>10022.709999999999</v>
      </c>
      <c r="G6919">
        <v>7920.4</v>
      </c>
      <c r="H6919">
        <v>16002</v>
      </c>
      <c r="I6919">
        <v>326.64</v>
      </c>
      <c r="J6919">
        <v>1086.83</v>
      </c>
      <c r="K6919">
        <v>6591.17</v>
      </c>
      <c r="L6919">
        <v>13173</v>
      </c>
      <c r="M6919">
        <v>19632</v>
      </c>
      <c r="N6919">
        <v>4426.3</v>
      </c>
    </row>
    <row r="6920" spans="1:14" x14ac:dyDescent="0.25">
      <c r="A6920" s="5">
        <v>41827</v>
      </c>
      <c r="B6920">
        <v>1886.96</v>
      </c>
      <c r="C6920">
        <v>731.29</v>
      </c>
      <c r="D6920">
        <v>5277.7</v>
      </c>
      <c r="E6920">
        <v>3376.9</v>
      </c>
      <c r="F6920">
        <v>9925.64</v>
      </c>
      <c r="G6920">
        <v>7835.3</v>
      </c>
      <c r="H6920">
        <v>15797</v>
      </c>
      <c r="I6920">
        <v>322.94</v>
      </c>
      <c r="J6920">
        <v>1084.51</v>
      </c>
      <c r="K6920">
        <v>6531.93</v>
      </c>
      <c r="L6920">
        <v>13121</v>
      </c>
      <c r="M6920">
        <v>19625</v>
      </c>
      <c r="N6920">
        <v>4423.1000000000004</v>
      </c>
    </row>
    <row r="6921" spans="1:14" x14ac:dyDescent="0.25">
      <c r="A6921" s="5">
        <v>41828</v>
      </c>
      <c r="B6921">
        <v>1876.91</v>
      </c>
      <c r="C6921">
        <v>728.93</v>
      </c>
      <c r="D6921">
        <v>5209.2</v>
      </c>
      <c r="E6921">
        <v>3329</v>
      </c>
      <c r="F6921">
        <v>9790.0400000000009</v>
      </c>
      <c r="G6921">
        <v>7694.8</v>
      </c>
      <c r="H6921">
        <v>15371</v>
      </c>
      <c r="I6921">
        <v>319.66000000000003</v>
      </c>
      <c r="J6921">
        <v>1072.48</v>
      </c>
      <c r="K6921">
        <v>6497.75</v>
      </c>
      <c r="L6921">
        <v>13087</v>
      </c>
      <c r="M6921">
        <v>19630</v>
      </c>
      <c r="N6921">
        <v>4418.3</v>
      </c>
    </row>
    <row r="6922" spans="1:14" x14ac:dyDescent="0.25">
      <c r="A6922" s="5">
        <v>41829</v>
      </c>
      <c r="B6922">
        <v>1883.37</v>
      </c>
      <c r="C6922">
        <v>731.88</v>
      </c>
      <c r="D6922">
        <v>5193.6000000000004</v>
      </c>
      <c r="E6922">
        <v>3342.8</v>
      </c>
      <c r="F6922">
        <v>9823.56</v>
      </c>
      <c r="G6922">
        <v>7741.3</v>
      </c>
      <c r="H6922">
        <v>15490</v>
      </c>
      <c r="I6922">
        <v>320.17</v>
      </c>
      <c r="J6922">
        <v>1071.1199999999999</v>
      </c>
      <c r="K6922">
        <v>6479.52</v>
      </c>
      <c r="L6922">
        <v>13053</v>
      </c>
      <c r="M6922">
        <v>19309</v>
      </c>
      <c r="N6922">
        <v>4371.3999999999996</v>
      </c>
    </row>
    <row r="6923" spans="1:14" x14ac:dyDescent="0.25">
      <c r="A6923" s="5">
        <v>41830</v>
      </c>
      <c r="B6923">
        <v>1874.28</v>
      </c>
      <c r="C6923">
        <v>730.45</v>
      </c>
      <c r="D6923">
        <v>5156.2</v>
      </c>
      <c r="E6923">
        <v>3297.1</v>
      </c>
      <c r="F6923">
        <v>9674.4599999999991</v>
      </c>
      <c r="G6923">
        <v>7577.1</v>
      </c>
      <c r="H6923">
        <v>15240</v>
      </c>
      <c r="I6923">
        <v>314.58999999999997</v>
      </c>
      <c r="J6923">
        <v>1055.02</v>
      </c>
      <c r="K6923">
        <v>6438.5</v>
      </c>
      <c r="L6923">
        <v>13010</v>
      </c>
      <c r="M6923">
        <v>19348</v>
      </c>
      <c r="N6923">
        <v>4376.3</v>
      </c>
    </row>
    <row r="6924" spans="1:14" x14ac:dyDescent="0.25">
      <c r="A6924" s="5">
        <v>41831</v>
      </c>
      <c r="B6924">
        <v>1878.83</v>
      </c>
      <c r="C6924">
        <v>730.7</v>
      </c>
      <c r="D6924">
        <v>5160.1000000000004</v>
      </c>
      <c r="E6924">
        <v>3310.2</v>
      </c>
      <c r="F6924">
        <v>9657.44</v>
      </c>
      <c r="G6924">
        <v>7576.9</v>
      </c>
      <c r="H6924">
        <v>15296</v>
      </c>
      <c r="I6924">
        <v>314.70999999999998</v>
      </c>
      <c r="J6924">
        <v>1056.3800000000001</v>
      </c>
      <c r="K6924">
        <v>6423.31</v>
      </c>
      <c r="L6924">
        <v>12942</v>
      </c>
      <c r="M6924">
        <v>19358</v>
      </c>
      <c r="N6924">
        <v>4403.7</v>
      </c>
    </row>
    <row r="6925" spans="1:14" x14ac:dyDescent="0.25">
      <c r="A6925" s="5">
        <v>41834</v>
      </c>
      <c r="B6925">
        <v>1886.96</v>
      </c>
      <c r="C6925">
        <v>731.88</v>
      </c>
      <c r="D6925">
        <v>5216.2</v>
      </c>
      <c r="E6925">
        <v>3335.1</v>
      </c>
      <c r="F6925">
        <v>9798.0400000000009</v>
      </c>
      <c r="G6925">
        <v>7638.7</v>
      </c>
      <c r="H6925">
        <v>15352</v>
      </c>
      <c r="I6925">
        <v>317.05</v>
      </c>
      <c r="J6925">
        <v>1073.06</v>
      </c>
      <c r="K6925">
        <v>6512.94</v>
      </c>
      <c r="L6925">
        <v>13070</v>
      </c>
      <c r="M6925">
        <v>19481</v>
      </c>
      <c r="N6925">
        <v>4417.5</v>
      </c>
    </row>
    <row r="6926" spans="1:14" x14ac:dyDescent="0.25">
      <c r="A6926" s="5">
        <v>41835</v>
      </c>
      <c r="B6926">
        <v>1884.09</v>
      </c>
      <c r="C6926">
        <v>729.86</v>
      </c>
      <c r="D6926">
        <v>5193.2</v>
      </c>
      <c r="E6926">
        <v>3300.2</v>
      </c>
      <c r="F6926">
        <v>9753.01</v>
      </c>
      <c r="G6926">
        <v>7585.3</v>
      </c>
      <c r="H6926">
        <v>15159</v>
      </c>
      <c r="I6926">
        <v>315.06</v>
      </c>
      <c r="J6926">
        <v>1064.72</v>
      </c>
      <c r="K6926">
        <v>6509.9</v>
      </c>
      <c r="L6926">
        <v>13138</v>
      </c>
      <c r="M6926">
        <v>19539</v>
      </c>
      <c r="N6926">
        <v>4409.3999999999996</v>
      </c>
    </row>
    <row r="6927" spans="1:14" x14ac:dyDescent="0.25">
      <c r="A6927" s="5">
        <v>41836</v>
      </c>
      <c r="B6927">
        <v>1890.55</v>
      </c>
      <c r="C6927">
        <v>736.18</v>
      </c>
      <c r="D6927">
        <v>5244.6</v>
      </c>
      <c r="E6927">
        <v>3349.7</v>
      </c>
      <c r="F6927">
        <v>9866.09</v>
      </c>
      <c r="G6927">
        <v>7709</v>
      </c>
      <c r="H6927">
        <v>15617</v>
      </c>
      <c r="I6927">
        <v>318.73</v>
      </c>
      <c r="J6927">
        <v>1080.24</v>
      </c>
      <c r="K6927">
        <v>6540.28</v>
      </c>
      <c r="L6927">
        <v>13121</v>
      </c>
      <c r="M6927">
        <v>19604</v>
      </c>
      <c r="N6927">
        <v>4419.8999999999996</v>
      </c>
    </row>
    <row r="6928" spans="1:14" x14ac:dyDescent="0.25">
      <c r="A6928" s="5">
        <v>41837</v>
      </c>
      <c r="B6928">
        <v>1870.21</v>
      </c>
      <c r="C6928">
        <v>735.76</v>
      </c>
      <c r="D6928">
        <v>5204.8999999999996</v>
      </c>
      <c r="E6928">
        <v>3307.5</v>
      </c>
      <c r="F6928">
        <v>9759.02</v>
      </c>
      <c r="G6928">
        <v>7603.2</v>
      </c>
      <c r="H6928">
        <v>15308</v>
      </c>
      <c r="I6928">
        <v>315.76</v>
      </c>
      <c r="J6928">
        <v>1068.79</v>
      </c>
      <c r="K6928">
        <v>6504.58</v>
      </c>
      <c r="L6928">
        <v>13113</v>
      </c>
      <c r="M6928">
        <v>19587</v>
      </c>
      <c r="N6928">
        <v>4427.2</v>
      </c>
    </row>
    <row r="6929" spans="1:14" x14ac:dyDescent="0.25">
      <c r="A6929" s="5">
        <v>41838</v>
      </c>
      <c r="B6929">
        <v>1887.44</v>
      </c>
      <c r="C6929">
        <v>739.55</v>
      </c>
      <c r="D6929">
        <v>5212.7</v>
      </c>
      <c r="E6929">
        <v>3324.7</v>
      </c>
      <c r="F6929">
        <v>9715.49</v>
      </c>
      <c r="G6929">
        <v>7601.3</v>
      </c>
      <c r="H6929">
        <v>15368</v>
      </c>
      <c r="I6929">
        <v>315.25</v>
      </c>
      <c r="J6929">
        <v>1074.3599999999999</v>
      </c>
      <c r="K6929">
        <v>6471.92</v>
      </c>
      <c r="L6929">
        <v>12976</v>
      </c>
      <c r="M6929">
        <v>19517</v>
      </c>
      <c r="N6929">
        <v>4428.8</v>
      </c>
    </row>
    <row r="6930" spans="1:14" x14ac:dyDescent="0.25">
      <c r="A6930" s="5">
        <v>41841</v>
      </c>
      <c r="B6930">
        <v>1882.42</v>
      </c>
      <c r="C6930">
        <v>738.54</v>
      </c>
      <c r="D6930">
        <v>5205.3</v>
      </c>
      <c r="E6930">
        <v>3299.1</v>
      </c>
      <c r="F6930">
        <v>9631.93</v>
      </c>
      <c r="G6930">
        <v>7587.9</v>
      </c>
      <c r="H6930">
        <v>15161</v>
      </c>
      <c r="I6930">
        <v>314.79000000000002</v>
      </c>
      <c r="J6930">
        <v>1072.6099999999999</v>
      </c>
      <c r="K6930">
        <v>6457.49</v>
      </c>
      <c r="L6930">
        <v>12976</v>
      </c>
      <c r="M6930">
        <v>19448</v>
      </c>
      <c r="N6930">
        <v>4440.8999999999996</v>
      </c>
    </row>
    <row r="6931" spans="1:14" x14ac:dyDescent="0.25">
      <c r="A6931" s="5">
        <v>41842</v>
      </c>
      <c r="B6931">
        <v>1890.79</v>
      </c>
      <c r="C6931">
        <v>740.39</v>
      </c>
      <c r="D6931">
        <v>5252.8</v>
      </c>
      <c r="E6931">
        <v>3350.4</v>
      </c>
      <c r="F6931">
        <v>9742</v>
      </c>
      <c r="G6931">
        <v>7704.6</v>
      </c>
      <c r="H6931">
        <v>15479</v>
      </c>
      <c r="I6931">
        <v>318.19</v>
      </c>
      <c r="J6931">
        <v>1085.03</v>
      </c>
      <c r="K6931">
        <v>6524.33</v>
      </c>
      <c r="L6931">
        <v>13079</v>
      </c>
      <c r="M6931">
        <v>19834</v>
      </c>
      <c r="N6931">
        <v>4436.8</v>
      </c>
    </row>
    <row r="6932" spans="1:14" x14ac:dyDescent="0.25">
      <c r="A6932" s="5">
        <v>41843</v>
      </c>
      <c r="B6932">
        <v>1896.3</v>
      </c>
      <c r="C6932">
        <v>745.7</v>
      </c>
      <c r="D6932">
        <v>5254.3</v>
      </c>
      <c r="E6932">
        <v>3354.6</v>
      </c>
      <c r="F6932">
        <v>9768.52</v>
      </c>
      <c r="G6932">
        <v>7695.4</v>
      </c>
      <c r="H6932">
        <v>15448</v>
      </c>
      <c r="I6932">
        <v>318.58</v>
      </c>
      <c r="J6932">
        <v>1084.06</v>
      </c>
      <c r="K6932">
        <v>6519.01</v>
      </c>
      <c r="L6932">
        <v>13079</v>
      </c>
      <c r="M6932">
        <v>19976</v>
      </c>
      <c r="N6932">
        <v>4462.7</v>
      </c>
    </row>
    <row r="6933" spans="1:14" x14ac:dyDescent="0.25">
      <c r="A6933" s="5">
        <v>41844</v>
      </c>
      <c r="B6933">
        <v>1896.3</v>
      </c>
      <c r="C6933">
        <v>745.45</v>
      </c>
      <c r="D6933">
        <v>5269.9</v>
      </c>
      <c r="E6933">
        <v>3381.5</v>
      </c>
      <c r="F6933">
        <v>9803.5499999999993</v>
      </c>
      <c r="G6933">
        <v>7844.6</v>
      </c>
      <c r="H6933">
        <v>15754</v>
      </c>
      <c r="I6933">
        <v>319.83</v>
      </c>
      <c r="J6933">
        <v>1090.26</v>
      </c>
      <c r="K6933">
        <v>6555.47</v>
      </c>
      <c r="L6933">
        <v>13053</v>
      </c>
      <c r="M6933">
        <v>20136</v>
      </c>
      <c r="N6933">
        <v>4466.7</v>
      </c>
    </row>
    <row r="6934" spans="1:14" x14ac:dyDescent="0.25">
      <c r="A6934" s="5">
        <v>41845</v>
      </c>
      <c r="B6934">
        <v>1887.44</v>
      </c>
      <c r="C6934">
        <v>749.25</v>
      </c>
      <c r="D6934">
        <v>5247.7</v>
      </c>
      <c r="E6934">
        <v>3319.4</v>
      </c>
      <c r="F6934">
        <v>9645.94</v>
      </c>
      <c r="G6934">
        <v>7868.2</v>
      </c>
      <c r="H6934">
        <v>15623</v>
      </c>
      <c r="I6934">
        <v>315.61</v>
      </c>
      <c r="J6934">
        <v>1090.6500000000001</v>
      </c>
      <c r="K6934">
        <v>6500.03</v>
      </c>
      <c r="L6934">
        <v>13181</v>
      </c>
      <c r="M6934">
        <v>20206</v>
      </c>
      <c r="N6934">
        <v>4465.1000000000004</v>
      </c>
    </row>
    <row r="6935" spans="1:14" x14ac:dyDescent="0.25">
      <c r="A6935" s="5">
        <v>41848</v>
      </c>
      <c r="B6935">
        <v>1888.88</v>
      </c>
      <c r="C6935">
        <v>748.66</v>
      </c>
      <c r="D6935">
        <v>5248.5</v>
      </c>
      <c r="E6935">
        <v>3332</v>
      </c>
      <c r="F6935">
        <v>9602.9</v>
      </c>
      <c r="G6935">
        <v>7856.9</v>
      </c>
      <c r="H6935">
        <v>15542</v>
      </c>
      <c r="I6935">
        <v>315.64999999999998</v>
      </c>
      <c r="J6935">
        <v>1086.58</v>
      </c>
      <c r="K6935">
        <v>6468.13</v>
      </c>
      <c r="L6935">
        <v>13232</v>
      </c>
      <c r="M6935">
        <v>20333</v>
      </c>
      <c r="N6935">
        <v>4464.3</v>
      </c>
    </row>
    <row r="6936" spans="1:14" x14ac:dyDescent="0.25">
      <c r="A6936" s="5">
        <v>41849</v>
      </c>
      <c r="B6936">
        <v>1879.3</v>
      </c>
      <c r="C6936">
        <v>748.49</v>
      </c>
      <c r="D6936">
        <v>5264.4</v>
      </c>
      <c r="E6936">
        <v>3346.6</v>
      </c>
      <c r="F6936">
        <v>9663.4500000000007</v>
      </c>
      <c r="G6936">
        <v>7874</v>
      </c>
      <c r="H6936">
        <v>15614</v>
      </c>
      <c r="I6936">
        <v>317.76</v>
      </c>
      <c r="J6936">
        <v>1084.83</v>
      </c>
      <c r="K6936">
        <v>6479.52</v>
      </c>
      <c r="L6936">
        <v>13343</v>
      </c>
      <c r="M6936">
        <v>20535</v>
      </c>
      <c r="N6936">
        <v>4472.3999999999996</v>
      </c>
    </row>
    <row r="6937" spans="1:14" x14ac:dyDescent="0.25">
      <c r="A6937" s="5">
        <v>41850</v>
      </c>
      <c r="B6937">
        <v>1881.22</v>
      </c>
      <c r="C6937">
        <v>754.72</v>
      </c>
      <c r="D6937">
        <v>5238</v>
      </c>
      <c r="E6937">
        <v>3305.2</v>
      </c>
      <c r="F6937">
        <v>9605.41</v>
      </c>
      <c r="G6937">
        <v>7915</v>
      </c>
      <c r="H6937">
        <v>15499</v>
      </c>
      <c r="I6937">
        <v>318.27</v>
      </c>
      <c r="J6937">
        <v>1084.06</v>
      </c>
      <c r="K6937">
        <v>6446.1</v>
      </c>
      <c r="L6937">
        <v>13335</v>
      </c>
      <c r="M6937">
        <v>20675</v>
      </c>
      <c r="N6937">
        <v>4503.8999999999996</v>
      </c>
    </row>
    <row r="6938" spans="1:14" x14ac:dyDescent="0.25">
      <c r="A6938" s="5">
        <v>41851</v>
      </c>
      <c r="B6938">
        <v>1842.69</v>
      </c>
      <c r="C6938">
        <v>744.27</v>
      </c>
      <c r="D6938">
        <v>5201.8</v>
      </c>
      <c r="E6938">
        <v>3253.8</v>
      </c>
      <c r="F6938">
        <v>9425.2800000000007</v>
      </c>
      <c r="G6938">
        <v>7735.4</v>
      </c>
      <c r="H6938">
        <v>15259</v>
      </c>
      <c r="I6938">
        <v>315.33</v>
      </c>
      <c r="J6938">
        <v>1072.42</v>
      </c>
      <c r="K6938">
        <v>6390.65</v>
      </c>
      <c r="L6938">
        <v>13352</v>
      </c>
      <c r="M6938">
        <v>20674</v>
      </c>
      <c r="N6938">
        <v>4497.3999999999996</v>
      </c>
    </row>
    <row r="6939" spans="1:14" x14ac:dyDescent="0.25">
      <c r="A6939" s="5">
        <v>41852</v>
      </c>
      <c r="B6939">
        <v>1836.7</v>
      </c>
      <c r="C6939">
        <v>736.94</v>
      </c>
      <c r="D6939">
        <v>5157.3999999999996</v>
      </c>
      <c r="E6939">
        <v>3221.6</v>
      </c>
      <c r="F6939">
        <v>9219.1299999999992</v>
      </c>
      <c r="G6939">
        <v>7600.4</v>
      </c>
      <c r="H6939">
        <v>15095</v>
      </c>
      <c r="I6939">
        <v>310.99</v>
      </c>
      <c r="J6939">
        <v>1056.7</v>
      </c>
      <c r="K6939">
        <v>6390.65</v>
      </c>
      <c r="L6939">
        <v>13292</v>
      </c>
      <c r="M6939">
        <v>20451</v>
      </c>
      <c r="N6939">
        <v>4440.1000000000004</v>
      </c>
    </row>
    <row r="6940" spans="1:14" x14ac:dyDescent="0.25">
      <c r="A6940" s="5">
        <v>41855</v>
      </c>
      <c r="B6940">
        <v>1849.63</v>
      </c>
      <c r="C6940">
        <v>736.94</v>
      </c>
      <c r="D6940">
        <v>5164.3999999999996</v>
      </c>
      <c r="E6940">
        <v>3232.4</v>
      </c>
      <c r="F6940">
        <v>9169.59</v>
      </c>
      <c r="G6940">
        <v>7598.9</v>
      </c>
      <c r="H6940">
        <v>15118</v>
      </c>
      <c r="I6940">
        <v>308.72000000000003</v>
      </c>
      <c r="J6940">
        <v>1055.54</v>
      </c>
      <c r="K6940">
        <v>6297.23</v>
      </c>
      <c r="L6940">
        <v>13190</v>
      </c>
      <c r="M6940">
        <v>20465</v>
      </c>
      <c r="N6940">
        <v>4428</v>
      </c>
    </row>
    <row r="6941" spans="1:14" x14ac:dyDescent="0.25">
      <c r="A6941" s="5">
        <v>41856</v>
      </c>
      <c r="B6941">
        <v>1831.44</v>
      </c>
      <c r="C6941">
        <v>735.59</v>
      </c>
      <c r="D6941">
        <v>5163.2</v>
      </c>
      <c r="E6941">
        <v>3245.4</v>
      </c>
      <c r="F6941">
        <v>9198.61</v>
      </c>
      <c r="G6941">
        <v>7483.3</v>
      </c>
      <c r="H6941">
        <v>14899</v>
      </c>
      <c r="I6941">
        <v>310.83</v>
      </c>
      <c r="J6941">
        <v>1059.42</v>
      </c>
      <c r="K6941">
        <v>6339.77</v>
      </c>
      <c r="L6941">
        <v>13087</v>
      </c>
      <c r="M6941">
        <v>20528</v>
      </c>
      <c r="N6941">
        <v>4419.8999999999996</v>
      </c>
    </row>
    <row r="6942" spans="1:14" x14ac:dyDescent="0.25">
      <c r="A6942" s="5">
        <v>41857</v>
      </c>
      <c r="B6942">
        <v>1833.11</v>
      </c>
      <c r="C6942">
        <v>736.1</v>
      </c>
      <c r="D6942">
        <v>5133.3</v>
      </c>
      <c r="E6942">
        <v>3224.3</v>
      </c>
      <c r="F6942">
        <v>9134.07</v>
      </c>
      <c r="G6942">
        <v>7397</v>
      </c>
      <c r="H6942">
        <v>14508</v>
      </c>
      <c r="I6942">
        <v>310.27999999999997</v>
      </c>
      <c r="J6942">
        <v>1043.9000000000001</v>
      </c>
      <c r="K6942">
        <v>6291.92</v>
      </c>
      <c r="L6942">
        <v>12917</v>
      </c>
      <c r="M6942">
        <v>20452</v>
      </c>
      <c r="N6942">
        <v>4407</v>
      </c>
    </row>
    <row r="6943" spans="1:14" x14ac:dyDescent="0.25">
      <c r="A6943" s="5">
        <v>41858</v>
      </c>
      <c r="B6943">
        <v>1824.02</v>
      </c>
      <c r="C6943">
        <v>730.79</v>
      </c>
      <c r="D6943">
        <v>5107.6000000000004</v>
      </c>
      <c r="E6943">
        <v>3181.4</v>
      </c>
      <c r="F6943">
        <v>9047.5</v>
      </c>
      <c r="G6943">
        <v>7281.8</v>
      </c>
      <c r="H6943">
        <v>14176</v>
      </c>
      <c r="I6943">
        <v>308.01</v>
      </c>
      <c r="J6943">
        <v>1035.17</v>
      </c>
      <c r="K6943">
        <v>6294.95</v>
      </c>
      <c r="L6943">
        <v>12959</v>
      </c>
      <c r="M6943">
        <v>20344</v>
      </c>
      <c r="N6943">
        <v>4399.7</v>
      </c>
    </row>
    <row r="6944" spans="1:14" x14ac:dyDescent="0.25">
      <c r="A6944" s="5">
        <v>41859</v>
      </c>
      <c r="B6944">
        <v>1841.73</v>
      </c>
      <c r="C6944">
        <v>734.07</v>
      </c>
      <c r="D6944">
        <v>5088.5</v>
      </c>
      <c r="E6944">
        <v>3179.1</v>
      </c>
      <c r="F6944">
        <v>9020.99</v>
      </c>
      <c r="G6944">
        <v>7306.3</v>
      </c>
      <c r="H6944">
        <v>14250</v>
      </c>
      <c r="I6944">
        <v>304.77</v>
      </c>
      <c r="J6944">
        <v>1034</v>
      </c>
      <c r="K6944">
        <v>6279</v>
      </c>
      <c r="L6944">
        <v>12592</v>
      </c>
      <c r="M6944">
        <v>20285</v>
      </c>
      <c r="N6944">
        <v>4340.8</v>
      </c>
    </row>
    <row r="6945" spans="1:14" x14ac:dyDescent="0.25">
      <c r="A6945" s="5">
        <v>41862</v>
      </c>
      <c r="B6945">
        <v>1850.1</v>
      </c>
      <c r="C6945">
        <v>737.95</v>
      </c>
      <c r="D6945">
        <v>5137.8999999999996</v>
      </c>
      <c r="E6945">
        <v>3215.9</v>
      </c>
      <c r="F6945">
        <v>9193.11</v>
      </c>
      <c r="G6945">
        <v>7375.7</v>
      </c>
      <c r="H6945">
        <v>14424</v>
      </c>
      <c r="I6945">
        <v>309.85000000000002</v>
      </c>
      <c r="J6945">
        <v>1053.4000000000001</v>
      </c>
      <c r="K6945">
        <v>6323.06</v>
      </c>
      <c r="L6945">
        <v>12908</v>
      </c>
      <c r="M6945">
        <v>20532</v>
      </c>
      <c r="N6945">
        <v>4355.3</v>
      </c>
    </row>
    <row r="6946" spans="1:14" x14ac:dyDescent="0.25">
      <c r="A6946" s="5">
        <v>41863</v>
      </c>
      <c r="B6946">
        <v>1848.19</v>
      </c>
      <c r="C6946">
        <v>738.54</v>
      </c>
      <c r="D6946">
        <v>5132.5</v>
      </c>
      <c r="E6946">
        <v>3190.2</v>
      </c>
      <c r="F6946">
        <v>9077.0300000000007</v>
      </c>
      <c r="G6946">
        <v>7415.3</v>
      </c>
      <c r="H6946">
        <v>14385</v>
      </c>
      <c r="I6946">
        <v>308.05</v>
      </c>
      <c r="J6946">
        <v>1045.45</v>
      </c>
      <c r="K6946">
        <v>6320.02</v>
      </c>
      <c r="L6946">
        <v>12925</v>
      </c>
      <c r="M6946">
        <v>20563</v>
      </c>
      <c r="N6946">
        <v>4416.7</v>
      </c>
    </row>
    <row r="6947" spans="1:14" x14ac:dyDescent="0.25">
      <c r="A6947" s="5">
        <v>41864</v>
      </c>
      <c r="B6947">
        <v>1861.83</v>
      </c>
      <c r="C6947">
        <v>738.37</v>
      </c>
      <c r="D6947">
        <v>5175.3</v>
      </c>
      <c r="E6947">
        <v>3215.5</v>
      </c>
      <c r="F6947">
        <v>9216.6299999999992</v>
      </c>
      <c r="G6947">
        <v>7456.7</v>
      </c>
      <c r="H6947">
        <v>14476</v>
      </c>
      <c r="I6947">
        <v>309.42</v>
      </c>
      <c r="J6947">
        <v>1054.76</v>
      </c>
      <c r="K6947">
        <v>6359.51</v>
      </c>
      <c r="L6947">
        <v>12985</v>
      </c>
      <c r="M6947">
        <v>20782</v>
      </c>
      <c r="N6947">
        <v>4407</v>
      </c>
    </row>
    <row r="6948" spans="1:14" x14ac:dyDescent="0.25">
      <c r="A6948" s="5">
        <v>41865</v>
      </c>
      <c r="B6948">
        <v>1870.21</v>
      </c>
      <c r="C6948">
        <v>740.48</v>
      </c>
      <c r="D6948">
        <v>5191.6000000000004</v>
      </c>
      <c r="E6948">
        <v>3223.9</v>
      </c>
      <c r="F6948">
        <v>9235.14</v>
      </c>
      <c r="G6948">
        <v>7442.4</v>
      </c>
      <c r="H6948">
        <v>14434</v>
      </c>
      <c r="I6948">
        <v>309.97000000000003</v>
      </c>
      <c r="J6948">
        <v>1050.8800000000001</v>
      </c>
      <c r="K6948">
        <v>6399.01</v>
      </c>
      <c r="L6948">
        <v>13045</v>
      </c>
      <c r="M6948">
        <v>20666</v>
      </c>
      <c r="N6948">
        <v>4436</v>
      </c>
    </row>
    <row r="6949" spans="1:14" x14ac:dyDescent="0.25">
      <c r="A6949" s="5">
        <v>41866</v>
      </c>
      <c r="B6949">
        <v>1869.25</v>
      </c>
      <c r="C6949">
        <v>741.74</v>
      </c>
      <c r="D6949">
        <v>5193.6000000000004</v>
      </c>
      <c r="E6949">
        <v>3198.6</v>
      </c>
      <c r="F6949">
        <v>9080.5300000000007</v>
      </c>
      <c r="G6949">
        <v>7387.6</v>
      </c>
      <c r="H6949">
        <v>14434</v>
      </c>
      <c r="I6949">
        <v>309.58</v>
      </c>
      <c r="J6949">
        <v>1050.26</v>
      </c>
      <c r="K6949">
        <v>6379.26</v>
      </c>
      <c r="L6949">
        <v>13070</v>
      </c>
      <c r="M6949">
        <v>20790</v>
      </c>
      <c r="N6949">
        <v>4445.7</v>
      </c>
    </row>
    <row r="6950" spans="1:14" x14ac:dyDescent="0.25">
      <c r="A6950" s="5">
        <v>41869</v>
      </c>
      <c r="B6950">
        <v>1883.61</v>
      </c>
      <c r="C6950">
        <v>741.57</v>
      </c>
      <c r="D6950">
        <v>5241.5</v>
      </c>
      <c r="E6950">
        <v>3242</v>
      </c>
      <c r="F6950">
        <v>9262.66</v>
      </c>
      <c r="G6950">
        <v>7490.1</v>
      </c>
      <c r="H6950">
        <v>14544</v>
      </c>
      <c r="I6950">
        <v>313.02999999999997</v>
      </c>
      <c r="J6950">
        <v>1061.1199999999999</v>
      </c>
      <c r="K6950">
        <v>6411.92</v>
      </c>
      <c r="L6950">
        <v>13079</v>
      </c>
      <c r="M6950">
        <v>20789</v>
      </c>
      <c r="N6950">
        <v>4464.3</v>
      </c>
    </row>
    <row r="6951" spans="1:14" x14ac:dyDescent="0.25">
      <c r="A6951" s="5">
        <v>41870</v>
      </c>
      <c r="B6951">
        <v>1892.95</v>
      </c>
      <c r="C6951">
        <v>747.81</v>
      </c>
      <c r="D6951">
        <v>5268.3</v>
      </c>
      <c r="E6951">
        <v>3261.9</v>
      </c>
      <c r="F6951">
        <v>9344.7199999999993</v>
      </c>
      <c r="G6951">
        <v>7509.9</v>
      </c>
      <c r="H6951">
        <v>14577</v>
      </c>
      <c r="I6951">
        <v>315.81</v>
      </c>
      <c r="J6951">
        <v>1067.71</v>
      </c>
      <c r="K6951">
        <v>6468.89</v>
      </c>
      <c r="L6951">
        <v>13164</v>
      </c>
      <c r="M6951">
        <v>20959</v>
      </c>
      <c r="N6951">
        <v>4507.8999999999996</v>
      </c>
    </row>
    <row r="6952" spans="1:14" x14ac:dyDescent="0.25">
      <c r="A6952" s="5">
        <v>41871</v>
      </c>
      <c r="B6952">
        <v>1898.69</v>
      </c>
      <c r="C6952">
        <v>753.12</v>
      </c>
      <c r="D6952">
        <v>5255.1</v>
      </c>
      <c r="E6952">
        <v>3250.8</v>
      </c>
      <c r="F6952">
        <v>9321.2000000000007</v>
      </c>
      <c r="G6952">
        <v>7533.7</v>
      </c>
      <c r="H6952">
        <v>14537</v>
      </c>
      <c r="I6952">
        <v>315.77</v>
      </c>
      <c r="J6952">
        <v>1064.81</v>
      </c>
      <c r="K6952">
        <v>6468.13</v>
      </c>
      <c r="L6952">
        <v>13155</v>
      </c>
      <c r="M6952">
        <v>20964</v>
      </c>
      <c r="N6952">
        <v>4526.5</v>
      </c>
    </row>
    <row r="6953" spans="1:14" x14ac:dyDescent="0.25">
      <c r="A6953" s="5">
        <v>41872</v>
      </c>
      <c r="B6953">
        <v>1904.67</v>
      </c>
      <c r="C6953">
        <v>751.77</v>
      </c>
      <c r="D6953">
        <v>5268.7</v>
      </c>
      <c r="E6953">
        <v>3290.2</v>
      </c>
      <c r="F6953">
        <v>9400.76</v>
      </c>
      <c r="G6953">
        <v>7632.6</v>
      </c>
      <c r="H6953">
        <v>14823</v>
      </c>
      <c r="I6953">
        <v>317.89</v>
      </c>
      <c r="J6953">
        <v>1074.31</v>
      </c>
      <c r="K6953">
        <v>6509.14</v>
      </c>
      <c r="L6953">
        <v>13266</v>
      </c>
      <c r="M6953">
        <v>20866</v>
      </c>
      <c r="N6953">
        <v>4525.7</v>
      </c>
    </row>
    <row r="6954" spans="1:14" x14ac:dyDescent="0.25">
      <c r="A6954" s="5">
        <v>41873</v>
      </c>
      <c r="B6954">
        <v>1903</v>
      </c>
      <c r="C6954">
        <v>750.68</v>
      </c>
      <c r="D6954">
        <v>5268.7</v>
      </c>
      <c r="E6954">
        <v>3260</v>
      </c>
      <c r="F6954">
        <v>9354.23</v>
      </c>
      <c r="G6954">
        <v>7592.9</v>
      </c>
      <c r="H6954">
        <v>14758</v>
      </c>
      <c r="I6954">
        <v>316.87</v>
      </c>
      <c r="J6954">
        <v>1071.79</v>
      </c>
      <c r="K6954">
        <v>6486.35</v>
      </c>
      <c r="L6954">
        <v>13266</v>
      </c>
      <c r="M6954">
        <v>20956</v>
      </c>
      <c r="N6954">
        <v>4528.8999999999996</v>
      </c>
    </row>
    <row r="6955" spans="1:14" x14ac:dyDescent="0.25">
      <c r="A6955" s="5">
        <v>41876</v>
      </c>
      <c r="B6955">
        <v>1909.94</v>
      </c>
      <c r="C6955">
        <v>756.07</v>
      </c>
      <c r="D6955">
        <v>5268.7</v>
      </c>
      <c r="E6955">
        <v>3328.2</v>
      </c>
      <c r="F6955">
        <v>9505.33</v>
      </c>
      <c r="G6955">
        <v>7722.6</v>
      </c>
      <c r="H6955">
        <v>15097</v>
      </c>
      <c r="I6955">
        <v>320.70999999999998</v>
      </c>
      <c r="J6955">
        <v>1081.68</v>
      </c>
      <c r="K6955">
        <v>6541.8</v>
      </c>
      <c r="L6955">
        <v>13326</v>
      </c>
      <c r="M6955">
        <v>21019</v>
      </c>
      <c r="N6955">
        <v>4521.6000000000004</v>
      </c>
    </row>
    <row r="6956" spans="1:14" x14ac:dyDescent="0.25">
      <c r="A6956" s="5">
        <v>41877</v>
      </c>
      <c r="B6956">
        <v>1913.29</v>
      </c>
      <c r="C6956">
        <v>756.33</v>
      </c>
      <c r="D6956">
        <v>5311.5</v>
      </c>
      <c r="E6956">
        <v>3366.9</v>
      </c>
      <c r="F6956">
        <v>9598.4</v>
      </c>
      <c r="G6956">
        <v>7830.6</v>
      </c>
      <c r="H6956">
        <v>15296</v>
      </c>
      <c r="I6956">
        <v>323.49</v>
      </c>
      <c r="J6956">
        <v>1083.42</v>
      </c>
      <c r="K6956">
        <v>6586.61</v>
      </c>
      <c r="L6956">
        <v>13249</v>
      </c>
      <c r="M6956">
        <v>20939</v>
      </c>
      <c r="N6956">
        <v>4518.3999999999996</v>
      </c>
    </row>
    <row r="6957" spans="1:14" x14ac:dyDescent="0.25">
      <c r="A6957" s="5">
        <v>41878</v>
      </c>
      <c r="B6957">
        <v>1911.85</v>
      </c>
      <c r="C6957">
        <v>755.06</v>
      </c>
      <c r="D6957">
        <v>5311.9</v>
      </c>
      <c r="E6957">
        <v>3369.6</v>
      </c>
      <c r="F6957">
        <v>9576.89</v>
      </c>
      <c r="G6957">
        <v>7828.3</v>
      </c>
      <c r="H6957">
        <v>15394</v>
      </c>
      <c r="I6957">
        <v>323.76</v>
      </c>
      <c r="J6957">
        <v>1084.2</v>
      </c>
      <c r="K6957">
        <v>6582.05</v>
      </c>
      <c r="L6957">
        <v>13241</v>
      </c>
      <c r="M6957">
        <v>20813</v>
      </c>
      <c r="N6957">
        <v>4545</v>
      </c>
    </row>
    <row r="6958" spans="1:14" x14ac:dyDescent="0.25">
      <c r="A6958" s="5">
        <v>41879</v>
      </c>
      <c r="B6958">
        <v>1911.62</v>
      </c>
      <c r="C6958">
        <v>753.21</v>
      </c>
      <c r="D6958">
        <v>5296.7</v>
      </c>
      <c r="E6958">
        <v>3348.1</v>
      </c>
      <c r="F6958">
        <v>9459.7999999999993</v>
      </c>
      <c r="G6958">
        <v>7740.7</v>
      </c>
      <c r="H6958">
        <v>15081</v>
      </c>
      <c r="I6958">
        <v>322.89999999999998</v>
      </c>
      <c r="J6958">
        <v>1073.1400000000001</v>
      </c>
      <c r="K6958">
        <v>6548.64</v>
      </c>
      <c r="L6958">
        <v>13198</v>
      </c>
      <c r="M6958">
        <v>20647</v>
      </c>
      <c r="N6958">
        <v>4528.8999999999996</v>
      </c>
    </row>
    <row r="6959" spans="1:14" x14ac:dyDescent="0.25">
      <c r="A6959" s="5">
        <v>41880</v>
      </c>
      <c r="B6959">
        <v>1916.16</v>
      </c>
      <c r="C6959">
        <v>756.33</v>
      </c>
      <c r="D6959">
        <v>5294.4</v>
      </c>
      <c r="E6959">
        <v>3357.3</v>
      </c>
      <c r="F6959">
        <v>9447.2900000000009</v>
      </c>
      <c r="G6959">
        <v>7734.3</v>
      </c>
      <c r="H6959">
        <v>15150</v>
      </c>
      <c r="I6959">
        <v>323.68</v>
      </c>
      <c r="J6959">
        <v>1075.8599999999999</v>
      </c>
      <c r="K6959">
        <v>6560.03</v>
      </c>
      <c r="L6959">
        <v>13155</v>
      </c>
      <c r="M6959">
        <v>20658</v>
      </c>
      <c r="N6959">
        <v>4533.7</v>
      </c>
    </row>
    <row r="6960" spans="1:14" x14ac:dyDescent="0.25">
      <c r="A6960" s="5">
        <v>41883</v>
      </c>
      <c r="B6960">
        <v>1916.16</v>
      </c>
      <c r="C6960">
        <v>756.33</v>
      </c>
      <c r="D6960">
        <v>5307.2</v>
      </c>
      <c r="E6960">
        <v>3357.3</v>
      </c>
      <c r="F6960">
        <v>9477.31</v>
      </c>
      <c r="G6960">
        <v>7759.4</v>
      </c>
      <c r="H6960">
        <v>15081</v>
      </c>
      <c r="I6960">
        <v>324.51</v>
      </c>
      <c r="J6960">
        <v>1075.28</v>
      </c>
      <c r="K6960">
        <v>6639.02</v>
      </c>
      <c r="L6960">
        <v>13207</v>
      </c>
      <c r="M6960">
        <v>20670</v>
      </c>
      <c r="N6960">
        <v>4528.8999999999996</v>
      </c>
    </row>
    <row r="6961" spans="1:14" x14ac:dyDescent="0.25">
      <c r="A6961" s="5">
        <v>41884</v>
      </c>
      <c r="B6961">
        <v>1914.49</v>
      </c>
      <c r="C6961">
        <v>756.07</v>
      </c>
      <c r="D6961">
        <v>5309.6</v>
      </c>
      <c r="E6961">
        <v>3355.8</v>
      </c>
      <c r="F6961">
        <v>9512.34</v>
      </c>
      <c r="G6961">
        <v>7765.7</v>
      </c>
      <c r="H6961">
        <v>15169</v>
      </c>
      <c r="I6961">
        <v>325.17</v>
      </c>
      <c r="J6961">
        <v>1076.83</v>
      </c>
      <c r="K6961">
        <v>6648.13</v>
      </c>
      <c r="L6961">
        <v>13369</v>
      </c>
      <c r="M6961">
        <v>20666</v>
      </c>
      <c r="N6961">
        <v>4558.8</v>
      </c>
    </row>
    <row r="6962" spans="1:14" x14ac:dyDescent="0.25">
      <c r="A6962" s="5">
        <v>41885</v>
      </c>
      <c r="B6962">
        <v>1913.53</v>
      </c>
      <c r="C6962">
        <v>757.76</v>
      </c>
      <c r="D6962">
        <v>5352.4</v>
      </c>
      <c r="E6962">
        <v>3388.7</v>
      </c>
      <c r="F6962">
        <v>9624.92</v>
      </c>
      <c r="G6962">
        <v>7870</v>
      </c>
      <c r="H6962">
        <v>15446</v>
      </c>
      <c r="I6962">
        <v>326.97000000000003</v>
      </c>
      <c r="J6962">
        <v>1084.97</v>
      </c>
      <c r="K6962">
        <v>6700.54</v>
      </c>
      <c r="L6962">
        <v>13394</v>
      </c>
      <c r="M6962">
        <v>21187</v>
      </c>
      <c r="N6962">
        <v>4561.2</v>
      </c>
    </row>
    <row r="6963" spans="1:14" x14ac:dyDescent="0.25">
      <c r="A6963" s="5">
        <v>41886</v>
      </c>
      <c r="B6963">
        <v>1912.57</v>
      </c>
      <c r="C6963">
        <v>756.07</v>
      </c>
      <c r="D6963">
        <v>5353.9</v>
      </c>
      <c r="E6963">
        <v>3445.8</v>
      </c>
      <c r="F6963">
        <v>9734</v>
      </c>
      <c r="G6963">
        <v>8023.8</v>
      </c>
      <c r="H6963">
        <v>15876</v>
      </c>
      <c r="I6963">
        <v>330.3</v>
      </c>
      <c r="J6963">
        <v>1084</v>
      </c>
      <c r="K6963">
        <v>6707.38</v>
      </c>
      <c r="L6963">
        <v>13360</v>
      </c>
      <c r="M6963">
        <v>21088</v>
      </c>
      <c r="N6963">
        <v>4548.3</v>
      </c>
    </row>
    <row r="6964" spans="1:14" x14ac:dyDescent="0.25">
      <c r="A6964" s="5">
        <v>41887</v>
      </c>
      <c r="B6964">
        <v>1920.47</v>
      </c>
      <c r="C6964">
        <v>754.56</v>
      </c>
      <c r="D6964">
        <v>5335.7</v>
      </c>
      <c r="E6964">
        <v>3438.6</v>
      </c>
      <c r="F6964">
        <v>9757.52</v>
      </c>
      <c r="G6964">
        <v>8059.7</v>
      </c>
      <c r="H6964">
        <v>15845</v>
      </c>
      <c r="I6964">
        <v>329.91</v>
      </c>
      <c r="J6964">
        <v>1077.5999999999999</v>
      </c>
      <c r="K6964">
        <v>6670.92</v>
      </c>
      <c r="L6964">
        <v>13386</v>
      </c>
      <c r="M6964">
        <v>21058</v>
      </c>
      <c r="N6964">
        <v>4516.8</v>
      </c>
    </row>
    <row r="6965" spans="1:14" x14ac:dyDescent="0.25">
      <c r="A6965" s="5">
        <v>41890</v>
      </c>
      <c r="B6965">
        <v>1915.21</v>
      </c>
      <c r="C6965">
        <v>753.8</v>
      </c>
      <c r="D6965">
        <v>5317.4</v>
      </c>
      <c r="E6965">
        <v>3430.5</v>
      </c>
      <c r="F6965">
        <v>9759.02</v>
      </c>
      <c r="G6965">
        <v>8014.8</v>
      </c>
      <c r="H6965">
        <v>15806</v>
      </c>
      <c r="I6965">
        <v>329.64</v>
      </c>
      <c r="J6965">
        <v>1080.32</v>
      </c>
      <c r="K6965">
        <v>6686.11</v>
      </c>
      <c r="L6965">
        <v>13411</v>
      </c>
      <c r="M6965">
        <v>21045</v>
      </c>
      <c r="N6965">
        <v>4506.3</v>
      </c>
    </row>
    <row r="6966" spans="1:14" x14ac:dyDescent="0.25">
      <c r="A6966" s="5">
        <v>41891</v>
      </c>
      <c r="B6966">
        <v>1904.91</v>
      </c>
      <c r="C6966">
        <v>754.56</v>
      </c>
      <c r="D6966">
        <v>5314.6</v>
      </c>
      <c r="E6966">
        <v>3413.7</v>
      </c>
      <c r="F6966">
        <v>9718.49</v>
      </c>
      <c r="G6966">
        <v>7909.5</v>
      </c>
      <c r="H6966">
        <v>15688</v>
      </c>
      <c r="I6966">
        <v>327.8</v>
      </c>
      <c r="J6966">
        <v>1072.95</v>
      </c>
      <c r="K6966">
        <v>6705.1</v>
      </c>
      <c r="L6966">
        <v>13437</v>
      </c>
      <c r="M6966">
        <v>21045</v>
      </c>
      <c r="N6966">
        <v>4524</v>
      </c>
    </row>
    <row r="6967" spans="1:14" x14ac:dyDescent="0.25">
      <c r="A6967" s="5">
        <v>41892</v>
      </c>
      <c r="B6967">
        <v>1909.94</v>
      </c>
      <c r="C6967">
        <v>752.53</v>
      </c>
      <c r="D6967">
        <v>5322</v>
      </c>
      <c r="E6967">
        <v>3413.3</v>
      </c>
      <c r="F6967">
        <v>9712.48</v>
      </c>
      <c r="G6967">
        <v>7901.9</v>
      </c>
      <c r="H6967">
        <v>15643</v>
      </c>
      <c r="I6967">
        <v>328.35</v>
      </c>
      <c r="J6967">
        <v>1077.4100000000001</v>
      </c>
      <c r="K6967">
        <v>6689.91</v>
      </c>
      <c r="L6967">
        <v>13480</v>
      </c>
      <c r="M6967">
        <v>20614</v>
      </c>
      <c r="N6967">
        <v>4503.1000000000004</v>
      </c>
    </row>
    <row r="6968" spans="1:14" x14ac:dyDescent="0.25">
      <c r="A6968" s="5">
        <v>41893</v>
      </c>
      <c r="B6968">
        <v>1911.85</v>
      </c>
      <c r="C6968">
        <v>755.4</v>
      </c>
      <c r="D6968">
        <v>5290.5</v>
      </c>
      <c r="E6968">
        <v>3403.3</v>
      </c>
      <c r="F6968">
        <v>9690.4699999999993</v>
      </c>
      <c r="G6968">
        <v>7859.6</v>
      </c>
      <c r="H6968">
        <v>15630</v>
      </c>
      <c r="I6968">
        <v>327.64</v>
      </c>
      <c r="J6968">
        <v>1071.79</v>
      </c>
      <c r="K6968">
        <v>6695.98</v>
      </c>
      <c r="L6968">
        <v>13565</v>
      </c>
      <c r="M6968">
        <v>20629</v>
      </c>
      <c r="N6968">
        <v>4478.8</v>
      </c>
    </row>
    <row r="6969" spans="1:14" x14ac:dyDescent="0.25">
      <c r="A6969" s="5">
        <v>41894</v>
      </c>
      <c r="B6969">
        <v>1900.13</v>
      </c>
      <c r="C6969">
        <v>755.9</v>
      </c>
      <c r="D6969">
        <v>5297.5</v>
      </c>
      <c r="E6969">
        <v>3404.5</v>
      </c>
      <c r="F6969">
        <v>9656.44</v>
      </c>
      <c r="G6969">
        <v>7872.6</v>
      </c>
      <c r="H6969">
        <v>15623</v>
      </c>
      <c r="I6969">
        <v>327.41000000000003</v>
      </c>
      <c r="J6969">
        <v>1077.22</v>
      </c>
      <c r="K6969">
        <v>6667.12</v>
      </c>
      <c r="L6969">
        <v>13617</v>
      </c>
      <c r="M6969">
        <v>20556</v>
      </c>
      <c r="N6969">
        <v>4471.6000000000004</v>
      </c>
    </row>
    <row r="6970" spans="1:14" x14ac:dyDescent="0.25">
      <c r="A6970" s="5">
        <v>41897</v>
      </c>
      <c r="B6970">
        <v>1899.65</v>
      </c>
      <c r="C6970">
        <v>753.97</v>
      </c>
      <c r="D6970">
        <v>5293.2</v>
      </c>
      <c r="E6970">
        <v>3394.1</v>
      </c>
      <c r="F6970">
        <v>9668.4500000000007</v>
      </c>
      <c r="G6970">
        <v>7835.1</v>
      </c>
      <c r="H6970">
        <v>15460</v>
      </c>
      <c r="I6970">
        <v>327.33</v>
      </c>
      <c r="J6970">
        <v>1079.1600000000001</v>
      </c>
      <c r="K6970">
        <v>6675.48</v>
      </c>
      <c r="L6970">
        <v>13617</v>
      </c>
      <c r="M6970">
        <v>20429</v>
      </c>
      <c r="N6970">
        <v>4419.1000000000004</v>
      </c>
    </row>
    <row r="6971" spans="1:14" x14ac:dyDescent="0.25">
      <c r="A6971" s="5">
        <v>41898</v>
      </c>
      <c r="B6971">
        <v>1914.25</v>
      </c>
      <c r="C6971">
        <v>756.92</v>
      </c>
      <c r="D6971">
        <v>5286.6</v>
      </c>
      <c r="E6971">
        <v>3380.7</v>
      </c>
      <c r="F6971">
        <v>9634.93</v>
      </c>
      <c r="G6971">
        <v>7807.8</v>
      </c>
      <c r="H6971">
        <v>15414</v>
      </c>
      <c r="I6971">
        <v>327.08999999999997</v>
      </c>
      <c r="J6971">
        <v>1081.29</v>
      </c>
      <c r="K6971">
        <v>6670.92</v>
      </c>
      <c r="L6971">
        <v>13600</v>
      </c>
      <c r="M6971">
        <v>20240</v>
      </c>
      <c r="N6971">
        <v>4394</v>
      </c>
    </row>
    <row r="6972" spans="1:14" x14ac:dyDescent="0.25">
      <c r="A6972" s="5">
        <v>41899</v>
      </c>
      <c r="B6972">
        <v>1916.16</v>
      </c>
      <c r="C6972">
        <v>753.38</v>
      </c>
      <c r="D6972">
        <v>5284.7</v>
      </c>
      <c r="E6972">
        <v>3395.3</v>
      </c>
      <c r="F6972">
        <v>9676.9599999999991</v>
      </c>
      <c r="G6972">
        <v>7891.6</v>
      </c>
      <c r="H6972">
        <v>15633</v>
      </c>
      <c r="I6972">
        <v>327.48</v>
      </c>
      <c r="J6972">
        <v>1091.76</v>
      </c>
      <c r="K6972">
        <v>6696.74</v>
      </c>
      <c r="L6972">
        <v>13548</v>
      </c>
      <c r="M6972">
        <v>20400</v>
      </c>
      <c r="N6972">
        <v>4361.8</v>
      </c>
    </row>
    <row r="6973" spans="1:14" x14ac:dyDescent="0.25">
      <c r="A6973" s="5">
        <v>41900</v>
      </c>
      <c r="B6973">
        <v>1926.45</v>
      </c>
      <c r="C6973">
        <v>753.97</v>
      </c>
      <c r="D6973">
        <v>5306.1</v>
      </c>
      <c r="E6973">
        <v>3421.3</v>
      </c>
      <c r="F6973">
        <v>9793.5400000000009</v>
      </c>
      <c r="G6973">
        <v>7937.6</v>
      </c>
      <c r="H6973">
        <v>15650</v>
      </c>
      <c r="I6973">
        <v>330.7</v>
      </c>
      <c r="J6973">
        <v>1097.97</v>
      </c>
      <c r="K6973">
        <v>6700.54</v>
      </c>
      <c r="L6973">
        <v>13720</v>
      </c>
      <c r="M6973">
        <v>20215</v>
      </c>
      <c r="N6973">
        <v>4363.3999999999996</v>
      </c>
    </row>
    <row r="6974" spans="1:14" x14ac:dyDescent="0.25">
      <c r="A6974" s="5">
        <v>41901</v>
      </c>
      <c r="B6974">
        <v>1925.73</v>
      </c>
      <c r="C6974">
        <v>744.24</v>
      </c>
      <c r="D6974">
        <v>5324.4</v>
      </c>
      <c r="E6974">
        <v>3420.2</v>
      </c>
      <c r="F6974">
        <v>9826.5499999999993</v>
      </c>
      <c r="G6974">
        <v>7984</v>
      </c>
      <c r="H6974">
        <v>15564</v>
      </c>
      <c r="I6974">
        <v>332.22</v>
      </c>
      <c r="J6974">
        <v>1102.56</v>
      </c>
      <c r="K6974">
        <v>6703.58</v>
      </c>
      <c r="L6974">
        <v>13908</v>
      </c>
      <c r="M6974">
        <v>20331</v>
      </c>
      <c r="N6974">
        <v>4381.8999999999996</v>
      </c>
    </row>
    <row r="6975" spans="1:14" x14ac:dyDescent="0.25">
      <c r="A6975" s="5">
        <v>41904</v>
      </c>
      <c r="B6975">
        <v>1908.92</v>
      </c>
      <c r="C6975">
        <v>739.16</v>
      </c>
      <c r="D6975">
        <v>5272.1</v>
      </c>
      <c r="E6975">
        <v>3404.8</v>
      </c>
      <c r="F6975">
        <v>9757.5300000000007</v>
      </c>
      <c r="G6975">
        <v>7912.9</v>
      </c>
      <c r="H6975">
        <v>15389</v>
      </c>
      <c r="I6975">
        <v>330.66</v>
      </c>
      <c r="J6975">
        <v>1099.8499999999999</v>
      </c>
      <c r="K6975">
        <v>6690.66</v>
      </c>
      <c r="L6975">
        <v>13857</v>
      </c>
      <c r="M6975">
        <v>20079</v>
      </c>
      <c r="N6975">
        <v>4328.6000000000004</v>
      </c>
    </row>
    <row r="6976" spans="1:14" x14ac:dyDescent="0.25">
      <c r="A6976" s="5">
        <v>41905</v>
      </c>
      <c r="B6976">
        <v>1895.46</v>
      </c>
      <c r="C6976">
        <v>737.98</v>
      </c>
      <c r="D6976">
        <v>5196.3</v>
      </c>
      <c r="E6976">
        <v>3345.3</v>
      </c>
      <c r="F6976">
        <v>9597.9599999999991</v>
      </c>
      <c r="G6976">
        <v>7803.8</v>
      </c>
      <c r="H6976">
        <v>15171</v>
      </c>
      <c r="I6976">
        <v>328.23</v>
      </c>
      <c r="J6976">
        <v>1091.1300000000001</v>
      </c>
      <c r="K6976">
        <v>6660.27</v>
      </c>
      <c r="L6976">
        <v>13857</v>
      </c>
      <c r="M6976">
        <v>19931</v>
      </c>
      <c r="N6976">
        <v>4365.8</v>
      </c>
    </row>
    <row r="6977" spans="1:14" x14ac:dyDescent="0.25">
      <c r="A6977" s="5">
        <v>41906</v>
      </c>
      <c r="B6977">
        <v>1913.48</v>
      </c>
      <c r="C6977">
        <v>735.61</v>
      </c>
      <c r="D6977">
        <v>5218.2</v>
      </c>
      <c r="E6977">
        <v>3387.9</v>
      </c>
      <c r="F6977">
        <v>9676.49</v>
      </c>
      <c r="G6977">
        <v>7848.1</v>
      </c>
      <c r="H6977">
        <v>15391</v>
      </c>
      <c r="I6977">
        <v>330.19</v>
      </c>
      <c r="J6977">
        <v>1093.45</v>
      </c>
      <c r="K6977">
        <v>6683.07</v>
      </c>
      <c r="L6977">
        <v>13806</v>
      </c>
      <c r="M6977">
        <v>19984</v>
      </c>
      <c r="N6977">
        <v>4344</v>
      </c>
    </row>
    <row r="6978" spans="1:14" x14ac:dyDescent="0.25">
      <c r="A6978" s="5">
        <v>41907</v>
      </c>
      <c r="B6978">
        <v>1885.13</v>
      </c>
      <c r="C6978">
        <v>724.86</v>
      </c>
      <c r="D6978">
        <v>5169</v>
      </c>
      <c r="E6978">
        <v>3341.8</v>
      </c>
      <c r="F6978">
        <v>9515.43</v>
      </c>
      <c r="G6978">
        <v>7788.8</v>
      </c>
      <c r="H6978">
        <v>15167</v>
      </c>
      <c r="I6978">
        <v>327.01</v>
      </c>
      <c r="J6978">
        <v>1081.43</v>
      </c>
      <c r="K6978">
        <v>6652.67</v>
      </c>
      <c r="L6978">
        <v>13960</v>
      </c>
      <c r="M6978">
        <v>19886</v>
      </c>
      <c r="N6978">
        <v>4337.5</v>
      </c>
    </row>
    <row r="6979" spans="1:14" x14ac:dyDescent="0.25">
      <c r="A6979" s="5">
        <v>41908</v>
      </c>
      <c r="B6979">
        <v>1899.06</v>
      </c>
      <c r="C6979">
        <v>732.81</v>
      </c>
      <c r="D6979">
        <v>5177.2</v>
      </c>
      <c r="E6979">
        <v>3371.8</v>
      </c>
      <c r="F6979">
        <v>9496.92</v>
      </c>
      <c r="G6979">
        <v>7839</v>
      </c>
      <c r="H6979">
        <v>15488</v>
      </c>
      <c r="I6979">
        <v>327.91</v>
      </c>
      <c r="J6979">
        <v>1083.3699999999999</v>
      </c>
      <c r="K6979">
        <v>6668.63</v>
      </c>
      <c r="L6979">
        <v>13951</v>
      </c>
      <c r="M6979">
        <v>19810</v>
      </c>
      <c r="N6979">
        <v>4283.3999999999996</v>
      </c>
    </row>
    <row r="6980" spans="1:14" x14ac:dyDescent="0.25">
      <c r="A6980" s="5">
        <v>41911</v>
      </c>
      <c r="B6980">
        <v>1892.82</v>
      </c>
      <c r="C6980">
        <v>728.33</v>
      </c>
      <c r="D6980">
        <v>5171.7</v>
      </c>
      <c r="E6980">
        <v>3344.9</v>
      </c>
      <c r="F6980">
        <v>9435.89</v>
      </c>
      <c r="G6980">
        <v>7733.6</v>
      </c>
      <c r="H6980">
        <v>15294</v>
      </c>
      <c r="I6980">
        <v>327.56</v>
      </c>
      <c r="J6980">
        <v>1080.57</v>
      </c>
      <c r="K6980">
        <v>6666.35</v>
      </c>
      <c r="L6980">
        <v>13986</v>
      </c>
      <c r="M6980">
        <v>19457</v>
      </c>
      <c r="N6980">
        <v>4251.1000000000004</v>
      </c>
    </row>
    <row r="6981" spans="1:14" x14ac:dyDescent="0.25">
      <c r="A6981" s="5">
        <v>41912</v>
      </c>
      <c r="B6981">
        <v>1888.97</v>
      </c>
      <c r="C6981">
        <v>728.67</v>
      </c>
      <c r="D6981">
        <v>5161.1000000000004</v>
      </c>
      <c r="E6981">
        <v>3390.2</v>
      </c>
      <c r="F6981">
        <v>9494.42</v>
      </c>
      <c r="G6981">
        <v>7857</v>
      </c>
      <c r="H6981">
        <v>15556</v>
      </c>
      <c r="I6981">
        <v>330.15</v>
      </c>
      <c r="J6981">
        <v>1088.8</v>
      </c>
      <c r="K6981">
        <v>6714.22</v>
      </c>
      <c r="L6981">
        <v>13874</v>
      </c>
      <c r="M6981">
        <v>19126</v>
      </c>
      <c r="N6981">
        <v>4266.5</v>
      </c>
    </row>
    <row r="6982" spans="1:14" x14ac:dyDescent="0.25">
      <c r="A6982" s="5">
        <v>41913</v>
      </c>
      <c r="B6982">
        <v>1865.19</v>
      </c>
      <c r="C6982">
        <v>721.39</v>
      </c>
      <c r="D6982">
        <v>5106.3999999999996</v>
      </c>
      <c r="E6982">
        <v>3351</v>
      </c>
      <c r="F6982">
        <v>9396.8799999999992</v>
      </c>
      <c r="G6982">
        <v>7790.5</v>
      </c>
      <c r="H6982">
        <v>15449</v>
      </c>
      <c r="I6982">
        <v>326.58</v>
      </c>
      <c r="J6982">
        <v>1073.29</v>
      </c>
      <c r="K6982">
        <v>6673.95</v>
      </c>
      <c r="L6982">
        <v>13814</v>
      </c>
      <c r="M6982">
        <v>19126</v>
      </c>
      <c r="N6982">
        <v>4298</v>
      </c>
    </row>
    <row r="6983" spans="1:14" x14ac:dyDescent="0.25">
      <c r="A6983" s="5">
        <v>41914</v>
      </c>
      <c r="B6983">
        <v>1863.02</v>
      </c>
      <c r="C6983">
        <v>717.92</v>
      </c>
      <c r="D6983">
        <v>5024</v>
      </c>
      <c r="E6983">
        <v>3255.8</v>
      </c>
      <c r="F6983">
        <v>9219.7999999999993</v>
      </c>
      <c r="G6983">
        <v>7551.5</v>
      </c>
      <c r="H6983">
        <v>14834</v>
      </c>
      <c r="I6983">
        <v>318.2</v>
      </c>
      <c r="J6983">
        <v>1050.03</v>
      </c>
      <c r="K6983">
        <v>6575.94</v>
      </c>
      <c r="L6983">
        <v>13471</v>
      </c>
      <c r="M6983">
        <v>19126</v>
      </c>
      <c r="N6983">
        <v>4266.5</v>
      </c>
    </row>
    <row r="6984" spans="1:14" x14ac:dyDescent="0.25">
      <c r="A6984" s="5">
        <v>41915</v>
      </c>
      <c r="B6984">
        <v>1883.93</v>
      </c>
      <c r="C6984">
        <v>721.98</v>
      </c>
      <c r="D6984">
        <v>5077.5</v>
      </c>
      <c r="E6984">
        <v>3286.5</v>
      </c>
      <c r="F6984">
        <v>9219.7999999999993</v>
      </c>
      <c r="G6984">
        <v>7652.6</v>
      </c>
      <c r="H6984">
        <v>15037</v>
      </c>
      <c r="I6984">
        <v>322.2</v>
      </c>
      <c r="J6984">
        <v>1061.28</v>
      </c>
      <c r="K6984">
        <v>6597.97</v>
      </c>
      <c r="L6984">
        <v>13514</v>
      </c>
      <c r="M6984">
        <v>19271</v>
      </c>
      <c r="N6984">
        <v>4295.5</v>
      </c>
    </row>
    <row r="6985" spans="1:14" x14ac:dyDescent="0.25">
      <c r="A6985" s="5">
        <v>41918</v>
      </c>
      <c r="B6985">
        <v>1879.84</v>
      </c>
      <c r="C6985">
        <v>718.43</v>
      </c>
      <c r="D6985">
        <v>5099.3999999999996</v>
      </c>
      <c r="E6985">
        <v>3290</v>
      </c>
      <c r="F6985">
        <v>9196.2900000000009</v>
      </c>
      <c r="G6985">
        <v>7698.1</v>
      </c>
      <c r="H6985">
        <v>14990</v>
      </c>
      <c r="I6985">
        <v>323.02</v>
      </c>
      <c r="J6985">
        <v>1059.92</v>
      </c>
      <c r="K6985">
        <v>6626.84</v>
      </c>
      <c r="L6985">
        <v>13668</v>
      </c>
      <c r="M6985">
        <v>19488</v>
      </c>
      <c r="N6985">
        <v>4263.2</v>
      </c>
    </row>
    <row r="6986" spans="1:14" x14ac:dyDescent="0.25">
      <c r="A6986" s="5">
        <v>41919</v>
      </c>
      <c r="B6986">
        <v>1852.93</v>
      </c>
      <c r="C6986">
        <v>710.82</v>
      </c>
      <c r="D6986">
        <v>5060</v>
      </c>
      <c r="E6986">
        <v>3231.6</v>
      </c>
      <c r="F6986">
        <v>9089.75</v>
      </c>
      <c r="G6986">
        <v>7543.9</v>
      </c>
      <c r="H6986">
        <v>14741</v>
      </c>
      <c r="I6986">
        <v>318.47000000000003</v>
      </c>
      <c r="J6986">
        <v>1038.21</v>
      </c>
      <c r="K6986">
        <v>6502.24</v>
      </c>
      <c r="L6986">
        <v>13565</v>
      </c>
      <c r="M6986">
        <v>19566</v>
      </c>
      <c r="N6986">
        <v>4246.3</v>
      </c>
    </row>
    <row r="6987" spans="1:14" x14ac:dyDescent="0.25">
      <c r="A6987" s="5">
        <v>41920</v>
      </c>
      <c r="B6987">
        <v>1885.37</v>
      </c>
      <c r="C6987">
        <v>713.86</v>
      </c>
      <c r="D6987">
        <v>5054.1000000000004</v>
      </c>
      <c r="E6987">
        <v>3201.3</v>
      </c>
      <c r="F6987">
        <v>9017.7199999999993</v>
      </c>
      <c r="G6987">
        <v>7493.5</v>
      </c>
      <c r="H6987">
        <v>14609</v>
      </c>
      <c r="I6987">
        <v>316.27999999999997</v>
      </c>
      <c r="J6987">
        <v>1032.2</v>
      </c>
      <c r="K6987">
        <v>6452.85</v>
      </c>
      <c r="L6987">
        <v>13394</v>
      </c>
      <c r="M6987">
        <v>19467</v>
      </c>
      <c r="N6987">
        <v>4219.6000000000004</v>
      </c>
    </row>
    <row r="6988" spans="1:14" x14ac:dyDescent="0.25">
      <c r="A6988" s="5">
        <v>41921</v>
      </c>
      <c r="B6988">
        <v>1850.05</v>
      </c>
      <c r="C6988">
        <v>707.01</v>
      </c>
      <c r="D6988">
        <v>5006.8</v>
      </c>
      <c r="E6988">
        <v>3177.8</v>
      </c>
      <c r="F6988">
        <v>9025.2199999999993</v>
      </c>
      <c r="G6988">
        <v>7445.8</v>
      </c>
      <c r="H6988">
        <v>14441</v>
      </c>
      <c r="I6988">
        <v>315.42</v>
      </c>
      <c r="J6988">
        <v>1025.22</v>
      </c>
      <c r="K6988">
        <v>6442.21</v>
      </c>
      <c r="L6988">
        <v>13291</v>
      </c>
      <c r="M6988">
        <v>19688</v>
      </c>
      <c r="N6988">
        <v>4263.2</v>
      </c>
    </row>
    <row r="6989" spans="1:14" x14ac:dyDescent="0.25">
      <c r="A6989" s="5">
        <v>41922</v>
      </c>
      <c r="B6989">
        <v>1820.5</v>
      </c>
      <c r="C6989">
        <v>693.56</v>
      </c>
      <c r="D6989">
        <v>4939.6000000000004</v>
      </c>
      <c r="E6989">
        <v>3126.4</v>
      </c>
      <c r="F6989">
        <v>8813.14</v>
      </c>
      <c r="G6989">
        <v>7352</v>
      </c>
      <c r="H6989">
        <v>14322</v>
      </c>
      <c r="I6989">
        <v>309.89999999999998</v>
      </c>
      <c r="J6989">
        <v>1008.94</v>
      </c>
      <c r="K6989">
        <v>6361.68</v>
      </c>
      <c r="L6989">
        <v>13154</v>
      </c>
      <c r="M6989">
        <v>19291</v>
      </c>
      <c r="N6989">
        <v>4165.5</v>
      </c>
    </row>
    <row r="6990" spans="1:14" x14ac:dyDescent="0.25">
      <c r="A6990" s="5">
        <v>41925</v>
      </c>
      <c r="B6990">
        <v>1792.87</v>
      </c>
      <c r="C6990">
        <v>693.56</v>
      </c>
      <c r="D6990">
        <v>4951.3</v>
      </c>
      <c r="E6990">
        <v>3133.3</v>
      </c>
      <c r="F6990">
        <v>8812.14</v>
      </c>
      <c r="G6990">
        <v>7373.8</v>
      </c>
      <c r="H6990">
        <v>14245</v>
      </c>
      <c r="I6990">
        <v>309.02999999999997</v>
      </c>
      <c r="J6990">
        <v>1003.9</v>
      </c>
      <c r="K6990">
        <v>6329.77</v>
      </c>
      <c r="L6990">
        <v>13154</v>
      </c>
      <c r="M6990">
        <v>19425</v>
      </c>
      <c r="N6990">
        <v>4148.6000000000004</v>
      </c>
    </row>
    <row r="6991" spans="1:14" x14ac:dyDescent="0.25">
      <c r="A6991" s="5">
        <v>41926</v>
      </c>
      <c r="B6991">
        <v>1801.76</v>
      </c>
      <c r="C6991">
        <v>683.66</v>
      </c>
      <c r="D6991">
        <v>4979.5</v>
      </c>
      <c r="E6991">
        <v>3139.4</v>
      </c>
      <c r="F6991">
        <v>8843.15</v>
      </c>
      <c r="G6991">
        <v>7394.4</v>
      </c>
      <c r="H6991">
        <v>14241</v>
      </c>
      <c r="I6991">
        <v>308.05</v>
      </c>
      <c r="J6991">
        <v>1013.78</v>
      </c>
      <c r="K6991">
        <v>6341.16</v>
      </c>
      <c r="L6991">
        <v>12777</v>
      </c>
      <c r="M6991">
        <v>19244</v>
      </c>
      <c r="N6991">
        <v>4182.5</v>
      </c>
    </row>
    <row r="6992" spans="1:14" x14ac:dyDescent="0.25">
      <c r="A6992" s="5">
        <v>41927</v>
      </c>
      <c r="B6992">
        <v>1774.85</v>
      </c>
      <c r="C6992">
        <v>673.67</v>
      </c>
      <c r="D6992">
        <v>4835.3</v>
      </c>
      <c r="E6992">
        <v>3025.4</v>
      </c>
      <c r="F6992">
        <v>8578.5400000000009</v>
      </c>
      <c r="G6992">
        <v>7108.2</v>
      </c>
      <c r="H6992">
        <v>13659</v>
      </c>
      <c r="I6992">
        <v>297.44</v>
      </c>
      <c r="J6992">
        <v>986.07</v>
      </c>
      <c r="K6992">
        <v>6193</v>
      </c>
      <c r="L6992">
        <v>12922</v>
      </c>
      <c r="M6992">
        <v>19354</v>
      </c>
      <c r="N6992">
        <v>4216.3999999999996</v>
      </c>
    </row>
    <row r="6993" spans="1:14" x14ac:dyDescent="0.25">
      <c r="A6993" s="5">
        <v>41928</v>
      </c>
      <c r="B6993">
        <v>1778.45</v>
      </c>
      <c r="C6993">
        <v>682.56</v>
      </c>
      <c r="D6993">
        <v>4824.3999999999996</v>
      </c>
      <c r="E6993">
        <v>3009.6</v>
      </c>
      <c r="F6993">
        <v>8609.0499999999993</v>
      </c>
      <c r="G6993">
        <v>7012.4</v>
      </c>
      <c r="H6993">
        <v>13441</v>
      </c>
      <c r="I6993">
        <v>294.74</v>
      </c>
      <c r="J6993">
        <v>986.65</v>
      </c>
      <c r="K6993">
        <v>6097.27</v>
      </c>
      <c r="L6993">
        <v>12622</v>
      </c>
      <c r="M6993">
        <v>19152</v>
      </c>
      <c r="N6993">
        <v>4225.3</v>
      </c>
    </row>
    <row r="6994" spans="1:14" x14ac:dyDescent="0.25">
      <c r="A6994" s="5">
        <v>41929</v>
      </c>
      <c r="B6994">
        <v>1807.76</v>
      </c>
      <c r="C6994">
        <v>692.54</v>
      </c>
      <c r="D6994">
        <v>4906.3999999999996</v>
      </c>
      <c r="E6994">
        <v>3098</v>
      </c>
      <c r="F6994">
        <v>8846.65</v>
      </c>
      <c r="G6994">
        <v>7204.8</v>
      </c>
      <c r="H6994">
        <v>13914</v>
      </c>
      <c r="I6994">
        <v>303.42</v>
      </c>
      <c r="J6994">
        <v>1015.53</v>
      </c>
      <c r="K6994">
        <v>6281.9</v>
      </c>
      <c r="L6994">
        <v>12459</v>
      </c>
      <c r="M6994">
        <v>19311</v>
      </c>
      <c r="N6994">
        <v>4229.3</v>
      </c>
    </row>
    <row r="6995" spans="1:14" x14ac:dyDescent="0.25">
      <c r="A6995" s="5">
        <v>41932</v>
      </c>
      <c r="B6995">
        <v>1826.02</v>
      </c>
      <c r="C6995">
        <v>699.22</v>
      </c>
      <c r="D6995">
        <v>4875.6000000000004</v>
      </c>
      <c r="E6995">
        <v>3064.6</v>
      </c>
      <c r="F6995">
        <v>8725.1</v>
      </c>
      <c r="G6995">
        <v>7216</v>
      </c>
      <c r="H6995">
        <v>13802</v>
      </c>
      <c r="I6995">
        <v>301.14</v>
      </c>
      <c r="J6995">
        <v>1013.21</v>
      </c>
      <c r="K6995">
        <v>6287.98</v>
      </c>
      <c r="L6995">
        <v>12965</v>
      </c>
      <c r="M6995">
        <v>19299</v>
      </c>
      <c r="N6995">
        <v>4285</v>
      </c>
    </row>
    <row r="6996" spans="1:14" x14ac:dyDescent="0.25">
      <c r="A6996" s="5">
        <v>41933</v>
      </c>
      <c r="B6996">
        <v>1862.54</v>
      </c>
      <c r="C6996">
        <v>708.87</v>
      </c>
      <c r="D6996">
        <v>4957.2</v>
      </c>
      <c r="E6996">
        <v>3134.5</v>
      </c>
      <c r="F6996">
        <v>8891.17</v>
      </c>
      <c r="G6996">
        <v>7376.4</v>
      </c>
      <c r="H6996">
        <v>14153</v>
      </c>
      <c r="I6996">
        <v>309.16000000000003</v>
      </c>
      <c r="J6996">
        <v>1036.46</v>
      </c>
      <c r="K6996">
        <v>6369.27</v>
      </c>
      <c r="L6996">
        <v>12674</v>
      </c>
      <c r="M6996">
        <v>19366</v>
      </c>
      <c r="N6996">
        <v>4289.1000000000004</v>
      </c>
    </row>
    <row r="6997" spans="1:14" x14ac:dyDescent="0.25">
      <c r="A6997" s="5">
        <v>41934</v>
      </c>
      <c r="B6997">
        <v>1850.05</v>
      </c>
      <c r="C6997">
        <v>697.7</v>
      </c>
      <c r="D6997">
        <v>4976.3999999999996</v>
      </c>
      <c r="E6997">
        <v>3151.8</v>
      </c>
      <c r="F6997">
        <v>8929.18</v>
      </c>
      <c r="G6997">
        <v>7435.2</v>
      </c>
      <c r="H6997">
        <v>14330</v>
      </c>
      <c r="I6997">
        <v>310.26</v>
      </c>
      <c r="J6997">
        <v>1042.08</v>
      </c>
      <c r="K6997">
        <v>6457.41</v>
      </c>
      <c r="L6997">
        <v>12999</v>
      </c>
      <c r="M6997">
        <v>19573</v>
      </c>
      <c r="N6997">
        <v>4342.3999999999996</v>
      </c>
    </row>
    <row r="6998" spans="1:14" x14ac:dyDescent="0.25">
      <c r="A6998" s="5">
        <v>41935</v>
      </c>
      <c r="B6998">
        <v>1870.23</v>
      </c>
      <c r="C6998">
        <v>707.85</v>
      </c>
      <c r="D6998">
        <v>4997.8</v>
      </c>
      <c r="E6998">
        <v>3192.9</v>
      </c>
      <c r="F6998">
        <v>9051.24</v>
      </c>
      <c r="G6998">
        <v>7512.6</v>
      </c>
      <c r="H6998">
        <v>14478</v>
      </c>
      <c r="I6998">
        <v>310.93</v>
      </c>
      <c r="J6998">
        <v>1054.0899999999999</v>
      </c>
      <c r="K6998">
        <v>6484</v>
      </c>
      <c r="L6998">
        <v>12982</v>
      </c>
      <c r="M6998">
        <v>19602</v>
      </c>
      <c r="N6998">
        <v>4338.3</v>
      </c>
    </row>
    <row r="6999" spans="1:14" x14ac:dyDescent="0.25">
      <c r="A6999" s="5">
        <v>41936</v>
      </c>
      <c r="B6999">
        <v>1883.45</v>
      </c>
      <c r="C6999">
        <v>709.89</v>
      </c>
      <c r="D6999">
        <v>4973.2</v>
      </c>
      <c r="E6999">
        <v>3173.3</v>
      </c>
      <c r="F6999">
        <v>8997.7099999999991</v>
      </c>
      <c r="G6999">
        <v>7519.2</v>
      </c>
      <c r="H6999">
        <v>14510</v>
      </c>
      <c r="I6999">
        <v>310.62</v>
      </c>
      <c r="J6999">
        <v>1053.51</v>
      </c>
      <c r="K6999">
        <v>6468.05</v>
      </c>
      <c r="L6999">
        <v>13145</v>
      </c>
      <c r="M6999">
        <v>19548</v>
      </c>
      <c r="N6999">
        <v>4364.2</v>
      </c>
    </row>
    <row r="7000" spans="1:14" x14ac:dyDescent="0.25">
      <c r="A7000" s="5">
        <v>41939</v>
      </c>
      <c r="B7000">
        <v>1880.8</v>
      </c>
      <c r="C7000">
        <v>708.7</v>
      </c>
      <c r="D7000">
        <v>4955.6000000000004</v>
      </c>
      <c r="E7000">
        <v>3146.4</v>
      </c>
      <c r="F7000">
        <v>8909.18</v>
      </c>
      <c r="G7000">
        <v>7411</v>
      </c>
      <c r="H7000">
        <v>14188</v>
      </c>
      <c r="I7000">
        <v>309.70999999999998</v>
      </c>
      <c r="J7000">
        <v>1054.8699999999999</v>
      </c>
      <c r="K7000">
        <v>6470.33</v>
      </c>
      <c r="L7000">
        <v>13205</v>
      </c>
      <c r="M7000">
        <v>19460</v>
      </c>
      <c r="N7000">
        <v>4391.6000000000004</v>
      </c>
    </row>
    <row r="7001" spans="1:14" x14ac:dyDescent="0.25">
      <c r="A7001" s="5">
        <v>41940</v>
      </c>
      <c r="B7001">
        <v>1902.91</v>
      </c>
      <c r="C7001">
        <v>717.5</v>
      </c>
      <c r="D7001">
        <v>4988.1000000000004</v>
      </c>
      <c r="E7001">
        <v>3160.7</v>
      </c>
      <c r="F7001">
        <v>9075.24</v>
      </c>
      <c r="G7001">
        <v>7571.4</v>
      </c>
      <c r="H7001">
        <v>14489</v>
      </c>
      <c r="I7001">
        <v>314.55</v>
      </c>
      <c r="J7001">
        <v>1069.21</v>
      </c>
      <c r="K7001">
        <v>6556.18</v>
      </c>
      <c r="L7001">
        <v>13145</v>
      </c>
      <c r="M7001">
        <v>19763</v>
      </c>
      <c r="N7001">
        <v>4399.7</v>
      </c>
    </row>
    <row r="7002" spans="1:14" x14ac:dyDescent="0.25">
      <c r="A7002" s="5">
        <v>41941</v>
      </c>
      <c r="B7002">
        <v>1895.46</v>
      </c>
      <c r="C7002">
        <v>709.72</v>
      </c>
      <c r="D7002">
        <v>5020.8999999999996</v>
      </c>
      <c r="E7002">
        <v>3156.8</v>
      </c>
      <c r="F7002">
        <v>9078.25</v>
      </c>
      <c r="G7002">
        <v>7438.1</v>
      </c>
      <c r="H7002">
        <v>14268</v>
      </c>
      <c r="I7002">
        <v>314.47000000000003</v>
      </c>
      <c r="J7002">
        <v>1078.9000000000001</v>
      </c>
      <c r="K7002">
        <v>6565.3</v>
      </c>
      <c r="L7002">
        <v>13351</v>
      </c>
      <c r="M7002">
        <v>19967</v>
      </c>
      <c r="N7002">
        <v>4384.3999999999996</v>
      </c>
    </row>
    <row r="7003" spans="1:14" x14ac:dyDescent="0.25">
      <c r="A7003" s="5">
        <v>41942</v>
      </c>
      <c r="B7003">
        <v>1911.08</v>
      </c>
      <c r="C7003">
        <v>709.29</v>
      </c>
      <c r="D7003">
        <v>5026.3999999999996</v>
      </c>
      <c r="E7003">
        <v>3181.8</v>
      </c>
      <c r="F7003">
        <v>9109.76</v>
      </c>
      <c r="G7003">
        <v>7458.2</v>
      </c>
      <c r="H7003">
        <v>14300</v>
      </c>
      <c r="I7003">
        <v>316.52</v>
      </c>
      <c r="J7003">
        <v>1082.3800000000001</v>
      </c>
      <c r="K7003">
        <v>6620.76</v>
      </c>
      <c r="L7003">
        <v>13437</v>
      </c>
      <c r="M7003">
        <v>19855</v>
      </c>
      <c r="N7003">
        <v>4407.8</v>
      </c>
    </row>
    <row r="7004" spans="1:14" x14ac:dyDescent="0.25">
      <c r="A7004" s="5">
        <v>41943</v>
      </c>
      <c r="B7004">
        <v>1933.18</v>
      </c>
      <c r="C7004">
        <v>717.33</v>
      </c>
      <c r="D7004">
        <v>5083</v>
      </c>
      <c r="E7004">
        <v>3251.3</v>
      </c>
      <c r="F7004">
        <v>9312.84</v>
      </c>
      <c r="G7004">
        <v>7617.9</v>
      </c>
      <c r="H7004">
        <v>14692</v>
      </c>
      <c r="I7004">
        <v>322.41000000000003</v>
      </c>
      <c r="J7004">
        <v>1094.01</v>
      </c>
      <c r="K7004">
        <v>6705.86</v>
      </c>
      <c r="L7004">
        <v>14140</v>
      </c>
      <c r="M7004">
        <v>20057</v>
      </c>
      <c r="N7004">
        <v>4456.2</v>
      </c>
    </row>
    <row r="7005" spans="1:14" x14ac:dyDescent="0.25">
      <c r="A7005" s="5">
        <v>41946</v>
      </c>
      <c r="B7005">
        <v>1932.7</v>
      </c>
      <c r="C7005">
        <v>711.41</v>
      </c>
      <c r="D7005">
        <v>5047.5</v>
      </c>
      <c r="E7005">
        <v>3220.6</v>
      </c>
      <c r="F7005">
        <v>9257.82</v>
      </c>
      <c r="G7005">
        <v>7547.4</v>
      </c>
      <c r="H7005">
        <v>14429</v>
      </c>
      <c r="I7005">
        <v>320.68</v>
      </c>
      <c r="J7005">
        <v>1083.74</v>
      </c>
      <c r="K7005">
        <v>6643.56</v>
      </c>
      <c r="L7005">
        <v>14140</v>
      </c>
      <c r="M7005">
        <v>19963</v>
      </c>
      <c r="N7005">
        <v>4436</v>
      </c>
    </row>
    <row r="7006" spans="1:14" x14ac:dyDescent="0.25">
      <c r="A7006" s="5">
        <v>41947</v>
      </c>
      <c r="B7006">
        <v>1927.42</v>
      </c>
      <c r="C7006">
        <v>705.91</v>
      </c>
      <c r="D7006">
        <v>5026.7</v>
      </c>
      <c r="E7006">
        <v>3168.7</v>
      </c>
      <c r="F7006">
        <v>9177.7900000000009</v>
      </c>
      <c r="G7006">
        <v>7396.5</v>
      </c>
      <c r="H7006">
        <v>14086</v>
      </c>
      <c r="I7006">
        <v>316.44</v>
      </c>
      <c r="J7006">
        <v>1084.51</v>
      </c>
      <c r="K7006">
        <v>6616.96</v>
      </c>
      <c r="L7006">
        <v>14329</v>
      </c>
      <c r="M7006">
        <v>19947</v>
      </c>
      <c r="N7006">
        <v>4447.3999999999996</v>
      </c>
    </row>
    <row r="7007" spans="1:14" x14ac:dyDescent="0.25">
      <c r="A7007" s="5">
        <v>41948</v>
      </c>
      <c r="B7007">
        <v>1940.15</v>
      </c>
      <c r="C7007">
        <v>714.96</v>
      </c>
      <c r="D7007">
        <v>5087.7</v>
      </c>
      <c r="E7007">
        <v>3232.5</v>
      </c>
      <c r="F7007">
        <v>9314.34</v>
      </c>
      <c r="G7007">
        <v>7480.4</v>
      </c>
      <c r="H7007">
        <v>14449</v>
      </c>
      <c r="I7007">
        <v>321.77999999999997</v>
      </c>
      <c r="J7007">
        <v>1094.4000000000001</v>
      </c>
      <c r="K7007">
        <v>6720.29</v>
      </c>
      <c r="L7007">
        <v>14569</v>
      </c>
      <c r="M7007">
        <v>19856</v>
      </c>
      <c r="N7007">
        <v>4444.8999999999996</v>
      </c>
    </row>
    <row r="7008" spans="1:14" x14ac:dyDescent="0.25">
      <c r="A7008" s="5">
        <v>41949</v>
      </c>
      <c r="B7008">
        <v>1949.04</v>
      </c>
      <c r="C7008">
        <v>714.88</v>
      </c>
      <c r="D7008">
        <v>5108.8</v>
      </c>
      <c r="E7008">
        <v>3248.3</v>
      </c>
      <c r="F7008">
        <v>9382.8700000000008</v>
      </c>
      <c r="G7008">
        <v>7465.7</v>
      </c>
      <c r="H7008">
        <v>14347</v>
      </c>
      <c r="I7008">
        <v>324.38</v>
      </c>
      <c r="J7008">
        <v>1095.95</v>
      </c>
      <c r="K7008">
        <v>6727.13</v>
      </c>
      <c r="L7008">
        <v>14423</v>
      </c>
      <c r="M7008">
        <v>19814</v>
      </c>
      <c r="N7008">
        <v>4437.7</v>
      </c>
    </row>
    <row r="7009" spans="1:14" x14ac:dyDescent="0.25">
      <c r="A7009" s="5">
        <v>41950</v>
      </c>
      <c r="B7009">
        <v>1947.12</v>
      </c>
      <c r="C7009">
        <v>718.68</v>
      </c>
      <c r="D7009">
        <v>5123.2</v>
      </c>
      <c r="E7009">
        <v>3219.5</v>
      </c>
      <c r="F7009">
        <v>9295.84</v>
      </c>
      <c r="G7009">
        <v>7373.3</v>
      </c>
      <c r="H7009">
        <v>14206</v>
      </c>
      <c r="I7009">
        <v>322.88</v>
      </c>
      <c r="J7009">
        <v>1093.04</v>
      </c>
      <c r="K7009">
        <v>6686.86</v>
      </c>
      <c r="L7009">
        <v>14526</v>
      </c>
      <c r="M7009">
        <v>19690</v>
      </c>
      <c r="N7009">
        <v>4484.5</v>
      </c>
    </row>
    <row r="7010" spans="1:14" x14ac:dyDescent="0.25">
      <c r="A7010" s="5">
        <v>41953</v>
      </c>
      <c r="B7010">
        <v>1954.81</v>
      </c>
      <c r="C7010">
        <v>722.24</v>
      </c>
      <c r="D7010">
        <v>5153.3</v>
      </c>
      <c r="E7010">
        <v>3244.4</v>
      </c>
      <c r="F7010">
        <v>9345.36</v>
      </c>
      <c r="G7010">
        <v>7480.4</v>
      </c>
      <c r="H7010">
        <v>14322</v>
      </c>
      <c r="I7010">
        <v>325.64</v>
      </c>
      <c r="J7010">
        <v>1097.3</v>
      </c>
      <c r="K7010">
        <v>6727.89</v>
      </c>
      <c r="L7010">
        <v>14397</v>
      </c>
      <c r="M7010">
        <v>19888</v>
      </c>
      <c r="N7010">
        <v>4474</v>
      </c>
    </row>
    <row r="7011" spans="1:14" x14ac:dyDescent="0.25">
      <c r="A7011" s="5">
        <v>41954</v>
      </c>
      <c r="B7011">
        <v>1957.21</v>
      </c>
      <c r="C7011">
        <v>724.52</v>
      </c>
      <c r="D7011">
        <v>5163.8999999999996</v>
      </c>
      <c r="E7011">
        <v>3262.1</v>
      </c>
      <c r="F7011">
        <v>9369.3700000000008</v>
      </c>
      <c r="G7011">
        <v>7528.4</v>
      </c>
      <c r="H7011">
        <v>14335</v>
      </c>
      <c r="I7011">
        <v>325.83</v>
      </c>
      <c r="J7011">
        <v>1104.08</v>
      </c>
      <c r="K7011">
        <v>6762.84</v>
      </c>
      <c r="L7011">
        <v>14654</v>
      </c>
      <c r="M7011">
        <v>19907</v>
      </c>
      <c r="N7011">
        <v>4466.7</v>
      </c>
    </row>
    <row r="7012" spans="1:14" x14ac:dyDescent="0.25">
      <c r="A7012" s="5">
        <v>41955</v>
      </c>
      <c r="B7012">
        <v>1956.73</v>
      </c>
      <c r="C7012">
        <v>729.68</v>
      </c>
      <c r="D7012">
        <v>5148.6000000000004</v>
      </c>
      <c r="E7012">
        <v>3212.2</v>
      </c>
      <c r="F7012">
        <v>9208.2999999999993</v>
      </c>
      <c r="G7012">
        <v>7390.2</v>
      </c>
      <c r="H7012">
        <v>13935</v>
      </c>
      <c r="I7012">
        <v>323.27999999999997</v>
      </c>
      <c r="J7012">
        <v>1092.6500000000001</v>
      </c>
      <c r="K7012">
        <v>6726.37</v>
      </c>
      <c r="L7012">
        <v>14714</v>
      </c>
      <c r="M7012">
        <v>20032</v>
      </c>
      <c r="N7012">
        <v>4432</v>
      </c>
    </row>
    <row r="7013" spans="1:14" x14ac:dyDescent="0.25">
      <c r="A7013" s="5">
        <v>41956</v>
      </c>
      <c r="B7013">
        <v>1954.81</v>
      </c>
      <c r="C7013">
        <v>725.54</v>
      </c>
      <c r="D7013">
        <v>5184.6000000000004</v>
      </c>
      <c r="E7013">
        <v>3218.7</v>
      </c>
      <c r="F7013">
        <v>9256.82</v>
      </c>
      <c r="G7013">
        <v>7381.9</v>
      </c>
      <c r="H7013">
        <v>13966</v>
      </c>
      <c r="I7013">
        <v>323.67</v>
      </c>
      <c r="J7013">
        <v>1101.57</v>
      </c>
      <c r="K7013">
        <v>6793.23</v>
      </c>
      <c r="L7013">
        <v>14937</v>
      </c>
      <c r="M7013">
        <v>20089</v>
      </c>
      <c r="N7013">
        <v>4400.5</v>
      </c>
    </row>
    <row r="7014" spans="1:14" x14ac:dyDescent="0.25">
      <c r="A7014" s="5">
        <v>41957</v>
      </c>
      <c r="B7014">
        <v>1958.65</v>
      </c>
      <c r="C7014">
        <v>729.51</v>
      </c>
      <c r="D7014">
        <v>5189.7</v>
      </c>
      <c r="E7014">
        <v>3230.6</v>
      </c>
      <c r="F7014">
        <v>9246.82</v>
      </c>
      <c r="G7014">
        <v>7388.3</v>
      </c>
      <c r="H7014">
        <v>14119</v>
      </c>
      <c r="I7014">
        <v>323.87</v>
      </c>
      <c r="J7014">
        <v>1098.8499999999999</v>
      </c>
      <c r="K7014">
        <v>6761.32</v>
      </c>
      <c r="L7014">
        <v>14963</v>
      </c>
      <c r="M7014">
        <v>20130</v>
      </c>
      <c r="N7014">
        <v>4416.7</v>
      </c>
    </row>
    <row r="7015" spans="1:14" x14ac:dyDescent="0.25">
      <c r="A7015" s="5">
        <v>41960</v>
      </c>
      <c r="B7015">
        <v>1960.33</v>
      </c>
      <c r="C7015">
        <v>731.12</v>
      </c>
      <c r="D7015">
        <v>5208</v>
      </c>
      <c r="E7015">
        <v>3246.7</v>
      </c>
      <c r="F7015">
        <v>9309.34</v>
      </c>
      <c r="G7015">
        <v>7519.4</v>
      </c>
      <c r="H7015">
        <v>14302</v>
      </c>
      <c r="I7015">
        <v>325.52</v>
      </c>
      <c r="J7015">
        <v>1100.98</v>
      </c>
      <c r="K7015">
        <v>6784.12</v>
      </c>
      <c r="L7015">
        <v>14612</v>
      </c>
      <c r="M7015">
        <v>19913</v>
      </c>
      <c r="N7015">
        <v>4381.8999999999996</v>
      </c>
    </row>
    <row r="7016" spans="1:14" x14ac:dyDescent="0.25">
      <c r="A7016" s="5">
        <v>41961</v>
      </c>
      <c r="B7016">
        <v>1968.74</v>
      </c>
      <c r="C7016">
        <v>734.51</v>
      </c>
      <c r="D7016">
        <v>5234.6000000000004</v>
      </c>
      <c r="E7016">
        <v>3275.6</v>
      </c>
      <c r="F7016">
        <v>9458.4</v>
      </c>
      <c r="G7016">
        <v>7597.2</v>
      </c>
      <c r="H7016">
        <v>14377</v>
      </c>
      <c r="I7016">
        <v>327.99</v>
      </c>
      <c r="J7016">
        <v>1109.9000000000001</v>
      </c>
      <c r="K7016">
        <v>6815.27</v>
      </c>
      <c r="L7016">
        <v>14886</v>
      </c>
      <c r="M7016">
        <v>19637</v>
      </c>
      <c r="N7016">
        <v>4372.3</v>
      </c>
    </row>
    <row r="7017" spans="1:14" x14ac:dyDescent="0.25">
      <c r="A7017" s="5">
        <v>41962</v>
      </c>
      <c r="B7017">
        <v>1967.54</v>
      </c>
      <c r="C7017">
        <v>737.55</v>
      </c>
      <c r="D7017">
        <v>5225.2</v>
      </c>
      <c r="E7017">
        <v>3278.6</v>
      </c>
      <c r="F7017">
        <v>9465.91</v>
      </c>
      <c r="G7017">
        <v>7579.8</v>
      </c>
      <c r="H7017">
        <v>14417</v>
      </c>
      <c r="I7017">
        <v>328.47</v>
      </c>
      <c r="J7017">
        <v>1106.02</v>
      </c>
      <c r="K7017">
        <v>6816.03</v>
      </c>
      <c r="L7017">
        <v>14895</v>
      </c>
      <c r="M7017">
        <v>19530</v>
      </c>
      <c r="N7017">
        <v>4340.8</v>
      </c>
    </row>
    <row r="7018" spans="1:14" x14ac:dyDescent="0.25">
      <c r="A7018" s="5">
        <v>41963</v>
      </c>
      <c r="B7018">
        <v>1972.11</v>
      </c>
      <c r="C7018">
        <v>740.94</v>
      </c>
      <c r="D7018">
        <v>5217.8</v>
      </c>
      <c r="E7018">
        <v>3255.2</v>
      </c>
      <c r="F7018">
        <v>9490.42</v>
      </c>
      <c r="G7018">
        <v>7452.2</v>
      </c>
      <c r="H7018">
        <v>14281</v>
      </c>
      <c r="I7018">
        <v>327.8</v>
      </c>
      <c r="J7018">
        <v>1103.1199999999999</v>
      </c>
      <c r="K7018">
        <v>6824.39</v>
      </c>
      <c r="L7018">
        <v>14852</v>
      </c>
      <c r="M7018">
        <v>19505</v>
      </c>
      <c r="N7018">
        <v>4293.8999999999996</v>
      </c>
    </row>
    <row r="7019" spans="1:14" x14ac:dyDescent="0.25">
      <c r="A7019" s="5">
        <v>41964</v>
      </c>
      <c r="B7019">
        <v>1981.48</v>
      </c>
      <c r="C7019">
        <v>742.38</v>
      </c>
      <c r="D7019">
        <v>5277.9</v>
      </c>
      <c r="E7019">
        <v>3340.3</v>
      </c>
      <c r="F7019">
        <v>9736.02</v>
      </c>
      <c r="G7019">
        <v>7701.9</v>
      </c>
      <c r="H7019">
        <v>14838</v>
      </c>
      <c r="I7019">
        <v>333.07</v>
      </c>
      <c r="J7019">
        <v>1120.4000000000001</v>
      </c>
      <c r="K7019">
        <v>6897.32</v>
      </c>
      <c r="L7019">
        <v>14903</v>
      </c>
      <c r="M7019">
        <v>19614</v>
      </c>
      <c r="N7019">
        <v>4286.6000000000004</v>
      </c>
    </row>
    <row r="7020" spans="1:14" x14ac:dyDescent="0.25">
      <c r="A7020" s="5">
        <v>41967</v>
      </c>
      <c r="B7020">
        <v>1987</v>
      </c>
      <c r="C7020">
        <v>739.67</v>
      </c>
      <c r="D7020">
        <v>5258.4</v>
      </c>
      <c r="E7020">
        <v>3359.6</v>
      </c>
      <c r="F7020">
        <v>9789.0400000000009</v>
      </c>
      <c r="G7020">
        <v>7777.2</v>
      </c>
      <c r="H7020">
        <v>14854</v>
      </c>
      <c r="I7020">
        <v>332.59</v>
      </c>
      <c r="J7020">
        <v>1128.1500000000001</v>
      </c>
      <c r="K7020">
        <v>6880.61</v>
      </c>
      <c r="L7020">
        <v>14903</v>
      </c>
      <c r="M7020">
        <v>20017</v>
      </c>
      <c r="N7020">
        <v>4323.8</v>
      </c>
    </row>
    <row r="7021" spans="1:14" x14ac:dyDescent="0.25">
      <c r="A7021" s="5">
        <v>41968</v>
      </c>
      <c r="B7021">
        <v>1987</v>
      </c>
      <c r="C7021">
        <v>742.04</v>
      </c>
      <c r="D7021">
        <v>5243.2</v>
      </c>
      <c r="E7021">
        <v>3368.4</v>
      </c>
      <c r="F7021">
        <v>9850.56</v>
      </c>
      <c r="G7021">
        <v>7816.6</v>
      </c>
      <c r="H7021">
        <v>14911</v>
      </c>
      <c r="I7021">
        <v>332.71</v>
      </c>
      <c r="J7021">
        <v>1137.06</v>
      </c>
      <c r="K7021">
        <v>6871.49</v>
      </c>
      <c r="L7021">
        <v>14946</v>
      </c>
      <c r="M7021">
        <v>20027</v>
      </c>
      <c r="N7021">
        <v>4320.6000000000004</v>
      </c>
    </row>
    <row r="7022" spans="1:14" x14ac:dyDescent="0.25">
      <c r="A7022" s="5">
        <v>41969</v>
      </c>
      <c r="B7022">
        <v>1991.57</v>
      </c>
      <c r="C7022">
        <v>741.7</v>
      </c>
      <c r="D7022">
        <v>5264.7</v>
      </c>
      <c r="E7022">
        <v>3362.7</v>
      </c>
      <c r="F7022">
        <v>9923.09</v>
      </c>
      <c r="G7022">
        <v>7785.1</v>
      </c>
      <c r="H7022">
        <v>14858</v>
      </c>
      <c r="I7022">
        <v>333.38</v>
      </c>
      <c r="J7022">
        <v>1129.5</v>
      </c>
      <c r="K7022">
        <v>6880.61</v>
      </c>
      <c r="L7022">
        <v>14903</v>
      </c>
      <c r="M7022">
        <v>20245</v>
      </c>
      <c r="N7022">
        <v>4366.6000000000004</v>
      </c>
    </row>
    <row r="7023" spans="1:14" x14ac:dyDescent="0.25">
      <c r="A7023" s="5">
        <v>41970</v>
      </c>
      <c r="B7023">
        <v>1991.57</v>
      </c>
      <c r="C7023">
        <v>735.44</v>
      </c>
      <c r="D7023">
        <v>5250.6</v>
      </c>
      <c r="E7023">
        <v>3369.6</v>
      </c>
      <c r="F7023">
        <v>9973.1200000000008</v>
      </c>
      <c r="G7023">
        <v>7837.2</v>
      </c>
      <c r="H7023">
        <v>15000</v>
      </c>
      <c r="I7023">
        <v>334.72</v>
      </c>
      <c r="J7023">
        <v>1136.0899999999999</v>
      </c>
      <c r="K7023">
        <v>6930.76</v>
      </c>
      <c r="L7023">
        <v>14792</v>
      </c>
      <c r="M7023">
        <v>20096</v>
      </c>
      <c r="N7023">
        <v>4372.3</v>
      </c>
    </row>
    <row r="7024" spans="1:14" x14ac:dyDescent="0.25">
      <c r="A7024" s="5">
        <v>41971</v>
      </c>
      <c r="B7024">
        <v>1985.8</v>
      </c>
      <c r="C7024">
        <v>729.26</v>
      </c>
      <c r="D7024">
        <v>5259.2</v>
      </c>
      <c r="E7024">
        <v>3376.5</v>
      </c>
      <c r="F7024">
        <v>9978.6200000000008</v>
      </c>
      <c r="G7024">
        <v>7877</v>
      </c>
      <c r="H7024">
        <v>14934</v>
      </c>
      <c r="I7024">
        <v>334.91</v>
      </c>
      <c r="J7024">
        <v>1134.73</v>
      </c>
      <c r="K7024">
        <v>6954.31</v>
      </c>
      <c r="L7024">
        <v>14963</v>
      </c>
      <c r="M7024">
        <v>20075</v>
      </c>
      <c r="N7024">
        <v>4310.8999999999996</v>
      </c>
    </row>
    <row r="7025" spans="1:14" x14ac:dyDescent="0.25">
      <c r="A7025" s="5">
        <v>41974</v>
      </c>
      <c r="B7025">
        <v>1970.9</v>
      </c>
      <c r="C7025">
        <v>723.59</v>
      </c>
      <c r="D7025">
        <v>5203.3</v>
      </c>
      <c r="E7025">
        <v>3366.9</v>
      </c>
      <c r="F7025">
        <v>9963.61</v>
      </c>
      <c r="G7025">
        <v>7798.1</v>
      </c>
      <c r="H7025">
        <v>14691</v>
      </c>
      <c r="I7025">
        <v>332.95</v>
      </c>
      <c r="J7025">
        <v>1122.92</v>
      </c>
      <c r="K7025">
        <v>6940.63</v>
      </c>
      <c r="L7025">
        <v>15066</v>
      </c>
      <c r="M7025">
        <v>19501</v>
      </c>
      <c r="N7025">
        <v>4209.1000000000004</v>
      </c>
    </row>
    <row r="7026" spans="1:14" x14ac:dyDescent="0.25">
      <c r="A7026" s="5">
        <v>41975</v>
      </c>
      <c r="B7026">
        <v>1985.56</v>
      </c>
      <c r="C7026">
        <v>723.85</v>
      </c>
      <c r="D7026">
        <v>5261.9</v>
      </c>
      <c r="E7026">
        <v>3374.6</v>
      </c>
      <c r="F7026">
        <v>9945.6</v>
      </c>
      <c r="G7026">
        <v>7867.5</v>
      </c>
      <c r="H7026">
        <v>14753</v>
      </c>
      <c r="I7026">
        <v>336.96</v>
      </c>
      <c r="J7026">
        <v>1123.5</v>
      </c>
      <c r="K7026">
        <v>6948.99</v>
      </c>
      <c r="L7026">
        <v>15169</v>
      </c>
      <c r="M7026">
        <v>19827</v>
      </c>
      <c r="N7026">
        <v>4272.1000000000004</v>
      </c>
    </row>
    <row r="7027" spans="1:14" x14ac:dyDescent="0.25">
      <c r="A7027" s="5">
        <v>41976</v>
      </c>
      <c r="B7027">
        <v>1991.81</v>
      </c>
      <c r="C7027">
        <v>730.87</v>
      </c>
      <c r="D7027">
        <v>5253.7</v>
      </c>
      <c r="E7027">
        <v>3377.3</v>
      </c>
      <c r="F7027">
        <v>9988.1200000000008</v>
      </c>
      <c r="G7027">
        <v>7967</v>
      </c>
      <c r="H7027">
        <v>14890</v>
      </c>
      <c r="I7027">
        <v>337</v>
      </c>
      <c r="J7027">
        <v>1134.73</v>
      </c>
      <c r="K7027">
        <v>6959.63</v>
      </c>
      <c r="L7027">
        <v>15220</v>
      </c>
      <c r="M7027">
        <v>19617</v>
      </c>
      <c r="N7027">
        <v>4309.3</v>
      </c>
    </row>
    <row r="7028" spans="1:14" x14ac:dyDescent="0.25">
      <c r="A7028" s="5">
        <v>41977</v>
      </c>
      <c r="B7028">
        <v>1991.33</v>
      </c>
      <c r="C7028">
        <v>714.03</v>
      </c>
      <c r="D7028">
        <v>5217</v>
      </c>
      <c r="E7028">
        <v>3324.9</v>
      </c>
      <c r="F7028">
        <v>9858.07</v>
      </c>
      <c r="G7028">
        <v>7769.8</v>
      </c>
      <c r="H7028">
        <v>14509</v>
      </c>
      <c r="I7028">
        <v>332.99</v>
      </c>
      <c r="J7028">
        <v>1122.72</v>
      </c>
      <c r="K7028">
        <v>6927.72</v>
      </c>
      <c r="L7028">
        <v>15332</v>
      </c>
      <c r="M7028">
        <v>19948</v>
      </c>
      <c r="N7028">
        <v>4338.3</v>
      </c>
    </row>
    <row r="7029" spans="1:14" x14ac:dyDescent="0.25">
      <c r="A7029" s="5">
        <v>41978</v>
      </c>
      <c r="B7029">
        <v>1995.17</v>
      </c>
      <c r="C7029">
        <v>715.38</v>
      </c>
      <c r="D7029">
        <v>5267.4</v>
      </c>
      <c r="E7029">
        <v>3399.6</v>
      </c>
      <c r="F7029">
        <v>10096.17</v>
      </c>
      <c r="G7029">
        <v>7980</v>
      </c>
      <c r="H7029">
        <v>14962</v>
      </c>
      <c r="I7029">
        <v>338.88</v>
      </c>
      <c r="J7029">
        <v>1141.1199999999999</v>
      </c>
      <c r="K7029">
        <v>6997.62</v>
      </c>
      <c r="L7029">
        <v>15383</v>
      </c>
      <c r="M7029">
        <v>20160</v>
      </c>
      <c r="N7029">
        <v>4306.8</v>
      </c>
    </row>
    <row r="7030" spans="1:14" x14ac:dyDescent="0.25">
      <c r="A7030" s="5">
        <v>41981</v>
      </c>
      <c r="B7030">
        <v>1979.31</v>
      </c>
      <c r="C7030">
        <v>698.21</v>
      </c>
      <c r="D7030">
        <v>5222.1000000000004</v>
      </c>
      <c r="E7030">
        <v>3366.1</v>
      </c>
      <c r="F7030">
        <v>10031.14</v>
      </c>
      <c r="G7030">
        <v>7918.9</v>
      </c>
      <c r="H7030">
        <v>14877</v>
      </c>
      <c r="I7030">
        <v>336.09</v>
      </c>
      <c r="J7030">
        <v>1138.02</v>
      </c>
      <c r="K7030">
        <v>6988.5</v>
      </c>
      <c r="L7030">
        <v>15409</v>
      </c>
      <c r="M7030">
        <v>20115</v>
      </c>
      <c r="N7030">
        <v>4352.8999999999996</v>
      </c>
    </row>
    <row r="7031" spans="1:14" x14ac:dyDescent="0.25">
      <c r="A7031" s="5">
        <v>41982</v>
      </c>
      <c r="B7031">
        <v>1977.39</v>
      </c>
      <c r="C7031">
        <v>700.24</v>
      </c>
      <c r="D7031">
        <v>5111.8999999999996</v>
      </c>
      <c r="E7031">
        <v>3282.5</v>
      </c>
      <c r="F7031">
        <v>9823.0499999999993</v>
      </c>
      <c r="G7031">
        <v>7678.8</v>
      </c>
      <c r="H7031">
        <v>14465</v>
      </c>
      <c r="I7031">
        <v>329.25</v>
      </c>
      <c r="J7031">
        <v>1124.8499999999999</v>
      </c>
      <c r="K7031">
        <v>6868.45</v>
      </c>
      <c r="L7031">
        <v>15255</v>
      </c>
      <c r="M7031">
        <v>19668</v>
      </c>
      <c r="N7031">
        <v>4267.3</v>
      </c>
    </row>
    <row r="7032" spans="1:14" x14ac:dyDescent="0.25">
      <c r="A7032" s="5">
        <v>41983</v>
      </c>
      <c r="B7032">
        <v>1947.6</v>
      </c>
      <c r="C7032">
        <v>685.52</v>
      </c>
      <c r="D7032">
        <v>5085</v>
      </c>
      <c r="E7032">
        <v>3254.4</v>
      </c>
      <c r="F7032">
        <v>9818.5499999999993</v>
      </c>
      <c r="G7032">
        <v>7616.9</v>
      </c>
      <c r="H7032">
        <v>14328</v>
      </c>
      <c r="I7032">
        <v>327.88</v>
      </c>
      <c r="J7032">
        <v>1126.4000000000001</v>
      </c>
      <c r="K7032">
        <v>6857.82</v>
      </c>
      <c r="L7032">
        <v>14980</v>
      </c>
      <c r="M7032">
        <v>19671</v>
      </c>
      <c r="N7032">
        <v>4240.6000000000004</v>
      </c>
    </row>
    <row r="7033" spans="1:14" x14ac:dyDescent="0.25">
      <c r="A7033" s="5">
        <v>41984</v>
      </c>
      <c r="B7033">
        <v>1951.92</v>
      </c>
      <c r="C7033">
        <v>688.06</v>
      </c>
      <c r="D7033">
        <v>5061.1000000000004</v>
      </c>
      <c r="E7033">
        <v>3250.6</v>
      </c>
      <c r="F7033">
        <v>9879.08</v>
      </c>
      <c r="G7033">
        <v>7645.6</v>
      </c>
      <c r="H7033">
        <v>14325</v>
      </c>
      <c r="I7033">
        <v>327.8</v>
      </c>
      <c r="J7033">
        <v>1127.3699999999999</v>
      </c>
      <c r="K7033">
        <v>6883.65</v>
      </c>
      <c r="L7033">
        <v>14783</v>
      </c>
      <c r="M7033">
        <v>19559</v>
      </c>
      <c r="N7033">
        <v>4225.3</v>
      </c>
    </row>
    <row r="7034" spans="1:14" x14ac:dyDescent="0.25">
      <c r="A7034" s="5">
        <v>41985</v>
      </c>
      <c r="B7034">
        <v>1919.49</v>
      </c>
      <c r="C7034">
        <v>677.48</v>
      </c>
      <c r="D7034">
        <v>4923.6000000000004</v>
      </c>
      <c r="E7034">
        <v>3162.4</v>
      </c>
      <c r="F7034">
        <v>9593.4599999999991</v>
      </c>
      <c r="G7034">
        <v>7414.8</v>
      </c>
      <c r="H7034">
        <v>13883</v>
      </c>
      <c r="I7034">
        <v>319.43</v>
      </c>
      <c r="J7034">
        <v>1106.8399999999999</v>
      </c>
      <c r="K7034">
        <v>6765.88</v>
      </c>
      <c r="L7034">
        <v>14920</v>
      </c>
      <c r="M7034">
        <v>19407</v>
      </c>
      <c r="N7034">
        <v>4213.2</v>
      </c>
    </row>
    <row r="7035" spans="1:14" x14ac:dyDescent="0.25">
      <c r="A7035" s="5">
        <v>41988</v>
      </c>
      <c r="B7035">
        <v>1912.52</v>
      </c>
      <c r="C7035">
        <v>678.92</v>
      </c>
      <c r="D7035">
        <v>4833.8</v>
      </c>
      <c r="E7035">
        <v>3085.3</v>
      </c>
      <c r="F7035">
        <v>9343.36</v>
      </c>
      <c r="G7035">
        <v>7257.5</v>
      </c>
      <c r="H7035">
        <v>13494</v>
      </c>
      <c r="I7035">
        <v>311.56</v>
      </c>
      <c r="J7035">
        <v>1091.74</v>
      </c>
      <c r="K7035">
        <v>6624.56</v>
      </c>
      <c r="L7035">
        <v>14611</v>
      </c>
      <c r="M7035">
        <v>19226</v>
      </c>
      <c r="N7035">
        <v>4180.8999999999996</v>
      </c>
    </row>
    <row r="7036" spans="1:14" x14ac:dyDescent="0.25">
      <c r="A7036" s="5">
        <v>41989</v>
      </c>
      <c r="B7036">
        <v>1894.74</v>
      </c>
      <c r="C7036">
        <v>683.32</v>
      </c>
      <c r="D7036">
        <v>4942</v>
      </c>
      <c r="E7036">
        <v>3155</v>
      </c>
      <c r="F7036">
        <v>9568.4500000000007</v>
      </c>
      <c r="G7036">
        <v>7388.8</v>
      </c>
      <c r="H7036">
        <v>13870</v>
      </c>
      <c r="I7036">
        <v>317.81</v>
      </c>
      <c r="J7036">
        <v>1095.42</v>
      </c>
      <c r="K7036">
        <v>6670.15</v>
      </c>
      <c r="L7036">
        <v>14362</v>
      </c>
      <c r="M7036">
        <v>18922</v>
      </c>
      <c r="N7036">
        <v>4162.3</v>
      </c>
    </row>
    <row r="7037" spans="1:14" x14ac:dyDescent="0.25">
      <c r="A7037" s="5">
        <v>41990</v>
      </c>
      <c r="B7037">
        <v>1935.82</v>
      </c>
      <c r="C7037">
        <v>704.98</v>
      </c>
      <c r="D7037">
        <v>4964.2</v>
      </c>
      <c r="E7037">
        <v>3168.1</v>
      </c>
      <c r="F7037">
        <v>9577.4500000000007</v>
      </c>
      <c r="G7037">
        <v>7380.1</v>
      </c>
      <c r="H7037">
        <v>13854</v>
      </c>
      <c r="I7037">
        <v>317.22000000000003</v>
      </c>
      <c r="J7037">
        <v>1089.22</v>
      </c>
      <c r="K7037">
        <v>6670.15</v>
      </c>
      <c r="L7037">
        <v>14431</v>
      </c>
      <c r="M7037">
        <v>18915</v>
      </c>
      <c r="N7037">
        <v>4171.2</v>
      </c>
    </row>
    <row r="7038" spans="1:14" x14ac:dyDescent="0.25">
      <c r="A7038" s="5">
        <v>41991</v>
      </c>
      <c r="B7038">
        <v>1984.6</v>
      </c>
      <c r="C7038">
        <v>708.12</v>
      </c>
      <c r="D7038">
        <v>5043.2</v>
      </c>
      <c r="E7038">
        <v>3271.8</v>
      </c>
      <c r="F7038">
        <v>9800.0400000000009</v>
      </c>
      <c r="G7038">
        <v>7599.9</v>
      </c>
      <c r="H7038">
        <v>14195</v>
      </c>
      <c r="I7038">
        <v>327.37</v>
      </c>
      <c r="J7038">
        <v>1115.95</v>
      </c>
      <c r="K7038">
        <v>6844.14</v>
      </c>
      <c r="L7038">
        <v>14817</v>
      </c>
      <c r="M7038">
        <v>19080</v>
      </c>
      <c r="N7038">
        <v>4206.2</v>
      </c>
    </row>
    <row r="7039" spans="1:14" x14ac:dyDescent="0.25">
      <c r="A7039" s="5">
        <v>41992</v>
      </c>
      <c r="B7039">
        <v>1991.34</v>
      </c>
      <c r="C7039">
        <v>718.76</v>
      </c>
      <c r="D7039">
        <v>5123.8999999999996</v>
      </c>
      <c r="E7039">
        <v>3270.2</v>
      </c>
      <c r="F7039">
        <v>9778.57</v>
      </c>
      <c r="G7039">
        <v>7576.3</v>
      </c>
      <c r="H7039">
        <v>14171</v>
      </c>
      <c r="I7039">
        <v>328.94</v>
      </c>
      <c r="J7039">
        <v>1124.79</v>
      </c>
      <c r="K7039">
        <v>6840.31</v>
      </c>
      <c r="L7039">
        <v>15169</v>
      </c>
      <c r="M7039">
        <v>19388</v>
      </c>
      <c r="N7039">
        <v>4327.6000000000004</v>
      </c>
    </row>
    <row r="7040" spans="1:14" x14ac:dyDescent="0.25">
      <c r="A7040" s="5">
        <v>41995</v>
      </c>
      <c r="B7040">
        <v>1996.64</v>
      </c>
      <c r="C7040">
        <v>715.27</v>
      </c>
      <c r="D7040">
        <v>5140.8</v>
      </c>
      <c r="E7040">
        <v>3279.8</v>
      </c>
      <c r="F7040">
        <v>9877.9599999999991</v>
      </c>
      <c r="G7040">
        <v>7618.5</v>
      </c>
      <c r="H7040">
        <v>14208</v>
      </c>
      <c r="I7040">
        <v>331.65</v>
      </c>
      <c r="J7040">
        <v>1130.21</v>
      </c>
      <c r="K7040">
        <v>6862.53</v>
      </c>
      <c r="L7040">
        <v>15109</v>
      </c>
      <c r="M7040">
        <v>19632</v>
      </c>
      <c r="N7040">
        <v>4406.6000000000004</v>
      </c>
    </row>
    <row r="7041" spans="1:14" x14ac:dyDescent="0.25">
      <c r="A7041" s="5">
        <v>41996</v>
      </c>
      <c r="B7041">
        <v>2002.9</v>
      </c>
      <c r="C7041">
        <v>723.94</v>
      </c>
      <c r="D7041">
        <v>5149.5</v>
      </c>
      <c r="E7041">
        <v>3326</v>
      </c>
      <c r="F7041">
        <v>9918.91</v>
      </c>
      <c r="G7041">
        <v>7680.6</v>
      </c>
      <c r="H7041">
        <v>14372</v>
      </c>
      <c r="I7041">
        <v>335.38</v>
      </c>
      <c r="J7041">
        <v>1137.95</v>
      </c>
      <c r="K7041">
        <v>6857.17</v>
      </c>
      <c r="L7041">
        <v>15109</v>
      </c>
      <c r="M7041">
        <v>19560</v>
      </c>
      <c r="N7041">
        <v>4349.6000000000004</v>
      </c>
    </row>
    <row r="7042" spans="1:14" x14ac:dyDescent="0.25">
      <c r="A7042" s="5">
        <v>41997</v>
      </c>
      <c r="B7042">
        <v>2002.66</v>
      </c>
      <c r="C7042">
        <v>723.26</v>
      </c>
      <c r="D7042">
        <v>5175.5</v>
      </c>
      <c r="E7042">
        <v>3314.5</v>
      </c>
      <c r="F7042">
        <v>9918.91</v>
      </c>
      <c r="G7042">
        <v>7683.4</v>
      </c>
      <c r="H7042">
        <v>14372</v>
      </c>
      <c r="I7042">
        <v>334.71</v>
      </c>
      <c r="J7042">
        <v>1137.95</v>
      </c>
      <c r="K7042">
        <v>6857.17</v>
      </c>
      <c r="L7042">
        <v>15272</v>
      </c>
      <c r="M7042">
        <v>19590</v>
      </c>
      <c r="N7042">
        <v>4372.3999999999996</v>
      </c>
    </row>
    <row r="7043" spans="1:14" x14ac:dyDescent="0.25">
      <c r="A7043" s="5">
        <v>41998</v>
      </c>
      <c r="B7043">
        <v>2002.66</v>
      </c>
      <c r="C7043">
        <v>723.26</v>
      </c>
      <c r="D7043">
        <v>5175.5</v>
      </c>
      <c r="E7043">
        <v>3314.5</v>
      </c>
      <c r="F7043">
        <v>9918.91</v>
      </c>
      <c r="G7043">
        <v>7683.4</v>
      </c>
      <c r="H7043">
        <v>14372</v>
      </c>
      <c r="I7043">
        <v>334.71</v>
      </c>
      <c r="J7043">
        <v>1137.95</v>
      </c>
      <c r="K7043">
        <v>6857.17</v>
      </c>
      <c r="L7043">
        <v>15238</v>
      </c>
      <c r="M7043">
        <v>19590</v>
      </c>
      <c r="N7043">
        <v>4372.3999999999996</v>
      </c>
    </row>
    <row r="7044" spans="1:14" x14ac:dyDescent="0.25">
      <c r="A7044" s="5">
        <v>41999</v>
      </c>
      <c r="B7044">
        <v>2007.96</v>
      </c>
      <c r="C7044">
        <v>723.26</v>
      </c>
      <c r="D7044">
        <v>5175.5</v>
      </c>
      <c r="E7044">
        <v>3314.5</v>
      </c>
      <c r="F7044">
        <v>9918.91</v>
      </c>
      <c r="G7044">
        <v>7683.4</v>
      </c>
      <c r="H7044">
        <v>14372</v>
      </c>
      <c r="I7044">
        <v>334.71</v>
      </c>
      <c r="J7044">
        <v>1137.95</v>
      </c>
      <c r="K7044">
        <v>6857.17</v>
      </c>
      <c r="L7044">
        <v>15332</v>
      </c>
      <c r="M7044">
        <v>19590</v>
      </c>
      <c r="N7044">
        <v>4372.3999999999996</v>
      </c>
    </row>
    <row r="7045" spans="1:14" x14ac:dyDescent="0.25">
      <c r="A7045" s="5">
        <v>42002</v>
      </c>
      <c r="B7045">
        <v>2009.41</v>
      </c>
      <c r="C7045">
        <v>727.18</v>
      </c>
      <c r="D7045">
        <v>5184.1000000000004</v>
      </c>
      <c r="E7045">
        <v>3328.3</v>
      </c>
      <c r="F7045">
        <v>9932.4</v>
      </c>
      <c r="G7045">
        <v>7615.7</v>
      </c>
      <c r="H7045">
        <v>14263</v>
      </c>
      <c r="I7045">
        <v>335.54</v>
      </c>
      <c r="J7045">
        <v>1143.75</v>
      </c>
      <c r="K7045">
        <v>6854.1</v>
      </c>
      <c r="L7045">
        <v>15212</v>
      </c>
      <c r="M7045">
        <v>19947</v>
      </c>
      <c r="N7045">
        <v>4453</v>
      </c>
    </row>
    <row r="7046" spans="1:14" x14ac:dyDescent="0.25">
      <c r="A7046" s="5">
        <v>42003</v>
      </c>
      <c r="B7046">
        <v>2000.74</v>
      </c>
      <c r="C7046">
        <v>726.33</v>
      </c>
      <c r="D7046">
        <v>5114.3999999999996</v>
      </c>
      <c r="E7046">
        <v>3270.6</v>
      </c>
      <c r="F7046">
        <v>9832.51</v>
      </c>
      <c r="G7046">
        <v>7549.2</v>
      </c>
      <c r="H7046">
        <v>14178</v>
      </c>
      <c r="I7046">
        <v>331.61</v>
      </c>
      <c r="J7046">
        <v>1135.04</v>
      </c>
      <c r="K7046">
        <v>6826.51</v>
      </c>
      <c r="L7046">
        <v>14980</v>
      </c>
      <c r="M7046">
        <v>19626</v>
      </c>
      <c r="N7046">
        <v>4384.6000000000004</v>
      </c>
    </row>
    <row r="7047" spans="1:14" x14ac:dyDescent="0.25">
      <c r="A7047" s="5">
        <v>42004</v>
      </c>
      <c r="B7047">
        <v>1977.37</v>
      </c>
      <c r="C7047">
        <v>724.28</v>
      </c>
      <c r="D7047">
        <v>5136.5</v>
      </c>
      <c r="E7047">
        <v>3292.2</v>
      </c>
      <c r="F7047">
        <v>9832.51</v>
      </c>
      <c r="G7047">
        <v>7540.5</v>
      </c>
      <c r="H7047">
        <v>14178</v>
      </c>
      <c r="I7047">
        <v>333.85</v>
      </c>
      <c r="J7047">
        <v>1135.04</v>
      </c>
      <c r="K7047">
        <v>6826.51</v>
      </c>
      <c r="L7047">
        <v>14980</v>
      </c>
      <c r="M7047">
        <v>19788</v>
      </c>
      <c r="N7047">
        <v>4385.3999999999996</v>
      </c>
    </row>
    <row r="7048" spans="1:14" x14ac:dyDescent="0.25">
      <c r="A7048" s="5">
        <v>42005</v>
      </c>
      <c r="B7048">
        <v>1977.37</v>
      </c>
      <c r="C7048">
        <v>724.28</v>
      </c>
      <c r="D7048">
        <v>5136.5</v>
      </c>
      <c r="E7048">
        <v>3292.2</v>
      </c>
      <c r="F7048">
        <v>9832.51</v>
      </c>
      <c r="G7048">
        <v>7540.5</v>
      </c>
      <c r="H7048">
        <v>14178</v>
      </c>
      <c r="I7048">
        <v>333.85</v>
      </c>
      <c r="J7048">
        <v>1135.04</v>
      </c>
      <c r="K7048">
        <v>6826.51</v>
      </c>
      <c r="L7048">
        <v>14980</v>
      </c>
      <c r="M7048">
        <v>19788</v>
      </c>
      <c r="N7048">
        <v>4385.3999999999996</v>
      </c>
    </row>
    <row r="7049" spans="1:14" x14ac:dyDescent="0.25">
      <c r="A7049" s="5">
        <v>42006</v>
      </c>
      <c r="B7049">
        <v>1971.35</v>
      </c>
      <c r="C7049">
        <v>728.79</v>
      </c>
      <c r="D7049">
        <v>5108.1000000000004</v>
      </c>
      <c r="E7049">
        <v>3272.5</v>
      </c>
      <c r="F7049">
        <v>9757.59</v>
      </c>
      <c r="G7049">
        <v>7599.4</v>
      </c>
      <c r="H7049">
        <v>14227</v>
      </c>
      <c r="I7049">
        <v>331.69</v>
      </c>
      <c r="J7049">
        <v>1130.79</v>
      </c>
      <c r="K7049">
        <v>6826.51</v>
      </c>
      <c r="L7049">
        <v>14980</v>
      </c>
      <c r="M7049">
        <v>19928</v>
      </c>
      <c r="N7049">
        <v>4401.7</v>
      </c>
    </row>
    <row r="7050" spans="1:14" x14ac:dyDescent="0.25">
      <c r="A7050" s="5">
        <v>42009</v>
      </c>
      <c r="B7050">
        <v>1942.21</v>
      </c>
      <c r="C7050">
        <v>711.36</v>
      </c>
      <c r="D7050">
        <v>4997.1000000000004</v>
      </c>
      <c r="E7050">
        <v>3164.8</v>
      </c>
      <c r="F7050">
        <v>9466.92</v>
      </c>
      <c r="G7050">
        <v>7314.4</v>
      </c>
      <c r="H7050">
        <v>13545</v>
      </c>
      <c r="I7050">
        <v>322.73</v>
      </c>
      <c r="J7050">
        <v>1125.95</v>
      </c>
      <c r="K7050">
        <v>6805.05</v>
      </c>
      <c r="L7050">
        <v>14920</v>
      </c>
      <c r="M7050">
        <v>19883</v>
      </c>
      <c r="N7050">
        <v>4405</v>
      </c>
    </row>
    <row r="7051" spans="1:14" x14ac:dyDescent="0.25">
      <c r="A7051" s="5">
        <v>42010</v>
      </c>
      <c r="B7051">
        <v>1921.5</v>
      </c>
      <c r="C7051">
        <v>703.19</v>
      </c>
      <c r="D7051">
        <v>4966</v>
      </c>
      <c r="E7051">
        <v>3143.6</v>
      </c>
      <c r="F7051">
        <v>9480.9</v>
      </c>
      <c r="G7051">
        <v>7237.2</v>
      </c>
      <c r="H7051">
        <v>13506</v>
      </c>
      <c r="I7051">
        <v>320.77</v>
      </c>
      <c r="J7051">
        <v>1125.95</v>
      </c>
      <c r="K7051">
        <v>6735.31</v>
      </c>
      <c r="L7051">
        <v>14508</v>
      </c>
      <c r="M7051">
        <v>19613</v>
      </c>
      <c r="N7051">
        <v>4327.6000000000004</v>
      </c>
    </row>
    <row r="7052" spans="1:14" x14ac:dyDescent="0.25">
      <c r="A7052" s="5">
        <v>42011</v>
      </c>
      <c r="B7052">
        <v>1945.58</v>
      </c>
      <c r="C7052">
        <v>708.38</v>
      </c>
      <c r="D7052">
        <v>4998.3</v>
      </c>
      <c r="E7052">
        <v>3164.4</v>
      </c>
      <c r="F7052">
        <v>9491.89</v>
      </c>
      <c r="G7052">
        <v>7227</v>
      </c>
      <c r="H7052">
        <v>13495</v>
      </c>
      <c r="I7052">
        <v>323.08</v>
      </c>
      <c r="J7052">
        <v>1100.99</v>
      </c>
      <c r="K7052">
        <v>6754.47</v>
      </c>
      <c r="L7052">
        <v>14560</v>
      </c>
      <c r="M7052">
        <v>19793</v>
      </c>
      <c r="N7052">
        <v>4330</v>
      </c>
    </row>
    <row r="7053" spans="1:14" x14ac:dyDescent="0.25">
      <c r="A7053" s="5">
        <v>42012</v>
      </c>
      <c r="B7053">
        <v>1979.78</v>
      </c>
      <c r="C7053">
        <v>717.05</v>
      </c>
      <c r="D7053">
        <v>5125.8</v>
      </c>
      <c r="E7053">
        <v>3280.6</v>
      </c>
      <c r="F7053">
        <v>9839</v>
      </c>
      <c r="G7053">
        <v>7414.2</v>
      </c>
      <c r="H7053">
        <v>13973</v>
      </c>
      <c r="I7053">
        <v>332.31</v>
      </c>
      <c r="J7053">
        <v>1126.1400000000001</v>
      </c>
      <c r="K7053">
        <v>6949.14</v>
      </c>
      <c r="L7053">
        <v>14809</v>
      </c>
      <c r="M7053">
        <v>19944</v>
      </c>
      <c r="N7053">
        <v>4347.8999999999996</v>
      </c>
    </row>
    <row r="7054" spans="1:14" x14ac:dyDescent="0.25">
      <c r="A7054" s="5">
        <v>42013</v>
      </c>
      <c r="B7054">
        <v>1960.75</v>
      </c>
      <c r="C7054">
        <v>710.76</v>
      </c>
      <c r="D7054">
        <v>5054.2</v>
      </c>
      <c r="E7054">
        <v>3214.8</v>
      </c>
      <c r="F7054">
        <v>9612.25</v>
      </c>
      <c r="G7054">
        <v>7122.5</v>
      </c>
      <c r="H7054">
        <v>13513</v>
      </c>
      <c r="I7054">
        <v>326.38</v>
      </c>
      <c r="J7054">
        <v>1118.02</v>
      </c>
      <c r="K7054">
        <v>6905.45</v>
      </c>
      <c r="L7054">
        <v>14774</v>
      </c>
      <c r="M7054">
        <v>20022</v>
      </c>
      <c r="N7054">
        <v>4417.2</v>
      </c>
    </row>
    <row r="7055" spans="1:14" x14ac:dyDescent="0.25">
      <c r="A7055" s="5">
        <v>42016</v>
      </c>
      <c r="B7055">
        <v>1948.47</v>
      </c>
      <c r="C7055">
        <v>706.51</v>
      </c>
      <c r="D7055">
        <v>5064</v>
      </c>
      <c r="E7055">
        <v>3254</v>
      </c>
      <c r="F7055">
        <v>9775.57</v>
      </c>
      <c r="G7055">
        <v>7181.9</v>
      </c>
      <c r="H7055">
        <v>13634</v>
      </c>
      <c r="I7055">
        <v>328.58</v>
      </c>
      <c r="J7055">
        <v>1125.56</v>
      </c>
      <c r="K7055">
        <v>6942.24</v>
      </c>
      <c r="L7055">
        <v>14774</v>
      </c>
      <c r="M7055">
        <v>20123</v>
      </c>
      <c r="N7055">
        <v>4387.1000000000004</v>
      </c>
    </row>
    <row r="7056" spans="1:14" x14ac:dyDescent="0.25">
      <c r="A7056" s="5">
        <v>42017</v>
      </c>
      <c r="B7056">
        <v>1942.21</v>
      </c>
      <c r="C7056">
        <v>701.92</v>
      </c>
      <c r="D7056">
        <v>5102.6000000000004</v>
      </c>
      <c r="E7056">
        <v>3301</v>
      </c>
      <c r="F7056">
        <v>9931.4</v>
      </c>
      <c r="G7056">
        <v>7304.9</v>
      </c>
      <c r="H7056">
        <v>13894</v>
      </c>
      <c r="I7056">
        <v>332.83</v>
      </c>
      <c r="J7056">
        <v>1133.69</v>
      </c>
      <c r="K7056">
        <v>7038.81</v>
      </c>
      <c r="L7056">
        <v>14671</v>
      </c>
      <c r="M7056">
        <v>20289</v>
      </c>
      <c r="N7056">
        <v>4361</v>
      </c>
    </row>
    <row r="7057" spans="1:14" x14ac:dyDescent="0.25">
      <c r="A7057" s="5">
        <v>42018</v>
      </c>
      <c r="B7057">
        <v>1934.02</v>
      </c>
      <c r="C7057">
        <v>697.92</v>
      </c>
      <c r="D7057">
        <v>4984.1000000000004</v>
      </c>
      <c r="E7057">
        <v>3251</v>
      </c>
      <c r="F7057">
        <v>9823.52</v>
      </c>
      <c r="G7057">
        <v>7250.4</v>
      </c>
      <c r="H7057">
        <v>13716</v>
      </c>
      <c r="I7057">
        <v>328.58</v>
      </c>
      <c r="J7057">
        <v>1111.83</v>
      </c>
      <c r="K7057">
        <v>6975.96</v>
      </c>
      <c r="L7057">
        <v>14388</v>
      </c>
      <c r="M7057">
        <v>20196</v>
      </c>
      <c r="N7057">
        <v>4320.2</v>
      </c>
    </row>
    <row r="7058" spans="1:14" x14ac:dyDescent="0.25">
      <c r="A7058" s="5">
        <v>42019</v>
      </c>
      <c r="B7058">
        <v>1916.2</v>
      </c>
      <c r="C7058">
        <v>693.5</v>
      </c>
      <c r="D7058">
        <v>5050.2</v>
      </c>
      <c r="E7058">
        <v>3326.4</v>
      </c>
      <c r="F7058">
        <v>10003.82</v>
      </c>
      <c r="G7058">
        <v>7330.6</v>
      </c>
      <c r="H7058">
        <v>14010</v>
      </c>
      <c r="I7058">
        <v>333.77</v>
      </c>
      <c r="J7058">
        <v>1127.5</v>
      </c>
      <c r="K7058">
        <v>6363.59</v>
      </c>
      <c r="L7058">
        <v>14731</v>
      </c>
      <c r="M7058">
        <v>20423</v>
      </c>
      <c r="N7058">
        <v>4301.5</v>
      </c>
    </row>
    <row r="7059" spans="1:14" x14ac:dyDescent="0.25">
      <c r="A7059" s="5">
        <v>42020</v>
      </c>
      <c r="B7059">
        <v>1939.32</v>
      </c>
      <c r="C7059">
        <v>708.89</v>
      </c>
      <c r="D7059">
        <v>5110.1000000000004</v>
      </c>
      <c r="E7059">
        <v>3371.1</v>
      </c>
      <c r="F7059">
        <v>10189.61</v>
      </c>
      <c r="G7059">
        <v>7395.2</v>
      </c>
      <c r="H7059">
        <v>14296</v>
      </c>
      <c r="I7059">
        <v>340.07</v>
      </c>
      <c r="J7059">
        <v>1136.67</v>
      </c>
      <c r="K7059">
        <v>5992.65</v>
      </c>
      <c r="L7059">
        <v>14422</v>
      </c>
      <c r="M7059">
        <v>20269</v>
      </c>
      <c r="N7059">
        <v>4261.6000000000004</v>
      </c>
    </row>
    <row r="7060" spans="1:14" x14ac:dyDescent="0.25">
      <c r="A7060" s="5">
        <v>42023</v>
      </c>
      <c r="B7060">
        <v>1939.32</v>
      </c>
      <c r="C7060">
        <v>705.23</v>
      </c>
      <c r="D7060">
        <v>5136.8999999999996</v>
      </c>
      <c r="E7060">
        <v>3381.8</v>
      </c>
      <c r="F7060">
        <v>10230.06</v>
      </c>
      <c r="G7060">
        <v>7468.8</v>
      </c>
      <c r="H7060">
        <v>14474</v>
      </c>
      <c r="I7060">
        <v>341.88</v>
      </c>
      <c r="J7060">
        <v>1142.48</v>
      </c>
      <c r="K7060">
        <v>6162.03</v>
      </c>
      <c r="L7060">
        <v>14628</v>
      </c>
      <c r="M7060">
        <v>19890</v>
      </c>
      <c r="N7060">
        <v>4289.3</v>
      </c>
    </row>
    <row r="7061" spans="1:14" x14ac:dyDescent="0.25">
      <c r="A7061" s="5">
        <v>42024</v>
      </c>
      <c r="B7061">
        <v>1942.93</v>
      </c>
      <c r="C7061">
        <v>708.04</v>
      </c>
      <c r="D7061">
        <v>5160.8999999999996</v>
      </c>
      <c r="E7061">
        <v>3421.9</v>
      </c>
      <c r="F7061">
        <v>10237.549999999999</v>
      </c>
      <c r="G7061">
        <v>7557.4</v>
      </c>
      <c r="H7061">
        <v>14610</v>
      </c>
      <c r="I7061">
        <v>343.89</v>
      </c>
      <c r="J7061">
        <v>1153.51</v>
      </c>
      <c r="K7061">
        <v>6198.05</v>
      </c>
      <c r="L7061">
        <v>14929</v>
      </c>
      <c r="M7061">
        <v>20056</v>
      </c>
      <c r="N7061">
        <v>4283.6000000000004</v>
      </c>
    </row>
    <row r="7062" spans="1:14" x14ac:dyDescent="0.25">
      <c r="A7062" s="5">
        <v>42025</v>
      </c>
      <c r="B7062">
        <v>1952.33</v>
      </c>
      <c r="C7062">
        <v>721.65</v>
      </c>
      <c r="D7062">
        <v>5244</v>
      </c>
      <c r="E7062">
        <v>3451.5</v>
      </c>
      <c r="F7062">
        <v>10287</v>
      </c>
      <c r="G7062">
        <v>7596.7</v>
      </c>
      <c r="H7062">
        <v>14846</v>
      </c>
      <c r="I7062">
        <v>346.33</v>
      </c>
      <c r="J7062">
        <v>1160.67</v>
      </c>
      <c r="K7062">
        <v>6057.03</v>
      </c>
      <c r="L7062">
        <v>14774</v>
      </c>
      <c r="M7062">
        <v>20337</v>
      </c>
      <c r="N7062">
        <v>4352.8</v>
      </c>
    </row>
    <row r="7063" spans="1:14" x14ac:dyDescent="0.25">
      <c r="A7063" s="5">
        <v>42026</v>
      </c>
      <c r="B7063">
        <v>1981.23</v>
      </c>
      <c r="C7063">
        <v>734.32</v>
      </c>
      <c r="D7063">
        <v>5305</v>
      </c>
      <c r="E7063">
        <v>3505</v>
      </c>
      <c r="F7063">
        <v>10431.84</v>
      </c>
      <c r="G7063">
        <v>7733.3</v>
      </c>
      <c r="H7063">
        <v>15202</v>
      </c>
      <c r="I7063">
        <v>351.65</v>
      </c>
      <c r="J7063">
        <v>1179.44</v>
      </c>
      <c r="K7063">
        <v>6055.49</v>
      </c>
      <c r="L7063">
        <v>14903</v>
      </c>
      <c r="M7063">
        <v>20567</v>
      </c>
      <c r="N7063">
        <v>4369.1000000000004</v>
      </c>
    </row>
    <row r="7064" spans="1:14" x14ac:dyDescent="0.25">
      <c r="A7064" s="5">
        <v>42027</v>
      </c>
      <c r="B7064">
        <v>1969.18</v>
      </c>
      <c r="C7064">
        <v>733.3</v>
      </c>
      <c r="D7064">
        <v>5330.6</v>
      </c>
      <c r="E7064">
        <v>3572.7</v>
      </c>
      <c r="F7064">
        <v>10652.09</v>
      </c>
      <c r="G7064">
        <v>7785</v>
      </c>
      <c r="H7064">
        <v>15240</v>
      </c>
      <c r="I7064">
        <v>356.97</v>
      </c>
      <c r="J7064">
        <v>1187.3699999999999</v>
      </c>
      <c r="K7064">
        <v>6175.82</v>
      </c>
      <c r="L7064">
        <v>15032</v>
      </c>
      <c r="M7064">
        <v>20860</v>
      </c>
      <c r="N7064">
        <v>4436.7</v>
      </c>
    </row>
    <row r="7065" spans="1:14" x14ac:dyDescent="0.25">
      <c r="A7065" s="5">
        <v>42030</v>
      </c>
      <c r="B7065">
        <v>1978.34</v>
      </c>
      <c r="C7065">
        <v>735.09</v>
      </c>
      <c r="D7065">
        <v>5351.1</v>
      </c>
      <c r="E7065">
        <v>3598.9</v>
      </c>
      <c r="F7065">
        <v>10792.93</v>
      </c>
      <c r="G7065">
        <v>7878.5</v>
      </c>
      <c r="H7065">
        <v>15420</v>
      </c>
      <c r="I7065">
        <v>360.71</v>
      </c>
      <c r="J7065">
        <v>1201.69</v>
      </c>
      <c r="K7065">
        <v>6290.78</v>
      </c>
      <c r="L7065">
        <v>14972</v>
      </c>
      <c r="M7065">
        <v>20803</v>
      </c>
      <c r="N7065">
        <v>4436.7</v>
      </c>
    </row>
    <row r="7066" spans="1:14" x14ac:dyDescent="0.25">
      <c r="A7066" s="5">
        <v>42031</v>
      </c>
      <c r="B7066">
        <v>1955.7</v>
      </c>
      <c r="C7066">
        <v>736.36</v>
      </c>
      <c r="D7066">
        <v>5325.1</v>
      </c>
      <c r="E7066">
        <v>3560</v>
      </c>
      <c r="F7066">
        <v>10623.12</v>
      </c>
      <c r="G7066">
        <v>7803.9</v>
      </c>
      <c r="H7066">
        <v>15333</v>
      </c>
      <c r="I7066">
        <v>356.97</v>
      </c>
      <c r="J7066">
        <v>1186.5999999999999</v>
      </c>
      <c r="K7066">
        <v>6355.16</v>
      </c>
      <c r="L7066">
        <v>15195</v>
      </c>
      <c r="M7066">
        <v>20733</v>
      </c>
      <c r="N7066">
        <v>4473.3999999999996</v>
      </c>
    </row>
    <row r="7067" spans="1:14" x14ac:dyDescent="0.25">
      <c r="A7067" s="5">
        <v>42032</v>
      </c>
      <c r="B7067">
        <v>1918.61</v>
      </c>
      <c r="C7067">
        <v>724.88</v>
      </c>
      <c r="D7067">
        <v>5319.2</v>
      </c>
      <c r="E7067">
        <v>3549.3</v>
      </c>
      <c r="F7067">
        <v>10681.56</v>
      </c>
      <c r="G7067">
        <v>7676.8</v>
      </c>
      <c r="H7067">
        <v>15232</v>
      </c>
      <c r="I7067">
        <v>355.2</v>
      </c>
      <c r="J7067">
        <v>1206.53</v>
      </c>
      <c r="K7067">
        <v>6328.34</v>
      </c>
      <c r="L7067">
        <v>15324</v>
      </c>
      <c r="M7067">
        <v>20816</v>
      </c>
      <c r="N7067">
        <v>4490.5</v>
      </c>
    </row>
    <row r="7068" spans="1:14" x14ac:dyDescent="0.25">
      <c r="A7068" s="5">
        <v>42033</v>
      </c>
      <c r="B7068">
        <v>1944.62</v>
      </c>
      <c r="C7068">
        <v>728.28</v>
      </c>
      <c r="D7068">
        <v>5318.8</v>
      </c>
      <c r="E7068">
        <v>3567.4</v>
      </c>
      <c r="F7068">
        <v>10723.51</v>
      </c>
      <c r="G7068">
        <v>7730.8</v>
      </c>
      <c r="H7068">
        <v>15298</v>
      </c>
      <c r="I7068">
        <v>355.59</v>
      </c>
      <c r="J7068">
        <v>1214.8499999999999</v>
      </c>
      <c r="K7068">
        <v>6373.56</v>
      </c>
      <c r="L7068">
        <v>15118</v>
      </c>
      <c r="M7068">
        <v>20548</v>
      </c>
      <c r="N7068">
        <v>4485.6000000000004</v>
      </c>
    </row>
    <row r="7069" spans="1:14" x14ac:dyDescent="0.25">
      <c r="A7069" s="5">
        <v>42034</v>
      </c>
      <c r="B7069">
        <v>1915.72</v>
      </c>
      <c r="C7069">
        <v>727.6</v>
      </c>
      <c r="D7069">
        <v>5281</v>
      </c>
      <c r="E7069">
        <v>3547</v>
      </c>
      <c r="F7069">
        <v>10683.06</v>
      </c>
      <c r="G7069">
        <v>7648.5</v>
      </c>
      <c r="H7069">
        <v>15232</v>
      </c>
      <c r="I7069">
        <v>353.98</v>
      </c>
      <c r="J7069">
        <v>1216.98</v>
      </c>
      <c r="K7069">
        <v>6365.89</v>
      </c>
      <c r="L7069">
        <v>15169</v>
      </c>
      <c r="M7069">
        <v>20497</v>
      </c>
      <c r="N7069">
        <v>4515</v>
      </c>
    </row>
    <row r="7070" spans="1:14" x14ac:dyDescent="0.25">
      <c r="A7070" s="5">
        <v>42037</v>
      </c>
      <c r="B7070">
        <v>1943.17</v>
      </c>
      <c r="C7070">
        <v>740.87</v>
      </c>
      <c r="D7070">
        <v>5287.3</v>
      </c>
      <c r="E7070">
        <v>3563.5</v>
      </c>
      <c r="F7070">
        <v>10796.43</v>
      </c>
      <c r="G7070">
        <v>7595.6</v>
      </c>
      <c r="H7070">
        <v>15235</v>
      </c>
      <c r="I7070">
        <v>354.09</v>
      </c>
      <c r="J7070">
        <v>1217.3599999999999</v>
      </c>
      <c r="K7070">
        <v>6379.69</v>
      </c>
      <c r="L7070">
        <v>15049</v>
      </c>
      <c r="M7070">
        <v>20471</v>
      </c>
      <c r="N7070">
        <v>4538.6000000000004</v>
      </c>
    </row>
    <row r="7071" spans="1:14" x14ac:dyDescent="0.25">
      <c r="A7071" s="5">
        <v>42038</v>
      </c>
      <c r="B7071">
        <v>1967.26</v>
      </c>
      <c r="C7071">
        <v>744.87</v>
      </c>
      <c r="D7071">
        <v>5362.9</v>
      </c>
      <c r="E7071">
        <v>3600.8</v>
      </c>
      <c r="F7071">
        <v>10890.33</v>
      </c>
      <c r="G7071">
        <v>7812.4</v>
      </c>
      <c r="H7071">
        <v>15607</v>
      </c>
      <c r="I7071">
        <v>358.19</v>
      </c>
      <c r="J7071">
        <v>1233.81</v>
      </c>
      <c r="K7071">
        <v>6388.12</v>
      </c>
      <c r="L7071">
        <v>14877</v>
      </c>
      <c r="M7071">
        <v>20499</v>
      </c>
      <c r="N7071">
        <v>4597.2</v>
      </c>
    </row>
    <row r="7072" spans="1:14" x14ac:dyDescent="0.25">
      <c r="A7072" s="5">
        <v>42039</v>
      </c>
      <c r="B7072">
        <v>1955.7</v>
      </c>
      <c r="C7072">
        <v>743.59</v>
      </c>
      <c r="D7072">
        <v>5352.6</v>
      </c>
      <c r="E7072">
        <v>3614.7</v>
      </c>
      <c r="F7072">
        <v>10890.82</v>
      </c>
      <c r="G7072">
        <v>7773.4</v>
      </c>
      <c r="H7072">
        <v>15568</v>
      </c>
      <c r="I7072">
        <v>357.17</v>
      </c>
      <c r="J7072">
        <v>1221.81</v>
      </c>
      <c r="K7072">
        <v>6529.14</v>
      </c>
      <c r="L7072">
        <v>15161</v>
      </c>
      <c r="M7072">
        <v>20598</v>
      </c>
      <c r="N7072">
        <v>4664.8999999999996</v>
      </c>
    </row>
    <row r="7073" spans="1:14" x14ac:dyDescent="0.25">
      <c r="A7073" s="5">
        <v>42040</v>
      </c>
      <c r="B7073">
        <v>1979.78</v>
      </c>
      <c r="C7073">
        <v>750.31</v>
      </c>
      <c r="D7073">
        <v>5357.4</v>
      </c>
      <c r="E7073">
        <v>3622.4</v>
      </c>
      <c r="F7073">
        <v>10892.32</v>
      </c>
      <c r="G7073">
        <v>7748</v>
      </c>
      <c r="H7073">
        <v>15484</v>
      </c>
      <c r="I7073">
        <v>357.99</v>
      </c>
      <c r="J7073">
        <v>1226.8499999999999</v>
      </c>
      <c r="K7073">
        <v>6462.46</v>
      </c>
      <c r="L7073">
        <v>15006</v>
      </c>
      <c r="M7073">
        <v>20694</v>
      </c>
      <c r="N7073">
        <v>4688.5</v>
      </c>
    </row>
    <row r="7074" spans="1:14" x14ac:dyDescent="0.25">
      <c r="A7074" s="5">
        <v>42041</v>
      </c>
      <c r="B7074">
        <v>1977.86</v>
      </c>
      <c r="C7074">
        <v>749.12</v>
      </c>
      <c r="D7074">
        <v>5353</v>
      </c>
      <c r="E7074">
        <v>3611.2</v>
      </c>
      <c r="F7074">
        <v>10837.88</v>
      </c>
      <c r="G7074">
        <v>7778.9</v>
      </c>
      <c r="H7074">
        <v>15435</v>
      </c>
      <c r="I7074">
        <v>357.56</v>
      </c>
      <c r="J7074">
        <v>1235.75</v>
      </c>
      <c r="K7074">
        <v>6517.64</v>
      </c>
      <c r="L7074">
        <v>15161</v>
      </c>
      <c r="M7074">
        <v>20570</v>
      </c>
      <c r="N7074">
        <v>4686</v>
      </c>
    </row>
    <row r="7075" spans="1:14" x14ac:dyDescent="0.25">
      <c r="A7075" s="5">
        <v>42044</v>
      </c>
      <c r="B7075">
        <v>1967.74</v>
      </c>
      <c r="C7075">
        <v>749.2</v>
      </c>
      <c r="D7075">
        <v>5345.2</v>
      </c>
      <c r="E7075">
        <v>3582</v>
      </c>
      <c r="F7075">
        <v>10668.07</v>
      </c>
      <c r="G7075">
        <v>7633.5</v>
      </c>
      <c r="H7075">
        <v>15144</v>
      </c>
      <c r="I7075">
        <v>354.61</v>
      </c>
      <c r="J7075">
        <v>1231.3</v>
      </c>
      <c r="K7075">
        <v>6530.67</v>
      </c>
      <c r="L7075">
        <v>15186</v>
      </c>
      <c r="M7075">
        <v>20479</v>
      </c>
      <c r="N7075">
        <v>4692.6000000000004</v>
      </c>
    </row>
    <row r="7076" spans="1:14" x14ac:dyDescent="0.25">
      <c r="A7076" s="5">
        <v>42045</v>
      </c>
      <c r="B7076">
        <v>1986.77</v>
      </c>
      <c r="C7076">
        <v>750.9</v>
      </c>
      <c r="D7076">
        <v>5331.8</v>
      </c>
      <c r="E7076">
        <v>3615.1</v>
      </c>
      <c r="F7076">
        <v>10738</v>
      </c>
      <c r="G7076">
        <v>7737.6</v>
      </c>
      <c r="H7076">
        <v>15403</v>
      </c>
      <c r="I7076">
        <v>356.69</v>
      </c>
      <c r="J7076">
        <v>1240.3900000000001</v>
      </c>
      <c r="K7076">
        <v>6523.78</v>
      </c>
      <c r="L7076">
        <v>15143</v>
      </c>
      <c r="M7076">
        <v>20492</v>
      </c>
      <c r="N7076">
        <v>4686.8999999999996</v>
      </c>
    </row>
    <row r="7077" spans="1:14" x14ac:dyDescent="0.25">
      <c r="A7077" s="5">
        <v>42046</v>
      </c>
      <c r="B7077">
        <v>1990.14</v>
      </c>
      <c r="C7077">
        <v>751.93</v>
      </c>
      <c r="D7077">
        <v>5323.1</v>
      </c>
      <c r="E7077">
        <v>3600.8</v>
      </c>
      <c r="F7077">
        <v>10744.49</v>
      </c>
      <c r="G7077">
        <v>7627.4</v>
      </c>
      <c r="H7077">
        <v>15293</v>
      </c>
      <c r="I7077">
        <v>360.48</v>
      </c>
      <c r="J7077">
        <v>1232.8399999999999</v>
      </c>
      <c r="K7077">
        <v>6493.12</v>
      </c>
      <c r="L7077">
        <v>15143</v>
      </c>
      <c r="M7077">
        <v>20318</v>
      </c>
      <c r="N7077">
        <v>4663.2</v>
      </c>
    </row>
    <row r="7078" spans="1:14" x14ac:dyDescent="0.25">
      <c r="A7078" s="5">
        <v>42047</v>
      </c>
      <c r="B7078">
        <v>2007.72</v>
      </c>
      <c r="C7078">
        <v>754.9</v>
      </c>
      <c r="D7078">
        <v>5338.5</v>
      </c>
      <c r="E7078">
        <v>3637.8</v>
      </c>
      <c r="F7078">
        <v>10899.81</v>
      </c>
      <c r="G7078">
        <v>7768.3</v>
      </c>
      <c r="H7078">
        <v>15618</v>
      </c>
      <c r="I7078">
        <v>362.76</v>
      </c>
      <c r="J7078">
        <v>1255.0999999999999</v>
      </c>
      <c r="K7078">
        <v>6528.37</v>
      </c>
      <c r="L7078">
        <v>15341</v>
      </c>
      <c r="M7078">
        <v>20426</v>
      </c>
      <c r="N7078">
        <v>4657.5</v>
      </c>
    </row>
    <row r="7079" spans="1:14" x14ac:dyDescent="0.25">
      <c r="A7079" s="5">
        <v>42048</v>
      </c>
      <c r="B7079">
        <v>2016.87</v>
      </c>
      <c r="C7079">
        <v>757.45</v>
      </c>
      <c r="D7079">
        <v>5383.4</v>
      </c>
      <c r="E7079">
        <v>3673.2</v>
      </c>
      <c r="F7079">
        <v>10958.75</v>
      </c>
      <c r="G7079">
        <v>7915</v>
      </c>
      <c r="H7079">
        <v>15746</v>
      </c>
      <c r="I7079">
        <v>366.5</v>
      </c>
      <c r="J7079">
        <v>1272.32</v>
      </c>
      <c r="K7079">
        <v>6561.33</v>
      </c>
      <c r="L7079">
        <v>15418</v>
      </c>
      <c r="M7079">
        <v>20659</v>
      </c>
      <c r="N7079">
        <v>4743.1000000000004</v>
      </c>
    </row>
    <row r="7080" spans="1:14" x14ac:dyDescent="0.25">
      <c r="A7080" s="5">
        <v>42051</v>
      </c>
      <c r="B7080">
        <v>2016.87</v>
      </c>
      <c r="C7080">
        <v>757.45</v>
      </c>
      <c r="D7080">
        <v>5363.3</v>
      </c>
      <c r="E7080">
        <v>3658.6</v>
      </c>
      <c r="F7080">
        <v>10913.8</v>
      </c>
      <c r="G7080">
        <v>7872.8</v>
      </c>
      <c r="H7080">
        <v>15737</v>
      </c>
      <c r="I7080">
        <v>364.57</v>
      </c>
      <c r="J7080">
        <v>1272.51</v>
      </c>
      <c r="K7080">
        <v>6608.85</v>
      </c>
      <c r="L7080">
        <v>15444</v>
      </c>
      <c r="M7080">
        <v>20680</v>
      </c>
      <c r="N7080">
        <v>4743.1000000000004</v>
      </c>
    </row>
    <row r="7081" spans="1:14" x14ac:dyDescent="0.25">
      <c r="A7081" s="5">
        <v>42052</v>
      </c>
      <c r="B7081">
        <v>2019.28</v>
      </c>
      <c r="C7081">
        <v>757.88</v>
      </c>
      <c r="D7081">
        <v>5393.6</v>
      </c>
      <c r="E7081">
        <v>3659.7</v>
      </c>
      <c r="F7081">
        <v>10865.85</v>
      </c>
      <c r="G7081">
        <v>7870.9</v>
      </c>
      <c r="H7081">
        <v>15783</v>
      </c>
      <c r="I7081">
        <v>365.12</v>
      </c>
      <c r="J7081">
        <v>1263.03</v>
      </c>
      <c r="K7081">
        <v>6631.84</v>
      </c>
      <c r="L7081">
        <v>15452</v>
      </c>
      <c r="M7081">
        <v>20744</v>
      </c>
      <c r="N7081">
        <v>4741.3999999999996</v>
      </c>
    </row>
    <row r="7082" spans="1:14" x14ac:dyDescent="0.25">
      <c r="A7082" s="5">
        <v>42053</v>
      </c>
      <c r="B7082">
        <v>2018.8</v>
      </c>
      <c r="C7082">
        <v>753.63</v>
      </c>
      <c r="D7082">
        <v>5396</v>
      </c>
      <c r="E7082">
        <v>3693.6</v>
      </c>
      <c r="F7082">
        <v>10942.77</v>
      </c>
      <c r="G7082">
        <v>7943.1</v>
      </c>
      <c r="H7082">
        <v>16093</v>
      </c>
      <c r="I7082">
        <v>368.16</v>
      </c>
      <c r="J7082">
        <v>1276.96</v>
      </c>
      <c r="K7082">
        <v>6675.53</v>
      </c>
      <c r="L7082">
        <v>15607</v>
      </c>
      <c r="M7082">
        <v>20758</v>
      </c>
      <c r="N7082">
        <v>4786.2</v>
      </c>
    </row>
    <row r="7083" spans="1:14" x14ac:dyDescent="0.25">
      <c r="A7083" s="5">
        <v>42054</v>
      </c>
      <c r="B7083">
        <v>2018.56</v>
      </c>
      <c r="C7083">
        <v>750.99</v>
      </c>
      <c r="D7083">
        <v>5402.3</v>
      </c>
      <c r="E7083">
        <v>3720.9</v>
      </c>
      <c r="F7083">
        <v>10986.72</v>
      </c>
      <c r="G7083">
        <v>8031.7</v>
      </c>
      <c r="H7083">
        <v>16182</v>
      </c>
      <c r="I7083">
        <v>370.05</v>
      </c>
      <c r="J7083">
        <v>1286.25</v>
      </c>
      <c r="K7083">
        <v>6756</v>
      </c>
      <c r="L7083">
        <v>15676</v>
      </c>
      <c r="M7083">
        <v>20758</v>
      </c>
      <c r="N7083">
        <v>4780.5</v>
      </c>
    </row>
    <row r="7084" spans="1:14" x14ac:dyDescent="0.25">
      <c r="A7084" s="5">
        <v>42055</v>
      </c>
      <c r="B7084">
        <v>2029.88</v>
      </c>
      <c r="C7084">
        <v>750.9</v>
      </c>
      <c r="D7084">
        <v>5415.6</v>
      </c>
      <c r="E7084">
        <v>3719.4</v>
      </c>
      <c r="F7084">
        <v>11036.66</v>
      </c>
      <c r="G7084">
        <v>8007.1</v>
      </c>
      <c r="H7084">
        <v>16218</v>
      </c>
      <c r="I7084">
        <v>370.05</v>
      </c>
      <c r="J7084">
        <v>1288.18</v>
      </c>
      <c r="K7084">
        <v>6731.48</v>
      </c>
      <c r="L7084">
        <v>15761</v>
      </c>
      <c r="M7084">
        <v>20758</v>
      </c>
      <c r="N7084">
        <v>4761.8</v>
      </c>
    </row>
    <row r="7085" spans="1:14" x14ac:dyDescent="0.25">
      <c r="A7085" s="5">
        <v>42058</v>
      </c>
      <c r="B7085">
        <v>2029.64</v>
      </c>
      <c r="C7085">
        <v>755.33</v>
      </c>
      <c r="D7085">
        <v>5410.5</v>
      </c>
      <c r="E7085">
        <v>3742.1</v>
      </c>
      <c r="F7085">
        <v>11107.08</v>
      </c>
      <c r="G7085">
        <v>8085.5</v>
      </c>
      <c r="H7085">
        <v>16320</v>
      </c>
      <c r="I7085">
        <v>374.22</v>
      </c>
      <c r="J7085">
        <v>1300.44</v>
      </c>
      <c r="K7085">
        <v>6817.32</v>
      </c>
      <c r="L7085">
        <v>15847</v>
      </c>
      <c r="M7085">
        <v>20771</v>
      </c>
      <c r="N7085">
        <v>4775.7</v>
      </c>
    </row>
    <row r="7086" spans="1:14" x14ac:dyDescent="0.25">
      <c r="A7086" s="5">
        <v>42059</v>
      </c>
      <c r="B7086">
        <v>2036.38</v>
      </c>
      <c r="C7086">
        <v>754.99</v>
      </c>
      <c r="D7086">
        <v>5447.1</v>
      </c>
      <c r="E7086">
        <v>3761.3</v>
      </c>
      <c r="F7086">
        <v>11202.48</v>
      </c>
      <c r="G7086">
        <v>8140.5</v>
      </c>
      <c r="H7086">
        <v>16468</v>
      </c>
      <c r="I7086">
        <v>378.12</v>
      </c>
      <c r="J7086">
        <v>1306.48</v>
      </c>
      <c r="K7086">
        <v>6815.02</v>
      </c>
      <c r="L7086">
        <v>15985</v>
      </c>
      <c r="M7086">
        <v>20704</v>
      </c>
      <c r="N7086">
        <v>4794.3999999999996</v>
      </c>
    </row>
    <row r="7087" spans="1:14" x14ac:dyDescent="0.25">
      <c r="A7087" s="5">
        <v>42060</v>
      </c>
      <c r="B7087">
        <v>2033.01</v>
      </c>
      <c r="C7087">
        <v>756.86</v>
      </c>
      <c r="D7087">
        <v>5429.8</v>
      </c>
      <c r="E7087">
        <v>3758.7</v>
      </c>
      <c r="F7087">
        <v>11200.98</v>
      </c>
      <c r="G7087">
        <v>8132.3</v>
      </c>
      <c r="H7087">
        <v>16313</v>
      </c>
      <c r="I7087">
        <v>376.74</v>
      </c>
      <c r="J7087">
        <v>1302</v>
      </c>
      <c r="K7087">
        <v>6811.18</v>
      </c>
      <c r="L7087">
        <v>15993</v>
      </c>
      <c r="M7087">
        <v>20727</v>
      </c>
      <c r="N7087">
        <v>4824.5</v>
      </c>
    </row>
    <row r="7088" spans="1:14" x14ac:dyDescent="0.25">
      <c r="A7088" s="5">
        <v>42061</v>
      </c>
      <c r="B7088">
        <v>2032.77</v>
      </c>
      <c r="C7088">
        <v>758.3</v>
      </c>
      <c r="D7088">
        <v>5446</v>
      </c>
      <c r="E7088">
        <v>3779.4</v>
      </c>
      <c r="F7088">
        <v>11311.85</v>
      </c>
      <c r="G7088">
        <v>8197.1</v>
      </c>
      <c r="H7088">
        <v>16472</v>
      </c>
      <c r="I7088">
        <v>379.89</v>
      </c>
      <c r="J7088">
        <v>1302.97</v>
      </c>
      <c r="K7088">
        <v>6874.03</v>
      </c>
      <c r="L7088">
        <v>16139</v>
      </c>
      <c r="M7088">
        <v>20802</v>
      </c>
      <c r="N7088">
        <v>4788.7</v>
      </c>
    </row>
    <row r="7089" spans="1:14" x14ac:dyDescent="0.25">
      <c r="A7089" s="5">
        <v>42062</v>
      </c>
      <c r="B7089">
        <v>2025.78</v>
      </c>
      <c r="C7089">
        <v>756.18</v>
      </c>
      <c r="D7089">
        <v>5449.5</v>
      </c>
      <c r="E7089">
        <v>3811</v>
      </c>
      <c r="F7089">
        <v>11371.79</v>
      </c>
      <c r="G7089">
        <v>8212.9</v>
      </c>
      <c r="H7089">
        <v>16613</v>
      </c>
      <c r="I7089">
        <v>380.95</v>
      </c>
      <c r="J7089">
        <v>1311.15</v>
      </c>
      <c r="K7089">
        <v>6846.44</v>
      </c>
      <c r="L7089">
        <v>16156</v>
      </c>
      <c r="M7089">
        <v>20766</v>
      </c>
      <c r="N7089">
        <v>4818</v>
      </c>
    </row>
    <row r="7090" spans="1:14" x14ac:dyDescent="0.25">
      <c r="A7090" s="5">
        <v>42065</v>
      </c>
      <c r="B7090">
        <v>2036.62</v>
      </c>
      <c r="C7090">
        <v>756.94</v>
      </c>
      <c r="D7090">
        <v>5437.7</v>
      </c>
      <c r="E7090">
        <v>3785.2</v>
      </c>
      <c r="F7090">
        <v>11387.77</v>
      </c>
      <c r="G7090">
        <v>8228.2000000000007</v>
      </c>
      <c r="H7090">
        <v>16584</v>
      </c>
      <c r="I7090">
        <v>382.37</v>
      </c>
      <c r="J7090">
        <v>1307.06</v>
      </c>
      <c r="K7090">
        <v>6865.6</v>
      </c>
      <c r="L7090">
        <v>16191</v>
      </c>
      <c r="M7090">
        <v>20773</v>
      </c>
      <c r="N7090">
        <v>4839.2</v>
      </c>
    </row>
    <row r="7091" spans="1:14" x14ac:dyDescent="0.25">
      <c r="A7091" s="5">
        <v>42066</v>
      </c>
      <c r="B7091">
        <v>2027.71</v>
      </c>
      <c r="C7091">
        <v>749.03</v>
      </c>
      <c r="D7091">
        <v>5408.2</v>
      </c>
      <c r="E7091">
        <v>3748.6</v>
      </c>
      <c r="F7091">
        <v>11280.39</v>
      </c>
      <c r="G7091">
        <v>8118</v>
      </c>
      <c r="H7091">
        <v>16363</v>
      </c>
      <c r="I7091">
        <v>377.8</v>
      </c>
      <c r="J7091">
        <v>1288.18</v>
      </c>
      <c r="K7091">
        <v>6831.88</v>
      </c>
      <c r="L7091">
        <v>16156</v>
      </c>
      <c r="M7091">
        <v>20594</v>
      </c>
      <c r="N7091">
        <v>4825.3999999999996</v>
      </c>
    </row>
    <row r="7092" spans="1:14" x14ac:dyDescent="0.25">
      <c r="A7092" s="5">
        <v>42067</v>
      </c>
      <c r="B7092">
        <v>2019.76</v>
      </c>
      <c r="C7092">
        <v>747.42</v>
      </c>
      <c r="D7092">
        <v>5416</v>
      </c>
      <c r="E7092">
        <v>3784.1</v>
      </c>
      <c r="F7092">
        <v>11364.3</v>
      </c>
      <c r="G7092">
        <v>8126.9</v>
      </c>
      <c r="H7092">
        <v>16438</v>
      </c>
      <c r="I7092">
        <v>380.68</v>
      </c>
      <c r="J7092">
        <v>1290.32</v>
      </c>
      <c r="K7092">
        <v>6865.6</v>
      </c>
      <c r="L7092">
        <v>16010</v>
      </c>
      <c r="M7092">
        <v>20391</v>
      </c>
      <c r="N7092">
        <v>4792.8</v>
      </c>
    </row>
    <row r="7093" spans="1:14" x14ac:dyDescent="0.25">
      <c r="A7093" s="5">
        <v>42068</v>
      </c>
      <c r="B7093">
        <v>2022.89</v>
      </c>
      <c r="C7093">
        <v>751.59</v>
      </c>
      <c r="D7093">
        <v>5466.4</v>
      </c>
      <c r="E7093">
        <v>3818.7</v>
      </c>
      <c r="F7093">
        <v>11482.66</v>
      </c>
      <c r="G7093">
        <v>8184.4</v>
      </c>
      <c r="H7093">
        <v>16653</v>
      </c>
      <c r="I7093">
        <v>385.01</v>
      </c>
      <c r="J7093">
        <v>1293.83</v>
      </c>
      <c r="K7093">
        <v>6920.02</v>
      </c>
      <c r="L7093">
        <v>16105</v>
      </c>
      <c r="M7093">
        <v>20218</v>
      </c>
      <c r="N7093">
        <v>4798.5</v>
      </c>
    </row>
    <row r="7094" spans="1:14" x14ac:dyDescent="0.25">
      <c r="A7094" s="5">
        <v>42069</v>
      </c>
      <c r="B7094">
        <v>1994.96</v>
      </c>
      <c r="C7094">
        <v>742.48</v>
      </c>
      <c r="D7094">
        <v>5430.6</v>
      </c>
      <c r="E7094">
        <v>3821.8</v>
      </c>
      <c r="F7094">
        <v>11543.1</v>
      </c>
      <c r="G7094">
        <v>8166.4</v>
      </c>
      <c r="H7094">
        <v>16673</v>
      </c>
      <c r="I7094">
        <v>385.6</v>
      </c>
      <c r="J7094">
        <v>1286.6300000000001</v>
      </c>
      <c r="K7094">
        <v>6957.57</v>
      </c>
      <c r="L7094">
        <v>16302</v>
      </c>
      <c r="M7094">
        <v>20191</v>
      </c>
      <c r="N7094">
        <v>4798.5</v>
      </c>
    </row>
    <row r="7095" spans="1:14" x14ac:dyDescent="0.25">
      <c r="A7095" s="5">
        <v>42072</v>
      </c>
      <c r="B7095">
        <v>2001.7</v>
      </c>
      <c r="C7095">
        <v>737.72</v>
      </c>
      <c r="D7095">
        <v>5403</v>
      </c>
      <c r="E7095">
        <v>3801</v>
      </c>
      <c r="F7095">
        <v>11568.07</v>
      </c>
      <c r="G7095">
        <v>8134.9</v>
      </c>
      <c r="H7095">
        <v>16771</v>
      </c>
      <c r="I7095">
        <v>384.26</v>
      </c>
      <c r="J7095">
        <v>1286.24</v>
      </c>
      <c r="K7095">
        <v>6926.15</v>
      </c>
      <c r="L7095">
        <v>16131</v>
      </c>
      <c r="M7095">
        <v>20159</v>
      </c>
      <c r="N7095">
        <v>4737.3999999999996</v>
      </c>
    </row>
    <row r="7096" spans="1:14" x14ac:dyDescent="0.25">
      <c r="A7096" s="5">
        <v>42073</v>
      </c>
      <c r="B7096">
        <v>1967.26</v>
      </c>
      <c r="C7096">
        <v>727.43</v>
      </c>
      <c r="D7096">
        <v>5271.5</v>
      </c>
      <c r="E7096">
        <v>3759.4</v>
      </c>
      <c r="F7096">
        <v>11509.13</v>
      </c>
      <c r="G7096">
        <v>8043.1</v>
      </c>
      <c r="H7096">
        <v>16620</v>
      </c>
      <c r="I7096">
        <v>380.4</v>
      </c>
      <c r="J7096">
        <v>1272.42</v>
      </c>
      <c r="K7096">
        <v>6916.18</v>
      </c>
      <c r="L7096">
        <v>16028</v>
      </c>
      <c r="M7096">
        <v>19992</v>
      </c>
      <c r="N7096">
        <v>4733.3</v>
      </c>
    </row>
    <row r="7097" spans="1:14" x14ac:dyDescent="0.25">
      <c r="A7097" s="5">
        <v>42074</v>
      </c>
      <c r="B7097">
        <v>1964.85</v>
      </c>
      <c r="C7097">
        <v>732.53</v>
      </c>
      <c r="D7097">
        <v>5275.1</v>
      </c>
      <c r="E7097">
        <v>3845.6</v>
      </c>
      <c r="F7097">
        <v>11794.31</v>
      </c>
      <c r="G7097">
        <v>8121.5</v>
      </c>
      <c r="H7097">
        <v>16975</v>
      </c>
      <c r="I7097">
        <v>387.41</v>
      </c>
      <c r="J7097">
        <v>1288.96</v>
      </c>
      <c r="K7097">
        <v>6985.16</v>
      </c>
      <c r="L7097">
        <v>16010</v>
      </c>
      <c r="M7097">
        <v>19804</v>
      </c>
      <c r="N7097">
        <v>4713.7</v>
      </c>
    </row>
    <row r="7098" spans="1:14" x14ac:dyDescent="0.25">
      <c r="A7098" s="5">
        <v>42075</v>
      </c>
      <c r="B7098">
        <v>1988.45</v>
      </c>
      <c r="C7098">
        <v>734.49</v>
      </c>
      <c r="D7098">
        <v>5317.6</v>
      </c>
      <c r="E7098">
        <v>3838.7</v>
      </c>
      <c r="F7098">
        <v>11780.33</v>
      </c>
      <c r="G7098">
        <v>8106.3</v>
      </c>
      <c r="H7098">
        <v>16958</v>
      </c>
      <c r="I7098">
        <v>387.06</v>
      </c>
      <c r="J7098">
        <v>1287.99</v>
      </c>
      <c r="K7098">
        <v>6991.29</v>
      </c>
      <c r="L7098">
        <v>16330</v>
      </c>
      <c r="M7098">
        <v>19895</v>
      </c>
      <c r="N7098">
        <v>4762.6000000000004</v>
      </c>
    </row>
    <row r="7099" spans="1:14" x14ac:dyDescent="0.25">
      <c r="A7099" s="5">
        <v>42076</v>
      </c>
      <c r="B7099">
        <v>1974.72</v>
      </c>
      <c r="C7099">
        <v>733.47</v>
      </c>
      <c r="D7099">
        <v>5298.7</v>
      </c>
      <c r="E7099">
        <v>3856</v>
      </c>
      <c r="F7099">
        <v>11885.71</v>
      </c>
      <c r="G7099">
        <v>8116.1</v>
      </c>
      <c r="H7099">
        <v>16893</v>
      </c>
      <c r="I7099">
        <v>387.73</v>
      </c>
      <c r="J7099">
        <v>1289.3499999999999</v>
      </c>
      <c r="K7099">
        <v>7015.05</v>
      </c>
      <c r="L7099">
        <v>16563</v>
      </c>
      <c r="M7099">
        <v>19900</v>
      </c>
      <c r="N7099">
        <v>4734.8999999999996</v>
      </c>
    </row>
    <row r="7100" spans="1:14" x14ac:dyDescent="0.25">
      <c r="A7100" s="5">
        <v>42079</v>
      </c>
      <c r="B7100">
        <v>2000.5</v>
      </c>
      <c r="C7100">
        <v>739.93</v>
      </c>
      <c r="D7100">
        <v>5351.5</v>
      </c>
      <c r="E7100">
        <v>3894.9</v>
      </c>
      <c r="F7100">
        <v>12153.41</v>
      </c>
      <c r="G7100">
        <v>8187.7</v>
      </c>
      <c r="H7100">
        <v>17051</v>
      </c>
      <c r="I7100">
        <v>392.21</v>
      </c>
      <c r="J7100">
        <v>1309</v>
      </c>
      <c r="K7100">
        <v>7088.63</v>
      </c>
      <c r="L7100">
        <v>16606</v>
      </c>
      <c r="M7100">
        <v>20059</v>
      </c>
      <c r="N7100">
        <v>4721.8999999999996</v>
      </c>
    </row>
    <row r="7101" spans="1:14" x14ac:dyDescent="0.25">
      <c r="A7101" s="5">
        <v>42080</v>
      </c>
      <c r="B7101">
        <v>1998.57</v>
      </c>
      <c r="C7101">
        <v>741.29</v>
      </c>
      <c r="D7101">
        <v>5378.2</v>
      </c>
      <c r="E7101">
        <v>3871</v>
      </c>
      <c r="F7101">
        <v>11972.62</v>
      </c>
      <c r="G7101">
        <v>8118.3</v>
      </c>
      <c r="H7101">
        <v>16885</v>
      </c>
      <c r="I7101">
        <v>389.5</v>
      </c>
      <c r="J7101">
        <v>1298.69</v>
      </c>
      <c r="K7101">
        <v>7057.2</v>
      </c>
      <c r="L7101">
        <v>16735</v>
      </c>
      <c r="M7101">
        <v>19990</v>
      </c>
      <c r="N7101">
        <v>4754.5</v>
      </c>
    </row>
    <row r="7102" spans="1:14" x14ac:dyDescent="0.25">
      <c r="A7102" s="5">
        <v>42081</v>
      </c>
      <c r="B7102">
        <v>2023.62</v>
      </c>
      <c r="C7102">
        <v>741.97</v>
      </c>
      <c r="D7102">
        <v>5460.1</v>
      </c>
      <c r="E7102">
        <v>3872.9</v>
      </c>
      <c r="F7102">
        <v>11903.19</v>
      </c>
      <c r="G7102">
        <v>8130.8</v>
      </c>
      <c r="H7102">
        <v>16772</v>
      </c>
      <c r="I7102">
        <v>390.99</v>
      </c>
      <c r="J7102">
        <v>1316.4</v>
      </c>
      <c r="K7102">
        <v>7102.42</v>
      </c>
      <c r="L7102">
        <v>16804</v>
      </c>
      <c r="M7102">
        <v>20210</v>
      </c>
      <c r="N7102">
        <v>4768.3</v>
      </c>
    </row>
    <row r="7103" spans="1:14" x14ac:dyDescent="0.25">
      <c r="A7103" s="5">
        <v>42082</v>
      </c>
      <c r="B7103">
        <v>2013.98</v>
      </c>
      <c r="C7103">
        <v>739.49</v>
      </c>
      <c r="D7103">
        <v>5491.2</v>
      </c>
      <c r="E7103">
        <v>3877.2</v>
      </c>
      <c r="F7103">
        <v>11908.69</v>
      </c>
      <c r="G7103">
        <v>8171.6</v>
      </c>
      <c r="H7103">
        <v>16937</v>
      </c>
      <c r="I7103">
        <v>390.44</v>
      </c>
      <c r="J7103">
        <v>1321.26</v>
      </c>
      <c r="K7103">
        <v>7134.61</v>
      </c>
      <c r="L7103">
        <v>16770</v>
      </c>
      <c r="M7103">
        <v>20534</v>
      </c>
      <c r="N7103">
        <v>4854.7</v>
      </c>
    </row>
    <row r="7104" spans="1:14" x14ac:dyDescent="0.25">
      <c r="A7104" s="5">
        <v>42083</v>
      </c>
      <c r="B7104">
        <v>2031.16</v>
      </c>
      <c r="C7104">
        <v>742.32</v>
      </c>
      <c r="D7104">
        <v>5528.6</v>
      </c>
      <c r="E7104">
        <v>3917.3</v>
      </c>
      <c r="F7104">
        <v>12046.2</v>
      </c>
      <c r="G7104">
        <v>8414.9</v>
      </c>
      <c r="H7104">
        <v>17243</v>
      </c>
      <c r="I7104">
        <v>393.13</v>
      </c>
      <c r="J7104">
        <v>1333.95</v>
      </c>
      <c r="K7104">
        <v>7197.73</v>
      </c>
      <c r="L7104">
        <v>16821</v>
      </c>
      <c r="M7104">
        <v>20445</v>
      </c>
      <c r="N7104">
        <v>4863.6000000000004</v>
      </c>
    </row>
    <row r="7105" spans="1:14" x14ac:dyDescent="0.25">
      <c r="A7105" s="5">
        <v>42086</v>
      </c>
      <c r="B7105">
        <v>2026.8</v>
      </c>
      <c r="C7105">
        <v>743.26</v>
      </c>
      <c r="D7105">
        <v>5534.5</v>
      </c>
      <c r="E7105">
        <v>3895.7</v>
      </c>
      <c r="F7105">
        <v>11868.33</v>
      </c>
      <c r="G7105">
        <v>8426.1</v>
      </c>
      <c r="H7105">
        <v>17158</v>
      </c>
      <c r="I7105">
        <v>391.86</v>
      </c>
      <c r="J7105">
        <v>1324.45</v>
      </c>
      <c r="K7105">
        <v>7174.35</v>
      </c>
      <c r="L7105">
        <v>16985</v>
      </c>
      <c r="M7105">
        <v>20504</v>
      </c>
      <c r="N7105">
        <v>4853</v>
      </c>
    </row>
    <row r="7106" spans="1:14" x14ac:dyDescent="0.25">
      <c r="A7106" s="5">
        <v>42087</v>
      </c>
      <c r="B7106">
        <v>2017.37</v>
      </c>
      <c r="C7106">
        <v>750.44</v>
      </c>
      <c r="D7106">
        <v>5540.9</v>
      </c>
      <c r="E7106">
        <v>3923.8</v>
      </c>
      <c r="F7106">
        <v>12006.84</v>
      </c>
      <c r="G7106">
        <v>8550</v>
      </c>
      <c r="H7106">
        <v>17358</v>
      </c>
      <c r="I7106">
        <v>393.32</v>
      </c>
      <c r="J7106">
        <v>1327.03</v>
      </c>
      <c r="K7106">
        <v>7139.29</v>
      </c>
      <c r="L7106">
        <v>16942</v>
      </c>
      <c r="M7106">
        <v>20455</v>
      </c>
      <c r="N7106">
        <v>4870.2</v>
      </c>
    </row>
    <row r="7107" spans="1:14" x14ac:dyDescent="0.25">
      <c r="A7107" s="5">
        <v>42088</v>
      </c>
      <c r="B7107">
        <v>1987.13</v>
      </c>
      <c r="C7107">
        <v>740.09</v>
      </c>
      <c r="D7107">
        <v>5516.3</v>
      </c>
      <c r="E7107">
        <v>3871.4</v>
      </c>
      <c r="F7107">
        <v>11883.28</v>
      </c>
      <c r="G7107">
        <v>8465.4</v>
      </c>
      <c r="H7107">
        <v>17221</v>
      </c>
      <c r="I7107">
        <v>387.76</v>
      </c>
      <c r="J7107">
        <v>1321.29</v>
      </c>
      <c r="K7107">
        <v>7049.68</v>
      </c>
      <c r="L7107">
        <v>16951</v>
      </c>
      <c r="M7107">
        <v>20579</v>
      </c>
      <c r="N7107">
        <v>4863.6000000000004</v>
      </c>
    </row>
    <row r="7108" spans="1:14" x14ac:dyDescent="0.25">
      <c r="A7108" s="5">
        <v>42089</v>
      </c>
      <c r="B7108">
        <v>1982.05</v>
      </c>
      <c r="C7108">
        <v>737.1</v>
      </c>
      <c r="D7108">
        <v>5428.9</v>
      </c>
      <c r="E7108">
        <v>3859.8</v>
      </c>
      <c r="F7108">
        <v>11833.95</v>
      </c>
      <c r="G7108">
        <v>8437.6</v>
      </c>
      <c r="H7108">
        <v>17005</v>
      </c>
      <c r="I7108">
        <v>383.5</v>
      </c>
      <c r="J7108">
        <v>1311</v>
      </c>
      <c r="K7108">
        <v>6954.61</v>
      </c>
      <c r="L7108">
        <v>16640</v>
      </c>
      <c r="M7108">
        <v>20534</v>
      </c>
      <c r="N7108">
        <v>4794.3999999999996</v>
      </c>
    </row>
    <row r="7109" spans="1:14" x14ac:dyDescent="0.25">
      <c r="A7109" s="5">
        <v>42090</v>
      </c>
      <c r="B7109">
        <v>1985.92</v>
      </c>
      <c r="C7109">
        <v>732.74</v>
      </c>
      <c r="D7109">
        <v>5395.6</v>
      </c>
      <c r="E7109">
        <v>3880.3</v>
      </c>
      <c r="F7109">
        <v>11846.91</v>
      </c>
      <c r="G7109">
        <v>8422.7000000000007</v>
      </c>
      <c r="H7109">
        <v>17086</v>
      </c>
      <c r="I7109">
        <v>383.06</v>
      </c>
      <c r="J7109">
        <v>1309.21</v>
      </c>
      <c r="K7109">
        <v>6962.4</v>
      </c>
      <c r="L7109">
        <v>16666</v>
      </c>
      <c r="M7109">
        <v>20558</v>
      </c>
      <c r="N7109">
        <v>4820.5</v>
      </c>
    </row>
    <row r="7110" spans="1:14" x14ac:dyDescent="0.25">
      <c r="A7110" s="5">
        <v>42093</v>
      </c>
      <c r="B7110">
        <v>2008.18</v>
      </c>
      <c r="C7110">
        <v>739.07</v>
      </c>
      <c r="D7110">
        <v>5432.1</v>
      </c>
      <c r="E7110">
        <v>3918.8</v>
      </c>
      <c r="F7110">
        <v>12075.59</v>
      </c>
      <c r="G7110">
        <v>8515.4</v>
      </c>
      <c r="H7110">
        <v>17303</v>
      </c>
      <c r="I7110">
        <v>390.05</v>
      </c>
      <c r="J7110">
        <v>1326.63</v>
      </c>
      <c r="K7110">
        <v>7071.5</v>
      </c>
      <c r="L7110">
        <v>16761</v>
      </c>
      <c r="M7110">
        <v>20791</v>
      </c>
      <c r="N7110">
        <v>4766.7</v>
      </c>
    </row>
    <row r="7111" spans="1:14" x14ac:dyDescent="0.25">
      <c r="A7111" s="5">
        <v>42094</v>
      </c>
      <c r="B7111">
        <v>1993.91</v>
      </c>
      <c r="C7111">
        <v>740.01</v>
      </c>
      <c r="D7111">
        <v>5341.2</v>
      </c>
      <c r="E7111">
        <v>3881</v>
      </c>
      <c r="F7111">
        <v>11967.98</v>
      </c>
      <c r="G7111">
        <v>8510.2999999999993</v>
      </c>
      <c r="H7111">
        <v>17247</v>
      </c>
      <c r="I7111">
        <v>386.02</v>
      </c>
      <c r="J7111">
        <v>1312.58</v>
      </c>
      <c r="K7111">
        <v>7013.83</v>
      </c>
      <c r="L7111">
        <v>16571</v>
      </c>
      <c r="M7111">
        <v>20868</v>
      </c>
      <c r="N7111">
        <v>4795.2</v>
      </c>
    </row>
    <row r="7112" spans="1:14" x14ac:dyDescent="0.25">
      <c r="A7112" s="5">
        <v>42095</v>
      </c>
      <c r="B7112">
        <v>1986.41</v>
      </c>
      <c r="C7112">
        <v>739.75</v>
      </c>
      <c r="D7112">
        <v>5359</v>
      </c>
      <c r="E7112">
        <v>3900.7</v>
      </c>
      <c r="F7112">
        <v>11992.39</v>
      </c>
      <c r="G7112">
        <v>8541.4</v>
      </c>
      <c r="H7112">
        <v>17371</v>
      </c>
      <c r="I7112">
        <v>386.38</v>
      </c>
      <c r="J7112">
        <v>1311</v>
      </c>
      <c r="K7112">
        <v>7015.39</v>
      </c>
      <c r="L7112">
        <v>16494</v>
      </c>
      <c r="M7112">
        <v>20995</v>
      </c>
      <c r="N7112">
        <v>4764.2</v>
      </c>
    </row>
    <row r="7113" spans="1:14" x14ac:dyDescent="0.25">
      <c r="A7113" s="5">
        <v>42096</v>
      </c>
      <c r="B7113">
        <v>1992.7</v>
      </c>
      <c r="C7113">
        <v>745.82</v>
      </c>
      <c r="D7113">
        <v>5370.6</v>
      </c>
      <c r="E7113">
        <v>3910.7</v>
      </c>
      <c r="F7113">
        <v>11937.58</v>
      </c>
      <c r="G7113">
        <v>8579.9</v>
      </c>
      <c r="H7113">
        <v>17347</v>
      </c>
      <c r="I7113">
        <v>388</v>
      </c>
      <c r="J7113">
        <v>1317.92</v>
      </c>
      <c r="K7113">
        <v>6996.69</v>
      </c>
      <c r="L7113">
        <v>16692</v>
      </c>
      <c r="M7113">
        <v>21092</v>
      </c>
      <c r="N7113">
        <v>4795.2</v>
      </c>
    </row>
    <row r="7114" spans="1:14" x14ac:dyDescent="0.25">
      <c r="A7114" s="5">
        <v>42097</v>
      </c>
      <c r="B7114">
        <v>1992.7</v>
      </c>
      <c r="C7114">
        <v>745.82</v>
      </c>
      <c r="D7114">
        <v>5370.6</v>
      </c>
      <c r="E7114">
        <v>3910.7</v>
      </c>
      <c r="F7114">
        <v>11937.58</v>
      </c>
      <c r="G7114">
        <v>8579.9</v>
      </c>
      <c r="H7114">
        <v>17347</v>
      </c>
      <c r="I7114">
        <v>388</v>
      </c>
      <c r="J7114">
        <v>1317.92</v>
      </c>
      <c r="K7114">
        <v>6996.69</v>
      </c>
      <c r="L7114">
        <v>16804</v>
      </c>
      <c r="M7114">
        <v>21092</v>
      </c>
      <c r="N7114">
        <v>4787.8999999999996</v>
      </c>
    </row>
    <row r="7115" spans="1:14" x14ac:dyDescent="0.25">
      <c r="A7115" s="5">
        <v>42100</v>
      </c>
      <c r="B7115">
        <v>2006</v>
      </c>
      <c r="C7115">
        <v>747.96</v>
      </c>
      <c r="D7115">
        <v>5370.6</v>
      </c>
      <c r="E7115">
        <v>3910.7</v>
      </c>
      <c r="F7115">
        <v>11937.58</v>
      </c>
      <c r="G7115">
        <v>8579.9</v>
      </c>
      <c r="H7115">
        <v>17347</v>
      </c>
      <c r="I7115">
        <v>388</v>
      </c>
      <c r="J7115">
        <v>1317.92</v>
      </c>
      <c r="K7115">
        <v>6996.69</v>
      </c>
      <c r="L7115">
        <v>16726</v>
      </c>
      <c r="M7115">
        <v>21092</v>
      </c>
      <c r="N7115">
        <v>4787.8999999999996</v>
      </c>
    </row>
    <row r="7116" spans="1:14" x14ac:dyDescent="0.25">
      <c r="A7116" s="5">
        <v>42101</v>
      </c>
      <c r="B7116">
        <v>2000.68</v>
      </c>
      <c r="C7116">
        <v>753.78</v>
      </c>
      <c r="D7116">
        <v>5474.6</v>
      </c>
      <c r="E7116">
        <v>3968.5</v>
      </c>
      <c r="F7116">
        <v>12093.03</v>
      </c>
      <c r="G7116">
        <v>8649.9</v>
      </c>
      <c r="H7116">
        <v>17630</v>
      </c>
      <c r="I7116">
        <v>396.44</v>
      </c>
      <c r="J7116">
        <v>1333.16</v>
      </c>
      <c r="K7116">
        <v>7117.47</v>
      </c>
      <c r="L7116">
        <v>16977</v>
      </c>
      <c r="M7116">
        <v>21092</v>
      </c>
      <c r="N7116">
        <v>4827.8</v>
      </c>
    </row>
    <row r="7117" spans="1:14" x14ac:dyDescent="0.25">
      <c r="A7117" s="5">
        <v>42102</v>
      </c>
      <c r="B7117">
        <v>2008.66</v>
      </c>
      <c r="C7117">
        <v>757.11</v>
      </c>
      <c r="D7117">
        <v>5462.3</v>
      </c>
      <c r="E7117">
        <v>3959.6</v>
      </c>
      <c r="F7117">
        <v>12025.77</v>
      </c>
      <c r="G7117">
        <v>8597.4</v>
      </c>
      <c r="H7117">
        <v>17543</v>
      </c>
      <c r="I7117">
        <v>392.06</v>
      </c>
      <c r="J7117">
        <v>1326.83</v>
      </c>
      <c r="K7117">
        <v>7106.56</v>
      </c>
      <c r="L7117">
        <v>17097</v>
      </c>
      <c r="M7117">
        <v>21951</v>
      </c>
      <c r="N7117">
        <v>4854.7</v>
      </c>
    </row>
    <row r="7118" spans="1:14" x14ac:dyDescent="0.25">
      <c r="A7118" s="5">
        <v>42103</v>
      </c>
      <c r="B7118">
        <v>2018.09</v>
      </c>
      <c r="C7118">
        <v>763.87</v>
      </c>
      <c r="D7118">
        <v>5524.2</v>
      </c>
      <c r="E7118">
        <v>4015.1</v>
      </c>
      <c r="F7118">
        <v>12142.36</v>
      </c>
      <c r="G7118">
        <v>8651</v>
      </c>
      <c r="H7118">
        <v>17698</v>
      </c>
      <c r="I7118">
        <v>395.65</v>
      </c>
      <c r="J7118">
        <v>1337.32</v>
      </c>
      <c r="K7118">
        <v>7214.87</v>
      </c>
      <c r="L7118">
        <v>17184</v>
      </c>
      <c r="M7118">
        <v>22645</v>
      </c>
      <c r="N7118">
        <v>4835.1000000000004</v>
      </c>
    </row>
    <row r="7119" spans="1:14" x14ac:dyDescent="0.25">
      <c r="A7119" s="5">
        <v>42104</v>
      </c>
      <c r="B7119">
        <v>2027.53</v>
      </c>
      <c r="C7119">
        <v>766.18</v>
      </c>
      <c r="D7119">
        <v>5592.5</v>
      </c>
      <c r="E7119">
        <v>4039</v>
      </c>
      <c r="F7119">
        <v>12362.08</v>
      </c>
      <c r="G7119">
        <v>8663.5</v>
      </c>
      <c r="H7119">
        <v>17753</v>
      </c>
      <c r="I7119">
        <v>399.7</v>
      </c>
      <c r="J7119">
        <v>1340.29</v>
      </c>
      <c r="K7119">
        <v>7289.68</v>
      </c>
      <c r="L7119">
        <v>17227</v>
      </c>
      <c r="M7119">
        <v>22835</v>
      </c>
      <c r="N7119">
        <v>4849.8</v>
      </c>
    </row>
    <row r="7120" spans="1:14" x14ac:dyDescent="0.25">
      <c r="A7120" s="5">
        <v>42107</v>
      </c>
      <c r="B7120">
        <v>2018.82</v>
      </c>
      <c r="C7120">
        <v>765.66</v>
      </c>
      <c r="D7120">
        <v>5567.5</v>
      </c>
      <c r="E7120">
        <v>4049</v>
      </c>
      <c r="F7120">
        <v>12337.66</v>
      </c>
      <c r="G7120">
        <v>8772.7000000000007</v>
      </c>
      <c r="H7120">
        <v>17864</v>
      </c>
      <c r="I7120">
        <v>401.1</v>
      </c>
      <c r="J7120">
        <v>1341.48</v>
      </c>
      <c r="K7120">
        <v>7253.84</v>
      </c>
      <c r="L7120">
        <v>17192</v>
      </c>
      <c r="M7120">
        <v>23445</v>
      </c>
      <c r="N7120">
        <v>4847.3</v>
      </c>
    </row>
    <row r="7121" spans="1:14" x14ac:dyDescent="0.25">
      <c r="A7121" s="5">
        <v>42108</v>
      </c>
      <c r="B7121">
        <v>2023.17</v>
      </c>
      <c r="C7121">
        <v>765.41</v>
      </c>
      <c r="D7121">
        <v>5576.2</v>
      </c>
      <c r="E7121">
        <v>4022.8</v>
      </c>
      <c r="F7121">
        <v>12217.59</v>
      </c>
      <c r="G7121">
        <v>8657.7000000000007</v>
      </c>
      <c r="H7121">
        <v>17664</v>
      </c>
      <c r="I7121">
        <v>398.97</v>
      </c>
      <c r="J7121">
        <v>1342.27</v>
      </c>
      <c r="K7121">
        <v>7237.47</v>
      </c>
      <c r="L7121">
        <v>17175</v>
      </c>
      <c r="M7121">
        <v>23062</v>
      </c>
      <c r="N7121">
        <v>4837.6000000000004</v>
      </c>
    </row>
    <row r="7122" spans="1:14" x14ac:dyDescent="0.25">
      <c r="A7122" s="5">
        <v>42109</v>
      </c>
      <c r="B7122">
        <v>2031.64</v>
      </c>
      <c r="C7122">
        <v>767.46</v>
      </c>
      <c r="D7122">
        <v>5596</v>
      </c>
      <c r="E7122">
        <v>4048.7</v>
      </c>
      <c r="F7122">
        <v>12226.56</v>
      </c>
      <c r="G7122">
        <v>8713.6</v>
      </c>
      <c r="H7122">
        <v>17872</v>
      </c>
      <c r="I7122">
        <v>399.95</v>
      </c>
      <c r="J7122">
        <v>1353.15</v>
      </c>
      <c r="K7122">
        <v>7263.19</v>
      </c>
      <c r="L7122">
        <v>17140</v>
      </c>
      <c r="M7122">
        <v>23102</v>
      </c>
      <c r="N7122">
        <v>4805.8</v>
      </c>
    </row>
    <row r="7123" spans="1:14" x14ac:dyDescent="0.25">
      <c r="A7123" s="5">
        <v>42110</v>
      </c>
      <c r="B7123">
        <v>2032.61</v>
      </c>
      <c r="C7123">
        <v>763.95</v>
      </c>
      <c r="D7123">
        <v>5576.6</v>
      </c>
      <c r="E7123">
        <v>4026.3</v>
      </c>
      <c r="F7123">
        <v>11992.39</v>
      </c>
      <c r="G7123">
        <v>8589.7000000000007</v>
      </c>
      <c r="H7123">
        <v>17574</v>
      </c>
      <c r="I7123">
        <v>397.63</v>
      </c>
      <c r="J7123">
        <v>1340.09</v>
      </c>
      <c r="K7123">
        <v>7236.69</v>
      </c>
      <c r="L7123">
        <v>17149</v>
      </c>
      <c r="M7123">
        <v>23199</v>
      </c>
      <c r="N7123">
        <v>4842.5</v>
      </c>
    </row>
    <row r="7124" spans="1:14" x14ac:dyDescent="0.25">
      <c r="A7124" s="5">
        <v>42111</v>
      </c>
      <c r="B7124">
        <v>2008.18</v>
      </c>
      <c r="C7124">
        <v>764.89</v>
      </c>
      <c r="D7124">
        <v>5515.5</v>
      </c>
      <c r="E7124">
        <v>3962.4</v>
      </c>
      <c r="F7124">
        <v>11670.53</v>
      </c>
      <c r="G7124">
        <v>8406.5</v>
      </c>
      <c r="H7124">
        <v>17147</v>
      </c>
      <c r="I7124">
        <v>390.49</v>
      </c>
      <c r="J7124">
        <v>1313.1</v>
      </c>
      <c r="K7124">
        <v>7115.13</v>
      </c>
      <c r="L7124">
        <v>16985</v>
      </c>
      <c r="M7124">
        <v>23153</v>
      </c>
      <c r="N7124">
        <v>4778.1000000000004</v>
      </c>
    </row>
    <row r="7125" spans="1:14" x14ac:dyDescent="0.25">
      <c r="A7125" s="5">
        <v>42114</v>
      </c>
      <c r="B7125">
        <v>2023.17</v>
      </c>
      <c r="C7125">
        <v>765.92</v>
      </c>
      <c r="D7125">
        <v>5561.5</v>
      </c>
      <c r="E7125">
        <v>3998.6</v>
      </c>
      <c r="F7125">
        <v>11875.8</v>
      </c>
      <c r="G7125">
        <v>8426.2000000000007</v>
      </c>
      <c r="H7125">
        <v>17344</v>
      </c>
      <c r="I7125">
        <v>395</v>
      </c>
      <c r="J7125">
        <v>1332.3</v>
      </c>
      <c r="K7125">
        <v>7152.54</v>
      </c>
      <c r="L7125">
        <v>16908</v>
      </c>
      <c r="M7125">
        <v>22700</v>
      </c>
      <c r="N7125">
        <v>4747.1000000000004</v>
      </c>
    </row>
    <row r="7126" spans="1:14" x14ac:dyDescent="0.25">
      <c r="A7126" s="5">
        <v>42115</v>
      </c>
      <c r="B7126">
        <v>2023.17</v>
      </c>
      <c r="C7126">
        <v>764.89</v>
      </c>
      <c r="D7126">
        <v>5574.6</v>
      </c>
      <c r="E7126">
        <v>4008.8</v>
      </c>
      <c r="F7126">
        <v>11941.07</v>
      </c>
      <c r="G7126">
        <v>8461.9</v>
      </c>
      <c r="H7126">
        <v>17296</v>
      </c>
      <c r="I7126">
        <v>397.63</v>
      </c>
      <c r="J7126">
        <v>1346.5</v>
      </c>
      <c r="K7126">
        <v>7199.29</v>
      </c>
      <c r="L7126">
        <v>17227</v>
      </c>
      <c r="M7126">
        <v>23319</v>
      </c>
      <c r="N7126">
        <v>4787.8999999999996</v>
      </c>
    </row>
    <row r="7127" spans="1:14" x14ac:dyDescent="0.25">
      <c r="A7127" s="5">
        <v>42116</v>
      </c>
      <c r="B7127">
        <v>2032.12</v>
      </c>
      <c r="C7127">
        <v>763.35</v>
      </c>
      <c r="D7127">
        <v>5544.8</v>
      </c>
      <c r="E7127">
        <v>4022.8</v>
      </c>
      <c r="F7127">
        <v>11865.34</v>
      </c>
      <c r="G7127">
        <v>8435.7000000000007</v>
      </c>
      <c r="H7127">
        <v>17348</v>
      </c>
      <c r="I7127">
        <v>399.18</v>
      </c>
      <c r="J7127">
        <v>1355.1</v>
      </c>
      <c r="K7127">
        <v>7226.56</v>
      </c>
      <c r="L7127">
        <v>17391</v>
      </c>
      <c r="M7127">
        <v>23259</v>
      </c>
      <c r="N7127">
        <v>4744.7</v>
      </c>
    </row>
    <row r="7128" spans="1:14" x14ac:dyDescent="0.25">
      <c r="A7128" s="5">
        <v>42117</v>
      </c>
      <c r="B7128">
        <v>2038.66</v>
      </c>
      <c r="C7128">
        <v>767.8</v>
      </c>
      <c r="D7128">
        <v>5564.7</v>
      </c>
      <c r="E7128">
        <v>3997.1</v>
      </c>
      <c r="F7128">
        <v>11707.4</v>
      </c>
      <c r="G7128">
        <v>8449.2000000000007</v>
      </c>
      <c r="H7128">
        <v>17257</v>
      </c>
      <c r="I7128">
        <v>397.57</v>
      </c>
      <c r="J7128">
        <v>1338.7</v>
      </c>
      <c r="K7128">
        <v>7210.98</v>
      </c>
      <c r="L7128">
        <v>17399</v>
      </c>
      <c r="M7128">
        <v>23252</v>
      </c>
      <c r="N7128">
        <v>4750.3999999999996</v>
      </c>
    </row>
    <row r="7129" spans="1:14" x14ac:dyDescent="0.25">
      <c r="A7129" s="5">
        <v>42118</v>
      </c>
      <c r="B7129">
        <v>2043.25</v>
      </c>
      <c r="C7129">
        <v>769.6</v>
      </c>
      <c r="D7129">
        <v>5583.7</v>
      </c>
      <c r="E7129">
        <v>4014.6</v>
      </c>
      <c r="F7129">
        <v>11784.13</v>
      </c>
      <c r="G7129">
        <v>8508.6</v>
      </c>
      <c r="H7129">
        <v>17417</v>
      </c>
      <c r="I7129">
        <v>399.02</v>
      </c>
      <c r="J7129">
        <v>1348.7</v>
      </c>
      <c r="K7129">
        <v>7200.85</v>
      </c>
      <c r="L7129">
        <v>17296</v>
      </c>
      <c r="M7129">
        <v>23448</v>
      </c>
      <c r="N7129">
        <v>4837.6000000000004</v>
      </c>
    </row>
    <row r="7130" spans="1:14" x14ac:dyDescent="0.25">
      <c r="A7130" s="5">
        <v>42121</v>
      </c>
      <c r="B7130">
        <v>2036.48</v>
      </c>
      <c r="C7130">
        <v>764.21</v>
      </c>
      <c r="D7130">
        <v>5598</v>
      </c>
      <c r="E7130">
        <v>4068.8</v>
      </c>
      <c r="F7130">
        <v>12022.28</v>
      </c>
      <c r="G7130">
        <v>8612</v>
      </c>
      <c r="H7130">
        <v>17695</v>
      </c>
      <c r="I7130">
        <v>403.25</v>
      </c>
      <c r="J7130">
        <v>1366.9</v>
      </c>
      <c r="K7130">
        <v>7228.9</v>
      </c>
      <c r="L7130">
        <v>17253</v>
      </c>
      <c r="M7130">
        <v>23763</v>
      </c>
      <c r="N7130">
        <v>4865.3</v>
      </c>
    </row>
    <row r="7131" spans="1:14" x14ac:dyDescent="0.25">
      <c r="A7131" s="5">
        <v>42122</v>
      </c>
      <c r="B7131">
        <v>2043.49</v>
      </c>
      <c r="C7131">
        <v>765.41</v>
      </c>
      <c r="D7131">
        <v>5538.9</v>
      </c>
      <c r="E7131">
        <v>3997.8</v>
      </c>
      <c r="F7131">
        <v>11788.12</v>
      </c>
      <c r="G7131">
        <v>8570.4</v>
      </c>
      <c r="H7131">
        <v>17535</v>
      </c>
      <c r="I7131">
        <v>397.23</v>
      </c>
      <c r="J7131">
        <v>1334.5</v>
      </c>
      <c r="K7131">
        <v>7161.11</v>
      </c>
      <c r="L7131">
        <v>17287</v>
      </c>
      <c r="M7131">
        <v>23782</v>
      </c>
      <c r="N7131">
        <v>4827.8</v>
      </c>
    </row>
    <row r="7132" spans="1:14" x14ac:dyDescent="0.25">
      <c r="A7132" s="5">
        <v>42123</v>
      </c>
      <c r="B7132">
        <v>2030.91</v>
      </c>
      <c r="C7132">
        <v>763.35</v>
      </c>
      <c r="D7132">
        <v>5494</v>
      </c>
      <c r="E7132">
        <v>3892.6</v>
      </c>
      <c r="F7132">
        <v>11431.88</v>
      </c>
      <c r="G7132">
        <v>8430.1</v>
      </c>
      <c r="H7132">
        <v>17132</v>
      </c>
      <c r="I7132">
        <v>387.27</v>
      </c>
      <c r="J7132">
        <v>1301.5</v>
      </c>
      <c r="K7132">
        <v>7073.05</v>
      </c>
      <c r="L7132">
        <v>17287</v>
      </c>
      <c r="M7132">
        <v>23785</v>
      </c>
      <c r="N7132">
        <v>4747.1000000000004</v>
      </c>
    </row>
    <row r="7133" spans="1:14" x14ac:dyDescent="0.25">
      <c r="A7133" s="5">
        <v>42124</v>
      </c>
      <c r="B7133">
        <v>2011.56</v>
      </c>
      <c r="C7133">
        <v>756.6</v>
      </c>
      <c r="D7133">
        <v>5501.6</v>
      </c>
      <c r="E7133">
        <v>3908.6</v>
      </c>
      <c r="F7133">
        <v>11448.82</v>
      </c>
      <c r="G7133">
        <v>8441.2999999999993</v>
      </c>
      <c r="H7133">
        <v>17135</v>
      </c>
      <c r="I7133">
        <v>386.51</v>
      </c>
      <c r="J7133">
        <v>1296.0999999999999</v>
      </c>
      <c r="K7133">
        <v>7027.86</v>
      </c>
      <c r="L7133">
        <v>16830</v>
      </c>
      <c r="M7133">
        <v>23549</v>
      </c>
      <c r="N7133">
        <v>4690.1000000000004</v>
      </c>
    </row>
    <row r="7134" spans="1:14" x14ac:dyDescent="0.25">
      <c r="A7134" s="5">
        <v>42125</v>
      </c>
      <c r="B7134">
        <v>2033.33</v>
      </c>
      <c r="C7134">
        <v>761.47</v>
      </c>
      <c r="D7134">
        <v>5513.9</v>
      </c>
      <c r="E7134">
        <v>3908.6</v>
      </c>
      <c r="F7134">
        <v>11448.82</v>
      </c>
      <c r="G7134">
        <v>8441.2999999999993</v>
      </c>
      <c r="H7134">
        <v>17135</v>
      </c>
      <c r="I7134">
        <v>386.51</v>
      </c>
      <c r="J7134">
        <v>1296.0999999999999</v>
      </c>
      <c r="K7134">
        <v>7027.86</v>
      </c>
      <c r="L7134">
        <v>16856</v>
      </c>
      <c r="M7134">
        <v>23549</v>
      </c>
      <c r="N7134">
        <v>4724.3</v>
      </c>
    </row>
    <row r="7135" spans="1:14" x14ac:dyDescent="0.25">
      <c r="A7135" s="5">
        <v>42128</v>
      </c>
      <c r="B7135">
        <v>2040.83</v>
      </c>
      <c r="C7135">
        <v>764.89</v>
      </c>
      <c r="D7135">
        <v>5513.9</v>
      </c>
      <c r="E7135">
        <v>3930.8</v>
      </c>
      <c r="F7135">
        <v>11611.74</v>
      </c>
      <c r="G7135">
        <v>8479.7999999999993</v>
      </c>
      <c r="H7135">
        <v>17272</v>
      </c>
      <c r="I7135">
        <v>389.1</v>
      </c>
      <c r="J7135">
        <v>1300.5</v>
      </c>
      <c r="K7135">
        <v>7055.13</v>
      </c>
      <c r="L7135">
        <v>16856</v>
      </c>
      <c r="M7135">
        <v>23592</v>
      </c>
      <c r="N7135">
        <v>4730</v>
      </c>
    </row>
    <row r="7136" spans="1:14" x14ac:dyDescent="0.25">
      <c r="A7136" s="5">
        <v>42129</v>
      </c>
      <c r="B7136">
        <v>2016.4</v>
      </c>
      <c r="C7136">
        <v>753.95</v>
      </c>
      <c r="D7136">
        <v>5482.9</v>
      </c>
      <c r="E7136">
        <v>3852</v>
      </c>
      <c r="F7136">
        <v>11312.8</v>
      </c>
      <c r="G7136">
        <v>8228.2999999999993</v>
      </c>
      <c r="H7136">
        <v>16809</v>
      </c>
      <c r="I7136">
        <v>382.29</v>
      </c>
      <c r="J7136">
        <v>1270.5</v>
      </c>
      <c r="K7136">
        <v>7021.63</v>
      </c>
      <c r="L7136">
        <v>16856</v>
      </c>
      <c r="M7136">
        <v>23278</v>
      </c>
      <c r="N7136">
        <v>4728.3999999999996</v>
      </c>
    </row>
    <row r="7137" spans="1:14" x14ac:dyDescent="0.25">
      <c r="A7137" s="5">
        <v>42130</v>
      </c>
      <c r="B7137">
        <v>2006.97</v>
      </c>
      <c r="C7137">
        <v>744.97</v>
      </c>
      <c r="D7137">
        <v>5477.7</v>
      </c>
      <c r="E7137">
        <v>3857.9</v>
      </c>
      <c r="F7137">
        <v>11330.74</v>
      </c>
      <c r="G7137">
        <v>8270.4</v>
      </c>
      <c r="H7137">
        <v>16873</v>
      </c>
      <c r="I7137">
        <v>378.78</v>
      </c>
      <c r="J7137">
        <v>1265.9000000000001</v>
      </c>
      <c r="K7137">
        <v>6887.6</v>
      </c>
      <c r="L7137">
        <v>16856</v>
      </c>
      <c r="M7137">
        <v>23182</v>
      </c>
      <c r="N7137">
        <v>4607</v>
      </c>
    </row>
    <row r="7138" spans="1:14" x14ac:dyDescent="0.25">
      <c r="A7138" s="5">
        <v>42131</v>
      </c>
      <c r="B7138">
        <v>2016.64</v>
      </c>
      <c r="C7138">
        <v>747.45</v>
      </c>
      <c r="D7138">
        <v>5453.1</v>
      </c>
      <c r="E7138">
        <v>3851.2</v>
      </c>
      <c r="F7138">
        <v>11389.53</v>
      </c>
      <c r="G7138">
        <v>8298.1</v>
      </c>
      <c r="H7138">
        <v>16966</v>
      </c>
      <c r="I7138">
        <v>379.46</v>
      </c>
      <c r="J7138">
        <v>1265.5</v>
      </c>
      <c r="K7138">
        <v>6893.05</v>
      </c>
      <c r="L7138">
        <v>16597</v>
      </c>
      <c r="M7138">
        <v>22793</v>
      </c>
      <c r="N7138">
        <v>4576.1000000000004</v>
      </c>
    </row>
    <row r="7139" spans="1:14" x14ac:dyDescent="0.25">
      <c r="A7139" s="5">
        <v>42132</v>
      </c>
      <c r="B7139">
        <v>2040.11</v>
      </c>
      <c r="C7139">
        <v>753.09</v>
      </c>
      <c r="D7139">
        <v>5567.5</v>
      </c>
      <c r="E7139">
        <v>3946.4</v>
      </c>
      <c r="F7139">
        <v>11659.07</v>
      </c>
      <c r="G7139">
        <v>8457.2000000000007</v>
      </c>
      <c r="H7139">
        <v>17338</v>
      </c>
      <c r="I7139">
        <v>389.14</v>
      </c>
      <c r="J7139">
        <v>1293.0999999999999</v>
      </c>
      <c r="K7139">
        <v>7062.15</v>
      </c>
      <c r="L7139">
        <v>16718</v>
      </c>
      <c r="M7139">
        <v>23051</v>
      </c>
      <c r="N7139">
        <v>4563.8</v>
      </c>
    </row>
    <row r="7140" spans="1:14" x14ac:dyDescent="0.25">
      <c r="A7140" s="5">
        <v>42135</v>
      </c>
      <c r="B7140">
        <v>2029.71</v>
      </c>
      <c r="C7140">
        <v>754.37</v>
      </c>
      <c r="D7140">
        <v>5556.7</v>
      </c>
      <c r="E7140">
        <v>3919.1</v>
      </c>
      <c r="F7140">
        <v>11632.17</v>
      </c>
      <c r="G7140">
        <v>8472.5</v>
      </c>
      <c r="H7140">
        <v>17366</v>
      </c>
      <c r="I7140">
        <v>391.29</v>
      </c>
      <c r="J7140">
        <v>1290.7</v>
      </c>
      <c r="K7140">
        <v>7087.08</v>
      </c>
      <c r="L7140">
        <v>16942</v>
      </c>
      <c r="M7140">
        <v>23153</v>
      </c>
      <c r="N7140">
        <v>4541</v>
      </c>
    </row>
    <row r="7141" spans="1:14" x14ac:dyDescent="0.25">
      <c r="A7141" s="5">
        <v>42136</v>
      </c>
      <c r="B7141">
        <v>2027.04</v>
      </c>
      <c r="C7141">
        <v>747.53</v>
      </c>
      <c r="D7141">
        <v>5484.5</v>
      </c>
      <c r="E7141">
        <v>3878.1</v>
      </c>
      <c r="F7141">
        <v>11441.35</v>
      </c>
      <c r="G7141">
        <v>8418.2000000000007</v>
      </c>
      <c r="H7141">
        <v>17204</v>
      </c>
      <c r="I7141">
        <v>388.26</v>
      </c>
      <c r="J7141">
        <v>1277.7</v>
      </c>
      <c r="K7141">
        <v>7035.65</v>
      </c>
      <c r="L7141">
        <v>16968</v>
      </c>
      <c r="M7141">
        <v>22899</v>
      </c>
      <c r="N7141">
        <v>4620.1000000000004</v>
      </c>
    </row>
    <row r="7142" spans="1:14" x14ac:dyDescent="0.25">
      <c r="A7142" s="5">
        <v>42137</v>
      </c>
      <c r="B7142">
        <v>2026.56</v>
      </c>
      <c r="C7142">
        <v>744.54</v>
      </c>
      <c r="D7142">
        <v>5491.2</v>
      </c>
      <c r="E7142">
        <v>3867.2</v>
      </c>
      <c r="F7142">
        <v>11306.83</v>
      </c>
      <c r="G7142">
        <v>8405.2000000000007</v>
      </c>
      <c r="H7142">
        <v>17252</v>
      </c>
      <c r="I7142">
        <v>386.83</v>
      </c>
      <c r="J7142">
        <v>1298.9000000000001</v>
      </c>
      <c r="K7142">
        <v>7030.98</v>
      </c>
      <c r="L7142">
        <v>17063</v>
      </c>
      <c r="M7142">
        <v>22781</v>
      </c>
      <c r="N7142">
        <v>4647.8</v>
      </c>
    </row>
    <row r="7143" spans="1:14" x14ac:dyDescent="0.25">
      <c r="A7143" s="5">
        <v>42138</v>
      </c>
      <c r="B7143">
        <v>2048.81</v>
      </c>
      <c r="C7143">
        <v>746.93</v>
      </c>
      <c r="D7143">
        <v>5526.6</v>
      </c>
      <c r="E7143">
        <v>3920.6</v>
      </c>
      <c r="F7143">
        <v>11546.47</v>
      </c>
      <c r="G7143">
        <v>8481.2000000000007</v>
      </c>
      <c r="H7143">
        <v>17503</v>
      </c>
      <c r="I7143">
        <v>390.97</v>
      </c>
      <c r="J7143">
        <v>1298.9000000000001</v>
      </c>
      <c r="K7143">
        <v>7030.98</v>
      </c>
      <c r="L7143">
        <v>16864</v>
      </c>
      <c r="M7143">
        <v>22816</v>
      </c>
      <c r="N7143">
        <v>4633.1000000000004</v>
      </c>
    </row>
    <row r="7144" spans="1:14" x14ac:dyDescent="0.25">
      <c r="A7144" s="5">
        <v>42139</v>
      </c>
      <c r="B7144">
        <v>2050.27</v>
      </c>
      <c r="C7144">
        <v>748.99</v>
      </c>
      <c r="D7144">
        <v>5518.6</v>
      </c>
      <c r="E7144">
        <v>3894.7</v>
      </c>
      <c r="F7144">
        <v>11397.5</v>
      </c>
      <c r="G7144">
        <v>8401.1</v>
      </c>
      <c r="H7144">
        <v>17483</v>
      </c>
      <c r="I7144">
        <v>391.13</v>
      </c>
      <c r="J7144">
        <v>1293.27</v>
      </c>
      <c r="K7144">
        <v>7090.2</v>
      </c>
      <c r="L7144">
        <v>17046</v>
      </c>
      <c r="M7144">
        <v>23348</v>
      </c>
      <c r="N7144">
        <v>4682</v>
      </c>
    </row>
    <row r="7145" spans="1:14" x14ac:dyDescent="0.25">
      <c r="A7145" s="5">
        <v>42142</v>
      </c>
      <c r="B7145">
        <v>2057.04</v>
      </c>
      <c r="C7145">
        <v>748.99</v>
      </c>
      <c r="D7145">
        <v>5521</v>
      </c>
      <c r="E7145">
        <v>3912.4</v>
      </c>
      <c r="F7145">
        <v>11559.43</v>
      </c>
      <c r="G7145">
        <v>8427.9</v>
      </c>
      <c r="H7145">
        <v>17512</v>
      </c>
      <c r="I7145">
        <v>390.37</v>
      </c>
      <c r="J7145">
        <v>1298.48</v>
      </c>
      <c r="K7145">
        <v>7147.08</v>
      </c>
      <c r="L7145">
        <v>17158</v>
      </c>
      <c r="M7145">
        <v>23051</v>
      </c>
      <c r="N7145">
        <v>4615.2</v>
      </c>
    </row>
    <row r="7146" spans="1:14" x14ac:dyDescent="0.25">
      <c r="A7146" s="5">
        <v>42143</v>
      </c>
      <c r="B7146">
        <v>2055.59</v>
      </c>
      <c r="C7146">
        <v>750.27</v>
      </c>
      <c r="D7146">
        <v>5538.1</v>
      </c>
      <c r="E7146">
        <v>3995</v>
      </c>
      <c r="F7146">
        <v>11841.43</v>
      </c>
      <c r="G7146">
        <v>8556.6</v>
      </c>
      <c r="H7146">
        <v>17916</v>
      </c>
      <c r="I7146">
        <v>397.59</v>
      </c>
      <c r="J7146">
        <v>1304.7</v>
      </c>
      <c r="K7146">
        <v>7239.03</v>
      </c>
      <c r="L7146">
        <v>17279</v>
      </c>
      <c r="M7146">
        <v>23192</v>
      </c>
      <c r="N7146">
        <v>4578.5</v>
      </c>
    </row>
    <row r="7147" spans="1:14" x14ac:dyDescent="0.25">
      <c r="A7147" s="5">
        <v>42144</v>
      </c>
      <c r="B7147">
        <v>2053.65</v>
      </c>
      <c r="C7147">
        <v>747.88</v>
      </c>
      <c r="D7147">
        <v>5550</v>
      </c>
      <c r="E7147">
        <v>4013.5</v>
      </c>
      <c r="F7147">
        <v>11822.99</v>
      </c>
      <c r="G7147">
        <v>8607.2000000000007</v>
      </c>
      <c r="H7147">
        <v>17967</v>
      </c>
      <c r="I7147">
        <v>399.86</v>
      </c>
      <c r="J7147">
        <v>1313.92</v>
      </c>
      <c r="K7147">
        <v>7261.63</v>
      </c>
      <c r="L7147">
        <v>17451</v>
      </c>
      <c r="M7147">
        <v>23014</v>
      </c>
      <c r="N7147">
        <v>4566.3</v>
      </c>
    </row>
    <row r="7148" spans="1:14" x14ac:dyDescent="0.25">
      <c r="A7148" s="5">
        <v>42145</v>
      </c>
      <c r="B7148">
        <v>2058.9699999999998</v>
      </c>
      <c r="C7148">
        <v>755.4</v>
      </c>
      <c r="D7148">
        <v>5563.1</v>
      </c>
      <c r="E7148">
        <v>4022.9</v>
      </c>
      <c r="F7148">
        <v>11831.96</v>
      </c>
      <c r="G7148">
        <v>8616.4</v>
      </c>
      <c r="H7148">
        <v>17954</v>
      </c>
      <c r="I7148">
        <v>399.86</v>
      </c>
      <c r="J7148">
        <v>1316.32</v>
      </c>
      <c r="K7148">
        <v>7293.58</v>
      </c>
      <c r="L7148">
        <v>17408</v>
      </c>
      <c r="M7148">
        <v>23120</v>
      </c>
      <c r="N7148">
        <v>4616</v>
      </c>
    </row>
    <row r="7149" spans="1:14" x14ac:dyDescent="0.25">
      <c r="A7149" s="5">
        <v>42146</v>
      </c>
      <c r="B7149">
        <v>2055.59</v>
      </c>
      <c r="C7149">
        <v>755.32</v>
      </c>
      <c r="D7149">
        <v>5579</v>
      </c>
      <c r="E7149">
        <v>4021.7</v>
      </c>
      <c r="F7149">
        <v>11784.63</v>
      </c>
      <c r="G7149">
        <v>8586.5</v>
      </c>
      <c r="H7149">
        <v>17964</v>
      </c>
      <c r="I7149">
        <v>400.14</v>
      </c>
      <c r="J7149">
        <v>1320.73</v>
      </c>
      <c r="K7149">
        <v>7288.12</v>
      </c>
      <c r="L7149">
        <v>17494</v>
      </c>
      <c r="M7149">
        <v>23446</v>
      </c>
      <c r="N7149">
        <v>4629</v>
      </c>
    </row>
    <row r="7150" spans="1:14" x14ac:dyDescent="0.25">
      <c r="A7150" s="5">
        <v>42149</v>
      </c>
      <c r="B7150">
        <v>2055.59</v>
      </c>
      <c r="C7150">
        <v>755.66</v>
      </c>
      <c r="D7150">
        <v>5579</v>
      </c>
      <c r="E7150">
        <v>4002.1</v>
      </c>
      <c r="F7150">
        <v>11784.63</v>
      </c>
      <c r="G7150">
        <v>8401</v>
      </c>
      <c r="H7150">
        <v>17630</v>
      </c>
      <c r="I7150">
        <v>399.54</v>
      </c>
      <c r="J7150">
        <v>1320.53</v>
      </c>
      <c r="K7150">
        <v>7288.12</v>
      </c>
      <c r="L7150">
        <v>17624</v>
      </c>
      <c r="M7150">
        <v>23446</v>
      </c>
      <c r="N7150">
        <v>4664.8999999999996</v>
      </c>
    </row>
    <row r="7151" spans="1:14" x14ac:dyDescent="0.25">
      <c r="A7151" s="5">
        <v>42150</v>
      </c>
      <c r="B7151">
        <v>2036.72</v>
      </c>
      <c r="C7151">
        <v>751.21</v>
      </c>
      <c r="D7151">
        <v>5507.5</v>
      </c>
      <c r="E7151">
        <v>3981.2</v>
      </c>
      <c r="F7151">
        <v>11579.86</v>
      </c>
      <c r="G7151">
        <v>8345.2999999999993</v>
      </c>
      <c r="H7151">
        <v>17615</v>
      </c>
      <c r="I7151">
        <v>395.72</v>
      </c>
      <c r="J7151">
        <v>1311.71</v>
      </c>
      <c r="K7151">
        <v>7202.41</v>
      </c>
      <c r="L7151">
        <v>17658</v>
      </c>
      <c r="M7151">
        <v>23709</v>
      </c>
      <c r="N7151">
        <v>4707.2</v>
      </c>
    </row>
    <row r="7152" spans="1:14" x14ac:dyDescent="0.25">
      <c r="A7152" s="5">
        <v>42151</v>
      </c>
      <c r="B7152">
        <v>2052.1999999999998</v>
      </c>
      <c r="C7152">
        <v>752.32</v>
      </c>
      <c r="D7152">
        <v>5577</v>
      </c>
      <c r="E7152">
        <v>4057.1</v>
      </c>
      <c r="F7152">
        <v>11738.79</v>
      </c>
      <c r="G7152">
        <v>8500.9</v>
      </c>
      <c r="H7152">
        <v>18023</v>
      </c>
      <c r="I7152">
        <v>401.46</v>
      </c>
      <c r="J7152">
        <v>1333.76</v>
      </c>
      <c r="K7152">
        <v>7324.75</v>
      </c>
      <c r="L7152">
        <v>17667</v>
      </c>
      <c r="M7152">
        <v>23517</v>
      </c>
      <c r="N7152">
        <v>4676.3</v>
      </c>
    </row>
    <row r="7153" spans="1:14" x14ac:dyDescent="0.25">
      <c r="A7153" s="5">
        <v>42152</v>
      </c>
      <c r="B7153">
        <v>2052.9299999999998</v>
      </c>
      <c r="C7153">
        <v>753.18</v>
      </c>
      <c r="D7153">
        <v>5579.8</v>
      </c>
      <c r="E7153">
        <v>4025.3</v>
      </c>
      <c r="F7153">
        <v>11632.17</v>
      </c>
      <c r="G7153">
        <v>8447.7999999999993</v>
      </c>
      <c r="H7153">
        <v>17945</v>
      </c>
      <c r="I7153">
        <v>400.4</v>
      </c>
      <c r="J7153">
        <v>1336.36</v>
      </c>
      <c r="K7153">
        <v>7310.72</v>
      </c>
      <c r="L7153">
        <v>17744</v>
      </c>
      <c r="M7153">
        <v>22902</v>
      </c>
      <c r="N7153">
        <v>4667.3</v>
      </c>
    </row>
    <row r="7154" spans="1:14" x14ac:dyDescent="0.25">
      <c r="A7154" s="5">
        <v>42153</v>
      </c>
      <c r="B7154">
        <v>2037.69</v>
      </c>
      <c r="C7154">
        <v>747.11</v>
      </c>
      <c r="D7154">
        <v>5529.8</v>
      </c>
      <c r="E7154">
        <v>3921</v>
      </c>
      <c r="F7154">
        <v>11373.09</v>
      </c>
      <c r="G7154">
        <v>8321.2000000000007</v>
      </c>
      <c r="H7154">
        <v>17780</v>
      </c>
      <c r="I7154">
        <v>393.44</v>
      </c>
      <c r="J7154">
        <v>1317.32</v>
      </c>
      <c r="K7154">
        <v>7225</v>
      </c>
      <c r="L7154">
        <v>17736</v>
      </c>
      <c r="M7154">
        <v>22946</v>
      </c>
      <c r="N7154">
        <v>4707.2</v>
      </c>
    </row>
    <row r="7155" spans="1:14" x14ac:dyDescent="0.25">
      <c r="A7155" s="5">
        <v>42156</v>
      </c>
      <c r="B7155">
        <v>2040.83</v>
      </c>
      <c r="C7155">
        <v>748.05</v>
      </c>
      <c r="D7155">
        <v>5503.5</v>
      </c>
      <c r="E7155">
        <v>3938.3</v>
      </c>
      <c r="F7155">
        <v>11399.99</v>
      </c>
      <c r="G7155">
        <v>8357</v>
      </c>
      <c r="H7155">
        <v>17732</v>
      </c>
      <c r="I7155">
        <v>392.33</v>
      </c>
      <c r="J7155">
        <v>1322.53</v>
      </c>
      <c r="K7155">
        <v>7224.22</v>
      </c>
      <c r="L7155">
        <v>17744</v>
      </c>
      <c r="M7155">
        <v>23001</v>
      </c>
      <c r="N7155">
        <v>4668.1000000000004</v>
      </c>
    </row>
    <row r="7156" spans="1:14" x14ac:dyDescent="0.25">
      <c r="A7156" s="5">
        <v>42157</v>
      </c>
      <c r="B7156">
        <v>2038.41</v>
      </c>
      <c r="C7156">
        <v>750.44</v>
      </c>
      <c r="D7156">
        <v>5489.3</v>
      </c>
      <c r="E7156">
        <v>3923.4</v>
      </c>
      <c r="F7156">
        <v>11292.38</v>
      </c>
      <c r="G7156">
        <v>8385.6</v>
      </c>
      <c r="H7156">
        <v>17825</v>
      </c>
      <c r="I7156">
        <v>388.07</v>
      </c>
      <c r="J7156">
        <v>1315.52</v>
      </c>
      <c r="K7156">
        <v>7160.33</v>
      </c>
      <c r="L7156">
        <v>17718</v>
      </c>
      <c r="M7156">
        <v>22958</v>
      </c>
      <c r="N7156">
        <v>4580.8999999999996</v>
      </c>
    </row>
    <row r="7157" spans="1:14" x14ac:dyDescent="0.25">
      <c r="A7157" s="5">
        <v>42158</v>
      </c>
      <c r="B7157">
        <v>2047.36</v>
      </c>
      <c r="C7157">
        <v>754.89</v>
      </c>
      <c r="D7157">
        <v>5511.5</v>
      </c>
      <c r="E7157">
        <v>3947</v>
      </c>
      <c r="F7157">
        <v>11380.06</v>
      </c>
      <c r="G7157">
        <v>8370.2999999999993</v>
      </c>
      <c r="H7157">
        <v>17877</v>
      </c>
      <c r="I7157">
        <v>388.7</v>
      </c>
      <c r="J7157">
        <v>1317.92</v>
      </c>
      <c r="K7157">
        <v>7211.76</v>
      </c>
      <c r="L7157">
        <v>17675</v>
      </c>
      <c r="M7157">
        <v>23119</v>
      </c>
      <c r="N7157">
        <v>4553.2</v>
      </c>
    </row>
    <row r="7158" spans="1:14" x14ac:dyDescent="0.25">
      <c r="A7158" s="5">
        <v>42159</v>
      </c>
      <c r="B7158">
        <v>2030.91</v>
      </c>
      <c r="C7158">
        <v>747.19</v>
      </c>
      <c r="D7158">
        <v>5445.6</v>
      </c>
      <c r="E7158">
        <v>3911.6</v>
      </c>
      <c r="F7158">
        <v>11322.27</v>
      </c>
      <c r="G7158">
        <v>8285.2000000000007</v>
      </c>
      <c r="H7158">
        <v>17662</v>
      </c>
      <c r="I7158">
        <v>386.91</v>
      </c>
      <c r="J7158">
        <v>1302.49</v>
      </c>
      <c r="K7158">
        <v>7194.61</v>
      </c>
      <c r="L7158">
        <v>17684</v>
      </c>
      <c r="M7158">
        <v>23187</v>
      </c>
      <c r="N7158">
        <v>4487.3</v>
      </c>
    </row>
    <row r="7159" spans="1:14" x14ac:dyDescent="0.25">
      <c r="A7159" s="5">
        <v>42160</v>
      </c>
      <c r="B7159">
        <v>2024.38</v>
      </c>
      <c r="C7159">
        <v>745.91</v>
      </c>
      <c r="D7159">
        <v>5400.7</v>
      </c>
      <c r="E7159">
        <v>3857.7</v>
      </c>
      <c r="F7159">
        <v>11174.79</v>
      </c>
      <c r="G7159">
        <v>8237.1</v>
      </c>
      <c r="H7159">
        <v>17264</v>
      </c>
      <c r="I7159">
        <v>382.14</v>
      </c>
      <c r="J7159">
        <v>1286.46</v>
      </c>
      <c r="K7159">
        <v>7091.76</v>
      </c>
      <c r="L7159">
        <v>17649</v>
      </c>
      <c r="M7159">
        <v>22816</v>
      </c>
      <c r="N7159">
        <v>4486.3999999999996</v>
      </c>
    </row>
    <row r="7160" spans="1:14" x14ac:dyDescent="0.25">
      <c r="A7160" s="5">
        <v>42163</v>
      </c>
      <c r="B7160">
        <v>2010.84</v>
      </c>
      <c r="C7160">
        <v>731.46</v>
      </c>
      <c r="D7160">
        <v>5389.6</v>
      </c>
      <c r="E7160">
        <v>3817.6</v>
      </c>
      <c r="F7160">
        <v>11046.75</v>
      </c>
      <c r="G7160">
        <v>8127.7</v>
      </c>
      <c r="H7160">
        <v>17131</v>
      </c>
      <c r="I7160">
        <v>378.76</v>
      </c>
      <c r="J7160">
        <v>1275.04</v>
      </c>
      <c r="K7160">
        <v>7062.15</v>
      </c>
      <c r="L7160">
        <v>17641</v>
      </c>
      <c r="M7160">
        <v>22837</v>
      </c>
      <c r="N7160">
        <v>4482.3999999999996</v>
      </c>
    </row>
    <row r="7161" spans="1:14" x14ac:dyDescent="0.25">
      <c r="A7161" s="5">
        <v>42164</v>
      </c>
      <c r="B7161">
        <v>2012.53</v>
      </c>
      <c r="C7161">
        <v>738.9</v>
      </c>
      <c r="D7161">
        <v>5354.7</v>
      </c>
      <c r="E7161">
        <v>3812.1</v>
      </c>
      <c r="F7161">
        <v>10947.6</v>
      </c>
      <c r="G7161">
        <v>8127.2</v>
      </c>
      <c r="H7161">
        <v>17051</v>
      </c>
      <c r="I7161">
        <v>378.3</v>
      </c>
      <c r="J7161">
        <v>1273.03</v>
      </c>
      <c r="K7161">
        <v>6997.47</v>
      </c>
      <c r="L7161">
        <v>17296</v>
      </c>
      <c r="M7161">
        <v>22583</v>
      </c>
      <c r="N7161">
        <v>4449.8</v>
      </c>
    </row>
    <row r="7162" spans="1:14" x14ac:dyDescent="0.25">
      <c r="A7162" s="5">
        <v>42165</v>
      </c>
      <c r="B7162">
        <v>2038.66</v>
      </c>
      <c r="C7162">
        <v>741.55</v>
      </c>
      <c r="D7162">
        <v>5410.7</v>
      </c>
      <c r="E7162">
        <v>3880.1</v>
      </c>
      <c r="F7162">
        <v>11236.57</v>
      </c>
      <c r="G7162">
        <v>8260.9</v>
      </c>
      <c r="H7162">
        <v>17447</v>
      </c>
      <c r="I7162">
        <v>383.88</v>
      </c>
      <c r="J7162">
        <v>1288.6600000000001</v>
      </c>
      <c r="K7162">
        <v>7097.21</v>
      </c>
      <c r="L7162">
        <v>17348</v>
      </c>
      <c r="M7162">
        <v>22285</v>
      </c>
      <c r="N7162">
        <v>4460.3999999999996</v>
      </c>
    </row>
    <row r="7163" spans="1:14" x14ac:dyDescent="0.25">
      <c r="A7163" s="5">
        <v>42166</v>
      </c>
      <c r="B7163">
        <v>2040.83</v>
      </c>
      <c r="C7163">
        <v>738.72</v>
      </c>
      <c r="D7163">
        <v>5436.1</v>
      </c>
      <c r="E7163">
        <v>3908.8</v>
      </c>
      <c r="F7163">
        <v>11279.42</v>
      </c>
      <c r="G7163">
        <v>8291.7000000000007</v>
      </c>
      <c r="H7163">
        <v>17507</v>
      </c>
      <c r="I7163">
        <v>386.51</v>
      </c>
      <c r="J7163">
        <v>1285.8599999999999</v>
      </c>
      <c r="K7163">
        <v>7115.13</v>
      </c>
      <c r="L7163">
        <v>17632</v>
      </c>
      <c r="M7163">
        <v>22595</v>
      </c>
      <c r="N7163">
        <v>4527.2</v>
      </c>
    </row>
    <row r="7164" spans="1:14" x14ac:dyDescent="0.25">
      <c r="A7164" s="5">
        <v>42167</v>
      </c>
      <c r="B7164">
        <v>2025.11</v>
      </c>
      <c r="C7164">
        <v>735.39</v>
      </c>
      <c r="D7164">
        <v>5390.8</v>
      </c>
      <c r="E7164">
        <v>3854.6</v>
      </c>
      <c r="F7164">
        <v>11153.87</v>
      </c>
      <c r="G7164">
        <v>8210.2999999999993</v>
      </c>
      <c r="H7164">
        <v>17312</v>
      </c>
      <c r="I7164">
        <v>380.89</v>
      </c>
      <c r="J7164">
        <v>1280.25</v>
      </c>
      <c r="K7164">
        <v>7035.65</v>
      </c>
      <c r="L7164">
        <v>17598</v>
      </c>
      <c r="M7164">
        <v>22915</v>
      </c>
      <c r="N7164">
        <v>4508.3999999999996</v>
      </c>
    </row>
    <row r="7165" spans="1:14" x14ac:dyDescent="0.25">
      <c r="A7165" s="5">
        <v>42170</v>
      </c>
      <c r="B7165">
        <v>2016.4</v>
      </c>
      <c r="C7165">
        <v>734.19</v>
      </c>
      <c r="D7165">
        <v>5330.1</v>
      </c>
      <c r="E7165">
        <v>3787.7</v>
      </c>
      <c r="F7165">
        <v>10965.54</v>
      </c>
      <c r="G7165">
        <v>8072.1</v>
      </c>
      <c r="H7165">
        <v>16921</v>
      </c>
      <c r="I7165">
        <v>377.06</v>
      </c>
      <c r="J7165">
        <v>1255.3900000000001</v>
      </c>
      <c r="K7165">
        <v>6969.42</v>
      </c>
      <c r="L7165">
        <v>17555</v>
      </c>
      <c r="M7165">
        <v>22468</v>
      </c>
      <c r="N7165">
        <v>4515.8</v>
      </c>
    </row>
    <row r="7166" spans="1:14" x14ac:dyDescent="0.25">
      <c r="A7166" s="5">
        <v>42171</v>
      </c>
      <c r="B7166">
        <v>2029.46</v>
      </c>
      <c r="C7166">
        <v>733.85</v>
      </c>
      <c r="D7166">
        <v>5327.3</v>
      </c>
      <c r="E7166">
        <v>3805.4</v>
      </c>
      <c r="F7166">
        <v>11011.87</v>
      </c>
      <c r="G7166">
        <v>8088.8</v>
      </c>
      <c r="H7166">
        <v>16876</v>
      </c>
      <c r="I7166">
        <v>378.93</v>
      </c>
      <c r="J7166">
        <v>1269.82</v>
      </c>
      <c r="K7166">
        <v>6994.35</v>
      </c>
      <c r="L7166">
        <v>17460</v>
      </c>
      <c r="M7166">
        <v>22197</v>
      </c>
      <c r="N7166">
        <v>4502.7</v>
      </c>
    </row>
    <row r="7167" spans="1:14" x14ac:dyDescent="0.25">
      <c r="A7167" s="5">
        <v>42172</v>
      </c>
      <c r="B7167">
        <v>2029.46</v>
      </c>
      <c r="C7167">
        <v>730.77</v>
      </c>
      <c r="D7167">
        <v>5308.6</v>
      </c>
      <c r="E7167">
        <v>3767.2</v>
      </c>
      <c r="F7167">
        <v>10934.65</v>
      </c>
      <c r="G7167">
        <v>8036.1</v>
      </c>
      <c r="H7167">
        <v>16856</v>
      </c>
      <c r="I7167">
        <v>376.06</v>
      </c>
      <c r="J7167">
        <v>1256.5999999999999</v>
      </c>
      <c r="K7167">
        <v>6956.17</v>
      </c>
      <c r="L7167">
        <v>17468</v>
      </c>
      <c r="M7167">
        <v>22418</v>
      </c>
      <c r="N7167">
        <v>4550</v>
      </c>
    </row>
    <row r="7168" spans="1:14" x14ac:dyDescent="0.25">
      <c r="A7168" s="5">
        <v>42173</v>
      </c>
      <c r="B7168">
        <v>2054.14</v>
      </c>
      <c r="C7168">
        <v>735.07</v>
      </c>
      <c r="D7168">
        <v>5321.7</v>
      </c>
      <c r="E7168">
        <v>3778.7</v>
      </c>
      <c r="F7168">
        <v>11067.18</v>
      </c>
      <c r="G7168">
        <v>8098.1</v>
      </c>
      <c r="H7168">
        <v>16948</v>
      </c>
      <c r="I7168">
        <v>377.14</v>
      </c>
      <c r="J7168">
        <v>1253.1300000000001</v>
      </c>
      <c r="K7168">
        <v>6917.21</v>
      </c>
      <c r="L7168">
        <v>17227</v>
      </c>
      <c r="M7168">
        <v>22377</v>
      </c>
      <c r="N7168">
        <v>4499</v>
      </c>
    </row>
    <row r="7169" spans="1:14" x14ac:dyDescent="0.25">
      <c r="A7169" s="5">
        <v>42174</v>
      </c>
      <c r="B7169">
        <v>2037.62</v>
      </c>
      <c r="C7169">
        <v>728.62</v>
      </c>
      <c r="D7169">
        <v>5328.1</v>
      </c>
      <c r="E7169">
        <v>3786.9</v>
      </c>
      <c r="F7169">
        <v>11002.95</v>
      </c>
      <c r="G7169">
        <v>8155.3</v>
      </c>
      <c r="H7169">
        <v>17158</v>
      </c>
      <c r="I7169">
        <v>379.05</v>
      </c>
      <c r="J7169">
        <v>1253.1300000000001</v>
      </c>
      <c r="K7169">
        <v>6924.24</v>
      </c>
      <c r="L7169">
        <v>17408</v>
      </c>
      <c r="M7169">
        <v>22503</v>
      </c>
      <c r="N7169">
        <v>4560.7</v>
      </c>
    </row>
    <row r="7170" spans="1:14" x14ac:dyDescent="0.25">
      <c r="A7170" s="5">
        <v>42177</v>
      </c>
      <c r="B7170">
        <v>2052.19</v>
      </c>
      <c r="C7170">
        <v>734.47</v>
      </c>
      <c r="D7170">
        <v>5417.3</v>
      </c>
      <c r="E7170">
        <v>3932.7</v>
      </c>
      <c r="F7170">
        <v>11424.68</v>
      </c>
      <c r="G7170">
        <v>8483.7000000000007</v>
      </c>
      <c r="H7170">
        <v>17815</v>
      </c>
      <c r="I7170">
        <v>390.35</v>
      </c>
      <c r="J7170">
        <v>1288.01</v>
      </c>
      <c r="K7170">
        <v>7027.39</v>
      </c>
      <c r="L7170">
        <v>17650</v>
      </c>
      <c r="M7170">
        <v>22747</v>
      </c>
      <c r="N7170">
        <v>4572.2</v>
      </c>
    </row>
    <row r="7171" spans="1:14" x14ac:dyDescent="0.25">
      <c r="A7171" s="5">
        <v>42178</v>
      </c>
      <c r="B7171">
        <v>2055.84</v>
      </c>
      <c r="C7171">
        <v>744.88</v>
      </c>
      <c r="D7171">
        <v>5433.3</v>
      </c>
      <c r="E7171">
        <v>3980.3</v>
      </c>
      <c r="F7171">
        <v>11495.88</v>
      </c>
      <c r="G7171">
        <v>8492.4</v>
      </c>
      <c r="H7171">
        <v>17895</v>
      </c>
      <c r="I7171">
        <v>394.14</v>
      </c>
      <c r="J7171">
        <v>1298.24</v>
      </c>
      <c r="K7171">
        <v>7128.98</v>
      </c>
      <c r="L7171">
        <v>17978</v>
      </c>
      <c r="M7171">
        <v>23050</v>
      </c>
      <c r="N7171">
        <v>4628.2</v>
      </c>
    </row>
    <row r="7172" spans="1:14" x14ac:dyDescent="0.25">
      <c r="A7172" s="5">
        <v>42179</v>
      </c>
      <c r="B7172">
        <v>2039.32</v>
      </c>
      <c r="C7172">
        <v>745.91</v>
      </c>
      <c r="D7172">
        <v>5438.9</v>
      </c>
      <c r="E7172">
        <v>3971.7</v>
      </c>
      <c r="F7172">
        <v>11432.15</v>
      </c>
      <c r="G7172">
        <v>8432.6</v>
      </c>
      <c r="H7172">
        <v>17806</v>
      </c>
      <c r="I7172">
        <v>392.82</v>
      </c>
      <c r="J7172">
        <v>1290.82</v>
      </c>
      <c r="K7172">
        <v>7071.15</v>
      </c>
      <c r="L7172">
        <v>17969</v>
      </c>
      <c r="M7172">
        <v>23042</v>
      </c>
      <c r="N7172">
        <v>4633.1000000000004</v>
      </c>
    </row>
    <row r="7173" spans="1:14" x14ac:dyDescent="0.25">
      <c r="A7173" s="5">
        <v>42180</v>
      </c>
      <c r="B7173">
        <v>2033.98</v>
      </c>
      <c r="C7173">
        <v>742.73</v>
      </c>
      <c r="D7173">
        <v>5411.7</v>
      </c>
      <c r="E7173">
        <v>3970.9</v>
      </c>
      <c r="F7173">
        <v>11432.15</v>
      </c>
      <c r="G7173">
        <v>8419.2999999999993</v>
      </c>
      <c r="H7173">
        <v>17925</v>
      </c>
      <c r="I7173">
        <v>392.78</v>
      </c>
      <c r="J7173">
        <v>1283.4000000000001</v>
      </c>
      <c r="K7173">
        <v>7051.61</v>
      </c>
      <c r="L7173">
        <v>17917</v>
      </c>
      <c r="M7173">
        <v>22925</v>
      </c>
      <c r="N7173">
        <v>4579.6000000000004</v>
      </c>
    </row>
    <row r="7174" spans="1:14" x14ac:dyDescent="0.25">
      <c r="A7174" s="5">
        <v>42181</v>
      </c>
      <c r="B7174">
        <v>2035.68</v>
      </c>
      <c r="C7174">
        <v>740.06</v>
      </c>
      <c r="D7174">
        <v>5365.7</v>
      </c>
      <c r="E7174">
        <v>3985.8</v>
      </c>
      <c r="F7174">
        <v>11453.56</v>
      </c>
      <c r="G7174">
        <v>8487.7000000000007</v>
      </c>
      <c r="H7174">
        <v>18088</v>
      </c>
      <c r="I7174">
        <v>394.37</v>
      </c>
      <c r="J7174">
        <v>1288.6199999999999</v>
      </c>
      <c r="K7174">
        <v>7027.39</v>
      </c>
      <c r="L7174">
        <v>17917</v>
      </c>
      <c r="M7174">
        <v>22582</v>
      </c>
      <c r="N7174">
        <v>4526.8999999999996</v>
      </c>
    </row>
    <row r="7175" spans="1:14" x14ac:dyDescent="0.25">
      <c r="A7175" s="5">
        <v>42184</v>
      </c>
      <c r="B7175">
        <v>1991.73</v>
      </c>
      <c r="C7175">
        <v>721.05</v>
      </c>
      <c r="D7175">
        <v>5262.5</v>
      </c>
      <c r="E7175">
        <v>3836.2</v>
      </c>
      <c r="F7175">
        <v>11051.74</v>
      </c>
      <c r="G7175">
        <v>8085.4</v>
      </c>
      <c r="H7175">
        <v>17142</v>
      </c>
      <c r="I7175">
        <v>380.41</v>
      </c>
      <c r="J7175">
        <v>1250.33</v>
      </c>
      <c r="K7175">
        <v>6906.27</v>
      </c>
      <c r="L7175">
        <v>17356</v>
      </c>
      <c r="M7175">
        <v>21893</v>
      </c>
      <c r="N7175">
        <v>4427.3</v>
      </c>
    </row>
    <row r="7176" spans="1:14" x14ac:dyDescent="0.25">
      <c r="A7176" s="5">
        <v>42185</v>
      </c>
      <c r="B7176">
        <v>1995.61</v>
      </c>
      <c r="C7176">
        <v>725.78</v>
      </c>
      <c r="D7176">
        <v>5195.7</v>
      </c>
      <c r="E7176">
        <v>3770.8</v>
      </c>
      <c r="F7176">
        <v>10955.64</v>
      </c>
      <c r="G7176">
        <v>8066.5</v>
      </c>
      <c r="H7176">
        <v>17132</v>
      </c>
      <c r="I7176">
        <v>376.66</v>
      </c>
      <c r="J7176">
        <v>1236.29</v>
      </c>
      <c r="K7176">
        <v>6869.54</v>
      </c>
      <c r="L7176">
        <v>17460</v>
      </c>
      <c r="M7176">
        <v>22133</v>
      </c>
      <c r="N7176">
        <v>4442.2</v>
      </c>
    </row>
    <row r="7177" spans="1:14" x14ac:dyDescent="0.25">
      <c r="A7177" s="5">
        <v>42186</v>
      </c>
      <c r="B7177">
        <v>2011.64</v>
      </c>
      <c r="C7177">
        <v>725.78</v>
      </c>
      <c r="D7177">
        <v>5238.1000000000004</v>
      </c>
      <c r="E7177">
        <v>3845.2</v>
      </c>
      <c r="F7177">
        <v>11120.95</v>
      </c>
      <c r="G7177">
        <v>8138.3</v>
      </c>
      <c r="H7177">
        <v>17426</v>
      </c>
      <c r="I7177">
        <v>385.04</v>
      </c>
      <c r="J7177">
        <v>1263.76</v>
      </c>
      <c r="K7177">
        <v>6939.87</v>
      </c>
      <c r="L7177">
        <v>17606</v>
      </c>
      <c r="M7177">
        <v>22133</v>
      </c>
      <c r="N7177">
        <v>4508.8</v>
      </c>
    </row>
    <row r="7178" spans="1:14" x14ac:dyDescent="0.25">
      <c r="A7178" s="5">
        <v>42187</v>
      </c>
      <c r="B7178">
        <v>2009.45</v>
      </c>
      <c r="C7178">
        <v>729.83</v>
      </c>
      <c r="D7178">
        <v>5264.1</v>
      </c>
      <c r="E7178">
        <v>3809.8</v>
      </c>
      <c r="F7178">
        <v>11053.73</v>
      </c>
      <c r="G7178">
        <v>8089.9</v>
      </c>
      <c r="H7178">
        <v>17204</v>
      </c>
      <c r="I7178">
        <v>380.57</v>
      </c>
      <c r="J7178">
        <v>1249.32</v>
      </c>
      <c r="K7178">
        <v>6985.19</v>
      </c>
      <c r="L7178">
        <v>17727</v>
      </c>
      <c r="M7178">
        <v>22240</v>
      </c>
      <c r="N7178">
        <v>4562.3</v>
      </c>
    </row>
    <row r="7179" spans="1:14" x14ac:dyDescent="0.25">
      <c r="A7179" s="5">
        <v>42188</v>
      </c>
      <c r="B7179">
        <v>2009.45</v>
      </c>
      <c r="C7179">
        <v>733.87</v>
      </c>
      <c r="D7179">
        <v>5230.5</v>
      </c>
      <c r="E7179">
        <v>3788.1</v>
      </c>
      <c r="F7179">
        <v>11000.95</v>
      </c>
      <c r="G7179">
        <v>8052.5</v>
      </c>
      <c r="H7179">
        <v>17115</v>
      </c>
      <c r="I7179">
        <v>378.38</v>
      </c>
      <c r="J7179">
        <v>1245.72</v>
      </c>
      <c r="K7179">
        <v>6950.81</v>
      </c>
      <c r="L7179">
        <v>17727</v>
      </c>
      <c r="M7179">
        <v>21970</v>
      </c>
      <c r="N7179">
        <v>4516.2</v>
      </c>
    </row>
    <row r="7180" spans="1:14" x14ac:dyDescent="0.25">
      <c r="A7180" s="5">
        <v>42191</v>
      </c>
      <c r="B7180">
        <v>2005.33</v>
      </c>
      <c r="C7180">
        <v>729.05</v>
      </c>
      <c r="D7180">
        <v>5184.8999999999996</v>
      </c>
      <c r="E7180">
        <v>3713.3</v>
      </c>
      <c r="F7180">
        <v>10832.66</v>
      </c>
      <c r="G7180">
        <v>7874</v>
      </c>
      <c r="H7180">
        <v>16417</v>
      </c>
      <c r="I7180">
        <v>372.95</v>
      </c>
      <c r="J7180">
        <v>1225.27</v>
      </c>
      <c r="K7180">
        <v>6902.36</v>
      </c>
      <c r="L7180">
        <v>17434</v>
      </c>
      <c r="M7180">
        <v>21356</v>
      </c>
      <c r="N7180">
        <v>4471</v>
      </c>
    </row>
    <row r="7181" spans="1:14" x14ac:dyDescent="0.25">
      <c r="A7181" s="5">
        <v>42192</v>
      </c>
      <c r="B7181">
        <v>2014.31</v>
      </c>
      <c r="C7181">
        <v>732.58</v>
      </c>
      <c r="D7181">
        <v>5107.3</v>
      </c>
      <c r="E7181">
        <v>3627.8</v>
      </c>
      <c r="F7181">
        <v>10623.53</v>
      </c>
      <c r="G7181">
        <v>7725.7</v>
      </c>
      <c r="H7181">
        <v>15919</v>
      </c>
      <c r="I7181">
        <v>364.21</v>
      </c>
      <c r="J7181">
        <v>1214.8399999999999</v>
      </c>
      <c r="K7181">
        <v>6836.72</v>
      </c>
      <c r="L7181">
        <v>17624</v>
      </c>
      <c r="M7181">
        <v>21137</v>
      </c>
      <c r="N7181">
        <v>4545.8999999999996</v>
      </c>
    </row>
    <row r="7182" spans="1:14" x14ac:dyDescent="0.25">
      <c r="A7182" s="5">
        <v>42193</v>
      </c>
      <c r="B7182">
        <v>1980.8</v>
      </c>
      <c r="C7182">
        <v>720.62</v>
      </c>
      <c r="D7182">
        <v>5148.1000000000004</v>
      </c>
      <c r="E7182">
        <v>3654.2</v>
      </c>
      <c r="F7182">
        <v>10706.19</v>
      </c>
      <c r="G7182">
        <v>7799.3</v>
      </c>
      <c r="H7182">
        <v>16331</v>
      </c>
      <c r="I7182">
        <v>366.33</v>
      </c>
      <c r="J7182">
        <v>1219.6500000000001</v>
      </c>
      <c r="K7182">
        <v>6900.02</v>
      </c>
      <c r="L7182">
        <v>16968</v>
      </c>
      <c r="M7182">
        <v>19576</v>
      </c>
      <c r="N7182">
        <v>4445.5</v>
      </c>
    </row>
    <row r="7183" spans="1:14" x14ac:dyDescent="0.25">
      <c r="A7183" s="5">
        <v>42194</v>
      </c>
      <c r="B7183">
        <v>1982.74</v>
      </c>
      <c r="C7183">
        <v>712.02</v>
      </c>
      <c r="D7183">
        <v>5220.1000000000004</v>
      </c>
      <c r="E7183">
        <v>3746</v>
      </c>
      <c r="F7183">
        <v>10967.1</v>
      </c>
      <c r="G7183">
        <v>8018.6</v>
      </c>
      <c r="H7183">
        <v>16893</v>
      </c>
      <c r="I7183">
        <v>374.95</v>
      </c>
      <c r="J7183">
        <v>1243.1099999999999</v>
      </c>
      <c r="K7183">
        <v>7000.82</v>
      </c>
      <c r="L7183">
        <v>17140</v>
      </c>
      <c r="M7183">
        <v>20658</v>
      </c>
      <c r="N7183">
        <v>4451.2</v>
      </c>
    </row>
    <row r="7184" spans="1:14" x14ac:dyDescent="0.25">
      <c r="A7184" s="5">
        <v>42195</v>
      </c>
      <c r="B7184">
        <v>2009.7</v>
      </c>
      <c r="C7184">
        <v>721.83</v>
      </c>
      <c r="D7184">
        <v>5298.9</v>
      </c>
      <c r="E7184">
        <v>3863.3</v>
      </c>
      <c r="F7184">
        <v>11292.73</v>
      </c>
      <c r="G7184">
        <v>8269.6</v>
      </c>
      <c r="H7184">
        <v>17391</v>
      </c>
      <c r="I7184">
        <v>384.04</v>
      </c>
      <c r="J7184">
        <v>1272.3800000000001</v>
      </c>
      <c r="K7184">
        <v>7113.35</v>
      </c>
      <c r="L7184">
        <v>17140</v>
      </c>
      <c r="M7184">
        <v>21031</v>
      </c>
      <c r="N7184">
        <v>4475.1000000000004</v>
      </c>
    </row>
    <row r="7185" spans="1:14" x14ac:dyDescent="0.25">
      <c r="A7185" s="5">
        <v>42198</v>
      </c>
      <c r="B7185">
        <v>2034.47</v>
      </c>
      <c r="C7185">
        <v>728.11</v>
      </c>
      <c r="D7185">
        <v>5342.5</v>
      </c>
      <c r="E7185">
        <v>3937.4</v>
      </c>
      <c r="F7185">
        <v>11438.12</v>
      </c>
      <c r="G7185">
        <v>8393.1</v>
      </c>
      <c r="H7185">
        <v>17580</v>
      </c>
      <c r="I7185">
        <v>390.78</v>
      </c>
      <c r="J7185">
        <v>1293.23</v>
      </c>
      <c r="K7185">
        <v>7210.24</v>
      </c>
      <c r="L7185">
        <v>17339</v>
      </c>
      <c r="M7185">
        <v>21263</v>
      </c>
      <c r="N7185">
        <v>4448.7</v>
      </c>
    </row>
    <row r="7186" spans="1:14" x14ac:dyDescent="0.25">
      <c r="A7186" s="5">
        <v>42199</v>
      </c>
      <c r="B7186">
        <v>2041.75</v>
      </c>
      <c r="C7186">
        <v>730.34</v>
      </c>
      <c r="D7186">
        <v>5357.7</v>
      </c>
      <c r="E7186">
        <v>3964.6</v>
      </c>
      <c r="F7186">
        <v>11463.02</v>
      </c>
      <c r="G7186">
        <v>8409</v>
      </c>
      <c r="H7186">
        <v>17525</v>
      </c>
      <c r="I7186">
        <v>394.01</v>
      </c>
      <c r="J7186">
        <v>1295.43</v>
      </c>
      <c r="K7186">
        <v>7264.16</v>
      </c>
      <c r="L7186">
        <v>17632</v>
      </c>
      <c r="M7186">
        <v>21123</v>
      </c>
      <c r="N7186">
        <v>4541.8</v>
      </c>
    </row>
    <row r="7187" spans="1:14" x14ac:dyDescent="0.25">
      <c r="A7187" s="5">
        <v>42200</v>
      </c>
      <c r="B7187">
        <v>2043.94</v>
      </c>
      <c r="C7187">
        <v>738</v>
      </c>
      <c r="D7187">
        <v>5364.9</v>
      </c>
      <c r="E7187">
        <v>3976.4</v>
      </c>
      <c r="F7187">
        <v>11505.34</v>
      </c>
      <c r="G7187">
        <v>8478.9</v>
      </c>
      <c r="H7187">
        <v>17749</v>
      </c>
      <c r="I7187">
        <v>396.49</v>
      </c>
      <c r="J7187">
        <v>1284.4100000000001</v>
      </c>
      <c r="K7187">
        <v>7286.82</v>
      </c>
      <c r="L7187">
        <v>17650</v>
      </c>
      <c r="M7187">
        <v>21142</v>
      </c>
      <c r="N7187">
        <v>4596.1000000000004</v>
      </c>
    </row>
    <row r="7188" spans="1:14" x14ac:dyDescent="0.25">
      <c r="A7188" s="5">
        <v>42201</v>
      </c>
      <c r="B7188">
        <v>2056.3200000000002</v>
      </c>
      <c r="C7188">
        <v>740.92</v>
      </c>
      <c r="D7188">
        <v>5391.3</v>
      </c>
      <c r="E7188">
        <v>4033.5</v>
      </c>
      <c r="F7188">
        <v>11681.6</v>
      </c>
      <c r="G7188">
        <v>8620.5</v>
      </c>
      <c r="H7188">
        <v>18047</v>
      </c>
      <c r="I7188">
        <v>399.68</v>
      </c>
      <c r="J7188">
        <v>1309.67</v>
      </c>
      <c r="K7188">
        <v>7355.59</v>
      </c>
      <c r="L7188">
        <v>17745</v>
      </c>
      <c r="M7188">
        <v>21173</v>
      </c>
      <c r="N7188">
        <v>4627.3999999999996</v>
      </c>
    </row>
    <row r="7189" spans="1:14" x14ac:dyDescent="0.25">
      <c r="A7189" s="5">
        <v>42202</v>
      </c>
      <c r="B7189">
        <v>2058.02</v>
      </c>
      <c r="C7189">
        <v>735.07</v>
      </c>
      <c r="D7189">
        <v>5378.1</v>
      </c>
      <c r="E7189">
        <v>4038.2</v>
      </c>
      <c r="F7189">
        <v>11626.34</v>
      </c>
      <c r="G7189">
        <v>8604.6</v>
      </c>
      <c r="H7189">
        <v>18031</v>
      </c>
      <c r="I7189">
        <v>399.36</v>
      </c>
      <c r="J7189">
        <v>1309.0999999999999</v>
      </c>
      <c r="K7189">
        <v>7354.81</v>
      </c>
      <c r="L7189">
        <v>17814</v>
      </c>
      <c r="M7189">
        <v>21471</v>
      </c>
      <c r="N7189">
        <v>4620</v>
      </c>
    </row>
    <row r="7190" spans="1:14" x14ac:dyDescent="0.25">
      <c r="A7190" s="5">
        <v>42205</v>
      </c>
      <c r="B7190">
        <v>2061.1799999999998</v>
      </c>
      <c r="C7190">
        <v>726.82</v>
      </c>
      <c r="D7190">
        <v>5392.9</v>
      </c>
      <c r="E7190">
        <v>4050.8</v>
      </c>
      <c r="F7190">
        <v>11707</v>
      </c>
      <c r="G7190">
        <v>8653.4</v>
      </c>
      <c r="H7190">
        <v>18245</v>
      </c>
      <c r="I7190">
        <v>400.68</v>
      </c>
      <c r="J7190">
        <v>1323.92</v>
      </c>
      <c r="K7190">
        <v>7389.19</v>
      </c>
      <c r="L7190">
        <v>17814</v>
      </c>
      <c r="M7190">
        <v>21445</v>
      </c>
      <c r="N7190">
        <v>4643.8</v>
      </c>
    </row>
    <row r="7191" spans="1:14" x14ac:dyDescent="0.25">
      <c r="A7191" s="5">
        <v>42206</v>
      </c>
      <c r="B7191">
        <v>2053.89</v>
      </c>
      <c r="C7191">
        <v>723.03</v>
      </c>
      <c r="D7191">
        <v>5369.7</v>
      </c>
      <c r="E7191">
        <v>4022.5</v>
      </c>
      <c r="F7191">
        <v>11561.11</v>
      </c>
      <c r="G7191">
        <v>8573.7000000000007</v>
      </c>
      <c r="H7191">
        <v>18013</v>
      </c>
      <c r="I7191">
        <v>398.04</v>
      </c>
      <c r="J7191">
        <v>1308.7</v>
      </c>
      <c r="K7191">
        <v>7303.23</v>
      </c>
      <c r="L7191">
        <v>17986</v>
      </c>
      <c r="M7191">
        <v>21552</v>
      </c>
      <c r="N7191">
        <v>4647.1000000000004</v>
      </c>
    </row>
    <row r="7192" spans="1:14" x14ac:dyDescent="0.25">
      <c r="A7192" s="5">
        <v>42207</v>
      </c>
      <c r="B7192">
        <v>2047.58</v>
      </c>
      <c r="C7192">
        <v>719.16</v>
      </c>
      <c r="D7192">
        <v>5291.7</v>
      </c>
      <c r="E7192">
        <v>4004</v>
      </c>
      <c r="F7192">
        <v>11473.48</v>
      </c>
      <c r="G7192">
        <v>8594.7000000000007</v>
      </c>
      <c r="H7192">
        <v>18003</v>
      </c>
      <c r="I7192">
        <v>396.07</v>
      </c>
      <c r="J7192">
        <v>1298.49</v>
      </c>
      <c r="K7192">
        <v>7238.38</v>
      </c>
      <c r="L7192">
        <v>17745</v>
      </c>
      <c r="M7192">
        <v>21313</v>
      </c>
      <c r="N7192">
        <v>4569.7</v>
      </c>
    </row>
    <row r="7193" spans="1:14" x14ac:dyDescent="0.25">
      <c r="A7193" s="5">
        <v>42208</v>
      </c>
      <c r="B7193">
        <v>2038.35</v>
      </c>
      <c r="C7193">
        <v>719.42</v>
      </c>
      <c r="D7193">
        <v>5278.1</v>
      </c>
      <c r="E7193">
        <v>4007.9</v>
      </c>
      <c r="F7193">
        <v>11456.05</v>
      </c>
      <c r="G7193">
        <v>8568.5</v>
      </c>
      <c r="H7193">
        <v>17964</v>
      </c>
      <c r="I7193">
        <v>396.23</v>
      </c>
      <c r="J7193">
        <v>1298.29</v>
      </c>
      <c r="K7193">
        <v>7319.64</v>
      </c>
      <c r="L7193">
        <v>17839</v>
      </c>
      <c r="M7193">
        <v>21442</v>
      </c>
      <c r="N7193">
        <v>4554.1000000000004</v>
      </c>
    </row>
    <row r="7194" spans="1:14" x14ac:dyDescent="0.25">
      <c r="A7194" s="5">
        <v>42209</v>
      </c>
      <c r="B7194">
        <v>2017.95</v>
      </c>
      <c r="C7194">
        <v>717.53</v>
      </c>
      <c r="D7194">
        <v>5218.5</v>
      </c>
      <c r="E7194">
        <v>3986.2</v>
      </c>
      <c r="F7194">
        <v>11301.7</v>
      </c>
      <c r="G7194">
        <v>8471.2000000000007</v>
      </c>
      <c r="H7194">
        <v>17862</v>
      </c>
      <c r="I7194">
        <v>390.97</v>
      </c>
      <c r="J7194">
        <v>1290.28</v>
      </c>
      <c r="K7194">
        <v>7264.16</v>
      </c>
      <c r="L7194">
        <v>17710</v>
      </c>
      <c r="M7194">
        <v>21252</v>
      </c>
      <c r="N7194">
        <v>4540.1000000000004</v>
      </c>
    </row>
    <row r="7195" spans="1:14" x14ac:dyDescent="0.25">
      <c r="A7195" s="5">
        <v>42212</v>
      </c>
      <c r="B7195">
        <v>2005.33</v>
      </c>
      <c r="C7195">
        <v>710.13</v>
      </c>
      <c r="D7195">
        <v>5169.7</v>
      </c>
      <c r="E7195">
        <v>3882.3</v>
      </c>
      <c r="F7195">
        <v>11030.33</v>
      </c>
      <c r="G7195">
        <v>8362.5</v>
      </c>
      <c r="H7195">
        <v>17348</v>
      </c>
      <c r="I7195">
        <v>384.22</v>
      </c>
      <c r="J7195">
        <v>1265.8599999999999</v>
      </c>
      <c r="K7195">
        <v>7157.11</v>
      </c>
      <c r="L7195">
        <v>17563</v>
      </c>
      <c r="M7195">
        <v>20564</v>
      </c>
      <c r="N7195">
        <v>4557.3999999999996</v>
      </c>
    </row>
    <row r="7196" spans="1:14" x14ac:dyDescent="0.25">
      <c r="A7196" s="5">
        <v>42213</v>
      </c>
      <c r="B7196">
        <v>2027.42</v>
      </c>
      <c r="C7196">
        <v>710.69</v>
      </c>
      <c r="D7196">
        <v>5204.5</v>
      </c>
      <c r="E7196">
        <v>3920.9</v>
      </c>
      <c r="F7196">
        <v>11118.46</v>
      </c>
      <c r="G7196">
        <v>8432.7000000000007</v>
      </c>
      <c r="H7196">
        <v>17700</v>
      </c>
      <c r="I7196">
        <v>387.44</v>
      </c>
      <c r="J7196">
        <v>1271.06</v>
      </c>
      <c r="K7196">
        <v>7224.31</v>
      </c>
      <c r="L7196">
        <v>17520</v>
      </c>
      <c r="M7196">
        <v>20668</v>
      </c>
      <c r="N7196">
        <v>4561.5</v>
      </c>
    </row>
    <row r="7197" spans="1:14" x14ac:dyDescent="0.25">
      <c r="A7197" s="5">
        <v>42214</v>
      </c>
      <c r="B7197">
        <v>2041.27</v>
      </c>
      <c r="C7197">
        <v>721.91</v>
      </c>
      <c r="D7197">
        <v>5258.9</v>
      </c>
      <c r="E7197">
        <v>3952</v>
      </c>
      <c r="F7197">
        <v>11162.28</v>
      </c>
      <c r="G7197">
        <v>8445.9</v>
      </c>
      <c r="H7197">
        <v>17653</v>
      </c>
      <c r="I7197">
        <v>390.49</v>
      </c>
      <c r="J7197">
        <v>1279.67</v>
      </c>
      <c r="K7197">
        <v>7321.99</v>
      </c>
      <c r="L7197">
        <v>17520</v>
      </c>
      <c r="M7197">
        <v>20786</v>
      </c>
      <c r="N7197">
        <v>4587</v>
      </c>
    </row>
    <row r="7198" spans="1:14" x14ac:dyDescent="0.25">
      <c r="A7198" s="5">
        <v>42215</v>
      </c>
      <c r="B7198">
        <v>2043.45</v>
      </c>
      <c r="C7198">
        <v>726.64</v>
      </c>
      <c r="D7198">
        <v>5298.9</v>
      </c>
      <c r="E7198">
        <v>3974.4</v>
      </c>
      <c r="F7198">
        <v>11200.62</v>
      </c>
      <c r="G7198">
        <v>8354.1</v>
      </c>
      <c r="H7198">
        <v>17728</v>
      </c>
      <c r="I7198">
        <v>394.91</v>
      </c>
      <c r="J7198">
        <v>1282.27</v>
      </c>
      <c r="K7198">
        <v>7326.68</v>
      </c>
      <c r="L7198">
        <v>17745</v>
      </c>
      <c r="M7198">
        <v>20659</v>
      </c>
      <c r="N7198">
        <v>4620.8</v>
      </c>
    </row>
    <row r="7199" spans="1:14" x14ac:dyDescent="0.25">
      <c r="A7199" s="5">
        <v>42216</v>
      </c>
      <c r="B7199">
        <v>2038.35</v>
      </c>
      <c r="C7199">
        <v>732.06</v>
      </c>
      <c r="D7199">
        <v>5323.7</v>
      </c>
      <c r="E7199">
        <v>4004.4</v>
      </c>
      <c r="F7199">
        <v>11258.87</v>
      </c>
      <c r="G7199">
        <v>8373.1</v>
      </c>
      <c r="H7199">
        <v>17858</v>
      </c>
      <c r="I7199">
        <v>395.18</v>
      </c>
      <c r="J7199">
        <v>1292.69</v>
      </c>
      <c r="K7199">
        <v>7353.25</v>
      </c>
      <c r="L7199">
        <v>17753</v>
      </c>
      <c r="M7199">
        <v>20750</v>
      </c>
      <c r="N7199">
        <v>4651.2</v>
      </c>
    </row>
    <row r="7200" spans="1:14" x14ac:dyDescent="0.25">
      <c r="A7200" s="5">
        <v>42219</v>
      </c>
      <c r="B7200">
        <v>2031.07</v>
      </c>
      <c r="C7200">
        <v>732.06</v>
      </c>
      <c r="D7200">
        <v>5305.7</v>
      </c>
      <c r="E7200">
        <v>4033.5</v>
      </c>
      <c r="F7200">
        <v>11391.32</v>
      </c>
      <c r="G7200">
        <v>8448.9</v>
      </c>
      <c r="H7200">
        <v>17991</v>
      </c>
      <c r="I7200">
        <v>399.28</v>
      </c>
      <c r="J7200">
        <v>1294.29</v>
      </c>
      <c r="K7200">
        <v>7381.38</v>
      </c>
      <c r="L7200">
        <v>17693</v>
      </c>
      <c r="M7200">
        <v>20541</v>
      </c>
      <c r="N7200">
        <v>4620</v>
      </c>
    </row>
    <row r="7201" spans="1:14" x14ac:dyDescent="0.25">
      <c r="A7201" s="5">
        <v>42220</v>
      </c>
      <c r="B7201">
        <v>2023.3</v>
      </c>
      <c r="C7201">
        <v>730.6</v>
      </c>
      <c r="D7201">
        <v>5305.3</v>
      </c>
      <c r="E7201">
        <v>4025.6</v>
      </c>
      <c r="F7201">
        <v>11412.73</v>
      </c>
      <c r="G7201">
        <v>8354.6</v>
      </c>
      <c r="H7201">
        <v>17821</v>
      </c>
      <c r="I7201">
        <v>398.8</v>
      </c>
      <c r="J7201">
        <v>1290.8800000000001</v>
      </c>
      <c r="K7201">
        <v>7386.85</v>
      </c>
      <c r="L7201">
        <v>17650</v>
      </c>
      <c r="M7201">
        <v>20529</v>
      </c>
      <c r="N7201">
        <v>4641.3999999999996</v>
      </c>
    </row>
    <row r="7202" spans="1:14" x14ac:dyDescent="0.25">
      <c r="A7202" s="5">
        <v>42221</v>
      </c>
      <c r="B7202">
        <v>2033.74</v>
      </c>
      <c r="C7202">
        <v>735.07</v>
      </c>
      <c r="D7202">
        <v>5356.5</v>
      </c>
      <c r="E7202">
        <v>4093.4</v>
      </c>
      <c r="F7202">
        <v>11601.44</v>
      </c>
      <c r="G7202">
        <v>8458.5</v>
      </c>
      <c r="H7202">
        <v>18148</v>
      </c>
      <c r="I7202">
        <v>401.85</v>
      </c>
      <c r="J7202">
        <v>1301.5</v>
      </c>
      <c r="K7202">
        <v>7441.55</v>
      </c>
      <c r="L7202">
        <v>17779</v>
      </c>
      <c r="M7202">
        <v>20700</v>
      </c>
      <c r="N7202">
        <v>4619.1000000000004</v>
      </c>
    </row>
    <row r="7203" spans="1:14" x14ac:dyDescent="0.25">
      <c r="A7203" s="5">
        <v>42222</v>
      </c>
      <c r="B7203">
        <v>2019.9</v>
      </c>
      <c r="C7203">
        <v>729.83</v>
      </c>
      <c r="D7203">
        <v>5361.7</v>
      </c>
      <c r="E7203">
        <v>4091.4</v>
      </c>
      <c r="F7203">
        <v>11541.19</v>
      </c>
      <c r="G7203">
        <v>8438.1</v>
      </c>
      <c r="H7203">
        <v>18069</v>
      </c>
      <c r="I7203">
        <v>400.56</v>
      </c>
      <c r="J7203">
        <v>1297.69</v>
      </c>
      <c r="K7203">
        <v>7381.38</v>
      </c>
      <c r="L7203">
        <v>17822</v>
      </c>
      <c r="M7203">
        <v>20568</v>
      </c>
      <c r="N7203">
        <v>4550</v>
      </c>
    </row>
    <row r="7204" spans="1:14" x14ac:dyDescent="0.25">
      <c r="A7204" s="5">
        <v>42223</v>
      </c>
      <c r="B7204">
        <v>2014.07</v>
      </c>
      <c r="C7204">
        <v>726.64</v>
      </c>
      <c r="D7204">
        <v>5346.5</v>
      </c>
      <c r="E7204">
        <v>4062.3</v>
      </c>
      <c r="F7204">
        <v>11446.59</v>
      </c>
      <c r="G7204">
        <v>8380.4</v>
      </c>
      <c r="H7204">
        <v>18003</v>
      </c>
      <c r="I7204">
        <v>397.47</v>
      </c>
      <c r="J7204">
        <v>1289.48</v>
      </c>
      <c r="K7204">
        <v>7336.84</v>
      </c>
      <c r="L7204">
        <v>17874</v>
      </c>
      <c r="M7204">
        <v>20687</v>
      </c>
      <c r="N7204">
        <v>4448.7</v>
      </c>
    </row>
    <row r="7205" spans="1:14" x14ac:dyDescent="0.25">
      <c r="A7205" s="5">
        <v>42226</v>
      </c>
      <c r="B7205">
        <v>2039.57</v>
      </c>
      <c r="C7205">
        <v>733.09</v>
      </c>
      <c r="D7205">
        <v>5349.3</v>
      </c>
      <c r="E7205">
        <v>4092.2</v>
      </c>
      <c r="F7205">
        <v>11551.65</v>
      </c>
      <c r="G7205">
        <v>8479.6</v>
      </c>
      <c r="H7205">
        <v>18184</v>
      </c>
      <c r="I7205">
        <v>400.36</v>
      </c>
      <c r="J7205">
        <v>1311.91</v>
      </c>
      <c r="K7205">
        <v>7428.26</v>
      </c>
      <c r="L7205">
        <v>17943</v>
      </c>
      <c r="M7205">
        <v>20645</v>
      </c>
      <c r="N7205">
        <v>4481.7</v>
      </c>
    </row>
    <row r="7206" spans="1:14" x14ac:dyDescent="0.25">
      <c r="A7206" s="5">
        <v>42227</v>
      </c>
      <c r="B7206">
        <v>2020.14</v>
      </c>
      <c r="C7206">
        <v>727.76</v>
      </c>
      <c r="D7206">
        <v>5297.3</v>
      </c>
      <c r="E7206">
        <v>4018.5</v>
      </c>
      <c r="F7206">
        <v>11240.95</v>
      </c>
      <c r="G7206">
        <v>8360</v>
      </c>
      <c r="H7206">
        <v>18012</v>
      </c>
      <c r="I7206">
        <v>395.99</v>
      </c>
      <c r="J7206">
        <v>1295.49</v>
      </c>
      <c r="K7206">
        <v>7355.59</v>
      </c>
      <c r="L7206">
        <v>17839</v>
      </c>
      <c r="M7206">
        <v>20635</v>
      </c>
      <c r="N7206">
        <v>4449.6000000000004</v>
      </c>
    </row>
    <row r="7207" spans="1:14" x14ac:dyDescent="0.25">
      <c r="A7207" s="5">
        <v>42228</v>
      </c>
      <c r="B7207">
        <v>2024.51</v>
      </c>
      <c r="C7207">
        <v>725.87</v>
      </c>
      <c r="D7207">
        <v>5218.5</v>
      </c>
      <c r="E7207">
        <v>3881.1</v>
      </c>
      <c r="F7207">
        <v>10900.37</v>
      </c>
      <c r="G7207">
        <v>8167.6</v>
      </c>
      <c r="H7207">
        <v>17453</v>
      </c>
      <c r="I7207">
        <v>382.14</v>
      </c>
      <c r="J7207">
        <v>1258.6500000000001</v>
      </c>
      <c r="K7207">
        <v>7144.6</v>
      </c>
      <c r="L7207">
        <v>17555</v>
      </c>
      <c r="M7207">
        <v>20068</v>
      </c>
      <c r="N7207">
        <v>4361.5</v>
      </c>
    </row>
    <row r="7208" spans="1:14" x14ac:dyDescent="0.25">
      <c r="A7208" s="5">
        <v>42229</v>
      </c>
      <c r="B7208">
        <v>2020.87</v>
      </c>
      <c r="C7208">
        <v>720.71</v>
      </c>
      <c r="D7208">
        <v>5246.1</v>
      </c>
      <c r="E7208">
        <v>3928</v>
      </c>
      <c r="F7208">
        <v>10956.14</v>
      </c>
      <c r="G7208">
        <v>8199.2999999999993</v>
      </c>
      <c r="H7208">
        <v>17742</v>
      </c>
      <c r="I7208">
        <v>382.74</v>
      </c>
      <c r="J7208">
        <v>1277.47</v>
      </c>
      <c r="K7208">
        <v>7292.29</v>
      </c>
      <c r="L7208">
        <v>17805</v>
      </c>
      <c r="M7208">
        <v>20343</v>
      </c>
      <c r="N7208">
        <v>4376.3</v>
      </c>
    </row>
    <row r="7209" spans="1:14" x14ac:dyDescent="0.25">
      <c r="A7209" s="5">
        <v>42230</v>
      </c>
      <c r="B7209">
        <v>2029.61</v>
      </c>
      <c r="C7209">
        <v>723.38</v>
      </c>
      <c r="D7209">
        <v>5240.5</v>
      </c>
      <c r="E7209">
        <v>3903.5</v>
      </c>
      <c r="F7209">
        <v>10946.18</v>
      </c>
      <c r="G7209">
        <v>8163</v>
      </c>
      <c r="H7209">
        <v>17649</v>
      </c>
      <c r="I7209">
        <v>380.41</v>
      </c>
      <c r="J7209">
        <v>1270.26</v>
      </c>
      <c r="K7209">
        <v>7293.08</v>
      </c>
      <c r="L7209">
        <v>17701</v>
      </c>
      <c r="M7209">
        <v>20265</v>
      </c>
      <c r="N7209">
        <v>4354.8999999999996</v>
      </c>
    </row>
    <row r="7210" spans="1:14" x14ac:dyDescent="0.25">
      <c r="A7210" s="5">
        <v>42233</v>
      </c>
      <c r="B7210">
        <v>2039.08</v>
      </c>
      <c r="C7210">
        <v>721.22</v>
      </c>
      <c r="D7210">
        <v>5236.5</v>
      </c>
      <c r="E7210">
        <v>3926.8</v>
      </c>
      <c r="F7210">
        <v>10905.35</v>
      </c>
      <c r="G7210">
        <v>8178.3</v>
      </c>
      <c r="H7210">
        <v>17769</v>
      </c>
      <c r="I7210">
        <v>380.61</v>
      </c>
      <c r="J7210">
        <v>1274.67</v>
      </c>
      <c r="K7210">
        <v>7336.05</v>
      </c>
      <c r="L7210">
        <v>17805</v>
      </c>
      <c r="M7210">
        <v>20125</v>
      </c>
      <c r="N7210">
        <v>4364</v>
      </c>
    </row>
    <row r="7211" spans="1:14" x14ac:dyDescent="0.25">
      <c r="A7211" s="5">
        <v>42234</v>
      </c>
      <c r="B7211">
        <v>2033.98</v>
      </c>
      <c r="C7211">
        <v>718.13</v>
      </c>
      <c r="D7211">
        <v>5221.7</v>
      </c>
      <c r="E7211">
        <v>3916.1</v>
      </c>
      <c r="F7211">
        <v>10871</v>
      </c>
      <c r="G7211">
        <v>8172.7</v>
      </c>
      <c r="H7211">
        <v>17768</v>
      </c>
      <c r="I7211">
        <v>384.63</v>
      </c>
      <c r="J7211">
        <v>1270.26</v>
      </c>
      <c r="K7211">
        <v>7341.52</v>
      </c>
      <c r="L7211">
        <v>17745</v>
      </c>
      <c r="M7211">
        <v>19831</v>
      </c>
      <c r="N7211">
        <v>4336.8</v>
      </c>
    </row>
    <row r="7212" spans="1:14" x14ac:dyDescent="0.25">
      <c r="A7212" s="5">
        <v>42235</v>
      </c>
      <c r="B7212">
        <v>2013.34</v>
      </c>
      <c r="C7212">
        <v>709.1</v>
      </c>
      <c r="D7212">
        <v>5118.5</v>
      </c>
      <c r="E7212">
        <v>3846.8</v>
      </c>
      <c r="F7212">
        <v>10641.46</v>
      </c>
      <c r="G7212">
        <v>8094.1</v>
      </c>
      <c r="H7212">
        <v>17452</v>
      </c>
      <c r="I7212">
        <v>376.6</v>
      </c>
      <c r="J7212">
        <v>1245.6300000000001</v>
      </c>
      <c r="K7212">
        <v>7221.18</v>
      </c>
      <c r="L7212">
        <v>17460</v>
      </c>
      <c r="M7212">
        <v>19522</v>
      </c>
      <c r="N7212">
        <v>4405.8999999999996</v>
      </c>
    </row>
    <row r="7213" spans="1:14" x14ac:dyDescent="0.25">
      <c r="A7213" s="5">
        <v>42236</v>
      </c>
      <c r="B7213">
        <v>1967.44</v>
      </c>
      <c r="C7213">
        <v>689.75</v>
      </c>
      <c r="D7213">
        <v>5091.3</v>
      </c>
      <c r="E7213">
        <v>3766.5</v>
      </c>
      <c r="F7213">
        <v>10386.530000000001</v>
      </c>
      <c r="G7213">
        <v>7942.8</v>
      </c>
      <c r="H7213">
        <v>16991</v>
      </c>
      <c r="I7213">
        <v>368.45</v>
      </c>
      <c r="J7213">
        <v>1231.02</v>
      </c>
      <c r="K7213">
        <v>7096.16</v>
      </c>
      <c r="L7213">
        <v>17296</v>
      </c>
      <c r="M7213">
        <v>19177</v>
      </c>
      <c r="N7213">
        <v>4310.5</v>
      </c>
    </row>
    <row r="7214" spans="1:14" x14ac:dyDescent="0.25">
      <c r="A7214" s="5">
        <v>42237</v>
      </c>
      <c r="B7214">
        <v>1914.99</v>
      </c>
      <c r="C7214">
        <v>683.13</v>
      </c>
      <c r="D7214">
        <v>4962.1000000000004</v>
      </c>
      <c r="E7214">
        <v>3646.8</v>
      </c>
      <c r="F7214">
        <v>10109.68</v>
      </c>
      <c r="G7214">
        <v>7716</v>
      </c>
      <c r="H7214">
        <v>16521</v>
      </c>
      <c r="I7214">
        <v>355.75</v>
      </c>
      <c r="J7214">
        <v>1202.55</v>
      </c>
      <c r="K7214">
        <v>6897.67</v>
      </c>
      <c r="L7214">
        <v>16769</v>
      </c>
      <c r="M7214">
        <v>19026</v>
      </c>
      <c r="N7214">
        <v>4253.7</v>
      </c>
    </row>
    <row r="7215" spans="1:14" x14ac:dyDescent="0.25">
      <c r="A7215" s="5">
        <v>42240</v>
      </c>
      <c r="B7215">
        <v>1817.62</v>
      </c>
      <c r="C7215">
        <v>659.65</v>
      </c>
      <c r="D7215">
        <v>4722.5</v>
      </c>
      <c r="E7215">
        <v>3451.9</v>
      </c>
      <c r="F7215">
        <v>9590.36</v>
      </c>
      <c r="G7215">
        <v>7305.5</v>
      </c>
      <c r="H7215">
        <v>15566</v>
      </c>
      <c r="I7215">
        <v>337.08</v>
      </c>
      <c r="J7215">
        <v>1149.3800000000001</v>
      </c>
      <c r="K7215">
        <v>6632.77</v>
      </c>
      <c r="L7215">
        <v>15889</v>
      </c>
      <c r="M7215">
        <v>17876</v>
      </c>
      <c r="N7215">
        <v>4075.1</v>
      </c>
    </row>
    <row r="7216" spans="1:14" x14ac:dyDescent="0.25">
      <c r="A7216" s="5">
        <v>42241</v>
      </c>
      <c r="B7216">
        <v>1819.07</v>
      </c>
      <c r="C7216">
        <v>664.81</v>
      </c>
      <c r="D7216">
        <v>4870.5</v>
      </c>
      <c r="E7216">
        <v>3593.2</v>
      </c>
      <c r="F7216">
        <v>10120.14</v>
      </c>
      <c r="G7216">
        <v>7611.9</v>
      </c>
      <c r="H7216">
        <v>16419</v>
      </c>
      <c r="I7216">
        <v>350.49</v>
      </c>
      <c r="J7216">
        <v>1188.51</v>
      </c>
      <c r="K7216">
        <v>6842.19</v>
      </c>
      <c r="L7216">
        <v>15250</v>
      </c>
      <c r="M7216">
        <v>18254</v>
      </c>
      <c r="N7216">
        <v>4219.8999999999996</v>
      </c>
    </row>
    <row r="7217" spans="1:14" x14ac:dyDescent="0.25">
      <c r="A7217" s="5">
        <v>42242</v>
      </c>
      <c r="B7217">
        <v>1882.45</v>
      </c>
      <c r="C7217">
        <v>675.99</v>
      </c>
      <c r="D7217">
        <v>4796.8999999999996</v>
      </c>
      <c r="E7217">
        <v>3544.4</v>
      </c>
      <c r="F7217">
        <v>9991.18</v>
      </c>
      <c r="G7217">
        <v>7503.7</v>
      </c>
      <c r="H7217">
        <v>16296</v>
      </c>
      <c r="I7217">
        <v>344.27</v>
      </c>
      <c r="J7217">
        <v>1170.8499999999999</v>
      </c>
      <c r="K7217">
        <v>6680.44</v>
      </c>
      <c r="L7217">
        <v>15915</v>
      </c>
      <c r="M7217">
        <v>17863</v>
      </c>
      <c r="N7217">
        <v>4218.3</v>
      </c>
    </row>
    <row r="7218" spans="1:14" x14ac:dyDescent="0.25">
      <c r="A7218" s="5">
        <v>42243</v>
      </c>
      <c r="B7218">
        <v>1932.23</v>
      </c>
      <c r="C7218">
        <v>700.41</v>
      </c>
      <c r="D7218">
        <v>4959.7</v>
      </c>
      <c r="E7218">
        <v>3666.9</v>
      </c>
      <c r="F7218">
        <v>10289.43</v>
      </c>
      <c r="G7218">
        <v>7729.6</v>
      </c>
      <c r="H7218">
        <v>16830</v>
      </c>
      <c r="I7218">
        <v>355.83</v>
      </c>
      <c r="J7218">
        <v>1205.96</v>
      </c>
      <c r="K7218">
        <v>6882.04</v>
      </c>
      <c r="L7218">
        <v>16027</v>
      </c>
      <c r="M7218">
        <v>18440</v>
      </c>
      <c r="N7218">
        <v>4268.5</v>
      </c>
    </row>
    <row r="7219" spans="1:14" x14ac:dyDescent="0.25">
      <c r="A7219" s="5">
        <v>42244</v>
      </c>
      <c r="B7219">
        <v>1932.72</v>
      </c>
      <c r="C7219">
        <v>701.96</v>
      </c>
      <c r="D7219">
        <v>4974.1000000000004</v>
      </c>
      <c r="E7219">
        <v>3681</v>
      </c>
      <c r="F7219">
        <v>10228.19</v>
      </c>
      <c r="G7219">
        <v>7748.2</v>
      </c>
      <c r="H7219">
        <v>16697</v>
      </c>
      <c r="I7219">
        <v>357.84</v>
      </c>
      <c r="J7219">
        <v>1210.17</v>
      </c>
      <c r="K7219">
        <v>6858.6</v>
      </c>
      <c r="L7219">
        <v>16554</v>
      </c>
      <c r="M7219">
        <v>18302</v>
      </c>
      <c r="N7219">
        <v>4308</v>
      </c>
    </row>
    <row r="7220" spans="1:14" x14ac:dyDescent="0.25">
      <c r="A7220" s="5">
        <v>42247</v>
      </c>
      <c r="B7220">
        <v>1912.81</v>
      </c>
      <c r="C7220">
        <v>700.15</v>
      </c>
      <c r="D7220">
        <v>4974.1000000000004</v>
      </c>
      <c r="E7220">
        <v>3663.7</v>
      </c>
      <c r="F7220">
        <v>10204.290000000001</v>
      </c>
      <c r="G7220">
        <v>7684.6</v>
      </c>
      <c r="H7220">
        <v>16652</v>
      </c>
      <c r="I7220">
        <v>357.24</v>
      </c>
      <c r="J7220">
        <v>1200.1400000000001</v>
      </c>
      <c r="K7220">
        <v>6850.01</v>
      </c>
      <c r="L7220">
        <v>16260</v>
      </c>
      <c r="M7220">
        <v>18241</v>
      </c>
      <c r="N7220">
        <v>4252.8999999999996</v>
      </c>
    </row>
    <row r="7221" spans="1:14" x14ac:dyDescent="0.25">
      <c r="A7221" s="5">
        <v>42248</v>
      </c>
      <c r="B7221">
        <v>1861.08</v>
      </c>
      <c r="C7221">
        <v>679.77</v>
      </c>
      <c r="D7221">
        <v>4836.8999999999996</v>
      </c>
      <c r="E7221">
        <v>3576.3</v>
      </c>
      <c r="F7221">
        <v>9953.34</v>
      </c>
      <c r="G7221">
        <v>7474.3</v>
      </c>
      <c r="H7221">
        <v>16307</v>
      </c>
      <c r="I7221">
        <v>347.96</v>
      </c>
      <c r="J7221">
        <v>1180.68</v>
      </c>
      <c r="K7221">
        <v>6732.79</v>
      </c>
      <c r="L7221">
        <v>15630</v>
      </c>
      <c r="M7221">
        <v>17744</v>
      </c>
      <c r="N7221">
        <v>4164</v>
      </c>
    </row>
    <row r="7222" spans="1:14" x14ac:dyDescent="0.25">
      <c r="A7222" s="5">
        <v>42249</v>
      </c>
      <c r="B7222">
        <v>1891.19</v>
      </c>
      <c r="C7222">
        <v>684.42</v>
      </c>
      <c r="D7222">
        <v>4873.3</v>
      </c>
      <c r="E7222">
        <v>3586.9</v>
      </c>
      <c r="F7222">
        <v>10025.040000000001</v>
      </c>
      <c r="G7222">
        <v>7465.8</v>
      </c>
      <c r="H7222">
        <v>16387</v>
      </c>
      <c r="I7222">
        <v>348.16</v>
      </c>
      <c r="J7222">
        <v>1180.08</v>
      </c>
      <c r="K7222">
        <v>6746.86</v>
      </c>
      <c r="L7222">
        <v>15751</v>
      </c>
      <c r="M7222">
        <v>17591</v>
      </c>
      <c r="N7222">
        <v>4156.6000000000004</v>
      </c>
    </row>
    <row r="7223" spans="1:14" x14ac:dyDescent="0.25">
      <c r="A7223" s="5">
        <v>42250</v>
      </c>
      <c r="B7223">
        <v>1890.22</v>
      </c>
      <c r="C7223">
        <v>686.48</v>
      </c>
      <c r="D7223">
        <v>4954.1000000000004</v>
      </c>
      <c r="E7223">
        <v>3664.1</v>
      </c>
      <c r="F7223">
        <v>10281.959999999999</v>
      </c>
      <c r="G7223">
        <v>7528.5</v>
      </c>
      <c r="H7223">
        <v>16835</v>
      </c>
      <c r="I7223">
        <v>356.84</v>
      </c>
      <c r="J7223">
        <v>1204.76</v>
      </c>
      <c r="K7223">
        <v>6866.42</v>
      </c>
      <c r="L7223">
        <v>15734</v>
      </c>
      <c r="M7223">
        <v>17591</v>
      </c>
      <c r="N7223">
        <v>4119.5</v>
      </c>
    </row>
    <row r="7224" spans="1:14" x14ac:dyDescent="0.25">
      <c r="A7224" s="5">
        <v>42251</v>
      </c>
      <c r="B7224">
        <v>1866.67</v>
      </c>
      <c r="C7224">
        <v>682.09</v>
      </c>
      <c r="D7224">
        <v>4839.3</v>
      </c>
      <c r="E7224">
        <v>3562.9</v>
      </c>
      <c r="F7224">
        <v>10011.59</v>
      </c>
      <c r="G7224">
        <v>7377.5</v>
      </c>
      <c r="H7224">
        <v>16304</v>
      </c>
      <c r="I7224">
        <v>347.6</v>
      </c>
      <c r="J7224">
        <v>1172.26</v>
      </c>
      <c r="K7224">
        <v>6749.98</v>
      </c>
      <c r="L7224">
        <v>15328</v>
      </c>
      <c r="M7224">
        <v>17517</v>
      </c>
      <c r="N7224">
        <v>4136</v>
      </c>
    </row>
    <row r="7225" spans="1:14" x14ac:dyDescent="0.25">
      <c r="A7225" s="5">
        <v>42254</v>
      </c>
      <c r="B7225">
        <v>1866.67</v>
      </c>
      <c r="C7225">
        <v>682.09</v>
      </c>
      <c r="D7225">
        <v>4857.7</v>
      </c>
      <c r="E7225">
        <v>3583</v>
      </c>
      <c r="F7225">
        <v>10071.84</v>
      </c>
      <c r="G7225">
        <v>7355.9</v>
      </c>
      <c r="H7225">
        <v>16399</v>
      </c>
      <c r="I7225">
        <v>349.73</v>
      </c>
      <c r="J7225">
        <v>1181.08</v>
      </c>
      <c r="K7225">
        <v>6793.74</v>
      </c>
      <c r="L7225">
        <v>15423</v>
      </c>
      <c r="M7225">
        <v>17360</v>
      </c>
      <c r="N7225">
        <v>4133.5</v>
      </c>
    </row>
    <row r="7226" spans="1:14" x14ac:dyDescent="0.25">
      <c r="A7226" s="5">
        <v>42255</v>
      </c>
      <c r="B7226">
        <v>1909.41</v>
      </c>
      <c r="C7226">
        <v>689.75</v>
      </c>
      <c r="D7226">
        <v>4918.5</v>
      </c>
      <c r="E7226">
        <v>3620.4</v>
      </c>
      <c r="F7226">
        <v>10237.65</v>
      </c>
      <c r="G7226">
        <v>7396.7</v>
      </c>
      <c r="H7226">
        <v>16643</v>
      </c>
      <c r="I7226">
        <v>352.86</v>
      </c>
      <c r="J7226">
        <v>1194.93</v>
      </c>
      <c r="K7226">
        <v>6849.22</v>
      </c>
      <c r="L7226">
        <v>15069</v>
      </c>
      <c r="M7226">
        <v>18105</v>
      </c>
      <c r="N7226">
        <v>4197.7</v>
      </c>
    </row>
    <row r="7227" spans="1:14" x14ac:dyDescent="0.25">
      <c r="A7227" s="5">
        <v>42256</v>
      </c>
      <c r="B7227">
        <v>1887.07</v>
      </c>
      <c r="C7227">
        <v>687.86</v>
      </c>
      <c r="D7227">
        <v>4971.3</v>
      </c>
      <c r="E7227">
        <v>3673.2</v>
      </c>
      <c r="F7227">
        <v>10262.540000000001</v>
      </c>
      <c r="G7227">
        <v>7524</v>
      </c>
      <c r="H7227">
        <v>16813</v>
      </c>
      <c r="I7227">
        <v>356.84</v>
      </c>
      <c r="J7227">
        <v>1207.77</v>
      </c>
      <c r="K7227">
        <v>6932.84</v>
      </c>
      <c r="L7227">
        <v>16036</v>
      </c>
      <c r="M7227">
        <v>18672</v>
      </c>
      <c r="N7227">
        <v>4292.3999999999996</v>
      </c>
    </row>
    <row r="7228" spans="1:14" x14ac:dyDescent="0.25">
      <c r="A7228" s="5">
        <v>42257</v>
      </c>
      <c r="B7228">
        <v>1893.62</v>
      </c>
      <c r="C7228">
        <v>686.57</v>
      </c>
      <c r="D7228">
        <v>4926.5</v>
      </c>
      <c r="E7228">
        <v>3620.8</v>
      </c>
      <c r="F7228">
        <v>10172.42</v>
      </c>
      <c r="G7228">
        <v>7393.3</v>
      </c>
      <c r="H7228">
        <v>16663</v>
      </c>
      <c r="I7228">
        <v>350.37</v>
      </c>
      <c r="J7228">
        <v>1199.94</v>
      </c>
      <c r="K7228">
        <v>6846.88</v>
      </c>
      <c r="L7228">
        <v>15648</v>
      </c>
      <c r="M7228">
        <v>18249</v>
      </c>
      <c r="N7228">
        <v>4179.6000000000004</v>
      </c>
    </row>
    <row r="7229" spans="1:14" x14ac:dyDescent="0.25">
      <c r="A7229" s="5">
        <v>42258</v>
      </c>
      <c r="B7229">
        <v>1904.06</v>
      </c>
      <c r="C7229">
        <v>682.35</v>
      </c>
      <c r="D7229">
        <v>4899.7</v>
      </c>
      <c r="E7229">
        <v>3581.8</v>
      </c>
      <c r="F7229">
        <v>10096.24</v>
      </c>
      <c r="G7229">
        <v>7310.6</v>
      </c>
      <c r="H7229">
        <v>16525</v>
      </c>
      <c r="I7229">
        <v>345.35</v>
      </c>
      <c r="J7229">
        <v>1194.53</v>
      </c>
      <c r="K7229">
        <v>6847.66</v>
      </c>
      <c r="L7229">
        <v>15665</v>
      </c>
      <c r="M7229">
        <v>18165</v>
      </c>
      <c r="N7229">
        <v>4171.3999999999996</v>
      </c>
    </row>
    <row r="7230" spans="1:14" x14ac:dyDescent="0.25">
      <c r="A7230" s="5">
        <v>42261</v>
      </c>
      <c r="B7230">
        <v>1897.99</v>
      </c>
      <c r="C7230">
        <v>676.85</v>
      </c>
      <c r="D7230">
        <v>4880.8999999999996</v>
      </c>
      <c r="E7230">
        <v>3557.8</v>
      </c>
      <c r="F7230">
        <v>10124.120000000001</v>
      </c>
      <c r="G7230">
        <v>7293.3</v>
      </c>
      <c r="H7230">
        <v>16384</v>
      </c>
      <c r="I7230">
        <v>343.71</v>
      </c>
      <c r="J7230">
        <v>1181.08</v>
      </c>
      <c r="K7230">
        <v>6786.71</v>
      </c>
      <c r="L7230">
        <v>15363</v>
      </c>
      <c r="M7230">
        <v>18249</v>
      </c>
      <c r="N7230">
        <v>4190.3</v>
      </c>
    </row>
    <row r="7231" spans="1:14" x14ac:dyDescent="0.25">
      <c r="A7231" s="5">
        <v>42262</v>
      </c>
      <c r="B7231">
        <v>1923.01</v>
      </c>
      <c r="C7231">
        <v>682.01</v>
      </c>
      <c r="D7231">
        <v>4921.3</v>
      </c>
      <c r="E7231">
        <v>3598</v>
      </c>
      <c r="F7231">
        <v>10169.93</v>
      </c>
      <c r="G7231">
        <v>7346.2</v>
      </c>
      <c r="H7231">
        <v>16637</v>
      </c>
      <c r="I7231">
        <v>347.19</v>
      </c>
      <c r="J7231">
        <v>1178.48</v>
      </c>
      <c r="K7231">
        <v>6864.07</v>
      </c>
      <c r="L7231">
        <v>15415</v>
      </c>
      <c r="M7231">
        <v>18130</v>
      </c>
      <c r="N7231">
        <v>4120.3</v>
      </c>
    </row>
    <row r="7232" spans="1:14" x14ac:dyDescent="0.25">
      <c r="A7232" s="5">
        <v>42263</v>
      </c>
      <c r="B7232">
        <v>1940.98</v>
      </c>
      <c r="C7232">
        <v>699.29</v>
      </c>
      <c r="D7232">
        <v>4995.3</v>
      </c>
      <c r="E7232">
        <v>3659</v>
      </c>
      <c r="F7232">
        <v>10195.33</v>
      </c>
      <c r="G7232">
        <v>7482.1</v>
      </c>
      <c r="H7232">
        <v>16723</v>
      </c>
      <c r="I7232">
        <v>352.32</v>
      </c>
      <c r="J7232">
        <v>1189.1099999999999</v>
      </c>
      <c r="K7232">
        <v>6915.65</v>
      </c>
      <c r="L7232">
        <v>15639</v>
      </c>
      <c r="M7232">
        <v>18679</v>
      </c>
      <c r="N7232">
        <v>4211.7</v>
      </c>
    </row>
    <row r="7233" spans="1:14" x14ac:dyDescent="0.25">
      <c r="A7233" s="5">
        <v>42264</v>
      </c>
      <c r="B7233">
        <v>1930.78</v>
      </c>
      <c r="C7233">
        <v>696.35</v>
      </c>
      <c r="D7233">
        <v>4961.7</v>
      </c>
      <c r="E7233">
        <v>3667.3</v>
      </c>
      <c r="F7233">
        <v>10201.799999999999</v>
      </c>
      <c r="G7233">
        <v>7579.5</v>
      </c>
      <c r="H7233">
        <v>16778</v>
      </c>
      <c r="I7233">
        <v>351.62</v>
      </c>
      <c r="J7233">
        <v>1192.92</v>
      </c>
      <c r="K7233">
        <v>6925.8</v>
      </c>
      <c r="L7233">
        <v>15829</v>
      </c>
      <c r="M7233">
        <v>18467</v>
      </c>
      <c r="N7233">
        <v>4216.7</v>
      </c>
    </row>
    <row r="7234" spans="1:14" x14ac:dyDescent="0.25">
      <c r="A7234" s="5">
        <v>42265</v>
      </c>
      <c r="B7234">
        <v>1904.66</v>
      </c>
      <c r="C7234">
        <v>690.89</v>
      </c>
      <c r="D7234">
        <v>4880</v>
      </c>
      <c r="E7234">
        <v>3571.3</v>
      </c>
      <c r="F7234">
        <v>9868.66</v>
      </c>
      <c r="G7234">
        <v>7380.9</v>
      </c>
      <c r="H7234">
        <v>16371</v>
      </c>
      <c r="I7234">
        <v>343.3</v>
      </c>
      <c r="J7234">
        <v>1167.44</v>
      </c>
      <c r="K7234">
        <v>6845.92</v>
      </c>
      <c r="L7234">
        <v>15518</v>
      </c>
      <c r="M7234">
        <v>18768</v>
      </c>
      <c r="N7234">
        <v>4250.5</v>
      </c>
    </row>
    <row r="7235" spans="1:14" x14ac:dyDescent="0.25">
      <c r="A7235" s="5">
        <v>42268</v>
      </c>
      <c r="B7235">
        <v>1916.86</v>
      </c>
      <c r="C7235">
        <v>700.94</v>
      </c>
      <c r="D7235">
        <v>4895.7</v>
      </c>
      <c r="E7235">
        <v>3611.2</v>
      </c>
      <c r="F7235">
        <v>9928.91</v>
      </c>
      <c r="G7235">
        <v>7400.6</v>
      </c>
      <c r="H7235">
        <v>16547</v>
      </c>
      <c r="I7235">
        <v>347.64</v>
      </c>
      <c r="J7235">
        <v>1173.6600000000001</v>
      </c>
      <c r="K7235">
        <v>6879.6</v>
      </c>
      <c r="L7235">
        <v>15518</v>
      </c>
      <c r="M7235">
        <v>18425</v>
      </c>
      <c r="N7235">
        <v>4177.8999999999996</v>
      </c>
    </row>
    <row r="7236" spans="1:14" x14ac:dyDescent="0.25">
      <c r="A7236" s="5">
        <v>42269</v>
      </c>
      <c r="B7236">
        <v>1886.59</v>
      </c>
      <c r="C7236">
        <v>680.42</v>
      </c>
      <c r="D7236">
        <v>4752.1000000000004</v>
      </c>
      <c r="E7236">
        <v>3488.1</v>
      </c>
      <c r="F7236">
        <v>9530.0400000000009</v>
      </c>
      <c r="G7236">
        <v>7153.7</v>
      </c>
      <c r="H7236">
        <v>16044</v>
      </c>
      <c r="I7236">
        <v>337.16</v>
      </c>
      <c r="J7236">
        <v>1145.1600000000001</v>
      </c>
      <c r="K7236">
        <v>6629.76</v>
      </c>
      <c r="L7236">
        <v>15518</v>
      </c>
      <c r="M7236">
        <v>18350</v>
      </c>
      <c r="N7236">
        <v>4207.6000000000004</v>
      </c>
    </row>
    <row r="7237" spans="1:14" x14ac:dyDescent="0.25">
      <c r="A7237" s="5">
        <v>42270</v>
      </c>
      <c r="B7237">
        <v>1883.17</v>
      </c>
      <c r="C7237">
        <v>675.31</v>
      </c>
      <c r="D7237">
        <v>4828.2</v>
      </c>
      <c r="E7237">
        <v>3491.6</v>
      </c>
      <c r="F7237">
        <v>9581.34</v>
      </c>
      <c r="G7237">
        <v>7107.6</v>
      </c>
      <c r="H7237">
        <v>16067</v>
      </c>
      <c r="I7237">
        <v>336.55</v>
      </c>
      <c r="J7237">
        <v>1140.75</v>
      </c>
      <c r="K7237">
        <v>6632.89</v>
      </c>
      <c r="L7237">
        <v>15518</v>
      </c>
      <c r="M7237">
        <v>18113</v>
      </c>
      <c r="N7237">
        <v>4124.2</v>
      </c>
    </row>
    <row r="7238" spans="1:14" x14ac:dyDescent="0.25">
      <c r="A7238" s="5">
        <v>42271</v>
      </c>
      <c r="B7238">
        <v>1873.65</v>
      </c>
      <c r="C7238">
        <v>674.7</v>
      </c>
      <c r="D7238">
        <v>4763.8</v>
      </c>
      <c r="E7238">
        <v>3423.3</v>
      </c>
      <c r="F7238">
        <v>9377.17</v>
      </c>
      <c r="G7238">
        <v>6955.4</v>
      </c>
      <c r="H7238">
        <v>15694</v>
      </c>
      <c r="I7238">
        <v>329.12</v>
      </c>
      <c r="J7238">
        <v>1112.25</v>
      </c>
      <c r="K7238">
        <v>6480.17</v>
      </c>
      <c r="L7238">
        <v>15044</v>
      </c>
      <c r="M7238">
        <v>18000</v>
      </c>
      <c r="N7238">
        <v>4176.2</v>
      </c>
    </row>
    <row r="7239" spans="1:14" x14ac:dyDescent="0.25">
      <c r="A7239" s="5">
        <v>42272</v>
      </c>
      <c r="B7239">
        <v>1874.14</v>
      </c>
      <c r="C7239">
        <v>677.99</v>
      </c>
      <c r="D7239">
        <v>4894.1000000000004</v>
      </c>
      <c r="E7239">
        <v>3528.7</v>
      </c>
      <c r="F7239">
        <v>9665.49</v>
      </c>
      <c r="G7239">
        <v>7139.3</v>
      </c>
      <c r="H7239">
        <v>16219</v>
      </c>
      <c r="I7239">
        <v>339.77</v>
      </c>
      <c r="J7239">
        <v>1137.3399999999999</v>
      </c>
      <c r="K7239">
        <v>6660.3</v>
      </c>
      <c r="L7239">
        <v>15320</v>
      </c>
      <c r="M7239">
        <v>18037</v>
      </c>
      <c r="N7239">
        <v>4154.7</v>
      </c>
    </row>
    <row r="7240" spans="1:14" x14ac:dyDescent="0.25">
      <c r="A7240" s="5">
        <v>42275</v>
      </c>
      <c r="B7240">
        <v>1828</v>
      </c>
      <c r="C7240">
        <v>656.52</v>
      </c>
      <c r="D7240">
        <v>4773.8999999999996</v>
      </c>
      <c r="E7240">
        <v>3437.1</v>
      </c>
      <c r="F7240">
        <v>9451.86</v>
      </c>
      <c r="G7240">
        <v>7048.5</v>
      </c>
      <c r="H7240">
        <v>15818</v>
      </c>
      <c r="I7240">
        <v>331.05</v>
      </c>
      <c r="J7240">
        <v>1114.46</v>
      </c>
      <c r="K7240">
        <v>6549.87</v>
      </c>
      <c r="L7240">
        <v>15251</v>
      </c>
      <c r="M7240">
        <v>18037</v>
      </c>
      <c r="N7240">
        <v>4215.8</v>
      </c>
    </row>
    <row r="7241" spans="1:14" x14ac:dyDescent="0.25">
      <c r="A7241" s="5">
        <v>42276</v>
      </c>
      <c r="B7241">
        <v>1830.44</v>
      </c>
      <c r="C7241">
        <v>659.64</v>
      </c>
      <c r="D7241">
        <v>4738.1000000000004</v>
      </c>
      <c r="E7241">
        <v>3425.7</v>
      </c>
      <c r="F7241">
        <v>9427.9599999999991</v>
      </c>
      <c r="G7241">
        <v>7054.6</v>
      </c>
      <c r="H7241">
        <v>15796</v>
      </c>
      <c r="I7241">
        <v>331.41</v>
      </c>
      <c r="J7241">
        <v>1117.47</v>
      </c>
      <c r="K7241">
        <v>6506.79</v>
      </c>
      <c r="L7241">
        <v>14605</v>
      </c>
      <c r="M7241">
        <v>17401</v>
      </c>
      <c r="N7241">
        <v>4032.5</v>
      </c>
    </row>
    <row r="7242" spans="1:14" x14ac:dyDescent="0.25">
      <c r="A7242" s="5">
        <v>42277</v>
      </c>
      <c r="B7242">
        <v>1863.89</v>
      </c>
      <c r="C7242">
        <v>675.4</v>
      </c>
      <c r="D7242">
        <v>4841.3999999999996</v>
      </c>
      <c r="E7242">
        <v>3514.1</v>
      </c>
      <c r="F7242">
        <v>9620.18</v>
      </c>
      <c r="G7242">
        <v>7161.6</v>
      </c>
      <c r="H7242">
        <v>16193</v>
      </c>
      <c r="I7242">
        <v>338.44</v>
      </c>
      <c r="J7242">
        <v>1136.33</v>
      </c>
      <c r="K7242">
        <v>6648.55</v>
      </c>
      <c r="L7242">
        <v>14992</v>
      </c>
      <c r="M7242">
        <v>17691</v>
      </c>
      <c r="N7242">
        <v>4134.1000000000004</v>
      </c>
    </row>
    <row r="7243" spans="1:14" x14ac:dyDescent="0.25">
      <c r="A7243" s="5">
        <v>42278</v>
      </c>
      <c r="B7243">
        <v>1871.7</v>
      </c>
      <c r="C7243">
        <v>672.36</v>
      </c>
      <c r="D7243">
        <v>4863.6000000000004</v>
      </c>
      <c r="E7243">
        <v>3491.2</v>
      </c>
      <c r="F7243">
        <v>9470.2900000000009</v>
      </c>
      <c r="G7243">
        <v>7167.6</v>
      </c>
      <c r="H7243">
        <v>16103</v>
      </c>
      <c r="I7243">
        <v>336.31</v>
      </c>
      <c r="J7243">
        <v>1126.3</v>
      </c>
      <c r="K7243">
        <v>6652.47</v>
      </c>
      <c r="L7243">
        <v>15251</v>
      </c>
      <c r="M7243">
        <v>17691</v>
      </c>
      <c r="N7243">
        <v>4195.2</v>
      </c>
    </row>
    <row r="7244" spans="1:14" x14ac:dyDescent="0.25">
      <c r="A7244" s="5">
        <v>42279</v>
      </c>
      <c r="B7244">
        <v>1897.33</v>
      </c>
      <c r="C7244">
        <v>675.83</v>
      </c>
      <c r="D7244">
        <v>4906.2</v>
      </c>
      <c r="E7244">
        <v>3518.1</v>
      </c>
      <c r="F7244">
        <v>9497.18</v>
      </c>
      <c r="G7244">
        <v>7192.9</v>
      </c>
      <c r="H7244">
        <v>16285</v>
      </c>
      <c r="I7244">
        <v>339.49</v>
      </c>
      <c r="J7244">
        <v>1132.72</v>
      </c>
      <c r="K7244">
        <v>6649.34</v>
      </c>
      <c r="L7244">
        <v>15234</v>
      </c>
      <c r="M7244">
        <v>18299</v>
      </c>
      <c r="N7244">
        <v>4153.8999999999996</v>
      </c>
    </row>
    <row r="7245" spans="1:14" x14ac:dyDescent="0.25">
      <c r="A7245" s="5">
        <v>42282</v>
      </c>
      <c r="B7245">
        <v>1928.34</v>
      </c>
      <c r="C7245">
        <v>685.35</v>
      </c>
      <c r="D7245">
        <v>5034.1000000000004</v>
      </c>
      <c r="E7245">
        <v>3639.6</v>
      </c>
      <c r="F7245">
        <v>9759.11</v>
      </c>
      <c r="G7245">
        <v>7461.8</v>
      </c>
      <c r="H7245">
        <v>16711</v>
      </c>
      <c r="I7245">
        <v>350.77</v>
      </c>
      <c r="J7245">
        <v>1166.8399999999999</v>
      </c>
      <c r="K7245">
        <v>6823.21</v>
      </c>
      <c r="L7245">
        <v>15579</v>
      </c>
      <c r="M7245">
        <v>18587</v>
      </c>
      <c r="N7245">
        <v>4244.7</v>
      </c>
    </row>
    <row r="7246" spans="1:14" x14ac:dyDescent="0.25">
      <c r="A7246" s="5">
        <v>42283</v>
      </c>
      <c r="B7246">
        <v>1922.23</v>
      </c>
      <c r="C7246">
        <v>691.24</v>
      </c>
      <c r="D7246">
        <v>5069.8999999999996</v>
      </c>
      <c r="E7246">
        <v>3675.2</v>
      </c>
      <c r="F7246">
        <v>9876.1299999999992</v>
      </c>
      <c r="G7246">
        <v>7591.8</v>
      </c>
      <c r="H7246">
        <v>16864</v>
      </c>
      <c r="I7246">
        <v>353.99</v>
      </c>
      <c r="J7246">
        <v>1169.45</v>
      </c>
      <c r="K7246">
        <v>6851.4</v>
      </c>
      <c r="L7246">
        <v>15665</v>
      </c>
      <c r="M7246">
        <v>18518</v>
      </c>
      <c r="N7246">
        <v>4267.8</v>
      </c>
    </row>
    <row r="7247" spans="1:14" x14ac:dyDescent="0.25">
      <c r="A7247" s="5">
        <v>42284</v>
      </c>
      <c r="B7247">
        <v>1940.54</v>
      </c>
      <c r="C7247">
        <v>701.72</v>
      </c>
      <c r="D7247">
        <v>5062.6000000000004</v>
      </c>
      <c r="E7247">
        <v>3680.3</v>
      </c>
      <c r="F7247">
        <v>9906.51</v>
      </c>
      <c r="G7247">
        <v>7618.3</v>
      </c>
      <c r="H7247">
        <v>16759</v>
      </c>
      <c r="I7247">
        <v>353.87</v>
      </c>
      <c r="J7247">
        <v>1165.23</v>
      </c>
      <c r="K7247">
        <v>6754.28</v>
      </c>
      <c r="L7247">
        <v>15846</v>
      </c>
      <c r="M7247">
        <v>19121</v>
      </c>
      <c r="N7247">
        <v>4285.2</v>
      </c>
    </row>
    <row r="7248" spans="1:14" x14ac:dyDescent="0.25">
      <c r="A7248" s="5">
        <v>42285</v>
      </c>
      <c r="B7248">
        <v>1959.34</v>
      </c>
      <c r="C7248">
        <v>706.57</v>
      </c>
      <c r="D7248">
        <v>5108.5</v>
      </c>
      <c r="E7248">
        <v>3689</v>
      </c>
      <c r="F7248">
        <v>9960.2900000000009</v>
      </c>
      <c r="G7248">
        <v>7641.7</v>
      </c>
      <c r="H7248">
        <v>16853</v>
      </c>
      <c r="I7248">
        <v>355.23</v>
      </c>
      <c r="J7248">
        <v>1175.67</v>
      </c>
      <c r="K7248">
        <v>6773.08</v>
      </c>
      <c r="L7248">
        <v>15605</v>
      </c>
      <c r="M7248">
        <v>19075</v>
      </c>
      <c r="N7248">
        <v>4288.5</v>
      </c>
    </row>
    <row r="7249" spans="1:14" x14ac:dyDescent="0.25">
      <c r="A7249" s="5">
        <v>42286</v>
      </c>
      <c r="B7249">
        <v>1960.32</v>
      </c>
      <c r="C7249">
        <v>705.27</v>
      </c>
      <c r="D7249">
        <v>5140.7</v>
      </c>
      <c r="E7249">
        <v>3707.9</v>
      </c>
      <c r="F7249">
        <v>10056.89</v>
      </c>
      <c r="G7249">
        <v>7737.8</v>
      </c>
      <c r="H7249">
        <v>16952</v>
      </c>
      <c r="I7249">
        <v>354.79</v>
      </c>
      <c r="J7249">
        <v>1190.52</v>
      </c>
      <c r="K7249">
        <v>6786.4</v>
      </c>
      <c r="L7249">
        <v>15880</v>
      </c>
      <c r="M7249">
        <v>19061</v>
      </c>
      <c r="N7249">
        <v>4348.8</v>
      </c>
    </row>
    <row r="7250" spans="1:14" x14ac:dyDescent="0.25">
      <c r="A7250" s="5">
        <v>42289</v>
      </c>
      <c r="B7250">
        <v>1963.73</v>
      </c>
      <c r="C7250">
        <v>705.27</v>
      </c>
      <c r="D7250">
        <v>5103.3</v>
      </c>
      <c r="E7250">
        <v>3700</v>
      </c>
      <c r="F7250">
        <v>10090.75</v>
      </c>
      <c r="G7250">
        <v>7695.4</v>
      </c>
      <c r="H7250">
        <v>16821</v>
      </c>
      <c r="I7250">
        <v>353.55</v>
      </c>
      <c r="J7250">
        <v>1188.71</v>
      </c>
      <c r="K7250">
        <v>6797.36</v>
      </c>
      <c r="L7250">
        <v>15880</v>
      </c>
      <c r="M7250">
        <v>19278</v>
      </c>
      <c r="N7250">
        <v>4313.3</v>
      </c>
    </row>
    <row r="7251" spans="1:14" x14ac:dyDescent="0.25">
      <c r="A7251" s="5">
        <v>42290</v>
      </c>
      <c r="B7251">
        <v>1947.13</v>
      </c>
      <c r="C7251">
        <v>699.12</v>
      </c>
      <c r="D7251">
        <v>5077.8999999999996</v>
      </c>
      <c r="E7251">
        <v>3666.1</v>
      </c>
      <c r="F7251">
        <v>9978.7099999999991</v>
      </c>
      <c r="G7251">
        <v>7581.9</v>
      </c>
      <c r="H7251">
        <v>16819</v>
      </c>
      <c r="I7251">
        <v>351.98</v>
      </c>
      <c r="J7251">
        <v>1173.6600000000001</v>
      </c>
      <c r="K7251">
        <v>6776.21</v>
      </c>
      <c r="L7251">
        <v>15699</v>
      </c>
      <c r="M7251">
        <v>19153</v>
      </c>
      <c r="N7251">
        <v>4286</v>
      </c>
    </row>
    <row r="7252" spans="1:14" x14ac:dyDescent="0.25">
      <c r="A7252" s="5">
        <v>42291</v>
      </c>
      <c r="B7252">
        <v>1937.37</v>
      </c>
      <c r="C7252">
        <v>702.5</v>
      </c>
      <c r="D7252">
        <v>5027.7</v>
      </c>
      <c r="E7252">
        <v>3639.6</v>
      </c>
      <c r="F7252">
        <v>9887.58</v>
      </c>
      <c r="G7252">
        <v>7550.6</v>
      </c>
      <c r="H7252">
        <v>16639</v>
      </c>
      <c r="I7252">
        <v>349.01</v>
      </c>
      <c r="J7252">
        <v>1156.8</v>
      </c>
      <c r="K7252">
        <v>6691.63</v>
      </c>
      <c r="L7252">
        <v>15467</v>
      </c>
      <c r="M7252">
        <v>19114</v>
      </c>
      <c r="N7252">
        <v>4272</v>
      </c>
    </row>
    <row r="7253" spans="1:14" x14ac:dyDescent="0.25">
      <c r="A7253" s="5">
        <v>42292</v>
      </c>
      <c r="B7253">
        <v>1971.55</v>
      </c>
      <c r="C7253">
        <v>699.99</v>
      </c>
      <c r="D7253">
        <v>5078.3</v>
      </c>
      <c r="E7253">
        <v>3690.9</v>
      </c>
      <c r="F7253">
        <v>10018.549999999999</v>
      </c>
      <c r="G7253">
        <v>7587.7</v>
      </c>
      <c r="H7253">
        <v>16902</v>
      </c>
      <c r="I7253">
        <v>356.36</v>
      </c>
      <c r="J7253">
        <v>1167.24</v>
      </c>
      <c r="K7253">
        <v>6766.03</v>
      </c>
      <c r="L7253">
        <v>15605</v>
      </c>
      <c r="M7253">
        <v>19494</v>
      </c>
      <c r="N7253">
        <v>4299.2</v>
      </c>
    </row>
    <row r="7254" spans="1:14" x14ac:dyDescent="0.25">
      <c r="A7254" s="5">
        <v>42293</v>
      </c>
      <c r="B7254">
        <v>1977.89</v>
      </c>
      <c r="C7254">
        <v>702.06</v>
      </c>
      <c r="D7254">
        <v>5106.8999999999996</v>
      </c>
      <c r="E7254">
        <v>3713.1</v>
      </c>
      <c r="F7254">
        <v>10057.39</v>
      </c>
      <c r="G7254">
        <v>7685.5</v>
      </c>
      <c r="H7254">
        <v>16995</v>
      </c>
      <c r="I7254">
        <v>359.83</v>
      </c>
      <c r="J7254">
        <v>1165.6199999999999</v>
      </c>
      <c r="K7254">
        <v>6820.07</v>
      </c>
      <c r="L7254">
        <v>15768</v>
      </c>
      <c r="M7254">
        <v>19654</v>
      </c>
      <c r="N7254">
        <v>4336.3999999999996</v>
      </c>
    </row>
    <row r="7255" spans="1:14" x14ac:dyDescent="0.25">
      <c r="A7255" s="5">
        <v>42296</v>
      </c>
      <c r="B7255">
        <v>1979.85</v>
      </c>
      <c r="C7255">
        <v>698.25</v>
      </c>
      <c r="D7255">
        <v>5082.3999999999996</v>
      </c>
      <c r="E7255">
        <v>3713.9</v>
      </c>
      <c r="F7255">
        <v>10125.11</v>
      </c>
      <c r="G7255">
        <v>7669.5</v>
      </c>
      <c r="H7255">
        <v>17084</v>
      </c>
      <c r="I7255">
        <v>360.96</v>
      </c>
      <c r="J7255">
        <v>1169.43</v>
      </c>
      <c r="K7255">
        <v>6815.37</v>
      </c>
      <c r="L7255">
        <v>15630</v>
      </c>
      <c r="M7255">
        <v>19604</v>
      </c>
      <c r="N7255">
        <v>4324</v>
      </c>
    </row>
    <row r="7256" spans="1:14" x14ac:dyDescent="0.25">
      <c r="A7256" s="5">
        <v>42297</v>
      </c>
      <c r="B7256">
        <v>1973.01</v>
      </c>
      <c r="C7256">
        <v>700.59</v>
      </c>
      <c r="D7256">
        <v>5087.2</v>
      </c>
      <c r="E7256">
        <v>3689.4</v>
      </c>
      <c r="F7256">
        <v>10121.629999999999</v>
      </c>
      <c r="G7256">
        <v>7610.5</v>
      </c>
      <c r="H7256">
        <v>16970</v>
      </c>
      <c r="I7256">
        <v>359.38</v>
      </c>
      <c r="J7256">
        <v>1176.46</v>
      </c>
      <c r="K7256">
        <v>6766.03</v>
      </c>
      <c r="L7256">
        <v>15699</v>
      </c>
      <c r="M7256">
        <v>19509</v>
      </c>
      <c r="N7256">
        <v>4304.2</v>
      </c>
    </row>
    <row r="7257" spans="1:14" x14ac:dyDescent="0.25">
      <c r="A7257" s="5">
        <v>42298</v>
      </c>
      <c r="B7257">
        <v>1961.29</v>
      </c>
      <c r="C7257">
        <v>693.58</v>
      </c>
      <c r="D7257">
        <v>5079.8999999999996</v>
      </c>
      <c r="E7257">
        <v>3706</v>
      </c>
      <c r="F7257">
        <v>10189.35</v>
      </c>
      <c r="G7257">
        <v>7648.8</v>
      </c>
      <c r="H7257">
        <v>16905</v>
      </c>
      <c r="I7257">
        <v>361.36</v>
      </c>
      <c r="J7257">
        <v>1165.6199999999999</v>
      </c>
      <c r="K7257">
        <v>6729.22</v>
      </c>
      <c r="L7257">
        <v>15984</v>
      </c>
      <c r="M7257">
        <v>19509</v>
      </c>
      <c r="N7257">
        <v>4325.6000000000004</v>
      </c>
    </row>
    <row r="7258" spans="1:14" x14ac:dyDescent="0.25">
      <c r="A7258" s="5">
        <v>42299</v>
      </c>
      <c r="B7258">
        <v>2004.75</v>
      </c>
      <c r="C7258">
        <v>705.53</v>
      </c>
      <c r="D7258">
        <v>5114.1000000000004</v>
      </c>
      <c r="E7258">
        <v>3791.7</v>
      </c>
      <c r="F7258">
        <v>10459.25</v>
      </c>
      <c r="G7258">
        <v>7802.2</v>
      </c>
      <c r="H7258">
        <v>17212</v>
      </c>
      <c r="I7258">
        <v>368.05</v>
      </c>
      <c r="J7258">
        <v>1189.9100000000001</v>
      </c>
      <c r="K7258">
        <v>6881.95</v>
      </c>
      <c r="L7258">
        <v>15906</v>
      </c>
      <c r="M7258">
        <v>19437</v>
      </c>
      <c r="N7258">
        <v>4319.8999999999996</v>
      </c>
    </row>
    <row r="7259" spans="1:14" x14ac:dyDescent="0.25">
      <c r="A7259" s="5">
        <v>42300</v>
      </c>
      <c r="B7259">
        <v>2017.44</v>
      </c>
      <c r="C7259">
        <v>707.78</v>
      </c>
      <c r="D7259">
        <v>5164</v>
      </c>
      <c r="E7259">
        <v>3887.2</v>
      </c>
      <c r="F7259">
        <v>10739.6</v>
      </c>
      <c r="G7259">
        <v>7869.4</v>
      </c>
      <c r="H7259">
        <v>17338</v>
      </c>
      <c r="I7259">
        <v>373.7</v>
      </c>
      <c r="J7259">
        <v>1208.79</v>
      </c>
      <c r="K7259">
        <v>6975.93</v>
      </c>
      <c r="L7259">
        <v>16208</v>
      </c>
      <c r="M7259">
        <v>19723</v>
      </c>
      <c r="N7259">
        <v>4395</v>
      </c>
    </row>
    <row r="7260" spans="1:14" x14ac:dyDescent="0.25">
      <c r="A7260" s="5">
        <v>42303</v>
      </c>
      <c r="B7260">
        <v>2013.78</v>
      </c>
      <c r="C7260">
        <v>701.03</v>
      </c>
      <c r="D7260">
        <v>5147.8999999999996</v>
      </c>
      <c r="E7260">
        <v>3867.1</v>
      </c>
      <c r="F7260">
        <v>10764.5</v>
      </c>
      <c r="G7260">
        <v>7885.7</v>
      </c>
      <c r="H7260">
        <v>17231</v>
      </c>
      <c r="I7260">
        <v>372.13</v>
      </c>
      <c r="J7260">
        <v>1207.78</v>
      </c>
      <c r="K7260">
        <v>6972.01</v>
      </c>
      <c r="L7260">
        <v>16329</v>
      </c>
      <c r="M7260">
        <v>19606</v>
      </c>
      <c r="N7260">
        <v>4402.3999999999996</v>
      </c>
    </row>
    <row r="7261" spans="1:14" x14ac:dyDescent="0.25">
      <c r="A7261" s="5">
        <v>42304</v>
      </c>
      <c r="B7261">
        <v>2012.07</v>
      </c>
      <c r="C7261">
        <v>697.82</v>
      </c>
      <c r="D7261">
        <v>5106.8999999999996</v>
      </c>
      <c r="E7261">
        <v>3830.4</v>
      </c>
      <c r="F7261">
        <v>10669.89</v>
      </c>
      <c r="G7261">
        <v>7777.6</v>
      </c>
      <c r="H7261">
        <v>17057</v>
      </c>
      <c r="I7261">
        <v>368.7</v>
      </c>
      <c r="J7261">
        <v>1193.93</v>
      </c>
      <c r="K7261">
        <v>6931.29</v>
      </c>
      <c r="L7261">
        <v>16243</v>
      </c>
      <c r="M7261">
        <v>19629</v>
      </c>
      <c r="N7261">
        <v>4414</v>
      </c>
    </row>
    <row r="7262" spans="1:14" x14ac:dyDescent="0.25">
      <c r="A7262" s="5">
        <v>42305</v>
      </c>
      <c r="B7262">
        <v>2035.51</v>
      </c>
      <c r="C7262">
        <v>707.09</v>
      </c>
      <c r="D7262">
        <v>5166</v>
      </c>
      <c r="E7262">
        <v>3862.7</v>
      </c>
      <c r="F7262">
        <v>10797.36</v>
      </c>
      <c r="G7262">
        <v>7844.7</v>
      </c>
      <c r="H7262">
        <v>17269</v>
      </c>
      <c r="I7262">
        <v>372.45</v>
      </c>
      <c r="J7262">
        <v>1203.97</v>
      </c>
      <c r="K7262">
        <v>6992.38</v>
      </c>
      <c r="L7262">
        <v>16320</v>
      </c>
      <c r="M7262">
        <v>19551</v>
      </c>
      <c r="N7262">
        <v>4381</v>
      </c>
    </row>
    <row r="7263" spans="1:14" x14ac:dyDescent="0.25">
      <c r="A7263" s="5">
        <v>42306</v>
      </c>
      <c r="B7263">
        <v>2034.04</v>
      </c>
      <c r="C7263">
        <v>703.02</v>
      </c>
      <c r="D7263">
        <v>5121.8</v>
      </c>
      <c r="E7263">
        <v>3858</v>
      </c>
      <c r="F7263">
        <v>10745.08</v>
      </c>
      <c r="G7263">
        <v>7799.1</v>
      </c>
      <c r="H7263">
        <v>17073</v>
      </c>
      <c r="I7263">
        <v>372.57</v>
      </c>
      <c r="J7263">
        <v>1199.55</v>
      </c>
      <c r="K7263">
        <v>7000.99</v>
      </c>
      <c r="L7263">
        <v>16294</v>
      </c>
      <c r="M7263">
        <v>19369</v>
      </c>
      <c r="N7263">
        <v>4326.5</v>
      </c>
    </row>
    <row r="7264" spans="1:14" x14ac:dyDescent="0.25">
      <c r="A7264" s="5">
        <v>42307</v>
      </c>
      <c r="B7264">
        <v>2025.01</v>
      </c>
      <c r="C7264">
        <v>686.13</v>
      </c>
      <c r="D7264">
        <v>5084</v>
      </c>
      <c r="E7264">
        <v>3866.7</v>
      </c>
      <c r="F7264">
        <v>10775.45</v>
      </c>
      <c r="G7264">
        <v>7771.5</v>
      </c>
      <c r="H7264">
        <v>17110</v>
      </c>
      <c r="I7264">
        <v>372.09</v>
      </c>
      <c r="J7264">
        <v>1201.56</v>
      </c>
      <c r="K7264">
        <v>6995.51</v>
      </c>
      <c r="L7264">
        <v>16458</v>
      </c>
      <c r="M7264">
        <v>19302</v>
      </c>
      <c r="N7264">
        <v>4323.2</v>
      </c>
    </row>
    <row r="7265" spans="1:14" x14ac:dyDescent="0.25">
      <c r="A7265" s="5">
        <v>42310</v>
      </c>
      <c r="B7265">
        <v>2046.25</v>
      </c>
      <c r="C7265">
        <v>689.68</v>
      </c>
      <c r="D7265">
        <v>5099.2</v>
      </c>
      <c r="E7265">
        <v>3882.1</v>
      </c>
      <c r="F7265">
        <v>10911.4</v>
      </c>
      <c r="G7265">
        <v>7841.8</v>
      </c>
      <c r="H7265">
        <v>17132</v>
      </c>
      <c r="I7265">
        <v>373.9</v>
      </c>
      <c r="J7265">
        <v>1204.97</v>
      </c>
      <c r="K7265">
        <v>6982.19</v>
      </c>
      <c r="L7265">
        <v>16156</v>
      </c>
      <c r="M7265">
        <v>19024</v>
      </c>
      <c r="N7265">
        <v>4235.6000000000004</v>
      </c>
    </row>
    <row r="7266" spans="1:14" x14ac:dyDescent="0.25">
      <c r="A7266" s="5">
        <v>42311</v>
      </c>
      <c r="B7266">
        <v>2053.5700000000002</v>
      </c>
      <c r="C7266">
        <v>694.01</v>
      </c>
      <c r="D7266">
        <v>5108.5</v>
      </c>
      <c r="E7266">
        <v>3897.5</v>
      </c>
      <c r="F7266">
        <v>10896.96</v>
      </c>
      <c r="G7266">
        <v>7869.9</v>
      </c>
      <c r="H7266">
        <v>17094</v>
      </c>
      <c r="I7266">
        <v>375.72</v>
      </c>
      <c r="J7266">
        <v>1208.79</v>
      </c>
      <c r="K7266">
        <v>6991.59</v>
      </c>
      <c r="L7266">
        <v>16156</v>
      </c>
      <c r="M7266">
        <v>19214</v>
      </c>
      <c r="N7266">
        <v>4317.3999999999996</v>
      </c>
    </row>
    <row r="7267" spans="1:14" x14ac:dyDescent="0.25">
      <c r="A7267" s="5">
        <v>42312</v>
      </c>
      <c r="B7267">
        <v>2045.51</v>
      </c>
      <c r="C7267">
        <v>691.76</v>
      </c>
      <c r="D7267">
        <v>5139.8999999999996</v>
      </c>
      <c r="E7267">
        <v>3907</v>
      </c>
      <c r="F7267">
        <v>10795.87</v>
      </c>
      <c r="G7267">
        <v>7874.7</v>
      </c>
      <c r="H7267">
        <v>16997</v>
      </c>
      <c r="I7267">
        <v>377.33</v>
      </c>
      <c r="J7267">
        <v>1227.8599999999999</v>
      </c>
      <c r="K7267">
        <v>7006.47</v>
      </c>
      <c r="L7267">
        <v>16294</v>
      </c>
      <c r="M7267">
        <v>19668</v>
      </c>
      <c r="N7267">
        <v>4307.5</v>
      </c>
    </row>
    <row r="7268" spans="1:14" x14ac:dyDescent="0.25">
      <c r="A7268" s="5">
        <v>42313</v>
      </c>
      <c r="B7268">
        <v>2044.78</v>
      </c>
      <c r="C7268">
        <v>686.22</v>
      </c>
      <c r="D7268">
        <v>5103.7</v>
      </c>
      <c r="E7268">
        <v>3931.8</v>
      </c>
      <c r="F7268">
        <v>10848.65</v>
      </c>
      <c r="G7268">
        <v>7863.4</v>
      </c>
      <c r="H7268">
        <v>16917</v>
      </c>
      <c r="I7268">
        <v>375.51</v>
      </c>
      <c r="J7268">
        <v>1223.25</v>
      </c>
      <c r="K7268">
        <v>7038.58</v>
      </c>
      <c r="L7268">
        <v>16501</v>
      </c>
      <c r="M7268">
        <v>19540</v>
      </c>
      <c r="N7268">
        <v>4281.8999999999996</v>
      </c>
    </row>
    <row r="7269" spans="1:14" x14ac:dyDescent="0.25">
      <c r="A7269" s="5">
        <v>42314</v>
      </c>
      <c r="B7269">
        <v>2044.54</v>
      </c>
      <c r="C7269">
        <v>687.26</v>
      </c>
      <c r="D7269">
        <v>5094.3999999999996</v>
      </c>
      <c r="E7269">
        <v>3935</v>
      </c>
      <c r="F7269">
        <v>10942.27</v>
      </c>
      <c r="G7269">
        <v>7868.3</v>
      </c>
      <c r="H7269">
        <v>17140</v>
      </c>
      <c r="I7269">
        <v>378.1</v>
      </c>
      <c r="J7269">
        <v>1225.6500000000001</v>
      </c>
      <c r="K7269">
        <v>7019.79</v>
      </c>
      <c r="L7269">
        <v>16605</v>
      </c>
      <c r="M7269">
        <v>19348</v>
      </c>
      <c r="N7269">
        <v>4311.6000000000004</v>
      </c>
    </row>
    <row r="7270" spans="1:14" x14ac:dyDescent="0.25">
      <c r="A7270" s="5">
        <v>42317</v>
      </c>
      <c r="B7270">
        <v>2024.28</v>
      </c>
      <c r="C7270">
        <v>682.06</v>
      </c>
      <c r="D7270">
        <v>5048.2</v>
      </c>
      <c r="E7270">
        <v>3877.7</v>
      </c>
      <c r="F7270">
        <v>10767.49</v>
      </c>
      <c r="G7270">
        <v>7776.4</v>
      </c>
      <c r="H7270">
        <v>16853</v>
      </c>
      <c r="I7270">
        <v>374.26</v>
      </c>
      <c r="J7270">
        <v>1213.81</v>
      </c>
      <c r="K7270">
        <v>6953.22</v>
      </c>
      <c r="L7270">
        <v>16915</v>
      </c>
      <c r="M7270">
        <v>19238</v>
      </c>
      <c r="N7270">
        <v>4224.8999999999996</v>
      </c>
    </row>
    <row r="7271" spans="1:14" x14ac:dyDescent="0.25">
      <c r="A7271" s="5">
        <v>42318</v>
      </c>
      <c r="B7271">
        <v>2029.16</v>
      </c>
      <c r="C7271">
        <v>679.03</v>
      </c>
      <c r="D7271">
        <v>5028.8999999999996</v>
      </c>
      <c r="E7271">
        <v>3879.7</v>
      </c>
      <c r="F7271">
        <v>10787.9</v>
      </c>
      <c r="G7271">
        <v>7786.7</v>
      </c>
      <c r="H7271">
        <v>17077</v>
      </c>
      <c r="I7271">
        <v>374.43</v>
      </c>
      <c r="J7271">
        <v>1203.17</v>
      </c>
      <c r="K7271">
        <v>6924.24</v>
      </c>
      <c r="L7271">
        <v>16984</v>
      </c>
      <c r="M7271">
        <v>19037</v>
      </c>
      <c r="N7271">
        <v>4191.1000000000004</v>
      </c>
    </row>
    <row r="7272" spans="1:14" x14ac:dyDescent="0.25">
      <c r="A7272" s="5">
        <v>42319</v>
      </c>
      <c r="B7272">
        <v>2020.37</v>
      </c>
      <c r="C7272">
        <v>675.66</v>
      </c>
      <c r="D7272">
        <v>5048.2</v>
      </c>
      <c r="E7272">
        <v>3911.3</v>
      </c>
      <c r="F7272">
        <v>10865.59</v>
      </c>
      <c r="G7272">
        <v>7820.7</v>
      </c>
      <c r="H7272">
        <v>17061</v>
      </c>
      <c r="I7272">
        <v>377.57</v>
      </c>
      <c r="J7272">
        <v>1214.81</v>
      </c>
      <c r="K7272">
        <v>6951.65</v>
      </c>
      <c r="L7272">
        <v>17018</v>
      </c>
      <c r="M7272">
        <v>19026</v>
      </c>
      <c r="N7272">
        <v>4234</v>
      </c>
    </row>
    <row r="7273" spans="1:14" x14ac:dyDescent="0.25">
      <c r="A7273" s="5">
        <v>42320</v>
      </c>
      <c r="B7273">
        <v>1992.54</v>
      </c>
      <c r="C7273">
        <v>665.78</v>
      </c>
      <c r="D7273">
        <v>4970.1000000000004</v>
      </c>
      <c r="E7273">
        <v>3835.5</v>
      </c>
      <c r="F7273">
        <v>10743.09</v>
      </c>
      <c r="G7273">
        <v>7638</v>
      </c>
      <c r="H7273">
        <v>16674</v>
      </c>
      <c r="I7273">
        <v>370.92</v>
      </c>
      <c r="J7273">
        <v>1194.33</v>
      </c>
      <c r="K7273">
        <v>6916.41</v>
      </c>
      <c r="L7273">
        <v>16967</v>
      </c>
      <c r="M7273">
        <v>19490</v>
      </c>
      <c r="N7273">
        <v>4237.3</v>
      </c>
    </row>
    <row r="7274" spans="1:14" x14ac:dyDescent="0.25">
      <c r="A7274" s="5">
        <v>42321</v>
      </c>
      <c r="B7274">
        <v>1971.06</v>
      </c>
      <c r="C7274">
        <v>661.02</v>
      </c>
      <c r="D7274">
        <v>4914.6000000000004</v>
      </c>
      <c r="E7274">
        <v>3797.2</v>
      </c>
      <c r="F7274">
        <v>10649.97</v>
      </c>
      <c r="G7274">
        <v>7612.3</v>
      </c>
      <c r="H7274">
        <v>16616</v>
      </c>
      <c r="I7274">
        <v>365.88</v>
      </c>
      <c r="J7274">
        <v>1183.8900000000001</v>
      </c>
      <c r="K7274">
        <v>6833.39</v>
      </c>
      <c r="L7274">
        <v>16924</v>
      </c>
      <c r="M7274">
        <v>18992</v>
      </c>
      <c r="N7274">
        <v>4156.3999999999996</v>
      </c>
    </row>
    <row r="7275" spans="1:14" x14ac:dyDescent="0.25">
      <c r="A7275" s="5">
        <v>42324</v>
      </c>
      <c r="B7275">
        <v>1999.86</v>
      </c>
      <c r="C7275">
        <v>673.06</v>
      </c>
      <c r="D7275">
        <v>4930.3</v>
      </c>
      <c r="E7275">
        <v>3795.2</v>
      </c>
      <c r="F7275">
        <v>10643.99</v>
      </c>
      <c r="G7275">
        <v>7610.8</v>
      </c>
      <c r="H7275">
        <v>16624</v>
      </c>
      <c r="I7275">
        <v>366.48</v>
      </c>
      <c r="J7275">
        <v>1186.3</v>
      </c>
      <c r="K7275">
        <v>6831.04</v>
      </c>
      <c r="L7275">
        <v>16734</v>
      </c>
      <c r="M7275">
        <v>18755</v>
      </c>
      <c r="N7275">
        <v>4123.3999999999996</v>
      </c>
    </row>
    <row r="7276" spans="1:14" x14ac:dyDescent="0.25">
      <c r="A7276" s="5">
        <v>42325</v>
      </c>
      <c r="B7276">
        <v>2000.84</v>
      </c>
      <c r="C7276">
        <v>674.36</v>
      </c>
      <c r="D7276">
        <v>5030.5</v>
      </c>
      <c r="E7276">
        <v>3899.9</v>
      </c>
      <c r="F7276">
        <v>10914.39</v>
      </c>
      <c r="G7276">
        <v>7800.6</v>
      </c>
      <c r="H7276">
        <v>16968</v>
      </c>
      <c r="I7276">
        <v>376.36</v>
      </c>
      <c r="J7276">
        <v>1216.22</v>
      </c>
      <c r="K7276">
        <v>7000.21</v>
      </c>
      <c r="L7276">
        <v>16967</v>
      </c>
      <c r="M7276">
        <v>18950</v>
      </c>
      <c r="N7276">
        <v>4230.7</v>
      </c>
    </row>
    <row r="7277" spans="1:14" x14ac:dyDescent="0.25">
      <c r="A7277" s="5">
        <v>42326</v>
      </c>
      <c r="B7277">
        <v>2030.87</v>
      </c>
      <c r="C7277">
        <v>679.55</v>
      </c>
      <c r="D7277">
        <v>5048.2</v>
      </c>
      <c r="E7277">
        <v>3874.2</v>
      </c>
      <c r="F7277">
        <v>10919.37</v>
      </c>
      <c r="G7277">
        <v>7758.7</v>
      </c>
      <c r="H7277">
        <v>16844</v>
      </c>
      <c r="I7277">
        <v>375.84</v>
      </c>
      <c r="J7277">
        <v>1215.6199999999999</v>
      </c>
      <c r="K7277">
        <v>7034.67</v>
      </c>
      <c r="L7277">
        <v>16975</v>
      </c>
      <c r="M7277">
        <v>18837</v>
      </c>
      <c r="N7277">
        <v>4236.5</v>
      </c>
    </row>
    <row r="7278" spans="1:14" x14ac:dyDescent="0.25">
      <c r="A7278" s="5">
        <v>42327</v>
      </c>
      <c r="B7278">
        <v>2030.38</v>
      </c>
      <c r="C7278">
        <v>685.53</v>
      </c>
      <c r="D7278">
        <v>5096.3999999999996</v>
      </c>
      <c r="E7278">
        <v>3881.3</v>
      </c>
      <c r="F7278">
        <v>11043.86</v>
      </c>
      <c r="G7278">
        <v>7826.9</v>
      </c>
      <c r="H7278">
        <v>16881</v>
      </c>
      <c r="I7278">
        <v>378.34</v>
      </c>
      <c r="J7278">
        <v>1213.6099999999999</v>
      </c>
      <c r="K7278">
        <v>7040.93</v>
      </c>
      <c r="L7278">
        <v>17139</v>
      </c>
      <c r="M7278">
        <v>19131</v>
      </c>
      <c r="N7278">
        <v>4339.7</v>
      </c>
    </row>
    <row r="7279" spans="1:14" x14ac:dyDescent="0.25">
      <c r="A7279" s="5">
        <v>42328</v>
      </c>
      <c r="B7279">
        <v>2039.66</v>
      </c>
      <c r="C7279">
        <v>683.79</v>
      </c>
      <c r="D7279">
        <v>5096</v>
      </c>
      <c r="E7279">
        <v>3879.7</v>
      </c>
      <c r="F7279">
        <v>11080.71</v>
      </c>
      <c r="G7279">
        <v>7775.6</v>
      </c>
      <c r="H7279">
        <v>16833</v>
      </c>
      <c r="I7279">
        <v>378.14</v>
      </c>
      <c r="J7279">
        <v>1221.4000000000001</v>
      </c>
      <c r="K7279">
        <v>7060.51</v>
      </c>
      <c r="L7279">
        <v>17148</v>
      </c>
      <c r="M7279">
        <v>19368</v>
      </c>
      <c r="N7279">
        <v>4346.3</v>
      </c>
    </row>
    <row r="7280" spans="1:14" x14ac:dyDescent="0.25">
      <c r="A7280" s="5">
        <v>42331</v>
      </c>
      <c r="B7280">
        <v>2035.26</v>
      </c>
      <c r="C7280">
        <v>680.07</v>
      </c>
      <c r="D7280">
        <v>5079.8999999999996</v>
      </c>
      <c r="E7280">
        <v>3861.9</v>
      </c>
      <c r="F7280">
        <v>11067.26</v>
      </c>
      <c r="G7280">
        <v>7777.9</v>
      </c>
      <c r="H7280">
        <v>17001</v>
      </c>
      <c r="I7280">
        <v>376.08</v>
      </c>
      <c r="J7280">
        <v>1219.19</v>
      </c>
      <c r="K7280">
        <v>6991.59</v>
      </c>
      <c r="L7280">
        <v>17148</v>
      </c>
      <c r="M7280">
        <v>19312</v>
      </c>
      <c r="N7280">
        <v>4363.6000000000004</v>
      </c>
    </row>
    <row r="7281" spans="1:14" x14ac:dyDescent="0.25">
      <c r="A7281" s="5">
        <v>42332</v>
      </c>
      <c r="B7281">
        <v>2035.75</v>
      </c>
      <c r="C7281">
        <v>680.42</v>
      </c>
      <c r="D7281">
        <v>5048.6000000000004</v>
      </c>
      <c r="E7281">
        <v>3806.6</v>
      </c>
      <c r="F7281">
        <v>10874.55</v>
      </c>
      <c r="G7281">
        <v>7713.4</v>
      </c>
      <c r="H7281">
        <v>16738</v>
      </c>
      <c r="I7281">
        <v>372.09</v>
      </c>
      <c r="J7281">
        <v>1195.52</v>
      </c>
      <c r="K7281">
        <v>6882.73</v>
      </c>
      <c r="L7281">
        <v>17208</v>
      </c>
      <c r="M7281">
        <v>19166</v>
      </c>
      <c r="N7281">
        <v>4318.2</v>
      </c>
    </row>
    <row r="7282" spans="1:14" x14ac:dyDescent="0.25">
      <c r="A7282" s="5">
        <v>42333</v>
      </c>
      <c r="B7282">
        <v>2038.92</v>
      </c>
      <c r="C7282">
        <v>681.54</v>
      </c>
      <c r="D7282">
        <v>5096</v>
      </c>
      <c r="E7282">
        <v>3865.1</v>
      </c>
      <c r="F7282">
        <v>11119.05</v>
      </c>
      <c r="G7282">
        <v>7724</v>
      </c>
      <c r="H7282">
        <v>17035</v>
      </c>
      <c r="I7282">
        <v>377.61</v>
      </c>
      <c r="J7282">
        <v>1208.56</v>
      </c>
      <c r="K7282">
        <v>7023.7</v>
      </c>
      <c r="L7282">
        <v>17113</v>
      </c>
      <c r="M7282">
        <v>19141</v>
      </c>
      <c r="N7282">
        <v>4297.6000000000004</v>
      </c>
    </row>
    <row r="7283" spans="1:14" x14ac:dyDescent="0.25">
      <c r="A7283" s="5">
        <v>42334</v>
      </c>
      <c r="B7283">
        <v>2038.92</v>
      </c>
      <c r="C7283">
        <v>682.32</v>
      </c>
      <c r="D7283">
        <v>5145.5</v>
      </c>
      <c r="E7283">
        <v>3907</v>
      </c>
      <c r="F7283">
        <v>11268.94</v>
      </c>
      <c r="G7283">
        <v>7806.1</v>
      </c>
      <c r="H7283">
        <v>17204</v>
      </c>
      <c r="I7283">
        <v>380.92</v>
      </c>
      <c r="J7283">
        <v>1222.8</v>
      </c>
      <c r="K7283">
        <v>7021.35</v>
      </c>
      <c r="L7283">
        <v>17191</v>
      </c>
      <c r="M7283">
        <v>19167</v>
      </c>
      <c r="N7283">
        <v>4314.8999999999996</v>
      </c>
    </row>
    <row r="7284" spans="1:14" x14ac:dyDescent="0.25">
      <c r="A7284" s="5">
        <v>42335</v>
      </c>
      <c r="B7284">
        <v>2040.88</v>
      </c>
      <c r="C7284">
        <v>677.82</v>
      </c>
      <c r="D7284">
        <v>5132.2</v>
      </c>
      <c r="E7284">
        <v>3894.3</v>
      </c>
      <c r="F7284">
        <v>11248.02</v>
      </c>
      <c r="G7284">
        <v>7785.7</v>
      </c>
      <c r="H7284">
        <v>17224</v>
      </c>
      <c r="I7284">
        <v>380.88</v>
      </c>
      <c r="J7284">
        <v>1223</v>
      </c>
      <c r="K7284">
        <v>7052.68</v>
      </c>
      <c r="L7284">
        <v>17122</v>
      </c>
      <c r="M7284">
        <v>18718</v>
      </c>
      <c r="N7284">
        <v>4299.2</v>
      </c>
    </row>
    <row r="7285" spans="1:14" x14ac:dyDescent="0.25">
      <c r="A7285" s="5">
        <v>42338</v>
      </c>
      <c r="B7285">
        <v>2030.87</v>
      </c>
      <c r="C7285">
        <v>685.18</v>
      </c>
      <c r="D7285">
        <v>5110.1000000000004</v>
      </c>
      <c r="E7285">
        <v>3916.1</v>
      </c>
      <c r="F7285">
        <v>11332.18</v>
      </c>
      <c r="G7285">
        <v>7848.5</v>
      </c>
      <c r="H7285">
        <v>17305</v>
      </c>
      <c r="I7285">
        <v>378.78</v>
      </c>
      <c r="J7285">
        <v>1235.44</v>
      </c>
      <c r="K7285">
        <v>7054.25</v>
      </c>
      <c r="L7285">
        <v>17027</v>
      </c>
      <c r="M7285">
        <v>18641</v>
      </c>
      <c r="N7285">
        <v>4281.8999999999996</v>
      </c>
    </row>
    <row r="7286" spans="1:14" x14ac:dyDescent="0.25">
      <c r="A7286" s="5">
        <v>42339</v>
      </c>
      <c r="B7286">
        <v>2050.64</v>
      </c>
      <c r="C7286">
        <v>694.36</v>
      </c>
      <c r="D7286">
        <v>5147.1000000000004</v>
      </c>
      <c r="E7286">
        <v>3882.9</v>
      </c>
      <c r="F7286">
        <v>11220.63</v>
      </c>
      <c r="G7286">
        <v>7844</v>
      </c>
      <c r="H7286">
        <v>17250</v>
      </c>
      <c r="I7286">
        <v>376.97</v>
      </c>
      <c r="J7286">
        <v>1229.22</v>
      </c>
      <c r="K7286">
        <v>7029.97</v>
      </c>
      <c r="L7286">
        <v>17260</v>
      </c>
      <c r="M7286">
        <v>19049</v>
      </c>
      <c r="N7286">
        <v>4346.3</v>
      </c>
    </row>
    <row r="7287" spans="1:14" x14ac:dyDescent="0.25">
      <c r="A7287" s="5">
        <v>42340</v>
      </c>
      <c r="B7287">
        <v>2032.58</v>
      </c>
      <c r="C7287">
        <v>687.86</v>
      </c>
      <c r="D7287">
        <v>5170</v>
      </c>
      <c r="E7287">
        <v>3876.2</v>
      </c>
      <c r="F7287">
        <v>11145.44</v>
      </c>
      <c r="G7287">
        <v>7815.1</v>
      </c>
      <c r="H7287">
        <v>17214</v>
      </c>
      <c r="I7287">
        <v>376.77</v>
      </c>
      <c r="J7287">
        <v>1233.44</v>
      </c>
      <c r="K7287">
        <v>7073.83</v>
      </c>
      <c r="L7287">
        <v>17200</v>
      </c>
      <c r="M7287">
        <v>19129</v>
      </c>
      <c r="N7287">
        <v>4357.8</v>
      </c>
    </row>
    <row r="7288" spans="1:14" x14ac:dyDescent="0.25">
      <c r="A7288" s="5">
        <v>42341</v>
      </c>
      <c r="B7288">
        <v>2003.04</v>
      </c>
      <c r="C7288">
        <v>680.07</v>
      </c>
      <c r="D7288">
        <v>5061.3999999999996</v>
      </c>
      <c r="E7288">
        <v>3736.3</v>
      </c>
      <c r="F7288">
        <v>10782.92</v>
      </c>
      <c r="G7288">
        <v>7648.6</v>
      </c>
      <c r="H7288">
        <v>16829</v>
      </c>
      <c r="I7288">
        <v>362.85</v>
      </c>
      <c r="J7288">
        <v>1207.56</v>
      </c>
      <c r="K7288">
        <v>6929.72</v>
      </c>
      <c r="L7288">
        <v>17191</v>
      </c>
      <c r="M7288">
        <v>19073</v>
      </c>
      <c r="N7288">
        <v>4319</v>
      </c>
    </row>
    <row r="7289" spans="1:14" x14ac:dyDescent="0.25">
      <c r="A7289" s="5">
        <v>42342</v>
      </c>
      <c r="B7289">
        <v>2039.41</v>
      </c>
      <c r="C7289">
        <v>679.03</v>
      </c>
      <c r="D7289">
        <v>5012.3999999999996</v>
      </c>
      <c r="E7289">
        <v>3723.3</v>
      </c>
      <c r="F7289">
        <v>10709.22</v>
      </c>
      <c r="G7289">
        <v>7624.5</v>
      </c>
      <c r="H7289">
        <v>16803</v>
      </c>
      <c r="I7289">
        <v>360.43</v>
      </c>
      <c r="J7289">
        <v>1195.6199999999999</v>
      </c>
      <c r="K7289">
        <v>6891.34</v>
      </c>
      <c r="L7289">
        <v>16777</v>
      </c>
      <c r="M7289">
        <v>18848</v>
      </c>
      <c r="N7289">
        <v>4256.3</v>
      </c>
    </row>
    <row r="7290" spans="1:14" x14ac:dyDescent="0.25">
      <c r="A7290" s="5">
        <v>42345</v>
      </c>
      <c r="B7290">
        <v>2032.09</v>
      </c>
      <c r="C7290">
        <v>664.83</v>
      </c>
      <c r="D7290">
        <v>5000.3</v>
      </c>
      <c r="E7290">
        <v>3757.2</v>
      </c>
      <c r="F7290">
        <v>10824.25</v>
      </c>
      <c r="G7290">
        <v>7583.9</v>
      </c>
      <c r="H7290">
        <v>16791</v>
      </c>
      <c r="I7290">
        <v>361.64</v>
      </c>
      <c r="J7290">
        <v>1199.73</v>
      </c>
      <c r="K7290">
        <v>6908.57</v>
      </c>
      <c r="L7290">
        <v>17027</v>
      </c>
      <c r="M7290">
        <v>18957</v>
      </c>
      <c r="N7290">
        <v>4251.3</v>
      </c>
    </row>
    <row r="7291" spans="1:14" x14ac:dyDescent="0.25">
      <c r="A7291" s="5">
        <v>42346</v>
      </c>
      <c r="B7291">
        <v>2010.36</v>
      </c>
      <c r="C7291">
        <v>656.43</v>
      </c>
      <c r="D7291">
        <v>4942</v>
      </c>
      <c r="E7291">
        <v>3698.8</v>
      </c>
      <c r="F7291">
        <v>10643.49</v>
      </c>
      <c r="G7291">
        <v>7443</v>
      </c>
      <c r="H7291">
        <v>16474</v>
      </c>
      <c r="I7291">
        <v>356.12</v>
      </c>
      <c r="J7291">
        <v>1168.6400000000001</v>
      </c>
      <c r="K7291">
        <v>6822.42</v>
      </c>
      <c r="L7291">
        <v>16803</v>
      </c>
      <c r="M7291">
        <v>18569</v>
      </c>
      <c r="N7291">
        <v>4218.3</v>
      </c>
    </row>
    <row r="7292" spans="1:14" x14ac:dyDescent="0.25">
      <c r="A7292" s="5">
        <v>42347</v>
      </c>
      <c r="B7292">
        <v>1994</v>
      </c>
      <c r="C7292">
        <v>658.16</v>
      </c>
      <c r="D7292">
        <v>4935.5</v>
      </c>
      <c r="E7292">
        <v>3663.6</v>
      </c>
      <c r="F7292">
        <v>10567.3</v>
      </c>
      <c r="G7292">
        <v>7448.8</v>
      </c>
      <c r="H7292">
        <v>16444</v>
      </c>
      <c r="I7292">
        <v>355.48</v>
      </c>
      <c r="J7292">
        <v>1158.8</v>
      </c>
      <c r="K7292">
        <v>6750.37</v>
      </c>
      <c r="L7292">
        <v>16639</v>
      </c>
      <c r="M7292">
        <v>18530</v>
      </c>
      <c r="N7292">
        <v>4195.2</v>
      </c>
    </row>
    <row r="7293" spans="1:14" x14ac:dyDescent="0.25">
      <c r="A7293" s="5">
        <v>42348</v>
      </c>
      <c r="B7293">
        <v>2001.08</v>
      </c>
      <c r="C7293">
        <v>661.89</v>
      </c>
      <c r="D7293">
        <v>4905.3999999999996</v>
      </c>
      <c r="E7293">
        <v>3661.6</v>
      </c>
      <c r="F7293">
        <v>10570.29</v>
      </c>
      <c r="G7293">
        <v>7408.6</v>
      </c>
      <c r="H7293">
        <v>16355</v>
      </c>
      <c r="I7293">
        <v>353.06</v>
      </c>
      <c r="J7293">
        <v>1151.3800000000001</v>
      </c>
      <c r="K7293">
        <v>6759.77</v>
      </c>
      <c r="L7293">
        <v>16406</v>
      </c>
      <c r="M7293">
        <v>18404</v>
      </c>
      <c r="N7293">
        <v>4159.7</v>
      </c>
    </row>
    <row r="7294" spans="1:14" x14ac:dyDescent="0.25">
      <c r="A7294" s="5">
        <v>42349</v>
      </c>
      <c r="B7294">
        <v>1962.51</v>
      </c>
      <c r="C7294">
        <v>652.97</v>
      </c>
      <c r="D7294">
        <v>4798</v>
      </c>
      <c r="E7294">
        <v>3594.5</v>
      </c>
      <c r="F7294">
        <v>10311.35</v>
      </c>
      <c r="G7294">
        <v>7288.6</v>
      </c>
      <c r="H7294">
        <v>16035</v>
      </c>
      <c r="I7294">
        <v>346</v>
      </c>
      <c r="J7294">
        <v>1125.0999999999999</v>
      </c>
      <c r="K7294">
        <v>6674.4</v>
      </c>
      <c r="L7294">
        <v>16579</v>
      </c>
      <c r="M7294">
        <v>18197</v>
      </c>
      <c r="N7294">
        <v>4145.6000000000004</v>
      </c>
    </row>
    <row r="7295" spans="1:14" x14ac:dyDescent="0.25">
      <c r="A7295" s="5">
        <v>42352</v>
      </c>
      <c r="B7295">
        <v>1971.06</v>
      </c>
      <c r="C7295">
        <v>649.25</v>
      </c>
      <c r="D7295">
        <v>4726</v>
      </c>
      <c r="E7295">
        <v>3534</v>
      </c>
      <c r="F7295">
        <v>10103.200000000001</v>
      </c>
      <c r="G7295">
        <v>7135.3</v>
      </c>
      <c r="H7295">
        <v>15685</v>
      </c>
      <c r="I7295">
        <v>339.19</v>
      </c>
      <c r="J7295">
        <v>1114.67</v>
      </c>
      <c r="K7295">
        <v>6567.1</v>
      </c>
      <c r="L7295">
        <v>16259</v>
      </c>
      <c r="M7295">
        <v>18131</v>
      </c>
      <c r="N7295">
        <v>4063.1</v>
      </c>
    </row>
    <row r="7296" spans="1:14" x14ac:dyDescent="0.25">
      <c r="A7296" s="5">
        <v>42353</v>
      </c>
      <c r="B7296">
        <v>1997.42</v>
      </c>
      <c r="C7296">
        <v>661.37</v>
      </c>
      <c r="D7296">
        <v>4845</v>
      </c>
      <c r="E7296">
        <v>3645.4</v>
      </c>
      <c r="F7296">
        <v>10410.450000000001</v>
      </c>
      <c r="G7296">
        <v>7339.5</v>
      </c>
      <c r="H7296">
        <v>16170</v>
      </c>
      <c r="I7296">
        <v>349.67</v>
      </c>
      <c r="J7296">
        <v>1144.56</v>
      </c>
      <c r="K7296">
        <v>6723.74</v>
      </c>
      <c r="L7296">
        <v>16009</v>
      </c>
      <c r="M7296">
        <v>18149</v>
      </c>
      <c r="N7296">
        <v>4049</v>
      </c>
    </row>
    <row r="7297" spans="1:14" x14ac:dyDescent="0.25">
      <c r="A7297" s="5">
        <v>42354</v>
      </c>
      <c r="B7297">
        <v>2023.3</v>
      </c>
      <c r="C7297">
        <v>672.71</v>
      </c>
      <c r="D7297">
        <v>4872.3999999999996</v>
      </c>
      <c r="E7297">
        <v>3653.7</v>
      </c>
      <c r="F7297">
        <v>10420.41</v>
      </c>
      <c r="G7297">
        <v>7339</v>
      </c>
      <c r="H7297">
        <v>16188</v>
      </c>
      <c r="I7297">
        <v>349.83</v>
      </c>
      <c r="J7297">
        <v>1145.3599999999999</v>
      </c>
      <c r="K7297">
        <v>6733.14</v>
      </c>
      <c r="L7297">
        <v>16475</v>
      </c>
      <c r="M7297">
        <v>18495</v>
      </c>
      <c r="N7297">
        <v>4147.3</v>
      </c>
    </row>
    <row r="7298" spans="1:14" x14ac:dyDescent="0.25">
      <c r="A7298" s="5">
        <v>42355</v>
      </c>
      <c r="B7298">
        <v>1986.44</v>
      </c>
      <c r="C7298">
        <v>662.69</v>
      </c>
      <c r="D7298">
        <v>4920.7</v>
      </c>
      <c r="E7298">
        <v>3695.2</v>
      </c>
      <c r="F7298">
        <v>10710.22</v>
      </c>
      <c r="G7298">
        <v>7482.5</v>
      </c>
      <c r="H7298">
        <v>16406</v>
      </c>
      <c r="I7298">
        <v>353.98</v>
      </c>
      <c r="J7298">
        <v>1152.3800000000001</v>
      </c>
      <c r="K7298">
        <v>6776.21</v>
      </c>
      <c r="L7298">
        <v>16691</v>
      </c>
      <c r="M7298">
        <v>18569</v>
      </c>
      <c r="N7298">
        <v>4216.5</v>
      </c>
    </row>
    <row r="7299" spans="1:14" x14ac:dyDescent="0.25">
      <c r="A7299" s="5">
        <v>42356</v>
      </c>
      <c r="B7299">
        <v>1954.31</v>
      </c>
      <c r="C7299">
        <v>663.48</v>
      </c>
      <c r="D7299">
        <v>4870.3999999999996</v>
      </c>
      <c r="E7299">
        <v>3654.1</v>
      </c>
      <c r="F7299">
        <v>10560.89</v>
      </c>
      <c r="G7299">
        <v>7359.7</v>
      </c>
      <c r="H7299">
        <v>16224</v>
      </c>
      <c r="I7299">
        <v>349.95</v>
      </c>
      <c r="J7299">
        <v>1140.9000000000001</v>
      </c>
      <c r="K7299">
        <v>6765.91</v>
      </c>
      <c r="L7299">
        <v>16354</v>
      </c>
      <c r="M7299">
        <v>18537</v>
      </c>
      <c r="N7299">
        <v>4221.5</v>
      </c>
    </row>
    <row r="7300" spans="1:14" x14ac:dyDescent="0.25">
      <c r="A7300" s="5">
        <v>42359</v>
      </c>
      <c r="B7300">
        <v>1976.87</v>
      </c>
      <c r="C7300">
        <v>665.22</v>
      </c>
      <c r="D7300">
        <v>4865.5</v>
      </c>
      <c r="E7300">
        <v>3612.5</v>
      </c>
      <c r="F7300">
        <v>10492.69</v>
      </c>
      <c r="G7300">
        <v>7127.4</v>
      </c>
      <c r="H7300">
        <v>16109</v>
      </c>
      <c r="I7300">
        <v>345.32</v>
      </c>
      <c r="J7300">
        <v>1137.49</v>
      </c>
      <c r="K7300">
        <v>6722.33</v>
      </c>
      <c r="L7300">
        <v>16259</v>
      </c>
      <c r="M7300">
        <v>18535</v>
      </c>
      <c r="N7300">
        <v>4228.2</v>
      </c>
    </row>
    <row r="7301" spans="1:14" x14ac:dyDescent="0.25">
      <c r="A7301" s="5">
        <v>42360</v>
      </c>
      <c r="B7301">
        <v>1997.47</v>
      </c>
      <c r="C7301">
        <v>669.31</v>
      </c>
      <c r="D7301">
        <v>4888.6000000000004</v>
      </c>
      <c r="E7301">
        <v>3613.7</v>
      </c>
      <c r="F7301">
        <v>10430.969999999999</v>
      </c>
      <c r="G7301">
        <v>7127.8</v>
      </c>
      <c r="H7301">
        <v>16064</v>
      </c>
      <c r="I7301">
        <v>347.82</v>
      </c>
      <c r="J7301">
        <v>1133.08</v>
      </c>
      <c r="K7301">
        <v>6685.09</v>
      </c>
      <c r="L7301">
        <v>16285</v>
      </c>
      <c r="M7301">
        <v>18563</v>
      </c>
      <c r="N7301">
        <v>4229.8999999999996</v>
      </c>
    </row>
    <row r="7302" spans="1:14" x14ac:dyDescent="0.25">
      <c r="A7302" s="5">
        <v>42361</v>
      </c>
      <c r="B7302">
        <v>2014.15</v>
      </c>
      <c r="C7302">
        <v>678.98</v>
      </c>
      <c r="D7302">
        <v>5024.8999999999996</v>
      </c>
      <c r="E7302">
        <v>3699.2</v>
      </c>
      <c r="F7302">
        <v>10695.78</v>
      </c>
      <c r="G7302">
        <v>7311.3</v>
      </c>
      <c r="H7302">
        <v>16346</v>
      </c>
      <c r="I7302">
        <v>357.65</v>
      </c>
      <c r="J7302">
        <v>1157.1300000000001</v>
      </c>
      <c r="K7302">
        <v>6828.51</v>
      </c>
      <c r="L7302">
        <v>16285</v>
      </c>
      <c r="M7302">
        <v>18804</v>
      </c>
      <c r="N7302">
        <v>4252.3999999999996</v>
      </c>
    </row>
    <row r="7303" spans="1:14" x14ac:dyDescent="0.25">
      <c r="A7303" s="5">
        <v>42362</v>
      </c>
      <c r="B7303">
        <v>2012.44</v>
      </c>
      <c r="C7303">
        <v>679.24</v>
      </c>
      <c r="D7303">
        <v>5038.3</v>
      </c>
      <c r="E7303">
        <v>3690.5</v>
      </c>
      <c r="F7303">
        <v>10695.78</v>
      </c>
      <c r="G7303">
        <v>7345.7</v>
      </c>
      <c r="H7303">
        <v>16346</v>
      </c>
      <c r="I7303">
        <v>357.97</v>
      </c>
      <c r="J7303">
        <v>1157.1300000000001</v>
      </c>
      <c r="K7303">
        <v>6828.51</v>
      </c>
      <c r="L7303">
        <v>16234</v>
      </c>
      <c r="M7303">
        <v>18840</v>
      </c>
      <c r="N7303">
        <v>4299.1000000000004</v>
      </c>
    </row>
    <row r="7304" spans="1:14" x14ac:dyDescent="0.25">
      <c r="A7304" s="5">
        <v>42363</v>
      </c>
      <c r="B7304">
        <v>2012.44</v>
      </c>
      <c r="C7304">
        <v>679.24</v>
      </c>
      <c r="D7304">
        <v>5038.3</v>
      </c>
      <c r="E7304">
        <v>3690.5</v>
      </c>
      <c r="F7304">
        <v>10695.78</v>
      </c>
      <c r="G7304">
        <v>7345.7</v>
      </c>
      <c r="H7304">
        <v>16346</v>
      </c>
      <c r="I7304">
        <v>357.97</v>
      </c>
      <c r="J7304">
        <v>1157.1300000000001</v>
      </c>
      <c r="K7304">
        <v>6828.51</v>
      </c>
      <c r="L7304">
        <v>16156</v>
      </c>
      <c r="M7304">
        <v>18840</v>
      </c>
      <c r="N7304">
        <v>4299.1000000000004</v>
      </c>
    </row>
    <row r="7305" spans="1:14" x14ac:dyDescent="0.25">
      <c r="A7305" s="5">
        <v>42366</v>
      </c>
      <c r="B7305">
        <v>2009.98</v>
      </c>
      <c r="C7305">
        <v>679.24</v>
      </c>
      <c r="D7305">
        <v>5038.3</v>
      </c>
      <c r="E7305">
        <v>3654.1</v>
      </c>
      <c r="F7305">
        <v>10604.69</v>
      </c>
      <c r="G7305">
        <v>7239.2</v>
      </c>
      <c r="H7305">
        <v>16314</v>
      </c>
      <c r="I7305">
        <v>355.07</v>
      </c>
      <c r="J7305">
        <v>1149.1099999999999</v>
      </c>
      <c r="K7305">
        <v>6847.53</v>
      </c>
      <c r="L7305">
        <v>16311</v>
      </c>
      <c r="M7305">
        <v>18601</v>
      </c>
      <c r="N7305">
        <v>4299.1000000000004</v>
      </c>
    </row>
    <row r="7306" spans="1:14" x14ac:dyDescent="0.25">
      <c r="A7306" s="5">
        <v>42367</v>
      </c>
      <c r="B7306">
        <v>2033.53</v>
      </c>
      <c r="C7306">
        <v>676.46</v>
      </c>
      <c r="D7306">
        <v>5071.5</v>
      </c>
      <c r="E7306">
        <v>3720.5</v>
      </c>
      <c r="F7306">
        <v>10797.83</v>
      </c>
      <c r="G7306">
        <v>7322.1</v>
      </c>
      <c r="H7306">
        <v>16479</v>
      </c>
      <c r="I7306">
        <v>360.92</v>
      </c>
      <c r="J7306">
        <v>1163.74</v>
      </c>
      <c r="K7306">
        <v>6966.38</v>
      </c>
      <c r="L7306">
        <v>16380</v>
      </c>
      <c r="M7306">
        <v>18768</v>
      </c>
      <c r="N7306">
        <v>4378.3999999999996</v>
      </c>
    </row>
    <row r="7307" spans="1:14" x14ac:dyDescent="0.25">
      <c r="A7307" s="5">
        <v>42368</v>
      </c>
      <c r="B7307">
        <v>2015.62</v>
      </c>
      <c r="C7307">
        <v>669.49</v>
      </c>
      <c r="D7307">
        <v>5049.6000000000004</v>
      </c>
      <c r="E7307">
        <v>3700.8</v>
      </c>
      <c r="F7307">
        <v>10724.16</v>
      </c>
      <c r="G7307">
        <v>7323.1</v>
      </c>
      <c r="H7307">
        <v>16339</v>
      </c>
      <c r="I7307">
        <v>359.63</v>
      </c>
      <c r="J7307">
        <v>1160.74</v>
      </c>
      <c r="K7307">
        <v>6929.93</v>
      </c>
      <c r="L7307">
        <v>16423</v>
      </c>
      <c r="M7307">
        <v>18633</v>
      </c>
      <c r="N7307">
        <v>4412.6000000000004</v>
      </c>
    </row>
    <row r="7308" spans="1:14" x14ac:dyDescent="0.25">
      <c r="A7308" s="5">
        <v>42369</v>
      </c>
      <c r="B7308">
        <v>1996.98</v>
      </c>
      <c r="C7308">
        <v>662.87</v>
      </c>
      <c r="D7308">
        <v>5026.8999999999996</v>
      </c>
      <c r="E7308">
        <v>3670.3</v>
      </c>
      <c r="F7308">
        <v>10724.16</v>
      </c>
      <c r="G7308">
        <v>7246.9</v>
      </c>
      <c r="H7308">
        <v>16339</v>
      </c>
      <c r="I7308">
        <v>356.16</v>
      </c>
      <c r="J7308">
        <v>1160.74</v>
      </c>
      <c r="K7308">
        <v>6929.93</v>
      </c>
      <c r="L7308">
        <v>16423</v>
      </c>
      <c r="M7308">
        <v>18636</v>
      </c>
      <c r="N7308">
        <v>4385</v>
      </c>
    </row>
    <row r="7309" spans="1:14" x14ac:dyDescent="0.25">
      <c r="A7309" s="5">
        <v>42370</v>
      </c>
      <c r="B7309">
        <v>1996.98</v>
      </c>
      <c r="C7309">
        <v>662.87</v>
      </c>
      <c r="D7309">
        <v>5026.8999999999996</v>
      </c>
      <c r="E7309">
        <v>3670.3</v>
      </c>
      <c r="F7309">
        <v>10724.16</v>
      </c>
      <c r="G7309">
        <v>7246.9</v>
      </c>
      <c r="H7309">
        <v>16339</v>
      </c>
      <c r="I7309">
        <v>356.16</v>
      </c>
      <c r="J7309">
        <v>1160.74</v>
      </c>
      <c r="K7309">
        <v>6929.93</v>
      </c>
      <c r="L7309">
        <v>16423</v>
      </c>
      <c r="M7309">
        <v>18636</v>
      </c>
      <c r="N7309">
        <v>4385</v>
      </c>
    </row>
    <row r="7310" spans="1:14" x14ac:dyDescent="0.25">
      <c r="A7310" s="5">
        <v>42373</v>
      </c>
      <c r="B7310">
        <v>1970.98</v>
      </c>
      <c r="C7310">
        <v>657.38</v>
      </c>
      <c r="D7310">
        <v>4884.2</v>
      </c>
      <c r="E7310">
        <v>3577.7</v>
      </c>
      <c r="F7310">
        <v>10218.41</v>
      </c>
      <c r="G7310">
        <v>7047.6</v>
      </c>
      <c r="H7310">
        <v>15807</v>
      </c>
      <c r="I7310">
        <v>347.9</v>
      </c>
      <c r="J7310">
        <v>1114.44</v>
      </c>
      <c r="K7310">
        <v>6745.31</v>
      </c>
      <c r="L7310">
        <v>15862</v>
      </c>
      <c r="M7310">
        <v>17967</v>
      </c>
      <c r="N7310">
        <v>4380.8999999999996</v>
      </c>
    </row>
    <row r="7311" spans="1:14" x14ac:dyDescent="0.25">
      <c r="A7311" s="5">
        <v>42374</v>
      </c>
      <c r="B7311">
        <v>1973.68</v>
      </c>
      <c r="C7311">
        <v>656.07</v>
      </c>
      <c r="D7311">
        <v>4924.7</v>
      </c>
      <c r="E7311">
        <v>3589.6</v>
      </c>
      <c r="F7311">
        <v>10239.82</v>
      </c>
      <c r="G7311">
        <v>7060.9</v>
      </c>
      <c r="H7311">
        <v>15948</v>
      </c>
      <c r="I7311">
        <v>350.52</v>
      </c>
      <c r="J7311">
        <v>1110.8399999999999</v>
      </c>
      <c r="K7311">
        <v>6813.45</v>
      </c>
      <c r="L7311">
        <v>15845</v>
      </c>
      <c r="M7311">
        <v>17981</v>
      </c>
      <c r="N7311">
        <v>4289.1000000000004</v>
      </c>
    </row>
    <row r="7312" spans="1:14" x14ac:dyDescent="0.25">
      <c r="A7312" s="5">
        <v>42375</v>
      </c>
      <c r="B7312">
        <v>1948.42</v>
      </c>
      <c r="C7312">
        <v>646.75</v>
      </c>
      <c r="D7312">
        <v>4876.1000000000004</v>
      </c>
      <c r="E7312">
        <v>3543.7</v>
      </c>
      <c r="F7312">
        <v>10173.61</v>
      </c>
      <c r="G7312">
        <v>6964.4</v>
      </c>
      <c r="H7312">
        <v>15585</v>
      </c>
      <c r="I7312">
        <v>345.52</v>
      </c>
      <c r="J7312">
        <v>1110.8399999999999</v>
      </c>
      <c r="K7312">
        <v>6741.35</v>
      </c>
      <c r="L7312">
        <v>15690</v>
      </c>
      <c r="M7312">
        <v>17744</v>
      </c>
      <c r="N7312">
        <v>4234.1000000000004</v>
      </c>
    </row>
    <row r="7313" spans="1:14" x14ac:dyDescent="0.25">
      <c r="A7313" s="5">
        <v>42376</v>
      </c>
      <c r="B7313">
        <v>1896.42</v>
      </c>
      <c r="C7313">
        <v>631.85</v>
      </c>
      <c r="D7313">
        <v>4780.8</v>
      </c>
      <c r="E7313">
        <v>3483.6</v>
      </c>
      <c r="F7313">
        <v>9929.2000000000007</v>
      </c>
      <c r="G7313">
        <v>6860.3</v>
      </c>
      <c r="H7313">
        <v>15388</v>
      </c>
      <c r="I7313">
        <v>339.03</v>
      </c>
      <c r="J7313">
        <v>1084.78</v>
      </c>
      <c r="K7313">
        <v>6615.37</v>
      </c>
      <c r="L7313">
        <v>15241</v>
      </c>
      <c r="M7313">
        <v>17307</v>
      </c>
      <c r="N7313">
        <v>4135.6000000000004</v>
      </c>
    </row>
    <row r="7314" spans="1:14" x14ac:dyDescent="0.25">
      <c r="A7314" s="5">
        <v>42377</v>
      </c>
      <c r="B7314">
        <v>1875.33</v>
      </c>
      <c r="C7314">
        <v>630.29</v>
      </c>
      <c r="D7314">
        <v>4762.8999999999996</v>
      </c>
      <c r="E7314">
        <v>3428.2</v>
      </c>
      <c r="F7314">
        <v>9815.7099999999991</v>
      </c>
      <c r="G7314">
        <v>6763.5</v>
      </c>
      <c r="H7314">
        <v>15164</v>
      </c>
      <c r="I7314">
        <v>331.01</v>
      </c>
      <c r="J7314">
        <v>1081.18</v>
      </c>
      <c r="K7314">
        <v>6483.04</v>
      </c>
      <c r="L7314">
        <v>15267</v>
      </c>
      <c r="M7314">
        <v>17351</v>
      </c>
      <c r="N7314">
        <v>4112.3</v>
      </c>
    </row>
    <row r="7315" spans="1:14" x14ac:dyDescent="0.25">
      <c r="A7315" s="5">
        <v>42380</v>
      </c>
      <c r="B7315">
        <v>1878.03</v>
      </c>
      <c r="C7315">
        <v>626.98</v>
      </c>
      <c r="D7315">
        <v>4729.3</v>
      </c>
      <c r="E7315">
        <v>3411.9</v>
      </c>
      <c r="F7315">
        <v>9813.2199999999993</v>
      </c>
      <c r="G7315">
        <v>6762.8</v>
      </c>
      <c r="H7315">
        <v>15100</v>
      </c>
      <c r="I7315">
        <v>331.41</v>
      </c>
      <c r="J7315">
        <v>1081.18</v>
      </c>
      <c r="K7315">
        <v>6445.8</v>
      </c>
      <c r="L7315">
        <v>15267</v>
      </c>
      <c r="M7315">
        <v>16963</v>
      </c>
      <c r="N7315">
        <v>4058.9</v>
      </c>
    </row>
    <row r="7316" spans="1:14" x14ac:dyDescent="0.25">
      <c r="A7316" s="5">
        <v>42381</v>
      </c>
      <c r="B7316">
        <v>1888.57</v>
      </c>
      <c r="C7316">
        <v>630.54999999999995</v>
      </c>
      <c r="D7316">
        <v>4765.3</v>
      </c>
      <c r="E7316">
        <v>3464.6</v>
      </c>
      <c r="F7316">
        <v>9950.11</v>
      </c>
      <c r="G7316">
        <v>6785.5</v>
      </c>
      <c r="H7316">
        <v>15206</v>
      </c>
      <c r="I7316">
        <v>335.52</v>
      </c>
      <c r="J7316">
        <v>1080.58</v>
      </c>
      <c r="K7316">
        <v>6528.21</v>
      </c>
      <c r="L7316">
        <v>14749</v>
      </c>
      <c r="M7316">
        <v>16754</v>
      </c>
      <c r="N7316">
        <v>4070.6</v>
      </c>
    </row>
    <row r="7317" spans="1:14" x14ac:dyDescent="0.25">
      <c r="A7317" s="5">
        <v>42382</v>
      </c>
      <c r="B7317">
        <v>1845.9</v>
      </c>
      <c r="C7317">
        <v>619.30999999999995</v>
      </c>
      <c r="D7317">
        <v>4779.1000000000004</v>
      </c>
      <c r="E7317">
        <v>3474.8</v>
      </c>
      <c r="F7317">
        <v>9905.31</v>
      </c>
      <c r="G7317">
        <v>6789.9</v>
      </c>
      <c r="H7317">
        <v>15335</v>
      </c>
      <c r="I7317">
        <v>336.89</v>
      </c>
      <c r="J7317">
        <v>1090.2</v>
      </c>
      <c r="K7317">
        <v>6598.73</v>
      </c>
      <c r="L7317">
        <v>15276</v>
      </c>
      <c r="M7317">
        <v>17062</v>
      </c>
      <c r="N7317">
        <v>4118.1000000000004</v>
      </c>
    </row>
    <row r="7318" spans="1:14" x14ac:dyDescent="0.25">
      <c r="A7318" s="5">
        <v>42383</v>
      </c>
      <c r="B7318">
        <v>1878.27</v>
      </c>
      <c r="C7318">
        <v>628.72</v>
      </c>
      <c r="D7318">
        <v>4766.6000000000004</v>
      </c>
      <c r="E7318">
        <v>3412.7</v>
      </c>
      <c r="F7318">
        <v>9773.9</v>
      </c>
      <c r="G7318">
        <v>6697.9</v>
      </c>
      <c r="H7318">
        <v>15137</v>
      </c>
      <c r="I7318">
        <v>333.19</v>
      </c>
      <c r="J7318">
        <v>1071.1600000000001</v>
      </c>
      <c r="K7318">
        <v>6502.85</v>
      </c>
      <c r="L7318">
        <v>14939</v>
      </c>
      <c r="M7318">
        <v>16850</v>
      </c>
      <c r="N7318">
        <v>4068.9</v>
      </c>
    </row>
    <row r="7319" spans="1:14" x14ac:dyDescent="0.25">
      <c r="A7319" s="5">
        <v>42384</v>
      </c>
      <c r="B7319">
        <v>1839.52</v>
      </c>
      <c r="C7319">
        <v>614.16999999999996</v>
      </c>
      <c r="D7319">
        <v>4652.2</v>
      </c>
      <c r="E7319">
        <v>3331.5</v>
      </c>
      <c r="F7319">
        <v>9467.27</v>
      </c>
      <c r="G7319">
        <v>6477.9</v>
      </c>
      <c r="H7319">
        <v>14614</v>
      </c>
      <c r="I7319">
        <v>325.25</v>
      </c>
      <c r="J7319">
        <v>1043.9100000000001</v>
      </c>
      <c r="K7319">
        <v>6328.53</v>
      </c>
      <c r="L7319">
        <v>14801</v>
      </c>
      <c r="M7319">
        <v>16559</v>
      </c>
      <c r="N7319">
        <v>4030.5</v>
      </c>
    </row>
    <row r="7320" spans="1:14" x14ac:dyDescent="0.25">
      <c r="A7320" s="5">
        <v>42387</v>
      </c>
      <c r="B7320">
        <v>1839.52</v>
      </c>
      <c r="C7320">
        <v>609.64</v>
      </c>
      <c r="D7320">
        <v>4645.7</v>
      </c>
      <c r="E7320">
        <v>3315.6</v>
      </c>
      <c r="F7320">
        <v>9481.7000000000007</v>
      </c>
      <c r="G7320">
        <v>6443.2</v>
      </c>
      <c r="H7320">
        <v>14270</v>
      </c>
      <c r="I7320">
        <v>324.04000000000002</v>
      </c>
      <c r="J7320">
        <v>1043.31</v>
      </c>
      <c r="K7320">
        <v>6342.8</v>
      </c>
      <c r="L7320">
        <v>14551</v>
      </c>
      <c r="M7320">
        <v>16391</v>
      </c>
      <c r="N7320">
        <v>4018</v>
      </c>
    </row>
    <row r="7321" spans="1:14" x14ac:dyDescent="0.25">
      <c r="A7321" s="5">
        <v>42388</v>
      </c>
      <c r="B7321">
        <v>1837.56</v>
      </c>
      <c r="C7321">
        <v>612.6</v>
      </c>
      <c r="D7321">
        <v>4716.7</v>
      </c>
      <c r="E7321">
        <v>3380.6</v>
      </c>
      <c r="F7321">
        <v>9612.1200000000008</v>
      </c>
      <c r="G7321">
        <v>6505.9</v>
      </c>
      <c r="H7321">
        <v>14361</v>
      </c>
      <c r="I7321">
        <v>328.61</v>
      </c>
      <c r="J7321">
        <v>1063.72</v>
      </c>
      <c r="K7321">
        <v>6421.24</v>
      </c>
      <c r="L7321">
        <v>14723</v>
      </c>
      <c r="M7321">
        <v>16689</v>
      </c>
      <c r="N7321">
        <v>4043.9</v>
      </c>
    </row>
    <row r="7322" spans="1:14" x14ac:dyDescent="0.25">
      <c r="A7322" s="5">
        <v>42389</v>
      </c>
      <c r="B7322">
        <v>1819.9</v>
      </c>
      <c r="C7322">
        <v>604.05999999999995</v>
      </c>
      <c r="D7322">
        <v>4545.6000000000004</v>
      </c>
      <c r="E7322">
        <v>3264.1</v>
      </c>
      <c r="F7322">
        <v>9315.94</v>
      </c>
      <c r="G7322">
        <v>6283.5</v>
      </c>
      <c r="H7322">
        <v>13694</v>
      </c>
      <c r="I7322">
        <v>318.89999999999998</v>
      </c>
      <c r="J7322">
        <v>1033.3</v>
      </c>
      <c r="K7322">
        <v>6239.79</v>
      </c>
      <c r="L7322">
        <v>14085</v>
      </c>
      <c r="M7322">
        <v>16031</v>
      </c>
      <c r="N7322">
        <v>4005.5</v>
      </c>
    </row>
    <row r="7323" spans="1:14" x14ac:dyDescent="0.25">
      <c r="A7323" s="5">
        <v>42390</v>
      </c>
      <c r="B7323">
        <v>1825.79</v>
      </c>
      <c r="C7323">
        <v>613.39</v>
      </c>
      <c r="D7323">
        <v>4632.3</v>
      </c>
      <c r="E7323">
        <v>3328.7</v>
      </c>
      <c r="F7323">
        <v>9527</v>
      </c>
      <c r="G7323">
        <v>6412.7</v>
      </c>
      <c r="H7323">
        <v>14255</v>
      </c>
      <c r="I7323">
        <v>327.64</v>
      </c>
      <c r="J7323">
        <v>1050.31</v>
      </c>
      <c r="K7323">
        <v>6299.22</v>
      </c>
      <c r="L7323">
        <v>13808</v>
      </c>
      <c r="M7323">
        <v>15949</v>
      </c>
      <c r="N7323">
        <v>4026.4</v>
      </c>
    </row>
    <row r="7324" spans="1:14" x14ac:dyDescent="0.25">
      <c r="A7324" s="5">
        <v>42391</v>
      </c>
      <c r="B7324">
        <v>1863.31</v>
      </c>
      <c r="C7324">
        <v>630.9</v>
      </c>
      <c r="D7324">
        <v>4751.6000000000004</v>
      </c>
      <c r="E7324">
        <v>3431.8</v>
      </c>
      <c r="F7324">
        <v>9749.01</v>
      </c>
      <c r="G7324">
        <v>6656</v>
      </c>
      <c r="H7324">
        <v>14511</v>
      </c>
      <c r="I7324">
        <v>337.96</v>
      </c>
      <c r="J7324">
        <v>1087.1400000000001</v>
      </c>
      <c r="K7324">
        <v>6475.91</v>
      </c>
      <c r="L7324">
        <v>14559</v>
      </c>
      <c r="M7324">
        <v>16238</v>
      </c>
      <c r="N7324">
        <v>4069.7</v>
      </c>
    </row>
    <row r="7325" spans="1:14" x14ac:dyDescent="0.25">
      <c r="A7325" s="5">
        <v>42394</v>
      </c>
      <c r="B7325">
        <v>1834.86</v>
      </c>
      <c r="C7325">
        <v>619.13</v>
      </c>
      <c r="D7325">
        <v>4721.1000000000004</v>
      </c>
      <c r="E7325">
        <v>3411.9</v>
      </c>
      <c r="F7325">
        <v>9692.76</v>
      </c>
      <c r="G7325">
        <v>6520.9</v>
      </c>
      <c r="H7325">
        <v>14210</v>
      </c>
      <c r="I7325">
        <v>336.95</v>
      </c>
      <c r="J7325">
        <v>1080.73</v>
      </c>
      <c r="K7325">
        <v>6439.46</v>
      </c>
      <c r="L7325">
        <v>14827</v>
      </c>
      <c r="M7325">
        <v>16363</v>
      </c>
      <c r="N7325">
        <v>4128.1000000000004</v>
      </c>
    </row>
    <row r="7326" spans="1:14" x14ac:dyDescent="0.25">
      <c r="A7326" s="5">
        <v>42395</v>
      </c>
      <c r="B7326">
        <v>1860.12</v>
      </c>
      <c r="C7326">
        <v>629.67999999999995</v>
      </c>
      <c r="D7326">
        <v>4756.8</v>
      </c>
      <c r="E7326">
        <v>3449.2</v>
      </c>
      <c r="F7326">
        <v>9791.32</v>
      </c>
      <c r="G7326">
        <v>6613.9</v>
      </c>
      <c r="H7326">
        <v>14425</v>
      </c>
      <c r="I7326">
        <v>340.19</v>
      </c>
      <c r="J7326">
        <v>1097.3399999999999</v>
      </c>
      <c r="K7326">
        <v>6511.57</v>
      </c>
      <c r="L7326">
        <v>14378</v>
      </c>
      <c r="M7326">
        <v>16077</v>
      </c>
      <c r="N7326">
        <v>4086.4</v>
      </c>
    </row>
    <row r="7327" spans="1:14" x14ac:dyDescent="0.25">
      <c r="A7327" s="5">
        <v>42396</v>
      </c>
      <c r="B7327">
        <v>1839.52</v>
      </c>
      <c r="C7327">
        <v>630.46</v>
      </c>
      <c r="D7327">
        <v>4796.2</v>
      </c>
      <c r="E7327">
        <v>3467.8</v>
      </c>
      <c r="F7327">
        <v>9813.2199999999993</v>
      </c>
      <c r="G7327">
        <v>6639</v>
      </c>
      <c r="H7327">
        <v>14315</v>
      </c>
      <c r="I7327">
        <v>342.13</v>
      </c>
      <c r="J7327">
        <v>1091.3399999999999</v>
      </c>
      <c r="K7327">
        <v>6498.89</v>
      </c>
      <c r="L7327">
        <v>14818</v>
      </c>
      <c r="M7327">
        <v>16169</v>
      </c>
      <c r="N7327">
        <v>4099.8</v>
      </c>
    </row>
    <row r="7328" spans="1:14" x14ac:dyDescent="0.25">
      <c r="A7328" s="5">
        <v>42397</v>
      </c>
      <c r="B7328">
        <v>1845.16</v>
      </c>
      <c r="C7328">
        <v>642.74</v>
      </c>
      <c r="D7328">
        <v>4767.8</v>
      </c>
      <c r="E7328">
        <v>3422.2</v>
      </c>
      <c r="F7328">
        <v>9580.76</v>
      </c>
      <c r="G7328">
        <v>6535.2</v>
      </c>
      <c r="H7328">
        <v>13890</v>
      </c>
      <c r="I7328">
        <v>338.65</v>
      </c>
      <c r="J7328">
        <v>1065.72</v>
      </c>
      <c r="K7328">
        <v>6390.34</v>
      </c>
      <c r="L7328">
        <v>14723</v>
      </c>
      <c r="M7328">
        <v>16423</v>
      </c>
      <c r="N7328">
        <v>4108.1000000000004</v>
      </c>
    </row>
    <row r="7329" spans="1:14" x14ac:dyDescent="0.25">
      <c r="A7329" s="5">
        <v>42398</v>
      </c>
      <c r="B7329">
        <v>1893.48</v>
      </c>
      <c r="C7329">
        <v>655.81</v>
      </c>
      <c r="D7329">
        <v>4872</v>
      </c>
      <c r="E7329">
        <v>3497.6</v>
      </c>
      <c r="F7329">
        <v>9712.67</v>
      </c>
      <c r="G7329">
        <v>6685.3</v>
      </c>
      <c r="H7329">
        <v>14176</v>
      </c>
      <c r="I7329">
        <v>347.72</v>
      </c>
      <c r="J7329">
        <v>1083.33</v>
      </c>
      <c r="K7329">
        <v>6495.72</v>
      </c>
      <c r="L7329">
        <v>15224</v>
      </c>
      <c r="M7329">
        <v>16807</v>
      </c>
      <c r="N7329">
        <v>4141.5</v>
      </c>
    </row>
    <row r="7330" spans="1:14" x14ac:dyDescent="0.25">
      <c r="A7330" s="5">
        <v>42401</v>
      </c>
      <c r="B7330">
        <v>1894.71</v>
      </c>
      <c r="C7330">
        <v>644.30999999999995</v>
      </c>
      <c r="D7330">
        <v>4868.8</v>
      </c>
      <c r="E7330">
        <v>3481.7</v>
      </c>
      <c r="F7330">
        <v>9696.24</v>
      </c>
      <c r="G7330">
        <v>6692.7</v>
      </c>
      <c r="H7330">
        <v>14083</v>
      </c>
      <c r="I7330">
        <v>346.47</v>
      </c>
      <c r="J7330">
        <v>1071.73</v>
      </c>
      <c r="K7330">
        <v>6504.44</v>
      </c>
      <c r="L7330">
        <v>15422</v>
      </c>
      <c r="M7330">
        <v>16590</v>
      </c>
      <c r="N7330">
        <v>4172.3</v>
      </c>
    </row>
    <row r="7331" spans="1:14" x14ac:dyDescent="0.25">
      <c r="A7331" s="5">
        <v>42402</v>
      </c>
      <c r="B7331">
        <v>1861.59</v>
      </c>
      <c r="C7331">
        <v>635.86</v>
      </c>
      <c r="D7331">
        <v>4754.8</v>
      </c>
      <c r="E7331">
        <v>3396.1</v>
      </c>
      <c r="F7331">
        <v>9520.0300000000007</v>
      </c>
      <c r="G7331">
        <v>6494.2</v>
      </c>
      <c r="H7331">
        <v>13657</v>
      </c>
      <c r="I7331">
        <v>339.14</v>
      </c>
      <c r="J7331">
        <v>1055.9100000000001</v>
      </c>
      <c r="K7331">
        <v>6415.69</v>
      </c>
      <c r="L7331">
        <v>15345</v>
      </c>
      <c r="M7331">
        <v>16567</v>
      </c>
      <c r="N7331">
        <v>4122.3</v>
      </c>
    </row>
    <row r="7332" spans="1:14" x14ac:dyDescent="0.25">
      <c r="A7332" s="5">
        <v>42403</v>
      </c>
      <c r="B7332">
        <v>1872.39</v>
      </c>
      <c r="C7332">
        <v>644.4</v>
      </c>
      <c r="D7332">
        <v>4693.6000000000004</v>
      </c>
      <c r="E7332">
        <v>3351.3</v>
      </c>
      <c r="F7332">
        <v>9393.1</v>
      </c>
      <c r="G7332">
        <v>6346.7</v>
      </c>
      <c r="H7332">
        <v>13271</v>
      </c>
      <c r="I7332">
        <v>335.58</v>
      </c>
      <c r="J7332">
        <v>1043.31</v>
      </c>
      <c r="K7332">
        <v>6364.98</v>
      </c>
      <c r="L7332">
        <v>14810</v>
      </c>
      <c r="M7332">
        <v>16172</v>
      </c>
      <c r="N7332">
        <v>4023.8</v>
      </c>
    </row>
    <row r="7333" spans="1:14" x14ac:dyDescent="0.25">
      <c r="A7333" s="5">
        <v>42404</v>
      </c>
      <c r="B7333">
        <v>1871.65</v>
      </c>
      <c r="C7333">
        <v>651.89</v>
      </c>
      <c r="D7333">
        <v>4745.5</v>
      </c>
      <c r="E7333">
        <v>3352.1</v>
      </c>
      <c r="F7333">
        <v>9352.2800000000007</v>
      </c>
      <c r="G7333">
        <v>6457.4</v>
      </c>
      <c r="H7333">
        <v>13422</v>
      </c>
      <c r="I7333">
        <v>337.4</v>
      </c>
      <c r="J7333">
        <v>1067.52</v>
      </c>
      <c r="K7333">
        <v>6267.52</v>
      </c>
      <c r="L7333">
        <v>14732</v>
      </c>
      <c r="M7333">
        <v>16324</v>
      </c>
      <c r="N7333">
        <v>4114.8</v>
      </c>
    </row>
    <row r="7334" spans="1:14" x14ac:dyDescent="0.25">
      <c r="A7334" s="5">
        <v>42405</v>
      </c>
      <c r="B7334">
        <v>1839.77</v>
      </c>
      <c r="C7334">
        <v>653.28</v>
      </c>
      <c r="D7334">
        <v>4698.8</v>
      </c>
      <c r="E7334">
        <v>3330.3</v>
      </c>
      <c r="F7334">
        <v>9225.34</v>
      </c>
      <c r="G7334">
        <v>6477.8</v>
      </c>
      <c r="H7334">
        <v>13151</v>
      </c>
      <c r="I7334">
        <v>334.16</v>
      </c>
      <c r="J7334">
        <v>1061.52</v>
      </c>
      <c r="K7334">
        <v>6247.71</v>
      </c>
      <c r="L7334">
        <v>14430</v>
      </c>
      <c r="M7334">
        <v>16457</v>
      </c>
      <c r="N7334">
        <v>4106.3999999999996</v>
      </c>
    </row>
    <row r="7335" spans="1:14" x14ac:dyDescent="0.25">
      <c r="A7335" s="5">
        <v>42408</v>
      </c>
      <c r="B7335">
        <v>1816.96</v>
      </c>
      <c r="C7335">
        <v>644.22</v>
      </c>
      <c r="D7335">
        <v>4572.3</v>
      </c>
      <c r="E7335">
        <v>3224</v>
      </c>
      <c r="F7335">
        <v>8932.65</v>
      </c>
      <c r="G7335">
        <v>6188.6</v>
      </c>
      <c r="H7335">
        <v>12552</v>
      </c>
      <c r="I7335">
        <v>323.39</v>
      </c>
      <c r="J7335">
        <v>1015.89</v>
      </c>
      <c r="K7335">
        <v>6080.53</v>
      </c>
      <c r="L7335">
        <v>14671</v>
      </c>
      <c r="M7335">
        <v>16457</v>
      </c>
      <c r="N7335">
        <v>4106.3999999999996</v>
      </c>
    </row>
    <row r="7336" spans="1:14" x14ac:dyDescent="0.25">
      <c r="A7336" s="5">
        <v>42409</v>
      </c>
      <c r="B7336">
        <v>1813.28</v>
      </c>
      <c r="C7336">
        <v>629.07000000000005</v>
      </c>
      <c r="D7336">
        <v>4538.3</v>
      </c>
      <c r="E7336">
        <v>3169.3</v>
      </c>
      <c r="F7336">
        <v>8866.94</v>
      </c>
      <c r="G7336">
        <v>6058.8</v>
      </c>
      <c r="H7336">
        <v>12155</v>
      </c>
      <c r="I7336">
        <v>316.87</v>
      </c>
      <c r="J7336">
        <v>1017.89</v>
      </c>
      <c r="K7336">
        <v>5933.15</v>
      </c>
      <c r="L7336">
        <v>13860</v>
      </c>
      <c r="M7336">
        <v>16457</v>
      </c>
      <c r="N7336">
        <v>3983</v>
      </c>
    </row>
    <row r="7337" spans="1:14" x14ac:dyDescent="0.25">
      <c r="A7337" s="5">
        <v>42410</v>
      </c>
      <c r="B7337">
        <v>1811.81</v>
      </c>
      <c r="C7337">
        <v>620.79</v>
      </c>
      <c r="D7337">
        <v>4555.3</v>
      </c>
      <c r="E7337">
        <v>3219.7</v>
      </c>
      <c r="F7337">
        <v>8984.42</v>
      </c>
      <c r="G7337">
        <v>6208.9</v>
      </c>
      <c r="H7337">
        <v>12703</v>
      </c>
      <c r="I7337">
        <v>318.52999999999997</v>
      </c>
      <c r="J7337">
        <v>1038.0999999999999</v>
      </c>
      <c r="K7337">
        <v>6067.85</v>
      </c>
      <c r="L7337">
        <v>13524</v>
      </c>
      <c r="M7337">
        <v>16457</v>
      </c>
      <c r="N7337">
        <v>3928.8</v>
      </c>
    </row>
    <row r="7338" spans="1:14" x14ac:dyDescent="0.25">
      <c r="A7338" s="5">
        <v>42411</v>
      </c>
      <c r="B7338">
        <v>1789.98</v>
      </c>
      <c r="C7338">
        <v>616.61</v>
      </c>
      <c r="D7338">
        <v>4458</v>
      </c>
      <c r="E7338">
        <v>3089.2</v>
      </c>
      <c r="F7338">
        <v>8734.5300000000007</v>
      </c>
      <c r="G7338">
        <v>5920.6</v>
      </c>
      <c r="H7338">
        <v>12076</v>
      </c>
      <c r="I7338">
        <v>308.82</v>
      </c>
      <c r="J7338">
        <v>997.68</v>
      </c>
      <c r="K7338">
        <v>5887.19</v>
      </c>
      <c r="L7338">
        <v>13524</v>
      </c>
      <c r="M7338">
        <v>15661</v>
      </c>
      <c r="N7338">
        <v>3976.3</v>
      </c>
    </row>
    <row r="7339" spans="1:14" x14ac:dyDescent="0.25">
      <c r="A7339" s="5">
        <v>42412</v>
      </c>
      <c r="B7339">
        <v>1823.09</v>
      </c>
      <c r="C7339">
        <v>633.41999999999996</v>
      </c>
      <c r="D7339">
        <v>4585.3</v>
      </c>
      <c r="E7339">
        <v>3167.3</v>
      </c>
      <c r="F7339">
        <v>8902.7800000000007</v>
      </c>
      <c r="G7339">
        <v>6018.7</v>
      </c>
      <c r="H7339">
        <v>12525</v>
      </c>
      <c r="I7339">
        <v>316.26</v>
      </c>
      <c r="J7339">
        <v>1022.89</v>
      </c>
      <c r="K7339">
        <v>5964.05</v>
      </c>
      <c r="L7339">
        <v>12773</v>
      </c>
      <c r="M7339">
        <v>15656</v>
      </c>
      <c r="N7339">
        <v>3918.7</v>
      </c>
    </row>
    <row r="7340" spans="1:14" x14ac:dyDescent="0.25">
      <c r="A7340" s="5">
        <v>42415</v>
      </c>
      <c r="B7340">
        <v>1823.09</v>
      </c>
      <c r="C7340">
        <v>633.41999999999996</v>
      </c>
      <c r="D7340">
        <v>4690.3</v>
      </c>
      <c r="E7340">
        <v>3262.5</v>
      </c>
      <c r="F7340">
        <v>9168.1</v>
      </c>
      <c r="G7340">
        <v>6234.3</v>
      </c>
      <c r="H7340">
        <v>12994</v>
      </c>
      <c r="I7340">
        <v>326.06</v>
      </c>
      <c r="J7340">
        <v>1067.1199999999999</v>
      </c>
      <c r="K7340">
        <v>6143.92</v>
      </c>
      <c r="L7340">
        <v>13757</v>
      </c>
      <c r="M7340">
        <v>16050</v>
      </c>
      <c r="N7340">
        <v>3991.3</v>
      </c>
    </row>
    <row r="7341" spans="1:14" x14ac:dyDescent="0.25">
      <c r="A7341" s="5">
        <v>42416</v>
      </c>
      <c r="B7341">
        <v>1853.01</v>
      </c>
      <c r="C7341">
        <v>642.66</v>
      </c>
      <c r="D7341">
        <v>4706.1000000000004</v>
      </c>
      <c r="E7341">
        <v>3258.9</v>
      </c>
      <c r="F7341">
        <v>9065.06</v>
      </c>
      <c r="G7341">
        <v>6189.5</v>
      </c>
      <c r="H7341">
        <v>12888</v>
      </c>
      <c r="I7341">
        <v>325.49</v>
      </c>
      <c r="J7341">
        <v>1059.1199999999999</v>
      </c>
      <c r="K7341">
        <v>6113.01</v>
      </c>
      <c r="L7341">
        <v>13843</v>
      </c>
      <c r="M7341">
        <v>16311</v>
      </c>
      <c r="N7341">
        <v>4066.4</v>
      </c>
    </row>
    <row r="7342" spans="1:14" x14ac:dyDescent="0.25">
      <c r="A7342" s="5">
        <v>42417</v>
      </c>
      <c r="B7342">
        <v>1886.37</v>
      </c>
      <c r="C7342">
        <v>657.2</v>
      </c>
      <c r="D7342">
        <v>4844.8</v>
      </c>
      <c r="E7342">
        <v>3356.4</v>
      </c>
      <c r="F7342">
        <v>9334.86</v>
      </c>
      <c r="G7342">
        <v>6369.1</v>
      </c>
      <c r="H7342">
        <v>13221</v>
      </c>
      <c r="I7342">
        <v>334.85</v>
      </c>
      <c r="J7342">
        <v>1096.1400000000001</v>
      </c>
      <c r="K7342">
        <v>6222.36</v>
      </c>
      <c r="L7342">
        <v>13584</v>
      </c>
      <c r="M7342">
        <v>16119</v>
      </c>
      <c r="N7342">
        <v>4035.5</v>
      </c>
    </row>
    <row r="7343" spans="1:14" x14ac:dyDescent="0.25">
      <c r="A7343" s="5">
        <v>42418</v>
      </c>
      <c r="B7343">
        <v>1880.24</v>
      </c>
      <c r="C7343">
        <v>660.86</v>
      </c>
      <c r="D7343">
        <v>4822.1000000000004</v>
      </c>
      <c r="E7343">
        <v>3361.6</v>
      </c>
      <c r="F7343">
        <v>9414.5</v>
      </c>
      <c r="G7343">
        <v>6310.7</v>
      </c>
      <c r="H7343">
        <v>13034</v>
      </c>
      <c r="I7343">
        <v>334.97</v>
      </c>
      <c r="J7343">
        <v>1089.54</v>
      </c>
      <c r="K7343">
        <v>6189.87</v>
      </c>
      <c r="L7343">
        <v>14016</v>
      </c>
      <c r="M7343">
        <v>16441</v>
      </c>
      <c r="N7343">
        <v>4134</v>
      </c>
    </row>
    <row r="7344" spans="1:14" x14ac:dyDescent="0.25">
      <c r="A7344" s="5">
        <v>42419</v>
      </c>
      <c r="B7344">
        <v>1878.27</v>
      </c>
      <c r="C7344">
        <v>656.33</v>
      </c>
      <c r="D7344">
        <v>4796.2</v>
      </c>
      <c r="E7344">
        <v>3348.9</v>
      </c>
      <c r="F7344">
        <v>9320.92</v>
      </c>
      <c r="G7344">
        <v>6231.5</v>
      </c>
      <c r="H7344">
        <v>12840</v>
      </c>
      <c r="I7344">
        <v>333.59</v>
      </c>
      <c r="J7344">
        <v>1078.6300000000001</v>
      </c>
      <c r="K7344">
        <v>6158.18</v>
      </c>
      <c r="L7344">
        <v>13791</v>
      </c>
      <c r="M7344">
        <v>16474</v>
      </c>
      <c r="N7344">
        <v>4103.8999999999996</v>
      </c>
    </row>
    <row r="7345" spans="1:14" x14ac:dyDescent="0.25">
      <c r="A7345" s="5">
        <v>42422</v>
      </c>
      <c r="B7345">
        <v>1899.61</v>
      </c>
      <c r="C7345">
        <v>657.38</v>
      </c>
      <c r="D7345">
        <v>4876.5</v>
      </c>
      <c r="E7345">
        <v>3408.8</v>
      </c>
      <c r="F7345">
        <v>9528.99</v>
      </c>
      <c r="G7345">
        <v>6393.6</v>
      </c>
      <c r="H7345">
        <v>13304</v>
      </c>
      <c r="I7345">
        <v>340.68</v>
      </c>
      <c r="J7345">
        <v>1102.19</v>
      </c>
      <c r="K7345">
        <v>6238.21</v>
      </c>
      <c r="L7345">
        <v>13869</v>
      </c>
      <c r="M7345">
        <v>16596</v>
      </c>
      <c r="N7345">
        <v>4138.1000000000004</v>
      </c>
    </row>
    <row r="7346" spans="1:14" x14ac:dyDescent="0.25">
      <c r="A7346" s="5">
        <v>42423</v>
      </c>
      <c r="B7346">
        <v>1879.74</v>
      </c>
      <c r="C7346">
        <v>652.05999999999995</v>
      </c>
      <c r="D7346">
        <v>4808.7</v>
      </c>
      <c r="E7346">
        <v>3361.2</v>
      </c>
      <c r="F7346">
        <v>9382.15</v>
      </c>
      <c r="G7346">
        <v>6312.6</v>
      </c>
      <c r="H7346">
        <v>13099</v>
      </c>
      <c r="I7346">
        <v>336.43</v>
      </c>
      <c r="J7346">
        <v>1089.51</v>
      </c>
      <c r="K7346">
        <v>6113.01</v>
      </c>
      <c r="L7346">
        <v>13895</v>
      </c>
      <c r="M7346">
        <v>16545</v>
      </c>
      <c r="N7346">
        <v>4126.3999999999996</v>
      </c>
    </row>
    <row r="7347" spans="1:14" x14ac:dyDescent="0.25">
      <c r="A7347" s="5">
        <v>42424</v>
      </c>
      <c r="B7347">
        <v>1893.73</v>
      </c>
      <c r="C7347">
        <v>649.79999999999995</v>
      </c>
      <c r="D7347">
        <v>4730.5</v>
      </c>
      <c r="E7347">
        <v>3295.7</v>
      </c>
      <c r="F7347">
        <v>9108.3700000000008</v>
      </c>
      <c r="G7347">
        <v>6103.3</v>
      </c>
      <c r="H7347">
        <v>12729</v>
      </c>
      <c r="I7347">
        <v>330.03</v>
      </c>
      <c r="J7347">
        <v>1056.48</v>
      </c>
      <c r="K7347">
        <v>6013.97</v>
      </c>
      <c r="L7347">
        <v>13688</v>
      </c>
      <c r="M7347">
        <v>16320</v>
      </c>
      <c r="N7347">
        <v>4049.7</v>
      </c>
    </row>
    <row r="7348" spans="1:14" x14ac:dyDescent="0.25">
      <c r="A7348" s="5">
        <v>42425</v>
      </c>
      <c r="B7348">
        <v>1913.59</v>
      </c>
      <c r="C7348">
        <v>651.37</v>
      </c>
      <c r="D7348">
        <v>4859.8</v>
      </c>
      <c r="E7348">
        <v>3369.5</v>
      </c>
      <c r="F7348">
        <v>9285.58</v>
      </c>
      <c r="G7348">
        <v>6260.1</v>
      </c>
      <c r="H7348">
        <v>13015</v>
      </c>
      <c r="I7348">
        <v>336.43</v>
      </c>
      <c r="J7348">
        <v>1083.26</v>
      </c>
      <c r="K7348">
        <v>6127.28</v>
      </c>
      <c r="L7348">
        <v>13921</v>
      </c>
      <c r="M7348">
        <v>16116</v>
      </c>
      <c r="N7348">
        <v>4036.4</v>
      </c>
    </row>
    <row r="7349" spans="1:14" x14ac:dyDescent="0.25">
      <c r="A7349" s="5">
        <v>42426</v>
      </c>
      <c r="B7349">
        <v>1905.99</v>
      </c>
      <c r="C7349">
        <v>651.63</v>
      </c>
      <c r="D7349">
        <v>4931.2</v>
      </c>
      <c r="E7349">
        <v>3421.9</v>
      </c>
      <c r="F7349">
        <v>9483.19</v>
      </c>
      <c r="G7349">
        <v>6368.4</v>
      </c>
      <c r="H7349">
        <v>13320</v>
      </c>
      <c r="I7349">
        <v>342.3</v>
      </c>
      <c r="J7349">
        <v>1090.92</v>
      </c>
      <c r="K7349">
        <v>6229.49</v>
      </c>
      <c r="L7349">
        <v>14033</v>
      </c>
      <c r="M7349">
        <v>16577</v>
      </c>
      <c r="N7349">
        <v>4048</v>
      </c>
    </row>
    <row r="7350" spans="1:14" x14ac:dyDescent="0.25">
      <c r="A7350" s="5">
        <v>42429</v>
      </c>
      <c r="B7350">
        <v>1892.99</v>
      </c>
      <c r="C7350">
        <v>656.77</v>
      </c>
      <c r="D7350">
        <v>4913.8</v>
      </c>
      <c r="E7350">
        <v>3452.8</v>
      </c>
      <c r="F7350">
        <v>9421.9699999999993</v>
      </c>
      <c r="G7350">
        <v>6430.1</v>
      </c>
      <c r="H7350">
        <v>13402</v>
      </c>
      <c r="I7350">
        <v>346.03</v>
      </c>
      <c r="J7350">
        <v>1096.96</v>
      </c>
      <c r="K7350">
        <v>6183.53</v>
      </c>
      <c r="L7350">
        <v>13748</v>
      </c>
      <c r="M7350">
        <v>16326</v>
      </c>
      <c r="N7350">
        <v>4065.6</v>
      </c>
    </row>
    <row r="7351" spans="1:14" x14ac:dyDescent="0.25">
      <c r="A7351" s="5">
        <v>42430</v>
      </c>
      <c r="B7351">
        <v>1940.57</v>
      </c>
      <c r="C7351">
        <v>664.52</v>
      </c>
      <c r="D7351">
        <v>4967.3</v>
      </c>
      <c r="E7351">
        <v>3495.3</v>
      </c>
      <c r="F7351">
        <v>9671.36</v>
      </c>
      <c r="G7351">
        <v>6564.7</v>
      </c>
      <c r="H7351">
        <v>13708</v>
      </c>
      <c r="I7351">
        <v>353.76</v>
      </c>
      <c r="J7351">
        <v>1109.24</v>
      </c>
      <c r="K7351">
        <v>6272.28</v>
      </c>
      <c r="L7351">
        <v>13895</v>
      </c>
      <c r="M7351">
        <v>16555</v>
      </c>
      <c r="N7351">
        <v>4078.9</v>
      </c>
    </row>
    <row r="7352" spans="1:14" x14ac:dyDescent="0.25">
      <c r="A7352" s="5">
        <v>42431</v>
      </c>
      <c r="B7352">
        <v>1945.97</v>
      </c>
      <c r="C7352">
        <v>662.95</v>
      </c>
      <c r="D7352">
        <v>4964.8999999999996</v>
      </c>
      <c r="E7352">
        <v>3509.5</v>
      </c>
      <c r="F7352">
        <v>9732.58</v>
      </c>
      <c r="G7352">
        <v>6683.1</v>
      </c>
      <c r="H7352">
        <v>13849</v>
      </c>
      <c r="I7352">
        <v>353.36</v>
      </c>
      <c r="J7352">
        <v>1102.3900000000001</v>
      </c>
      <c r="K7352">
        <v>6317.44</v>
      </c>
      <c r="L7352">
        <v>14447</v>
      </c>
      <c r="M7352">
        <v>17040</v>
      </c>
      <c r="N7352">
        <v>4182.3</v>
      </c>
    </row>
    <row r="7353" spans="1:14" x14ac:dyDescent="0.25">
      <c r="A7353" s="5">
        <v>42432</v>
      </c>
      <c r="B7353">
        <v>1952.83</v>
      </c>
      <c r="C7353">
        <v>667.75</v>
      </c>
      <c r="D7353">
        <v>4954.3</v>
      </c>
      <c r="E7353">
        <v>3502.4</v>
      </c>
      <c r="F7353">
        <v>9690.77</v>
      </c>
      <c r="G7353">
        <v>6676.9</v>
      </c>
      <c r="H7353">
        <v>13956</v>
      </c>
      <c r="I7353">
        <v>351.46</v>
      </c>
      <c r="J7353">
        <v>1109.04</v>
      </c>
      <c r="K7353">
        <v>6306.35</v>
      </c>
      <c r="L7353">
        <v>14663</v>
      </c>
      <c r="M7353">
        <v>17015</v>
      </c>
      <c r="N7353">
        <v>4234.8999999999996</v>
      </c>
    </row>
    <row r="7354" spans="1:14" x14ac:dyDescent="0.25">
      <c r="A7354" s="5">
        <v>42433</v>
      </c>
      <c r="B7354">
        <v>1957.25</v>
      </c>
      <c r="C7354">
        <v>672.01</v>
      </c>
      <c r="D7354">
        <v>5013.1000000000004</v>
      </c>
      <c r="E7354">
        <v>3534.5</v>
      </c>
      <c r="F7354">
        <v>9774.89</v>
      </c>
      <c r="G7354">
        <v>6709.3</v>
      </c>
      <c r="H7354">
        <v>13915</v>
      </c>
      <c r="I7354">
        <v>354.74</v>
      </c>
      <c r="J7354">
        <v>1121.53</v>
      </c>
      <c r="K7354">
        <v>6319.03</v>
      </c>
      <c r="L7354">
        <v>14671</v>
      </c>
      <c r="M7354">
        <v>17220</v>
      </c>
      <c r="N7354">
        <v>4241.6000000000004</v>
      </c>
    </row>
    <row r="7355" spans="1:14" x14ac:dyDescent="0.25">
      <c r="A7355" s="5">
        <v>42436</v>
      </c>
      <c r="B7355">
        <v>1961.17</v>
      </c>
      <c r="C7355">
        <v>681.86</v>
      </c>
      <c r="D7355">
        <v>5001.3999999999996</v>
      </c>
      <c r="E7355">
        <v>3523.4</v>
      </c>
      <c r="F7355">
        <v>9729.1</v>
      </c>
      <c r="G7355">
        <v>6698.9</v>
      </c>
      <c r="H7355">
        <v>13736</v>
      </c>
      <c r="I7355">
        <v>353.16</v>
      </c>
      <c r="J7355">
        <v>1114.8800000000001</v>
      </c>
      <c r="K7355">
        <v>6345.17</v>
      </c>
      <c r="L7355">
        <v>14628</v>
      </c>
      <c r="M7355">
        <v>17256</v>
      </c>
      <c r="N7355">
        <v>4279.8999999999996</v>
      </c>
    </row>
    <row r="7356" spans="1:14" x14ac:dyDescent="0.25">
      <c r="A7356" s="5">
        <v>42437</v>
      </c>
      <c r="B7356">
        <v>1943.51</v>
      </c>
      <c r="C7356">
        <v>679.42</v>
      </c>
      <c r="D7356">
        <v>4959.6000000000004</v>
      </c>
      <c r="E7356">
        <v>3493.3</v>
      </c>
      <c r="F7356">
        <v>9646.9599999999991</v>
      </c>
      <c r="G7356">
        <v>6673.8</v>
      </c>
      <c r="H7356">
        <v>13713</v>
      </c>
      <c r="I7356">
        <v>350.69</v>
      </c>
      <c r="J7356">
        <v>1109.8499999999999</v>
      </c>
      <c r="K7356">
        <v>6310.31</v>
      </c>
      <c r="L7356">
        <v>14499</v>
      </c>
      <c r="M7356">
        <v>17091</v>
      </c>
      <c r="N7356">
        <v>4263.2</v>
      </c>
    </row>
    <row r="7357" spans="1:14" x14ac:dyDescent="0.25">
      <c r="A7357" s="5">
        <v>42438</v>
      </c>
      <c r="B7357">
        <v>1951.36</v>
      </c>
      <c r="C7357">
        <v>685.43</v>
      </c>
      <c r="D7357">
        <v>4982.3</v>
      </c>
      <c r="E7357">
        <v>3510.3</v>
      </c>
      <c r="F7357">
        <v>9683.2999999999993</v>
      </c>
      <c r="G7357">
        <v>6686</v>
      </c>
      <c r="H7357">
        <v>13884</v>
      </c>
      <c r="I7357">
        <v>352.87</v>
      </c>
      <c r="J7357">
        <v>1115.8900000000001</v>
      </c>
      <c r="K7357">
        <v>6308.72</v>
      </c>
      <c r="L7357">
        <v>14352</v>
      </c>
      <c r="M7357">
        <v>17126</v>
      </c>
      <c r="N7357">
        <v>4299.8999999999996</v>
      </c>
    </row>
    <row r="7358" spans="1:14" x14ac:dyDescent="0.25">
      <c r="A7358" s="5">
        <v>42439</v>
      </c>
      <c r="B7358">
        <v>1951.12</v>
      </c>
      <c r="C7358">
        <v>682.82</v>
      </c>
      <c r="D7358">
        <v>4897.5</v>
      </c>
      <c r="E7358">
        <v>3450.8</v>
      </c>
      <c r="F7358">
        <v>9470.75</v>
      </c>
      <c r="G7358">
        <v>6708.5</v>
      </c>
      <c r="H7358">
        <v>13883</v>
      </c>
      <c r="I7358">
        <v>348.54</v>
      </c>
      <c r="J7358">
        <v>1105.21</v>
      </c>
      <c r="K7358">
        <v>6281.78</v>
      </c>
      <c r="L7358">
        <v>14535</v>
      </c>
      <c r="M7358">
        <v>17139</v>
      </c>
      <c r="N7358">
        <v>4302.3999999999996</v>
      </c>
    </row>
    <row r="7359" spans="1:14" x14ac:dyDescent="0.25">
      <c r="A7359" s="5">
        <v>42440</v>
      </c>
      <c r="B7359">
        <v>1981.78</v>
      </c>
      <c r="C7359">
        <v>692.23</v>
      </c>
      <c r="D7359">
        <v>4975</v>
      </c>
      <c r="E7359">
        <v>3563.9</v>
      </c>
      <c r="F7359">
        <v>9787.84</v>
      </c>
      <c r="G7359">
        <v>6931.5</v>
      </c>
      <c r="H7359">
        <v>14435</v>
      </c>
      <c r="I7359">
        <v>357.94</v>
      </c>
      <c r="J7359">
        <v>1132</v>
      </c>
      <c r="K7359">
        <v>6338.83</v>
      </c>
      <c r="L7359">
        <v>14657</v>
      </c>
      <c r="M7359">
        <v>17337</v>
      </c>
      <c r="N7359">
        <v>4320.8</v>
      </c>
    </row>
    <row r="7360" spans="1:14" x14ac:dyDescent="0.25">
      <c r="A7360" s="5">
        <v>42443</v>
      </c>
      <c r="B7360">
        <v>1980.55</v>
      </c>
      <c r="C7360">
        <v>689.79</v>
      </c>
      <c r="D7360">
        <v>5000.6000000000004</v>
      </c>
      <c r="E7360">
        <v>3574.6</v>
      </c>
      <c r="F7360">
        <v>9945.1299999999992</v>
      </c>
      <c r="G7360">
        <v>6965.3</v>
      </c>
      <c r="H7360">
        <v>14420</v>
      </c>
      <c r="I7360">
        <v>359.8</v>
      </c>
      <c r="J7360">
        <v>1136.6300000000001</v>
      </c>
      <c r="K7360">
        <v>6354.68</v>
      </c>
      <c r="L7360">
        <v>14883</v>
      </c>
      <c r="M7360">
        <v>17492</v>
      </c>
      <c r="N7360">
        <v>4315</v>
      </c>
    </row>
    <row r="7361" spans="1:14" x14ac:dyDescent="0.25">
      <c r="A7361" s="5">
        <v>42444</v>
      </c>
      <c r="B7361">
        <v>1977.61</v>
      </c>
      <c r="C7361">
        <v>686.91</v>
      </c>
      <c r="D7361">
        <v>4975.8</v>
      </c>
      <c r="E7361">
        <v>3548.4</v>
      </c>
      <c r="F7361">
        <v>9895.85</v>
      </c>
      <c r="G7361">
        <v>6853.2</v>
      </c>
      <c r="H7361">
        <v>14288</v>
      </c>
      <c r="I7361">
        <v>358.1</v>
      </c>
      <c r="J7361">
        <v>1120.32</v>
      </c>
      <c r="K7361">
        <v>6292.09</v>
      </c>
      <c r="L7361">
        <v>14752</v>
      </c>
      <c r="M7361">
        <v>17390</v>
      </c>
      <c r="N7361">
        <v>4258.2</v>
      </c>
    </row>
    <row r="7362" spans="1:14" x14ac:dyDescent="0.25">
      <c r="A7362" s="5">
        <v>42445</v>
      </c>
      <c r="B7362">
        <v>1988.64</v>
      </c>
      <c r="C7362">
        <v>691.09</v>
      </c>
      <c r="D7362">
        <v>5003.3999999999996</v>
      </c>
      <c r="E7362">
        <v>3540.5</v>
      </c>
      <c r="F7362">
        <v>9939.16</v>
      </c>
      <c r="G7362">
        <v>6836.6</v>
      </c>
      <c r="H7362">
        <v>14276</v>
      </c>
      <c r="I7362">
        <v>359.6</v>
      </c>
      <c r="J7362">
        <v>1112.6600000000001</v>
      </c>
      <c r="K7362">
        <v>6269.11</v>
      </c>
      <c r="L7362">
        <v>14622</v>
      </c>
      <c r="M7362">
        <v>17396</v>
      </c>
      <c r="N7362">
        <v>4275.8</v>
      </c>
    </row>
    <row r="7363" spans="1:14" x14ac:dyDescent="0.25">
      <c r="A7363" s="5">
        <v>42446</v>
      </c>
      <c r="B7363">
        <v>2001.15</v>
      </c>
      <c r="C7363">
        <v>695.65</v>
      </c>
      <c r="D7363">
        <v>5017.6000000000004</v>
      </c>
      <c r="E7363">
        <v>3525</v>
      </c>
      <c r="F7363">
        <v>9827.66</v>
      </c>
      <c r="G7363">
        <v>6830.6</v>
      </c>
      <c r="H7363">
        <v>14152</v>
      </c>
      <c r="I7363">
        <v>359.8</v>
      </c>
      <c r="J7363">
        <v>1111.6600000000001</v>
      </c>
      <c r="K7363">
        <v>6222.36</v>
      </c>
      <c r="L7363">
        <v>14630</v>
      </c>
      <c r="M7363">
        <v>17540</v>
      </c>
      <c r="N7363">
        <v>4325.1000000000004</v>
      </c>
    </row>
    <row r="7364" spans="1:14" x14ac:dyDescent="0.25">
      <c r="A7364" s="5">
        <v>42447</v>
      </c>
      <c r="B7364">
        <v>2008.3</v>
      </c>
      <c r="C7364">
        <v>689.87</v>
      </c>
      <c r="D7364">
        <v>5025</v>
      </c>
      <c r="E7364">
        <v>3539.7</v>
      </c>
      <c r="F7364">
        <v>9912.4699999999993</v>
      </c>
      <c r="G7364">
        <v>6905.7</v>
      </c>
      <c r="H7364">
        <v>14193</v>
      </c>
      <c r="I7364">
        <v>360.33</v>
      </c>
      <c r="J7364">
        <v>1118.79</v>
      </c>
      <c r="K7364">
        <v>6183.58</v>
      </c>
      <c r="L7364">
        <v>14361</v>
      </c>
      <c r="M7364">
        <v>17644</v>
      </c>
      <c r="N7364">
        <v>4320.1000000000004</v>
      </c>
    </row>
    <row r="7365" spans="1:14" x14ac:dyDescent="0.25">
      <c r="A7365" s="5">
        <v>42450</v>
      </c>
      <c r="B7365">
        <v>2013.47</v>
      </c>
      <c r="C7365">
        <v>693.81</v>
      </c>
      <c r="D7365">
        <v>5013.5</v>
      </c>
      <c r="E7365">
        <v>3517.5</v>
      </c>
      <c r="F7365">
        <v>9898.59</v>
      </c>
      <c r="G7365">
        <v>6879.5</v>
      </c>
      <c r="H7365">
        <v>14234</v>
      </c>
      <c r="I7365">
        <v>359.6</v>
      </c>
      <c r="J7365">
        <v>1108.1400000000001</v>
      </c>
      <c r="K7365">
        <v>6212.66</v>
      </c>
      <c r="L7365">
        <v>14361</v>
      </c>
      <c r="M7365">
        <v>17713</v>
      </c>
      <c r="N7365">
        <v>4322.6000000000004</v>
      </c>
    </row>
    <row r="7366" spans="1:14" x14ac:dyDescent="0.25">
      <c r="A7366" s="5">
        <v>42451</v>
      </c>
      <c r="B7366">
        <v>2013.23</v>
      </c>
      <c r="C7366">
        <v>691.79</v>
      </c>
      <c r="D7366">
        <v>5020.8999999999996</v>
      </c>
      <c r="E7366">
        <v>3521</v>
      </c>
      <c r="F7366">
        <v>9925.86</v>
      </c>
      <c r="G7366">
        <v>6848</v>
      </c>
      <c r="H7366">
        <v>14207</v>
      </c>
      <c r="I7366">
        <v>359.07</v>
      </c>
      <c r="J7366">
        <v>1112.8499999999999</v>
      </c>
      <c r="K7366">
        <v>6215.09</v>
      </c>
      <c r="L7366">
        <v>14709</v>
      </c>
      <c r="M7366">
        <v>17654</v>
      </c>
      <c r="N7366">
        <v>4319.3</v>
      </c>
    </row>
    <row r="7367" spans="1:14" x14ac:dyDescent="0.25">
      <c r="A7367" s="5">
        <v>42452</v>
      </c>
      <c r="B7367">
        <v>1999.67</v>
      </c>
      <c r="C7367">
        <v>685.66</v>
      </c>
      <c r="D7367">
        <v>5027.3999999999996</v>
      </c>
      <c r="E7367">
        <v>3516.7</v>
      </c>
      <c r="F7367">
        <v>9987.86</v>
      </c>
      <c r="G7367">
        <v>6813.6</v>
      </c>
      <c r="H7367">
        <v>14088</v>
      </c>
      <c r="I7367">
        <v>359.68</v>
      </c>
      <c r="J7367">
        <v>1102.4100000000001</v>
      </c>
      <c r="K7367">
        <v>6256.29</v>
      </c>
      <c r="L7367">
        <v>14622</v>
      </c>
      <c r="M7367">
        <v>17687</v>
      </c>
      <c r="N7367">
        <v>4293.3</v>
      </c>
    </row>
    <row r="7368" spans="1:14" x14ac:dyDescent="0.25">
      <c r="A7368" s="5">
        <v>42453</v>
      </c>
      <c r="B7368">
        <v>1999.43</v>
      </c>
      <c r="C7368">
        <v>685.22</v>
      </c>
      <c r="D7368">
        <v>4961.8999999999996</v>
      </c>
      <c r="E7368">
        <v>3441.9</v>
      </c>
      <c r="F7368">
        <v>9826.17</v>
      </c>
      <c r="G7368">
        <v>6720.9</v>
      </c>
      <c r="H7368">
        <v>13859</v>
      </c>
      <c r="I7368">
        <v>354.93</v>
      </c>
      <c r="J7368">
        <v>1086.44</v>
      </c>
      <c r="K7368">
        <v>6157.74</v>
      </c>
      <c r="L7368">
        <v>14544</v>
      </c>
      <c r="M7368">
        <v>17408</v>
      </c>
      <c r="N7368">
        <v>4250.7</v>
      </c>
    </row>
    <row r="7369" spans="1:14" x14ac:dyDescent="0.25">
      <c r="A7369" s="5">
        <v>42454</v>
      </c>
      <c r="B7369">
        <v>1999.43</v>
      </c>
      <c r="C7369">
        <v>685.22</v>
      </c>
      <c r="D7369">
        <v>4961.8999999999996</v>
      </c>
      <c r="E7369">
        <v>3441.9</v>
      </c>
      <c r="F7369">
        <v>9826.17</v>
      </c>
      <c r="G7369">
        <v>6720.9</v>
      </c>
      <c r="H7369">
        <v>13859</v>
      </c>
      <c r="I7369">
        <v>354.93</v>
      </c>
      <c r="J7369">
        <v>1086.44</v>
      </c>
      <c r="K7369">
        <v>6157.74</v>
      </c>
      <c r="L7369">
        <v>14674</v>
      </c>
      <c r="M7369">
        <v>17408</v>
      </c>
      <c r="N7369">
        <v>4240.6000000000004</v>
      </c>
    </row>
    <row r="7370" spans="1:14" x14ac:dyDescent="0.25">
      <c r="A7370" s="5">
        <v>42457</v>
      </c>
      <c r="B7370">
        <v>1998.94</v>
      </c>
      <c r="C7370">
        <v>686.1</v>
      </c>
      <c r="D7370">
        <v>4961.8999999999996</v>
      </c>
      <c r="E7370">
        <v>3441.9</v>
      </c>
      <c r="F7370">
        <v>9826.17</v>
      </c>
      <c r="G7370">
        <v>6720.9</v>
      </c>
      <c r="H7370">
        <v>13859</v>
      </c>
      <c r="I7370">
        <v>354.93</v>
      </c>
      <c r="J7370">
        <v>1086.44</v>
      </c>
      <c r="K7370">
        <v>6157.74</v>
      </c>
      <c r="L7370">
        <v>14761</v>
      </c>
      <c r="M7370">
        <v>17408</v>
      </c>
      <c r="N7370">
        <v>4240.6000000000004</v>
      </c>
    </row>
    <row r="7371" spans="1:14" x14ac:dyDescent="0.25">
      <c r="A7371" s="5">
        <v>42458</v>
      </c>
      <c r="B7371">
        <v>2018.16</v>
      </c>
      <c r="C7371">
        <v>686.8</v>
      </c>
      <c r="D7371">
        <v>4946.7</v>
      </c>
      <c r="E7371">
        <v>3471.3</v>
      </c>
      <c r="F7371">
        <v>9846.01</v>
      </c>
      <c r="G7371">
        <v>6721.5</v>
      </c>
      <c r="H7371">
        <v>13819</v>
      </c>
      <c r="I7371">
        <v>357.28</v>
      </c>
      <c r="J7371">
        <v>1088.08</v>
      </c>
      <c r="K7371">
        <v>6178.74</v>
      </c>
      <c r="L7371">
        <v>14874</v>
      </c>
      <c r="M7371">
        <v>17433</v>
      </c>
      <c r="N7371">
        <v>4177</v>
      </c>
    </row>
    <row r="7372" spans="1:14" x14ac:dyDescent="0.25">
      <c r="A7372" s="5">
        <v>42459</v>
      </c>
      <c r="B7372">
        <v>2025.79</v>
      </c>
      <c r="C7372">
        <v>691.53</v>
      </c>
      <c r="D7372">
        <v>5035.6000000000004</v>
      </c>
      <c r="E7372">
        <v>3533.4</v>
      </c>
      <c r="F7372">
        <v>10010.18</v>
      </c>
      <c r="G7372">
        <v>6764.7</v>
      </c>
      <c r="H7372">
        <v>14018</v>
      </c>
      <c r="I7372">
        <v>362.07</v>
      </c>
      <c r="J7372">
        <v>1111.83</v>
      </c>
      <c r="K7372">
        <v>6231.24</v>
      </c>
      <c r="L7372">
        <v>14735</v>
      </c>
      <c r="M7372">
        <v>17855</v>
      </c>
      <c r="N7372">
        <v>4177</v>
      </c>
    </row>
    <row r="7373" spans="1:14" x14ac:dyDescent="0.25">
      <c r="A7373" s="5">
        <v>42460</v>
      </c>
      <c r="B7373">
        <v>2022.1</v>
      </c>
      <c r="C7373">
        <v>689.87</v>
      </c>
      <c r="D7373">
        <v>5007.3</v>
      </c>
      <c r="E7373">
        <v>3485.6</v>
      </c>
      <c r="F7373">
        <v>9919.91</v>
      </c>
      <c r="G7373">
        <v>6652.1</v>
      </c>
      <c r="H7373">
        <v>13824</v>
      </c>
      <c r="I7373">
        <v>357.08</v>
      </c>
      <c r="J7373">
        <v>1101.18</v>
      </c>
      <c r="K7373">
        <v>6196.51</v>
      </c>
      <c r="L7373">
        <v>14578</v>
      </c>
      <c r="M7373">
        <v>17813</v>
      </c>
      <c r="N7373">
        <v>4238.1000000000004</v>
      </c>
    </row>
    <row r="7374" spans="1:14" x14ac:dyDescent="0.25">
      <c r="A7374" s="5">
        <v>42461</v>
      </c>
      <c r="B7374">
        <v>2035.41</v>
      </c>
      <c r="C7374">
        <v>688.99</v>
      </c>
      <c r="D7374">
        <v>4984.8</v>
      </c>
      <c r="E7374">
        <v>3435.2</v>
      </c>
      <c r="F7374">
        <v>9759.2099999999991</v>
      </c>
      <c r="G7374">
        <v>6565.5</v>
      </c>
      <c r="H7374">
        <v>13540</v>
      </c>
      <c r="I7374">
        <v>352.41</v>
      </c>
      <c r="J7374">
        <v>1095.04</v>
      </c>
      <c r="K7374">
        <v>6099.58</v>
      </c>
      <c r="L7374">
        <v>14074</v>
      </c>
      <c r="M7374">
        <v>17522</v>
      </c>
      <c r="N7374">
        <v>4162.8</v>
      </c>
    </row>
    <row r="7375" spans="1:14" x14ac:dyDescent="0.25">
      <c r="A7375" s="5">
        <v>42464</v>
      </c>
      <c r="B7375">
        <v>2028.01</v>
      </c>
      <c r="C7375">
        <v>682.68</v>
      </c>
      <c r="D7375">
        <v>5000</v>
      </c>
      <c r="E7375">
        <v>3453.8</v>
      </c>
      <c r="F7375">
        <v>9763.18</v>
      </c>
      <c r="G7375">
        <v>6551.3</v>
      </c>
      <c r="H7375">
        <v>13425</v>
      </c>
      <c r="I7375">
        <v>353.91</v>
      </c>
      <c r="J7375">
        <v>1099.54</v>
      </c>
      <c r="K7375">
        <v>6149.66</v>
      </c>
      <c r="L7375">
        <v>13961</v>
      </c>
      <c r="M7375">
        <v>17522</v>
      </c>
      <c r="N7375">
        <v>4166.2</v>
      </c>
    </row>
    <row r="7376" spans="1:14" x14ac:dyDescent="0.25">
      <c r="A7376" s="5">
        <v>42465</v>
      </c>
      <c r="B7376">
        <v>2009.53</v>
      </c>
      <c r="C7376">
        <v>680.31</v>
      </c>
      <c r="D7376">
        <v>4948.3999999999996</v>
      </c>
      <c r="E7376">
        <v>3377.9</v>
      </c>
      <c r="F7376">
        <v>9537.5</v>
      </c>
      <c r="G7376">
        <v>6427.9</v>
      </c>
      <c r="H7376">
        <v>13048</v>
      </c>
      <c r="I7376">
        <v>347.94</v>
      </c>
      <c r="J7376">
        <v>1075.5899999999999</v>
      </c>
      <c r="K7376">
        <v>6086.65</v>
      </c>
      <c r="L7376">
        <v>13682</v>
      </c>
      <c r="M7376">
        <v>17234</v>
      </c>
      <c r="N7376">
        <v>4105.8999999999996</v>
      </c>
    </row>
    <row r="7377" spans="1:14" x14ac:dyDescent="0.25">
      <c r="A7377" s="5">
        <v>42466</v>
      </c>
      <c r="B7377">
        <v>2030.72</v>
      </c>
      <c r="C7377">
        <v>682.15</v>
      </c>
      <c r="D7377">
        <v>4997.1000000000004</v>
      </c>
      <c r="E7377">
        <v>3405.3</v>
      </c>
      <c r="F7377">
        <v>9588.59</v>
      </c>
      <c r="G7377">
        <v>6427.3</v>
      </c>
      <c r="H7377">
        <v>13098</v>
      </c>
      <c r="I7377">
        <v>349.73</v>
      </c>
      <c r="J7377">
        <v>1092.79</v>
      </c>
      <c r="K7377">
        <v>6173.89</v>
      </c>
      <c r="L7377">
        <v>13691</v>
      </c>
      <c r="M7377">
        <v>17248</v>
      </c>
      <c r="N7377">
        <v>4126</v>
      </c>
    </row>
    <row r="7378" spans="1:14" x14ac:dyDescent="0.25">
      <c r="A7378" s="5">
        <v>42467</v>
      </c>
      <c r="B7378">
        <v>2005.83</v>
      </c>
      <c r="C7378">
        <v>678.56</v>
      </c>
      <c r="D7378">
        <v>4977.8999999999996</v>
      </c>
      <c r="E7378">
        <v>3374.7</v>
      </c>
      <c r="F7378">
        <v>9458.14</v>
      </c>
      <c r="G7378">
        <v>6332.8</v>
      </c>
      <c r="H7378">
        <v>12783</v>
      </c>
      <c r="I7378">
        <v>347.86</v>
      </c>
      <c r="J7378">
        <v>1080.5</v>
      </c>
      <c r="K7378">
        <v>6158.54</v>
      </c>
      <c r="L7378">
        <v>13682</v>
      </c>
      <c r="M7378">
        <v>17335</v>
      </c>
      <c r="N7378">
        <v>4136.8999999999996</v>
      </c>
    </row>
    <row r="7379" spans="1:14" x14ac:dyDescent="0.25">
      <c r="A7379" s="5">
        <v>42468</v>
      </c>
      <c r="B7379">
        <v>2011.5</v>
      </c>
      <c r="C7379">
        <v>685.13</v>
      </c>
      <c r="D7379">
        <v>5038.5</v>
      </c>
      <c r="E7379">
        <v>3420.8</v>
      </c>
      <c r="F7379">
        <v>9573.2099999999991</v>
      </c>
      <c r="G7379">
        <v>6441.2</v>
      </c>
      <c r="H7379">
        <v>13294</v>
      </c>
      <c r="I7379">
        <v>352.37</v>
      </c>
      <c r="J7379">
        <v>1109.99</v>
      </c>
      <c r="K7379">
        <v>6215.9</v>
      </c>
      <c r="L7379">
        <v>13769</v>
      </c>
      <c r="M7379">
        <v>17456</v>
      </c>
      <c r="N7379">
        <v>4109.3</v>
      </c>
    </row>
    <row r="7380" spans="1:14" x14ac:dyDescent="0.25">
      <c r="A7380" s="5">
        <v>42471</v>
      </c>
      <c r="B7380">
        <v>2005.34</v>
      </c>
      <c r="C7380">
        <v>684.96</v>
      </c>
      <c r="D7380">
        <v>5044.6000000000004</v>
      </c>
      <c r="E7380">
        <v>3428.8</v>
      </c>
      <c r="F7380">
        <v>9648.11</v>
      </c>
      <c r="G7380">
        <v>6509.2</v>
      </c>
      <c r="H7380">
        <v>13490</v>
      </c>
      <c r="I7380">
        <v>354.36</v>
      </c>
      <c r="J7380">
        <v>1113.47</v>
      </c>
      <c r="K7380">
        <v>6189.24</v>
      </c>
      <c r="L7380">
        <v>13691</v>
      </c>
      <c r="M7380">
        <v>17585</v>
      </c>
      <c r="N7380">
        <v>4100.8999999999996</v>
      </c>
    </row>
    <row r="7381" spans="1:14" x14ac:dyDescent="0.25">
      <c r="A7381" s="5">
        <v>42472</v>
      </c>
      <c r="B7381">
        <v>2026.29</v>
      </c>
      <c r="C7381">
        <v>695.39</v>
      </c>
      <c r="D7381">
        <v>5070</v>
      </c>
      <c r="E7381">
        <v>3455</v>
      </c>
      <c r="F7381">
        <v>9718.5400000000009</v>
      </c>
      <c r="G7381">
        <v>6535.5</v>
      </c>
      <c r="H7381">
        <v>13251</v>
      </c>
      <c r="I7381">
        <v>356.67</v>
      </c>
      <c r="J7381">
        <v>1111.01</v>
      </c>
      <c r="K7381">
        <v>6232.86</v>
      </c>
      <c r="L7381">
        <v>13856</v>
      </c>
      <c r="M7381">
        <v>17525</v>
      </c>
      <c r="N7381">
        <v>4141.8999999999996</v>
      </c>
    </row>
    <row r="7382" spans="1:14" x14ac:dyDescent="0.25">
      <c r="A7382" s="5">
        <v>42473</v>
      </c>
      <c r="B7382">
        <v>2046.25</v>
      </c>
      <c r="C7382">
        <v>700.74</v>
      </c>
      <c r="D7382">
        <v>5161.8</v>
      </c>
      <c r="E7382">
        <v>3571.1</v>
      </c>
      <c r="F7382">
        <v>9951.16</v>
      </c>
      <c r="G7382">
        <v>6725.6</v>
      </c>
      <c r="H7382">
        <v>13787</v>
      </c>
      <c r="I7382">
        <v>365.36</v>
      </c>
      <c r="J7382">
        <v>1135.58</v>
      </c>
      <c r="K7382">
        <v>6340.29</v>
      </c>
      <c r="L7382">
        <v>14283</v>
      </c>
      <c r="M7382">
        <v>18164</v>
      </c>
      <c r="N7382">
        <v>4213.8999999999996</v>
      </c>
    </row>
    <row r="7383" spans="1:14" x14ac:dyDescent="0.25">
      <c r="A7383" s="5">
        <v>42474</v>
      </c>
      <c r="B7383">
        <v>2046.74</v>
      </c>
      <c r="C7383">
        <v>699.51</v>
      </c>
      <c r="D7383">
        <v>5173.6000000000004</v>
      </c>
      <c r="E7383">
        <v>3588.2</v>
      </c>
      <c r="F7383">
        <v>10040.44</v>
      </c>
      <c r="G7383">
        <v>6778.7</v>
      </c>
      <c r="H7383">
        <v>13922</v>
      </c>
      <c r="I7383">
        <v>366.18</v>
      </c>
      <c r="J7383">
        <v>1133.74</v>
      </c>
      <c r="K7383">
        <v>6414.61</v>
      </c>
      <c r="L7383">
        <v>14700</v>
      </c>
      <c r="M7383">
        <v>18272</v>
      </c>
      <c r="N7383">
        <v>4259</v>
      </c>
    </row>
    <row r="7384" spans="1:14" x14ac:dyDescent="0.25">
      <c r="A7384" s="5">
        <v>42475</v>
      </c>
      <c r="B7384">
        <v>2045.26</v>
      </c>
      <c r="C7384">
        <v>697.84</v>
      </c>
      <c r="D7384">
        <v>5158.1000000000004</v>
      </c>
      <c r="E7384">
        <v>3575.7</v>
      </c>
      <c r="F7384">
        <v>10004.73</v>
      </c>
      <c r="G7384">
        <v>6770.6</v>
      </c>
      <c r="H7384">
        <v>13887</v>
      </c>
      <c r="I7384">
        <v>365.85</v>
      </c>
      <c r="J7384">
        <v>1133.83</v>
      </c>
      <c r="K7384">
        <v>6404.92</v>
      </c>
      <c r="L7384">
        <v>14578</v>
      </c>
      <c r="M7384">
        <v>18271</v>
      </c>
      <c r="N7384">
        <v>4305</v>
      </c>
    </row>
    <row r="7385" spans="1:14" x14ac:dyDescent="0.25">
      <c r="A7385" s="5">
        <v>42478</v>
      </c>
      <c r="B7385">
        <v>2056.84</v>
      </c>
      <c r="C7385">
        <v>701.7</v>
      </c>
      <c r="D7385">
        <v>5164.6000000000004</v>
      </c>
      <c r="E7385">
        <v>3585.4</v>
      </c>
      <c r="F7385">
        <v>10085.08</v>
      </c>
      <c r="G7385">
        <v>6807.6</v>
      </c>
      <c r="H7385">
        <v>14027</v>
      </c>
      <c r="I7385">
        <v>366.13</v>
      </c>
      <c r="J7385">
        <v>1134.45</v>
      </c>
      <c r="K7385">
        <v>6439.65</v>
      </c>
      <c r="L7385">
        <v>14196</v>
      </c>
      <c r="M7385">
        <v>18122</v>
      </c>
      <c r="N7385">
        <v>4290.8</v>
      </c>
    </row>
    <row r="7386" spans="1:14" x14ac:dyDescent="0.25">
      <c r="A7386" s="5">
        <v>42479</v>
      </c>
      <c r="B7386">
        <v>2063.7399999999998</v>
      </c>
      <c r="C7386">
        <v>708.71</v>
      </c>
      <c r="D7386">
        <v>5207.2</v>
      </c>
      <c r="E7386">
        <v>3636.7</v>
      </c>
      <c r="F7386">
        <v>10298.36</v>
      </c>
      <c r="G7386">
        <v>6871.7</v>
      </c>
      <c r="H7386">
        <v>14085</v>
      </c>
      <c r="I7386">
        <v>370.75</v>
      </c>
      <c r="J7386">
        <v>1159.1300000000001</v>
      </c>
      <c r="K7386">
        <v>6531.74</v>
      </c>
      <c r="L7386">
        <v>14674</v>
      </c>
      <c r="M7386">
        <v>18349</v>
      </c>
      <c r="N7386">
        <v>4334.3</v>
      </c>
    </row>
    <row r="7387" spans="1:14" x14ac:dyDescent="0.25">
      <c r="A7387" s="5">
        <v>42480</v>
      </c>
      <c r="B7387">
        <v>2067.9299999999998</v>
      </c>
      <c r="C7387">
        <v>712.48</v>
      </c>
      <c r="D7387">
        <v>5218.3</v>
      </c>
      <c r="E7387">
        <v>3657.4</v>
      </c>
      <c r="F7387">
        <v>10389.620000000001</v>
      </c>
      <c r="G7387">
        <v>7026.3</v>
      </c>
      <c r="H7387">
        <v>14256</v>
      </c>
      <c r="I7387">
        <v>370.58</v>
      </c>
      <c r="J7387">
        <v>1165.3499999999999</v>
      </c>
      <c r="K7387">
        <v>6551.93</v>
      </c>
      <c r="L7387">
        <v>14674</v>
      </c>
      <c r="M7387">
        <v>18211</v>
      </c>
      <c r="N7387">
        <v>4354.3999999999996</v>
      </c>
    </row>
    <row r="7388" spans="1:14" x14ac:dyDescent="0.25">
      <c r="A7388" s="5">
        <v>42481</v>
      </c>
      <c r="B7388">
        <v>2052.9</v>
      </c>
      <c r="C7388">
        <v>710.73</v>
      </c>
      <c r="D7388">
        <v>5194.8999999999996</v>
      </c>
      <c r="E7388">
        <v>3650.1</v>
      </c>
      <c r="F7388">
        <v>10401.030000000001</v>
      </c>
      <c r="G7388">
        <v>7065</v>
      </c>
      <c r="H7388">
        <v>14310</v>
      </c>
      <c r="I7388">
        <v>368.73</v>
      </c>
      <c r="J7388">
        <v>1158.92</v>
      </c>
      <c r="K7388">
        <v>6536.59</v>
      </c>
      <c r="L7388">
        <v>15144</v>
      </c>
      <c r="M7388">
        <v>18487</v>
      </c>
      <c r="N7388">
        <v>4397.8999999999996</v>
      </c>
    </row>
    <row r="7389" spans="1:14" x14ac:dyDescent="0.25">
      <c r="A7389" s="5">
        <v>42482</v>
      </c>
      <c r="B7389">
        <v>2056.1</v>
      </c>
      <c r="C7389">
        <v>709.76</v>
      </c>
      <c r="D7389">
        <v>5120.8</v>
      </c>
      <c r="E7389">
        <v>3641.2</v>
      </c>
      <c r="F7389">
        <v>10313.24</v>
      </c>
      <c r="G7389">
        <v>7078.2</v>
      </c>
      <c r="H7389">
        <v>14285</v>
      </c>
      <c r="I7389">
        <v>367.54</v>
      </c>
      <c r="J7389">
        <v>1148.1400000000001</v>
      </c>
      <c r="K7389">
        <v>6492.16</v>
      </c>
      <c r="L7389">
        <v>15283</v>
      </c>
      <c r="M7389">
        <v>18390</v>
      </c>
      <c r="N7389">
        <v>4358.6000000000004</v>
      </c>
    </row>
    <row r="7390" spans="1:14" x14ac:dyDescent="0.25">
      <c r="A7390" s="5">
        <v>42485</v>
      </c>
      <c r="B7390">
        <v>2053.39</v>
      </c>
      <c r="C7390">
        <v>706.17</v>
      </c>
      <c r="D7390">
        <v>5087.6000000000004</v>
      </c>
      <c r="E7390">
        <v>3622.6</v>
      </c>
      <c r="F7390">
        <v>10246.77</v>
      </c>
      <c r="G7390">
        <v>7018.6</v>
      </c>
      <c r="H7390">
        <v>14063</v>
      </c>
      <c r="I7390">
        <v>363.91</v>
      </c>
      <c r="J7390">
        <v>1140.05</v>
      </c>
      <c r="K7390">
        <v>6482.46</v>
      </c>
      <c r="L7390">
        <v>15178</v>
      </c>
      <c r="M7390">
        <v>18228</v>
      </c>
      <c r="N7390">
        <v>4380.3</v>
      </c>
    </row>
    <row r="7391" spans="1:14" x14ac:dyDescent="0.25">
      <c r="A7391" s="5">
        <v>42486</v>
      </c>
      <c r="B7391">
        <v>2058.5700000000002</v>
      </c>
      <c r="C7391">
        <v>706.08</v>
      </c>
      <c r="D7391">
        <v>5111.3999999999996</v>
      </c>
      <c r="E7391">
        <v>3619.4</v>
      </c>
      <c r="F7391">
        <v>10219</v>
      </c>
      <c r="G7391">
        <v>7134.5</v>
      </c>
      <c r="H7391">
        <v>14291</v>
      </c>
      <c r="I7391">
        <v>364.57</v>
      </c>
      <c r="J7391">
        <v>1140.47</v>
      </c>
      <c r="K7391">
        <v>6491.35</v>
      </c>
      <c r="L7391">
        <v>15048</v>
      </c>
      <c r="M7391">
        <v>18313</v>
      </c>
      <c r="N7391">
        <v>4346</v>
      </c>
    </row>
    <row r="7392" spans="1:14" x14ac:dyDescent="0.25">
      <c r="A7392" s="5">
        <v>42487</v>
      </c>
      <c r="B7392">
        <v>2060.79</v>
      </c>
      <c r="C7392">
        <v>709.68</v>
      </c>
      <c r="D7392">
        <v>5134.3</v>
      </c>
      <c r="E7392">
        <v>3641.2</v>
      </c>
      <c r="F7392">
        <v>10245.780000000001</v>
      </c>
      <c r="G7392">
        <v>7155.6</v>
      </c>
      <c r="H7392">
        <v>14333</v>
      </c>
      <c r="I7392">
        <v>366.5</v>
      </c>
      <c r="J7392">
        <v>1140.8800000000001</v>
      </c>
      <c r="K7392">
        <v>6486.5</v>
      </c>
      <c r="L7392">
        <v>15022</v>
      </c>
      <c r="M7392">
        <v>18227</v>
      </c>
      <c r="N7392">
        <v>4311.7</v>
      </c>
    </row>
    <row r="7393" spans="1:14" x14ac:dyDescent="0.25">
      <c r="A7393" s="5">
        <v>42488</v>
      </c>
      <c r="B7393">
        <v>2042.8</v>
      </c>
      <c r="C7393">
        <v>709.85</v>
      </c>
      <c r="D7393">
        <v>5136.3999999999996</v>
      </c>
      <c r="E7393">
        <v>3639.6</v>
      </c>
      <c r="F7393">
        <v>10259.67</v>
      </c>
      <c r="G7393">
        <v>7124.2</v>
      </c>
      <c r="H7393">
        <v>14513</v>
      </c>
      <c r="I7393">
        <v>368.69</v>
      </c>
      <c r="J7393">
        <v>1144.4100000000001</v>
      </c>
      <c r="K7393">
        <v>6505.08</v>
      </c>
      <c r="L7393">
        <v>14352</v>
      </c>
      <c r="M7393">
        <v>18221</v>
      </c>
      <c r="N7393">
        <v>4351</v>
      </c>
    </row>
    <row r="7394" spans="1:14" x14ac:dyDescent="0.25">
      <c r="A7394" s="5">
        <v>42489</v>
      </c>
      <c r="B7394">
        <v>2029.49</v>
      </c>
      <c r="C7394">
        <v>713.27</v>
      </c>
      <c r="D7394">
        <v>5088.3999999999996</v>
      </c>
      <c r="E7394">
        <v>3538.1</v>
      </c>
      <c r="F7394">
        <v>10004.73</v>
      </c>
      <c r="G7394">
        <v>6956.3</v>
      </c>
      <c r="H7394">
        <v>14256</v>
      </c>
      <c r="I7394">
        <v>359.87</v>
      </c>
      <c r="J7394">
        <v>1120.77</v>
      </c>
      <c r="K7394">
        <v>6384.72</v>
      </c>
      <c r="L7394">
        <v>14352</v>
      </c>
      <c r="M7394">
        <v>17934</v>
      </c>
      <c r="N7394">
        <v>4376.1000000000004</v>
      </c>
    </row>
    <row r="7395" spans="1:14" x14ac:dyDescent="0.25">
      <c r="A7395" s="5">
        <v>42492</v>
      </c>
      <c r="B7395">
        <v>2044.52</v>
      </c>
      <c r="C7395">
        <v>708.97</v>
      </c>
      <c r="D7395">
        <v>5088.3999999999996</v>
      </c>
      <c r="E7395">
        <v>3552.6</v>
      </c>
      <c r="F7395">
        <v>10040.94</v>
      </c>
      <c r="G7395">
        <v>6938.6</v>
      </c>
      <c r="H7395">
        <v>14093</v>
      </c>
      <c r="I7395">
        <v>361.19</v>
      </c>
      <c r="J7395">
        <v>1114.55</v>
      </c>
      <c r="K7395">
        <v>6413.8</v>
      </c>
      <c r="L7395">
        <v>14039</v>
      </c>
      <c r="M7395">
        <v>17934</v>
      </c>
      <c r="N7395">
        <v>4369.5</v>
      </c>
    </row>
    <row r="7396" spans="1:14" x14ac:dyDescent="0.25">
      <c r="A7396" s="5">
        <v>42493</v>
      </c>
      <c r="B7396">
        <v>2027.52</v>
      </c>
      <c r="C7396">
        <v>701.09</v>
      </c>
      <c r="D7396">
        <v>5036</v>
      </c>
      <c r="E7396">
        <v>3495.2</v>
      </c>
      <c r="F7396">
        <v>9876.76</v>
      </c>
      <c r="G7396">
        <v>6754.9</v>
      </c>
      <c r="H7396">
        <v>13760</v>
      </c>
      <c r="I7396">
        <v>355.09</v>
      </c>
      <c r="J7396">
        <v>1099.4100000000001</v>
      </c>
      <c r="K7396">
        <v>6307.18</v>
      </c>
      <c r="L7396">
        <v>14039</v>
      </c>
      <c r="M7396">
        <v>17667</v>
      </c>
      <c r="N7396">
        <v>4479.8999999999996</v>
      </c>
    </row>
    <row r="7397" spans="1:14" x14ac:dyDescent="0.25">
      <c r="A7397" s="5">
        <v>42494</v>
      </c>
      <c r="B7397">
        <v>2017.66</v>
      </c>
      <c r="C7397">
        <v>696.35</v>
      </c>
      <c r="D7397">
        <v>4963.8999999999996</v>
      </c>
      <c r="E7397">
        <v>3458</v>
      </c>
      <c r="F7397">
        <v>9749.2900000000009</v>
      </c>
      <c r="G7397">
        <v>6654.1</v>
      </c>
      <c r="H7397">
        <v>13742</v>
      </c>
      <c r="I7397">
        <v>351.46</v>
      </c>
      <c r="J7397">
        <v>1090.29</v>
      </c>
      <c r="K7397">
        <v>6232.86</v>
      </c>
      <c r="L7397">
        <v>14039</v>
      </c>
      <c r="M7397">
        <v>17457</v>
      </c>
      <c r="N7397">
        <v>4392</v>
      </c>
    </row>
    <row r="7398" spans="1:14" x14ac:dyDescent="0.25">
      <c r="A7398" s="5">
        <v>42495</v>
      </c>
      <c r="B7398">
        <v>2014.71</v>
      </c>
      <c r="C7398">
        <v>694.77</v>
      </c>
      <c r="D7398">
        <v>4971.3</v>
      </c>
      <c r="E7398">
        <v>3464.1</v>
      </c>
      <c r="F7398">
        <v>9750.2800000000007</v>
      </c>
      <c r="G7398">
        <v>6662.6</v>
      </c>
      <c r="H7398">
        <v>13697</v>
      </c>
      <c r="I7398">
        <v>353.32</v>
      </c>
      <c r="J7398">
        <v>1090.29</v>
      </c>
      <c r="K7398">
        <v>6232.86</v>
      </c>
      <c r="L7398">
        <v>14039</v>
      </c>
      <c r="M7398">
        <v>17443</v>
      </c>
      <c r="N7398">
        <v>4405.3999999999996</v>
      </c>
    </row>
    <row r="7399" spans="1:14" x14ac:dyDescent="0.25">
      <c r="A7399" s="5">
        <v>42496</v>
      </c>
      <c r="B7399">
        <v>2023.33</v>
      </c>
      <c r="C7399">
        <v>699.51</v>
      </c>
      <c r="D7399">
        <v>4986.5</v>
      </c>
      <c r="E7399">
        <v>3457.2</v>
      </c>
      <c r="F7399">
        <v>9797.4</v>
      </c>
      <c r="G7399">
        <v>6693.4</v>
      </c>
      <c r="H7399">
        <v>13627</v>
      </c>
      <c r="I7399">
        <v>353.44</v>
      </c>
      <c r="J7399">
        <v>1080.75</v>
      </c>
      <c r="K7399">
        <v>6201.36</v>
      </c>
      <c r="L7399">
        <v>13987</v>
      </c>
      <c r="M7399">
        <v>17178</v>
      </c>
      <c r="N7399">
        <v>4390.3999999999996</v>
      </c>
    </row>
    <row r="7400" spans="1:14" x14ac:dyDescent="0.25">
      <c r="A7400" s="5">
        <v>42499</v>
      </c>
      <c r="B7400">
        <v>2024.81</v>
      </c>
      <c r="C7400">
        <v>691.97</v>
      </c>
      <c r="D7400">
        <v>4975.8</v>
      </c>
      <c r="E7400">
        <v>3475</v>
      </c>
      <c r="F7400">
        <v>9902.06</v>
      </c>
      <c r="G7400">
        <v>6653.3</v>
      </c>
      <c r="H7400">
        <v>13520</v>
      </c>
      <c r="I7400">
        <v>353.65</v>
      </c>
      <c r="J7400">
        <v>1098.99</v>
      </c>
      <c r="K7400">
        <v>6291.02</v>
      </c>
      <c r="L7400">
        <v>14109</v>
      </c>
      <c r="M7400">
        <v>17241</v>
      </c>
      <c r="N7400">
        <v>4444.7</v>
      </c>
    </row>
    <row r="7401" spans="1:14" x14ac:dyDescent="0.25">
      <c r="A7401" s="5">
        <v>42500</v>
      </c>
      <c r="B7401">
        <v>2047.73</v>
      </c>
      <c r="C7401">
        <v>703.36</v>
      </c>
      <c r="D7401">
        <v>5005.3</v>
      </c>
      <c r="E7401">
        <v>3499.7</v>
      </c>
      <c r="F7401">
        <v>9956.6200000000008</v>
      </c>
      <c r="G7401">
        <v>6734.7</v>
      </c>
      <c r="H7401">
        <v>13687</v>
      </c>
      <c r="I7401">
        <v>357.52</v>
      </c>
      <c r="J7401">
        <v>1102.31</v>
      </c>
      <c r="K7401">
        <v>6383.11</v>
      </c>
      <c r="L7401">
        <v>14422</v>
      </c>
      <c r="M7401">
        <v>17311</v>
      </c>
      <c r="N7401">
        <v>4462.3</v>
      </c>
    </row>
    <row r="7402" spans="1:14" x14ac:dyDescent="0.25">
      <c r="A7402" s="5">
        <v>42501</v>
      </c>
      <c r="B7402">
        <v>2028.51</v>
      </c>
      <c r="C7402">
        <v>701.79</v>
      </c>
      <c r="D7402">
        <v>5020.8999999999996</v>
      </c>
      <c r="E7402">
        <v>3482.3</v>
      </c>
      <c r="F7402">
        <v>9898.59</v>
      </c>
      <c r="G7402">
        <v>6659.4</v>
      </c>
      <c r="H7402">
        <v>13519</v>
      </c>
      <c r="I7402">
        <v>356.24</v>
      </c>
      <c r="J7402">
        <v>1098.1600000000001</v>
      </c>
      <c r="K7402">
        <v>6376.64</v>
      </c>
      <c r="L7402">
        <v>14422</v>
      </c>
      <c r="M7402">
        <v>17112</v>
      </c>
      <c r="N7402">
        <v>4484.1000000000004</v>
      </c>
    </row>
    <row r="7403" spans="1:14" x14ac:dyDescent="0.25">
      <c r="A7403" s="5">
        <v>42502</v>
      </c>
      <c r="B7403">
        <v>2029.24</v>
      </c>
      <c r="C7403">
        <v>701.44</v>
      </c>
      <c r="D7403">
        <v>4971.7</v>
      </c>
      <c r="E7403">
        <v>3463.7</v>
      </c>
      <c r="F7403">
        <v>9782.0300000000007</v>
      </c>
      <c r="G7403">
        <v>6654.8</v>
      </c>
      <c r="H7403">
        <v>13500</v>
      </c>
      <c r="I7403">
        <v>353.24</v>
      </c>
      <c r="J7403">
        <v>1087.17</v>
      </c>
      <c r="K7403">
        <v>6344.33</v>
      </c>
      <c r="L7403">
        <v>14535</v>
      </c>
      <c r="M7403">
        <v>17030</v>
      </c>
      <c r="N7403">
        <v>4491.6000000000004</v>
      </c>
    </row>
    <row r="7404" spans="1:14" x14ac:dyDescent="0.25">
      <c r="A7404" s="5">
        <v>42503</v>
      </c>
      <c r="B7404">
        <v>2014.21</v>
      </c>
      <c r="C7404">
        <v>702.14</v>
      </c>
      <c r="D7404">
        <v>5000.8</v>
      </c>
      <c r="E7404">
        <v>3487.6</v>
      </c>
      <c r="F7404">
        <v>9865.85</v>
      </c>
      <c r="G7404">
        <v>6703.1</v>
      </c>
      <c r="H7404">
        <v>13544</v>
      </c>
      <c r="I7404">
        <v>355.42</v>
      </c>
      <c r="J7404">
        <v>1094.8499999999999</v>
      </c>
      <c r="K7404">
        <v>6384.72</v>
      </c>
      <c r="L7404">
        <v>14213</v>
      </c>
      <c r="M7404">
        <v>16859</v>
      </c>
      <c r="N7404">
        <v>4459.8</v>
      </c>
    </row>
    <row r="7405" spans="1:14" x14ac:dyDescent="0.25">
      <c r="A7405" s="5">
        <v>42506</v>
      </c>
      <c r="B7405">
        <v>2033.19</v>
      </c>
      <c r="C7405">
        <v>708.1</v>
      </c>
      <c r="D7405">
        <v>5013.5</v>
      </c>
      <c r="E7405">
        <v>3481.5</v>
      </c>
      <c r="F7405">
        <v>9865.85</v>
      </c>
      <c r="G7405">
        <v>6703.4</v>
      </c>
      <c r="H7405">
        <v>13585</v>
      </c>
      <c r="I7405">
        <v>356.24</v>
      </c>
      <c r="J7405">
        <v>1106.8699999999999</v>
      </c>
      <c r="K7405">
        <v>6384.72</v>
      </c>
      <c r="L7405">
        <v>14370</v>
      </c>
      <c r="M7405">
        <v>17041</v>
      </c>
      <c r="N7405">
        <v>4472.3999999999996</v>
      </c>
    </row>
    <row r="7406" spans="1:14" x14ac:dyDescent="0.25">
      <c r="A7406" s="5">
        <v>42507</v>
      </c>
      <c r="B7406">
        <v>2014.21</v>
      </c>
      <c r="C7406">
        <v>709.76</v>
      </c>
      <c r="D7406">
        <v>5021.3</v>
      </c>
      <c r="E7406">
        <v>3474.6</v>
      </c>
      <c r="F7406">
        <v>9792.44</v>
      </c>
      <c r="G7406">
        <v>6704.1</v>
      </c>
      <c r="H7406">
        <v>13354</v>
      </c>
      <c r="I7406">
        <v>355.05</v>
      </c>
      <c r="J7406">
        <v>1102.31</v>
      </c>
      <c r="K7406">
        <v>6371.8</v>
      </c>
      <c r="L7406">
        <v>14526</v>
      </c>
      <c r="M7406">
        <v>17153</v>
      </c>
      <c r="N7406">
        <v>4515.8999999999996</v>
      </c>
    </row>
    <row r="7407" spans="1:14" x14ac:dyDescent="0.25">
      <c r="A7407" s="5">
        <v>42508</v>
      </c>
      <c r="B7407">
        <v>2012.24</v>
      </c>
      <c r="C7407">
        <v>707.31</v>
      </c>
      <c r="D7407">
        <v>5026.2</v>
      </c>
      <c r="E7407">
        <v>3492.8</v>
      </c>
      <c r="F7407">
        <v>9862.8700000000008</v>
      </c>
      <c r="G7407">
        <v>6780.4</v>
      </c>
      <c r="H7407">
        <v>13524</v>
      </c>
      <c r="I7407">
        <v>356.9</v>
      </c>
      <c r="J7407">
        <v>1112.26</v>
      </c>
      <c r="K7407">
        <v>6413</v>
      </c>
      <c r="L7407">
        <v>14430</v>
      </c>
      <c r="M7407">
        <v>16929</v>
      </c>
      <c r="N7407">
        <v>4483.2</v>
      </c>
    </row>
    <row r="7408" spans="1:14" x14ac:dyDescent="0.25">
      <c r="A7408" s="5">
        <v>42509</v>
      </c>
      <c r="B7408">
        <v>2009.53</v>
      </c>
      <c r="C7408">
        <v>704.94</v>
      </c>
      <c r="D7408">
        <v>4951.2</v>
      </c>
      <c r="E7408">
        <v>3462.5</v>
      </c>
      <c r="F7408">
        <v>9716.06</v>
      </c>
      <c r="G7408">
        <v>6700.7</v>
      </c>
      <c r="H7408">
        <v>13425</v>
      </c>
      <c r="I7408">
        <v>352.87</v>
      </c>
      <c r="J7408">
        <v>1095.68</v>
      </c>
      <c r="K7408">
        <v>6380.68</v>
      </c>
      <c r="L7408">
        <v>14474</v>
      </c>
      <c r="M7408">
        <v>16860</v>
      </c>
      <c r="N7408">
        <v>4471.5</v>
      </c>
    </row>
    <row r="7409" spans="1:14" x14ac:dyDescent="0.25">
      <c r="A7409" s="5">
        <v>42510</v>
      </c>
      <c r="B7409">
        <v>2020.62</v>
      </c>
      <c r="C7409">
        <v>712.22</v>
      </c>
      <c r="D7409">
        <v>5025.3999999999996</v>
      </c>
      <c r="E7409">
        <v>3521</v>
      </c>
      <c r="F7409">
        <v>9830.14</v>
      </c>
      <c r="G7409">
        <v>6766.8</v>
      </c>
      <c r="H7409">
        <v>13592</v>
      </c>
      <c r="I7409">
        <v>358.07</v>
      </c>
      <c r="J7409">
        <v>1112.1300000000001</v>
      </c>
      <c r="K7409">
        <v>6465.5</v>
      </c>
      <c r="L7409">
        <v>14561</v>
      </c>
      <c r="M7409">
        <v>17075</v>
      </c>
      <c r="N7409">
        <v>4481.6000000000004</v>
      </c>
    </row>
    <row r="7410" spans="1:14" x14ac:dyDescent="0.25">
      <c r="A7410" s="5">
        <v>42513</v>
      </c>
      <c r="B7410">
        <v>2015.94</v>
      </c>
      <c r="C7410">
        <v>712.22</v>
      </c>
      <c r="D7410">
        <v>5023.3</v>
      </c>
      <c r="E7410">
        <v>3503.4</v>
      </c>
      <c r="F7410">
        <v>9779.0499999999993</v>
      </c>
      <c r="G7410">
        <v>6741.5</v>
      </c>
      <c r="H7410">
        <v>13556</v>
      </c>
      <c r="I7410">
        <v>357.45</v>
      </c>
      <c r="J7410">
        <v>1109.22</v>
      </c>
      <c r="K7410">
        <v>6484.89</v>
      </c>
      <c r="L7410">
        <v>14483</v>
      </c>
      <c r="M7410">
        <v>17056</v>
      </c>
      <c r="N7410">
        <v>4464</v>
      </c>
    </row>
    <row r="7411" spans="1:14" x14ac:dyDescent="0.25">
      <c r="A7411" s="5">
        <v>42514</v>
      </c>
      <c r="B7411">
        <v>2045.26</v>
      </c>
      <c r="C7411">
        <v>711.78</v>
      </c>
      <c r="D7411">
        <v>5092.1000000000004</v>
      </c>
      <c r="E7411">
        <v>3591.7</v>
      </c>
      <c r="F7411">
        <v>9990.84</v>
      </c>
      <c r="G7411">
        <v>6897.9</v>
      </c>
      <c r="H7411">
        <v>13981</v>
      </c>
      <c r="I7411">
        <v>364.34</v>
      </c>
      <c r="J7411">
        <v>1125.6199999999999</v>
      </c>
      <c r="K7411">
        <v>6571.32</v>
      </c>
      <c r="L7411">
        <v>14335</v>
      </c>
      <c r="M7411">
        <v>17081</v>
      </c>
      <c r="N7411">
        <v>4430.5</v>
      </c>
    </row>
    <row r="7412" spans="1:14" x14ac:dyDescent="0.25">
      <c r="A7412" s="5">
        <v>42515</v>
      </c>
      <c r="B7412">
        <v>2057.34</v>
      </c>
      <c r="C7412">
        <v>718.27</v>
      </c>
      <c r="D7412">
        <v>5120.8</v>
      </c>
      <c r="E7412">
        <v>3637.5</v>
      </c>
      <c r="F7412">
        <v>10125.26</v>
      </c>
      <c r="G7412">
        <v>7049.3</v>
      </c>
      <c r="H7412">
        <v>14217</v>
      </c>
      <c r="I7412">
        <v>368.89</v>
      </c>
      <c r="J7412">
        <v>1134.1300000000001</v>
      </c>
      <c r="K7412">
        <v>6603.63</v>
      </c>
      <c r="L7412">
        <v>14587</v>
      </c>
      <c r="M7412">
        <v>17509</v>
      </c>
      <c r="N7412">
        <v>4490.8</v>
      </c>
    </row>
    <row r="7413" spans="1:14" x14ac:dyDescent="0.25">
      <c r="A7413" s="5">
        <v>42516</v>
      </c>
      <c r="B7413">
        <v>2059.8000000000002</v>
      </c>
      <c r="C7413">
        <v>719.23</v>
      </c>
      <c r="D7413">
        <v>5122</v>
      </c>
      <c r="E7413">
        <v>3663.7</v>
      </c>
      <c r="F7413">
        <v>10194.69</v>
      </c>
      <c r="G7413">
        <v>7014.6</v>
      </c>
      <c r="H7413">
        <v>14220</v>
      </c>
      <c r="I7413">
        <v>370.5</v>
      </c>
      <c r="J7413">
        <v>1141.4000000000001</v>
      </c>
      <c r="K7413">
        <v>6644.83</v>
      </c>
      <c r="L7413">
        <v>14604</v>
      </c>
      <c r="M7413">
        <v>17527</v>
      </c>
      <c r="N7413">
        <v>4511.7</v>
      </c>
    </row>
    <row r="7414" spans="1:14" x14ac:dyDescent="0.25">
      <c r="A7414" s="5">
        <v>42517</v>
      </c>
      <c r="B7414">
        <v>2067.19</v>
      </c>
      <c r="C7414">
        <v>723.18</v>
      </c>
      <c r="D7414">
        <v>5120.3999999999996</v>
      </c>
      <c r="E7414">
        <v>3668.2</v>
      </c>
      <c r="F7414">
        <v>10189.73</v>
      </c>
      <c r="G7414">
        <v>7036.6</v>
      </c>
      <c r="H7414">
        <v>14182</v>
      </c>
      <c r="I7414">
        <v>372.06</v>
      </c>
      <c r="J7414">
        <v>1141.4000000000001</v>
      </c>
      <c r="K7414">
        <v>6696.53</v>
      </c>
      <c r="L7414">
        <v>14630</v>
      </c>
      <c r="M7414">
        <v>17695</v>
      </c>
      <c r="N7414">
        <v>4525.8999999999996</v>
      </c>
    </row>
    <row r="7415" spans="1:14" x14ac:dyDescent="0.25">
      <c r="A7415" s="5">
        <v>42520</v>
      </c>
      <c r="B7415">
        <v>2067.19</v>
      </c>
      <c r="C7415">
        <v>721.25</v>
      </c>
      <c r="D7415">
        <v>5120.3999999999996</v>
      </c>
      <c r="E7415">
        <v>3681.7</v>
      </c>
      <c r="F7415">
        <v>10253.719999999999</v>
      </c>
      <c r="G7415">
        <v>7053.1</v>
      </c>
      <c r="H7415">
        <v>14280</v>
      </c>
      <c r="I7415">
        <v>372.77</v>
      </c>
      <c r="J7415">
        <v>1144.72</v>
      </c>
      <c r="K7415">
        <v>6691.68</v>
      </c>
      <c r="L7415">
        <v>14857</v>
      </c>
      <c r="M7415">
        <v>17727</v>
      </c>
      <c r="N7415">
        <v>4527.6000000000004</v>
      </c>
    </row>
    <row r="7416" spans="1:14" x14ac:dyDescent="0.25">
      <c r="A7416" s="5">
        <v>42521</v>
      </c>
      <c r="B7416">
        <v>2064.98</v>
      </c>
      <c r="C7416">
        <v>718.62</v>
      </c>
      <c r="D7416">
        <v>5094.6000000000004</v>
      </c>
      <c r="E7416">
        <v>3663.7</v>
      </c>
      <c r="F7416">
        <v>10181.299999999999</v>
      </c>
      <c r="G7416">
        <v>6983.5</v>
      </c>
      <c r="H7416">
        <v>14092</v>
      </c>
      <c r="I7416">
        <v>369.59</v>
      </c>
      <c r="J7416">
        <v>1134.55</v>
      </c>
      <c r="K7416">
        <v>6607.67</v>
      </c>
      <c r="L7416">
        <v>14987</v>
      </c>
      <c r="M7416">
        <v>17864</v>
      </c>
      <c r="N7416">
        <v>4502.5</v>
      </c>
    </row>
    <row r="7417" spans="1:14" x14ac:dyDescent="0.25">
      <c r="A7417" s="5">
        <v>42522</v>
      </c>
      <c r="B7417">
        <v>2067.9299999999998</v>
      </c>
      <c r="C7417">
        <v>719.32</v>
      </c>
      <c r="D7417">
        <v>5053.2</v>
      </c>
      <c r="E7417">
        <v>3639.1</v>
      </c>
      <c r="F7417">
        <v>10113.35</v>
      </c>
      <c r="G7417">
        <v>6898.6</v>
      </c>
      <c r="H7417">
        <v>13924</v>
      </c>
      <c r="I7417">
        <v>368.72</v>
      </c>
      <c r="J7417">
        <v>1125.21</v>
      </c>
      <c r="K7417">
        <v>6614.13</v>
      </c>
      <c r="L7417">
        <v>14761</v>
      </c>
      <c r="M7417">
        <v>17914</v>
      </c>
      <c r="N7417">
        <v>4458.1000000000004</v>
      </c>
    </row>
    <row r="7418" spans="1:14" x14ac:dyDescent="0.25">
      <c r="A7418" s="5">
        <v>42523</v>
      </c>
      <c r="B7418">
        <v>2073.6</v>
      </c>
      <c r="C7418">
        <v>722.56</v>
      </c>
      <c r="D7418">
        <v>5066.3</v>
      </c>
      <c r="E7418">
        <v>3640.4</v>
      </c>
      <c r="F7418">
        <v>10138.15</v>
      </c>
      <c r="G7418">
        <v>6939.1</v>
      </c>
      <c r="H7418">
        <v>13896</v>
      </c>
      <c r="I7418">
        <v>369.38</v>
      </c>
      <c r="J7418">
        <v>1127.19</v>
      </c>
      <c r="K7418">
        <v>6638.37</v>
      </c>
      <c r="L7418">
        <v>14430</v>
      </c>
      <c r="M7418">
        <v>17983</v>
      </c>
      <c r="N7418">
        <v>4416.3</v>
      </c>
    </row>
    <row r="7419" spans="1:14" x14ac:dyDescent="0.25">
      <c r="A7419" s="5">
        <v>42524</v>
      </c>
      <c r="B7419">
        <v>2067.69</v>
      </c>
      <c r="C7419">
        <v>726.86</v>
      </c>
      <c r="D7419">
        <v>5074.5</v>
      </c>
      <c r="E7419">
        <v>3605.2</v>
      </c>
      <c r="F7419">
        <v>10009.69</v>
      </c>
      <c r="G7419">
        <v>6798.5</v>
      </c>
      <c r="H7419">
        <v>13670</v>
      </c>
      <c r="I7419">
        <v>367.44</v>
      </c>
      <c r="J7419">
        <v>1115.45</v>
      </c>
      <c r="K7419">
        <v>6578.59</v>
      </c>
      <c r="L7419">
        <v>14491</v>
      </c>
      <c r="M7419">
        <v>18071</v>
      </c>
      <c r="N7419">
        <v>4453.1000000000004</v>
      </c>
    </row>
    <row r="7420" spans="1:14" x14ac:dyDescent="0.25">
      <c r="A7420" s="5">
        <v>42527</v>
      </c>
      <c r="B7420">
        <v>2078.04</v>
      </c>
      <c r="C7420">
        <v>730.54</v>
      </c>
      <c r="D7420">
        <v>5140.8999999999996</v>
      </c>
      <c r="E7420">
        <v>3613.8</v>
      </c>
      <c r="F7420">
        <v>10051.35</v>
      </c>
      <c r="G7420">
        <v>6831.9</v>
      </c>
      <c r="H7420">
        <v>13756</v>
      </c>
      <c r="I7420">
        <v>368.39</v>
      </c>
      <c r="J7420">
        <v>1115.45</v>
      </c>
      <c r="K7420">
        <v>6605.25</v>
      </c>
      <c r="L7420">
        <v>14404</v>
      </c>
      <c r="M7420">
        <v>18127</v>
      </c>
      <c r="N7420">
        <v>4486.6000000000004</v>
      </c>
    </row>
    <row r="7421" spans="1:14" x14ac:dyDescent="0.25">
      <c r="A7421" s="5">
        <v>42528</v>
      </c>
      <c r="B7421">
        <v>2080.0100000000002</v>
      </c>
      <c r="C7421">
        <v>734.66</v>
      </c>
      <c r="D7421">
        <v>5134.3</v>
      </c>
      <c r="E7421">
        <v>3656.7</v>
      </c>
      <c r="F7421">
        <v>10206.1</v>
      </c>
      <c r="G7421">
        <v>6878.3</v>
      </c>
      <c r="H7421">
        <v>14033</v>
      </c>
      <c r="I7421">
        <v>372.89</v>
      </c>
      <c r="J7421">
        <v>1134.3399999999999</v>
      </c>
      <c r="K7421">
        <v>6626.25</v>
      </c>
      <c r="L7421">
        <v>14526</v>
      </c>
      <c r="M7421">
        <v>18413</v>
      </c>
      <c r="N7421">
        <v>4499.1000000000004</v>
      </c>
    </row>
    <row r="7422" spans="1:14" x14ac:dyDescent="0.25">
      <c r="A7422" s="5">
        <v>42529</v>
      </c>
      <c r="B7422">
        <v>2087.65</v>
      </c>
      <c r="C7422">
        <v>730.45</v>
      </c>
      <c r="D7422">
        <v>5154.3999999999996</v>
      </c>
      <c r="E7422">
        <v>3634.2</v>
      </c>
      <c r="F7422">
        <v>10123.27</v>
      </c>
      <c r="G7422">
        <v>6822.3</v>
      </c>
      <c r="H7422">
        <v>13979</v>
      </c>
      <c r="I7422">
        <v>371.69</v>
      </c>
      <c r="J7422">
        <v>1130.19</v>
      </c>
      <c r="K7422">
        <v>6565.67</v>
      </c>
      <c r="L7422">
        <v>14657</v>
      </c>
      <c r="M7422">
        <v>18422</v>
      </c>
      <c r="N7422">
        <v>4495.8</v>
      </c>
    </row>
    <row r="7423" spans="1:14" x14ac:dyDescent="0.25">
      <c r="A7423" s="5">
        <v>42530</v>
      </c>
      <c r="B7423">
        <v>2083.9499999999998</v>
      </c>
      <c r="C7423">
        <v>725.37</v>
      </c>
      <c r="D7423">
        <v>5102.3999999999996</v>
      </c>
      <c r="E7423">
        <v>3599.5</v>
      </c>
      <c r="F7423">
        <v>10006.219999999999</v>
      </c>
      <c r="G7423">
        <v>6788.7</v>
      </c>
      <c r="H7423">
        <v>13899</v>
      </c>
      <c r="I7423">
        <v>368.39</v>
      </c>
      <c r="J7423">
        <v>1114</v>
      </c>
      <c r="K7423">
        <v>6517.2</v>
      </c>
      <c r="L7423">
        <v>14473</v>
      </c>
      <c r="M7423">
        <v>18422</v>
      </c>
      <c r="N7423">
        <v>4485.7</v>
      </c>
    </row>
    <row r="7424" spans="1:14" x14ac:dyDescent="0.25">
      <c r="A7424" s="5">
        <v>42531</v>
      </c>
      <c r="B7424">
        <v>2066.21</v>
      </c>
      <c r="C7424">
        <v>715.2</v>
      </c>
      <c r="D7424">
        <v>5013.1000000000004</v>
      </c>
      <c r="E7424">
        <v>3518.5</v>
      </c>
      <c r="F7424">
        <v>9757.23</v>
      </c>
      <c r="G7424">
        <v>6574.2</v>
      </c>
      <c r="H7424">
        <v>13374</v>
      </c>
      <c r="I7424">
        <v>359.8</v>
      </c>
      <c r="J7424">
        <v>1090.95</v>
      </c>
      <c r="K7424">
        <v>6397.65</v>
      </c>
      <c r="L7424">
        <v>14421</v>
      </c>
      <c r="M7424">
        <v>18155</v>
      </c>
      <c r="N7424">
        <v>4448.8999999999996</v>
      </c>
    </row>
    <row r="7425" spans="1:14" x14ac:dyDescent="0.25">
      <c r="A7425" s="5">
        <v>42534</v>
      </c>
      <c r="B7425">
        <v>2048.96</v>
      </c>
      <c r="C7425">
        <v>713.88</v>
      </c>
      <c r="D7425">
        <v>4963.5</v>
      </c>
      <c r="E7425">
        <v>3453.5</v>
      </c>
      <c r="F7425">
        <v>9606.44</v>
      </c>
      <c r="G7425">
        <v>6444.7</v>
      </c>
      <c r="H7425">
        <v>13012</v>
      </c>
      <c r="I7425">
        <v>353.57</v>
      </c>
      <c r="J7425">
        <v>1074.97</v>
      </c>
      <c r="K7425">
        <v>6296.67</v>
      </c>
      <c r="L7425">
        <v>13932</v>
      </c>
      <c r="M7425">
        <v>17780</v>
      </c>
      <c r="N7425">
        <v>4399.6000000000004</v>
      </c>
    </row>
    <row r="7426" spans="1:14" x14ac:dyDescent="0.25">
      <c r="A7426" s="5">
        <v>42535</v>
      </c>
      <c r="B7426">
        <v>2044.77</v>
      </c>
      <c r="C7426">
        <v>707.92</v>
      </c>
      <c r="D7426">
        <v>4850.8999999999996</v>
      </c>
      <c r="E7426">
        <v>3374.2</v>
      </c>
      <c r="F7426">
        <v>9436.32</v>
      </c>
      <c r="G7426">
        <v>6288.4</v>
      </c>
      <c r="H7426">
        <v>12710</v>
      </c>
      <c r="I7426">
        <v>345.97</v>
      </c>
      <c r="J7426">
        <v>1059.5999999999999</v>
      </c>
      <c r="K7426">
        <v>6181.97</v>
      </c>
      <c r="L7426">
        <v>13767</v>
      </c>
      <c r="M7426">
        <v>17607</v>
      </c>
      <c r="N7426">
        <v>4351.8999999999996</v>
      </c>
    </row>
    <row r="7427" spans="1:14" x14ac:dyDescent="0.25">
      <c r="A7427" s="5">
        <v>42536</v>
      </c>
      <c r="B7427">
        <v>2042.06</v>
      </c>
      <c r="C7427">
        <v>710.03</v>
      </c>
      <c r="D7427">
        <v>4898.3999999999996</v>
      </c>
      <c r="E7427">
        <v>3407.7</v>
      </c>
      <c r="F7427">
        <v>9548.41</v>
      </c>
      <c r="G7427">
        <v>6393.4</v>
      </c>
      <c r="H7427">
        <v>12920</v>
      </c>
      <c r="I7427">
        <v>346.34</v>
      </c>
      <c r="J7427">
        <v>1085.1400000000001</v>
      </c>
      <c r="K7427">
        <v>6221.55</v>
      </c>
      <c r="L7427">
        <v>13871</v>
      </c>
      <c r="M7427">
        <v>17685</v>
      </c>
      <c r="N7427">
        <v>4314.2</v>
      </c>
    </row>
    <row r="7428" spans="1:14" x14ac:dyDescent="0.25">
      <c r="A7428" s="5">
        <v>42537</v>
      </c>
      <c r="B7428">
        <v>2049.4499999999998</v>
      </c>
      <c r="C7428">
        <v>707.91</v>
      </c>
      <c r="D7428">
        <v>4884.8999999999996</v>
      </c>
      <c r="E7428">
        <v>3391.7</v>
      </c>
      <c r="F7428">
        <v>9492.36</v>
      </c>
      <c r="G7428">
        <v>6361.3</v>
      </c>
      <c r="H7428">
        <v>12778</v>
      </c>
      <c r="I7428">
        <v>345.6</v>
      </c>
      <c r="J7428">
        <v>1059.5999999999999</v>
      </c>
      <c r="K7428">
        <v>6146.43</v>
      </c>
      <c r="L7428">
        <v>13409</v>
      </c>
      <c r="M7428">
        <v>17338</v>
      </c>
      <c r="N7428">
        <v>4286.3999999999996</v>
      </c>
    </row>
    <row r="7429" spans="1:14" x14ac:dyDescent="0.25">
      <c r="A7429" s="5">
        <v>42538</v>
      </c>
      <c r="B7429">
        <v>2038.07</v>
      </c>
      <c r="C7429">
        <v>710.2</v>
      </c>
      <c r="D7429">
        <v>4923.3999999999996</v>
      </c>
      <c r="E7429">
        <v>3428.6</v>
      </c>
      <c r="F7429">
        <v>9533.07</v>
      </c>
      <c r="G7429">
        <v>6468.7</v>
      </c>
      <c r="H7429">
        <v>13194</v>
      </c>
      <c r="I7429">
        <v>348.2</v>
      </c>
      <c r="J7429">
        <v>1076.8399999999999</v>
      </c>
      <c r="K7429">
        <v>6245.38</v>
      </c>
      <c r="L7429">
        <v>13549</v>
      </c>
      <c r="M7429">
        <v>17430</v>
      </c>
      <c r="N7429">
        <v>4322.7</v>
      </c>
    </row>
    <row r="7430" spans="1:14" x14ac:dyDescent="0.25">
      <c r="A7430" s="5">
        <v>42541</v>
      </c>
      <c r="B7430">
        <v>2053.16</v>
      </c>
      <c r="C7430">
        <v>713.38</v>
      </c>
      <c r="D7430">
        <v>5087.5</v>
      </c>
      <c r="E7430">
        <v>3549.5</v>
      </c>
      <c r="F7430">
        <v>9881.09</v>
      </c>
      <c r="G7430">
        <v>6699.7</v>
      </c>
      <c r="H7430">
        <v>13650</v>
      </c>
      <c r="I7430">
        <v>360.45</v>
      </c>
      <c r="J7430">
        <v>1110.8699999999999</v>
      </c>
      <c r="K7430">
        <v>6378.4</v>
      </c>
      <c r="L7430">
        <v>13889</v>
      </c>
      <c r="M7430">
        <v>17743</v>
      </c>
      <c r="N7430">
        <v>4390.3</v>
      </c>
    </row>
    <row r="7431" spans="1:14" x14ac:dyDescent="0.25">
      <c r="A7431" s="5">
        <v>42542</v>
      </c>
      <c r="B7431">
        <v>2059.35</v>
      </c>
      <c r="C7431">
        <v>714.7</v>
      </c>
      <c r="D7431">
        <v>5122.7</v>
      </c>
      <c r="E7431">
        <v>3574</v>
      </c>
      <c r="F7431">
        <v>9958.5400000000009</v>
      </c>
      <c r="G7431">
        <v>6737.9</v>
      </c>
      <c r="H7431">
        <v>13730</v>
      </c>
      <c r="I7431">
        <v>363.76</v>
      </c>
      <c r="J7431">
        <v>1112.53</v>
      </c>
      <c r="K7431">
        <v>6421.39</v>
      </c>
      <c r="L7431">
        <v>14098</v>
      </c>
      <c r="M7431">
        <v>17865</v>
      </c>
      <c r="N7431">
        <v>4405.5</v>
      </c>
    </row>
    <row r="7432" spans="1:14" x14ac:dyDescent="0.25">
      <c r="A7432" s="5">
        <v>42543</v>
      </c>
      <c r="B7432">
        <v>2055.64</v>
      </c>
      <c r="C7432">
        <v>713.99</v>
      </c>
      <c r="D7432">
        <v>5171.1000000000004</v>
      </c>
      <c r="E7432">
        <v>3585.1</v>
      </c>
      <c r="F7432">
        <v>10057.84</v>
      </c>
      <c r="G7432">
        <v>6795.3</v>
      </c>
      <c r="H7432">
        <v>13676</v>
      </c>
      <c r="I7432">
        <v>364.46</v>
      </c>
      <c r="J7432">
        <v>1121.6600000000001</v>
      </c>
      <c r="K7432">
        <v>6446.53</v>
      </c>
      <c r="L7432">
        <v>13950</v>
      </c>
      <c r="M7432">
        <v>18099</v>
      </c>
      <c r="N7432">
        <v>4407.2</v>
      </c>
    </row>
    <row r="7433" spans="1:14" x14ac:dyDescent="0.25">
      <c r="A7433" s="5">
        <v>42544</v>
      </c>
      <c r="B7433">
        <v>2084.34</v>
      </c>
      <c r="C7433">
        <v>721.84</v>
      </c>
      <c r="D7433">
        <v>5199.2</v>
      </c>
      <c r="E7433">
        <v>3656</v>
      </c>
      <c r="F7433">
        <v>10164.08</v>
      </c>
      <c r="G7433">
        <v>6890.8</v>
      </c>
      <c r="H7433">
        <v>14089</v>
      </c>
      <c r="I7433">
        <v>371.57</v>
      </c>
      <c r="J7433">
        <v>1127.05</v>
      </c>
      <c r="K7433">
        <v>6473.3</v>
      </c>
      <c r="L7433">
        <v>14107</v>
      </c>
      <c r="M7433">
        <v>18229</v>
      </c>
      <c r="N7433">
        <v>4421.5</v>
      </c>
    </row>
    <row r="7434" spans="1:14" x14ac:dyDescent="0.25">
      <c r="A7434" s="5">
        <v>42545</v>
      </c>
      <c r="B7434">
        <v>1997.98</v>
      </c>
      <c r="C7434">
        <v>709.15</v>
      </c>
      <c r="D7434">
        <v>5048.3</v>
      </c>
      <c r="E7434">
        <v>3360.6</v>
      </c>
      <c r="F7434">
        <v>9490.3799999999992</v>
      </c>
      <c r="G7434">
        <v>6048.3</v>
      </c>
      <c r="H7434">
        <v>12399</v>
      </c>
      <c r="I7434">
        <v>350.4</v>
      </c>
      <c r="J7434">
        <v>1127.05</v>
      </c>
      <c r="K7434">
        <v>6289.18</v>
      </c>
      <c r="L7434">
        <v>13043</v>
      </c>
      <c r="M7434">
        <v>17586</v>
      </c>
      <c r="N7434">
        <v>4283.8</v>
      </c>
    </row>
    <row r="7435" spans="1:14" x14ac:dyDescent="0.25">
      <c r="A7435" s="5">
        <v>42548</v>
      </c>
      <c r="B7435">
        <v>1964.82</v>
      </c>
      <c r="C7435">
        <v>696.18</v>
      </c>
      <c r="D7435">
        <v>4895.6000000000004</v>
      </c>
      <c r="E7435">
        <v>3261.9</v>
      </c>
      <c r="F7435">
        <v>9189.52</v>
      </c>
      <c r="G7435">
        <v>5945.8</v>
      </c>
      <c r="H7435">
        <v>11882</v>
      </c>
      <c r="I7435">
        <v>340.01</v>
      </c>
      <c r="J7435">
        <v>1028.29</v>
      </c>
      <c r="K7435">
        <v>6118.04</v>
      </c>
      <c r="L7435">
        <v>13400</v>
      </c>
      <c r="M7435">
        <v>17551</v>
      </c>
      <c r="N7435">
        <v>4281.3</v>
      </c>
    </row>
    <row r="7436" spans="1:14" x14ac:dyDescent="0.25">
      <c r="A7436" s="5">
        <v>42549</v>
      </c>
      <c r="B7436">
        <v>2007.88</v>
      </c>
      <c r="C7436">
        <v>707.03</v>
      </c>
      <c r="D7436">
        <v>5021</v>
      </c>
      <c r="E7436">
        <v>3346.7</v>
      </c>
      <c r="F7436">
        <v>9348.39</v>
      </c>
      <c r="G7436">
        <v>6083.2</v>
      </c>
      <c r="H7436">
        <v>12294</v>
      </c>
      <c r="I7436">
        <v>344.85</v>
      </c>
      <c r="J7436">
        <v>1059.83</v>
      </c>
      <c r="K7436">
        <v>6285.93</v>
      </c>
      <c r="L7436">
        <v>13348</v>
      </c>
      <c r="M7436">
        <v>17584</v>
      </c>
      <c r="N7436">
        <v>4261</v>
      </c>
    </row>
    <row r="7437" spans="1:14" x14ac:dyDescent="0.25">
      <c r="A7437" s="5">
        <v>42550</v>
      </c>
      <c r="B7437">
        <v>2045.74</v>
      </c>
      <c r="C7437">
        <v>716.37</v>
      </c>
      <c r="D7437">
        <v>5196.7</v>
      </c>
      <c r="E7437">
        <v>3433.9</v>
      </c>
      <c r="F7437">
        <v>9519.67</v>
      </c>
      <c r="G7437">
        <v>6295.6</v>
      </c>
      <c r="H7437">
        <v>12556</v>
      </c>
      <c r="I7437">
        <v>355.28</v>
      </c>
      <c r="J7437">
        <v>1085.76</v>
      </c>
      <c r="K7437">
        <v>6423.82</v>
      </c>
      <c r="L7437">
        <v>13584</v>
      </c>
      <c r="M7437">
        <v>17868</v>
      </c>
      <c r="N7437">
        <v>4302.3999999999996</v>
      </c>
    </row>
    <row r="7438" spans="1:14" x14ac:dyDescent="0.25">
      <c r="A7438" s="5">
        <v>42551</v>
      </c>
      <c r="B7438">
        <v>2069</v>
      </c>
      <c r="C7438">
        <v>717.96</v>
      </c>
      <c r="D7438">
        <v>5312.5</v>
      </c>
      <c r="E7438">
        <v>3468.8</v>
      </c>
      <c r="F7438">
        <v>9600.1</v>
      </c>
      <c r="G7438">
        <v>6353.7</v>
      </c>
      <c r="H7438">
        <v>12758</v>
      </c>
      <c r="I7438">
        <v>360.12</v>
      </c>
      <c r="J7438">
        <v>1094.27</v>
      </c>
      <c r="K7438">
        <v>6472.48</v>
      </c>
      <c r="L7438">
        <v>13584</v>
      </c>
      <c r="M7438">
        <v>18275</v>
      </c>
      <c r="N7438">
        <v>4372.5</v>
      </c>
    </row>
    <row r="7439" spans="1:14" x14ac:dyDescent="0.25">
      <c r="A7439" s="5">
        <v>42552</v>
      </c>
      <c r="B7439">
        <v>2074.94</v>
      </c>
      <c r="C7439">
        <v>717.96</v>
      </c>
      <c r="D7439">
        <v>5397.3</v>
      </c>
      <c r="E7439">
        <v>3498.3</v>
      </c>
      <c r="F7439">
        <v>9687.9699999999993</v>
      </c>
      <c r="G7439">
        <v>6431.7</v>
      </c>
      <c r="H7439">
        <v>12822</v>
      </c>
      <c r="I7439">
        <v>362.52</v>
      </c>
      <c r="J7439">
        <v>1111.49</v>
      </c>
      <c r="K7439">
        <v>6526.02</v>
      </c>
      <c r="L7439">
        <v>13671</v>
      </c>
      <c r="M7439">
        <v>18275</v>
      </c>
      <c r="N7439">
        <v>4395.3</v>
      </c>
    </row>
    <row r="7440" spans="1:14" x14ac:dyDescent="0.25">
      <c r="A7440" s="5">
        <v>42555</v>
      </c>
      <c r="B7440">
        <v>2074.94</v>
      </c>
      <c r="C7440">
        <v>726.43</v>
      </c>
      <c r="D7440">
        <v>5350.6</v>
      </c>
      <c r="E7440">
        <v>3468.3</v>
      </c>
      <c r="F7440">
        <v>9635.84</v>
      </c>
      <c r="G7440">
        <v>6435.4</v>
      </c>
      <c r="H7440">
        <v>12617</v>
      </c>
      <c r="I7440">
        <v>359.91</v>
      </c>
      <c r="J7440">
        <v>1097.17</v>
      </c>
      <c r="K7440">
        <v>6502.49</v>
      </c>
      <c r="L7440">
        <v>13749</v>
      </c>
      <c r="M7440">
        <v>18354</v>
      </c>
      <c r="N7440">
        <v>4435</v>
      </c>
    </row>
    <row r="7441" spans="1:14" x14ac:dyDescent="0.25">
      <c r="A7441" s="5">
        <v>42556</v>
      </c>
      <c r="B7441">
        <v>2061.58</v>
      </c>
      <c r="C7441">
        <v>726.78</v>
      </c>
      <c r="D7441">
        <v>5377.1</v>
      </c>
      <c r="E7441">
        <v>3410.2</v>
      </c>
      <c r="F7441">
        <v>9451.65</v>
      </c>
      <c r="G7441">
        <v>6302.7</v>
      </c>
      <c r="H7441">
        <v>12422</v>
      </c>
      <c r="I7441">
        <v>356.02</v>
      </c>
      <c r="J7441">
        <v>1079.33</v>
      </c>
      <c r="K7441">
        <v>6405.97</v>
      </c>
      <c r="L7441">
        <v>13610</v>
      </c>
      <c r="M7441">
        <v>18081</v>
      </c>
      <c r="N7441">
        <v>4381</v>
      </c>
    </row>
    <row r="7442" spans="1:14" x14ac:dyDescent="0.25">
      <c r="A7442" s="5">
        <v>42557</v>
      </c>
      <c r="B7442">
        <v>2072.71</v>
      </c>
      <c r="C7442">
        <v>726.51</v>
      </c>
      <c r="D7442">
        <v>5306.7</v>
      </c>
      <c r="E7442">
        <v>3346.7</v>
      </c>
      <c r="F7442">
        <v>9292.2900000000009</v>
      </c>
      <c r="G7442">
        <v>6187.3</v>
      </c>
      <c r="H7442">
        <v>12176</v>
      </c>
      <c r="I7442">
        <v>349.2</v>
      </c>
      <c r="J7442">
        <v>1065.01</v>
      </c>
      <c r="K7442">
        <v>6393.81</v>
      </c>
      <c r="L7442">
        <v>13331</v>
      </c>
      <c r="M7442">
        <v>17893</v>
      </c>
      <c r="N7442">
        <v>4353.8999999999996</v>
      </c>
    </row>
    <row r="7443" spans="1:14" x14ac:dyDescent="0.25">
      <c r="A7443" s="5">
        <v>42558</v>
      </c>
      <c r="B7443">
        <v>2070.73</v>
      </c>
      <c r="C7443">
        <v>721.67</v>
      </c>
      <c r="D7443">
        <v>5368.8</v>
      </c>
      <c r="E7443">
        <v>3372.9</v>
      </c>
      <c r="F7443">
        <v>9346.4</v>
      </c>
      <c r="G7443">
        <v>6261.1</v>
      </c>
      <c r="H7443">
        <v>12153</v>
      </c>
      <c r="I7443">
        <v>352.67</v>
      </c>
      <c r="J7443">
        <v>1081.82</v>
      </c>
      <c r="K7443">
        <v>6438.42</v>
      </c>
      <c r="L7443">
        <v>13313</v>
      </c>
      <c r="M7443">
        <v>18064</v>
      </c>
      <c r="N7443">
        <v>4386</v>
      </c>
    </row>
    <row r="7444" spans="1:14" x14ac:dyDescent="0.25">
      <c r="A7444" s="5">
        <v>42559</v>
      </c>
      <c r="B7444">
        <v>2098.94</v>
      </c>
      <c r="C7444">
        <v>725.54</v>
      </c>
      <c r="D7444">
        <v>5417.2</v>
      </c>
      <c r="E7444">
        <v>3433.1</v>
      </c>
      <c r="F7444">
        <v>9561.3700000000008</v>
      </c>
      <c r="G7444">
        <v>6396.5</v>
      </c>
      <c r="H7444">
        <v>12646</v>
      </c>
      <c r="I7444">
        <v>358.83</v>
      </c>
      <c r="J7444">
        <v>1098.42</v>
      </c>
      <c r="K7444">
        <v>6491.95</v>
      </c>
      <c r="L7444">
        <v>13191</v>
      </c>
      <c r="M7444">
        <v>17936</v>
      </c>
      <c r="N7444">
        <v>4383.5</v>
      </c>
    </row>
    <row r="7445" spans="1:14" x14ac:dyDescent="0.25">
      <c r="A7445" s="5">
        <v>42562</v>
      </c>
      <c r="B7445">
        <v>2108.59</v>
      </c>
      <c r="C7445">
        <v>732.25</v>
      </c>
      <c r="D7445">
        <v>5484.6</v>
      </c>
      <c r="E7445">
        <v>3493.7</v>
      </c>
      <c r="F7445">
        <v>9753.01</v>
      </c>
      <c r="G7445">
        <v>6491.9</v>
      </c>
      <c r="H7445">
        <v>12794</v>
      </c>
      <c r="I7445">
        <v>364.54</v>
      </c>
      <c r="J7445">
        <v>1120</v>
      </c>
      <c r="K7445">
        <v>6574.68</v>
      </c>
      <c r="L7445">
        <v>13706</v>
      </c>
      <c r="M7445">
        <v>18212</v>
      </c>
      <c r="N7445">
        <v>4478.1000000000004</v>
      </c>
    </row>
    <row r="7446" spans="1:14" x14ac:dyDescent="0.25">
      <c r="A7446" s="5">
        <v>42563</v>
      </c>
      <c r="B7446">
        <v>2123.94</v>
      </c>
      <c r="C7446">
        <v>740.27</v>
      </c>
      <c r="D7446">
        <v>5479.6</v>
      </c>
      <c r="E7446">
        <v>3548.2</v>
      </c>
      <c r="F7446">
        <v>9894</v>
      </c>
      <c r="G7446">
        <v>6650.2</v>
      </c>
      <c r="H7446">
        <v>13170</v>
      </c>
      <c r="I7446">
        <v>368.47</v>
      </c>
      <c r="J7446">
        <v>1123.73</v>
      </c>
      <c r="K7446">
        <v>6588.47</v>
      </c>
      <c r="L7446">
        <v>14090</v>
      </c>
      <c r="M7446">
        <v>18563</v>
      </c>
      <c r="N7446">
        <v>4488.3</v>
      </c>
    </row>
    <row r="7447" spans="1:14" x14ac:dyDescent="0.25">
      <c r="A7447" s="5">
        <v>42564</v>
      </c>
      <c r="B7447">
        <v>2124.1799999999998</v>
      </c>
      <c r="C7447">
        <v>741.24</v>
      </c>
      <c r="D7447">
        <v>5492.9</v>
      </c>
      <c r="E7447">
        <v>3551.9</v>
      </c>
      <c r="F7447">
        <v>9871.66</v>
      </c>
      <c r="G7447">
        <v>6647.3</v>
      </c>
      <c r="H7447">
        <v>13026</v>
      </c>
      <c r="I7447">
        <v>367.73</v>
      </c>
      <c r="J7447">
        <v>1125.81</v>
      </c>
      <c r="K7447">
        <v>6583.6</v>
      </c>
      <c r="L7447">
        <v>14159</v>
      </c>
      <c r="M7447">
        <v>18597</v>
      </c>
      <c r="N7447">
        <v>4518.7</v>
      </c>
    </row>
    <row r="7448" spans="1:14" x14ac:dyDescent="0.25">
      <c r="A7448" s="5">
        <v>42565</v>
      </c>
      <c r="B7448">
        <v>2135.3200000000002</v>
      </c>
      <c r="C7448">
        <v>743.18</v>
      </c>
      <c r="D7448">
        <v>5466.8</v>
      </c>
      <c r="E7448">
        <v>3592.9</v>
      </c>
      <c r="F7448">
        <v>9999.75</v>
      </c>
      <c r="G7448">
        <v>6693.6</v>
      </c>
      <c r="H7448">
        <v>13242</v>
      </c>
      <c r="I7448">
        <v>370.79</v>
      </c>
      <c r="J7448">
        <v>1134.1099999999999</v>
      </c>
      <c r="K7448">
        <v>6620.91</v>
      </c>
      <c r="L7448">
        <v>14308</v>
      </c>
      <c r="M7448">
        <v>18832</v>
      </c>
      <c r="N7448">
        <v>4547.3999999999996</v>
      </c>
    </row>
    <row r="7449" spans="1:14" x14ac:dyDescent="0.25">
      <c r="A7449" s="5">
        <v>42566</v>
      </c>
      <c r="B7449">
        <v>2130.86</v>
      </c>
      <c r="C7449">
        <v>740.62</v>
      </c>
      <c r="D7449">
        <v>5467.6</v>
      </c>
      <c r="E7449">
        <v>3582.6</v>
      </c>
      <c r="F7449">
        <v>9978.4</v>
      </c>
      <c r="G7449">
        <v>6659.2</v>
      </c>
      <c r="H7449">
        <v>13182</v>
      </c>
      <c r="I7449">
        <v>370.25</v>
      </c>
      <c r="J7449">
        <v>1140.6500000000001</v>
      </c>
      <c r="K7449">
        <v>6594.96</v>
      </c>
      <c r="L7449">
        <v>14447</v>
      </c>
      <c r="M7449">
        <v>18959</v>
      </c>
      <c r="N7449">
        <v>4552.5</v>
      </c>
    </row>
    <row r="7450" spans="1:14" x14ac:dyDescent="0.25">
      <c r="A7450" s="5">
        <v>42569</v>
      </c>
      <c r="B7450">
        <v>2138.04</v>
      </c>
      <c r="C7450">
        <v>743.88</v>
      </c>
      <c r="D7450">
        <v>5502.8</v>
      </c>
      <c r="E7450">
        <v>3569.9</v>
      </c>
      <c r="F7450">
        <v>9997.27</v>
      </c>
      <c r="G7450">
        <v>6671.6</v>
      </c>
      <c r="H7450">
        <v>13219</v>
      </c>
      <c r="I7450">
        <v>370.96</v>
      </c>
      <c r="J7450">
        <v>1135.6600000000001</v>
      </c>
      <c r="K7450">
        <v>6626.59</v>
      </c>
      <c r="L7450">
        <v>14447</v>
      </c>
      <c r="M7450">
        <v>18984</v>
      </c>
      <c r="N7450">
        <v>4576.1000000000004</v>
      </c>
    </row>
    <row r="7451" spans="1:14" x14ac:dyDescent="0.25">
      <c r="A7451" s="5">
        <v>42570</v>
      </c>
      <c r="B7451">
        <v>2136.8000000000002</v>
      </c>
      <c r="C7451">
        <v>743</v>
      </c>
      <c r="D7451">
        <v>5494.5</v>
      </c>
      <c r="E7451">
        <v>3547.4</v>
      </c>
      <c r="F7451">
        <v>9902.44</v>
      </c>
      <c r="G7451">
        <v>6636.7</v>
      </c>
      <c r="H7451">
        <v>13139</v>
      </c>
      <c r="I7451">
        <v>370.5</v>
      </c>
      <c r="J7451">
        <v>1138.1600000000001</v>
      </c>
      <c r="K7451">
        <v>6567.38</v>
      </c>
      <c r="L7451">
        <v>14587</v>
      </c>
      <c r="M7451">
        <v>18906</v>
      </c>
      <c r="N7451">
        <v>4570.2</v>
      </c>
    </row>
    <row r="7452" spans="1:14" x14ac:dyDescent="0.25">
      <c r="A7452" s="5">
        <v>42571</v>
      </c>
      <c r="B7452">
        <v>2145.46</v>
      </c>
      <c r="C7452">
        <v>744.24</v>
      </c>
      <c r="D7452">
        <v>5524.3</v>
      </c>
      <c r="E7452">
        <v>3587.6</v>
      </c>
      <c r="F7452">
        <v>10063.299999999999</v>
      </c>
      <c r="G7452">
        <v>6702.4</v>
      </c>
      <c r="H7452">
        <v>13205</v>
      </c>
      <c r="I7452">
        <v>374.08</v>
      </c>
      <c r="J7452">
        <v>1151.46</v>
      </c>
      <c r="K7452">
        <v>6637.13</v>
      </c>
      <c r="L7452">
        <v>14561</v>
      </c>
      <c r="M7452">
        <v>19097</v>
      </c>
      <c r="N7452">
        <v>4603.2</v>
      </c>
    </row>
    <row r="7453" spans="1:14" x14ac:dyDescent="0.25">
      <c r="A7453" s="5">
        <v>42572</v>
      </c>
      <c r="B7453">
        <v>2136.06</v>
      </c>
      <c r="C7453">
        <v>745.29</v>
      </c>
      <c r="D7453">
        <v>5505.7</v>
      </c>
      <c r="E7453">
        <v>3588</v>
      </c>
      <c r="F7453">
        <v>10091.6</v>
      </c>
      <c r="G7453">
        <v>6718.4</v>
      </c>
      <c r="H7453">
        <v>13236</v>
      </c>
      <c r="I7453">
        <v>373.87</v>
      </c>
      <c r="J7453">
        <v>1147.72</v>
      </c>
      <c r="K7453">
        <v>6631.46</v>
      </c>
      <c r="L7453">
        <v>14665</v>
      </c>
      <c r="M7453">
        <v>19196</v>
      </c>
      <c r="N7453">
        <v>4631.8999999999996</v>
      </c>
    </row>
    <row r="7454" spans="1:14" x14ac:dyDescent="0.25">
      <c r="A7454" s="5">
        <v>42573</v>
      </c>
      <c r="B7454">
        <v>2145.46</v>
      </c>
      <c r="C7454">
        <v>747.85</v>
      </c>
      <c r="D7454">
        <v>5521</v>
      </c>
      <c r="E7454">
        <v>3588.8</v>
      </c>
      <c r="F7454">
        <v>10064.790000000001</v>
      </c>
      <c r="G7454">
        <v>6723.8</v>
      </c>
      <c r="H7454">
        <v>13202</v>
      </c>
      <c r="I7454">
        <v>375.04</v>
      </c>
      <c r="J7454">
        <v>1144.3900000000001</v>
      </c>
      <c r="K7454">
        <v>6632.27</v>
      </c>
      <c r="L7454">
        <v>14508</v>
      </c>
      <c r="M7454">
        <v>19186</v>
      </c>
      <c r="N7454">
        <v>4618.3999999999996</v>
      </c>
    </row>
    <row r="7455" spans="1:14" x14ac:dyDescent="0.25">
      <c r="A7455" s="5">
        <v>42576</v>
      </c>
      <c r="B7455">
        <v>2140.27</v>
      </c>
      <c r="C7455">
        <v>743.35</v>
      </c>
      <c r="D7455">
        <v>5504</v>
      </c>
      <c r="E7455">
        <v>3594.1</v>
      </c>
      <c r="F7455">
        <v>10105.5</v>
      </c>
      <c r="G7455">
        <v>6698.9</v>
      </c>
      <c r="H7455">
        <v>13136</v>
      </c>
      <c r="I7455">
        <v>374.58</v>
      </c>
      <c r="J7455">
        <v>1149.3800000000001</v>
      </c>
      <c r="K7455">
        <v>6633.89</v>
      </c>
      <c r="L7455">
        <v>14491</v>
      </c>
      <c r="M7455">
        <v>19237</v>
      </c>
      <c r="N7455">
        <v>4631.8999999999996</v>
      </c>
    </row>
    <row r="7456" spans="1:14" x14ac:dyDescent="0.25">
      <c r="A7456" s="5">
        <v>42577</v>
      </c>
      <c r="B7456">
        <v>2141.2600000000002</v>
      </c>
      <c r="C7456">
        <v>745.29</v>
      </c>
      <c r="D7456">
        <v>5524.3</v>
      </c>
      <c r="E7456">
        <v>3600.7</v>
      </c>
      <c r="F7456">
        <v>10174.01</v>
      </c>
      <c r="G7456">
        <v>6703.8</v>
      </c>
      <c r="H7456">
        <v>13160</v>
      </c>
      <c r="I7456">
        <v>375.62</v>
      </c>
      <c r="J7456">
        <v>1149.3800000000001</v>
      </c>
      <c r="K7456">
        <v>6665.52</v>
      </c>
      <c r="L7456">
        <v>14255</v>
      </c>
      <c r="M7456">
        <v>19288</v>
      </c>
      <c r="N7456">
        <v>4638.6000000000004</v>
      </c>
    </row>
    <row r="7457" spans="1:14" x14ac:dyDescent="0.25">
      <c r="A7457" s="5">
        <v>42578</v>
      </c>
      <c r="B7457">
        <v>2138.54</v>
      </c>
      <c r="C7457">
        <v>745.29</v>
      </c>
      <c r="D7457">
        <v>5537.1</v>
      </c>
      <c r="E7457">
        <v>3643.3</v>
      </c>
      <c r="F7457">
        <v>10234.58</v>
      </c>
      <c r="G7457">
        <v>6775.6</v>
      </c>
      <c r="H7457">
        <v>13279</v>
      </c>
      <c r="I7457">
        <v>374.75</v>
      </c>
      <c r="J7457">
        <v>1151.8800000000001</v>
      </c>
      <c r="K7457">
        <v>6665.52</v>
      </c>
      <c r="L7457">
        <v>14578</v>
      </c>
      <c r="M7457">
        <v>19340</v>
      </c>
      <c r="N7457">
        <v>4646.2</v>
      </c>
    </row>
    <row r="7458" spans="1:14" x14ac:dyDescent="0.25">
      <c r="A7458" s="5">
        <v>42579</v>
      </c>
      <c r="B7458">
        <v>2142.7399999999998</v>
      </c>
      <c r="C7458">
        <v>745.12</v>
      </c>
      <c r="D7458">
        <v>5528.8</v>
      </c>
      <c r="E7458">
        <v>3622.4</v>
      </c>
      <c r="F7458">
        <v>10222.66</v>
      </c>
      <c r="G7458">
        <v>6658.2</v>
      </c>
      <c r="H7458">
        <v>13046</v>
      </c>
      <c r="I7458">
        <v>370.5</v>
      </c>
      <c r="J7458">
        <v>1150.22</v>
      </c>
      <c r="K7458">
        <v>6560.89</v>
      </c>
      <c r="L7458">
        <v>14316</v>
      </c>
      <c r="M7458">
        <v>19340</v>
      </c>
      <c r="N7458">
        <v>4660.6000000000004</v>
      </c>
    </row>
    <row r="7459" spans="1:14" x14ac:dyDescent="0.25">
      <c r="A7459" s="5">
        <v>42580</v>
      </c>
      <c r="B7459">
        <v>2146.21</v>
      </c>
      <c r="C7459">
        <v>745.56</v>
      </c>
      <c r="D7459">
        <v>5522.6</v>
      </c>
      <c r="E7459">
        <v>3637.5</v>
      </c>
      <c r="F7459">
        <v>10252.950000000001</v>
      </c>
      <c r="G7459">
        <v>6717.9</v>
      </c>
      <c r="H7459">
        <v>13253</v>
      </c>
      <c r="I7459">
        <v>372.21</v>
      </c>
      <c r="J7459">
        <v>1152.3</v>
      </c>
      <c r="K7459">
        <v>6596.58</v>
      </c>
      <c r="L7459">
        <v>14491</v>
      </c>
      <c r="M7459">
        <v>19009</v>
      </c>
      <c r="N7459">
        <v>4662.3</v>
      </c>
    </row>
    <row r="7460" spans="1:14" x14ac:dyDescent="0.25">
      <c r="A7460" s="5">
        <v>42583</v>
      </c>
      <c r="B7460">
        <v>2142.5</v>
      </c>
      <c r="C7460">
        <v>745.56</v>
      </c>
      <c r="D7460">
        <v>5499.5</v>
      </c>
      <c r="E7460">
        <v>3612.1</v>
      </c>
      <c r="F7460">
        <v>10263.370000000001</v>
      </c>
      <c r="G7460">
        <v>6682.3</v>
      </c>
      <c r="H7460">
        <v>13062</v>
      </c>
      <c r="I7460">
        <v>368.12</v>
      </c>
      <c r="J7460">
        <v>1147.93</v>
      </c>
      <c r="K7460">
        <v>6596.58</v>
      </c>
      <c r="L7460">
        <v>14473</v>
      </c>
      <c r="M7460">
        <v>19311</v>
      </c>
      <c r="N7460">
        <v>4685.1000000000004</v>
      </c>
    </row>
    <row r="7461" spans="1:14" x14ac:dyDescent="0.25">
      <c r="A7461" s="5">
        <v>42584</v>
      </c>
      <c r="B7461">
        <v>2130.86</v>
      </c>
      <c r="C7461">
        <v>738.15</v>
      </c>
      <c r="D7461">
        <v>5455.2</v>
      </c>
      <c r="E7461">
        <v>3545.8</v>
      </c>
      <c r="F7461">
        <v>10074.219999999999</v>
      </c>
      <c r="G7461">
        <v>6490.9</v>
      </c>
      <c r="H7461">
        <v>12690</v>
      </c>
      <c r="I7461">
        <v>362.79</v>
      </c>
      <c r="J7461">
        <v>1128.8</v>
      </c>
      <c r="K7461">
        <v>6489.52</v>
      </c>
      <c r="L7461">
        <v>14255</v>
      </c>
      <c r="M7461">
        <v>19311</v>
      </c>
      <c r="N7461">
        <v>4646.2</v>
      </c>
    </row>
    <row r="7462" spans="1:14" x14ac:dyDescent="0.25">
      <c r="A7462" s="5">
        <v>42585</v>
      </c>
      <c r="B7462">
        <v>2135.0700000000002</v>
      </c>
      <c r="C7462">
        <v>741.86</v>
      </c>
      <c r="D7462">
        <v>5445.3</v>
      </c>
      <c r="E7462">
        <v>3540.4</v>
      </c>
      <c r="F7462">
        <v>10092.59</v>
      </c>
      <c r="G7462">
        <v>6474.5</v>
      </c>
      <c r="H7462">
        <v>12715</v>
      </c>
      <c r="I7462">
        <v>364.33</v>
      </c>
      <c r="J7462">
        <v>1124.23</v>
      </c>
      <c r="K7462">
        <v>6487.89</v>
      </c>
      <c r="L7462">
        <v>13985</v>
      </c>
      <c r="M7462">
        <v>18926</v>
      </c>
      <c r="N7462">
        <v>4577.8</v>
      </c>
    </row>
    <row r="7463" spans="1:14" x14ac:dyDescent="0.25">
      <c r="A7463" s="5">
        <v>42586</v>
      </c>
      <c r="B7463">
        <v>2137.3000000000002</v>
      </c>
      <c r="C7463">
        <v>741.24</v>
      </c>
      <c r="D7463">
        <v>5533.4</v>
      </c>
      <c r="E7463">
        <v>3560.1</v>
      </c>
      <c r="F7463">
        <v>10141.74</v>
      </c>
      <c r="G7463">
        <v>6561.4</v>
      </c>
      <c r="H7463">
        <v>12774</v>
      </c>
      <c r="I7463">
        <v>368.33</v>
      </c>
      <c r="J7463">
        <v>1135.04</v>
      </c>
      <c r="K7463">
        <v>6549.54</v>
      </c>
      <c r="L7463">
        <v>14124</v>
      </c>
      <c r="M7463">
        <v>19042</v>
      </c>
      <c r="N7463">
        <v>4591.3</v>
      </c>
    </row>
    <row r="7464" spans="1:14" x14ac:dyDescent="0.25">
      <c r="A7464" s="5">
        <v>42587</v>
      </c>
      <c r="B7464">
        <v>2154.62</v>
      </c>
      <c r="C7464">
        <v>746.62</v>
      </c>
      <c r="D7464">
        <v>5575.6</v>
      </c>
      <c r="E7464">
        <v>3613.8</v>
      </c>
      <c r="F7464">
        <v>10279.75</v>
      </c>
      <c r="G7464">
        <v>6683.7</v>
      </c>
      <c r="H7464">
        <v>13086</v>
      </c>
      <c r="I7464">
        <v>372.21</v>
      </c>
      <c r="J7464">
        <v>1146.68</v>
      </c>
      <c r="K7464">
        <v>6646.06</v>
      </c>
      <c r="L7464">
        <v>14142</v>
      </c>
      <c r="M7464">
        <v>19314</v>
      </c>
      <c r="N7464">
        <v>4610.8</v>
      </c>
    </row>
    <row r="7465" spans="1:14" x14ac:dyDescent="0.25">
      <c r="A7465" s="5">
        <v>42590</v>
      </c>
      <c r="B7465">
        <v>2153.38</v>
      </c>
      <c r="C7465">
        <v>753.32</v>
      </c>
      <c r="D7465">
        <v>5595</v>
      </c>
      <c r="E7465">
        <v>3617.9</v>
      </c>
      <c r="F7465">
        <v>10359.68</v>
      </c>
      <c r="G7465">
        <v>6715</v>
      </c>
      <c r="H7465">
        <v>13178</v>
      </c>
      <c r="I7465">
        <v>372.96</v>
      </c>
      <c r="J7465">
        <v>1151.05</v>
      </c>
      <c r="K7465">
        <v>6616.86</v>
      </c>
      <c r="L7465">
        <v>14491</v>
      </c>
      <c r="M7465">
        <v>19598</v>
      </c>
      <c r="N7465">
        <v>4631.8999999999996</v>
      </c>
    </row>
    <row r="7466" spans="1:14" x14ac:dyDescent="0.25">
      <c r="A7466" s="5">
        <v>42591</v>
      </c>
      <c r="B7466">
        <v>2155.36</v>
      </c>
      <c r="C7466">
        <v>756.93</v>
      </c>
      <c r="D7466">
        <v>5628.1</v>
      </c>
      <c r="E7466">
        <v>3661.3</v>
      </c>
      <c r="F7466">
        <v>10621.32</v>
      </c>
      <c r="G7466">
        <v>6793.3</v>
      </c>
      <c r="H7466">
        <v>13215</v>
      </c>
      <c r="I7466">
        <v>376.92</v>
      </c>
      <c r="J7466">
        <v>1173.71</v>
      </c>
      <c r="K7466">
        <v>6672.01</v>
      </c>
      <c r="L7466">
        <v>14596</v>
      </c>
      <c r="M7466">
        <v>19581</v>
      </c>
      <c r="N7466">
        <v>4637.8</v>
      </c>
    </row>
    <row r="7467" spans="1:14" x14ac:dyDescent="0.25">
      <c r="A7467" s="5">
        <v>42592</v>
      </c>
      <c r="B7467">
        <v>2150.66</v>
      </c>
      <c r="C7467">
        <v>756.32</v>
      </c>
      <c r="D7467">
        <v>5635.1</v>
      </c>
      <c r="E7467">
        <v>3648.2</v>
      </c>
      <c r="F7467">
        <v>10578.62</v>
      </c>
      <c r="G7467">
        <v>6791.1</v>
      </c>
      <c r="H7467">
        <v>13222</v>
      </c>
      <c r="I7467">
        <v>375.5</v>
      </c>
      <c r="J7467">
        <v>1168.0999999999999</v>
      </c>
      <c r="K7467">
        <v>6644.43</v>
      </c>
      <c r="L7467">
        <v>14630</v>
      </c>
      <c r="M7467">
        <v>19573</v>
      </c>
      <c r="N7467">
        <v>4636.1000000000004</v>
      </c>
    </row>
    <row r="7468" spans="1:14" x14ac:dyDescent="0.25">
      <c r="A7468" s="5">
        <v>42593</v>
      </c>
      <c r="B7468">
        <v>2159.5700000000002</v>
      </c>
      <c r="C7468">
        <v>758.26</v>
      </c>
      <c r="D7468">
        <v>5698.8</v>
      </c>
      <c r="E7468">
        <v>3690.4</v>
      </c>
      <c r="F7468">
        <v>10644.65</v>
      </c>
      <c r="G7468">
        <v>6821.2</v>
      </c>
      <c r="H7468">
        <v>13348</v>
      </c>
      <c r="I7468">
        <v>379.42</v>
      </c>
      <c r="J7468">
        <v>1177.04</v>
      </c>
      <c r="K7468">
        <v>6716.62</v>
      </c>
      <c r="L7468">
        <v>14630</v>
      </c>
      <c r="M7468">
        <v>19695</v>
      </c>
      <c r="N7468">
        <v>4616.7</v>
      </c>
    </row>
    <row r="7469" spans="1:14" x14ac:dyDescent="0.25">
      <c r="A7469" s="5">
        <v>42594</v>
      </c>
      <c r="B7469">
        <v>2158.09</v>
      </c>
      <c r="C7469">
        <v>754.11</v>
      </c>
      <c r="D7469">
        <v>5717</v>
      </c>
      <c r="E7469">
        <v>3687.5</v>
      </c>
      <c r="F7469">
        <v>10641.18</v>
      </c>
      <c r="G7469">
        <v>6830.7</v>
      </c>
      <c r="H7469">
        <v>13388</v>
      </c>
      <c r="I7469">
        <v>378.25</v>
      </c>
      <c r="J7469">
        <v>1175.3699999999999</v>
      </c>
      <c r="K7469">
        <v>6716.62</v>
      </c>
      <c r="L7469">
        <v>14761</v>
      </c>
      <c r="M7469">
        <v>19867</v>
      </c>
      <c r="N7469">
        <v>4633.6000000000004</v>
      </c>
    </row>
    <row r="7470" spans="1:14" x14ac:dyDescent="0.25">
      <c r="A7470" s="5">
        <v>42597</v>
      </c>
      <c r="B7470">
        <v>2163.7800000000002</v>
      </c>
      <c r="C7470">
        <v>756.14</v>
      </c>
      <c r="D7470">
        <v>5743.1</v>
      </c>
      <c r="E7470">
        <v>3685.5</v>
      </c>
      <c r="F7470">
        <v>10671.46</v>
      </c>
      <c r="G7470">
        <v>6838.8</v>
      </c>
      <c r="H7470">
        <v>13388</v>
      </c>
      <c r="I7470">
        <v>378.58</v>
      </c>
      <c r="J7470">
        <v>1180.1600000000001</v>
      </c>
      <c r="K7470">
        <v>6724.73</v>
      </c>
      <c r="L7470">
        <v>14718</v>
      </c>
      <c r="M7470">
        <v>20016</v>
      </c>
      <c r="N7470">
        <v>4642</v>
      </c>
    </row>
    <row r="7471" spans="1:14" x14ac:dyDescent="0.25">
      <c r="A7471" s="5">
        <v>42598</v>
      </c>
      <c r="B7471">
        <v>2154.62</v>
      </c>
      <c r="C7471">
        <v>752.44</v>
      </c>
      <c r="D7471">
        <v>5703.8</v>
      </c>
      <c r="E7471">
        <v>3655.1</v>
      </c>
      <c r="F7471">
        <v>10622.81</v>
      </c>
      <c r="G7471">
        <v>6772</v>
      </c>
      <c r="H7471">
        <v>13246</v>
      </c>
      <c r="I7471">
        <v>376</v>
      </c>
      <c r="J7471">
        <v>1169.76</v>
      </c>
      <c r="K7471">
        <v>6662.28</v>
      </c>
      <c r="L7471">
        <v>14482</v>
      </c>
      <c r="M7471">
        <v>20009</v>
      </c>
      <c r="N7471">
        <v>4636.1000000000004</v>
      </c>
    </row>
    <row r="7472" spans="1:14" x14ac:dyDescent="0.25">
      <c r="A7472" s="5">
        <v>42599</v>
      </c>
      <c r="B7472">
        <v>2157.59</v>
      </c>
      <c r="C7472">
        <v>751.29</v>
      </c>
      <c r="D7472">
        <v>5670.7</v>
      </c>
      <c r="E7472">
        <v>3619.9</v>
      </c>
      <c r="F7472">
        <v>10464.93</v>
      </c>
      <c r="G7472">
        <v>6657</v>
      </c>
      <c r="H7472">
        <v>13033</v>
      </c>
      <c r="I7472">
        <v>372.79</v>
      </c>
      <c r="J7472">
        <v>1159.3599999999999</v>
      </c>
      <c r="K7472">
        <v>6604.69</v>
      </c>
      <c r="L7472">
        <v>14613</v>
      </c>
      <c r="M7472">
        <v>19852</v>
      </c>
      <c r="N7472">
        <v>4655.5</v>
      </c>
    </row>
    <row r="7473" spans="1:14" x14ac:dyDescent="0.25">
      <c r="A7473" s="5">
        <v>42600</v>
      </c>
      <c r="B7473">
        <v>2161.3000000000002</v>
      </c>
      <c r="C7473">
        <v>751.47</v>
      </c>
      <c r="D7473">
        <v>5679.8</v>
      </c>
      <c r="E7473">
        <v>3635.5</v>
      </c>
      <c r="F7473">
        <v>10525.5</v>
      </c>
      <c r="G7473">
        <v>6694.1</v>
      </c>
      <c r="H7473">
        <v>13136</v>
      </c>
      <c r="I7473">
        <v>376.25</v>
      </c>
      <c r="J7473">
        <v>1166.8499999999999</v>
      </c>
      <c r="K7473">
        <v>6637.13</v>
      </c>
      <c r="L7473">
        <v>14395</v>
      </c>
      <c r="M7473">
        <v>20127</v>
      </c>
      <c r="N7473">
        <v>4626</v>
      </c>
    </row>
    <row r="7474" spans="1:14" x14ac:dyDescent="0.25">
      <c r="A7474" s="5">
        <v>42601</v>
      </c>
      <c r="B7474">
        <v>2159.5700000000002</v>
      </c>
      <c r="C7474">
        <v>751.29</v>
      </c>
      <c r="D7474">
        <v>5671.1</v>
      </c>
      <c r="E7474">
        <v>3605.2</v>
      </c>
      <c r="F7474">
        <v>10473.370000000001</v>
      </c>
      <c r="G7474">
        <v>6629.8</v>
      </c>
      <c r="H7474">
        <v>12856</v>
      </c>
      <c r="I7474">
        <v>374</v>
      </c>
      <c r="J7474">
        <v>1158.3399999999999</v>
      </c>
      <c r="K7474">
        <v>6582.79</v>
      </c>
      <c r="L7474">
        <v>14412</v>
      </c>
      <c r="M7474">
        <v>20003</v>
      </c>
      <c r="N7474">
        <v>4642.8999999999996</v>
      </c>
    </row>
    <row r="7475" spans="1:14" x14ac:dyDescent="0.25">
      <c r="A7475" s="5">
        <v>42604</v>
      </c>
      <c r="B7475">
        <v>2159.3200000000002</v>
      </c>
      <c r="C7475">
        <v>756.4</v>
      </c>
      <c r="D7475">
        <v>5635.5</v>
      </c>
      <c r="E7475">
        <v>3596.1</v>
      </c>
      <c r="F7475">
        <v>10402.379999999999</v>
      </c>
      <c r="G7475">
        <v>6625.7</v>
      </c>
      <c r="H7475">
        <v>12890</v>
      </c>
      <c r="I7475">
        <v>373.29</v>
      </c>
      <c r="J7475">
        <v>1157.3</v>
      </c>
      <c r="K7475">
        <v>6608.75</v>
      </c>
      <c r="L7475">
        <v>14456</v>
      </c>
      <c r="M7475">
        <v>20047</v>
      </c>
      <c r="N7475">
        <v>4638.6000000000004</v>
      </c>
    </row>
    <row r="7476" spans="1:14" x14ac:dyDescent="0.25">
      <c r="A7476" s="5">
        <v>42605</v>
      </c>
      <c r="B7476">
        <v>2163.0300000000002</v>
      </c>
      <c r="C7476">
        <v>756.4</v>
      </c>
      <c r="D7476">
        <v>5686</v>
      </c>
      <c r="E7476">
        <v>3622.8</v>
      </c>
      <c r="F7476">
        <v>10520.04</v>
      </c>
      <c r="G7476">
        <v>6724.5</v>
      </c>
      <c r="H7476">
        <v>13196</v>
      </c>
      <c r="I7476">
        <v>377.17</v>
      </c>
      <c r="J7476">
        <v>1168.32</v>
      </c>
      <c r="K7476">
        <v>6652.55</v>
      </c>
      <c r="L7476">
        <v>14404</v>
      </c>
      <c r="M7476">
        <v>20115</v>
      </c>
      <c r="N7476">
        <v>4658.8999999999996</v>
      </c>
    </row>
    <row r="7477" spans="1:14" x14ac:dyDescent="0.25">
      <c r="A7477" s="5">
        <v>42606</v>
      </c>
      <c r="B7477">
        <v>2152.89</v>
      </c>
      <c r="C7477">
        <v>751.64</v>
      </c>
      <c r="D7477">
        <v>5649.2</v>
      </c>
      <c r="E7477">
        <v>3634.3</v>
      </c>
      <c r="F7477">
        <v>10545.86</v>
      </c>
      <c r="G7477">
        <v>6778.6</v>
      </c>
      <c r="H7477">
        <v>13291</v>
      </c>
      <c r="I7477">
        <v>377.17</v>
      </c>
      <c r="J7477">
        <v>1174.3599999999999</v>
      </c>
      <c r="K7477">
        <v>6634.7</v>
      </c>
      <c r="L7477">
        <v>14430</v>
      </c>
      <c r="M7477">
        <v>19921</v>
      </c>
      <c r="N7477">
        <v>4682.6000000000004</v>
      </c>
    </row>
    <row r="7478" spans="1:14" x14ac:dyDescent="0.25">
      <c r="A7478" s="5">
        <v>42607</v>
      </c>
      <c r="B7478">
        <v>2151.4</v>
      </c>
      <c r="C7478">
        <v>750.76</v>
      </c>
      <c r="D7478">
        <v>5639.7</v>
      </c>
      <c r="E7478">
        <v>3610.5</v>
      </c>
      <c r="F7478">
        <v>10454.01</v>
      </c>
      <c r="G7478">
        <v>6742.4</v>
      </c>
      <c r="H7478">
        <v>13175</v>
      </c>
      <c r="I7478">
        <v>375.33</v>
      </c>
      <c r="J7478">
        <v>1168.32</v>
      </c>
      <c r="K7478">
        <v>6599.01</v>
      </c>
      <c r="L7478">
        <v>14412</v>
      </c>
      <c r="M7478">
        <v>19896</v>
      </c>
      <c r="N7478">
        <v>4657.2</v>
      </c>
    </row>
    <row r="7479" spans="1:14" x14ac:dyDescent="0.25">
      <c r="A7479" s="5">
        <v>42608</v>
      </c>
      <c r="B7479">
        <v>2146.4499999999998</v>
      </c>
      <c r="C7479">
        <v>751.29</v>
      </c>
      <c r="D7479">
        <v>5661.2</v>
      </c>
      <c r="E7479">
        <v>3639.6</v>
      </c>
      <c r="F7479">
        <v>10514.58</v>
      </c>
      <c r="G7479">
        <v>6789.2</v>
      </c>
      <c r="H7479">
        <v>13264</v>
      </c>
      <c r="I7479">
        <v>377.88</v>
      </c>
      <c r="J7479">
        <v>1173.94</v>
      </c>
      <c r="K7479">
        <v>6618.48</v>
      </c>
      <c r="L7479">
        <v>14308</v>
      </c>
      <c r="M7479">
        <v>20004</v>
      </c>
      <c r="N7479">
        <v>4634.3999999999996</v>
      </c>
    </row>
    <row r="7480" spans="1:14" x14ac:dyDescent="0.25">
      <c r="A7480" s="5">
        <v>42611</v>
      </c>
      <c r="B7480">
        <v>2157.1</v>
      </c>
      <c r="C7480">
        <v>754.82</v>
      </c>
      <c r="D7480">
        <v>5661.2</v>
      </c>
      <c r="E7480">
        <v>3625.2</v>
      </c>
      <c r="F7480">
        <v>10469.9</v>
      </c>
      <c r="G7480">
        <v>6746.5</v>
      </c>
      <c r="H7480">
        <v>13127</v>
      </c>
      <c r="I7480">
        <v>377.21</v>
      </c>
      <c r="J7480">
        <v>1173.32</v>
      </c>
      <c r="K7480">
        <v>6629.02</v>
      </c>
      <c r="L7480">
        <v>14596</v>
      </c>
      <c r="M7480">
        <v>19926</v>
      </c>
      <c r="N7480">
        <v>4604.8</v>
      </c>
    </row>
    <row r="7481" spans="1:14" x14ac:dyDescent="0.25">
      <c r="A7481" s="5">
        <v>42612</v>
      </c>
      <c r="B7481">
        <v>2153.14</v>
      </c>
      <c r="C7481">
        <v>755.08</v>
      </c>
      <c r="D7481">
        <v>5646.7</v>
      </c>
      <c r="E7481">
        <v>3652.3</v>
      </c>
      <c r="F7481">
        <v>10588.55</v>
      </c>
      <c r="G7481">
        <v>6813.1</v>
      </c>
      <c r="H7481">
        <v>13296</v>
      </c>
      <c r="I7481">
        <v>380.3</v>
      </c>
      <c r="J7481">
        <v>1179.56</v>
      </c>
      <c r="K7481">
        <v>6684.18</v>
      </c>
      <c r="L7481">
        <v>14604</v>
      </c>
      <c r="M7481">
        <v>20082</v>
      </c>
      <c r="N7481">
        <v>4611.6000000000004</v>
      </c>
    </row>
    <row r="7482" spans="1:14" x14ac:dyDescent="0.25">
      <c r="A7482" s="5">
        <v>42613</v>
      </c>
      <c r="B7482">
        <v>2147.44</v>
      </c>
      <c r="C7482">
        <v>749.53</v>
      </c>
      <c r="D7482">
        <v>5613.2</v>
      </c>
      <c r="E7482">
        <v>3636.7</v>
      </c>
      <c r="F7482">
        <v>10535.43</v>
      </c>
      <c r="G7482">
        <v>6841.8</v>
      </c>
      <c r="H7482">
        <v>13346</v>
      </c>
      <c r="I7482">
        <v>379.13</v>
      </c>
      <c r="J7482">
        <v>1179.76</v>
      </c>
      <c r="K7482">
        <v>6635.51</v>
      </c>
      <c r="L7482">
        <v>14735</v>
      </c>
      <c r="M7482">
        <v>20065</v>
      </c>
      <c r="N7482">
        <v>4570.2</v>
      </c>
    </row>
    <row r="7483" spans="1:14" x14ac:dyDescent="0.25">
      <c r="A7483" s="5">
        <v>42614</v>
      </c>
      <c r="B7483">
        <v>2145.2199999999998</v>
      </c>
      <c r="C7483">
        <v>752.88</v>
      </c>
      <c r="D7483">
        <v>5579.3</v>
      </c>
      <c r="E7483">
        <v>3637.9</v>
      </c>
      <c r="F7483">
        <v>10449.049999999999</v>
      </c>
      <c r="G7483">
        <v>6856.2</v>
      </c>
      <c r="H7483">
        <v>13316</v>
      </c>
      <c r="I7483">
        <v>378.67</v>
      </c>
      <c r="J7483">
        <v>1178.72</v>
      </c>
      <c r="K7483">
        <v>6594.96</v>
      </c>
      <c r="L7483">
        <v>14779</v>
      </c>
      <c r="M7483">
        <v>20282</v>
      </c>
      <c r="N7483">
        <v>4566.8</v>
      </c>
    </row>
    <row r="7484" spans="1:14" x14ac:dyDescent="0.25">
      <c r="A7484" s="5">
        <v>42615</v>
      </c>
      <c r="B7484">
        <v>2155.86</v>
      </c>
      <c r="C7484">
        <v>759.93</v>
      </c>
      <c r="D7484">
        <v>5728.6</v>
      </c>
      <c r="E7484">
        <v>3722.3</v>
      </c>
      <c r="F7484">
        <v>10613.38</v>
      </c>
      <c r="G7484">
        <v>6981.6</v>
      </c>
      <c r="H7484">
        <v>13527</v>
      </c>
      <c r="I7484">
        <v>386.81</v>
      </c>
      <c r="J7484">
        <v>1194.1199999999999</v>
      </c>
      <c r="K7484">
        <v>6710.94</v>
      </c>
      <c r="L7484">
        <v>14779</v>
      </c>
      <c r="M7484">
        <v>20311</v>
      </c>
      <c r="N7484">
        <v>4517.8</v>
      </c>
    </row>
    <row r="7485" spans="1:14" x14ac:dyDescent="0.25">
      <c r="A7485" s="5">
        <v>42618</v>
      </c>
      <c r="B7485">
        <v>2155.86</v>
      </c>
      <c r="C7485">
        <v>759.93</v>
      </c>
      <c r="D7485">
        <v>5695.1</v>
      </c>
      <c r="E7485">
        <v>3721.1</v>
      </c>
      <c r="F7485">
        <v>10602.95</v>
      </c>
      <c r="G7485">
        <v>7018.4</v>
      </c>
      <c r="H7485">
        <v>13537</v>
      </c>
      <c r="I7485">
        <v>387.26</v>
      </c>
      <c r="J7485">
        <v>1197.6600000000001</v>
      </c>
      <c r="K7485">
        <v>6738.52</v>
      </c>
      <c r="L7485">
        <v>14857</v>
      </c>
      <c r="M7485">
        <v>20650</v>
      </c>
      <c r="N7485">
        <v>4577</v>
      </c>
    </row>
    <row r="7486" spans="1:14" x14ac:dyDescent="0.25">
      <c r="A7486" s="5">
        <v>42619</v>
      </c>
      <c r="B7486">
        <v>2162.29</v>
      </c>
      <c r="C7486">
        <v>757.73</v>
      </c>
      <c r="D7486">
        <v>5641.3</v>
      </c>
      <c r="E7486">
        <v>3711.7</v>
      </c>
      <c r="F7486">
        <v>10608.91</v>
      </c>
      <c r="G7486">
        <v>6971.3</v>
      </c>
      <c r="H7486">
        <v>13444</v>
      </c>
      <c r="I7486">
        <v>384.72</v>
      </c>
      <c r="J7486">
        <v>1194.95</v>
      </c>
      <c r="K7486">
        <v>6732.03</v>
      </c>
      <c r="L7486">
        <v>14901</v>
      </c>
      <c r="M7486">
        <v>20752</v>
      </c>
      <c r="N7486">
        <v>4571.1000000000004</v>
      </c>
    </row>
    <row r="7487" spans="1:14" x14ac:dyDescent="0.25">
      <c r="A7487" s="5">
        <v>42620</v>
      </c>
      <c r="B7487">
        <v>2162.29</v>
      </c>
      <c r="C7487">
        <v>757.64</v>
      </c>
      <c r="D7487">
        <v>5655.8</v>
      </c>
      <c r="E7487">
        <v>3734.6</v>
      </c>
      <c r="F7487">
        <v>10672.46</v>
      </c>
      <c r="G7487">
        <v>7061.9</v>
      </c>
      <c r="H7487">
        <v>13627</v>
      </c>
      <c r="I7487">
        <v>386.56</v>
      </c>
      <c r="J7487">
        <v>1198.28</v>
      </c>
      <c r="K7487">
        <v>6745.01</v>
      </c>
      <c r="L7487">
        <v>14822</v>
      </c>
      <c r="M7487">
        <v>20704</v>
      </c>
      <c r="N7487">
        <v>4573.6000000000004</v>
      </c>
    </row>
    <row r="7488" spans="1:14" x14ac:dyDescent="0.25">
      <c r="A7488" s="5">
        <v>42621</v>
      </c>
      <c r="B7488">
        <v>2155.36</v>
      </c>
      <c r="C7488">
        <v>756.93</v>
      </c>
      <c r="D7488">
        <v>5674.4</v>
      </c>
      <c r="E7488">
        <v>3721.9</v>
      </c>
      <c r="F7488">
        <v>10597.49</v>
      </c>
      <c r="G7488">
        <v>7137.9</v>
      </c>
      <c r="H7488">
        <v>13690</v>
      </c>
      <c r="I7488">
        <v>383.38</v>
      </c>
      <c r="J7488">
        <v>1197.8599999999999</v>
      </c>
      <c r="K7488">
        <v>6741.77</v>
      </c>
      <c r="L7488">
        <v>14787</v>
      </c>
      <c r="M7488">
        <v>20901</v>
      </c>
      <c r="N7488">
        <v>4532.2</v>
      </c>
    </row>
    <row r="7489" spans="1:14" x14ac:dyDescent="0.25">
      <c r="A7489" s="5">
        <v>42622</v>
      </c>
      <c r="B7489">
        <v>2101.17</v>
      </c>
      <c r="C7489">
        <v>744.32</v>
      </c>
      <c r="D7489">
        <v>5604.9</v>
      </c>
      <c r="E7489">
        <v>3680.6</v>
      </c>
      <c r="F7489">
        <v>10492.74</v>
      </c>
      <c r="G7489">
        <v>7080.8</v>
      </c>
      <c r="H7489">
        <v>13519</v>
      </c>
      <c r="I7489">
        <v>377.88</v>
      </c>
      <c r="J7489">
        <v>1185.17</v>
      </c>
      <c r="K7489">
        <v>6690.67</v>
      </c>
      <c r="L7489">
        <v>14822</v>
      </c>
      <c r="M7489">
        <v>21076</v>
      </c>
      <c r="N7489">
        <v>4498.3999999999996</v>
      </c>
    </row>
    <row r="7490" spans="1:14" x14ac:dyDescent="0.25">
      <c r="A7490" s="5">
        <v>42625</v>
      </c>
      <c r="B7490">
        <v>2136.56</v>
      </c>
      <c r="C7490">
        <v>747.5</v>
      </c>
      <c r="D7490">
        <v>5544.1</v>
      </c>
      <c r="E7490">
        <v>3637.9</v>
      </c>
      <c r="F7490">
        <v>10348.76</v>
      </c>
      <c r="G7490">
        <v>6953.2</v>
      </c>
      <c r="H7490">
        <v>13269</v>
      </c>
      <c r="I7490">
        <v>373.49</v>
      </c>
      <c r="J7490">
        <v>1179.56</v>
      </c>
      <c r="K7490">
        <v>6644.43</v>
      </c>
      <c r="L7490">
        <v>14541</v>
      </c>
      <c r="M7490">
        <v>20381</v>
      </c>
      <c r="N7490">
        <v>4393.6000000000004</v>
      </c>
    </row>
    <row r="7491" spans="1:14" x14ac:dyDescent="0.25">
      <c r="A7491" s="5">
        <v>42626</v>
      </c>
      <c r="B7491">
        <v>2107.11</v>
      </c>
      <c r="C7491">
        <v>737.01</v>
      </c>
      <c r="D7491">
        <v>5516.8</v>
      </c>
      <c r="E7491">
        <v>3594.5</v>
      </c>
      <c r="F7491">
        <v>10314.01</v>
      </c>
      <c r="G7491">
        <v>6846.3</v>
      </c>
      <c r="H7491">
        <v>13069</v>
      </c>
      <c r="I7491">
        <v>369.28</v>
      </c>
      <c r="J7491">
        <v>1174.77</v>
      </c>
      <c r="K7491">
        <v>6637.95</v>
      </c>
      <c r="L7491">
        <v>14594</v>
      </c>
      <c r="M7491">
        <v>20343</v>
      </c>
      <c r="N7491">
        <v>4387.7</v>
      </c>
    </row>
    <row r="7492" spans="1:14" x14ac:dyDescent="0.25">
      <c r="A7492" s="5">
        <v>42627</v>
      </c>
      <c r="B7492">
        <v>2098.6999999999998</v>
      </c>
      <c r="C7492">
        <v>736.92</v>
      </c>
      <c r="D7492">
        <v>5530.5</v>
      </c>
      <c r="E7492">
        <v>3580.6</v>
      </c>
      <c r="F7492">
        <v>10319.969999999999</v>
      </c>
      <c r="G7492">
        <v>6839.2</v>
      </c>
      <c r="H7492">
        <v>13056</v>
      </c>
      <c r="I7492">
        <v>368.07</v>
      </c>
      <c r="J7492">
        <v>1173.73</v>
      </c>
      <c r="K7492">
        <v>6617.67</v>
      </c>
      <c r="L7492">
        <v>14488</v>
      </c>
      <c r="M7492">
        <v>20348</v>
      </c>
      <c r="N7492">
        <v>4420.7</v>
      </c>
    </row>
    <row r="7493" spans="1:14" x14ac:dyDescent="0.25">
      <c r="A7493" s="5">
        <v>42628</v>
      </c>
      <c r="B7493">
        <v>2123.19</v>
      </c>
      <c r="C7493">
        <v>745.26</v>
      </c>
      <c r="D7493">
        <v>5571.9</v>
      </c>
      <c r="E7493">
        <v>3583</v>
      </c>
      <c r="F7493">
        <v>10370.61</v>
      </c>
      <c r="G7493">
        <v>6845.8</v>
      </c>
      <c r="H7493">
        <v>13077</v>
      </c>
      <c r="I7493">
        <v>369.82</v>
      </c>
      <c r="J7493">
        <v>1178.72</v>
      </c>
      <c r="K7493">
        <v>6628.21</v>
      </c>
      <c r="L7493">
        <v>14295</v>
      </c>
      <c r="M7493">
        <v>20432</v>
      </c>
      <c r="N7493">
        <v>4430</v>
      </c>
    </row>
    <row r="7494" spans="1:14" x14ac:dyDescent="0.25">
      <c r="A7494" s="5">
        <v>42629</v>
      </c>
      <c r="B7494">
        <v>2117.73</v>
      </c>
      <c r="C7494">
        <v>744.1</v>
      </c>
      <c r="D7494">
        <v>5545.6</v>
      </c>
      <c r="E7494">
        <v>3549.8</v>
      </c>
      <c r="F7494">
        <v>10195.19</v>
      </c>
      <c r="G7494">
        <v>6774.8</v>
      </c>
      <c r="H7494">
        <v>12763</v>
      </c>
      <c r="I7494">
        <v>366.4</v>
      </c>
      <c r="J7494">
        <v>1169.5899999999999</v>
      </c>
      <c r="K7494">
        <v>6592.42</v>
      </c>
      <c r="L7494">
        <v>14374</v>
      </c>
      <c r="M7494">
        <v>20432</v>
      </c>
      <c r="N7494">
        <v>4469</v>
      </c>
    </row>
    <row r="7495" spans="1:14" x14ac:dyDescent="0.25">
      <c r="A7495" s="5">
        <v>42632</v>
      </c>
      <c r="B7495">
        <v>2118.23</v>
      </c>
      <c r="C7495">
        <v>745.43</v>
      </c>
      <c r="D7495">
        <v>5634.7</v>
      </c>
      <c r="E7495">
        <v>3601.1</v>
      </c>
      <c r="F7495">
        <v>10300.040000000001</v>
      </c>
      <c r="G7495">
        <v>6832.7</v>
      </c>
      <c r="H7495">
        <v>12978</v>
      </c>
      <c r="I7495">
        <v>371.08</v>
      </c>
      <c r="J7495">
        <v>1180.6199999999999</v>
      </c>
      <c r="K7495">
        <v>6646.11</v>
      </c>
      <c r="L7495">
        <v>14374</v>
      </c>
      <c r="M7495">
        <v>20592</v>
      </c>
      <c r="N7495">
        <v>4463.8999999999996</v>
      </c>
    </row>
    <row r="7496" spans="1:14" x14ac:dyDescent="0.25">
      <c r="A7496" s="5">
        <v>42633</v>
      </c>
      <c r="B7496">
        <v>2116.2399999999998</v>
      </c>
      <c r="C7496">
        <v>745.43</v>
      </c>
      <c r="D7496">
        <v>5656.3</v>
      </c>
      <c r="E7496">
        <v>3596.6</v>
      </c>
      <c r="F7496">
        <v>10334.83</v>
      </c>
      <c r="G7496">
        <v>6821</v>
      </c>
      <c r="H7496">
        <v>12846</v>
      </c>
      <c r="I7496">
        <v>370.91</v>
      </c>
      <c r="J7496">
        <v>1180</v>
      </c>
      <c r="K7496">
        <v>6690.04</v>
      </c>
      <c r="L7496">
        <v>14348</v>
      </c>
      <c r="M7496">
        <v>20572</v>
      </c>
      <c r="N7496">
        <v>4481.7</v>
      </c>
    </row>
    <row r="7497" spans="1:14" x14ac:dyDescent="0.25">
      <c r="A7497" s="5">
        <v>42634</v>
      </c>
      <c r="B7497">
        <v>2141.3200000000002</v>
      </c>
      <c r="C7497">
        <v>755.63</v>
      </c>
      <c r="D7497">
        <v>5662.2</v>
      </c>
      <c r="E7497">
        <v>3614.3</v>
      </c>
      <c r="F7497">
        <v>10371.6</v>
      </c>
      <c r="G7497">
        <v>6876.2</v>
      </c>
      <c r="H7497">
        <v>12946</v>
      </c>
      <c r="I7497">
        <v>373.46</v>
      </c>
      <c r="J7497">
        <v>1182.5</v>
      </c>
      <c r="K7497">
        <v>6675.39</v>
      </c>
      <c r="L7497">
        <v>14708</v>
      </c>
      <c r="M7497">
        <v>20702</v>
      </c>
      <c r="N7497">
        <v>4509.6000000000004</v>
      </c>
    </row>
    <row r="7498" spans="1:14" x14ac:dyDescent="0.25">
      <c r="A7498" s="5">
        <v>42635</v>
      </c>
      <c r="B7498">
        <v>2153.23</v>
      </c>
      <c r="C7498">
        <v>760.07</v>
      </c>
      <c r="D7498">
        <v>5718.3</v>
      </c>
      <c r="E7498">
        <v>3696.9</v>
      </c>
      <c r="F7498">
        <v>10589.76</v>
      </c>
      <c r="G7498">
        <v>7003.3</v>
      </c>
      <c r="H7498">
        <v>13160</v>
      </c>
      <c r="I7498">
        <v>380.14</v>
      </c>
      <c r="J7498">
        <v>1203.31</v>
      </c>
      <c r="K7498">
        <v>6754.3</v>
      </c>
      <c r="L7498">
        <v>14708</v>
      </c>
      <c r="M7498">
        <v>20827</v>
      </c>
      <c r="N7498">
        <v>4535.8999999999996</v>
      </c>
    </row>
    <row r="7499" spans="1:14" x14ac:dyDescent="0.25">
      <c r="A7499" s="5">
        <v>42636</v>
      </c>
      <c r="B7499">
        <v>2143.0500000000002</v>
      </c>
      <c r="C7499">
        <v>756.25</v>
      </c>
      <c r="D7499">
        <v>5720.4</v>
      </c>
      <c r="E7499">
        <v>3679.6</v>
      </c>
      <c r="F7499">
        <v>10552.98</v>
      </c>
      <c r="G7499">
        <v>6932.4</v>
      </c>
      <c r="H7499">
        <v>13033</v>
      </c>
      <c r="I7499">
        <v>379.3</v>
      </c>
      <c r="J7499">
        <v>1194.57</v>
      </c>
      <c r="K7499">
        <v>6703.05</v>
      </c>
      <c r="L7499">
        <v>14567</v>
      </c>
      <c r="M7499">
        <v>20722</v>
      </c>
      <c r="N7499">
        <v>4591.8</v>
      </c>
    </row>
    <row r="7500" spans="1:14" x14ac:dyDescent="0.25">
      <c r="A7500" s="5">
        <v>42639</v>
      </c>
      <c r="B7500">
        <v>2124.9299999999998</v>
      </c>
      <c r="C7500">
        <v>751.11</v>
      </c>
      <c r="D7500">
        <v>5644.7</v>
      </c>
      <c r="E7500">
        <v>3612.2</v>
      </c>
      <c r="F7500">
        <v>10313.959999999999</v>
      </c>
      <c r="G7500">
        <v>6842.1</v>
      </c>
      <c r="H7500">
        <v>12831</v>
      </c>
      <c r="I7500">
        <v>373.79</v>
      </c>
      <c r="J7500">
        <v>1179.58</v>
      </c>
      <c r="K7500">
        <v>6637.16</v>
      </c>
      <c r="L7500">
        <v>14418</v>
      </c>
      <c r="M7500">
        <v>20403</v>
      </c>
      <c r="N7500">
        <v>4589.3</v>
      </c>
    </row>
    <row r="7501" spans="1:14" x14ac:dyDescent="0.25">
      <c r="A7501" s="5">
        <v>42640</v>
      </c>
      <c r="B7501">
        <v>2137.84</v>
      </c>
      <c r="C7501">
        <v>749.69</v>
      </c>
      <c r="D7501">
        <v>5627.2</v>
      </c>
      <c r="E7501">
        <v>3611</v>
      </c>
      <c r="F7501">
        <v>10270.23</v>
      </c>
      <c r="G7501">
        <v>6817.3</v>
      </c>
      <c r="H7501">
        <v>12745</v>
      </c>
      <c r="I7501">
        <v>373.79</v>
      </c>
      <c r="J7501">
        <v>1181.6600000000001</v>
      </c>
      <c r="K7501">
        <v>6624.15</v>
      </c>
      <c r="L7501">
        <v>14541</v>
      </c>
      <c r="M7501">
        <v>20671</v>
      </c>
      <c r="N7501">
        <v>4580.8</v>
      </c>
    </row>
    <row r="7502" spans="1:14" x14ac:dyDescent="0.25">
      <c r="A7502" s="5">
        <v>42641</v>
      </c>
      <c r="B7502">
        <v>2148.27</v>
      </c>
      <c r="C7502">
        <v>757.49</v>
      </c>
      <c r="D7502">
        <v>5662.6</v>
      </c>
      <c r="E7502">
        <v>3639.3</v>
      </c>
      <c r="F7502">
        <v>10363.15</v>
      </c>
      <c r="G7502">
        <v>6858.4</v>
      </c>
      <c r="H7502">
        <v>12845</v>
      </c>
      <c r="I7502">
        <v>375.84</v>
      </c>
      <c r="J7502">
        <v>1185.2</v>
      </c>
      <c r="K7502">
        <v>6676.21</v>
      </c>
      <c r="L7502">
        <v>14471</v>
      </c>
      <c r="M7502">
        <v>20688</v>
      </c>
      <c r="N7502">
        <v>4575.7</v>
      </c>
    </row>
    <row r="7503" spans="1:14" x14ac:dyDescent="0.25">
      <c r="A7503" s="5">
        <v>42642</v>
      </c>
      <c r="B7503">
        <v>2133.62</v>
      </c>
      <c r="C7503">
        <v>761.31</v>
      </c>
      <c r="D7503">
        <v>5723.7</v>
      </c>
      <c r="E7503">
        <v>3648.4</v>
      </c>
      <c r="F7503">
        <v>10326.379999999999</v>
      </c>
      <c r="G7503">
        <v>6902.9</v>
      </c>
      <c r="H7503">
        <v>12908</v>
      </c>
      <c r="I7503">
        <v>376.88</v>
      </c>
      <c r="J7503">
        <v>1193.73</v>
      </c>
      <c r="K7503">
        <v>6614.38</v>
      </c>
      <c r="L7503">
        <v>14699</v>
      </c>
      <c r="M7503">
        <v>20753</v>
      </c>
      <c r="N7503">
        <v>4628.2</v>
      </c>
    </row>
    <row r="7504" spans="1:14" x14ac:dyDescent="0.25">
      <c r="A7504" s="5">
        <v>42643</v>
      </c>
      <c r="B7504">
        <v>2145.54</v>
      </c>
      <c r="C7504">
        <v>758.47</v>
      </c>
      <c r="D7504">
        <v>5707.1</v>
      </c>
      <c r="E7504">
        <v>3651.7</v>
      </c>
      <c r="F7504">
        <v>10448.129999999999</v>
      </c>
      <c r="G7504">
        <v>6899.1</v>
      </c>
      <c r="H7504">
        <v>12992</v>
      </c>
      <c r="I7504">
        <v>377.51</v>
      </c>
      <c r="J7504">
        <v>1197.48</v>
      </c>
      <c r="K7504">
        <v>6601.37</v>
      </c>
      <c r="L7504">
        <v>14462</v>
      </c>
      <c r="M7504">
        <v>20405</v>
      </c>
      <c r="N7504">
        <v>4588.3999999999996</v>
      </c>
    </row>
    <row r="7505" spans="1:14" x14ac:dyDescent="0.25">
      <c r="A7505" s="5">
        <v>42646</v>
      </c>
      <c r="B7505">
        <v>2138.34</v>
      </c>
      <c r="C7505">
        <v>755.72</v>
      </c>
      <c r="D7505">
        <v>5780.7</v>
      </c>
      <c r="E7505">
        <v>3655.8</v>
      </c>
      <c r="F7505">
        <v>10448.129999999999</v>
      </c>
      <c r="G7505">
        <v>6882.6</v>
      </c>
      <c r="H7505">
        <v>12887</v>
      </c>
      <c r="I7505">
        <v>378.05</v>
      </c>
      <c r="J7505">
        <v>1201.8499999999999</v>
      </c>
      <c r="K7505">
        <v>6618.45</v>
      </c>
      <c r="L7505">
        <v>14585</v>
      </c>
      <c r="M7505">
        <v>20642</v>
      </c>
      <c r="N7505">
        <v>4629.1000000000004</v>
      </c>
    </row>
    <row r="7506" spans="1:14" x14ac:dyDescent="0.25">
      <c r="A7506" s="5">
        <v>42647</v>
      </c>
      <c r="B7506">
        <v>2129.9</v>
      </c>
      <c r="C7506">
        <v>750.49</v>
      </c>
      <c r="D7506">
        <v>5891.9</v>
      </c>
      <c r="E7506">
        <v>3697.3</v>
      </c>
      <c r="F7506">
        <v>10558.95</v>
      </c>
      <c r="G7506">
        <v>6904.3</v>
      </c>
      <c r="H7506">
        <v>12902</v>
      </c>
      <c r="I7506">
        <v>382.52</v>
      </c>
      <c r="J7506">
        <v>1211.8399999999999</v>
      </c>
      <c r="K7506">
        <v>6666.45</v>
      </c>
      <c r="L7506">
        <v>14699</v>
      </c>
      <c r="M7506">
        <v>20728</v>
      </c>
      <c r="N7506">
        <v>4636.7</v>
      </c>
    </row>
    <row r="7507" spans="1:14" x14ac:dyDescent="0.25">
      <c r="A7507" s="5">
        <v>42648</v>
      </c>
      <c r="B7507">
        <v>2138.34</v>
      </c>
      <c r="C7507">
        <v>755.63</v>
      </c>
      <c r="D7507">
        <v>5822.4</v>
      </c>
      <c r="E7507">
        <v>3686.2</v>
      </c>
      <c r="F7507">
        <v>10515.71</v>
      </c>
      <c r="G7507">
        <v>6904.3</v>
      </c>
      <c r="H7507">
        <v>13040</v>
      </c>
      <c r="I7507">
        <v>380.68</v>
      </c>
      <c r="J7507">
        <v>1208.72</v>
      </c>
      <c r="K7507">
        <v>6662.38</v>
      </c>
      <c r="L7507">
        <v>14787</v>
      </c>
      <c r="M7507">
        <v>20788</v>
      </c>
      <c r="N7507">
        <v>4602.8</v>
      </c>
    </row>
    <row r="7508" spans="1:14" x14ac:dyDescent="0.25">
      <c r="A7508" s="5">
        <v>42649</v>
      </c>
      <c r="B7508">
        <v>2141.5700000000002</v>
      </c>
      <c r="C7508">
        <v>754.57</v>
      </c>
      <c r="D7508">
        <v>5806.5</v>
      </c>
      <c r="E7508">
        <v>3678.4</v>
      </c>
      <c r="F7508">
        <v>10519.19</v>
      </c>
      <c r="G7508">
        <v>6901.5</v>
      </c>
      <c r="H7508">
        <v>13075</v>
      </c>
      <c r="I7508">
        <v>379.63</v>
      </c>
      <c r="J7508">
        <v>1213.3</v>
      </c>
      <c r="K7508">
        <v>6632.28</v>
      </c>
      <c r="L7508">
        <v>14858</v>
      </c>
      <c r="M7508">
        <v>20941</v>
      </c>
      <c r="N7508">
        <v>4631.6000000000004</v>
      </c>
    </row>
    <row r="7509" spans="1:14" x14ac:dyDescent="0.25">
      <c r="A7509" s="5">
        <v>42650</v>
      </c>
      <c r="B7509">
        <v>2131.63</v>
      </c>
      <c r="C7509">
        <v>751.73</v>
      </c>
      <c r="D7509">
        <v>5839.4</v>
      </c>
      <c r="E7509">
        <v>3653.7</v>
      </c>
      <c r="F7509">
        <v>10424.280000000001</v>
      </c>
      <c r="G7509">
        <v>6786.7</v>
      </c>
      <c r="H7509">
        <v>12984</v>
      </c>
      <c r="I7509">
        <v>375.67</v>
      </c>
      <c r="J7509">
        <v>1207.05</v>
      </c>
      <c r="K7509">
        <v>6591.61</v>
      </c>
      <c r="L7509">
        <v>14849</v>
      </c>
      <c r="M7509">
        <v>20858</v>
      </c>
      <c r="N7509">
        <v>4617.2</v>
      </c>
    </row>
    <row r="7510" spans="1:14" x14ac:dyDescent="0.25">
      <c r="A7510" s="5">
        <v>42653</v>
      </c>
      <c r="B7510">
        <v>2144.0500000000002</v>
      </c>
      <c r="C7510">
        <v>751.73</v>
      </c>
      <c r="D7510">
        <v>5876</v>
      </c>
      <c r="E7510">
        <v>3692.3</v>
      </c>
      <c r="F7510">
        <v>10557.95</v>
      </c>
      <c r="G7510">
        <v>6839.9</v>
      </c>
      <c r="H7510">
        <v>13162</v>
      </c>
      <c r="I7510">
        <v>380.01</v>
      </c>
      <c r="J7510">
        <v>1220.79</v>
      </c>
      <c r="K7510">
        <v>6642.86</v>
      </c>
      <c r="L7510">
        <v>14849</v>
      </c>
      <c r="M7510">
        <v>20858</v>
      </c>
      <c r="N7510">
        <v>4625.7</v>
      </c>
    </row>
    <row r="7511" spans="1:14" x14ac:dyDescent="0.25">
      <c r="A7511" s="5">
        <v>42654</v>
      </c>
      <c r="B7511">
        <v>2119.7199999999998</v>
      </c>
      <c r="C7511">
        <v>752.17</v>
      </c>
      <c r="D7511">
        <v>5847.7</v>
      </c>
      <c r="E7511">
        <v>3671.4</v>
      </c>
      <c r="F7511">
        <v>10497.33</v>
      </c>
      <c r="G7511">
        <v>6827</v>
      </c>
      <c r="H7511">
        <v>13055</v>
      </c>
      <c r="I7511">
        <v>376.67</v>
      </c>
      <c r="J7511">
        <v>1210.8</v>
      </c>
      <c r="K7511">
        <v>6609.5</v>
      </c>
      <c r="L7511">
        <v>14954</v>
      </c>
      <c r="M7511">
        <v>20503</v>
      </c>
      <c r="N7511">
        <v>4629.8999999999996</v>
      </c>
    </row>
    <row r="7512" spans="1:14" x14ac:dyDescent="0.25">
      <c r="A7512" s="5">
        <v>42655</v>
      </c>
      <c r="B7512">
        <v>2116.7399999999998</v>
      </c>
      <c r="C7512">
        <v>755.01</v>
      </c>
      <c r="D7512">
        <v>5809.9</v>
      </c>
      <c r="E7512">
        <v>3658.2</v>
      </c>
      <c r="F7512">
        <v>10444.15</v>
      </c>
      <c r="G7512">
        <v>6829.7</v>
      </c>
      <c r="H7512">
        <v>13031</v>
      </c>
      <c r="I7512">
        <v>376.17</v>
      </c>
      <c r="J7512">
        <v>1202.06</v>
      </c>
      <c r="K7512">
        <v>6561.51</v>
      </c>
      <c r="L7512">
        <v>14849</v>
      </c>
      <c r="M7512">
        <v>20495</v>
      </c>
      <c r="N7512">
        <v>4621.5</v>
      </c>
    </row>
    <row r="7513" spans="1:14" x14ac:dyDescent="0.25">
      <c r="A7513" s="5">
        <v>42656</v>
      </c>
      <c r="B7513">
        <v>2111.52</v>
      </c>
      <c r="C7513">
        <v>757.05</v>
      </c>
      <c r="D7513">
        <v>5779.1</v>
      </c>
      <c r="E7513">
        <v>3619.6</v>
      </c>
      <c r="F7513">
        <v>10333.34</v>
      </c>
      <c r="G7513">
        <v>6765.4</v>
      </c>
      <c r="H7513">
        <v>12874</v>
      </c>
      <c r="I7513">
        <v>371.66</v>
      </c>
      <c r="J7513">
        <v>1188.95</v>
      </c>
      <c r="K7513">
        <v>6492.36</v>
      </c>
      <c r="L7513">
        <v>14761</v>
      </c>
      <c r="M7513">
        <v>20080</v>
      </c>
      <c r="N7513">
        <v>4587.6000000000004</v>
      </c>
    </row>
    <row r="7514" spans="1:14" x14ac:dyDescent="0.25">
      <c r="A7514" s="5">
        <v>42657</v>
      </c>
      <c r="B7514">
        <v>2112.27</v>
      </c>
      <c r="C7514">
        <v>754.57</v>
      </c>
      <c r="D7514">
        <v>5805.7</v>
      </c>
      <c r="E7514">
        <v>3674.3</v>
      </c>
      <c r="F7514">
        <v>10512.23</v>
      </c>
      <c r="G7514">
        <v>6893.3</v>
      </c>
      <c r="H7514">
        <v>13134</v>
      </c>
      <c r="I7514">
        <v>376.13</v>
      </c>
      <c r="J7514">
        <v>1204.97</v>
      </c>
      <c r="K7514">
        <v>6580.22</v>
      </c>
      <c r="L7514">
        <v>14814</v>
      </c>
      <c r="M7514">
        <v>20318</v>
      </c>
      <c r="N7514">
        <v>4587.6000000000004</v>
      </c>
    </row>
    <row r="7515" spans="1:14" x14ac:dyDescent="0.25">
      <c r="A7515" s="5">
        <v>42660</v>
      </c>
      <c r="B7515">
        <v>2108.3000000000002</v>
      </c>
      <c r="C7515">
        <v>754.66</v>
      </c>
      <c r="D7515">
        <v>5744.5</v>
      </c>
      <c r="E7515">
        <v>3657</v>
      </c>
      <c r="F7515">
        <v>10423.780000000001</v>
      </c>
      <c r="G7515">
        <v>6865.2</v>
      </c>
      <c r="H7515">
        <v>13178</v>
      </c>
      <c r="I7515">
        <v>374.08</v>
      </c>
      <c r="J7515">
        <v>1196.6500000000001</v>
      </c>
      <c r="K7515">
        <v>6507.82</v>
      </c>
      <c r="L7515">
        <v>14840</v>
      </c>
      <c r="M7515">
        <v>20140</v>
      </c>
      <c r="N7515">
        <v>4548.6000000000004</v>
      </c>
    </row>
    <row r="7516" spans="1:14" x14ac:dyDescent="0.25">
      <c r="A7516" s="5">
        <v>42661</v>
      </c>
      <c r="B7516">
        <v>2117.23</v>
      </c>
      <c r="C7516">
        <v>762.02</v>
      </c>
      <c r="D7516">
        <v>5790.3</v>
      </c>
      <c r="E7516">
        <v>3705.5</v>
      </c>
      <c r="F7516">
        <v>10559.94</v>
      </c>
      <c r="G7516">
        <v>6978.9</v>
      </c>
      <c r="H7516">
        <v>13413</v>
      </c>
      <c r="I7516">
        <v>378.38</v>
      </c>
      <c r="J7516">
        <v>1214.3399999999999</v>
      </c>
      <c r="K7516">
        <v>6557.44</v>
      </c>
      <c r="L7516">
        <v>14893</v>
      </c>
      <c r="M7516">
        <v>20447</v>
      </c>
      <c r="N7516">
        <v>4567.2</v>
      </c>
    </row>
    <row r="7517" spans="1:14" x14ac:dyDescent="0.25">
      <c r="A7517" s="5">
        <v>42662</v>
      </c>
      <c r="B7517">
        <v>2123.19</v>
      </c>
      <c r="C7517">
        <v>765.83</v>
      </c>
      <c r="D7517">
        <v>5811.5</v>
      </c>
      <c r="E7517">
        <v>3714.5</v>
      </c>
      <c r="F7517">
        <v>10582.3</v>
      </c>
      <c r="G7517">
        <v>7042.2</v>
      </c>
      <c r="H7517">
        <v>13503</v>
      </c>
      <c r="I7517">
        <v>379.63</v>
      </c>
      <c r="J7517">
        <v>1211.42</v>
      </c>
      <c r="K7517">
        <v>6572.9</v>
      </c>
      <c r="L7517">
        <v>14937</v>
      </c>
      <c r="M7517">
        <v>20376</v>
      </c>
      <c r="N7517">
        <v>4580</v>
      </c>
    </row>
    <row r="7518" spans="1:14" x14ac:dyDescent="0.25">
      <c r="A7518" s="5">
        <v>42663</v>
      </c>
      <c r="B7518">
        <v>2122.1999999999998</v>
      </c>
      <c r="C7518">
        <v>767.43</v>
      </c>
      <c r="D7518">
        <v>5817</v>
      </c>
      <c r="E7518">
        <v>3730.6</v>
      </c>
      <c r="F7518">
        <v>10629.51</v>
      </c>
      <c r="G7518">
        <v>7129.4</v>
      </c>
      <c r="H7518">
        <v>13562</v>
      </c>
      <c r="I7518">
        <v>380.76</v>
      </c>
      <c r="J7518">
        <v>1220.58</v>
      </c>
      <c r="K7518">
        <v>6563.13</v>
      </c>
      <c r="L7518">
        <v>15104</v>
      </c>
      <c r="M7518">
        <v>20481</v>
      </c>
      <c r="N7518">
        <v>4596.1000000000004</v>
      </c>
    </row>
    <row r="7519" spans="1:14" x14ac:dyDescent="0.25">
      <c r="A7519" s="5">
        <v>42664</v>
      </c>
      <c r="B7519">
        <v>2119.9699999999998</v>
      </c>
      <c r="C7519">
        <v>770.44</v>
      </c>
      <c r="D7519">
        <v>5813.2</v>
      </c>
      <c r="E7519">
        <v>3727.7</v>
      </c>
      <c r="F7519">
        <v>10633.49</v>
      </c>
      <c r="G7519">
        <v>7159.1</v>
      </c>
      <c r="H7519">
        <v>13586</v>
      </c>
      <c r="I7519">
        <v>381.89</v>
      </c>
      <c r="J7519">
        <v>1219.4000000000001</v>
      </c>
      <c r="K7519">
        <v>6525.71</v>
      </c>
      <c r="L7519">
        <v>15139</v>
      </c>
      <c r="M7519">
        <v>20481</v>
      </c>
      <c r="N7519">
        <v>4577.3999999999996</v>
      </c>
    </row>
    <row r="7520" spans="1:14" x14ac:dyDescent="0.25">
      <c r="A7520" s="5">
        <v>42667</v>
      </c>
      <c r="B7520">
        <v>2129.4</v>
      </c>
      <c r="C7520">
        <v>772.22</v>
      </c>
      <c r="D7520">
        <v>5792</v>
      </c>
      <c r="E7520">
        <v>3741.2</v>
      </c>
      <c r="F7520">
        <v>10699.08</v>
      </c>
      <c r="G7520">
        <v>7261.8</v>
      </c>
      <c r="H7520">
        <v>13691</v>
      </c>
      <c r="I7520">
        <v>383.86</v>
      </c>
      <c r="J7520">
        <v>1216.27</v>
      </c>
      <c r="K7520">
        <v>6494.8</v>
      </c>
      <c r="L7520">
        <v>15165</v>
      </c>
      <c r="M7520">
        <v>20668</v>
      </c>
      <c r="N7520">
        <v>4568.1000000000004</v>
      </c>
    </row>
    <row r="7521" spans="1:14" x14ac:dyDescent="0.25">
      <c r="A7521" s="5">
        <v>42668</v>
      </c>
      <c r="B7521">
        <v>2123.19</v>
      </c>
      <c r="C7521">
        <v>770.44</v>
      </c>
      <c r="D7521">
        <v>5812</v>
      </c>
      <c r="E7521">
        <v>3731.8</v>
      </c>
      <c r="F7521">
        <v>10677.71</v>
      </c>
      <c r="G7521">
        <v>7184.1</v>
      </c>
      <c r="H7521">
        <v>13630</v>
      </c>
      <c r="I7521">
        <v>383.49</v>
      </c>
      <c r="J7521">
        <v>1211.8800000000001</v>
      </c>
      <c r="K7521">
        <v>6442.74</v>
      </c>
      <c r="L7521">
        <v>15279</v>
      </c>
      <c r="M7521">
        <v>20669</v>
      </c>
      <c r="N7521">
        <v>4594.3999999999996</v>
      </c>
    </row>
    <row r="7522" spans="1:14" x14ac:dyDescent="0.25">
      <c r="A7522" s="5">
        <v>42669</v>
      </c>
      <c r="B7522">
        <v>2119.2199999999998</v>
      </c>
      <c r="C7522">
        <v>769.02</v>
      </c>
      <c r="D7522">
        <v>5764.9</v>
      </c>
      <c r="E7522">
        <v>3726.4</v>
      </c>
      <c r="F7522">
        <v>10639.45</v>
      </c>
      <c r="G7522">
        <v>7218.2</v>
      </c>
      <c r="H7522">
        <v>13689</v>
      </c>
      <c r="I7522">
        <v>380.55</v>
      </c>
      <c r="J7522">
        <v>1213.3399999999999</v>
      </c>
      <c r="K7522">
        <v>6400.44</v>
      </c>
      <c r="L7522">
        <v>15262</v>
      </c>
      <c r="M7522">
        <v>20406</v>
      </c>
      <c r="N7522">
        <v>4517.3</v>
      </c>
    </row>
    <row r="7523" spans="1:14" x14ac:dyDescent="0.25">
      <c r="A7523" s="5">
        <v>42670</v>
      </c>
      <c r="B7523">
        <v>2108.79</v>
      </c>
      <c r="C7523">
        <v>770.09</v>
      </c>
      <c r="D7523">
        <v>5789.5</v>
      </c>
      <c r="E7523">
        <v>3725.6</v>
      </c>
      <c r="F7523">
        <v>10644.92</v>
      </c>
      <c r="G7523">
        <v>7233.3</v>
      </c>
      <c r="H7523">
        <v>13778</v>
      </c>
      <c r="I7523">
        <v>380.85</v>
      </c>
      <c r="J7523">
        <v>1215.02</v>
      </c>
      <c r="K7523">
        <v>6441.11</v>
      </c>
      <c r="L7523">
        <v>15253</v>
      </c>
      <c r="M7523">
        <v>20257</v>
      </c>
      <c r="N7523">
        <v>4450.3</v>
      </c>
    </row>
    <row r="7524" spans="1:14" x14ac:dyDescent="0.25">
      <c r="A7524" s="5">
        <v>42671</v>
      </c>
      <c r="B7524">
        <v>2109.04</v>
      </c>
      <c r="C7524">
        <v>768.49</v>
      </c>
      <c r="D7524">
        <v>5799.1</v>
      </c>
      <c r="E7524">
        <v>3737.5</v>
      </c>
      <c r="F7524">
        <v>10621.56</v>
      </c>
      <c r="G7524">
        <v>7239.7</v>
      </c>
      <c r="H7524">
        <v>13715</v>
      </c>
      <c r="I7524">
        <v>380.55</v>
      </c>
      <c r="J7524">
        <v>1220.8599999999999</v>
      </c>
      <c r="K7524">
        <v>6422.4</v>
      </c>
      <c r="L7524">
        <v>15350</v>
      </c>
      <c r="M7524">
        <v>20043</v>
      </c>
      <c r="N7524">
        <v>4450.3</v>
      </c>
    </row>
    <row r="7525" spans="1:14" x14ac:dyDescent="0.25">
      <c r="A7525" s="5">
        <v>42674</v>
      </c>
      <c r="B7525">
        <v>2105.3200000000002</v>
      </c>
      <c r="C7525">
        <v>768.49</v>
      </c>
      <c r="D7525">
        <v>5766.6</v>
      </c>
      <c r="E7525">
        <v>3705.5</v>
      </c>
      <c r="F7525">
        <v>10611.62</v>
      </c>
      <c r="G7525">
        <v>7225.2</v>
      </c>
      <c r="H7525">
        <v>13588</v>
      </c>
      <c r="I7525">
        <v>378.2</v>
      </c>
      <c r="J7525">
        <v>1207.08</v>
      </c>
      <c r="K7525">
        <v>6368.71</v>
      </c>
      <c r="L7525">
        <v>15332</v>
      </c>
      <c r="M7525">
        <v>20065</v>
      </c>
      <c r="N7525">
        <v>4481.7</v>
      </c>
    </row>
    <row r="7526" spans="1:14" x14ac:dyDescent="0.25">
      <c r="A7526" s="5">
        <v>42675</v>
      </c>
      <c r="B7526">
        <v>2089.1799999999998</v>
      </c>
      <c r="C7526">
        <v>766.9</v>
      </c>
      <c r="D7526">
        <v>5722.9</v>
      </c>
      <c r="E7526">
        <v>3673</v>
      </c>
      <c r="F7526">
        <v>10439.18</v>
      </c>
      <c r="G7526">
        <v>7126</v>
      </c>
      <c r="H7526">
        <v>13383</v>
      </c>
      <c r="I7526">
        <v>375.82</v>
      </c>
      <c r="J7526">
        <v>1197.26</v>
      </c>
      <c r="K7526">
        <v>6311.77</v>
      </c>
      <c r="L7526">
        <v>15332</v>
      </c>
      <c r="M7526">
        <v>20346</v>
      </c>
      <c r="N7526">
        <v>4458</v>
      </c>
    </row>
    <row r="7527" spans="1:14" x14ac:dyDescent="0.25">
      <c r="A7527" s="5">
        <v>42676</v>
      </c>
      <c r="B7527">
        <v>2077.7600000000002</v>
      </c>
      <c r="C7527">
        <v>759.09</v>
      </c>
      <c r="D7527">
        <v>5676.7</v>
      </c>
      <c r="E7527">
        <v>3627.4</v>
      </c>
      <c r="F7527">
        <v>10311.969999999999</v>
      </c>
      <c r="G7527">
        <v>7002.1</v>
      </c>
      <c r="H7527">
        <v>13067</v>
      </c>
      <c r="I7527">
        <v>370.83</v>
      </c>
      <c r="J7527">
        <v>1183.8900000000001</v>
      </c>
      <c r="K7527">
        <v>6261.33</v>
      </c>
      <c r="L7527">
        <v>15033</v>
      </c>
      <c r="M7527">
        <v>19963</v>
      </c>
      <c r="N7527">
        <v>4391.8999999999996</v>
      </c>
    </row>
    <row r="7528" spans="1:14" x14ac:dyDescent="0.25">
      <c r="A7528" s="5">
        <v>42677</v>
      </c>
      <c r="B7528">
        <v>2069.0700000000002</v>
      </c>
      <c r="C7528">
        <v>758.56</v>
      </c>
      <c r="D7528">
        <v>5633</v>
      </c>
      <c r="E7528">
        <v>3625.3</v>
      </c>
      <c r="F7528">
        <v>10263.27</v>
      </c>
      <c r="G7528">
        <v>7015.3</v>
      </c>
      <c r="H7528">
        <v>13009</v>
      </c>
      <c r="I7528">
        <v>369.61</v>
      </c>
      <c r="J7528">
        <v>1187.6500000000001</v>
      </c>
      <c r="K7528">
        <v>6214.97</v>
      </c>
      <c r="L7528">
        <v>15033</v>
      </c>
      <c r="M7528">
        <v>19904</v>
      </c>
      <c r="N7528">
        <v>4398.7</v>
      </c>
    </row>
    <row r="7529" spans="1:14" x14ac:dyDescent="0.25">
      <c r="A7529" s="5">
        <v>42678</v>
      </c>
      <c r="B7529">
        <v>2065.6</v>
      </c>
      <c r="C7529">
        <v>752.35</v>
      </c>
      <c r="D7529">
        <v>5547.7</v>
      </c>
      <c r="E7529">
        <v>3596.5</v>
      </c>
      <c r="F7529">
        <v>10195.19</v>
      </c>
      <c r="G7529">
        <v>6939.5</v>
      </c>
      <c r="H7529">
        <v>12923</v>
      </c>
      <c r="I7529">
        <v>368.1</v>
      </c>
      <c r="J7529">
        <v>1173.24</v>
      </c>
      <c r="K7529">
        <v>6173.48</v>
      </c>
      <c r="L7529">
        <v>14849</v>
      </c>
      <c r="M7529">
        <v>19809</v>
      </c>
      <c r="N7529">
        <v>4365.6000000000004</v>
      </c>
    </row>
    <row r="7530" spans="1:14" x14ac:dyDescent="0.25">
      <c r="A7530" s="5">
        <v>42681</v>
      </c>
      <c r="B7530">
        <v>2114.2600000000002</v>
      </c>
      <c r="C7530">
        <v>762.64</v>
      </c>
      <c r="D7530">
        <v>5629.3</v>
      </c>
      <c r="E7530">
        <v>3663.9</v>
      </c>
      <c r="F7530">
        <v>10369.61</v>
      </c>
      <c r="G7530">
        <v>7023.4</v>
      </c>
      <c r="H7530">
        <v>13238</v>
      </c>
      <c r="I7530">
        <v>374.56</v>
      </c>
      <c r="J7530">
        <v>1197.8900000000001</v>
      </c>
      <c r="K7530">
        <v>6276.79</v>
      </c>
      <c r="L7530">
        <v>15148</v>
      </c>
      <c r="M7530">
        <v>19961</v>
      </c>
      <c r="N7530">
        <v>4439.3</v>
      </c>
    </row>
    <row r="7531" spans="1:14" x14ac:dyDescent="0.25">
      <c r="A7531" s="5">
        <v>42682</v>
      </c>
      <c r="B7531">
        <v>2120.71</v>
      </c>
      <c r="C7531">
        <v>763.35</v>
      </c>
      <c r="D7531">
        <v>5673.4</v>
      </c>
      <c r="E7531">
        <v>3680.4</v>
      </c>
      <c r="F7531">
        <v>10406.879999999999</v>
      </c>
      <c r="G7531">
        <v>7045.1</v>
      </c>
      <c r="H7531">
        <v>13298</v>
      </c>
      <c r="I7531">
        <v>376.19</v>
      </c>
      <c r="J7531">
        <v>1202.69</v>
      </c>
      <c r="K7531">
        <v>6282.49</v>
      </c>
      <c r="L7531">
        <v>15121</v>
      </c>
      <c r="M7531">
        <v>20087</v>
      </c>
      <c r="N7531">
        <v>4443.6000000000004</v>
      </c>
    </row>
    <row r="7532" spans="1:14" x14ac:dyDescent="0.25">
      <c r="A7532" s="5">
        <v>42683</v>
      </c>
      <c r="B7532">
        <v>2145.29</v>
      </c>
      <c r="C7532">
        <v>768.76</v>
      </c>
      <c r="D7532">
        <v>5721.2</v>
      </c>
      <c r="E7532">
        <v>3735.1</v>
      </c>
      <c r="F7532">
        <v>10562.92</v>
      </c>
      <c r="G7532">
        <v>7019.6</v>
      </c>
      <c r="H7532">
        <v>13250</v>
      </c>
      <c r="I7532">
        <v>379.71</v>
      </c>
      <c r="J7532">
        <v>1216.06</v>
      </c>
      <c r="K7532">
        <v>6411.83</v>
      </c>
      <c r="L7532">
        <v>14286</v>
      </c>
      <c r="M7532">
        <v>19626</v>
      </c>
      <c r="N7532">
        <v>4364.8</v>
      </c>
    </row>
    <row r="7533" spans="1:14" x14ac:dyDescent="0.25">
      <c r="A7533" s="5">
        <v>42684</v>
      </c>
      <c r="B7533">
        <v>2152.2399999999998</v>
      </c>
      <c r="C7533">
        <v>772.04</v>
      </c>
      <c r="D7533">
        <v>5681.3</v>
      </c>
      <c r="E7533">
        <v>3725.2</v>
      </c>
      <c r="F7533">
        <v>10563.92</v>
      </c>
      <c r="G7533">
        <v>6907.2</v>
      </c>
      <c r="H7533">
        <v>13285</v>
      </c>
      <c r="I7533">
        <v>377.2</v>
      </c>
      <c r="J7533">
        <v>1220.24</v>
      </c>
      <c r="K7533">
        <v>6410.2</v>
      </c>
      <c r="L7533">
        <v>15209</v>
      </c>
      <c r="M7533">
        <v>20089</v>
      </c>
      <c r="N7533">
        <v>4524</v>
      </c>
    </row>
    <row r="7534" spans="1:14" x14ac:dyDescent="0.25">
      <c r="A7534" s="5">
        <v>42685</v>
      </c>
      <c r="B7534">
        <v>2146.5300000000002</v>
      </c>
      <c r="C7534">
        <v>761.31</v>
      </c>
      <c r="D7534">
        <v>5587.3</v>
      </c>
      <c r="E7534">
        <v>3691.5</v>
      </c>
      <c r="F7534">
        <v>10591.74</v>
      </c>
      <c r="G7534">
        <v>6805.4</v>
      </c>
      <c r="H7534">
        <v>13277</v>
      </c>
      <c r="I7534">
        <v>373.34</v>
      </c>
      <c r="J7534">
        <v>1212.3</v>
      </c>
      <c r="K7534">
        <v>6385.8</v>
      </c>
      <c r="L7534">
        <v>15297</v>
      </c>
      <c r="M7534">
        <v>19701</v>
      </c>
      <c r="N7534">
        <v>4538.3999999999996</v>
      </c>
    </row>
    <row r="7535" spans="1:14" x14ac:dyDescent="0.25">
      <c r="A7535" s="5">
        <v>42688</v>
      </c>
      <c r="B7535">
        <v>2145.54</v>
      </c>
      <c r="C7535">
        <v>761.49</v>
      </c>
      <c r="D7535">
        <v>5616</v>
      </c>
      <c r="E7535">
        <v>3707.1</v>
      </c>
      <c r="F7535">
        <v>10635.97</v>
      </c>
      <c r="G7535">
        <v>6832</v>
      </c>
      <c r="H7535">
        <v>13230</v>
      </c>
      <c r="I7535">
        <v>374.47</v>
      </c>
      <c r="J7535">
        <v>1203.95</v>
      </c>
      <c r="K7535">
        <v>6405.32</v>
      </c>
      <c r="L7535">
        <v>15526</v>
      </c>
      <c r="M7535">
        <v>19517</v>
      </c>
      <c r="N7535">
        <v>4533.3999999999996</v>
      </c>
    </row>
    <row r="7536" spans="1:14" x14ac:dyDescent="0.25">
      <c r="A7536" s="5">
        <v>42689</v>
      </c>
      <c r="B7536">
        <v>2164.16</v>
      </c>
      <c r="C7536">
        <v>770.27</v>
      </c>
      <c r="D7536">
        <v>5645.1</v>
      </c>
      <c r="E7536">
        <v>3730.1</v>
      </c>
      <c r="F7536">
        <v>10675.73</v>
      </c>
      <c r="G7536">
        <v>6878.4</v>
      </c>
      <c r="H7536">
        <v>13201</v>
      </c>
      <c r="I7536">
        <v>377.66</v>
      </c>
      <c r="J7536">
        <v>1226.92</v>
      </c>
      <c r="K7536">
        <v>6410.2</v>
      </c>
      <c r="L7536">
        <v>15517</v>
      </c>
      <c r="M7536">
        <v>19560</v>
      </c>
      <c r="N7536">
        <v>4510.5</v>
      </c>
    </row>
    <row r="7537" spans="1:14" x14ac:dyDescent="0.25">
      <c r="A7537" s="5">
        <v>42690</v>
      </c>
      <c r="B7537">
        <v>2157.6999999999998</v>
      </c>
      <c r="C7537">
        <v>769.64</v>
      </c>
      <c r="D7537">
        <v>5610.6</v>
      </c>
      <c r="E7537">
        <v>3700.9</v>
      </c>
      <c r="F7537">
        <v>10604.17</v>
      </c>
      <c r="G7537">
        <v>6830</v>
      </c>
      <c r="H7537">
        <v>13113</v>
      </c>
      <c r="I7537">
        <v>376.91</v>
      </c>
      <c r="J7537">
        <v>1217.0999999999999</v>
      </c>
      <c r="K7537">
        <v>6433.79</v>
      </c>
      <c r="L7537">
        <v>15719</v>
      </c>
      <c r="M7537">
        <v>19459</v>
      </c>
      <c r="N7537">
        <v>4507.1000000000004</v>
      </c>
    </row>
    <row r="7538" spans="1:14" x14ac:dyDescent="0.25">
      <c r="A7538" s="5">
        <v>42691</v>
      </c>
      <c r="B7538">
        <v>2169.12</v>
      </c>
      <c r="C7538">
        <v>775.32</v>
      </c>
      <c r="D7538">
        <v>5644.7</v>
      </c>
      <c r="E7538">
        <v>3723.2</v>
      </c>
      <c r="F7538">
        <v>10615.6</v>
      </c>
      <c r="G7538">
        <v>6889.7</v>
      </c>
      <c r="H7538">
        <v>13106</v>
      </c>
      <c r="I7538">
        <v>378.71</v>
      </c>
      <c r="J7538">
        <v>1229.43</v>
      </c>
      <c r="K7538">
        <v>6468.77</v>
      </c>
      <c r="L7538">
        <v>15719</v>
      </c>
      <c r="M7538">
        <v>19491</v>
      </c>
      <c r="N7538">
        <v>4522.3</v>
      </c>
    </row>
    <row r="7539" spans="1:14" x14ac:dyDescent="0.25">
      <c r="A7539" s="5">
        <v>42692</v>
      </c>
      <c r="B7539">
        <v>2165.65</v>
      </c>
      <c r="C7539">
        <v>778.07</v>
      </c>
      <c r="D7539">
        <v>5637.6</v>
      </c>
      <c r="E7539">
        <v>3703.8</v>
      </c>
      <c r="F7539">
        <v>10608.64</v>
      </c>
      <c r="G7539">
        <v>6826.2</v>
      </c>
      <c r="H7539">
        <v>12902</v>
      </c>
      <c r="I7539">
        <v>377.74</v>
      </c>
      <c r="J7539">
        <v>1233.76</v>
      </c>
      <c r="K7539">
        <v>6443.55</v>
      </c>
      <c r="L7539">
        <v>15798</v>
      </c>
      <c r="M7539">
        <v>19563</v>
      </c>
      <c r="N7539">
        <v>4542.7</v>
      </c>
    </row>
    <row r="7540" spans="1:14" x14ac:dyDescent="0.25">
      <c r="A7540" s="5">
        <v>42695</v>
      </c>
      <c r="B7540">
        <v>2177.81</v>
      </c>
      <c r="C7540">
        <v>785.61</v>
      </c>
      <c r="D7540">
        <v>5629.7</v>
      </c>
      <c r="E7540">
        <v>3724.4</v>
      </c>
      <c r="F7540">
        <v>10609.14</v>
      </c>
      <c r="G7540">
        <v>6817.2</v>
      </c>
      <c r="H7540">
        <v>12943</v>
      </c>
      <c r="I7540">
        <v>379.71</v>
      </c>
      <c r="J7540">
        <v>1234.81</v>
      </c>
      <c r="K7540">
        <v>6394.75</v>
      </c>
      <c r="L7540">
        <v>15912</v>
      </c>
      <c r="M7540">
        <v>19576</v>
      </c>
      <c r="N7540">
        <v>4535.1000000000004</v>
      </c>
    </row>
    <row r="7541" spans="1:14" x14ac:dyDescent="0.25">
      <c r="A7541" s="5">
        <v>42696</v>
      </c>
      <c r="B7541">
        <v>2185.0100000000002</v>
      </c>
      <c r="C7541">
        <v>788.54</v>
      </c>
      <c r="D7541">
        <v>5666.3</v>
      </c>
      <c r="E7541">
        <v>3740.4</v>
      </c>
      <c r="F7541">
        <v>10643.92</v>
      </c>
      <c r="G7541">
        <v>6849.5</v>
      </c>
      <c r="H7541">
        <v>13119</v>
      </c>
      <c r="I7541">
        <v>382.48</v>
      </c>
      <c r="J7541">
        <v>1239.2</v>
      </c>
      <c r="K7541">
        <v>6310.14</v>
      </c>
      <c r="L7541">
        <v>15992</v>
      </c>
      <c r="M7541">
        <v>19860</v>
      </c>
      <c r="N7541">
        <v>4592.7</v>
      </c>
    </row>
    <row r="7542" spans="1:14" x14ac:dyDescent="0.25">
      <c r="A7542" s="5">
        <v>42697</v>
      </c>
      <c r="B7542">
        <v>2185.5100000000002</v>
      </c>
      <c r="C7542">
        <v>788.09</v>
      </c>
      <c r="D7542">
        <v>5666.3</v>
      </c>
      <c r="E7542">
        <v>3724.4</v>
      </c>
      <c r="F7542">
        <v>10602.18</v>
      </c>
      <c r="G7542">
        <v>6838.3</v>
      </c>
      <c r="H7542">
        <v>13140</v>
      </c>
      <c r="I7542">
        <v>382.52</v>
      </c>
      <c r="J7542">
        <v>1238.57</v>
      </c>
      <c r="K7542">
        <v>6307.7</v>
      </c>
      <c r="L7542">
        <v>15992</v>
      </c>
      <c r="M7542">
        <v>19900</v>
      </c>
      <c r="N7542">
        <v>4656.2</v>
      </c>
    </row>
    <row r="7543" spans="1:14" x14ac:dyDescent="0.25">
      <c r="A7543" s="5">
        <v>42698</v>
      </c>
      <c r="B7543">
        <v>2185.5100000000002</v>
      </c>
      <c r="C7543">
        <v>788.98</v>
      </c>
      <c r="D7543">
        <v>5679.2</v>
      </c>
      <c r="E7543">
        <v>3735.9</v>
      </c>
      <c r="F7543">
        <v>10622.06</v>
      </c>
      <c r="G7543">
        <v>6851.9</v>
      </c>
      <c r="H7543">
        <v>13087</v>
      </c>
      <c r="I7543">
        <v>383.4</v>
      </c>
      <c r="J7543">
        <v>1240.03</v>
      </c>
      <c r="K7543">
        <v>6336.17</v>
      </c>
      <c r="L7543">
        <v>16150</v>
      </c>
      <c r="M7543">
        <v>19803</v>
      </c>
      <c r="N7543">
        <v>4657</v>
      </c>
    </row>
    <row r="7544" spans="1:14" x14ac:dyDescent="0.25">
      <c r="A7544" s="5">
        <v>42699</v>
      </c>
      <c r="B7544">
        <v>2195.94</v>
      </c>
      <c r="C7544">
        <v>789.78</v>
      </c>
      <c r="D7544">
        <v>5690</v>
      </c>
      <c r="E7544">
        <v>3741.7</v>
      </c>
      <c r="F7544">
        <v>10625.54</v>
      </c>
      <c r="G7544">
        <v>6865</v>
      </c>
      <c r="H7544">
        <v>13115</v>
      </c>
      <c r="I7544">
        <v>383.86</v>
      </c>
      <c r="J7544">
        <v>1244.21</v>
      </c>
      <c r="K7544">
        <v>6412.64</v>
      </c>
      <c r="L7544">
        <v>16159</v>
      </c>
      <c r="M7544">
        <v>19912</v>
      </c>
      <c r="N7544">
        <v>4671.5</v>
      </c>
    </row>
    <row r="7545" spans="1:14" x14ac:dyDescent="0.25">
      <c r="A7545" s="5">
        <v>42702</v>
      </c>
      <c r="B7545">
        <v>2185.5100000000002</v>
      </c>
      <c r="C7545">
        <v>784.9</v>
      </c>
      <c r="D7545">
        <v>5652.2</v>
      </c>
      <c r="E7545">
        <v>3709.6</v>
      </c>
      <c r="F7545">
        <v>10510.25</v>
      </c>
      <c r="G7545">
        <v>6823.2</v>
      </c>
      <c r="H7545">
        <v>12867</v>
      </c>
      <c r="I7545">
        <v>379.42</v>
      </c>
      <c r="J7545">
        <v>1230.6300000000001</v>
      </c>
      <c r="K7545">
        <v>6354.88</v>
      </c>
      <c r="L7545">
        <v>16115</v>
      </c>
      <c r="M7545">
        <v>19959</v>
      </c>
      <c r="N7545">
        <v>4635.8999999999996</v>
      </c>
    </row>
    <row r="7546" spans="1:14" x14ac:dyDescent="0.25">
      <c r="A7546" s="5">
        <v>42703</v>
      </c>
      <c r="B7546">
        <v>2188.4899999999998</v>
      </c>
      <c r="C7546">
        <v>784.19</v>
      </c>
      <c r="D7546">
        <v>5630.9</v>
      </c>
      <c r="E7546">
        <v>3745.4</v>
      </c>
      <c r="F7546">
        <v>10541.55</v>
      </c>
      <c r="G7546">
        <v>6849.6</v>
      </c>
      <c r="H7546">
        <v>13133</v>
      </c>
      <c r="I7546">
        <v>379.29</v>
      </c>
      <c r="J7546">
        <v>1224.3599999999999</v>
      </c>
      <c r="K7546">
        <v>6373.59</v>
      </c>
      <c r="L7546">
        <v>16080</v>
      </c>
      <c r="M7546">
        <v>19963</v>
      </c>
      <c r="N7546">
        <v>4627.3999999999996</v>
      </c>
    </row>
    <row r="7547" spans="1:14" x14ac:dyDescent="0.25">
      <c r="A7547" s="5">
        <v>42704</v>
      </c>
      <c r="B7547">
        <v>2183.52</v>
      </c>
      <c r="C7547">
        <v>786.85</v>
      </c>
      <c r="D7547">
        <v>5643.8</v>
      </c>
      <c r="E7547">
        <v>3767.2</v>
      </c>
      <c r="F7547">
        <v>10572.36</v>
      </c>
      <c r="G7547">
        <v>6876.6</v>
      </c>
      <c r="H7547">
        <v>13449</v>
      </c>
      <c r="I7547">
        <v>383.19</v>
      </c>
      <c r="J7547">
        <v>1235.02</v>
      </c>
      <c r="K7547">
        <v>6408.57</v>
      </c>
      <c r="L7547">
        <v>16159</v>
      </c>
      <c r="M7547">
        <v>19979</v>
      </c>
      <c r="N7547">
        <v>4610.5</v>
      </c>
    </row>
    <row r="7548" spans="1:14" x14ac:dyDescent="0.25">
      <c r="A7548" s="5">
        <v>42705</v>
      </c>
      <c r="B7548">
        <v>2176.8200000000002</v>
      </c>
      <c r="C7548">
        <v>782.68</v>
      </c>
      <c r="D7548">
        <v>5616</v>
      </c>
      <c r="E7548">
        <v>3752.8</v>
      </c>
      <c r="F7548">
        <v>10446.64</v>
      </c>
      <c r="G7548">
        <v>6861.4</v>
      </c>
      <c r="H7548">
        <v>13553</v>
      </c>
      <c r="I7548">
        <v>380.22</v>
      </c>
      <c r="J7548">
        <v>1233.97</v>
      </c>
      <c r="K7548">
        <v>6308.52</v>
      </c>
      <c r="L7548">
        <v>16176</v>
      </c>
      <c r="M7548">
        <v>20041</v>
      </c>
      <c r="N7548">
        <v>4661.3</v>
      </c>
    </row>
    <row r="7549" spans="1:14" x14ac:dyDescent="0.25">
      <c r="A7549" s="5">
        <v>42706</v>
      </c>
      <c r="B7549">
        <v>2176.8200000000002</v>
      </c>
      <c r="C7549">
        <v>784.81</v>
      </c>
      <c r="D7549">
        <v>5608.9</v>
      </c>
      <c r="E7549">
        <v>3726.4</v>
      </c>
      <c r="F7549">
        <v>10462.540000000001</v>
      </c>
      <c r="G7549">
        <v>6824.9</v>
      </c>
      <c r="H7549">
        <v>13579</v>
      </c>
      <c r="I7549">
        <v>376.86</v>
      </c>
      <c r="J7549">
        <v>1228.96</v>
      </c>
      <c r="K7549">
        <v>6335.36</v>
      </c>
      <c r="L7549">
        <v>16115</v>
      </c>
      <c r="M7549">
        <v>19763</v>
      </c>
      <c r="N7549">
        <v>4612.1000000000004</v>
      </c>
    </row>
    <row r="7550" spans="1:14" x14ac:dyDescent="0.25">
      <c r="A7550" s="5">
        <v>42709</v>
      </c>
      <c r="B7550">
        <v>2188.98</v>
      </c>
      <c r="C7550">
        <v>786.23</v>
      </c>
      <c r="D7550">
        <v>5622.6</v>
      </c>
      <c r="E7550">
        <v>3764.7</v>
      </c>
      <c r="F7550">
        <v>10630.51</v>
      </c>
      <c r="G7550">
        <v>6865.4</v>
      </c>
      <c r="H7550">
        <v>13521</v>
      </c>
      <c r="I7550">
        <v>380.97</v>
      </c>
      <c r="J7550">
        <v>1239.6099999999999</v>
      </c>
      <c r="K7550">
        <v>6388.24</v>
      </c>
      <c r="L7550">
        <v>16053</v>
      </c>
      <c r="M7550">
        <v>19767</v>
      </c>
      <c r="N7550">
        <v>4572.3</v>
      </c>
    </row>
    <row r="7551" spans="1:14" x14ac:dyDescent="0.25">
      <c r="A7551" s="5">
        <v>42710</v>
      </c>
      <c r="B7551">
        <v>2194.69</v>
      </c>
      <c r="C7551">
        <v>788.54</v>
      </c>
      <c r="D7551">
        <v>5639.3</v>
      </c>
      <c r="E7551">
        <v>3812.5</v>
      </c>
      <c r="F7551">
        <v>10711.51</v>
      </c>
      <c r="G7551">
        <v>7052.7</v>
      </c>
      <c r="H7551">
        <v>14072</v>
      </c>
      <c r="I7551">
        <v>385</v>
      </c>
      <c r="J7551">
        <v>1245.46</v>
      </c>
      <c r="K7551">
        <v>6431.35</v>
      </c>
      <c r="L7551">
        <v>16176</v>
      </c>
      <c r="M7551">
        <v>19876</v>
      </c>
      <c r="N7551">
        <v>4598.6000000000004</v>
      </c>
    </row>
    <row r="7552" spans="1:14" x14ac:dyDescent="0.25">
      <c r="A7552" s="5">
        <v>42711</v>
      </c>
      <c r="B7552">
        <v>2221.2600000000002</v>
      </c>
      <c r="C7552">
        <v>795.99</v>
      </c>
      <c r="D7552">
        <v>5736.2</v>
      </c>
      <c r="E7552">
        <v>3864.7</v>
      </c>
      <c r="F7552">
        <v>10908.79</v>
      </c>
      <c r="G7552">
        <v>7088.4</v>
      </c>
      <c r="H7552">
        <v>14355</v>
      </c>
      <c r="I7552">
        <v>387.43</v>
      </c>
      <c r="J7552">
        <v>1256.53</v>
      </c>
      <c r="K7552">
        <v>6440.3</v>
      </c>
      <c r="L7552">
        <v>16264</v>
      </c>
      <c r="M7552">
        <v>19954</v>
      </c>
      <c r="N7552">
        <v>4643.5</v>
      </c>
    </row>
    <row r="7553" spans="1:14" x14ac:dyDescent="0.25">
      <c r="A7553" s="5">
        <v>42712</v>
      </c>
      <c r="B7553">
        <v>2232.1799999999998</v>
      </c>
      <c r="C7553">
        <v>799.27</v>
      </c>
      <c r="D7553">
        <v>5767</v>
      </c>
      <c r="E7553">
        <v>3898.1</v>
      </c>
      <c r="F7553">
        <v>11116.01</v>
      </c>
      <c r="G7553">
        <v>7250.7</v>
      </c>
      <c r="H7553">
        <v>14612</v>
      </c>
      <c r="I7553">
        <v>391.2</v>
      </c>
      <c r="J7553">
        <v>1268.8599999999999</v>
      </c>
      <c r="K7553">
        <v>6468.77</v>
      </c>
      <c r="L7553">
        <v>16511</v>
      </c>
      <c r="M7553">
        <v>19992</v>
      </c>
      <c r="N7553">
        <v>4694.3</v>
      </c>
    </row>
    <row r="7554" spans="1:14" x14ac:dyDescent="0.25">
      <c r="A7554" s="5">
        <v>42713</v>
      </c>
      <c r="B7554">
        <v>2244.35</v>
      </c>
      <c r="C7554">
        <v>799.71</v>
      </c>
      <c r="D7554">
        <v>5786.6</v>
      </c>
      <c r="E7554">
        <v>3921.6</v>
      </c>
      <c r="F7554">
        <v>11135.4</v>
      </c>
      <c r="G7554">
        <v>7266.2</v>
      </c>
      <c r="H7554">
        <v>14542</v>
      </c>
      <c r="I7554">
        <v>393.76</v>
      </c>
      <c r="J7554">
        <v>1280.98</v>
      </c>
      <c r="K7554">
        <v>6598.93</v>
      </c>
      <c r="L7554">
        <v>16740</v>
      </c>
      <c r="M7554">
        <v>19910</v>
      </c>
      <c r="N7554">
        <v>4709.6000000000004</v>
      </c>
    </row>
    <row r="7555" spans="1:14" x14ac:dyDescent="0.25">
      <c r="A7555" s="5">
        <v>42716</v>
      </c>
      <c r="B7555">
        <v>2240.38</v>
      </c>
      <c r="C7555">
        <v>798.73</v>
      </c>
      <c r="D7555">
        <v>5723.7</v>
      </c>
      <c r="E7555">
        <v>3919.5</v>
      </c>
      <c r="F7555">
        <v>11113.03</v>
      </c>
      <c r="G7555">
        <v>7276.4</v>
      </c>
      <c r="H7555">
        <v>14579</v>
      </c>
      <c r="I7555">
        <v>394.34</v>
      </c>
      <c r="J7555">
        <v>1285.78</v>
      </c>
      <c r="K7555">
        <v>6535.48</v>
      </c>
      <c r="L7555">
        <v>16916</v>
      </c>
      <c r="M7555">
        <v>19599</v>
      </c>
      <c r="N7555">
        <v>4723.1000000000004</v>
      </c>
    </row>
    <row r="7556" spans="1:14" x14ac:dyDescent="0.25">
      <c r="A7556" s="5">
        <v>42717</v>
      </c>
      <c r="B7556">
        <v>2257.5100000000002</v>
      </c>
      <c r="C7556">
        <v>806.27</v>
      </c>
      <c r="D7556">
        <v>5807</v>
      </c>
      <c r="E7556">
        <v>3954.9</v>
      </c>
      <c r="F7556">
        <v>11225.84</v>
      </c>
      <c r="G7556">
        <v>7405.4</v>
      </c>
      <c r="H7556">
        <v>14923</v>
      </c>
      <c r="I7556">
        <v>397.07</v>
      </c>
      <c r="J7556">
        <v>1296.43</v>
      </c>
      <c r="K7556">
        <v>6642.04</v>
      </c>
      <c r="L7556">
        <v>16925</v>
      </c>
      <c r="M7556">
        <v>19660</v>
      </c>
      <c r="N7556">
        <v>4702</v>
      </c>
    </row>
    <row r="7557" spans="1:14" x14ac:dyDescent="0.25">
      <c r="A7557" s="5">
        <v>42718</v>
      </c>
      <c r="B7557">
        <v>2241.37</v>
      </c>
      <c r="C7557">
        <v>796.25</v>
      </c>
      <c r="D7557">
        <v>5795.7</v>
      </c>
      <c r="E7557">
        <v>3926.5</v>
      </c>
      <c r="F7557">
        <v>11196.02</v>
      </c>
      <c r="G7557">
        <v>7314</v>
      </c>
      <c r="H7557">
        <v>14824</v>
      </c>
      <c r="I7557">
        <v>395.85</v>
      </c>
      <c r="J7557">
        <v>1288.9100000000001</v>
      </c>
      <c r="K7557">
        <v>6611.13</v>
      </c>
      <c r="L7557">
        <v>16908</v>
      </c>
      <c r="M7557">
        <v>19685</v>
      </c>
      <c r="N7557">
        <v>4729.1000000000004</v>
      </c>
    </row>
    <row r="7558" spans="1:14" x14ac:dyDescent="0.25">
      <c r="A7558" s="5">
        <v>42719</v>
      </c>
      <c r="B7558">
        <v>2247.8200000000002</v>
      </c>
      <c r="C7558">
        <v>799.73</v>
      </c>
      <c r="D7558">
        <v>5825.7</v>
      </c>
      <c r="E7558">
        <v>3967.7</v>
      </c>
      <c r="F7558">
        <v>11311.31</v>
      </c>
      <c r="G7558">
        <v>7411.5</v>
      </c>
      <c r="H7558">
        <v>15074</v>
      </c>
      <c r="I7558">
        <v>399.5</v>
      </c>
      <c r="J7558">
        <v>1295.81</v>
      </c>
      <c r="K7558">
        <v>6681.09</v>
      </c>
      <c r="L7558">
        <v>17005</v>
      </c>
      <c r="M7558">
        <v>19342</v>
      </c>
      <c r="N7558">
        <v>4689.7</v>
      </c>
    </row>
    <row r="7559" spans="1:14" x14ac:dyDescent="0.25">
      <c r="A7559" s="5">
        <v>42720</v>
      </c>
      <c r="B7559">
        <v>2244.59</v>
      </c>
      <c r="C7559">
        <v>799.55</v>
      </c>
      <c r="D7559">
        <v>5819</v>
      </c>
      <c r="E7559">
        <v>3978.8</v>
      </c>
      <c r="F7559">
        <v>11316.28</v>
      </c>
      <c r="G7559">
        <v>7452.4</v>
      </c>
      <c r="H7559">
        <v>15072</v>
      </c>
      <c r="I7559">
        <v>400.42</v>
      </c>
      <c r="J7559">
        <v>1296.8</v>
      </c>
      <c r="K7559">
        <v>6693.43</v>
      </c>
      <c r="L7559">
        <v>17084</v>
      </c>
      <c r="M7559">
        <v>19216</v>
      </c>
      <c r="N7559">
        <v>4696.6000000000004</v>
      </c>
    </row>
    <row r="7560" spans="1:14" x14ac:dyDescent="0.25">
      <c r="A7560" s="5">
        <v>42723</v>
      </c>
      <c r="B7560">
        <v>2249.3200000000002</v>
      </c>
      <c r="C7560">
        <v>800.97</v>
      </c>
      <c r="D7560">
        <v>5837</v>
      </c>
      <c r="E7560">
        <v>3972.6</v>
      </c>
      <c r="F7560">
        <v>11349.09</v>
      </c>
      <c r="G7560">
        <v>7422.8</v>
      </c>
      <c r="H7560">
        <v>15047</v>
      </c>
      <c r="I7560">
        <v>402.73</v>
      </c>
      <c r="J7560">
        <v>1290.95</v>
      </c>
      <c r="K7560">
        <v>6696.73</v>
      </c>
      <c r="L7560">
        <v>17075</v>
      </c>
      <c r="M7560">
        <v>19133</v>
      </c>
      <c r="N7560">
        <v>4726.5</v>
      </c>
    </row>
    <row r="7561" spans="1:14" x14ac:dyDescent="0.25">
      <c r="A7561" s="5">
        <v>42724</v>
      </c>
      <c r="B7561">
        <v>2255.79</v>
      </c>
      <c r="C7561">
        <v>801.68</v>
      </c>
      <c r="D7561">
        <v>5863.1</v>
      </c>
      <c r="E7561">
        <v>3994.9</v>
      </c>
      <c r="F7561">
        <v>11400.28</v>
      </c>
      <c r="G7561">
        <v>7473.9</v>
      </c>
      <c r="H7561">
        <v>15257</v>
      </c>
      <c r="I7561">
        <v>405.83</v>
      </c>
      <c r="J7561">
        <v>1284.68</v>
      </c>
      <c r="K7561">
        <v>6718.12</v>
      </c>
      <c r="L7561">
        <v>17190</v>
      </c>
      <c r="M7561">
        <v>19000</v>
      </c>
      <c r="N7561">
        <v>4747</v>
      </c>
    </row>
    <row r="7562" spans="1:14" x14ac:dyDescent="0.25">
      <c r="A7562" s="5">
        <v>42725</v>
      </c>
      <c r="B7562">
        <v>2249.81</v>
      </c>
      <c r="C7562">
        <v>801.77</v>
      </c>
      <c r="D7562">
        <v>5857.6</v>
      </c>
      <c r="E7562">
        <v>3987.4</v>
      </c>
      <c r="F7562">
        <v>11401.77</v>
      </c>
      <c r="G7562">
        <v>7442.1</v>
      </c>
      <c r="H7562">
        <v>15281</v>
      </c>
      <c r="I7562">
        <v>405.12</v>
      </c>
      <c r="J7562">
        <v>1277.1500000000001</v>
      </c>
      <c r="K7562">
        <v>6687.67</v>
      </c>
      <c r="L7562">
        <v>17128</v>
      </c>
      <c r="M7562">
        <v>19117</v>
      </c>
      <c r="N7562">
        <v>4770.1000000000004</v>
      </c>
    </row>
    <row r="7563" spans="1:14" x14ac:dyDescent="0.25">
      <c r="A7563" s="5">
        <v>42726</v>
      </c>
      <c r="B7563">
        <v>2248.0700000000002</v>
      </c>
      <c r="C7563">
        <v>804.98</v>
      </c>
      <c r="D7563">
        <v>5869.8</v>
      </c>
      <c r="E7563">
        <v>3988.3</v>
      </c>
      <c r="F7563">
        <v>11376.42</v>
      </c>
      <c r="G7563">
        <v>7402.1</v>
      </c>
      <c r="H7563">
        <v>15200</v>
      </c>
      <c r="I7563">
        <v>404.53</v>
      </c>
      <c r="J7563">
        <v>1269.4100000000001</v>
      </c>
      <c r="K7563">
        <v>6702.49</v>
      </c>
      <c r="L7563">
        <v>17066</v>
      </c>
      <c r="M7563">
        <v>18922</v>
      </c>
      <c r="N7563">
        <v>4799.2</v>
      </c>
    </row>
    <row r="7564" spans="1:14" x14ac:dyDescent="0.25">
      <c r="A7564" s="5">
        <v>42727</v>
      </c>
      <c r="B7564">
        <v>2249.3200000000002</v>
      </c>
      <c r="C7564">
        <v>802.66</v>
      </c>
      <c r="D7564">
        <v>5882.8</v>
      </c>
      <c r="E7564">
        <v>3992</v>
      </c>
      <c r="F7564">
        <v>11379.4</v>
      </c>
      <c r="G7564">
        <v>7438.2</v>
      </c>
      <c r="H7564">
        <v>15360</v>
      </c>
      <c r="I7564">
        <v>404.82</v>
      </c>
      <c r="J7564">
        <v>1276.31</v>
      </c>
      <c r="K7564">
        <v>6696.73</v>
      </c>
      <c r="L7564">
        <v>17066</v>
      </c>
      <c r="M7564">
        <v>18855</v>
      </c>
      <c r="N7564">
        <v>4787.2</v>
      </c>
    </row>
    <row r="7565" spans="1:14" x14ac:dyDescent="0.25">
      <c r="A7565" s="5">
        <v>42730</v>
      </c>
      <c r="B7565">
        <v>2249.3200000000002</v>
      </c>
      <c r="C7565">
        <v>802.66</v>
      </c>
      <c r="D7565">
        <v>5882.8</v>
      </c>
      <c r="E7565">
        <v>3992</v>
      </c>
      <c r="F7565">
        <v>11379.4</v>
      </c>
      <c r="G7565">
        <v>7438.2</v>
      </c>
      <c r="H7565">
        <v>15360</v>
      </c>
      <c r="I7565">
        <v>404.82</v>
      </c>
      <c r="J7565">
        <v>1276.31</v>
      </c>
      <c r="K7565">
        <v>6696.73</v>
      </c>
      <c r="L7565">
        <v>17031</v>
      </c>
      <c r="M7565">
        <v>18855</v>
      </c>
      <c r="N7565">
        <v>4787.2</v>
      </c>
    </row>
    <row r="7566" spans="1:14" x14ac:dyDescent="0.25">
      <c r="A7566" s="5">
        <v>42731</v>
      </c>
      <c r="B7566">
        <v>2250.31</v>
      </c>
      <c r="C7566">
        <v>802.66</v>
      </c>
      <c r="D7566">
        <v>5882.8</v>
      </c>
      <c r="E7566">
        <v>3999.8</v>
      </c>
      <c r="F7566">
        <v>11407.24</v>
      </c>
      <c r="G7566">
        <v>7443.2</v>
      </c>
      <c r="H7566">
        <v>15411</v>
      </c>
      <c r="I7566">
        <v>405.45</v>
      </c>
      <c r="J7566">
        <v>1282.5899999999999</v>
      </c>
      <c r="K7566">
        <v>6730.47</v>
      </c>
      <c r="L7566">
        <v>17031</v>
      </c>
      <c r="M7566">
        <v>18855</v>
      </c>
      <c r="N7566">
        <v>4787.2</v>
      </c>
    </row>
    <row r="7567" spans="1:14" x14ac:dyDescent="0.25">
      <c r="A7567" s="5">
        <v>42732</v>
      </c>
      <c r="B7567">
        <v>2234.64</v>
      </c>
      <c r="C7567">
        <v>804.8</v>
      </c>
      <c r="D7567">
        <v>5913.5</v>
      </c>
      <c r="E7567">
        <v>3999</v>
      </c>
      <c r="F7567">
        <v>11403.26</v>
      </c>
      <c r="G7567">
        <v>7412.5</v>
      </c>
      <c r="H7567">
        <v>15301</v>
      </c>
      <c r="I7567">
        <v>405.96</v>
      </c>
      <c r="J7567">
        <v>1276.73</v>
      </c>
      <c r="K7567">
        <v>6719.77</v>
      </c>
      <c r="L7567">
        <v>17128</v>
      </c>
      <c r="M7567">
        <v>19015</v>
      </c>
      <c r="N7567">
        <v>4830.8</v>
      </c>
    </row>
    <row r="7568" spans="1:14" x14ac:dyDescent="0.25">
      <c r="A7568" s="5">
        <v>42733</v>
      </c>
      <c r="B7568">
        <v>2234.39</v>
      </c>
      <c r="C7568">
        <v>806.85</v>
      </c>
      <c r="D7568">
        <v>5923.5</v>
      </c>
      <c r="E7568">
        <v>3991.6</v>
      </c>
      <c r="F7568">
        <v>11374.43</v>
      </c>
      <c r="G7568">
        <v>7408.3</v>
      </c>
      <c r="H7568">
        <v>15267</v>
      </c>
      <c r="I7568">
        <v>404.53</v>
      </c>
      <c r="J7568">
        <v>1269.6199999999999</v>
      </c>
      <c r="K7568">
        <v>6711.54</v>
      </c>
      <c r="L7568">
        <v>16811</v>
      </c>
      <c r="M7568">
        <v>19066</v>
      </c>
      <c r="N7568">
        <v>4847.8999999999996</v>
      </c>
    </row>
    <row r="7569" spans="1:14" x14ac:dyDescent="0.25">
      <c r="A7569" s="5">
        <v>42734</v>
      </c>
      <c r="B7569">
        <v>2225.6799999999998</v>
      </c>
      <c r="C7569">
        <v>798.83</v>
      </c>
      <c r="D7569">
        <v>5921.4</v>
      </c>
      <c r="E7569">
        <v>4010.5</v>
      </c>
      <c r="F7569">
        <v>11396.8</v>
      </c>
      <c r="G7569">
        <v>7420.6</v>
      </c>
      <c r="H7569">
        <v>15296</v>
      </c>
      <c r="I7569">
        <v>405.03</v>
      </c>
      <c r="J7569">
        <v>1270.46</v>
      </c>
      <c r="K7569">
        <v>6726.35</v>
      </c>
      <c r="L7569">
        <v>16837</v>
      </c>
      <c r="M7569">
        <v>19217</v>
      </c>
      <c r="N7569">
        <v>4814.6000000000004</v>
      </c>
    </row>
    <row r="7570" spans="1:14" x14ac:dyDescent="0.25">
      <c r="A7570" s="5">
        <v>42737</v>
      </c>
      <c r="B7570">
        <v>2225.6799999999998</v>
      </c>
      <c r="C7570">
        <v>798.83</v>
      </c>
      <c r="D7570">
        <v>5921.4</v>
      </c>
      <c r="E7570">
        <v>4026.6</v>
      </c>
      <c r="F7570">
        <v>11516.58</v>
      </c>
      <c r="G7570">
        <v>7478.9</v>
      </c>
      <c r="H7570">
        <v>15547</v>
      </c>
      <c r="I7570">
        <v>407.84</v>
      </c>
      <c r="J7570">
        <v>1277.1500000000001</v>
      </c>
      <c r="K7570">
        <v>6726.35</v>
      </c>
      <c r="L7570">
        <v>16837</v>
      </c>
      <c r="M7570">
        <v>19217</v>
      </c>
      <c r="N7570">
        <v>4814.6000000000004</v>
      </c>
    </row>
    <row r="7571" spans="1:14" x14ac:dyDescent="0.25">
      <c r="A7571" s="5">
        <v>42738</v>
      </c>
      <c r="B7571">
        <v>2241.85</v>
      </c>
      <c r="C7571">
        <v>804.27</v>
      </c>
      <c r="D7571">
        <v>5973.1</v>
      </c>
      <c r="E7571">
        <v>4039.4</v>
      </c>
      <c r="F7571">
        <v>11510.12</v>
      </c>
      <c r="G7571">
        <v>7541.7</v>
      </c>
      <c r="H7571">
        <v>15564</v>
      </c>
      <c r="I7571">
        <v>408.97</v>
      </c>
      <c r="J7571">
        <v>1282.3800000000001</v>
      </c>
      <c r="K7571">
        <v>6755.98</v>
      </c>
      <c r="L7571">
        <v>16837</v>
      </c>
      <c r="M7571">
        <v>19360</v>
      </c>
      <c r="N7571">
        <v>4875.3</v>
      </c>
    </row>
    <row r="7572" spans="1:14" x14ac:dyDescent="0.25">
      <c r="A7572" s="5">
        <v>42739</v>
      </c>
      <c r="B7572">
        <v>2253.5500000000002</v>
      </c>
      <c r="C7572">
        <v>812.19</v>
      </c>
      <c r="D7572">
        <v>5980.2</v>
      </c>
      <c r="E7572">
        <v>4039.8</v>
      </c>
      <c r="F7572">
        <v>11503.66</v>
      </c>
      <c r="G7572">
        <v>7508.4</v>
      </c>
      <c r="H7572">
        <v>15576</v>
      </c>
      <c r="I7572">
        <v>408.68</v>
      </c>
      <c r="J7572">
        <v>1279.45</v>
      </c>
      <c r="K7572">
        <v>6788.9</v>
      </c>
      <c r="L7572">
        <v>17304</v>
      </c>
      <c r="M7572">
        <v>19337</v>
      </c>
      <c r="N7572">
        <v>4871</v>
      </c>
    </row>
    <row r="7573" spans="1:14" x14ac:dyDescent="0.25">
      <c r="A7573" s="5">
        <v>42740</v>
      </c>
      <c r="B7573">
        <v>2253.5500000000002</v>
      </c>
      <c r="C7573">
        <v>814.69</v>
      </c>
      <c r="D7573">
        <v>5983.6</v>
      </c>
      <c r="E7573">
        <v>4041.1</v>
      </c>
      <c r="F7573">
        <v>11501.67</v>
      </c>
      <c r="G7573">
        <v>7545.8</v>
      </c>
      <c r="H7573">
        <v>15587</v>
      </c>
      <c r="I7573">
        <v>408.18</v>
      </c>
      <c r="J7573">
        <v>1273.8</v>
      </c>
      <c r="K7573">
        <v>6824.29</v>
      </c>
      <c r="L7573">
        <v>17190</v>
      </c>
      <c r="M7573">
        <v>19674</v>
      </c>
      <c r="N7573">
        <v>4887.2</v>
      </c>
    </row>
    <row r="7574" spans="1:14" x14ac:dyDescent="0.25">
      <c r="A7574" s="5">
        <v>42741</v>
      </c>
      <c r="B7574">
        <v>2260.7600000000002</v>
      </c>
      <c r="C7574">
        <v>811.48</v>
      </c>
      <c r="D7574">
        <v>5994.9</v>
      </c>
      <c r="E7574">
        <v>4048.5</v>
      </c>
      <c r="F7574">
        <v>11522.55</v>
      </c>
      <c r="G7574">
        <v>7570</v>
      </c>
      <c r="H7574">
        <v>15634</v>
      </c>
      <c r="I7574">
        <v>408.22</v>
      </c>
      <c r="J7574">
        <v>1273.8</v>
      </c>
      <c r="K7574">
        <v>6854.74</v>
      </c>
      <c r="L7574">
        <v>17102</v>
      </c>
      <c r="M7574">
        <v>19715</v>
      </c>
      <c r="N7574">
        <v>4891.5</v>
      </c>
    </row>
    <row r="7575" spans="1:14" x14ac:dyDescent="0.25">
      <c r="A7575" s="5">
        <v>42744</v>
      </c>
      <c r="B7575">
        <v>2254.29</v>
      </c>
      <c r="C7575">
        <v>806.58</v>
      </c>
      <c r="D7575">
        <v>6026.9</v>
      </c>
      <c r="E7575">
        <v>4029.9</v>
      </c>
      <c r="F7575">
        <v>11496.2</v>
      </c>
      <c r="G7575">
        <v>7561.4</v>
      </c>
      <c r="H7575">
        <v>15383</v>
      </c>
      <c r="I7575">
        <v>406.63</v>
      </c>
      <c r="J7575">
        <v>1262.0899999999999</v>
      </c>
      <c r="K7575">
        <v>6865.44</v>
      </c>
      <c r="L7575">
        <v>17102</v>
      </c>
      <c r="M7575">
        <v>19752</v>
      </c>
      <c r="N7575">
        <v>4937.7</v>
      </c>
    </row>
    <row r="7576" spans="1:14" x14ac:dyDescent="0.25">
      <c r="A7576" s="5">
        <v>42745</v>
      </c>
      <c r="B7576">
        <v>2253.0500000000002</v>
      </c>
      <c r="C7576">
        <v>808.54</v>
      </c>
      <c r="D7576">
        <v>6061.3</v>
      </c>
      <c r="E7576">
        <v>4030.3</v>
      </c>
      <c r="F7576">
        <v>11516.09</v>
      </c>
      <c r="G7576">
        <v>7539</v>
      </c>
      <c r="H7576">
        <v>15421</v>
      </c>
      <c r="I7576">
        <v>406.38</v>
      </c>
      <c r="J7576">
        <v>1262.3</v>
      </c>
      <c r="K7576">
        <v>6875.32</v>
      </c>
      <c r="L7576">
        <v>17022</v>
      </c>
      <c r="M7576">
        <v>19897</v>
      </c>
      <c r="N7576">
        <v>4887.2</v>
      </c>
    </row>
    <row r="7577" spans="1:14" x14ac:dyDescent="0.25">
      <c r="A7577" s="5">
        <v>42746</v>
      </c>
      <c r="B7577">
        <v>2259.77</v>
      </c>
      <c r="C7577">
        <v>813.08</v>
      </c>
      <c r="D7577">
        <v>6066.7</v>
      </c>
      <c r="E7577">
        <v>4031.2</v>
      </c>
      <c r="F7577">
        <v>11567.78</v>
      </c>
      <c r="G7577">
        <v>7482.6</v>
      </c>
      <c r="H7577">
        <v>15463</v>
      </c>
      <c r="I7577">
        <v>407.93</v>
      </c>
      <c r="J7577">
        <v>1267.1099999999999</v>
      </c>
      <c r="K7577">
        <v>6895.89</v>
      </c>
      <c r="L7577">
        <v>17058</v>
      </c>
      <c r="M7577">
        <v>20103</v>
      </c>
      <c r="N7577">
        <v>4898.3999999999996</v>
      </c>
    </row>
    <row r="7578" spans="1:14" x14ac:dyDescent="0.25">
      <c r="A7578" s="5">
        <v>42747</v>
      </c>
      <c r="B7578">
        <v>2252.8000000000002</v>
      </c>
      <c r="C7578">
        <v>809.26</v>
      </c>
      <c r="D7578">
        <v>6073.5</v>
      </c>
      <c r="E7578">
        <v>4010.5</v>
      </c>
      <c r="F7578">
        <v>11457.44</v>
      </c>
      <c r="G7578">
        <v>7498</v>
      </c>
      <c r="H7578">
        <v>15217</v>
      </c>
      <c r="I7578">
        <v>404.99</v>
      </c>
      <c r="J7578">
        <v>1257.7</v>
      </c>
      <c r="K7578">
        <v>6811.12</v>
      </c>
      <c r="L7578">
        <v>16846</v>
      </c>
      <c r="M7578">
        <v>20022</v>
      </c>
      <c r="N7578">
        <v>4897.5</v>
      </c>
    </row>
    <row r="7579" spans="1:14" x14ac:dyDescent="0.25">
      <c r="A7579" s="5">
        <v>42748</v>
      </c>
      <c r="B7579">
        <v>2261.7600000000002</v>
      </c>
      <c r="C7579">
        <v>815.22</v>
      </c>
      <c r="D7579">
        <v>6102.4</v>
      </c>
      <c r="E7579">
        <v>4058.8</v>
      </c>
      <c r="F7579">
        <v>11549.88</v>
      </c>
      <c r="G7579">
        <v>7570.7</v>
      </c>
      <c r="H7579">
        <v>15474</v>
      </c>
      <c r="I7579">
        <v>409.23</v>
      </c>
      <c r="J7579">
        <v>1273.3800000000001</v>
      </c>
      <c r="K7579">
        <v>6876.14</v>
      </c>
      <c r="L7579">
        <v>16969</v>
      </c>
      <c r="M7579">
        <v>20098</v>
      </c>
      <c r="N7579">
        <v>4864.2</v>
      </c>
    </row>
    <row r="7580" spans="1:14" x14ac:dyDescent="0.25">
      <c r="A7580" s="5">
        <v>42751</v>
      </c>
      <c r="B7580">
        <v>2261.7600000000002</v>
      </c>
      <c r="C7580">
        <v>812.02</v>
      </c>
      <c r="D7580">
        <v>6096.1</v>
      </c>
      <c r="E7580">
        <v>4026.2</v>
      </c>
      <c r="F7580">
        <v>11493.72</v>
      </c>
      <c r="G7580">
        <v>7495</v>
      </c>
      <c r="H7580">
        <v>15288</v>
      </c>
      <c r="I7580">
        <v>405.87</v>
      </c>
      <c r="J7580">
        <v>1265.44</v>
      </c>
      <c r="K7580">
        <v>6816.06</v>
      </c>
      <c r="L7580">
        <v>16802</v>
      </c>
      <c r="M7580">
        <v>19919</v>
      </c>
      <c r="N7580">
        <v>4876.1000000000004</v>
      </c>
    </row>
    <row r="7581" spans="1:14" x14ac:dyDescent="0.25">
      <c r="A7581" s="5">
        <v>42752</v>
      </c>
      <c r="B7581">
        <v>2252.0500000000002</v>
      </c>
      <c r="C7581">
        <v>810.41</v>
      </c>
      <c r="D7581">
        <v>6016.4</v>
      </c>
      <c r="E7581">
        <v>4008.1</v>
      </c>
      <c r="F7581">
        <v>11488.75</v>
      </c>
      <c r="G7581">
        <v>7494.3</v>
      </c>
      <c r="H7581">
        <v>15319</v>
      </c>
      <c r="I7581">
        <v>403.9</v>
      </c>
      <c r="J7581">
        <v>1259.17</v>
      </c>
      <c r="K7581">
        <v>6759.27</v>
      </c>
      <c r="L7581">
        <v>16511</v>
      </c>
      <c r="M7581">
        <v>19998</v>
      </c>
      <c r="N7581">
        <v>4831.7</v>
      </c>
    </row>
    <row r="7582" spans="1:14" x14ac:dyDescent="0.25">
      <c r="A7582" s="5">
        <v>42753</v>
      </c>
      <c r="B7582">
        <v>2255.79</v>
      </c>
      <c r="C7582">
        <v>809.26</v>
      </c>
      <c r="D7582">
        <v>6031</v>
      </c>
      <c r="E7582">
        <v>4002.7</v>
      </c>
      <c r="F7582">
        <v>11523.54</v>
      </c>
      <c r="G7582">
        <v>7473.1</v>
      </c>
      <c r="H7582">
        <v>15366</v>
      </c>
      <c r="I7582">
        <v>406.38</v>
      </c>
      <c r="J7582">
        <v>1266.69</v>
      </c>
      <c r="K7582">
        <v>6755.98</v>
      </c>
      <c r="L7582">
        <v>16599</v>
      </c>
      <c r="M7582">
        <v>20233</v>
      </c>
      <c r="N7582">
        <v>4812.8999999999996</v>
      </c>
    </row>
    <row r="7583" spans="1:14" x14ac:dyDescent="0.25">
      <c r="A7583" s="5">
        <v>42754</v>
      </c>
      <c r="B7583">
        <v>2250.81</v>
      </c>
      <c r="C7583">
        <v>810.5</v>
      </c>
      <c r="D7583">
        <v>5994.9</v>
      </c>
      <c r="E7583">
        <v>3992</v>
      </c>
      <c r="F7583">
        <v>11523.04</v>
      </c>
      <c r="G7583">
        <v>7461.9</v>
      </c>
      <c r="H7583">
        <v>15475</v>
      </c>
      <c r="I7583">
        <v>406.29</v>
      </c>
      <c r="J7583">
        <v>1266.07</v>
      </c>
      <c r="K7583">
        <v>6720.59</v>
      </c>
      <c r="L7583">
        <v>16837</v>
      </c>
      <c r="M7583">
        <v>20171</v>
      </c>
      <c r="N7583">
        <v>4819.7</v>
      </c>
    </row>
    <row r="7584" spans="1:14" x14ac:dyDescent="0.25">
      <c r="A7584" s="5">
        <v>42755</v>
      </c>
      <c r="B7584">
        <v>2255.29</v>
      </c>
      <c r="C7584">
        <v>817.63</v>
      </c>
      <c r="D7584">
        <v>5990.3</v>
      </c>
      <c r="E7584">
        <v>3999.8</v>
      </c>
      <c r="F7584">
        <v>11546.9</v>
      </c>
      <c r="G7584">
        <v>7470</v>
      </c>
      <c r="H7584">
        <v>15476</v>
      </c>
      <c r="I7584">
        <v>407.39</v>
      </c>
      <c r="J7584">
        <v>1276.97</v>
      </c>
      <c r="K7584">
        <v>6732.11</v>
      </c>
      <c r="L7584">
        <v>16890</v>
      </c>
      <c r="M7584">
        <v>20062</v>
      </c>
      <c r="N7584">
        <v>4788.8999999999996</v>
      </c>
    </row>
    <row r="7585" spans="1:14" x14ac:dyDescent="0.25">
      <c r="A7585" s="5">
        <v>42758</v>
      </c>
      <c r="B7585">
        <v>2251.31</v>
      </c>
      <c r="C7585">
        <v>814.51</v>
      </c>
      <c r="D7585">
        <v>5951.3</v>
      </c>
      <c r="E7585">
        <v>3975.9</v>
      </c>
      <c r="F7585">
        <v>11479.8</v>
      </c>
      <c r="G7585">
        <v>7409.3</v>
      </c>
      <c r="H7585">
        <v>15329</v>
      </c>
      <c r="I7585">
        <v>404.78</v>
      </c>
      <c r="J7585">
        <v>1257.31</v>
      </c>
      <c r="K7585">
        <v>6686.85</v>
      </c>
      <c r="L7585">
        <v>16678</v>
      </c>
      <c r="M7585">
        <v>20035</v>
      </c>
      <c r="N7585">
        <v>4759</v>
      </c>
    </row>
    <row r="7586" spans="1:14" x14ac:dyDescent="0.25">
      <c r="A7586" s="5">
        <v>42759</v>
      </c>
      <c r="B7586">
        <v>2263.75</v>
      </c>
      <c r="C7586">
        <v>821.64</v>
      </c>
      <c r="D7586">
        <v>5954.2</v>
      </c>
      <c r="E7586">
        <v>3982.5</v>
      </c>
      <c r="F7586">
        <v>11518.07</v>
      </c>
      <c r="G7586">
        <v>7472.7</v>
      </c>
      <c r="H7586">
        <v>15505</v>
      </c>
      <c r="I7586">
        <v>405.03</v>
      </c>
      <c r="J7586">
        <v>1273.4100000000001</v>
      </c>
      <c r="K7586">
        <v>6715.65</v>
      </c>
      <c r="L7586">
        <v>16608</v>
      </c>
      <c r="M7586">
        <v>20064</v>
      </c>
      <c r="N7586">
        <v>4782.8999999999996</v>
      </c>
    </row>
    <row r="7587" spans="1:14" x14ac:dyDescent="0.25">
      <c r="A7587" s="5">
        <v>42760</v>
      </c>
      <c r="B7587">
        <v>2283.16</v>
      </c>
      <c r="C7587">
        <v>821.64</v>
      </c>
      <c r="D7587">
        <v>5970.2</v>
      </c>
      <c r="E7587">
        <v>4021.7</v>
      </c>
      <c r="F7587">
        <v>11755.16</v>
      </c>
      <c r="G7587">
        <v>7614.3</v>
      </c>
      <c r="H7587">
        <v>15564</v>
      </c>
      <c r="I7587">
        <v>409.24</v>
      </c>
      <c r="J7587">
        <v>1292.45</v>
      </c>
      <c r="K7587">
        <v>6816.88</v>
      </c>
      <c r="L7587">
        <v>16811</v>
      </c>
      <c r="M7587">
        <v>20168</v>
      </c>
      <c r="N7587">
        <v>4797.5</v>
      </c>
    </row>
    <row r="7588" spans="1:14" x14ac:dyDescent="0.25">
      <c r="A7588" s="5">
        <v>42761</v>
      </c>
      <c r="B7588">
        <v>2283.16</v>
      </c>
      <c r="C7588">
        <v>820.3</v>
      </c>
      <c r="D7588">
        <v>5955</v>
      </c>
      <c r="E7588">
        <v>4013</v>
      </c>
      <c r="F7588">
        <v>11769.57</v>
      </c>
      <c r="G7588">
        <v>7572.3</v>
      </c>
      <c r="H7588">
        <v>15457</v>
      </c>
      <c r="I7588">
        <v>407.85</v>
      </c>
      <c r="J7588">
        <v>1299.3499999999999</v>
      </c>
      <c r="K7588">
        <v>6865.44</v>
      </c>
      <c r="L7588">
        <v>17154</v>
      </c>
      <c r="M7588">
        <v>20487</v>
      </c>
      <c r="N7588">
        <v>4831.7</v>
      </c>
    </row>
    <row r="7589" spans="1:14" x14ac:dyDescent="0.25">
      <c r="A7589" s="5">
        <v>42762</v>
      </c>
      <c r="B7589">
        <v>2278.1799999999998</v>
      </c>
      <c r="C7589">
        <v>818.52</v>
      </c>
      <c r="D7589">
        <v>5979.4</v>
      </c>
      <c r="E7589">
        <v>3990.7</v>
      </c>
      <c r="F7589">
        <v>11743.23</v>
      </c>
      <c r="G7589">
        <v>7567.5</v>
      </c>
      <c r="H7589">
        <v>15361</v>
      </c>
      <c r="I7589">
        <v>407.43</v>
      </c>
      <c r="J7589">
        <v>1285.76</v>
      </c>
      <c r="K7589">
        <v>6814.41</v>
      </c>
      <c r="L7589">
        <v>17154</v>
      </c>
      <c r="M7589">
        <v>20458</v>
      </c>
      <c r="N7589">
        <v>4840.2</v>
      </c>
    </row>
    <row r="7590" spans="1:14" x14ac:dyDescent="0.25">
      <c r="A7590" s="5">
        <v>42765</v>
      </c>
      <c r="B7590">
        <v>2265.2399999999998</v>
      </c>
      <c r="C7590">
        <v>810.23</v>
      </c>
      <c r="D7590">
        <v>5917.2</v>
      </c>
      <c r="E7590">
        <v>3945.4</v>
      </c>
      <c r="F7590">
        <v>11604.56</v>
      </c>
      <c r="G7590">
        <v>7466.1</v>
      </c>
      <c r="H7590">
        <v>14922</v>
      </c>
      <c r="I7590">
        <v>402.04</v>
      </c>
      <c r="J7590">
        <v>1278.6400000000001</v>
      </c>
      <c r="K7590">
        <v>6786.43</v>
      </c>
      <c r="L7590">
        <v>17040</v>
      </c>
      <c r="M7590">
        <v>20458</v>
      </c>
      <c r="N7590">
        <v>4790.6000000000004</v>
      </c>
    </row>
    <row r="7591" spans="1:14" x14ac:dyDescent="0.25">
      <c r="A7591" s="5">
        <v>42766</v>
      </c>
      <c r="B7591">
        <v>2263.75</v>
      </c>
      <c r="C7591">
        <v>808.19</v>
      </c>
      <c r="D7591">
        <v>5917.7</v>
      </c>
      <c r="E7591">
        <v>3916.5</v>
      </c>
      <c r="F7591">
        <v>11496.2</v>
      </c>
      <c r="G7591">
        <v>7459.1</v>
      </c>
      <c r="H7591">
        <v>14793</v>
      </c>
      <c r="I7591">
        <v>399.73</v>
      </c>
      <c r="J7591">
        <v>1286.8</v>
      </c>
      <c r="K7591">
        <v>6762.57</v>
      </c>
      <c r="L7591">
        <v>16731</v>
      </c>
      <c r="M7591">
        <v>20458</v>
      </c>
      <c r="N7591">
        <v>4749.6000000000004</v>
      </c>
    </row>
    <row r="7592" spans="1:14" x14ac:dyDescent="0.25">
      <c r="A7592" s="5">
        <v>42767</v>
      </c>
      <c r="B7592">
        <v>2263.75</v>
      </c>
      <c r="C7592">
        <v>808.19</v>
      </c>
      <c r="D7592">
        <v>5910.9</v>
      </c>
      <c r="E7592">
        <v>3954.4</v>
      </c>
      <c r="F7592">
        <v>11579.71</v>
      </c>
      <c r="G7592">
        <v>7437.2</v>
      </c>
      <c r="H7592">
        <v>14856</v>
      </c>
      <c r="I7592">
        <v>402.21</v>
      </c>
      <c r="J7592">
        <v>1292.8699999999999</v>
      </c>
      <c r="K7592">
        <v>6802.07</v>
      </c>
      <c r="L7592">
        <v>16916</v>
      </c>
      <c r="M7592">
        <v>20447</v>
      </c>
      <c r="N7592">
        <v>4787.2</v>
      </c>
    </row>
    <row r="7593" spans="1:14" x14ac:dyDescent="0.25">
      <c r="A7593" s="5">
        <v>42768</v>
      </c>
      <c r="B7593">
        <v>2264.7399999999998</v>
      </c>
      <c r="C7593">
        <v>807.12</v>
      </c>
      <c r="D7593">
        <v>5945</v>
      </c>
      <c r="E7593">
        <v>3953.2</v>
      </c>
      <c r="F7593">
        <v>11562.31</v>
      </c>
      <c r="G7593">
        <v>7514.5</v>
      </c>
      <c r="H7593">
        <v>15024</v>
      </c>
      <c r="I7593">
        <v>404.36</v>
      </c>
      <c r="J7593">
        <v>1297.8900000000001</v>
      </c>
      <c r="K7593">
        <v>6758.45</v>
      </c>
      <c r="L7593">
        <v>16687</v>
      </c>
      <c r="M7593">
        <v>20279</v>
      </c>
      <c r="N7593">
        <v>4786.3</v>
      </c>
    </row>
    <row r="7594" spans="1:14" x14ac:dyDescent="0.25">
      <c r="A7594" s="5">
        <v>42769</v>
      </c>
      <c r="B7594">
        <v>2280.17</v>
      </c>
      <c r="C7594">
        <v>811.3</v>
      </c>
      <c r="D7594">
        <v>5992</v>
      </c>
      <c r="E7594">
        <v>3978.8</v>
      </c>
      <c r="F7594">
        <v>11592.13</v>
      </c>
      <c r="G7594">
        <v>7563.7</v>
      </c>
      <c r="H7594">
        <v>15212</v>
      </c>
      <c r="I7594">
        <v>407.51</v>
      </c>
      <c r="J7594">
        <v>1303.33</v>
      </c>
      <c r="K7594">
        <v>6821</v>
      </c>
      <c r="L7594">
        <v>16696</v>
      </c>
      <c r="M7594">
        <v>20190</v>
      </c>
      <c r="N7594">
        <v>4764.1000000000004</v>
      </c>
    </row>
    <row r="7595" spans="1:14" x14ac:dyDescent="0.25">
      <c r="A7595" s="5">
        <v>42772</v>
      </c>
      <c r="B7595">
        <v>2275.69</v>
      </c>
      <c r="C7595">
        <v>809.26</v>
      </c>
      <c r="D7595">
        <v>5970.6</v>
      </c>
      <c r="E7595">
        <v>3940.4</v>
      </c>
      <c r="F7595">
        <v>11454.95</v>
      </c>
      <c r="G7595">
        <v>7465.3</v>
      </c>
      <c r="H7595">
        <v>14859</v>
      </c>
      <c r="I7595">
        <v>404.19</v>
      </c>
      <c r="J7595">
        <v>1294.54</v>
      </c>
      <c r="K7595">
        <v>6786.43</v>
      </c>
      <c r="L7595">
        <v>16705</v>
      </c>
      <c r="M7595">
        <v>20387</v>
      </c>
      <c r="N7595">
        <v>4758.1000000000004</v>
      </c>
    </row>
    <row r="7596" spans="1:14" x14ac:dyDescent="0.25">
      <c r="A7596" s="5">
        <v>42773</v>
      </c>
      <c r="B7596">
        <v>2277.6799999999998</v>
      </c>
      <c r="C7596">
        <v>813</v>
      </c>
      <c r="D7596">
        <v>5973.9</v>
      </c>
      <c r="E7596">
        <v>3921.5</v>
      </c>
      <c r="F7596">
        <v>11472.35</v>
      </c>
      <c r="G7596">
        <v>7444.4</v>
      </c>
      <c r="H7596">
        <v>14827</v>
      </c>
      <c r="I7596">
        <v>406.12</v>
      </c>
      <c r="J7596">
        <v>1296.8399999999999</v>
      </c>
      <c r="K7596">
        <v>6829.23</v>
      </c>
      <c r="L7596">
        <v>16643</v>
      </c>
      <c r="M7596">
        <v>20396</v>
      </c>
      <c r="N7596">
        <v>4764.1000000000004</v>
      </c>
    </row>
    <row r="7597" spans="1:14" x14ac:dyDescent="0.25">
      <c r="A7597" s="5">
        <v>42774</v>
      </c>
      <c r="B7597">
        <v>2279.42</v>
      </c>
      <c r="C7597">
        <v>814.15</v>
      </c>
      <c r="D7597">
        <v>5984.4</v>
      </c>
      <c r="E7597">
        <v>3931.3</v>
      </c>
      <c r="F7597">
        <v>11472.84</v>
      </c>
      <c r="G7597">
        <v>7444</v>
      </c>
      <c r="H7597">
        <v>14903</v>
      </c>
      <c r="I7597">
        <v>405.45</v>
      </c>
      <c r="J7597">
        <v>1295.8</v>
      </c>
      <c r="K7597">
        <v>6821</v>
      </c>
      <c r="L7597">
        <v>16740</v>
      </c>
      <c r="M7597">
        <v>20541</v>
      </c>
      <c r="N7597">
        <v>4786.3</v>
      </c>
    </row>
    <row r="7598" spans="1:14" x14ac:dyDescent="0.25">
      <c r="A7598" s="5">
        <v>42775</v>
      </c>
      <c r="B7598">
        <v>2293.36</v>
      </c>
      <c r="C7598">
        <v>818.61</v>
      </c>
      <c r="D7598">
        <v>6023.5</v>
      </c>
      <c r="E7598">
        <v>3980.8</v>
      </c>
      <c r="F7598">
        <v>11581.2</v>
      </c>
      <c r="G7598">
        <v>7537</v>
      </c>
      <c r="H7598">
        <v>15082</v>
      </c>
      <c r="I7598">
        <v>410.12</v>
      </c>
      <c r="J7598">
        <v>1301.45</v>
      </c>
      <c r="K7598">
        <v>6867.91</v>
      </c>
      <c r="L7598">
        <v>16670</v>
      </c>
      <c r="M7598">
        <v>20549</v>
      </c>
      <c r="N7598">
        <v>4796.6000000000004</v>
      </c>
    </row>
    <row r="7599" spans="1:14" x14ac:dyDescent="0.25">
      <c r="A7599" s="5">
        <v>42776</v>
      </c>
      <c r="B7599">
        <v>2301.8200000000002</v>
      </c>
      <c r="C7599">
        <v>825.47</v>
      </c>
      <c r="D7599">
        <v>6037.8</v>
      </c>
      <c r="E7599">
        <v>3982.5</v>
      </c>
      <c r="F7599">
        <v>11590.64</v>
      </c>
      <c r="G7599">
        <v>7490.1</v>
      </c>
      <c r="H7599">
        <v>14969</v>
      </c>
      <c r="I7599">
        <v>411.01</v>
      </c>
      <c r="J7599">
        <v>1306.05</v>
      </c>
      <c r="K7599">
        <v>6886.84</v>
      </c>
      <c r="L7599">
        <v>17084</v>
      </c>
      <c r="M7599">
        <v>20629</v>
      </c>
      <c r="N7599">
        <v>4845.3</v>
      </c>
    </row>
    <row r="7600" spans="1:14" x14ac:dyDescent="0.25">
      <c r="A7600" s="5">
        <v>42779</v>
      </c>
      <c r="B7600">
        <v>2315.25</v>
      </c>
      <c r="C7600">
        <v>826.71</v>
      </c>
      <c r="D7600">
        <v>6067.2</v>
      </c>
      <c r="E7600">
        <v>4032.8</v>
      </c>
      <c r="F7600">
        <v>11710.42</v>
      </c>
      <c r="G7600">
        <v>7583.7</v>
      </c>
      <c r="H7600">
        <v>15176</v>
      </c>
      <c r="I7600">
        <v>414.79</v>
      </c>
      <c r="J7600">
        <v>1314.63</v>
      </c>
      <c r="K7600">
        <v>6908.24</v>
      </c>
      <c r="L7600">
        <v>17137</v>
      </c>
      <c r="M7600">
        <v>20707</v>
      </c>
      <c r="N7600">
        <v>4884.7</v>
      </c>
    </row>
    <row r="7601" spans="1:14" x14ac:dyDescent="0.25">
      <c r="A7601" s="5">
        <v>42780</v>
      </c>
      <c r="B7601">
        <v>2325.9499999999998</v>
      </c>
      <c r="C7601">
        <v>829.56</v>
      </c>
      <c r="D7601">
        <v>6054.1</v>
      </c>
      <c r="E7601">
        <v>4039</v>
      </c>
      <c r="F7601">
        <v>11700.98</v>
      </c>
      <c r="G7601">
        <v>7589</v>
      </c>
      <c r="H7601">
        <v>15254</v>
      </c>
      <c r="I7601">
        <v>415.26</v>
      </c>
      <c r="J7601">
        <v>1312.95</v>
      </c>
      <c r="K7601">
        <v>6870.38</v>
      </c>
      <c r="L7601">
        <v>16996</v>
      </c>
      <c r="M7601">
        <v>20741</v>
      </c>
      <c r="N7601">
        <v>4875.3</v>
      </c>
    </row>
    <row r="7602" spans="1:14" x14ac:dyDescent="0.25">
      <c r="A7602" s="5">
        <v>42781</v>
      </c>
      <c r="B7602">
        <v>2339.39</v>
      </c>
      <c r="C7602">
        <v>831.79</v>
      </c>
      <c r="D7602">
        <v>6087.3</v>
      </c>
      <c r="E7602">
        <v>4062.5</v>
      </c>
      <c r="F7602">
        <v>11726.82</v>
      </c>
      <c r="G7602">
        <v>7656.7</v>
      </c>
      <c r="H7602">
        <v>15166</v>
      </c>
      <c r="I7602">
        <v>416.94</v>
      </c>
      <c r="J7602">
        <v>1317.97</v>
      </c>
      <c r="K7602">
        <v>6918.94</v>
      </c>
      <c r="L7602">
        <v>17137</v>
      </c>
      <c r="M7602">
        <v>21017</v>
      </c>
      <c r="N7602">
        <v>4924</v>
      </c>
    </row>
    <row r="7603" spans="1:14" x14ac:dyDescent="0.25">
      <c r="A7603" s="5">
        <v>42782</v>
      </c>
      <c r="B7603">
        <v>2334.41</v>
      </c>
      <c r="C7603">
        <v>830.81</v>
      </c>
      <c r="D7603">
        <v>6078.5</v>
      </c>
      <c r="E7603">
        <v>4041.9</v>
      </c>
      <c r="F7603">
        <v>11673.15</v>
      </c>
      <c r="G7603">
        <v>7619.4</v>
      </c>
      <c r="H7603">
        <v>15162</v>
      </c>
      <c r="I7603">
        <v>415.8</v>
      </c>
      <c r="J7603">
        <v>1320.07</v>
      </c>
      <c r="K7603">
        <v>6896.71</v>
      </c>
      <c r="L7603">
        <v>17040</v>
      </c>
      <c r="M7603">
        <v>21095</v>
      </c>
      <c r="N7603">
        <v>4928.3</v>
      </c>
    </row>
    <row r="7604" spans="1:14" x14ac:dyDescent="0.25">
      <c r="A7604" s="5">
        <v>42783</v>
      </c>
      <c r="B7604">
        <v>2336.9</v>
      </c>
      <c r="C7604">
        <v>830.45</v>
      </c>
      <c r="D7604">
        <v>6091.5</v>
      </c>
      <c r="E7604">
        <v>4015.1</v>
      </c>
      <c r="F7604">
        <v>11665.69</v>
      </c>
      <c r="G7604">
        <v>7570.4</v>
      </c>
      <c r="H7604">
        <v>15098</v>
      </c>
      <c r="I7604">
        <v>419.97</v>
      </c>
      <c r="J7604">
        <v>1318.78</v>
      </c>
      <c r="K7604">
        <v>6932.93</v>
      </c>
      <c r="L7604">
        <v>16925</v>
      </c>
      <c r="M7604">
        <v>21042</v>
      </c>
      <c r="N7604">
        <v>4920.6000000000004</v>
      </c>
    </row>
    <row r="7605" spans="1:14" x14ac:dyDescent="0.25">
      <c r="A7605" s="5">
        <v>42786</v>
      </c>
      <c r="B7605">
        <v>2336.9</v>
      </c>
      <c r="C7605">
        <v>830.45</v>
      </c>
      <c r="D7605">
        <v>6102</v>
      </c>
      <c r="E7605">
        <v>4013</v>
      </c>
      <c r="F7605">
        <v>11761.12</v>
      </c>
      <c r="G7605">
        <v>7614.3</v>
      </c>
      <c r="H7605">
        <v>15086</v>
      </c>
      <c r="I7605">
        <v>417.11</v>
      </c>
      <c r="J7605">
        <v>1321.94</v>
      </c>
      <c r="K7605">
        <v>6947.74</v>
      </c>
      <c r="L7605">
        <v>16969</v>
      </c>
      <c r="M7605">
        <v>21149</v>
      </c>
      <c r="N7605">
        <v>4918</v>
      </c>
    </row>
    <row r="7606" spans="1:14" x14ac:dyDescent="0.25">
      <c r="A7606" s="5">
        <v>42787</v>
      </c>
      <c r="B7606">
        <v>2348.84</v>
      </c>
      <c r="C7606">
        <v>834.55</v>
      </c>
      <c r="D7606">
        <v>6083.5</v>
      </c>
      <c r="E7606">
        <v>4032.8</v>
      </c>
      <c r="F7606">
        <v>11888.86</v>
      </c>
      <c r="G7606">
        <v>7631.8</v>
      </c>
      <c r="H7606">
        <v>15157</v>
      </c>
      <c r="I7606">
        <v>419.55</v>
      </c>
      <c r="J7606">
        <v>1333.74</v>
      </c>
      <c r="K7606">
        <v>7000.41</v>
      </c>
      <c r="L7606">
        <v>17084</v>
      </c>
      <c r="M7606">
        <v>20958</v>
      </c>
      <c r="N7606">
        <v>4906.8999999999996</v>
      </c>
    </row>
    <row r="7607" spans="1:14" x14ac:dyDescent="0.25">
      <c r="A7607" s="5">
        <v>42788</v>
      </c>
      <c r="B7607">
        <v>2349.84</v>
      </c>
      <c r="C7607">
        <v>830.63</v>
      </c>
      <c r="D7607">
        <v>6099.5</v>
      </c>
      <c r="E7607">
        <v>4039</v>
      </c>
      <c r="F7607">
        <v>11927.62</v>
      </c>
      <c r="G7607">
        <v>7566.1</v>
      </c>
      <c r="H7607">
        <v>15030</v>
      </c>
      <c r="I7607">
        <v>419.97</v>
      </c>
      <c r="J7607">
        <v>1325.1</v>
      </c>
      <c r="K7607">
        <v>7002.06</v>
      </c>
      <c r="L7607">
        <v>17093</v>
      </c>
      <c r="M7607">
        <v>21156</v>
      </c>
      <c r="N7607">
        <v>4933.3999999999996</v>
      </c>
    </row>
    <row r="7608" spans="1:14" x14ac:dyDescent="0.25">
      <c r="A7608" s="5">
        <v>42789</v>
      </c>
      <c r="B7608">
        <v>2351.58</v>
      </c>
      <c r="C7608">
        <v>827.34</v>
      </c>
      <c r="D7608">
        <v>6091.1</v>
      </c>
      <c r="E7608">
        <v>4035.7</v>
      </c>
      <c r="F7608">
        <v>11867.98</v>
      </c>
      <c r="G7608">
        <v>7574.1</v>
      </c>
      <c r="H7608">
        <v>14973</v>
      </c>
      <c r="I7608">
        <v>418.79</v>
      </c>
      <c r="J7608">
        <v>1332.05</v>
      </c>
      <c r="K7608">
        <v>6996.3</v>
      </c>
      <c r="L7608">
        <v>17066</v>
      </c>
      <c r="M7608">
        <v>21163</v>
      </c>
      <c r="N7608">
        <v>4924</v>
      </c>
    </row>
    <row r="7609" spans="1:14" x14ac:dyDescent="0.25">
      <c r="A7609" s="5">
        <v>42790</v>
      </c>
      <c r="B7609">
        <v>2353.8200000000002</v>
      </c>
      <c r="C7609">
        <v>814.24</v>
      </c>
      <c r="D7609">
        <v>6078.5</v>
      </c>
      <c r="E7609">
        <v>3997.3</v>
      </c>
      <c r="F7609">
        <v>11741.24</v>
      </c>
      <c r="G7609">
        <v>7562.6</v>
      </c>
      <c r="H7609">
        <v>14797</v>
      </c>
      <c r="I7609">
        <v>416.52</v>
      </c>
      <c r="J7609">
        <v>1315.19</v>
      </c>
      <c r="K7609">
        <v>6949.39</v>
      </c>
      <c r="L7609">
        <v>16987</v>
      </c>
      <c r="M7609">
        <v>21050</v>
      </c>
      <c r="N7609">
        <v>4889.8</v>
      </c>
    </row>
    <row r="7610" spans="1:14" x14ac:dyDescent="0.25">
      <c r="A7610" s="5">
        <v>42793</v>
      </c>
      <c r="B7610">
        <v>2357.06</v>
      </c>
      <c r="C7610">
        <v>814.42</v>
      </c>
      <c r="D7610">
        <v>6085.6</v>
      </c>
      <c r="E7610">
        <v>3997.7</v>
      </c>
      <c r="F7610">
        <v>11757.14</v>
      </c>
      <c r="G7610">
        <v>7564.5</v>
      </c>
      <c r="H7610">
        <v>15041</v>
      </c>
      <c r="I7610">
        <v>416.43</v>
      </c>
      <c r="J7610">
        <v>1312.66</v>
      </c>
      <c r="K7610">
        <v>6947.74</v>
      </c>
      <c r="L7610">
        <v>16872</v>
      </c>
      <c r="M7610">
        <v>20980</v>
      </c>
      <c r="N7610">
        <v>4867.6000000000004</v>
      </c>
    </row>
    <row r="7611" spans="1:14" x14ac:dyDescent="0.25">
      <c r="A7611" s="5">
        <v>42794</v>
      </c>
      <c r="B7611">
        <v>2351.58</v>
      </c>
      <c r="C7611">
        <v>807.03</v>
      </c>
      <c r="D7611">
        <v>6102.4</v>
      </c>
      <c r="E7611">
        <v>4008.9</v>
      </c>
      <c r="F7611">
        <v>11776.53</v>
      </c>
      <c r="G7611">
        <v>7640.9</v>
      </c>
      <c r="H7611">
        <v>15071</v>
      </c>
      <c r="I7611">
        <v>416.94</v>
      </c>
      <c r="J7611">
        <v>1314.98</v>
      </c>
      <c r="K7611">
        <v>6948.56</v>
      </c>
      <c r="L7611">
        <v>16864</v>
      </c>
      <c r="M7611">
        <v>20817</v>
      </c>
      <c r="N7611">
        <v>4859.8999999999996</v>
      </c>
    </row>
    <row r="7612" spans="1:14" x14ac:dyDescent="0.25">
      <c r="A7612" s="5">
        <v>42795</v>
      </c>
      <c r="B7612">
        <v>2382.19</v>
      </c>
      <c r="C7612">
        <v>815.94</v>
      </c>
      <c r="D7612">
        <v>6184.3</v>
      </c>
      <c r="E7612">
        <v>4093.9</v>
      </c>
      <c r="F7612">
        <v>11990.25</v>
      </c>
      <c r="G7612">
        <v>7780.7</v>
      </c>
      <c r="H7612">
        <v>15372</v>
      </c>
      <c r="I7612">
        <v>425.06</v>
      </c>
      <c r="J7612">
        <v>1334.58</v>
      </c>
      <c r="K7612">
        <v>7034.15</v>
      </c>
      <c r="L7612">
        <v>17093</v>
      </c>
      <c r="M7612">
        <v>20862</v>
      </c>
      <c r="N7612">
        <v>4859</v>
      </c>
    </row>
    <row r="7613" spans="1:14" x14ac:dyDescent="0.25">
      <c r="A7613" s="5">
        <v>42796</v>
      </c>
      <c r="B7613">
        <v>2370.7399999999998</v>
      </c>
      <c r="C7613">
        <v>816.56</v>
      </c>
      <c r="D7613">
        <v>6190.2</v>
      </c>
      <c r="E7613">
        <v>4095.5</v>
      </c>
      <c r="F7613">
        <v>11986.77</v>
      </c>
      <c r="G7613">
        <v>7772.5</v>
      </c>
      <c r="H7613">
        <v>15465</v>
      </c>
      <c r="I7613">
        <v>423.97</v>
      </c>
      <c r="J7613">
        <v>1322.99</v>
      </c>
      <c r="K7613">
        <v>7100.82</v>
      </c>
      <c r="L7613">
        <v>17296</v>
      </c>
      <c r="M7613">
        <v>20727</v>
      </c>
      <c r="N7613">
        <v>4927.3999999999996</v>
      </c>
    </row>
    <row r="7614" spans="1:14" x14ac:dyDescent="0.25">
      <c r="A7614" s="5">
        <v>42797</v>
      </c>
      <c r="B7614">
        <v>2369.9899999999998</v>
      </c>
      <c r="C7614">
        <v>819.41</v>
      </c>
      <c r="D7614">
        <v>6179.7</v>
      </c>
      <c r="E7614">
        <v>4121.5</v>
      </c>
      <c r="F7614">
        <v>11949</v>
      </c>
      <c r="G7614">
        <v>7817.9</v>
      </c>
      <c r="H7614">
        <v>15636</v>
      </c>
      <c r="I7614">
        <v>425.78</v>
      </c>
      <c r="J7614">
        <v>1324.47</v>
      </c>
      <c r="K7614">
        <v>7097.53</v>
      </c>
      <c r="L7614">
        <v>17163</v>
      </c>
      <c r="M7614">
        <v>20649</v>
      </c>
      <c r="N7614">
        <v>4879.5</v>
      </c>
    </row>
    <row r="7615" spans="1:14" x14ac:dyDescent="0.25">
      <c r="A7615" s="5">
        <v>42800</v>
      </c>
      <c r="B7615">
        <v>2364.27</v>
      </c>
      <c r="C7615">
        <v>821.1</v>
      </c>
      <c r="D7615">
        <v>6162.9</v>
      </c>
      <c r="E7615">
        <v>4103</v>
      </c>
      <c r="F7615">
        <v>11888.36</v>
      </c>
      <c r="G7615">
        <v>7834.6</v>
      </c>
      <c r="H7615">
        <v>15486</v>
      </c>
      <c r="I7615">
        <v>423.93</v>
      </c>
      <c r="J7615">
        <v>1321.52</v>
      </c>
      <c r="K7615">
        <v>7097.53</v>
      </c>
      <c r="L7615">
        <v>17066</v>
      </c>
      <c r="M7615">
        <v>20676</v>
      </c>
      <c r="N7615">
        <v>4897.5</v>
      </c>
    </row>
    <row r="7616" spans="1:14" x14ac:dyDescent="0.25">
      <c r="A7616" s="5">
        <v>42801</v>
      </c>
      <c r="B7616">
        <v>2355.31</v>
      </c>
      <c r="C7616">
        <v>821.81</v>
      </c>
      <c r="D7616">
        <v>6153.7</v>
      </c>
      <c r="E7616">
        <v>4088.5</v>
      </c>
      <c r="F7616">
        <v>11884.38</v>
      </c>
      <c r="G7616">
        <v>7823.8</v>
      </c>
      <c r="H7616">
        <v>15468</v>
      </c>
      <c r="I7616">
        <v>423.34</v>
      </c>
      <c r="J7616">
        <v>1322.15</v>
      </c>
      <c r="K7616">
        <v>7073.66</v>
      </c>
      <c r="L7616">
        <v>17058</v>
      </c>
      <c r="M7616">
        <v>20754</v>
      </c>
      <c r="N7616">
        <v>4919.7</v>
      </c>
    </row>
    <row r="7617" spans="1:14" x14ac:dyDescent="0.25">
      <c r="A7617" s="5">
        <v>42802</v>
      </c>
      <c r="B7617">
        <v>2352.83</v>
      </c>
      <c r="C7617">
        <v>816.74</v>
      </c>
      <c r="D7617">
        <v>6163.3</v>
      </c>
      <c r="E7617">
        <v>4093.5</v>
      </c>
      <c r="F7617">
        <v>11908.24</v>
      </c>
      <c r="G7617">
        <v>7880.8</v>
      </c>
      <c r="H7617">
        <v>15516</v>
      </c>
      <c r="I7617">
        <v>423.21</v>
      </c>
      <c r="J7617">
        <v>1322.78</v>
      </c>
      <c r="K7617">
        <v>7076.95</v>
      </c>
      <c r="L7617">
        <v>16969</v>
      </c>
      <c r="M7617">
        <v>20848</v>
      </c>
      <c r="N7617">
        <v>4913.7</v>
      </c>
    </row>
    <row r="7618" spans="1:14" x14ac:dyDescent="0.25">
      <c r="A7618" s="5">
        <v>42803</v>
      </c>
      <c r="B7618">
        <v>2355.06</v>
      </c>
      <c r="C7618">
        <v>817.63</v>
      </c>
      <c r="D7618">
        <v>6139.8</v>
      </c>
      <c r="E7618">
        <v>4110.8</v>
      </c>
      <c r="F7618">
        <v>11912.22</v>
      </c>
      <c r="G7618">
        <v>7982.2</v>
      </c>
      <c r="H7618">
        <v>15591</v>
      </c>
      <c r="I7618">
        <v>427.38</v>
      </c>
      <c r="J7618">
        <v>1329.53</v>
      </c>
      <c r="K7618">
        <v>7079.42</v>
      </c>
      <c r="L7618">
        <v>17014</v>
      </c>
      <c r="M7618">
        <v>20604</v>
      </c>
      <c r="N7618">
        <v>4917.2</v>
      </c>
    </row>
    <row r="7619" spans="1:14" x14ac:dyDescent="0.25">
      <c r="A7619" s="5">
        <v>42804</v>
      </c>
      <c r="B7619">
        <v>2360.54</v>
      </c>
      <c r="C7619">
        <v>816.29</v>
      </c>
      <c r="D7619">
        <v>6167.5</v>
      </c>
      <c r="E7619">
        <v>4120.3</v>
      </c>
      <c r="F7619">
        <v>11893.33</v>
      </c>
      <c r="G7619">
        <v>7999.9</v>
      </c>
      <c r="H7619">
        <v>15658</v>
      </c>
      <c r="I7619">
        <v>430.28</v>
      </c>
      <c r="J7619">
        <v>1331</v>
      </c>
      <c r="K7619">
        <v>7095.88</v>
      </c>
      <c r="L7619">
        <v>17280</v>
      </c>
      <c r="M7619">
        <v>20654</v>
      </c>
      <c r="N7619">
        <v>4941.1000000000004</v>
      </c>
    </row>
    <row r="7620" spans="1:14" x14ac:dyDescent="0.25">
      <c r="A7620" s="5">
        <v>42807</v>
      </c>
      <c r="B7620">
        <v>2363.77</v>
      </c>
      <c r="C7620">
        <v>818.43</v>
      </c>
      <c r="D7620">
        <v>6183.9</v>
      </c>
      <c r="E7620">
        <v>4125.7</v>
      </c>
      <c r="F7620">
        <v>11925.14</v>
      </c>
      <c r="G7620">
        <v>7986.1</v>
      </c>
      <c r="H7620">
        <v>15682</v>
      </c>
      <c r="I7620">
        <v>430.91</v>
      </c>
      <c r="J7620">
        <v>1337.11</v>
      </c>
      <c r="K7620">
        <v>7118.1</v>
      </c>
      <c r="L7620">
        <v>17324</v>
      </c>
      <c r="M7620">
        <v>20870</v>
      </c>
      <c r="N7620">
        <v>4923.1000000000004</v>
      </c>
    </row>
    <row r="7621" spans="1:14" x14ac:dyDescent="0.25">
      <c r="A7621" s="5">
        <v>42808</v>
      </c>
      <c r="B7621">
        <v>2355.31</v>
      </c>
      <c r="C7621">
        <v>809.34</v>
      </c>
      <c r="D7621">
        <v>6170.5</v>
      </c>
      <c r="E7621">
        <v>4105</v>
      </c>
      <c r="F7621">
        <v>11916.69</v>
      </c>
      <c r="G7621">
        <v>7907.8</v>
      </c>
      <c r="H7621">
        <v>15572</v>
      </c>
      <c r="I7621">
        <v>429.4</v>
      </c>
      <c r="J7621">
        <v>1330.79</v>
      </c>
      <c r="K7621">
        <v>7105.76</v>
      </c>
      <c r="L7621">
        <v>17289</v>
      </c>
      <c r="M7621">
        <v>20854</v>
      </c>
      <c r="N7621">
        <v>4926.6000000000004</v>
      </c>
    </row>
    <row r="7622" spans="1:14" x14ac:dyDescent="0.25">
      <c r="A7622" s="5">
        <v>42809</v>
      </c>
      <c r="B7622">
        <v>2372.48</v>
      </c>
      <c r="C7622">
        <v>814.78</v>
      </c>
      <c r="D7622">
        <v>6185.2</v>
      </c>
      <c r="E7622">
        <v>4114.5</v>
      </c>
      <c r="F7622">
        <v>11948.5</v>
      </c>
      <c r="G7622">
        <v>7978</v>
      </c>
      <c r="H7622">
        <v>15730</v>
      </c>
      <c r="I7622">
        <v>430.74</v>
      </c>
      <c r="J7622">
        <v>1330.79</v>
      </c>
      <c r="K7622">
        <v>7118.92</v>
      </c>
      <c r="L7622">
        <v>17262</v>
      </c>
      <c r="M7622">
        <v>20849</v>
      </c>
      <c r="N7622">
        <v>4943.7</v>
      </c>
    </row>
    <row r="7623" spans="1:14" x14ac:dyDescent="0.25">
      <c r="A7623" s="5">
        <v>42810</v>
      </c>
      <c r="B7623">
        <v>2371.4899999999998</v>
      </c>
      <c r="C7623">
        <v>817.28</v>
      </c>
      <c r="D7623">
        <v>6228.9</v>
      </c>
      <c r="E7623">
        <v>4137.2</v>
      </c>
      <c r="F7623">
        <v>12012.12</v>
      </c>
      <c r="G7623">
        <v>8126.7</v>
      </c>
      <c r="H7623">
        <v>16019</v>
      </c>
      <c r="I7623">
        <v>433.1</v>
      </c>
      <c r="J7623">
        <v>1335.01</v>
      </c>
      <c r="K7623">
        <v>7118.92</v>
      </c>
      <c r="L7623">
        <v>17253</v>
      </c>
      <c r="M7623">
        <v>21332</v>
      </c>
      <c r="N7623">
        <v>4959.1000000000004</v>
      </c>
    </row>
    <row r="7624" spans="1:14" x14ac:dyDescent="0.25">
      <c r="A7624" s="5">
        <v>42811</v>
      </c>
      <c r="B7624">
        <v>2367.75</v>
      </c>
      <c r="C7624">
        <v>815.58</v>
      </c>
      <c r="D7624">
        <v>6233.1</v>
      </c>
      <c r="E7624">
        <v>4150.8999999999996</v>
      </c>
      <c r="F7624">
        <v>12003.69</v>
      </c>
      <c r="G7624">
        <v>8188.2</v>
      </c>
      <c r="H7624">
        <v>16011</v>
      </c>
      <c r="I7624">
        <v>434.54</v>
      </c>
      <c r="J7624">
        <v>1337.64</v>
      </c>
      <c r="K7624">
        <v>7153.27</v>
      </c>
      <c r="L7624">
        <v>17173</v>
      </c>
      <c r="M7624">
        <v>21305</v>
      </c>
      <c r="N7624">
        <v>4957.3999999999996</v>
      </c>
    </row>
    <row r="7625" spans="1:14" x14ac:dyDescent="0.25">
      <c r="A7625" s="5">
        <v>42814</v>
      </c>
      <c r="B7625">
        <v>2362.7600000000002</v>
      </c>
      <c r="C7625">
        <v>809.23</v>
      </c>
      <c r="D7625">
        <v>6242.8</v>
      </c>
      <c r="E7625">
        <v>4142.2</v>
      </c>
      <c r="F7625">
        <v>11983.86</v>
      </c>
      <c r="G7625">
        <v>8172.2</v>
      </c>
      <c r="H7625">
        <v>15943</v>
      </c>
      <c r="I7625">
        <v>433.57</v>
      </c>
      <c r="J7625">
        <v>1335.71</v>
      </c>
      <c r="K7625">
        <v>7153.27</v>
      </c>
      <c r="L7625">
        <v>17173</v>
      </c>
      <c r="M7625">
        <v>21518</v>
      </c>
      <c r="N7625">
        <v>4942.8</v>
      </c>
    </row>
    <row r="7626" spans="1:14" x14ac:dyDescent="0.25">
      <c r="A7626" s="5">
        <v>42815</v>
      </c>
      <c r="B7626">
        <v>2334.85</v>
      </c>
      <c r="C7626">
        <v>802.25</v>
      </c>
      <c r="D7626">
        <v>6198.7</v>
      </c>
      <c r="E7626">
        <v>4133.8999999999996</v>
      </c>
      <c r="F7626">
        <v>11885.2</v>
      </c>
      <c r="G7626">
        <v>8149.8</v>
      </c>
      <c r="H7626">
        <v>15884</v>
      </c>
      <c r="I7626">
        <v>432.3</v>
      </c>
      <c r="J7626">
        <v>1323.5</v>
      </c>
      <c r="K7626">
        <v>7088.77</v>
      </c>
      <c r="L7626">
        <v>17138</v>
      </c>
      <c r="M7626">
        <v>21578</v>
      </c>
      <c r="N7626">
        <v>4936</v>
      </c>
    </row>
    <row r="7627" spans="1:14" x14ac:dyDescent="0.25">
      <c r="A7627" s="5">
        <v>42816</v>
      </c>
      <c r="B7627">
        <v>2335.1</v>
      </c>
      <c r="C7627">
        <v>805.02</v>
      </c>
      <c r="D7627">
        <v>6155.5</v>
      </c>
      <c r="E7627">
        <v>4128.1000000000004</v>
      </c>
      <c r="F7627">
        <v>11842.07</v>
      </c>
      <c r="G7627">
        <v>8186.4</v>
      </c>
      <c r="H7627">
        <v>15915</v>
      </c>
      <c r="I7627">
        <v>428.88</v>
      </c>
      <c r="J7627">
        <v>1318.15</v>
      </c>
      <c r="K7627">
        <v>7051.91</v>
      </c>
      <c r="L7627">
        <v>16783</v>
      </c>
      <c r="M7627">
        <v>21308</v>
      </c>
      <c r="N7627">
        <v>4858.8</v>
      </c>
    </row>
    <row r="7628" spans="1:14" x14ac:dyDescent="0.25">
      <c r="A7628" s="5">
        <v>42817</v>
      </c>
      <c r="B7628">
        <v>2332.61</v>
      </c>
      <c r="C7628">
        <v>811.29</v>
      </c>
      <c r="D7628">
        <v>6166.5</v>
      </c>
      <c r="E7628">
        <v>4159.6000000000004</v>
      </c>
      <c r="F7628">
        <v>11969.48</v>
      </c>
      <c r="G7628">
        <v>8246.4</v>
      </c>
      <c r="H7628">
        <v>16079</v>
      </c>
      <c r="I7628">
        <v>431.54</v>
      </c>
      <c r="J7628">
        <v>1335.07</v>
      </c>
      <c r="K7628">
        <v>7097.14</v>
      </c>
      <c r="L7628">
        <v>16801</v>
      </c>
      <c r="M7628">
        <v>21350</v>
      </c>
      <c r="N7628">
        <v>4892.2</v>
      </c>
    </row>
    <row r="7629" spans="1:14" x14ac:dyDescent="0.25">
      <c r="A7629" s="5">
        <v>42818</v>
      </c>
      <c r="B7629">
        <v>2337.35</v>
      </c>
      <c r="C7629">
        <v>811.64</v>
      </c>
      <c r="D7629">
        <v>6158</v>
      </c>
      <c r="E7629">
        <v>4149.6000000000004</v>
      </c>
      <c r="F7629">
        <v>11991.3</v>
      </c>
      <c r="G7629">
        <v>8242.9</v>
      </c>
      <c r="H7629">
        <v>16097</v>
      </c>
      <c r="I7629">
        <v>430.61</v>
      </c>
      <c r="J7629">
        <v>1331.64</v>
      </c>
      <c r="K7629">
        <v>7087.93</v>
      </c>
      <c r="L7629">
        <v>16987</v>
      </c>
      <c r="M7629">
        <v>21377</v>
      </c>
      <c r="N7629">
        <v>4926.5</v>
      </c>
    </row>
    <row r="7630" spans="1:14" x14ac:dyDescent="0.25">
      <c r="A7630" s="5">
        <v>42821</v>
      </c>
      <c r="B7630">
        <v>2331.11</v>
      </c>
      <c r="C7630">
        <v>814.78</v>
      </c>
      <c r="D7630">
        <v>6124.5</v>
      </c>
      <c r="E7630">
        <v>4148.8</v>
      </c>
      <c r="F7630">
        <v>11918.42</v>
      </c>
      <c r="G7630">
        <v>8229.7999999999993</v>
      </c>
      <c r="H7630">
        <v>16032</v>
      </c>
      <c r="I7630">
        <v>429.17</v>
      </c>
      <c r="J7630">
        <v>1329.07</v>
      </c>
      <c r="K7630">
        <v>7069.5</v>
      </c>
      <c r="L7630">
        <v>16694</v>
      </c>
      <c r="M7630">
        <v>21267</v>
      </c>
      <c r="N7630">
        <v>4917.1000000000004</v>
      </c>
    </row>
    <row r="7631" spans="1:14" x14ac:dyDescent="0.25">
      <c r="A7631" s="5">
        <v>42822</v>
      </c>
      <c r="B7631">
        <v>2344.0700000000002</v>
      </c>
      <c r="C7631">
        <v>818.98</v>
      </c>
      <c r="D7631">
        <v>6166.9</v>
      </c>
      <c r="E7631">
        <v>4172.3999999999996</v>
      </c>
      <c r="F7631">
        <v>12082.02</v>
      </c>
      <c r="G7631">
        <v>8305.7999999999993</v>
      </c>
      <c r="H7631">
        <v>16211</v>
      </c>
      <c r="I7631">
        <v>431.54</v>
      </c>
      <c r="J7631">
        <v>1333.35</v>
      </c>
      <c r="K7631">
        <v>7094.63</v>
      </c>
      <c r="L7631">
        <v>16898</v>
      </c>
      <c r="M7631">
        <v>21355</v>
      </c>
      <c r="N7631">
        <v>4983.1000000000004</v>
      </c>
    </row>
    <row r="7632" spans="1:14" x14ac:dyDescent="0.25">
      <c r="A7632" s="5">
        <v>42823</v>
      </c>
      <c r="B7632">
        <v>2349.56</v>
      </c>
      <c r="C7632">
        <v>822.83</v>
      </c>
      <c r="D7632">
        <v>6187.3</v>
      </c>
      <c r="E7632">
        <v>4191.3999999999996</v>
      </c>
      <c r="F7632">
        <v>12128.62</v>
      </c>
      <c r="G7632">
        <v>8281.7000000000007</v>
      </c>
      <c r="H7632">
        <v>16167</v>
      </c>
      <c r="I7632">
        <v>432.76</v>
      </c>
      <c r="J7632">
        <v>1339.35</v>
      </c>
      <c r="K7632">
        <v>7135.68</v>
      </c>
      <c r="L7632">
        <v>17058</v>
      </c>
      <c r="M7632">
        <v>21388</v>
      </c>
      <c r="N7632">
        <v>5023.3999999999996</v>
      </c>
    </row>
    <row r="7633" spans="1:14" x14ac:dyDescent="0.25">
      <c r="A7633" s="5">
        <v>42824</v>
      </c>
      <c r="B7633">
        <v>2357.0300000000002</v>
      </c>
      <c r="C7633">
        <v>817.28</v>
      </c>
      <c r="D7633">
        <v>6192.4</v>
      </c>
      <c r="E7633">
        <v>4208.3999999999996</v>
      </c>
      <c r="F7633">
        <v>12176.21</v>
      </c>
      <c r="G7633">
        <v>8316.4</v>
      </c>
      <c r="H7633">
        <v>16248</v>
      </c>
      <c r="I7633">
        <v>434.54</v>
      </c>
      <c r="J7633">
        <v>1347.49</v>
      </c>
      <c r="K7633">
        <v>7175.89</v>
      </c>
      <c r="L7633">
        <v>16925</v>
      </c>
      <c r="M7633">
        <v>21288</v>
      </c>
      <c r="N7633">
        <v>5040.5</v>
      </c>
    </row>
    <row r="7634" spans="1:14" x14ac:dyDescent="0.25">
      <c r="A7634" s="5">
        <v>42825</v>
      </c>
      <c r="B7634">
        <v>2351.8000000000002</v>
      </c>
      <c r="C7634">
        <v>816.39</v>
      </c>
      <c r="D7634">
        <v>6171.6</v>
      </c>
      <c r="E7634">
        <v>4235.3</v>
      </c>
      <c r="F7634">
        <v>12224.8</v>
      </c>
      <c r="G7634">
        <v>8352.7999999999993</v>
      </c>
      <c r="H7634">
        <v>16341</v>
      </c>
      <c r="I7634">
        <v>435.26</v>
      </c>
      <c r="J7634">
        <v>1355.41</v>
      </c>
      <c r="K7634">
        <v>7153.27</v>
      </c>
      <c r="L7634">
        <v>16783</v>
      </c>
      <c r="M7634">
        <v>21129</v>
      </c>
      <c r="N7634">
        <v>5013.1000000000004</v>
      </c>
    </row>
    <row r="7635" spans="1:14" x14ac:dyDescent="0.25">
      <c r="A7635" s="5">
        <v>42828</v>
      </c>
      <c r="B7635">
        <v>2348.56</v>
      </c>
      <c r="C7635">
        <v>817.19</v>
      </c>
      <c r="D7635">
        <v>6127.1</v>
      </c>
      <c r="E7635">
        <v>4205.8999999999996</v>
      </c>
      <c r="F7635">
        <v>12192.57</v>
      </c>
      <c r="G7635">
        <v>8274.5</v>
      </c>
      <c r="H7635">
        <v>16167</v>
      </c>
      <c r="I7635">
        <v>432.76</v>
      </c>
      <c r="J7635">
        <v>1338.92</v>
      </c>
      <c r="K7635">
        <v>7129.81</v>
      </c>
      <c r="L7635">
        <v>16907</v>
      </c>
      <c r="M7635">
        <v>21227</v>
      </c>
      <c r="N7635">
        <v>5022.5</v>
      </c>
    </row>
    <row r="7636" spans="1:14" x14ac:dyDescent="0.25">
      <c r="A7636" s="5">
        <v>42829</v>
      </c>
      <c r="B7636">
        <v>2349.06</v>
      </c>
      <c r="C7636">
        <v>822.74</v>
      </c>
      <c r="D7636">
        <v>6148.7</v>
      </c>
      <c r="E7636">
        <v>4218.8</v>
      </c>
      <c r="F7636">
        <v>12202.98</v>
      </c>
      <c r="G7636">
        <v>8294</v>
      </c>
      <c r="H7636">
        <v>16155</v>
      </c>
      <c r="I7636">
        <v>433.36</v>
      </c>
      <c r="J7636">
        <v>1335.07</v>
      </c>
      <c r="K7636">
        <v>7144.89</v>
      </c>
      <c r="L7636">
        <v>16703</v>
      </c>
      <c r="M7636">
        <v>21227</v>
      </c>
      <c r="N7636">
        <v>5009.7</v>
      </c>
    </row>
    <row r="7637" spans="1:14" x14ac:dyDescent="0.25">
      <c r="A7637" s="5">
        <v>42830</v>
      </c>
      <c r="B7637">
        <v>2339.09</v>
      </c>
      <c r="C7637">
        <v>821.67</v>
      </c>
      <c r="D7637">
        <v>6162.7</v>
      </c>
      <c r="E7637">
        <v>4211.3</v>
      </c>
      <c r="F7637">
        <v>12136.06</v>
      </c>
      <c r="G7637">
        <v>8327.2000000000007</v>
      </c>
      <c r="H7637">
        <v>16154</v>
      </c>
      <c r="I7637">
        <v>433.99</v>
      </c>
      <c r="J7637">
        <v>1331.64</v>
      </c>
      <c r="K7637">
        <v>7155.78</v>
      </c>
      <c r="L7637">
        <v>16739</v>
      </c>
      <c r="M7637">
        <v>21364</v>
      </c>
      <c r="N7637">
        <v>5022.5</v>
      </c>
    </row>
    <row r="7638" spans="1:14" x14ac:dyDescent="0.25">
      <c r="A7638" s="5">
        <v>42831</v>
      </c>
      <c r="B7638">
        <v>2346.3200000000002</v>
      </c>
      <c r="C7638">
        <v>825.7</v>
      </c>
      <c r="D7638">
        <v>6146.1</v>
      </c>
      <c r="E7638">
        <v>4235.3</v>
      </c>
      <c r="F7638">
        <v>12158.86</v>
      </c>
      <c r="G7638">
        <v>8446.1</v>
      </c>
      <c r="H7638">
        <v>16211</v>
      </c>
      <c r="I7638">
        <v>435.21</v>
      </c>
      <c r="J7638">
        <v>1338.71</v>
      </c>
      <c r="K7638">
        <v>7134.84</v>
      </c>
      <c r="L7638">
        <v>16517</v>
      </c>
      <c r="M7638">
        <v>21267</v>
      </c>
      <c r="N7638">
        <v>5013.1000000000004</v>
      </c>
    </row>
    <row r="7639" spans="1:14" x14ac:dyDescent="0.25">
      <c r="A7639" s="5">
        <v>42832</v>
      </c>
      <c r="B7639">
        <v>2344.8200000000002</v>
      </c>
      <c r="C7639">
        <v>823.28</v>
      </c>
      <c r="D7639">
        <v>6180.1</v>
      </c>
      <c r="E7639">
        <v>4246.8999999999996</v>
      </c>
      <c r="F7639">
        <v>12141.01</v>
      </c>
      <c r="G7639">
        <v>8426.1</v>
      </c>
      <c r="H7639">
        <v>16194</v>
      </c>
      <c r="I7639">
        <v>437.24</v>
      </c>
      <c r="J7639">
        <v>1344.06</v>
      </c>
      <c r="K7639">
        <v>7138.19</v>
      </c>
      <c r="L7639">
        <v>16605</v>
      </c>
      <c r="M7639">
        <v>21244</v>
      </c>
      <c r="N7639">
        <v>5016.5</v>
      </c>
    </row>
    <row r="7640" spans="1:14" x14ac:dyDescent="0.25">
      <c r="A7640" s="5">
        <v>42835</v>
      </c>
      <c r="B7640">
        <v>2345.0700000000002</v>
      </c>
      <c r="C7640">
        <v>826.32</v>
      </c>
      <c r="D7640">
        <v>6186.9</v>
      </c>
      <c r="E7640">
        <v>4224.6000000000004</v>
      </c>
      <c r="F7640">
        <v>12139.53</v>
      </c>
      <c r="G7640">
        <v>8374.1</v>
      </c>
      <c r="H7640">
        <v>16124</v>
      </c>
      <c r="I7640">
        <v>437.66</v>
      </c>
      <c r="J7640">
        <v>1346.63</v>
      </c>
      <c r="K7640">
        <v>7147.41</v>
      </c>
      <c r="L7640">
        <v>16685</v>
      </c>
      <c r="M7640">
        <v>21257</v>
      </c>
      <c r="N7640">
        <v>5058.5</v>
      </c>
    </row>
    <row r="7641" spans="1:14" x14ac:dyDescent="0.25">
      <c r="A7641" s="5">
        <v>42836</v>
      </c>
      <c r="B7641">
        <v>2343.58</v>
      </c>
      <c r="C7641">
        <v>825.16</v>
      </c>
      <c r="D7641">
        <v>6199.6</v>
      </c>
      <c r="E7641">
        <v>4219.6000000000004</v>
      </c>
      <c r="F7641">
        <v>12051.28</v>
      </c>
      <c r="G7641">
        <v>8351.7000000000007</v>
      </c>
      <c r="H7641">
        <v>16033</v>
      </c>
      <c r="I7641">
        <v>437.03</v>
      </c>
      <c r="J7641">
        <v>1343.2</v>
      </c>
      <c r="K7641">
        <v>7166.67</v>
      </c>
      <c r="L7641">
        <v>16605</v>
      </c>
      <c r="M7641">
        <v>21083</v>
      </c>
      <c r="N7641">
        <v>5073.1000000000004</v>
      </c>
    </row>
    <row r="7642" spans="1:14" x14ac:dyDescent="0.25">
      <c r="A7642" s="5">
        <v>42837</v>
      </c>
      <c r="B7642">
        <v>2333.36</v>
      </c>
      <c r="C7642">
        <v>820.15</v>
      </c>
      <c r="D7642">
        <v>6183.9</v>
      </c>
      <c r="E7642">
        <v>4218.8</v>
      </c>
      <c r="F7642">
        <v>12083.01</v>
      </c>
      <c r="G7642">
        <v>8315.6</v>
      </c>
      <c r="H7642">
        <v>15969</v>
      </c>
      <c r="I7642">
        <v>436.57</v>
      </c>
      <c r="J7642">
        <v>1347.49</v>
      </c>
      <c r="K7642">
        <v>7189.29</v>
      </c>
      <c r="L7642">
        <v>16446</v>
      </c>
      <c r="M7642">
        <v>21274</v>
      </c>
      <c r="N7642">
        <v>5080.8</v>
      </c>
    </row>
    <row r="7643" spans="1:14" x14ac:dyDescent="0.25">
      <c r="A7643" s="5">
        <v>42838</v>
      </c>
      <c r="B7643">
        <v>2320.15</v>
      </c>
      <c r="C7643">
        <v>816.57</v>
      </c>
      <c r="D7643">
        <v>6160.6</v>
      </c>
      <c r="E7643">
        <v>4194.7</v>
      </c>
      <c r="F7643">
        <v>12026</v>
      </c>
      <c r="G7643">
        <v>8290.6</v>
      </c>
      <c r="H7643">
        <v>15771</v>
      </c>
      <c r="I7643">
        <v>434.83</v>
      </c>
      <c r="J7643">
        <v>1346.42</v>
      </c>
      <c r="K7643">
        <v>7155.78</v>
      </c>
      <c r="L7643">
        <v>16330</v>
      </c>
      <c r="M7643">
        <v>21226</v>
      </c>
      <c r="N7643">
        <v>5029.3999999999996</v>
      </c>
    </row>
    <row r="7644" spans="1:14" x14ac:dyDescent="0.25">
      <c r="A7644" s="5">
        <v>42839</v>
      </c>
      <c r="B7644">
        <v>2320.15</v>
      </c>
      <c r="C7644">
        <v>816.57</v>
      </c>
      <c r="D7644">
        <v>6160.6</v>
      </c>
      <c r="E7644">
        <v>4194.7</v>
      </c>
      <c r="F7644">
        <v>12026</v>
      </c>
      <c r="G7644">
        <v>8290.6</v>
      </c>
      <c r="H7644">
        <v>15771</v>
      </c>
      <c r="I7644">
        <v>434.83</v>
      </c>
      <c r="J7644">
        <v>1346.42</v>
      </c>
      <c r="K7644">
        <v>7155.78</v>
      </c>
      <c r="L7644">
        <v>16259</v>
      </c>
      <c r="M7644">
        <v>21226</v>
      </c>
      <c r="N7644">
        <v>5016.5</v>
      </c>
    </row>
    <row r="7645" spans="1:14" x14ac:dyDescent="0.25">
      <c r="A7645" s="5">
        <v>42842</v>
      </c>
      <c r="B7645">
        <v>2337.59</v>
      </c>
      <c r="C7645">
        <v>825.16</v>
      </c>
      <c r="D7645">
        <v>6160.6</v>
      </c>
      <c r="E7645">
        <v>4194.7</v>
      </c>
      <c r="F7645">
        <v>12026</v>
      </c>
      <c r="G7645">
        <v>8290.6</v>
      </c>
      <c r="H7645">
        <v>15771</v>
      </c>
      <c r="I7645">
        <v>434.83</v>
      </c>
      <c r="J7645">
        <v>1346.42</v>
      </c>
      <c r="K7645">
        <v>7155.78</v>
      </c>
      <c r="L7645">
        <v>16250</v>
      </c>
      <c r="M7645">
        <v>21226</v>
      </c>
      <c r="N7645">
        <v>5016.5</v>
      </c>
    </row>
    <row r="7646" spans="1:14" x14ac:dyDescent="0.25">
      <c r="A7646" s="5">
        <v>42843</v>
      </c>
      <c r="B7646">
        <v>2329.87</v>
      </c>
      <c r="C7646">
        <v>819.25</v>
      </c>
      <c r="D7646">
        <v>6024.4</v>
      </c>
      <c r="E7646">
        <v>4129.8</v>
      </c>
      <c r="F7646">
        <v>11952.63</v>
      </c>
      <c r="G7646">
        <v>8262.6</v>
      </c>
      <c r="H7646">
        <v>15527</v>
      </c>
      <c r="I7646">
        <v>430.52</v>
      </c>
      <c r="J7646">
        <v>1332.07</v>
      </c>
      <c r="K7646">
        <v>7084.58</v>
      </c>
      <c r="L7646">
        <v>16366</v>
      </c>
      <c r="M7646">
        <v>20877</v>
      </c>
      <c r="N7646">
        <v>4996</v>
      </c>
    </row>
    <row r="7647" spans="1:14" x14ac:dyDescent="0.25">
      <c r="A7647" s="5">
        <v>42844</v>
      </c>
      <c r="B7647">
        <v>2326.38</v>
      </c>
      <c r="C7647">
        <v>816.66</v>
      </c>
      <c r="D7647">
        <v>5988.8</v>
      </c>
      <c r="E7647">
        <v>4143</v>
      </c>
      <c r="F7647">
        <v>11941.72</v>
      </c>
      <c r="G7647">
        <v>8319.1</v>
      </c>
      <c r="H7647">
        <v>15797</v>
      </c>
      <c r="I7647">
        <v>431.92</v>
      </c>
      <c r="J7647">
        <v>1340.63</v>
      </c>
      <c r="K7647">
        <v>7082.9</v>
      </c>
      <c r="L7647">
        <v>16339</v>
      </c>
      <c r="M7647">
        <v>20863</v>
      </c>
      <c r="N7647">
        <v>4969.3999999999996</v>
      </c>
    </row>
    <row r="7648" spans="1:14" x14ac:dyDescent="0.25">
      <c r="A7648" s="5">
        <v>42845</v>
      </c>
      <c r="B7648">
        <v>2344.5700000000002</v>
      </c>
      <c r="C7648">
        <v>821.58</v>
      </c>
      <c r="D7648">
        <v>5993</v>
      </c>
      <c r="E7648">
        <v>4205.5</v>
      </c>
      <c r="F7648">
        <v>11952.63</v>
      </c>
      <c r="G7648">
        <v>8321.7999999999993</v>
      </c>
      <c r="H7648">
        <v>15838</v>
      </c>
      <c r="I7648">
        <v>432.21</v>
      </c>
      <c r="J7648">
        <v>1343.85</v>
      </c>
      <c r="K7648">
        <v>7111.38</v>
      </c>
      <c r="L7648">
        <v>16392</v>
      </c>
      <c r="M7648">
        <v>21067</v>
      </c>
      <c r="N7648">
        <v>4974.5</v>
      </c>
    </row>
    <row r="7649" spans="1:14" x14ac:dyDescent="0.25">
      <c r="A7649" s="5">
        <v>42846</v>
      </c>
      <c r="B7649">
        <v>2340.09</v>
      </c>
      <c r="C7649">
        <v>821.31</v>
      </c>
      <c r="D7649">
        <v>5995.2</v>
      </c>
      <c r="E7649">
        <v>4188.3</v>
      </c>
      <c r="F7649">
        <v>11982.87</v>
      </c>
      <c r="G7649">
        <v>8343.6</v>
      </c>
      <c r="H7649">
        <v>15746</v>
      </c>
      <c r="I7649">
        <v>432.6</v>
      </c>
      <c r="J7649">
        <v>1348.58</v>
      </c>
      <c r="K7649">
        <v>7112.22</v>
      </c>
      <c r="L7649">
        <v>16552</v>
      </c>
      <c r="M7649">
        <v>21038</v>
      </c>
      <c r="N7649">
        <v>5004.5</v>
      </c>
    </row>
    <row r="7650" spans="1:14" x14ac:dyDescent="0.25">
      <c r="A7650" s="5">
        <v>42849</v>
      </c>
      <c r="B7650">
        <v>2362.52</v>
      </c>
      <c r="C7650">
        <v>828.74</v>
      </c>
      <c r="D7650">
        <v>6115.2</v>
      </c>
      <c r="E7650">
        <v>4367.3</v>
      </c>
      <c r="F7650">
        <v>12360.63</v>
      </c>
      <c r="G7650">
        <v>8635.2999999999993</v>
      </c>
      <c r="H7650">
        <v>16564</v>
      </c>
      <c r="I7650">
        <v>442.85</v>
      </c>
      <c r="J7650">
        <v>1379.7</v>
      </c>
      <c r="K7650">
        <v>7237.88</v>
      </c>
      <c r="L7650">
        <v>16810</v>
      </c>
      <c r="M7650">
        <v>21182</v>
      </c>
      <c r="N7650">
        <v>5020</v>
      </c>
    </row>
    <row r="7651" spans="1:14" x14ac:dyDescent="0.25">
      <c r="A7651" s="5">
        <v>42850</v>
      </c>
      <c r="B7651">
        <v>2377.4699999999998</v>
      </c>
      <c r="C7651">
        <v>831.34</v>
      </c>
      <c r="D7651">
        <v>6128.8</v>
      </c>
      <c r="E7651">
        <v>4378.2</v>
      </c>
      <c r="F7651">
        <v>12389.88</v>
      </c>
      <c r="G7651">
        <v>8660.1</v>
      </c>
      <c r="H7651">
        <v>16692</v>
      </c>
      <c r="I7651">
        <v>443.11</v>
      </c>
      <c r="J7651">
        <v>1385.11</v>
      </c>
      <c r="K7651">
        <v>7312.44</v>
      </c>
      <c r="L7651">
        <v>16943</v>
      </c>
      <c r="M7651">
        <v>21433</v>
      </c>
      <c r="N7651">
        <v>5035.3999999999996</v>
      </c>
    </row>
    <row r="7652" spans="1:14" x14ac:dyDescent="0.25">
      <c r="A7652" s="5">
        <v>42851</v>
      </c>
      <c r="B7652">
        <v>2374.73</v>
      </c>
      <c r="C7652">
        <v>826.5</v>
      </c>
      <c r="D7652">
        <v>6143.6</v>
      </c>
      <c r="E7652">
        <v>4385.7</v>
      </c>
      <c r="F7652">
        <v>12394.84</v>
      </c>
      <c r="G7652">
        <v>8637.9</v>
      </c>
      <c r="H7652">
        <v>16698</v>
      </c>
      <c r="I7652">
        <v>443.41</v>
      </c>
      <c r="J7652">
        <v>1389.21</v>
      </c>
      <c r="K7652">
        <v>7350.13</v>
      </c>
      <c r="L7652">
        <v>17111</v>
      </c>
      <c r="M7652">
        <v>21514</v>
      </c>
      <c r="N7652">
        <v>5056</v>
      </c>
    </row>
    <row r="7653" spans="1:14" x14ac:dyDescent="0.25">
      <c r="A7653" s="5">
        <v>42852</v>
      </c>
      <c r="B7653">
        <v>2378.46</v>
      </c>
      <c r="C7653">
        <v>816.75</v>
      </c>
      <c r="D7653">
        <v>6091.4</v>
      </c>
      <c r="E7653">
        <v>4371.8999999999996</v>
      </c>
      <c r="F7653">
        <v>12359.64</v>
      </c>
      <c r="G7653">
        <v>8589.9</v>
      </c>
      <c r="H7653">
        <v>16533</v>
      </c>
      <c r="I7653">
        <v>441.79</v>
      </c>
      <c r="J7653">
        <v>1389</v>
      </c>
      <c r="K7653">
        <v>7373.59</v>
      </c>
      <c r="L7653">
        <v>17120</v>
      </c>
      <c r="M7653">
        <v>21590</v>
      </c>
      <c r="N7653">
        <v>5065.3999999999996</v>
      </c>
    </row>
    <row r="7654" spans="1:14" x14ac:dyDescent="0.25">
      <c r="A7654" s="5">
        <v>42853</v>
      </c>
      <c r="B7654">
        <v>2372.98</v>
      </c>
      <c r="C7654">
        <v>820.6</v>
      </c>
      <c r="D7654">
        <v>6077.9</v>
      </c>
      <c r="E7654">
        <v>4371.5</v>
      </c>
      <c r="F7654">
        <v>12361.62</v>
      </c>
      <c r="G7654">
        <v>8637.4</v>
      </c>
      <c r="H7654">
        <v>16537</v>
      </c>
      <c r="I7654">
        <v>441.49</v>
      </c>
      <c r="J7654">
        <v>1398.72</v>
      </c>
      <c r="K7654">
        <v>7328.35</v>
      </c>
      <c r="L7654">
        <v>17040</v>
      </c>
      <c r="M7654">
        <v>21594</v>
      </c>
      <c r="N7654">
        <v>5068.8</v>
      </c>
    </row>
    <row r="7655" spans="1:14" x14ac:dyDescent="0.25">
      <c r="A7655" s="5">
        <v>42856</v>
      </c>
      <c r="B7655">
        <v>2379.46</v>
      </c>
      <c r="C7655">
        <v>819.97</v>
      </c>
      <c r="D7655">
        <v>6077.9</v>
      </c>
      <c r="E7655">
        <v>4371.5</v>
      </c>
      <c r="F7655">
        <v>12361.62</v>
      </c>
      <c r="G7655">
        <v>8637.4</v>
      </c>
      <c r="H7655">
        <v>16537</v>
      </c>
      <c r="I7655">
        <v>441.49</v>
      </c>
      <c r="J7655">
        <v>1398.72</v>
      </c>
      <c r="K7655">
        <v>7328.35</v>
      </c>
      <c r="L7655">
        <v>17138</v>
      </c>
      <c r="M7655">
        <v>21594</v>
      </c>
      <c r="N7655">
        <v>5088.5</v>
      </c>
    </row>
    <row r="7656" spans="1:14" x14ac:dyDescent="0.25">
      <c r="A7656" s="5">
        <v>42857</v>
      </c>
      <c r="B7656">
        <v>2378.2199999999998</v>
      </c>
      <c r="C7656">
        <v>822.12</v>
      </c>
      <c r="D7656">
        <v>6103.7</v>
      </c>
      <c r="E7656">
        <v>4403.8</v>
      </c>
      <c r="F7656">
        <v>12405.25</v>
      </c>
      <c r="G7656">
        <v>8705.2999999999993</v>
      </c>
      <c r="H7656">
        <v>16623</v>
      </c>
      <c r="I7656">
        <v>445.2</v>
      </c>
      <c r="J7656">
        <v>1406.29</v>
      </c>
      <c r="K7656">
        <v>7375.26</v>
      </c>
      <c r="L7656">
        <v>17289</v>
      </c>
      <c r="M7656">
        <v>21593</v>
      </c>
      <c r="N7656">
        <v>5086.8</v>
      </c>
    </row>
    <row r="7657" spans="1:14" x14ac:dyDescent="0.25">
      <c r="A7657" s="5">
        <v>42858</v>
      </c>
      <c r="B7657">
        <v>2375.7199999999998</v>
      </c>
      <c r="C7657">
        <v>818.63</v>
      </c>
      <c r="D7657">
        <v>6088</v>
      </c>
      <c r="E7657">
        <v>4403.8</v>
      </c>
      <c r="F7657">
        <v>12422.6</v>
      </c>
      <c r="G7657">
        <v>8717.9</v>
      </c>
      <c r="H7657">
        <v>16635</v>
      </c>
      <c r="I7657">
        <v>444.95</v>
      </c>
      <c r="J7657">
        <v>1405.42</v>
      </c>
      <c r="K7657">
        <v>7404.59</v>
      </c>
      <c r="L7657">
        <v>17289</v>
      </c>
      <c r="M7657">
        <v>21593</v>
      </c>
      <c r="N7657">
        <v>5038</v>
      </c>
    </row>
    <row r="7658" spans="1:14" x14ac:dyDescent="0.25">
      <c r="A7658" s="5">
        <v>42859</v>
      </c>
      <c r="B7658">
        <v>2377.9699999999998</v>
      </c>
      <c r="C7658">
        <v>811.73</v>
      </c>
      <c r="D7658">
        <v>6107.5</v>
      </c>
      <c r="E7658">
        <v>4465</v>
      </c>
      <c r="F7658">
        <v>12531.17</v>
      </c>
      <c r="G7658">
        <v>8853.6</v>
      </c>
      <c r="H7658">
        <v>16997</v>
      </c>
      <c r="I7658">
        <v>448.11</v>
      </c>
      <c r="J7658">
        <v>1411.91</v>
      </c>
      <c r="K7658">
        <v>7464.06</v>
      </c>
      <c r="L7658">
        <v>17289</v>
      </c>
      <c r="M7658">
        <v>21600</v>
      </c>
      <c r="N7658">
        <v>5026.8</v>
      </c>
    </row>
    <row r="7659" spans="1:14" x14ac:dyDescent="0.25">
      <c r="A7659" s="5">
        <v>42860</v>
      </c>
      <c r="B7659">
        <v>2390.1799999999998</v>
      </c>
      <c r="C7659">
        <v>825.88</v>
      </c>
      <c r="D7659">
        <v>6142.8</v>
      </c>
      <c r="E7659">
        <v>4527</v>
      </c>
      <c r="F7659">
        <v>12610.49</v>
      </c>
      <c r="G7659">
        <v>8947.2000000000007</v>
      </c>
      <c r="H7659">
        <v>17238</v>
      </c>
      <c r="I7659">
        <v>452.47</v>
      </c>
      <c r="J7659">
        <v>1414.5</v>
      </c>
      <c r="K7659">
        <v>7509.3</v>
      </c>
      <c r="L7659">
        <v>17289</v>
      </c>
      <c r="M7659">
        <v>21413</v>
      </c>
      <c r="N7659">
        <v>4986.5</v>
      </c>
    </row>
    <row r="7660" spans="1:14" x14ac:dyDescent="0.25">
      <c r="A7660" s="5">
        <v>42863</v>
      </c>
      <c r="B7660">
        <v>2387.44</v>
      </c>
      <c r="C7660">
        <v>826.77</v>
      </c>
      <c r="D7660">
        <v>6142.3</v>
      </c>
      <c r="E7660">
        <v>4493</v>
      </c>
      <c r="F7660">
        <v>12599.59</v>
      </c>
      <c r="G7660">
        <v>8921.6</v>
      </c>
      <c r="H7660">
        <v>17187</v>
      </c>
      <c r="I7660">
        <v>453.32</v>
      </c>
      <c r="J7660">
        <v>1412.55</v>
      </c>
      <c r="K7660">
        <v>7552.86</v>
      </c>
      <c r="L7660">
        <v>17635</v>
      </c>
      <c r="M7660">
        <v>21497</v>
      </c>
      <c r="N7660">
        <v>5025.1000000000004</v>
      </c>
    </row>
    <row r="7661" spans="1:14" x14ac:dyDescent="0.25">
      <c r="A7661" s="5">
        <v>42864</v>
      </c>
      <c r="B7661">
        <v>2385.69</v>
      </c>
      <c r="C7661">
        <v>820.95</v>
      </c>
      <c r="D7661">
        <v>6190.3</v>
      </c>
      <c r="E7661">
        <v>4505.2</v>
      </c>
      <c r="F7661">
        <v>12664.03</v>
      </c>
      <c r="G7661">
        <v>8905.7999999999993</v>
      </c>
      <c r="H7661">
        <v>17265</v>
      </c>
      <c r="I7661">
        <v>454.99</v>
      </c>
      <c r="J7661">
        <v>1425.52</v>
      </c>
      <c r="K7661">
        <v>7628.26</v>
      </c>
      <c r="L7661">
        <v>17653</v>
      </c>
      <c r="M7661">
        <v>21755</v>
      </c>
      <c r="N7661">
        <v>4994.2</v>
      </c>
    </row>
    <row r="7662" spans="1:14" x14ac:dyDescent="0.25">
      <c r="A7662" s="5">
        <v>42865</v>
      </c>
      <c r="B7662">
        <v>2387.69</v>
      </c>
      <c r="C7662">
        <v>822.83</v>
      </c>
      <c r="D7662">
        <v>6225</v>
      </c>
      <c r="E7662">
        <v>4507.3</v>
      </c>
      <c r="F7662">
        <v>12656.6</v>
      </c>
      <c r="G7662">
        <v>8875.2999999999993</v>
      </c>
      <c r="H7662">
        <v>17285</v>
      </c>
      <c r="I7662">
        <v>455.76</v>
      </c>
      <c r="J7662">
        <v>1421.42</v>
      </c>
      <c r="K7662">
        <v>7591.4</v>
      </c>
      <c r="L7662">
        <v>17662</v>
      </c>
      <c r="M7662">
        <v>21910</v>
      </c>
      <c r="N7662">
        <v>5032.8</v>
      </c>
    </row>
    <row r="7663" spans="1:14" x14ac:dyDescent="0.25">
      <c r="A7663" s="5">
        <v>42866</v>
      </c>
      <c r="B7663">
        <v>2383.4499999999998</v>
      </c>
      <c r="C7663">
        <v>818.98</v>
      </c>
      <c r="D7663">
        <v>6235.6</v>
      </c>
      <c r="E7663">
        <v>4493</v>
      </c>
      <c r="F7663">
        <v>12600.08</v>
      </c>
      <c r="G7663">
        <v>8740.7000000000007</v>
      </c>
      <c r="H7663">
        <v>17229</v>
      </c>
      <c r="I7663">
        <v>454.56</v>
      </c>
      <c r="J7663">
        <v>1419.25</v>
      </c>
      <c r="K7663">
        <v>7587.21</v>
      </c>
      <c r="L7663">
        <v>17715</v>
      </c>
      <c r="M7663">
        <v>22040</v>
      </c>
      <c r="N7663">
        <v>5027.7</v>
      </c>
    </row>
    <row r="7664" spans="1:14" x14ac:dyDescent="0.25">
      <c r="A7664" s="5">
        <v>42867</v>
      </c>
      <c r="B7664">
        <v>2381.21</v>
      </c>
      <c r="C7664">
        <v>819.7</v>
      </c>
      <c r="D7664">
        <v>6270.4</v>
      </c>
      <c r="E7664">
        <v>4513.1000000000004</v>
      </c>
      <c r="F7664">
        <v>12657.09</v>
      </c>
      <c r="G7664">
        <v>8764</v>
      </c>
      <c r="H7664">
        <v>17317</v>
      </c>
      <c r="I7664">
        <v>455.12</v>
      </c>
      <c r="J7664">
        <v>1422.06</v>
      </c>
      <c r="K7664">
        <v>7622.39</v>
      </c>
      <c r="L7664">
        <v>17644</v>
      </c>
      <c r="M7664">
        <v>22035</v>
      </c>
      <c r="N7664">
        <v>4981.3999999999996</v>
      </c>
    </row>
    <row r="7665" spans="1:14" x14ac:dyDescent="0.25">
      <c r="A7665" s="5">
        <v>42870</v>
      </c>
      <c r="B7665">
        <v>2390.9299999999998</v>
      </c>
      <c r="C7665">
        <v>824.71</v>
      </c>
      <c r="D7665">
        <v>6291.2</v>
      </c>
      <c r="E7665">
        <v>4526.6000000000004</v>
      </c>
      <c r="F7665">
        <v>12683.86</v>
      </c>
      <c r="G7665">
        <v>8812.6</v>
      </c>
      <c r="H7665">
        <v>17405</v>
      </c>
      <c r="I7665">
        <v>456.35</v>
      </c>
      <c r="J7665">
        <v>1425.31</v>
      </c>
      <c r="K7665">
        <v>7618.2</v>
      </c>
      <c r="L7665">
        <v>17653</v>
      </c>
      <c r="M7665">
        <v>22206</v>
      </c>
      <c r="N7665">
        <v>4987.3999999999996</v>
      </c>
    </row>
    <row r="7666" spans="1:14" x14ac:dyDescent="0.25">
      <c r="A7666" s="5">
        <v>42871</v>
      </c>
      <c r="B7666">
        <v>2389.4299999999998</v>
      </c>
      <c r="C7666">
        <v>817.55</v>
      </c>
      <c r="D7666">
        <v>6351.4</v>
      </c>
      <c r="E7666">
        <v>4530.3</v>
      </c>
      <c r="F7666">
        <v>12691.8</v>
      </c>
      <c r="G7666">
        <v>8837.5</v>
      </c>
      <c r="H7666">
        <v>17494</v>
      </c>
      <c r="I7666">
        <v>456.61</v>
      </c>
      <c r="J7666">
        <v>1427.9</v>
      </c>
      <c r="K7666">
        <v>7643.33</v>
      </c>
      <c r="L7666">
        <v>17644</v>
      </c>
      <c r="M7666">
        <v>22245</v>
      </c>
      <c r="N7666">
        <v>5018.2</v>
      </c>
    </row>
    <row r="7667" spans="1:14" x14ac:dyDescent="0.25">
      <c r="A7667" s="5">
        <v>42872</v>
      </c>
      <c r="B7667">
        <v>2350.0500000000002</v>
      </c>
      <c r="C7667">
        <v>804.93</v>
      </c>
      <c r="D7667">
        <v>6331.5</v>
      </c>
      <c r="E7667">
        <v>4457.3999999999996</v>
      </c>
      <c r="F7667">
        <v>12520.76</v>
      </c>
      <c r="G7667">
        <v>8679.7999999999993</v>
      </c>
      <c r="H7667">
        <v>17095</v>
      </c>
      <c r="I7667">
        <v>450.93</v>
      </c>
      <c r="J7667">
        <v>1408.23</v>
      </c>
      <c r="K7667">
        <v>7521.03</v>
      </c>
      <c r="L7667">
        <v>17546</v>
      </c>
      <c r="M7667">
        <v>22249</v>
      </c>
      <c r="N7667">
        <v>4956.5</v>
      </c>
    </row>
    <row r="7668" spans="1:14" x14ac:dyDescent="0.25">
      <c r="A7668" s="5">
        <v>42873</v>
      </c>
      <c r="B7668">
        <v>2356.04</v>
      </c>
      <c r="C7668">
        <v>804.39</v>
      </c>
      <c r="D7668">
        <v>6293.7</v>
      </c>
      <c r="E7668">
        <v>4434.3999999999996</v>
      </c>
      <c r="F7668">
        <v>12484.57</v>
      </c>
      <c r="G7668">
        <v>8602.2000000000007</v>
      </c>
      <c r="H7668">
        <v>17089</v>
      </c>
      <c r="I7668">
        <v>448.28</v>
      </c>
      <c r="J7668">
        <v>1395.7</v>
      </c>
      <c r="K7668">
        <v>7473.28</v>
      </c>
      <c r="L7668">
        <v>17369</v>
      </c>
      <c r="M7668">
        <v>22118</v>
      </c>
      <c r="N7668">
        <v>4912</v>
      </c>
    </row>
    <row r="7669" spans="1:14" x14ac:dyDescent="0.25">
      <c r="A7669" s="5">
        <v>42874</v>
      </c>
      <c r="B7669">
        <v>2373.98</v>
      </c>
      <c r="C7669">
        <v>813.88</v>
      </c>
      <c r="D7669">
        <v>6317.1</v>
      </c>
      <c r="E7669">
        <v>4463.5</v>
      </c>
      <c r="F7669">
        <v>12528.69</v>
      </c>
      <c r="G7669">
        <v>8723.4</v>
      </c>
      <c r="H7669">
        <v>17299</v>
      </c>
      <c r="I7669">
        <v>450.2</v>
      </c>
      <c r="J7669">
        <v>1407.12</v>
      </c>
      <c r="K7669">
        <v>7548.67</v>
      </c>
      <c r="L7669">
        <v>17395</v>
      </c>
      <c r="M7669">
        <v>22144</v>
      </c>
      <c r="N7669">
        <v>4908.5</v>
      </c>
    </row>
    <row r="7670" spans="1:14" x14ac:dyDescent="0.25">
      <c r="A7670" s="5">
        <v>42877</v>
      </c>
      <c r="B7670">
        <v>2385.19</v>
      </c>
      <c r="C7670">
        <v>813.88</v>
      </c>
      <c r="D7670">
        <v>6343.8</v>
      </c>
      <c r="E7670">
        <v>4463.1000000000004</v>
      </c>
      <c r="F7670">
        <v>12511.84</v>
      </c>
      <c r="G7670">
        <v>8696.7999999999993</v>
      </c>
      <c r="H7670">
        <v>17387</v>
      </c>
      <c r="I7670">
        <v>450.93</v>
      </c>
      <c r="J7670">
        <v>1408.41</v>
      </c>
      <c r="K7670">
        <v>7608.99</v>
      </c>
      <c r="L7670">
        <v>17457</v>
      </c>
      <c r="M7670">
        <v>22280</v>
      </c>
      <c r="N7670">
        <v>4956.5</v>
      </c>
    </row>
    <row r="7671" spans="1:14" x14ac:dyDescent="0.25">
      <c r="A7671" s="5">
        <v>42878</v>
      </c>
      <c r="B7671">
        <v>2390.4299999999998</v>
      </c>
      <c r="C7671">
        <v>814.96</v>
      </c>
      <c r="D7671">
        <v>6345.5</v>
      </c>
      <c r="E7671">
        <v>4484.3</v>
      </c>
      <c r="F7671">
        <v>12551.5</v>
      </c>
      <c r="G7671">
        <v>8796.2999999999993</v>
      </c>
      <c r="H7671">
        <v>17441</v>
      </c>
      <c r="I7671">
        <v>451.45</v>
      </c>
      <c r="J7671">
        <v>1418.35</v>
      </c>
      <c r="K7671">
        <v>7580.51</v>
      </c>
      <c r="L7671">
        <v>17431</v>
      </c>
      <c r="M7671">
        <v>22333</v>
      </c>
      <c r="N7671">
        <v>4947.1000000000004</v>
      </c>
    </row>
    <row r="7672" spans="1:14" x14ac:dyDescent="0.25">
      <c r="A7672" s="5">
        <v>42879</v>
      </c>
      <c r="B7672">
        <v>2394.41</v>
      </c>
      <c r="C7672">
        <v>811.02</v>
      </c>
      <c r="D7672">
        <v>6359.1</v>
      </c>
      <c r="E7672">
        <v>4483</v>
      </c>
      <c r="F7672">
        <v>12523.74</v>
      </c>
      <c r="G7672">
        <v>8776.6</v>
      </c>
      <c r="H7672">
        <v>17389</v>
      </c>
      <c r="I7672">
        <v>451.19</v>
      </c>
      <c r="J7672">
        <v>1415.76</v>
      </c>
      <c r="K7672">
        <v>7566.26</v>
      </c>
      <c r="L7672">
        <v>17520</v>
      </c>
      <c r="M7672">
        <v>22349</v>
      </c>
      <c r="N7672">
        <v>4949.7</v>
      </c>
    </row>
    <row r="7673" spans="1:14" x14ac:dyDescent="0.25">
      <c r="A7673" s="5">
        <v>42880</v>
      </c>
      <c r="B7673">
        <v>2405.88</v>
      </c>
      <c r="C7673">
        <v>812.09</v>
      </c>
      <c r="D7673">
        <v>6362.9</v>
      </c>
      <c r="E7673">
        <v>4480</v>
      </c>
      <c r="F7673">
        <v>12505.89</v>
      </c>
      <c r="G7673">
        <v>8803.7999999999993</v>
      </c>
      <c r="H7673">
        <v>17324</v>
      </c>
      <c r="I7673">
        <v>450.8</v>
      </c>
      <c r="J7673">
        <v>1415.76</v>
      </c>
      <c r="K7673">
        <v>7566.26</v>
      </c>
      <c r="L7673">
        <v>17573</v>
      </c>
      <c r="M7673">
        <v>22536</v>
      </c>
      <c r="N7673">
        <v>4967.7</v>
      </c>
    </row>
    <row r="7674" spans="1:14" x14ac:dyDescent="0.25">
      <c r="A7674" s="5">
        <v>42881</v>
      </c>
      <c r="B7674">
        <v>2406.13</v>
      </c>
      <c r="C7674">
        <v>812.27</v>
      </c>
      <c r="D7674">
        <v>6391.7</v>
      </c>
      <c r="E7674">
        <v>4480.8999999999996</v>
      </c>
      <c r="F7674">
        <v>12486.06</v>
      </c>
      <c r="G7674">
        <v>8769.4</v>
      </c>
      <c r="H7674">
        <v>17265</v>
      </c>
      <c r="I7674">
        <v>451.32</v>
      </c>
      <c r="J7674">
        <v>1412.52</v>
      </c>
      <c r="K7674">
        <v>7576.32</v>
      </c>
      <c r="L7674">
        <v>17493</v>
      </c>
      <c r="M7674">
        <v>22529</v>
      </c>
      <c r="N7674">
        <v>4934.2</v>
      </c>
    </row>
    <row r="7675" spans="1:14" x14ac:dyDescent="0.25">
      <c r="A7675" s="5">
        <v>42884</v>
      </c>
      <c r="B7675">
        <v>2406.13</v>
      </c>
      <c r="C7675">
        <v>812.09</v>
      </c>
      <c r="D7675">
        <v>6391.7</v>
      </c>
      <c r="E7675">
        <v>4479.2</v>
      </c>
      <c r="F7675">
        <v>12520.76</v>
      </c>
      <c r="G7675">
        <v>8766.6</v>
      </c>
      <c r="H7675">
        <v>16955</v>
      </c>
      <c r="I7675">
        <v>451.02</v>
      </c>
      <c r="J7675">
        <v>1408.85</v>
      </c>
      <c r="K7675">
        <v>7572.97</v>
      </c>
      <c r="L7675">
        <v>17466</v>
      </c>
      <c r="M7675">
        <v>22585</v>
      </c>
      <c r="N7675">
        <v>4897.3999999999996</v>
      </c>
    </row>
    <row r="7676" spans="1:14" x14ac:dyDescent="0.25">
      <c r="A7676" s="5">
        <v>42885</v>
      </c>
      <c r="B7676">
        <v>2403.14</v>
      </c>
      <c r="C7676">
        <v>811.2</v>
      </c>
      <c r="D7676">
        <v>6369.2</v>
      </c>
      <c r="E7676">
        <v>4469</v>
      </c>
      <c r="F7676">
        <v>12481.6</v>
      </c>
      <c r="G7676">
        <v>8753</v>
      </c>
      <c r="H7676">
        <v>16956</v>
      </c>
      <c r="I7676">
        <v>449.35</v>
      </c>
      <c r="J7676">
        <v>1415.98</v>
      </c>
      <c r="K7676">
        <v>7552.02</v>
      </c>
      <c r="L7676">
        <v>17457</v>
      </c>
      <c r="M7676">
        <v>22585</v>
      </c>
      <c r="N7676">
        <v>4905.1000000000004</v>
      </c>
    </row>
    <row r="7677" spans="1:14" x14ac:dyDescent="0.25">
      <c r="A7677" s="5">
        <v>42886</v>
      </c>
      <c r="B7677">
        <v>2403.39</v>
      </c>
      <c r="C7677">
        <v>810.12</v>
      </c>
      <c r="D7677">
        <v>6368.8</v>
      </c>
      <c r="E7677">
        <v>4456.3999999999996</v>
      </c>
      <c r="F7677">
        <v>12530.68</v>
      </c>
      <c r="G7677">
        <v>8771.4</v>
      </c>
      <c r="H7677">
        <v>16917</v>
      </c>
      <c r="I7677">
        <v>447.94</v>
      </c>
      <c r="J7677">
        <v>1415.98</v>
      </c>
      <c r="K7677">
        <v>7556.21</v>
      </c>
      <c r="L7677">
        <v>17449</v>
      </c>
      <c r="M7677">
        <v>22583</v>
      </c>
      <c r="N7677">
        <v>4920.5</v>
      </c>
    </row>
    <row r="7678" spans="1:14" x14ac:dyDescent="0.25">
      <c r="A7678" s="5">
        <v>42887</v>
      </c>
      <c r="B7678">
        <v>2421.83</v>
      </c>
      <c r="C7678">
        <v>815.49</v>
      </c>
      <c r="D7678">
        <v>6392.6</v>
      </c>
      <c r="E7678">
        <v>4486</v>
      </c>
      <c r="F7678">
        <v>12557.45</v>
      </c>
      <c r="G7678">
        <v>8758.2000000000007</v>
      </c>
      <c r="H7678">
        <v>17045</v>
      </c>
      <c r="I7678">
        <v>450.55</v>
      </c>
      <c r="J7678">
        <v>1418.79</v>
      </c>
      <c r="K7678">
        <v>7563.75</v>
      </c>
      <c r="L7678">
        <v>17626</v>
      </c>
      <c r="M7678">
        <v>22690</v>
      </c>
      <c r="N7678">
        <v>4931.7</v>
      </c>
    </row>
    <row r="7679" spans="1:14" x14ac:dyDescent="0.25">
      <c r="A7679" s="5">
        <v>42888</v>
      </c>
      <c r="B7679">
        <v>2430.0500000000002</v>
      </c>
      <c r="C7679">
        <v>814.06</v>
      </c>
      <c r="D7679">
        <v>6388.3</v>
      </c>
      <c r="E7679">
        <v>4507.5</v>
      </c>
      <c r="F7679">
        <v>12708.16</v>
      </c>
      <c r="G7679">
        <v>8764.2000000000007</v>
      </c>
      <c r="H7679">
        <v>17022</v>
      </c>
      <c r="I7679">
        <v>450.25</v>
      </c>
      <c r="J7679">
        <v>1423.32</v>
      </c>
      <c r="K7679">
        <v>7568.78</v>
      </c>
      <c r="L7679">
        <v>17901</v>
      </c>
      <c r="M7679">
        <v>22789</v>
      </c>
      <c r="N7679">
        <v>4960.8</v>
      </c>
    </row>
    <row r="7680" spans="1:14" x14ac:dyDescent="0.25">
      <c r="A7680" s="5">
        <v>42891</v>
      </c>
      <c r="B7680">
        <v>2426.81</v>
      </c>
      <c r="C7680">
        <v>812.81</v>
      </c>
      <c r="D7680">
        <v>6373.5</v>
      </c>
      <c r="E7680">
        <v>4483.8999999999996</v>
      </c>
      <c r="F7680">
        <v>12708.16</v>
      </c>
      <c r="G7680">
        <v>8778.2000000000007</v>
      </c>
      <c r="H7680">
        <v>16890</v>
      </c>
      <c r="I7680">
        <v>448.58</v>
      </c>
      <c r="J7680">
        <v>1416.19</v>
      </c>
      <c r="K7680">
        <v>7568.78</v>
      </c>
      <c r="L7680">
        <v>17883</v>
      </c>
      <c r="M7680">
        <v>22747</v>
      </c>
      <c r="N7680">
        <v>4941.1000000000004</v>
      </c>
    </row>
    <row r="7681" spans="1:14" x14ac:dyDescent="0.25">
      <c r="A7681" s="5">
        <v>42892</v>
      </c>
      <c r="B7681">
        <v>2423.0700000000002</v>
      </c>
      <c r="C7681">
        <v>814.69</v>
      </c>
      <c r="D7681">
        <v>6369.7</v>
      </c>
      <c r="E7681">
        <v>4453</v>
      </c>
      <c r="F7681">
        <v>12578.27</v>
      </c>
      <c r="G7681">
        <v>8765.9</v>
      </c>
      <c r="H7681">
        <v>16910</v>
      </c>
      <c r="I7681">
        <v>446.31</v>
      </c>
      <c r="J7681">
        <v>1416.19</v>
      </c>
      <c r="K7681">
        <v>7461.55</v>
      </c>
      <c r="L7681">
        <v>17724</v>
      </c>
      <c r="M7681">
        <v>22892</v>
      </c>
      <c r="N7681">
        <v>4857.8999999999996</v>
      </c>
    </row>
    <row r="7682" spans="1:14" x14ac:dyDescent="0.25">
      <c r="A7682" s="5">
        <v>42893</v>
      </c>
      <c r="B7682">
        <v>2424.3200000000002</v>
      </c>
      <c r="C7682">
        <v>809.41</v>
      </c>
      <c r="D7682">
        <v>6333.6</v>
      </c>
      <c r="E7682">
        <v>4450</v>
      </c>
      <c r="F7682">
        <v>12552.99</v>
      </c>
      <c r="G7682">
        <v>8734.7000000000007</v>
      </c>
      <c r="H7682">
        <v>16920</v>
      </c>
      <c r="I7682">
        <v>447.51</v>
      </c>
      <c r="J7682">
        <v>1417.71</v>
      </c>
      <c r="K7682">
        <v>7456.52</v>
      </c>
      <c r="L7682">
        <v>17706</v>
      </c>
      <c r="M7682">
        <v>22856</v>
      </c>
      <c r="N7682">
        <v>4855.3999999999996</v>
      </c>
    </row>
    <row r="7683" spans="1:14" x14ac:dyDescent="0.25">
      <c r="A7683" s="5">
        <v>42894</v>
      </c>
      <c r="B7683">
        <v>2424.8200000000002</v>
      </c>
      <c r="C7683">
        <v>812</v>
      </c>
      <c r="D7683">
        <v>6320.9</v>
      </c>
      <c r="E7683">
        <v>4449.6000000000004</v>
      </c>
      <c r="F7683">
        <v>12607.52</v>
      </c>
      <c r="G7683">
        <v>8819.7999999999993</v>
      </c>
      <c r="H7683">
        <v>17146</v>
      </c>
      <c r="I7683">
        <v>447.94</v>
      </c>
      <c r="J7683">
        <v>1419.87</v>
      </c>
      <c r="K7683">
        <v>7386.16</v>
      </c>
      <c r="L7683">
        <v>17724</v>
      </c>
      <c r="M7683">
        <v>22950</v>
      </c>
      <c r="N7683">
        <v>4864.8</v>
      </c>
    </row>
    <row r="7684" spans="1:14" x14ac:dyDescent="0.25">
      <c r="A7684" s="5">
        <v>42895</v>
      </c>
      <c r="B7684">
        <v>2422.8200000000002</v>
      </c>
      <c r="C7684">
        <v>815.76</v>
      </c>
      <c r="D7684">
        <v>6382</v>
      </c>
      <c r="E7684">
        <v>4478.8</v>
      </c>
      <c r="F7684">
        <v>12694.28</v>
      </c>
      <c r="G7684">
        <v>8832.7999999999993</v>
      </c>
      <c r="H7684">
        <v>17212</v>
      </c>
      <c r="I7684">
        <v>451.1</v>
      </c>
      <c r="J7684">
        <v>1431.54</v>
      </c>
      <c r="K7684">
        <v>7412.96</v>
      </c>
      <c r="L7684">
        <v>17742</v>
      </c>
      <c r="M7684">
        <v>22951</v>
      </c>
      <c r="N7684">
        <v>4860.5</v>
      </c>
    </row>
    <row r="7685" spans="1:14" x14ac:dyDescent="0.25">
      <c r="A7685" s="5">
        <v>42898</v>
      </c>
      <c r="B7685">
        <v>2420.83</v>
      </c>
      <c r="C7685">
        <v>809.59</v>
      </c>
      <c r="D7685">
        <v>6370.9</v>
      </c>
      <c r="E7685">
        <v>4434.3999999999996</v>
      </c>
      <c r="F7685">
        <v>12596.61</v>
      </c>
      <c r="G7685">
        <v>8747.9</v>
      </c>
      <c r="H7685">
        <v>17061</v>
      </c>
      <c r="I7685">
        <v>446.53</v>
      </c>
      <c r="J7685">
        <v>1415.33</v>
      </c>
      <c r="K7685">
        <v>7384.48</v>
      </c>
      <c r="L7685">
        <v>17662</v>
      </c>
      <c r="M7685">
        <v>22677</v>
      </c>
      <c r="N7685">
        <v>4877.7</v>
      </c>
    </row>
    <row r="7686" spans="1:14" x14ac:dyDescent="0.25">
      <c r="A7686" s="5">
        <v>42899</v>
      </c>
      <c r="B7686">
        <v>2432.29</v>
      </c>
      <c r="C7686">
        <v>808.69</v>
      </c>
      <c r="D7686">
        <v>6358.6</v>
      </c>
      <c r="E7686">
        <v>4452.1000000000004</v>
      </c>
      <c r="F7686">
        <v>12654.12</v>
      </c>
      <c r="G7686">
        <v>8776.4</v>
      </c>
      <c r="H7686">
        <v>17157</v>
      </c>
      <c r="I7686">
        <v>447.81</v>
      </c>
      <c r="J7686">
        <v>1425.05</v>
      </c>
      <c r="K7686">
        <v>7427.2</v>
      </c>
      <c r="L7686">
        <v>17688</v>
      </c>
      <c r="M7686">
        <v>22798</v>
      </c>
      <c r="N7686">
        <v>4956.5</v>
      </c>
    </row>
    <row r="7687" spans="1:14" x14ac:dyDescent="0.25">
      <c r="A7687" s="5">
        <v>42900</v>
      </c>
      <c r="B7687">
        <v>2429.5500000000002</v>
      </c>
      <c r="C7687">
        <v>799.47</v>
      </c>
      <c r="D7687">
        <v>6354.8</v>
      </c>
      <c r="E7687">
        <v>4436.8999999999996</v>
      </c>
      <c r="F7687">
        <v>12717.58</v>
      </c>
      <c r="G7687">
        <v>8714.7000000000007</v>
      </c>
      <c r="H7687">
        <v>17109</v>
      </c>
      <c r="I7687">
        <v>446.37</v>
      </c>
      <c r="J7687">
        <v>1418.35</v>
      </c>
      <c r="K7687">
        <v>7427.2</v>
      </c>
      <c r="L7687">
        <v>17679</v>
      </c>
      <c r="M7687">
        <v>22815</v>
      </c>
      <c r="N7687">
        <v>5003.7</v>
      </c>
    </row>
    <row r="7688" spans="1:14" x14ac:dyDescent="0.25">
      <c r="A7688" s="5">
        <v>42901</v>
      </c>
      <c r="B7688">
        <v>2426.56</v>
      </c>
      <c r="C7688">
        <v>800.01</v>
      </c>
      <c r="D7688">
        <v>6297.6</v>
      </c>
      <c r="E7688">
        <v>4414</v>
      </c>
      <c r="F7688">
        <v>12587.19</v>
      </c>
      <c r="G7688">
        <v>8649.5</v>
      </c>
      <c r="H7688">
        <v>17009</v>
      </c>
      <c r="I7688">
        <v>443.92</v>
      </c>
      <c r="J7688">
        <v>1403.44</v>
      </c>
      <c r="K7688">
        <v>7401.23</v>
      </c>
      <c r="L7688">
        <v>17617</v>
      </c>
      <c r="M7688">
        <v>22543</v>
      </c>
      <c r="N7688">
        <v>4931.8999999999996</v>
      </c>
    </row>
    <row r="7689" spans="1:14" x14ac:dyDescent="0.25">
      <c r="A7689" s="5">
        <v>42902</v>
      </c>
      <c r="B7689">
        <v>2425.56</v>
      </c>
      <c r="C7689">
        <v>803.16</v>
      </c>
      <c r="D7689">
        <v>6325.4</v>
      </c>
      <c r="E7689">
        <v>4453.5</v>
      </c>
      <c r="F7689">
        <v>12633.82</v>
      </c>
      <c r="G7689">
        <v>8687</v>
      </c>
      <c r="H7689">
        <v>17055</v>
      </c>
      <c r="I7689">
        <v>445.58</v>
      </c>
      <c r="J7689">
        <v>1414.31</v>
      </c>
      <c r="K7689">
        <v>7494.4</v>
      </c>
      <c r="L7689">
        <v>17733</v>
      </c>
      <c r="M7689">
        <v>22598</v>
      </c>
      <c r="N7689">
        <v>4940.6000000000004</v>
      </c>
    </row>
    <row r="7690" spans="1:14" x14ac:dyDescent="0.25">
      <c r="A7690" s="5">
        <v>42905</v>
      </c>
      <c r="B7690">
        <v>2442.0300000000002</v>
      </c>
      <c r="C7690">
        <v>804.6</v>
      </c>
      <c r="D7690">
        <v>6386.5</v>
      </c>
      <c r="E7690">
        <v>4495</v>
      </c>
      <c r="F7690">
        <v>12788.1</v>
      </c>
      <c r="G7690">
        <v>8776.5</v>
      </c>
      <c r="H7690">
        <v>17162</v>
      </c>
      <c r="I7690">
        <v>450</v>
      </c>
      <c r="J7690">
        <v>1429.88</v>
      </c>
      <c r="K7690">
        <v>7554.83</v>
      </c>
      <c r="L7690">
        <v>17813</v>
      </c>
      <c r="M7690">
        <v>22848</v>
      </c>
      <c r="N7690">
        <v>4965.6000000000004</v>
      </c>
    </row>
    <row r="7691" spans="1:14" x14ac:dyDescent="0.25">
      <c r="A7691" s="5">
        <v>42906</v>
      </c>
      <c r="B7691">
        <v>2432.0500000000002</v>
      </c>
      <c r="C7691">
        <v>799.56</v>
      </c>
      <c r="D7691">
        <v>6345.5</v>
      </c>
      <c r="E7691">
        <v>4479.7</v>
      </c>
      <c r="F7691">
        <v>12720.63</v>
      </c>
      <c r="G7691">
        <v>8689.9</v>
      </c>
      <c r="H7691">
        <v>17007</v>
      </c>
      <c r="I7691">
        <v>445.67</v>
      </c>
      <c r="J7691">
        <v>1427.28</v>
      </c>
      <c r="K7691">
        <v>7564.06</v>
      </c>
      <c r="L7691">
        <v>17964</v>
      </c>
      <c r="M7691">
        <v>22786</v>
      </c>
      <c r="N7691">
        <v>4925</v>
      </c>
    </row>
    <row r="7692" spans="1:14" x14ac:dyDescent="0.25">
      <c r="A7692" s="5">
        <v>42907</v>
      </c>
      <c r="B7692">
        <v>2428.06</v>
      </c>
      <c r="C7692">
        <v>798.48</v>
      </c>
      <c r="D7692">
        <v>6327.5</v>
      </c>
      <c r="E7692">
        <v>4466.2</v>
      </c>
      <c r="F7692">
        <v>12663.59</v>
      </c>
      <c r="G7692">
        <v>8676</v>
      </c>
      <c r="H7692">
        <v>17176</v>
      </c>
      <c r="I7692">
        <v>445.33</v>
      </c>
      <c r="J7692">
        <v>1417.56</v>
      </c>
      <c r="K7692">
        <v>7508.67</v>
      </c>
      <c r="L7692">
        <v>17884</v>
      </c>
      <c r="M7692">
        <v>22598</v>
      </c>
      <c r="N7692">
        <v>4845.3999999999996</v>
      </c>
    </row>
    <row r="7693" spans="1:14" x14ac:dyDescent="0.25">
      <c r="A7693" s="5">
        <v>42908</v>
      </c>
      <c r="B7693">
        <v>2426.31</v>
      </c>
      <c r="C7693">
        <v>801.63</v>
      </c>
      <c r="D7693">
        <v>6313</v>
      </c>
      <c r="E7693">
        <v>4472.1000000000004</v>
      </c>
      <c r="F7693">
        <v>12696.33</v>
      </c>
      <c r="G7693">
        <v>8664.4</v>
      </c>
      <c r="H7693">
        <v>17090</v>
      </c>
      <c r="I7693">
        <v>444.43</v>
      </c>
      <c r="J7693">
        <v>1420.8</v>
      </c>
      <c r="K7693">
        <v>7569.1</v>
      </c>
      <c r="L7693">
        <v>17848</v>
      </c>
      <c r="M7693">
        <v>22754</v>
      </c>
      <c r="N7693">
        <v>4879.2</v>
      </c>
    </row>
    <row r="7694" spans="1:14" x14ac:dyDescent="0.25">
      <c r="A7694" s="5">
        <v>42909</v>
      </c>
      <c r="B7694">
        <v>2429.56</v>
      </c>
      <c r="C7694">
        <v>806.49</v>
      </c>
      <c r="D7694">
        <v>6304.4</v>
      </c>
      <c r="E7694">
        <v>4459.3999999999996</v>
      </c>
      <c r="F7694">
        <v>12625.39</v>
      </c>
      <c r="G7694">
        <v>8592.6</v>
      </c>
      <c r="H7694">
        <v>17000</v>
      </c>
      <c r="I7694">
        <v>444.51</v>
      </c>
      <c r="J7694">
        <v>1420.8</v>
      </c>
      <c r="K7694">
        <v>7569.1</v>
      </c>
      <c r="L7694">
        <v>17857</v>
      </c>
      <c r="M7694">
        <v>22722</v>
      </c>
      <c r="N7694">
        <v>4893</v>
      </c>
    </row>
    <row r="7695" spans="1:14" x14ac:dyDescent="0.25">
      <c r="A7695" s="5">
        <v>42912</v>
      </c>
      <c r="B7695">
        <v>2430.5500000000002</v>
      </c>
      <c r="C7695">
        <v>808.38</v>
      </c>
      <c r="D7695">
        <v>6322.8</v>
      </c>
      <c r="E7695">
        <v>4484.3999999999996</v>
      </c>
      <c r="F7695">
        <v>12669.04</v>
      </c>
      <c r="G7695">
        <v>8652.7999999999993</v>
      </c>
      <c r="H7695">
        <v>17144</v>
      </c>
      <c r="I7695">
        <v>445.54</v>
      </c>
      <c r="J7695">
        <v>1421.23</v>
      </c>
      <c r="K7695">
        <v>7633.73</v>
      </c>
      <c r="L7695">
        <v>17893</v>
      </c>
      <c r="M7695">
        <v>22877</v>
      </c>
      <c r="N7695">
        <v>4899.1000000000004</v>
      </c>
    </row>
    <row r="7696" spans="1:14" x14ac:dyDescent="0.25">
      <c r="A7696" s="5">
        <v>42913</v>
      </c>
      <c r="B7696">
        <v>2415.09</v>
      </c>
      <c r="C7696">
        <v>806.85</v>
      </c>
      <c r="D7696">
        <v>6305.3</v>
      </c>
      <c r="E7696">
        <v>4453</v>
      </c>
      <c r="F7696">
        <v>12563.88</v>
      </c>
      <c r="G7696">
        <v>8614.1</v>
      </c>
      <c r="H7696">
        <v>16963</v>
      </c>
      <c r="I7696">
        <v>443.87</v>
      </c>
      <c r="J7696">
        <v>1408.26</v>
      </c>
      <c r="K7696">
        <v>7601.83</v>
      </c>
      <c r="L7696">
        <v>17919</v>
      </c>
      <c r="M7696">
        <v>22846</v>
      </c>
      <c r="N7696">
        <v>4888.7</v>
      </c>
    </row>
    <row r="7697" spans="1:14" x14ac:dyDescent="0.25">
      <c r="A7697" s="5">
        <v>42914</v>
      </c>
      <c r="B7697">
        <v>2433.0500000000002</v>
      </c>
      <c r="C7697">
        <v>810.99</v>
      </c>
      <c r="D7697">
        <v>6270.2</v>
      </c>
      <c r="E7697">
        <v>4447.8999999999996</v>
      </c>
      <c r="F7697">
        <v>12543.04</v>
      </c>
      <c r="G7697">
        <v>8668.7999999999993</v>
      </c>
      <c r="H7697">
        <v>17177</v>
      </c>
      <c r="I7697">
        <v>441.86</v>
      </c>
      <c r="J7697">
        <v>1406.96</v>
      </c>
      <c r="K7697">
        <v>7598.48</v>
      </c>
      <c r="L7697">
        <v>17911</v>
      </c>
      <c r="M7697">
        <v>22720</v>
      </c>
      <c r="N7697">
        <v>4925</v>
      </c>
    </row>
    <row r="7698" spans="1:14" x14ac:dyDescent="0.25">
      <c r="A7698" s="5">
        <v>42915</v>
      </c>
      <c r="B7698">
        <v>2414.59</v>
      </c>
      <c r="C7698">
        <v>803.79</v>
      </c>
      <c r="D7698">
        <v>6238.5</v>
      </c>
      <c r="E7698">
        <v>4364.5</v>
      </c>
      <c r="F7698">
        <v>12306.42</v>
      </c>
      <c r="G7698">
        <v>8531.5</v>
      </c>
      <c r="H7698">
        <v>16899</v>
      </c>
      <c r="I7698">
        <v>435.09</v>
      </c>
      <c r="J7698">
        <v>1392.26</v>
      </c>
      <c r="K7698">
        <v>7496.08</v>
      </c>
      <c r="L7698">
        <v>17973</v>
      </c>
      <c r="M7698">
        <v>22993</v>
      </c>
      <c r="N7698">
        <v>4995</v>
      </c>
    </row>
    <row r="7699" spans="1:14" x14ac:dyDescent="0.25">
      <c r="A7699" s="5">
        <v>42916</v>
      </c>
      <c r="B7699">
        <v>2415.59</v>
      </c>
      <c r="C7699">
        <v>800.37</v>
      </c>
      <c r="D7699">
        <v>6195.3</v>
      </c>
      <c r="E7699">
        <v>4336.5</v>
      </c>
      <c r="F7699">
        <v>12223.08</v>
      </c>
      <c r="G7699">
        <v>8459.2000000000007</v>
      </c>
      <c r="H7699">
        <v>16780</v>
      </c>
      <c r="I7699">
        <v>433.93</v>
      </c>
      <c r="J7699">
        <v>1385.99</v>
      </c>
      <c r="K7699">
        <v>7458.31</v>
      </c>
      <c r="L7699">
        <v>17804</v>
      </c>
      <c r="M7699">
        <v>22798</v>
      </c>
      <c r="N7699">
        <v>4884.3999999999996</v>
      </c>
    </row>
    <row r="7700" spans="1:14" x14ac:dyDescent="0.25">
      <c r="A7700" s="5">
        <v>42919</v>
      </c>
      <c r="B7700">
        <v>2419.58</v>
      </c>
      <c r="C7700">
        <v>800.37</v>
      </c>
      <c r="D7700">
        <v>6255.6</v>
      </c>
      <c r="E7700">
        <v>4399.6000000000004</v>
      </c>
      <c r="F7700">
        <v>12374.38</v>
      </c>
      <c r="G7700">
        <v>8597.7000000000007</v>
      </c>
      <c r="H7700">
        <v>17150</v>
      </c>
      <c r="I7700">
        <v>439.03</v>
      </c>
      <c r="J7700">
        <v>1406.96</v>
      </c>
      <c r="K7700">
        <v>7558.19</v>
      </c>
      <c r="L7700">
        <v>17848</v>
      </c>
      <c r="M7700">
        <v>22886</v>
      </c>
      <c r="N7700">
        <v>4872.2</v>
      </c>
    </row>
    <row r="7701" spans="1:14" x14ac:dyDescent="0.25">
      <c r="A7701" s="5">
        <v>42920</v>
      </c>
      <c r="B7701">
        <v>2419.58</v>
      </c>
      <c r="C7701">
        <v>796.95</v>
      </c>
      <c r="D7701">
        <v>6251.8</v>
      </c>
      <c r="E7701">
        <v>4384</v>
      </c>
      <c r="F7701">
        <v>12356.52</v>
      </c>
      <c r="G7701">
        <v>8577.9</v>
      </c>
      <c r="H7701">
        <v>17184</v>
      </c>
      <c r="I7701">
        <v>438.3</v>
      </c>
      <c r="J7701">
        <v>1401.99</v>
      </c>
      <c r="K7701">
        <v>7538.05</v>
      </c>
      <c r="L7701">
        <v>17795</v>
      </c>
      <c r="M7701">
        <v>22554</v>
      </c>
      <c r="N7701">
        <v>4956.1000000000004</v>
      </c>
    </row>
    <row r="7702" spans="1:14" x14ac:dyDescent="0.25">
      <c r="A7702" s="5">
        <v>42921</v>
      </c>
      <c r="B7702">
        <v>2422.5700000000002</v>
      </c>
      <c r="C7702">
        <v>799.56</v>
      </c>
      <c r="D7702">
        <v>6244.5</v>
      </c>
      <c r="E7702">
        <v>4389</v>
      </c>
      <c r="F7702">
        <v>12352.06</v>
      </c>
      <c r="G7702">
        <v>8562.2999999999993</v>
      </c>
      <c r="H7702">
        <v>17079</v>
      </c>
      <c r="I7702">
        <v>437.96</v>
      </c>
      <c r="J7702">
        <v>1407.61</v>
      </c>
      <c r="K7702">
        <v>7499.44</v>
      </c>
      <c r="L7702">
        <v>17848</v>
      </c>
      <c r="M7702">
        <v>22690</v>
      </c>
      <c r="N7702">
        <v>4932.8</v>
      </c>
    </row>
    <row r="7703" spans="1:14" x14ac:dyDescent="0.25">
      <c r="A7703" s="5">
        <v>42922</v>
      </c>
      <c r="B7703">
        <v>2403.11</v>
      </c>
      <c r="C7703">
        <v>796.41</v>
      </c>
      <c r="D7703">
        <v>6221.9</v>
      </c>
      <c r="E7703">
        <v>4365.7</v>
      </c>
      <c r="F7703">
        <v>12269.71</v>
      </c>
      <c r="G7703">
        <v>8521.6</v>
      </c>
      <c r="H7703">
        <v>17186</v>
      </c>
      <c r="I7703">
        <v>436.76</v>
      </c>
      <c r="J7703">
        <v>1399.83</v>
      </c>
      <c r="K7703">
        <v>7435.65</v>
      </c>
      <c r="L7703">
        <v>17759</v>
      </c>
      <c r="M7703">
        <v>22715</v>
      </c>
      <c r="N7703">
        <v>4927.6000000000004</v>
      </c>
    </row>
    <row r="7704" spans="1:14" x14ac:dyDescent="0.25">
      <c r="A7704" s="5">
        <v>42923</v>
      </c>
      <c r="B7704">
        <v>2417.08</v>
      </c>
      <c r="C7704">
        <v>794.34</v>
      </c>
      <c r="D7704">
        <v>6227.8</v>
      </c>
      <c r="E7704">
        <v>4359.8</v>
      </c>
      <c r="F7704">
        <v>12269.71</v>
      </c>
      <c r="G7704">
        <v>8516.4</v>
      </c>
      <c r="H7704">
        <v>17148</v>
      </c>
      <c r="I7704">
        <v>436.72</v>
      </c>
      <c r="J7704">
        <v>1396.8</v>
      </c>
      <c r="K7704">
        <v>7436.49</v>
      </c>
      <c r="L7704">
        <v>17742</v>
      </c>
      <c r="M7704">
        <v>22571</v>
      </c>
      <c r="N7704">
        <v>4886.1000000000004</v>
      </c>
    </row>
    <row r="7705" spans="1:14" x14ac:dyDescent="0.25">
      <c r="A7705" s="5">
        <v>42926</v>
      </c>
      <c r="B7705">
        <v>2419.08</v>
      </c>
      <c r="C7705">
        <v>797.85</v>
      </c>
      <c r="D7705">
        <v>6253.1</v>
      </c>
      <c r="E7705">
        <v>4377.2</v>
      </c>
      <c r="F7705">
        <v>12337.17</v>
      </c>
      <c r="G7705">
        <v>8543.2999999999993</v>
      </c>
      <c r="H7705">
        <v>17285</v>
      </c>
      <c r="I7705">
        <v>438.56</v>
      </c>
      <c r="J7705">
        <v>1404.58</v>
      </c>
      <c r="K7705">
        <v>7499.44</v>
      </c>
      <c r="L7705">
        <v>17875</v>
      </c>
      <c r="M7705">
        <v>22738</v>
      </c>
      <c r="N7705">
        <v>4908.6000000000004</v>
      </c>
    </row>
    <row r="7706" spans="1:14" x14ac:dyDescent="0.25">
      <c r="A7706" s="5">
        <v>42927</v>
      </c>
      <c r="B7706">
        <v>2419.08</v>
      </c>
      <c r="C7706">
        <v>800.28</v>
      </c>
      <c r="D7706">
        <v>6210.3</v>
      </c>
      <c r="E7706">
        <v>4356</v>
      </c>
      <c r="F7706">
        <v>12320.8</v>
      </c>
      <c r="G7706">
        <v>8487.7000000000007</v>
      </c>
      <c r="H7706">
        <v>17246</v>
      </c>
      <c r="I7706">
        <v>437.66</v>
      </c>
      <c r="J7706">
        <v>1402.42</v>
      </c>
      <c r="K7706">
        <v>7443.2</v>
      </c>
      <c r="L7706">
        <v>17946</v>
      </c>
      <c r="M7706">
        <v>23141</v>
      </c>
      <c r="N7706">
        <v>4906.8</v>
      </c>
    </row>
    <row r="7707" spans="1:14" x14ac:dyDescent="0.25">
      <c r="A7707" s="5">
        <v>42928</v>
      </c>
      <c r="B7707">
        <v>2434.54</v>
      </c>
      <c r="C7707">
        <v>798.75</v>
      </c>
      <c r="D7707">
        <v>6294.1</v>
      </c>
      <c r="E7707">
        <v>4425.8999999999996</v>
      </c>
      <c r="F7707">
        <v>12530.64</v>
      </c>
      <c r="G7707">
        <v>8589.2999999999993</v>
      </c>
      <c r="H7707">
        <v>17503</v>
      </c>
      <c r="I7707">
        <v>442.46</v>
      </c>
      <c r="J7707">
        <v>1427.72</v>
      </c>
      <c r="K7707">
        <v>7559.03</v>
      </c>
      <c r="L7707">
        <v>17839</v>
      </c>
      <c r="M7707">
        <v>23255</v>
      </c>
      <c r="N7707">
        <v>4863.6000000000004</v>
      </c>
    </row>
    <row r="7708" spans="1:14" x14ac:dyDescent="0.25">
      <c r="A7708" s="5">
        <v>42929</v>
      </c>
      <c r="B7708">
        <v>2440.0300000000002</v>
      </c>
      <c r="C7708">
        <v>799.74</v>
      </c>
      <c r="D7708">
        <v>6288.6</v>
      </c>
      <c r="E7708">
        <v>4436.5</v>
      </c>
      <c r="F7708">
        <v>12524.19</v>
      </c>
      <c r="G7708">
        <v>8660.6</v>
      </c>
      <c r="H7708">
        <v>17563</v>
      </c>
      <c r="I7708">
        <v>444.69</v>
      </c>
      <c r="J7708">
        <v>1419.72</v>
      </c>
      <c r="K7708">
        <v>7550.64</v>
      </c>
      <c r="L7708">
        <v>17857</v>
      </c>
      <c r="M7708">
        <v>23513</v>
      </c>
      <c r="N7708">
        <v>4922.3999999999996</v>
      </c>
    </row>
    <row r="7709" spans="1:14" x14ac:dyDescent="0.25">
      <c r="A7709" s="5">
        <v>42930</v>
      </c>
      <c r="B7709">
        <v>2450.5100000000002</v>
      </c>
      <c r="C7709">
        <v>801.54</v>
      </c>
      <c r="D7709">
        <v>6245.4</v>
      </c>
      <c r="E7709">
        <v>4436.5</v>
      </c>
      <c r="F7709">
        <v>12511.79</v>
      </c>
      <c r="G7709">
        <v>8656.9</v>
      </c>
      <c r="H7709">
        <v>17535</v>
      </c>
      <c r="I7709">
        <v>446.36</v>
      </c>
      <c r="J7709">
        <v>1422.53</v>
      </c>
      <c r="K7709">
        <v>7564.06</v>
      </c>
      <c r="L7709">
        <v>17884</v>
      </c>
      <c r="M7709">
        <v>23516</v>
      </c>
      <c r="N7709">
        <v>4919.8</v>
      </c>
    </row>
    <row r="7710" spans="1:14" x14ac:dyDescent="0.25">
      <c r="A7710" s="5">
        <v>42933</v>
      </c>
      <c r="B7710">
        <v>2453</v>
      </c>
      <c r="C7710">
        <v>800.82</v>
      </c>
      <c r="D7710">
        <v>6286.9</v>
      </c>
      <c r="E7710">
        <v>4432.3</v>
      </c>
      <c r="F7710">
        <v>12487.98</v>
      </c>
      <c r="G7710">
        <v>8661.7000000000007</v>
      </c>
      <c r="H7710">
        <v>17550</v>
      </c>
      <c r="I7710">
        <v>446.74</v>
      </c>
      <c r="J7710">
        <v>1414.74</v>
      </c>
      <c r="K7710">
        <v>7573.3</v>
      </c>
      <c r="L7710">
        <v>17884</v>
      </c>
      <c r="M7710">
        <v>23614</v>
      </c>
      <c r="N7710">
        <v>4925.8999999999996</v>
      </c>
    </row>
    <row r="7711" spans="1:14" x14ac:dyDescent="0.25">
      <c r="A7711" s="5">
        <v>42934</v>
      </c>
      <c r="B7711">
        <v>2452.25</v>
      </c>
      <c r="C7711">
        <v>799.65</v>
      </c>
      <c r="D7711">
        <v>6268</v>
      </c>
      <c r="E7711">
        <v>4384.3999999999996</v>
      </c>
      <c r="F7711">
        <v>12327.75</v>
      </c>
      <c r="G7711">
        <v>8562.6</v>
      </c>
      <c r="H7711">
        <v>17433</v>
      </c>
      <c r="I7711">
        <v>443.83</v>
      </c>
      <c r="J7711">
        <v>1385.78</v>
      </c>
      <c r="K7711">
        <v>7512.87</v>
      </c>
      <c r="L7711">
        <v>17768</v>
      </c>
      <c r="M7711">
        <v>23670</v>
      </c>
      <c r="N7711">
        <v>4868.8</v>
      </c>
    </row>
    <row r="7712" spans="1:14" x14ac:dyDescent="0.25">
      <c r="A7712" s="5">
        <v>42935</v>
      </c>
      <c r="B7712">
        <v>2465.9699999999998</v>
      </c>
      <c r="C7712">
        <v>804.96</v>
      </c>
      <c r="D7712">
        <v>6294.1</v>
      </c>
      <c r="E7712">
        <v>4421.3</v>
      </c>
      <c r="F7712">
        <v>12334.69</v>
      </c>
      <c r="G7712">
        <v>8584.2000000000007</v>
      </c>
      <c r="H7712">
        <v>17525</v>
      </c>
      <c r="I7712">
        <v>449.1</v>
      </c>
      <c r="J7712">
        <v>1391.4</v>
      </c>
      <c r="K7712">
        <v>7576.65</v>
      </c>
      <c r="L7712">
        <v>17795</v>
      </c>
      <c r="M7712">
        <v>23769</v>
      </c>
      <c r="N7712">
        <v>4898.2</v>
      </c>
    </row>
    <row r="7713" spans="1:14" x14ac:dyDescent="0.25">
      <c r="A7713" s="5">
        <v>42936</v>
      </c>
      <c r="B7713">
        <v>2465.7199999999998</v>
      </c>
      <c r="C7713">
        <v>808.02</v>
      </c>
      <c r="D7713">
        <v>6352.3</v>
      </c>
      <c r="E7713">
        <v>4406.3999999999996</v>
      </c>
      <c r="F7713">
        <v>12324.28</v>
      </c>
      <c r="G7713">
        <v>8581.5</v>
      </c>
      <c r="H7713">
        <v>17515</v>
      </c>
      <c r="I7713">
        <v>450.85</v>
      </c>
      <c r="J7713">
        <v>1379.29</v>
      </c>
      <c r="K7713">
        <v>7554.83</v>
      </c>
      <c r="L7713">
        <v>17866</v>
      </c>
      <c r="M7713">
        <v>23834</v>
      </c>
      <c r="N7713">
        <v>4927.6000000000004</v>
      </c>
    </row>
    <row r="7714" spans="1:14" x14ac:dyDescent="0.25">
      <c r="A7714" s="5">
        <v>42937</v>
      </c>
      <c r="B7714">
        <v>2463.98</v>
      </c>
      <c r="C7714">
        <v>802.08</v>
      </c>
      <c r="D7714">
        <v>6321.9</v>
      </c>
      <c r="E7714">
        <v>4337.3</v>
      </c>
      <c r="F7714">
        <v>12128.33</v>
      </c>
      <c r="G7714">
        <v>8477.1</v>
      </c>
      <c r="H7714">
        <v>17321</v>
      </c>
      <c r="I7714">
        <v>447.36</v>
      </c>
      <c r="J7714">
        <v>1363.59</v>
      </c>
      <c r="K7714">
        <v>7498.6</v>
      </c>
      <c r="L7714">
        <v>17857</v>
      </c>
      <c r="M7714">
        <v>23858</v>
      </c>
      <c r="N7714">
        <v>4897.3</v>
      </c>
    </row>
    <row r="7715" spans="1:14" x14ac:dyDescent="0.25">
      <c r="A7715" s="5">
        <v>42940</v>
      </c>
      <c r="B7715">
        <v>2462.98</v>
      </c>
      <c r="C7715">
        <v>800.64</v>
      </c>
      <c r="D7715">
        <v>6239.8</v>
      </c>
      <c r="E7715">
        <v>4346.6000000000004</v>
      </c>
      <c r="F7715">
        <v>12094.6</v>
      </c>
      <c r="G7715">
        <v>8477.7000000000007</v>
      </c>
      <c r="H7715">
        <v>17426</v>
      </c>
      <c r="I7715">
        <v>446.89</v>
      </c>
      <c r="J7715">
        <v>1353.01</v>
      </c>
      <c r="K7715">
        <v>7465.02</v>
      </c>
      <c r="L7715">
        <v>17733</v>
      </c>
      <c r="M7715">
        <v>23951</v>
      </c>
      <c r="N7715">
        <v>4863.6000000000004</v>
      </c>
    </row>
    <row r="7716" spans="1:14" x14ac:dyDescent="0.25">
      <c r="A7716" s="5">
        <v>42941</v>
      </c>
      <c r="B7716">
        <v>2468.4699999999998</v>
      </c>
      <c r="C7716">
        <v>803.52</v>
      </c>
      <c r="D7716">
        <v>6311.2</v>
      </c>
      <c r="E7716">
        <v>4375</v>
      </c>
      <c r="F7716">
        <v>12167.52</v>
      </c>
      <c r="G7716">
        <v>8570.7000000000007</v>
      </c>
      <c r="H7716">
        <v>17551</v>
      </c>
      <c r="I7716">
        <v>449.47</v>
      </c>
      <c r="J7716">
        <v>1353.23</v>
      </c>
      <c r="K7716">
        <v>7499.44</v>
      </c>
      <c r="L7716">
        <v>17715</v>
      </c>
      <c r="M7716">
        <v>23953</v>
      </c>
      <c r="N7716">
        <v>4896.5</v>
      </c>
    </row>
    <row r="7717" spans="1:14" x14ac:dyDescent="0.25">
      <c r="A7717" s="5">
        <v>42942</v>
      </c>
      <c r="B7717">
        <v>2467.7199999999998</v>
      </c>
      <c r="C7717">
        <v>800.55</v>
      </c>
      <c r="D7717">
        <v>6318.9</v>
      </c>
      <c r="E7717">
        <v>4399.6000000000004</v>
      </c>
      <c r="F7717">
        <v>12197.28</v>
      </c>
      <c r="G7717">
        <v>8588.9</v>
      </c>
      <c r="H7717">
        <v>17634</v>
      </c>
      <c r="I7717">
        <v>452.11</v>
      </c>
      <c r="J7717">
        <v>1366.19</v>
      </c>
      <c r="K7717">
        <v>7543.92</v>
      </c>
      <c r="L7717">
        <v>17822</v>
      </c>
      <c r="M7717">
        <v>23986</v>
      </c>
      <c r="N7717">
        <v>4943.2</v>
      </c>
    </row>
    <row r="7718" spans="1:14" x14ac:dyDescent="0.25">
      <c r="A7718" s="5">
        <v>42943</v>
      </c>
      <c r="B7718">
        <v>2466.4699999999998</v>
      </c>
      <c r="C7718">
        <v>802.08</v>
      </c>
      <c r="D7718">
        <v>6311.2</v>
      </c>
      <c r="E7718">
        <v>4396.2</v>
      </c>
      <c r="F7718">
        <v>12092.61</v>
      </c>
      <c r="G7718">
        <v>8602</v>
      </c>
      <c r="H7718">
        <v>17703</v>
      </c>
      <c r="I7718">
        <v>454.39</v>
      </c>
      <c r="J7718">
        <v>1354.52</v>
      </c>
      <c r="K7718">
        <v>7569.1</v>
      </c>
      <c r="L7718">
        <v>17830</v>
      </c>
      <c r="M7718">
        <v>24172</v>
      </c>
      <c r="N7718">
        <v>4945.7</v>
      </c>
    </row>
    <row r="7719" spans="1:14" x14ac:dyDescent="0.25">
      <c r="A7719" s="5">
        <v>42944</v>
      </c>
      <c r="B7719">
        <v>2464.73</v>
      </c>
      <c r="C7719">
        <v>798.03</v>
      </c>
      <c r="D7719">
        <v>6243.7</v>
      </c>
      <c r="E7719">
        <v>4348.3</v>
      </c>
      <c r="F7719">
        <v>12043.5</v>
      </c>
      <c r="G7719">
        <v>8560.9</v>
      </c>
      <c r="H7719">
        <v>17529</v>
      </c>
      <c r="I7719">
        <v>450.29</v>
      </c>
      <c r="J7719">
        <v>1344.8</v>
      </c>
      <c r="K7719">
        <v>7561.55</v>
      </c>
      <c r="L7719">
        <v>17742</v>
      </c>
      <c r="M7719">
        <v>24071</v>
      </c>
      <c r="N7719">
        <v>4871.3999999999996</v>
      </c>
    </row>
    <row r="7720" spans="1:14" x14ac:dyDescent="0.25">
      <c r="A7720" s="5">
        <v>42947</v>
      </c>
      <c r="B7720">
        <v>2462.48</v>
      </c>
      <c r="C7720">
        <v>800.55</v>
      </c>
      <c r="D7720">
        <v>6253.1</v>
      </c>
      <c r="E7720">
        <v>4315.3</v>
      </c>
      <c r="F7720">
        <v>12014.24</v>
      </c>
      <c r="G7720">
        <v>8550.7000000000007</v>
      </c>
      <c r="H7720">
        <v>17583</v>
      </c>
      <c r="I7720">
        <v>450.21</v>
      </c>
      <c r="J7720">
        <v>1334.65</v>
      </c>
      <c r="K7720">
        <v>7583.37</v>
      </c>
      <c r="L7720">
        <v>17733</v>
      </c>
      <c r="M7720">
        <v>24325</v>
      </c>
      <c r="N7720">
        <v>4894.7</v>
      </c>
    </row>
    <row r="7721" spans="1:14" x14ac:dyDescent="0.25">
      <c r="A7721" s="5">
        <v>42948</v>
      </c>
      <c r="B7721">
        <v>2466.7199999999998</v>
      </c>
      <c r="C7721">
        <v>801.81</v>
      </c>
      <c r="D7721">
        <v>6294.1</v>
      </c>
      <c r="E7721">
        <v>4345</v>
      </c>
      <c r="F7721">
        <v>12154.62</v>
      </c>
      <c r="G7721">
        <v>8607.6</v>
      </c>
      <c r="H7721">
        <v>17663</v>
      </c>
      <c r="I7721">
        <v>451.98</v>
      </c>
      <c r="J7721">
        <v>1351.07</v>
      </c>
      <c r="K7721">
        <v>7583.37</v>
      </c>
      <c r="L7721">
        <v>17768</v>
      </c>
      <c r="M7721">
        <v>24582</v>
      </c>
      <c r="N7721">
        <v>4940.6000000000004</v>
      </c>
    </row>
    <row r="7722" spans="1:14" x14ac:dyDescent="0.25">
      <c r="A7722" s="5">
        <v>42949</v>
      </c>
      <c r="B7722">
        <v>2467.9699999999998</v>
      </c>
      <c r="C7722">
        <v>808.65</v>
      </c>
      <c r="D7722">
        <v>6281.7</v>
      </c>
      <c r="E7722">
        <v>4328</v>
      </c>
      <c r="F7722">
        <v>12070.79</v>
      </c>
      <c r="G7722">
        <v>8555.6</v>
      </c>
      <c r="H7722">
        <v>17650</v>
      </c>
      <c r="I7722">
        <v>450.25</v>
      </c>
      <c r="J7722">
        <v>1349.34</v>
      </c>
      <c r="K7722">
        <v>7642.12</v>
      </c>
      <c r="L7722">
        <v>17848</v>
      </c>
      <c r="M7722">
        <v>24615</v>
      </c>
      <c r="N7722">
        <v>4912</v>
      </c>
    </row>
    <row r="7723" spans="1:14" x14ac:dyDescent="0.25">
      <c r="A7723" s="5">
        <v>42950</v>
      </c>
      <c r="B7723">
        <v>2466.2199999999998</v>
      </c>
      <c r="C7723">
        <v>805.5</v>
      </c>
      <c r="D7723">
        <v>6348.5</v>
      </c>
      <c r="E7723">
        <v>4349.2</v>
      </c>
      <c r="F7723">
        <v>12053.42</v>
      </c>
      <c r="G7723">
        <v>8586.2000000000007</v>
      </c>
      <c r="H7723">
        <v>17811</v>
      </c>
      <c r="I7723">
        <v>451.16</v>
      </c>
      <c r="J7723">
        <v>1345.88</v>
      </c>
      <c r="K7723">
        <v>7673.18</v>
      </c>
      <c r="L7723">
        <v>17795</v>
      </c>
      <c r="M7723">
        <v>24566</v>
      </c>
      <c r="N7723">
        <v>4898.2</v>
      </c>
    </row>
    <row r="7724" spans="1:14" x14ac:dyDescent="0.25">
      <c r="A7724" s="5">
        <v>42951</v>
      </c>
      <c r="B7724">
        <v>2466.4699999999998</v>
      </c>
      <c r="C7724">
        <v>808.65</v>
      </c>
      <c r="D7724">
        <v>6378.4</v>
      </c>
      <c r="E7724">
        <v>4412.8</v>
      </c>
      <c r="F7724">
        <v>12194.8</v>
      </c>
      <c r="G7724">
        <v>8678</v>
      </c>
      <c r="H7724">
        <v>17943</v>
      </c>
      <c r="I7724">
        <v>455</v>
      </c>
      <c r="J7724">
        <v>1357.33</v>
      </c>
      <c r="K7724">
        <v>7696.68</v>
      </c>
      <c r="L7724">
        <v>17742</v>
      </c>
      <c r="M7724">
        <v>24599</v>
      </c>
      <c r="N7724">
        <v>4893.8999999999996</v>
      </c>
    </row>
    <row r="7725" spans="1:14" x14ac:dyDescent="0.25">
      <c r="A7725" s="5">
        <v>42954</v>
      </c>
      <c r="B7725">
        <v>2471.96</v>
      </c>
      <c r="C7725">
        <v>808.65</v>
      </c>
      <c r="D7725">
        <v>6393.8</v>
      </c>
      <c r="E7725">
        <v>4412.8</v>
      </c>
      <c r="F7725">
        <v>12147.18</v>
      </c>
      <c r="G7725">
        <v>8690.6</v>
      </c>
      <c r="H7725">
        <v>18000</v>
      </c>
      <c r="I7725">
        <v>456.94</v>
      </c>
      <c r="J7725">
        <v>1360.35</v>
      </c>
      <c r="K7725">
        <v>7679.89</v>
      </c>
      <c r="L7725">
        <v>17822</v>
      </c>
      <c r="M7725">
        <v>24669</v>
      </c>
      <c r="N7725">
        <v>4933.6000000000004</v>
      </c>
    </row>
    <row r="7726" spans="1:14" x14ac:dyDescent="0.25">
      <c r="A7726" s="5">
        <v>42955</v>
      </c>
      <c r="B7726">
        <v>2467.2199999999998</v>
      </c>
      <c r="C7726">
        <v>808.74</v>
      </c>
      <c r="D7726">
        <v>6404.1</v>
      </c>
      <c r="E7726">
        <v>4425.5</v>
      </c>
      <c r="F7726">
        <v>12189.84</v>
      </c>
      <c r="G7726">
        <v>8738.9</v>
      </c>
      <c r="H7726">
        <v>18034</v>
      </c>
      <c r="I7726">
        <v>458.06</v>
      </c>
      <c r="J7726">
        <v>1364.03</v>
      </c>
      <c r="K7726">
        <v>7698.36</v>
      </c>
      <c r="L7726">
        <v>17768</v>
      </c>
      <c r="M7726">
        <v>24830</v>
      </c>
      <c r="N7726">
        <v>4909.3999999999996</v>
      </c>
    </row>
    <row r="7727" spans="1:14" x14ac:dyDescent="0.25">
      <c r="A7727" s="5">
        <v>42956</v>
      </c>
      <c r="B7727">
        <v>2467.4699999999998</v>
      </c>
      <c r="C7727">
        <v>806.85</v>
      </c>
      <c r="D7727">
        <v>6366.8</v>
      </c>
      <c r="E7727">
        <v>4361.8999999999996</v>
      </c>
      <c r="F7727">
        <v>12051.44</v>
      </c>
      <c r="G7727">
        <v>8638.6</v>
      </c>
      <c r="H7727">
        <v>17893</v>
      </c>
      <c r="I7727">
        <v>454.13</v>
      </c>
      <c r="J7727">
        <v>1355.6</v>
      </c>
      <c r="K7727">
        <v>7559.87</v>
      </c>
      <c r="L7727">
        <v>17546</v>
      </c>
      <c r="M7727">
        <v>24733</v>
      </c>
      <c r="N7727">
        <v>4925.8999999999996</v>
      </c>
    </row>
    <row r="7728" spans="1:14" x14ac:dyDescent="0.25">
      <c r="A7728" s="5">
        <v>42957</v>
      </c>
      <c r="B7728">
        <v>2432.0500000000002</v>
      </c>
      <c r="C7728">
        <v>799.2</v>
      </c>
      <c r="D7728">
        <v>6303.1</v>
      </c>
      <c r="E7728">
        <v>4335.6000000000004</v>
      </c>
      <c r="F7728">
        <v>11904.11</v>
      </c>
      <c r="G7728">
        <v>8493.7999999999993</v>
      </c>
      <c r="H7728">
        <v>17757</v>
      </c>
      <c r="I7728">
        <v>451.29</v>
      </c>
      <c r="J7728">
        <v>1343.94</v>
      </c>
      <c r="K7728">
        <v>7505.31</v>
      </c>
      <c r="L7728">
        <v>17528</v>
      </c>
      <c r="M7728">
        <v>24465</v>
      </c>
      <c r="N7728">
        <v>4927.6000000000004</v>
      </c>
    </row>
    <row r="7729" spans="1:14" x14ac:dyDescent="0.25">
      <c r="A7729" s="5">
        <v>42958</v>
      </c>
      <c r="B7729">
        <v>2434.54</v>
      </c>
      <c r="C7729">
        <v>795.6</v>
      </c>
      <c r="D7729">
        <v>6233.8</v>
      </c>
      <c r="E7729">
        <v>4289.8</v>
      </c>
      <c r="F7729">
        <v>11911.55</v>
      </c>
      <c r="G7729">
        <v>8359.5</v>
      </c>
      <c r="H7729">
        <v>17482</v>
      </c>
      <c r="I7729">
        <v>445.55</v>
      </c>
      <c r="J7729">
        <v>1329.69</v>
      </c>
      <c r="K7729">
        <v>7451.59</v>
      </c>
      <c r="L7729">
        <v>17528</v>
      </c>
      <c r="M7729">
        <v>23980</v>
      </c>
      <c r="N7729">
        <v>4877.3999999999996</v>
      </c>
    </row>
    <row r="7730" spans="1:14" x14ac:dyDescent="0.25">
      <c r="A7730" s="5">
        <v>42961</v>
      </c>
      <c r="B7730">
        <v>2457.9899999999998</v>
      </c>
      <c r="C7730">
        <v>801.9</v>
      </c>
      <c r="D7730">
        <v>6285.2</v>
      </c>
      <c r="E7730">
        <v>4341.6000000000004</v>
      </c>
      <c r="F7730">
        <v>12081.2</v>
      </c>
      <c r="G7730">
        <v>8532.2999999999993</v>
      </c>
      <c r="H7730">
        <v>17762</v>
      </c>
      <c r="I7730">
        <v>449.09</v>
      </c>
      <c r="J7730">
        <v>1343.94</v>
      </c>
      <c r="K7730">
        <v>7569.1</v>
      </c>
      <c r="L7730">
        <v>17368</v>
      </c>
      <c r="M7730">
        <v>24276</v>
      </c>
      <c r="N7730">
        <v>4905.1000000000004</v>
      </c>
    </row>
    <row r="7731" spans="1:14" x14ac:dyDescent="0.25">
      <c r="A7731" s="5">
        <v>42962</v>
      </c>
      <c r="B7731">
        <v>2458.2399999999998</v>
      </c>
      <c r="C7731">
        <v>801.18</v>
      </c>
      <c r="D7731">
        <v>6306.5</v>
      </c>
      <c r="E7731">
        <v>4357.7</v>
      </c>
      <c r="F7731">
        <v>12076.74</v>
      </c>
      <c r="G7731">
        <v>8532.7999999999993</v>
      </c>
      <c r="H7731">
        <v>17762</v>
      </c>
      <c r="I7731">
        <v>450.47</v>
      </c>
      <c r="J7731">
        <v>1331.85</v>
      </c>
      <c r="K7731">
        <v>7552.31</v>
      </c>
      <c r="L7731">
        <v>17555</v>
      </c>
      <c r="M7731">
        <v>24235</v>
      </c>
      <c r="N7731">
        <v>4931.8999999999996</v>
      </c>
    </row>
    <row r="7732" spans="1:14" x14ac:dyDescent="0.25">
      <c r="A7732" s="5">
        <v>42963</v>
      </c>
      <c r="B7732">
        <v>2461.98</v>
      </c>
      <c r="C7732">
        <v>797.76</v>
      </c>
      <c r="D7732">
        <v>6346.3</v>
      </c>
      <c r="E7732">
        <v>4388.6000000000004</v>
      </c>
      <c r="F7732">
        <v>12160.08</v>
      </c>
      <c r="G7732">
        <v>8589.2000000000007</v>
      </c>
      <c r="H7732">
        <v>17976</v>
      </c>
      <c r="I7732">
        <v>453.4</v>
      </c>
      <c r="J7732">
        <v>1341.13</v>
      </c>
      <c r="K7732">
        <v>7583.37</v>
      </c>
      <c r="L7732">
        <v>17546</v>
      </c>
      <c r="M7732">
        <v>24466</v>
      </c>
      <c r="N7732">
        <v>4968.2</v>
      </c>
    </row>
    <row r="7733" spans="1:14" x14ac:dyDescent="0.25">
      <c r="A7733" s="5">
        <v>42964</v>
      </c>
      <c r="B7733">
        <v>2424.0700000000002</v>
      </c>
      <c r="C7733">
        <v>795.87</v>
      </c>
      <c r="D7733">
        <v>6320.2</v>
      </c>
      <c r="E7733">
        <v>4363.2</v>
      </c>
      <c r="F7733">
        <v>12103.53</v>
      </c>
      <c r="G7733">
        <v>8509.4</v>
      </c>
      <c r="H7733">
        <v>17848</v>
      </c>
      <c r="I7733">
        <v>451.54</v>
      </c>
      <c r="J7733">
        <v>1330.77</v>
      </c>
      <c r="K7733">
        <v>7509.51</v>
      </c>
      <c r="L7733">
        <v>17501</v>
      </c>
      <c r="M7733">
        <v>24363</v>
      </c>
      <c r="N7733">
        <v>4968.2</v>
      </c>
    </row>
    <row r="7734" spans="1:14" x14ac:dyDescent="0.25">
      <c r="A7734" s="5">
        <v>42965</v>
      </c>
      <c r="B7734">
        <v>2421.3200000000002</v>
      </c>
      <c r="C7734">
        <v>791.19</v>
      </c>
      <c r="D7734">
        <v>6261.2</v>
      </c>
      <c r="E7734">
        <v>4335.6000000000004</v>
      </c>
      <c r="F7734">
        <v>12073.27</v>
      </c>
      <c r="G7734">
        <v>8461</v>
      </c>
      <c r="H7734">
        <v>17832</v>
      </c>
      <c r="I7734">
        <v>448.22</v>
      </c>
      <c r="J7734">
        <v>1323.38</v>
      </c>
      <c r="K7734">
        <v>7436.49</v>
      </c>
      <c r="L7734">
        <v>17288</v>
      </c>
      <c r="M7734">
        <v>24150</v>
      </c>
      <c r="N7734">
        <v>4934.5</v>
      </c>
    </row>
    <row r="7735" spans="1:14" x14ac:dyDescent="0.25">
      <c r="A7735" s="5">
        <v>42968</v>
      </c>
      <c r="B7735">
        <v>2422.5700000000002</v>
      </c>
      <c r="C7735">
        <v>791.82</v>
      </c>
      <c r="D7735">
        <v>6251.4</v>
      </c>
      <c r="E7735">
        <v>4312.7</v>
      </c>
      <c r="F7735">
        <v>11957.19</v>
      </c>
      <c r="G7735">
        <v>8439.2999999999993</v>
      </c>
      <c r="H7735">
        <v>17791</v>
      </c>
      <c r="I7735">
        <v>445.8</v>
      </c>
      <c r="J7735">
        <v>1316.04</v>
      </c>
      <c r="K7735">
        <v>7452.43</v>
      </c>
      <c r="L7735">
        <v>17217</v>
      </c>
      <c r="M7735">
        <v>24263</v>
      </c>
      <c r="N7735">
        <v>4911.2</v>
      </c>
    </row>
    <row r="7736" spans="1:14" x14ac:dyDescent="0.25">
      <c r="A7736" s="5">
        <v>42969</v>
      </c>
      <c r="B7736">
        <v>2447.27</v>
      </c>
      <c r="C7736">
        <v>792.72</v>
      </c>
      <c r="D7736">
        <v>6310.8</v>
      </c>
      <c r="E7736">
        <v>4351.3</v>
      </c>
      <c r="F7736">
        <v>12125.85</v>
      </c>
      <c r="G7736">
        <v>8479.9</v>
      </c>
      <c r="H7736">
        <v>17780</v>
      </c>
      <c r="I7736">
        <v>450.25</v>
      </c>
      <c r="J7736">
        <v>1332.68</v>
      </c>
      <c r="K7736">
        <v>7517.9</v>
      </c>
      <c r="L7736">
        <v>17199</v>
      </c>
      <c r="M7736">
        <v>24505</v>
      </c>
      <c r="N7736">
        <v>4939.7</v>
      </c>
    </row>
    <row r="7737" spans="1:14" x14ac:dyDescent="0.25">
      <c r="A7737" s="5">
        <v>42970</v>
      </c>
      <c r="B7737">
        <v>2436.04</v>
      </c>
      <c r="C7737">
        <v>796.59</v>
      </c>
      <c r="D7737">
        <v>6312.1</v>
      </c>
      <c r="E7737">
        <v>4337.3</v>
      </c>
      <c r="F7737">
        <v>12083.68</v>
      </c>
      <c r="G7737">
        <v>8415.1</v>
      </c>
      <c r="H7737">
        <v>17696</v>
      </c>
      <c r="I7737">
        <v>448.13</v>
      </c>
      <c r="J7737">
        <v>1332.46</v>
      </c>
      <c r="K7737">
        <v>7502.79</v>
      </c>
      <c r="L7737">
        <v>17270</v>
      </c>
      <c r="M7737">
        <v>24505</v>
      </c>
      <c r="N7737">
        <v>4925</v>
      </c>
    </row>
    <row r="7738" spans="1:14" x14ac:dyDescent="0.25">
      <c r="A7738" s="5">
        <v>42971</v>
      </c>
      <c r="B7738">
        <v>2435.29</v>
      </c>
      <c r="C7738">
        <v>797.58</v>
      </c>
      <c r="D7738">
        <v>6343.3</v>
      </c>
      <c r="E7738">
        <v>4335.6000000000004</v>
      </c>
      <c r="F7738">
        <v>12085.17</v>
      </c>
      <c r="G7738">
        <v>8449.4</v>
      </c>
      <c r="H7738">
        <v>17797</v>
      </c>
      <c r="I7738">
        <v>447.88</v>
      </c>
      <c r="J7738">
        <v>1328.79</v>
      </c>
      <c r="K7738">
        <v>7512.03</v>
      </c>
      <c r="L7738">
        <v>17181</v>
      </c>
      <c r="M7738">
        <v>24591</v>
      </c>
      <c r="N7738">
        <v>4938.8</v>
      </c>
    </row>
    <row r="7739" spans="1:14" x14ac:dyDescent="0.25">
      <c r="A7739" s="5">
        <v>42972</v>
      </c>
      <c r="B7739">
        <v>2437.04</v>
      </c>
      <c r="C7739">
        <v>796.23</v>
      </c>
      <c r="D7739">
        <v>6336.5</v>
      </c>
      <c r="E7739">
        <v>4328</v>
      </c>
      <c r="F7739">
        <v>12077.24</v>
      </c>
      <c r="G7739">
        <v>8435.7999999999993</v>
      </c>
      <c r="H7739">
        <v>17812</v>
      </c>
      <c r="I7739">
        <v>446.49</v>
      </c>
      <c r="J7739">
        <v>1332.25</v>
      </c>
      <c r="K7739">
        <v>7479.29</v>
      </c>
      <c r="L7739">
        <v>17297</v>
      </c>
      <c r="M7739">
        <v>24949</v>
      </c>
      <c r="N7739">
        <v>4937.1000000000004</v>
      </c>
    </row>
    <row r="7740" spans="1:14" x14ac:dyDescent="0.25">
      <c r="A7740" s="5">
        <v>42975</v>
      </c>
      <c r="B7740">
        <v>2438.29</v>
      </c>
      <c r="C7740">
        <v>795.24</v>
      </c>
      <c r="D7740">
        <v>6336.5</v>
      </c>
      <c r="E7740">
        <v>4307.6000000000004</v>
      </c>
      <c r="F7740">
        <v>12037.05</v>
      </c>
      <c r="G7740">
        <v>8384.7999999999993</v>
      </c>
      <c r="H7740">
        <v>17782</v>
      </c>
      <c r="I7740">
        <v>444.25</v>
      </c>
      <c r="J7740">
        <v>1324.9</v>
      </c>
      <c r="K7740">
        <v>7436.49</v>
      </c>
      <c r="L7740">
        <v>17279</v>
      </c>
      <c r="M7740">
        <v>24918</v>
      </c>
      <c r="N7740">
        <v>4909.3999999999996</v>
      </c>
    </row>
    <row r="7741" spans="1:14" x14ac:dyDescent="0.25">
      <c r="A7741" s="5">
        <v>42976</v>
      </c>
      <c r="B7741">
        <v>2441.5300000000002</v>
      </c>
      <c r="C7741">
        <v>797.31</v>
      </c>
      <c r="D7741">
        <v>6272.8</v>
      </c>
      <c r="E7741">
        <v>4266.8999999999996</v>
      </c>
      <c r="F7741">
        <v>11849.54</v>
      </c>
      <c r="G7741">
        <v>8311.9</v>
      </c>
      <c r="H7741">
        <v>17528</v>
      </c>
      <c r="I7741">
        <v>440.15</v>
      </c>
      <c r="J7741">
        <v>1314.09</v>
      </c>
      <c r="K7741">
        <v>7405.43</v>
      </c>
      <c r="L7741">
        <v>17235</v>
      </c>
      <c r="M7741">
        <v>24767</v>
      </c>
      <c r="N7741">
        <v>4869.7</v>
      </c>
    </row>
    <row r="7742" spans="1:14" x14ac:dyDescent="0.25">
      <c r="A7742" s="5">
        <v>42977</v>
      </c>
      <c r="B7742">
        <v>2450.2600000000002</v>
      </c>
      <c r="C7742">
        <v>798.84</v>
      </c>
      <c r="D7742">
        <v>6300.1</v>
      </c>
      <c r="E7742">
        <v>4287.3</v>
      </c>
      <c r="F7742">
        <v>11912.05</v>
      </c>
      <c r="G7742">
        <v>8353.2000000000007</v>
      </c>
      <c r="H7742">
        <v>17595</v>
      </c>
      <c r="I7742">
        <v>442.65</v>
      </c>
      <c r="J7742">
        <v>1326.19</v>
      </c>
      <c r="K7742">
        <v>7426.41</v>
      </c>
      <c r="L7742">
        <v>17359</v>
      </c>
      <c r="M7742">
        <v>25106</v>
      </c>
      <c r="N7742">
        <v>4885.2</v>
      </c>
    </row>
    <row r="7743" spans="1:14" x14ac:dyDescent="0.25">
      <c r="A7743" s="5">
        <v>42978</v>
      </c>
      <c r="B7743">
        <v>2464.48</v>
      </c>
      <c r="C7743">
        <v>801.99</v>
      </c>
      <c r="D7743">
        <v>6357.9</v>
      </c>
      <c r="E7743">
        <v>4312.3</v>
      </c>
      <c r="F7743">
        <v>11971.08</v>
      </c>
      <c r="G7743">
        <v>8392.9</v>
      </c>
      <c r="H7743">
        <v>17733</v>
      </c>
      <c r="I7743">
        <v>445.33</v>
      </c>
      <c r="J7743">
        <v>1335.27</v>
      </c>
      <c r="K7743">
        <v>7485.17</v>
      </c>
      <c r="L7743">
        <v>17510</v>
      </c>
      <c r="M7743">
        <v>25068</v>
      </c>
      <c r="N7743">
        <v>4918.1000000000004</v>
      </c>
    </row>
    <row r="7744" spans="1:14" x14ac:dyDescent="0.25">
      <c r="A7744" s="5">
        <v>42979</v>
      </c>
      <c r="B7744">
        <v>2468.7199999999998</v>
      </c>
      <c r="C7744">
        <v>800.28</v>
      </c>
      <c r="D7744">
        <v>6367.3</v>
      </c>
      <c r="E7744">
        <v>4344.1000000000004</v>
      </c>
      <c r="F7744">
        <v>12046.98</v>
      </c>
      <c r="G7744">
        <v>8418</v>
      </c>
      <c r="H7744">
        <v>17884</v>
      </c>
      <c r="I7744">
        <v>447.18</v>
      </c>
      <c r="J7744">
        <v>1346.94</v>
      </c>
      <c r="K7744">
        <v>7503.63</v>
      </c>
      <c r="L7744">
        <v>17510</v>
      </c>
      <c r="M7744">
        <v>25007</v>
      </c>
      <c r="N7744">
        <v>4929.3</v>
      </c>
    </row>
    <row r="7745" spans="1:14" x14ac:dyDescent="0.25">
      <c r="A7745" s="5">
        <v>42982</v>
      </c>
      <c r="B7745">
        <v>2468.7199999999998</v>
      </c>
      <c r="C7745">
        <v>800.28</v>
      </c>
      <c r="D7745">
        <v>6339</v>
      </c>
      <c r="E7745">
        <v>4328</v>
      </c>
      <c r="F7745">
        <v>12010.76</v>
      </c>
      <c r="G7745">
        <v>8342.7000000000007</v>
      </c>
      <c r="H7745">
        <v>17834</v>
      </c>
      <c r="I7745">
        <v>445.59</v>
      </c>
      <c r="J7745">
        <v>1338.73</v>
      </c>
      <c r="K7745">
        <v>7436.49</v>
      </c>
      <c r="L7745">
        <v>17315</v>
      </c>
      <c r="M7745">
        <v>24906</v>
      </c>
      <c r="N7745">
        <v>4911.2</v>
      </c>
    </row>
    <row r="7746" spans="1:14" x14ac:dyDescent="0.25">
      <c r="A7746" s="5">
        <v>42983</v>
      </c>
      <c r="B7746">
        <v>2454.25</v>
      </c>
      <c r="C7746">
        <v>795.24</v>
      </c>
      <c r="D7746">
        <v>6304</v>
      </c>
      <c r="E7746">
        <v>4312.7</v>
      </c>
      <c r="F7746">
        <v>12021.68</v>
      </c>
      <c r="G7746">
        <v>8296.1</v>
      </c>
      <c r="H7746">
        <v>17797</v>
      </c>
      <c r="I7746">
        <v>444.77</v>
      </c>
      <c r="J7746">
        <v>1336.14</v>
      </c>
      <c r="K7746">
        <v>7440.68</v>
      </c>
      <c r="L7746">
        <v>17279</v>
      </c>
      <c r="M7746">
        <v>24865</v>
      </c>
      <c r="N7746">
        <v>4921.5</v>
      </c>
    </row>
    <row r="7747" spans="1:14" x14ac:dyDescent="0.25">
      <c r="A7747" s="5">
        <v>42984</v>
      </c>
      <c r="B7747">
        <v>2459.9899999999998</v>
      </c>
      <c r="C7747">
        <v>793.53</v>
      </c>
      <c r="D7747">
        <v>6286</v>
      </c>
      <c r="E7747">
        <v>4326.3</v>
      </c>
      <c r="F7747">
        <v>12121.88</v>
      </c>
      <c r="G7747">
        <v>8262.2000000000007</v>
      </c>
      <c r="H7747">
        <v>17857</v>
      </c>
      <c r="I7747">
        <v>445.72</v>
      </c>
      <c r="J7747">
        <v>1328.79</v>
      </c>
      <c r="K7747">
        <v>7433.97</v>
      </c>
      <c r="L7747">
        <v>17199</v>
      </c>
      <c r="M7747">
        <v>24752</v>
      </c>
      <c r="N7747">
        <v>4906</v>
      </c>
    </row>
    <row r="7748" spans="1:14" x14ac:dyDescent="0.25">
      <c r="A7748" s="5">
        <v>42985</v>
      </c>
      <c r="B7748">
        <v>2460.9899999999998</v>
      </c>
      <c r="C7748">
        <v>791.28</v>
      </c>
      <c r="D7748">
        <v>6326.2</v>
      </c>
      <c r="E7748">
        <v>4337.3</v>
      </c>
      <c r="F7748">
        <v>12208.2</v>
      </c>
      <c r="G7748">
        <v>8249.7999999999993</v>
      </c>
      <c r="H7748">
        <v>17790</v>
      </c>
      <c r="I7748">
        <v>447.79</v>
      </c>
      <c r="J7748">
        <v>1340.46</v>
      </c>
      <c r="K7748">
        <v>7481.81</v>
      </c>
      <c r="L7748">
        <v>17244</v>
      </c>
      <c r="M7748">
        <v>24656</v>
      </c>
      <c r="N7748">
        <v>4908.6000000000004</v>
      </c>
    </row>
    <row r="7749" spans="1:14" x14ac:dyDescent="0.25">
      <c r="A7749" s="5">
        <v>42986</v>
      </c>
      <c r="B7749">
        <v>2456.9899999999998</v>
      </c>
      <c r="C7749">
        <v>790.65</v>
      </c>
      <c r="D7749">
        <v>6312.1</v>
      </c>
      <c r="E7749">
        <v>4336.8999999999996</v>
      </c>
      <c r="F7749">
        <v>12204.72</v>
      </c>
      <c r="G7749">
        <v>8246</v>
      </c>
      <c r="H7749">
        <v>17825</v>
      </c>
      <c r="I7749">
        <v>447.83</v>
      </c>
      <c r="J7749">
        <v>1339.59</v>
      </c>
      <c r="K7749">
        <v>7472.58</v>
      </c>
      <c r="L7749">
        <v>17145</v>
      </c>
      <c r="M7749">
        <v>24834</v>
      </c>
      <c r="N7749">
        <v>4901.6000000000004</v>
      </c>
    </row>
    <row r="7750" spans="1:14" x14ac:dyDescent="0.25">
      <c r="A7750" s="5">
        <v>42989</v>
      </c>
      <c r="B7750">
        <v>2481.94</v>
      </c>
      <c r="C7750">
        <v>793.8</v>
      </c>
      <c r="D7750">
        <v>6336.5</v>
      </c>
      <c r="E7750">
        <v>4389</v>
      </c>
      <c r="F7750">
        <v>12367.93</v>
      </c>
      <c r="G7750">
        <v>8411.4</v>
      </c>
      <c r="H7750">
        <v>18100</v>
      </c>
      <c r="I7750">
        <v>452.32</v>
      </c>
      <c r="J7750">
        <v>1357.32</v>
      </c>
      <c r="K7750">
        <v>7538.05</v>
      </c>
      <c r="L7750">
        <v>17387</v>
      </c>
      <c r="M7750">
        <v>25072</v>
      </c>
      <c r="N7750">
        <v>4932.8</v>
      </c>
    </row>
    <row r="7751" spans="1:14" x14ac:dyDescent="0.25">
      <c r="A7751" s="5">
        <v>42990</v>
      </c>
      <c r="B7751">
        <v>2490.42</v>
      </c>
      <c r="C7751">
        <v>799.56</v>
      </c>
      <c r="D7751">
        <v>6336.5</v>
      </c>
      <c r="E7751">
        <v>4417.8999999999996</v>
      </c>
      <c r="F7751">
        <v>12424.98</v>
      </c>
      <c r="G7751">
        <v>8412.1</v>
      </c>
      <c r="H7751">
        <v>18198</v>
      </c>
      <c r="I7751">
        <v>454.52</v>
      </c>
      <c r="J7751">
        <v>1365.96</v>
      </c>
      <c r="K7751">
        <v>7595.12</v>
      </c>
      <c r="L7751">
        <v>17584</v>
      </c>
      <c r="M7751">
        <v>25059</v>
      </c>
      <c r="N7751">
        <v>4967.3999999999996</v>
      </c>
    </row>
    <row r="7752" spans="1:14" x14ac:dyDescent="0.25">
      <c r="A7752" s="5">
        <v>42991</v>
      </c>
      <c r="B7752">
        <v>2490.92</v>
      </c>
      <c r="C7752">
        <v>798.12</v>
      </c>
      <c r="D7752">
        <v>6319.8</v>
      </c>
      <c r="E7752">
        <v>4425.5</v>
      </c>
      <c r="F7752">
        <v>12461.19</v>
      </c>
      <c r="G7752">
        <v>8461.7000000000007</v>
      </c>
      <c r="H7752">
        <v>18213</v>
      </c>
      <c r="I7752">
        <v>456.42</v>
      </c>
      <c r="J7752">
        <v>1365.53</v>
      </c>
      <c r="K7752">
        <v>7601</v>
      </c>
      <c r="L7752">
        <v>17638</v>
      </c>
      <c r="M7752">
        <v>25002</v>
      </c>
      <c r="N7752">
        <v>4968.2</v>
      </c>
    </row>
    <row r="7753" spans="1:14" x14ac:dyDescent="0.25">
      <c r="A7753" s="5">
        <v>42992</v>
      </c>
      <c r="B7753">
        <v>2490.92</v>
      </c>
      <c r="C7753">
        <v>801.29</v>
      </c>
      <c r="D7753">
        <v>6245.8</v>
      </c>
      <c r="E7753">
        <v>4431.8999999999996</v>
      </c>
      <c r="F7753">
        <v>12449.78</v>
      </c>
      <c r="G7753">
        <v>8443.2000000000007</v>
      </c>
      <c r="H7753">
        <v>18251</v>
      </c>
      <c r="I7753">
        <v>456.98</v>
      </c>
      <c r="J7753">
        <v>1373.74</v>
      </c>
      <c r="K7753">
        <v>7604.35</v>
      </c>
      <c r="L7753">
        <v>17638</v>
      </c>
      <c r="M7753">
        <v>24925</v>
      </c>
      <c r="N7753">
        <v>4958.7</v>
      </c>
    </row>
    <row r="7754" spans="1:14" x14ac:dyDescent="0.25">
      <c r="A7754" s="5">
        <v>42993</v>
      </c>
      <c r="B7754">
        <v>2493.91</v>
      </c>
      <c r="C7754">
        <v>801.02</v>
      </c>
      <c r="D7754">
        <v>6167.5</v>
      </c>
      <c r="E7754">
        <v>4432.3</v>
      </c>
      <c r="F7754">
        <v>12424.46</v>
      </c>
      <c r="G7754">
        <v>8397.2000000000007</v>
      </c>
      <c r="H7754">
        <v>18203</v>
      </c>
      <c r="I7754">
        <v>455.26</v>
      </c>
      <c r="J7754">
        <v>1365.1</v>
      </c>
      <c r="K7754">
        <v>7562.28</v>
      </c>
      <c r="L7754">
        <v>17728</v>
      </c>
      <c r="M7754">
        <v>24924</v>
      </c>
      <c r="N7754">
        <v>4921.5</v>
      </c>
    </row>
    <row r="7755" spans="1:14" x14ac:dyDescent="0.25">
      <c r="A7755" s="5">
        <v>42996</v>
      </c>
      <c r="B7755">
        <v>2499.41</v>
      </c>
      <c r="C7755">
        <v>806.81</v>
      </c>
      <c r="D7755">
        <v>6205.8</v>
      </c>
      <c r="E7755">
        <v>4436.1000000000004</v>
      </c>
      <c r="F7755">
        <v>12465.67</v>
      </c>
      <c r="G7755">
        <v>8429.6</v>
      </c>
      <c r="H7755">
        <v>18357</v>
      </c>
      <c r="I7755">
        <v>457.03</v>
      </c>
      <c r="J7755">
        <v>1368.35</v>
      </c>
      <c r="K7755">
        <v>7588.36</v>
      </c>
      <c r="L7755">
        <v>17728</v>
      </c>
      <c r="M7755">
        <v>25269</v>
      </c>
      <c r="N7755">
        <v>4945.7</v>
      </c>
    </row>
    <row r="7756" spans="1:14" x14ac:dyDescent="0.25">
      <c r="A7756" s="5">
        <v>42997</v>
      </c>
      <c r="B7756">
        <v>2501.4</v>
      </c>
      <c r="C7756">
        <v>810.51</v>
      </c>
      <c r="D7756">
        <v>6220.9</v>
      </c>
      <c r="E7756">
        <v>4442.5</v>
      </c>
      <c r="F7756">
        <v>12463.19</v>
      </c>
      <c r="G7756">
        <v>8453</v>
      </c>
      <c r="H7756">
        <v>18402</v>
      </c>
      <c r="I7756">
        <v>456.47</v>
      </c>
      <c r="J7756">
        <v>1371.38</v>
      </c>
      <c r="K7756">
        <v>7632.12</v>
      </c>
      <c r="L7756">
        <v>18050</v>
      </c>
      <c r="M7756">
        <v>25156</v>
      </c>
      <c r="N7756">
        <v>4940.6000000000004</v>
      </c>
    </row>
    <row r="7757" spans="1:14" x14ac:dyDescent="0.25">
      <c r="A7757" s="5">
        <v>42998</v>
      </c>
      <c r="B7757">
        <v>2501.9</v>
      </c>
      <c r="C7757">
        <v>814.86</v>
      </c>
      <c r="D7757">
        <v>6214</v>
      </c>
      <c r="E7757">
        <v>4446.3</v>
      </c>
      <c r="F7757">
        <v>12468.15</v>
      </c>
      <c r="G7757">
        <v>8371.5</v>
      </c>
      <c r="H7757">
        <v>18366</v>
      </c>
      <c r="I7757">
        <v>456.51</v>
      </c>
      <c r="J7757">
        <v>1370.3</v>
      </c>
      <c r="K7757">
        <v>7636.33</v>
      </c>
      <c r="L7757">
        <v>18041</v>
      </c>
      <c r="M7757">
        <v>25236</v>
      </c>
      <c r="N7757">
        <v>4938.8</v>
      </c>
    </row>
    <row r="7758" spans="1:14" x14ac:dyDescent="0.25">
      <c r="A7758" s="5">
        <v>42999</v>
      </c>
      <c r="B7758">
        <v>2497.66</v>
      </c>
      <c r="C7758">
        <v>819.2</v>
      </c>
      <c r="D7758">
        <v>6216.6</v>
      </c>
      <c r="E7758">
        <v>4468</v>
      </c>
      <c r="F7758">
        <v>12510.36</v>
      </c>
      <c r="G7758">
        <v>8393.7999999999993</v>
      </c>
      <c r="H7758">
        <v>18470</v>
      </c>
      <c r="I7758">
        <v>456.34</v>
      </c>
      <c r="J7758">
        <v>1380.69</v>
      </c>
      <c r="K7758">
        <v>7667.46</v>
      </c>
      <c r="L7758">
        <v>18113</v>
      </c>
      <c r="M7758">
        <v>25240</v>
      </c>
      <c r="N7758">
        <v>4889.3999999999996</v>
      </c>
    </row>
    <row r="7759" spans="1:14" x14ac:dyDescent="0.25">
      <c r="A7759" s="5">
        <v>43000</v>
      </c>
      <c r="B7759">
        <v>2496.16</v>
      </c>
      <c r="C7759">
        <v>817.93</v>
      </c>
      <c r="D7759">
        <v>6249.7</v>
      </c>
      <c r="E7759">
        <v>4479.8999999999996</v>
      </c>
      <c r="F7759">
        <v>12498.44</v>
      </c>
      <c r="G7759">
        <v>8385.1</v>
      </c>
      <c r="H7759">
        <v>18496</v>
      </c>
      <c r="I7759">
        <v>455.9</v>
      </c>
      <c r="J7759">
        <v>1383.07</v>
      </c>
      <c r="K7759">
        <v>7671.67</v>
      </c>
      <c r="L7759">
        <v>18077</v>
      </c>
      <c r="M7759">
        <v>24931</v>
      </c>
      <c r="N7759">
        <v>4915.3999999999996</v>
      </c>
    </row>
    <row r="7760" spans="1:14" x14ac:dyDescent="0.25">
      <c r="A7760" s="5">
        <v>43003</v>
      </c>
      <c r="B7760">
        <v>2493.66</v>
      </c>
      <c r="C7760">
        <v>821.73</v>
      </c>
      <c r="D7760">
        <v>6250.5</v>
      </c>
      <c r="E7760">
        <v>4474.3999999999996</v>
      </c>
      <c r="F7760">
        <v>12494.96</v>
      </c>
      <c r="G7760">
        <v>8322.4</v>
      </c>
      <c r="H7760">
        <v>18398</v>
      </c>
      <c r="I7760">
        <v>455.73</v>
      </c>
      <c r="J7760">
        <v>1387.4</v>
      </c>
      <c r="K7760">
        <v>7676.72</v>
      </c>
      <c r="L7760">
        <v>18158</v>
      </c>
      <c r="M7760">
        <v>24653</v>
      </c>
      <c r="N7760">
        <v>4914.6000000000004</v>
      </c>
    </row>
    <row r="7761" spans="1:14" x14ac:dyDescent="0.25">
      <c r="A7761" s="5">
        <v>43004</v>
      </c>
      <c r="B7761">
        <v>2492.17</v>
      </c>
      <c r="C7761">
        <v>819.92</v>
      </c>
      <c r="D7761">
        <v>6222.2</v>
      </c>
      <c r="E7761">
        <v>4476.5</v>
      </c>
      <c r="F7761">
        <v>12496.45</v>
      </c>
      <c r="G7761">
        <v>8291.9</v>
      </c>
      <c r="H7761">
        <v>18396</v>
      </c>
      <c r="I7761">
        <v>456.38</v>
      </c>
      <c r="J7761">
        <v>1393.68</v>
      </c>
      <c r="K7761">
        <v>7652.32</v>
      </c>
      <c r="L7761">
        <v>18050</v>
      </c>
      <c r="M7761">
        <v>24736</v>
      </c>
      <c r="N7761">
        <v>4904.2</v>
      </c>
    </row>
    <row r="7762" spans="1:14" x14ac:dyDescent="0.25">
      <c r="A7762" s="5">
        <v>43005</v>
      </c>
      <c r="B7762">
        <v>2501.15</v>
      </c>
      <c r="C7762">
        <v>828.24</v>
      </c>
      <c r="D7762">
        <v>6251.8</v>
      </c>
      <c r="E7762">
        <v>4486.7</v>
      </c>
      <c r="F7762">
        <v>12562.49</v>
      </c>
      <c r="G7762">
        <v>8456.7999999999993</v>
      </c>
      <c r="H7762">
        <v>18564</v>
      </c>
      <c r="I7762">
        <v>458.67</v>
      </c>
      <c r="J7762">
        <v>1405.59</v>
      </c>
      <c r="K7762">
        <v>7647.27</v>
      </c>
      <c r="L7762">
        <v>18202</v>
      </c>
      <c r="M7762">
        <v>24810</v>
      </c>
      <c r="N7762">
        <v>4888.6000000000004</v>
      </c>
    </row>
    <row r="7763" spans="1:14" x14ac:dyDescent="0.25">
      <c r="A7763" s="5">
        <v>43006</v>
      </c>
      <c r="B7763">
        <v>2504.4</v>
      </c>
      <c r="C7763">
        <v>829.24</v>
      </c>
      <c r="D7763">
        <v>6260.4</v>
      </c>
      <c r="E7763">
        <v>4497.8</v>
      </c>
      <c r="F7763">
        <v>12601.21</v>
      </c>
      <c r="G7763">
        <v>8409.4</v>
      </c>
      <c r="H7763">
        <v>18538</v>
      </c>
      <c r="I7763">
        <v>460.66</v>
      </c>
      <c r="J7763">
        <v>1405.8</v>
      </c>
      <c r="K7763">
        <v>7650.63</v>
      </c>
      <c r="L7763">
        <v>18265</v>
      </c>
      <c r="M7763">
        <v>24499</v>
      </c>
      <c r="N7763">
        <v>4892.8999999999996</v>
      </c>
    </row>
    <row r="7764" spans="1:14" x14ac:dyDescent="0.25">
      <c r="A7764" s="5">
        <v>43007</v>
      </c>
      <c r="B7764">
        <v>2512.64</v>
      </c>
      <c r="C7764">
        <v>831.05</v>
      </c>
      <c r="D7764">
        <v>6305.6</v>
      </c>
      <c r="E7764">
        <v>4527.8999999999996</v>
      </c>
      <c r="F7764">
        <v>12708.46</v>
      </c>
      <c r="G7764">
        <v>8439.1</v>
      </c>
      <c r="H7764">
        <v>18632</v>
      </c>
      <c r="I7764">
        <v>463.9</v>
      </c>
      <c r="J7764">
        <v>1417.5</v>
      </c>
      <c r="K7764">
        <v>7683.45</v>
      </c>
      <c r="L7764">
        <v>18238</v>
      </c>
      <c r="M7764">
        <v>24707</v>
      </c>
      <c r="N7764">
        <v>4912</v>
      </c>
    </row>
    <row r="7765" spans="1:14" x14ac:dyDescent="0.25">
      <c r="A7765" s="5">
        <v>43010</v>
      </c>
      <c r="B7765">
        <v>2522.88</v>
      </c>
      <c r="C7765">
        <v>835.3</v>
      </c>
      <c r="D7765">
        <v>6356.8</v>
      </c>
      <c r="E7765">
        <v>4544.5</v>
      </c>
      <c r="F7765">
        <v>12795.35</v>
      </c>
      <c r="G7765">
        <v>8343.4</v>
      </c>
      <c r="H7765">
        <v>18724</v>
      </c>
      <c r="I7765">
        <v>467.31</v>
      </c>
      <c r="J7765">
        <v>1419.88</v>
      </c>
      <c r="K7765">
        <v>7749.09</v>
      </c>
      <c r="L7765">
        <v>18283</v>
      </c>
      <c r="M7765">
        <v>24707</v>
      </c>
      <c r="N7765">
        <v>4950.1000000000004</v>
      </c>
    </row>
    <row r="7766" spans="1:14" x14ac:dyDescent="0.25">
      <c r="A7766" s="5">
        <v>43011</v>
      </c>
      <c r="B7766">
        <v>2529.37</v>
      </c>
      <c r="C7766">
        <v>837.29</v>
      </c>
      <c r="D7766">
        <v>6388.6</v>
      </c>
      <c r="E7766">
        <v>4559.3999999999996</v>
      </c>
      <c r="F7766">
        <v>12795.35</v>
      </c>
      <c r="G7766">
        <v>8352.7000000000007</v>
      </c>
      <c r="H7766">
        <v>18716</v>
      </c>
      <c r="I7766">
        <v>468.39</v>
      </c>
      <c r="J7766">
        <v>1429.62</v>
      </c>
      <c r="K7766">
        <v>7793.68</v>
      </c>
      <c r="L7766">
        <v>18453</v>
      </c>
      <c r="M7766">
        <v>25276</v>
      </c>
      <c r="N7766">
        <v>4921.5</v>
      </c>
    </row>
    <row r="7767" spans="1:14" x14ac:dyDescent="0.25">
      <c r="A7767" s="5">
        <v>43012</v>
      </c>
      <c r="B7767">
        <v>2532.86</v>
      </c>
      <c r="C7767">
        <v>837.11</v>
      </c>
      <c r="D7767">
        <v>6391.2</v>
      </c>
      <c r="E7767">
        <v>4556.3999999999996</v>
      </c>
      <c r="F7767">
        <v>12865.35</v>
      </c>
      <c r="G7767">
        <v>8109.6</v>
      </c>
      <c r="H7767">
        <v>18450</v>
      </c>
      <c r="I7767">
        <v>467.87</v>
      </c>
      <c r="J7767">
        <v>1430.05</v>
      </c>
      <c r="K7767">
        <v>7792.84</v>
      </c>
      <c r="L7767">
        <v>18480</v>
      </c>
      <c r="M7767">
        <v>25443</v>
      </c>
      <c r="N7767">
        <v>4877.3</v>
      </c>
    </row>
    <row r="7768" spans="1:14" x14ac:dyDescent="0.25">
      <c r="A7768" s="5">
        <v>43013</v>
      </c>
      <c r="B7768">
        <v>2546.59</v>
      </c>
      <c r="C7768">
        <v>840.28</v>
      </c>
      <c r="D7768">
        <v>6418.7</v>
      </c>
      <c r="E7768">
        <v>4570</v>
      </c>
      <c r="F7768">
        <v>12863.86</v>
      </c>
      <c r="G7768">
        <v>8325.6</v>
      </c>
      <c r="H7768">
        <v>18524</v>
      </c>
      <c r="I7768">
        <v>468.99</v>
      </c>
      <c r="J7768">
        <v>1430.92</v>
      </c>
      <c r="K7768">
        <v>7781.06</v>
      </c>
      <c r="L7768">
        <v>18489</v>
      </c>
      <c r="M7768">
        <v>25443</v>
      </c>
      <c r="N7768">
        <v>4882.5</v>
      </c>
    </row>
    <row r="7769" spans="1:14" x14ac:dyDescent="0.25">
      <c r="A7769" s="5">
        <v>43014</v>
      </c>
      <c r="B7769">
        <v>2541.6</v>
      </c>
      <c r="C7769">
        <v>836.84</v>
      </c>
      <c r="D7769">
        <v>6437.2</v>
      </c>
      <c r="E7769">
        <v>4554.3</v>
      </c>
      <c r="F7769">
        <v>12854.93</v>
      </c>
      <c r="G7769">
        <v>8303.2999999999993</v>
      </c>
      <c r="H7769">
        <v>18389</v>
      </c>
      <c r="I7769">
        <v>466.49</v>
      </c>
      <c r="J7769">
        <v>1425.94</v>
      </c>
      <c r="K7769">
        <v>7767.6</v>
      </c>
      <c r="L7769">
        <v>18552</v>
      </c>
      <c r="M7769">
        <v>25533</v>
      </c>
      <c r="N7769">
        <v>4937.1000000000004</v>
      </c>
    </row>
    <row r="7770" spans="1:14" x14ac:dyDescent="0.25">
      <c r="A7770" s="5">
        <v>43017</v>
      </c>
      <c r="B7770">
        <v>2540.35</v>
      </c>
      <c r="C7770">
        <v>836.84</v>
      </c>
      <c r="D7770">
        <v>6423.5</v>
      </c>
      <c r="E7770">
        <v>4559.3999999999996</v>
      </c>
      <c r="F7770">
        <v>12877.77</v>
      </c>
      <c r="G7770">
        <v>8346.2000000000007</v>
      </c>
      <c r="H7770">
        <v>18447</v>
      </c>
      <c r="I7770">
        <v>467.57</v>
      </c>
      <c r="J7770">
        <v>1426.81</v>
      </c>
      <c r="K7770">
        <v>7774.33</v>
      </c>
      <c r="L7770">
        <v>18552</v>
      </c>
      <c r="M7770">
        <v>25454</v>
      </c>
      <c r="N7770">
        <v>4956.2</v>
      </c>
    </row>
    <row r="7771" spans="1:14" x14ac:dyDescent="0.25">
      <c r="A7771" s="5">
        <v>43018</v>
      </c>
      <c r="B7771">
        <v>2545.1</v>
      </c>
      <c r="C7771">
        <v>838.92</v>
      </c>
      <c r="D7771">
        <v>6450.6</v>
      </c>
      <c r="E7771">
        <v>4556.8</v>
      </c>
      <c r="F7771">
        <v>12849.47</v>
      </c>
      <c r="G7771">
        <v>8268.9</v>
      </c>
      <c r="H7771">
        <v>18353</v>
      </c>
      <c r="I7771">
        <v>467.48</v>
      </c>
      <c r="J7771">
        <v>1425.94</v>
      </c>
      <c r="K7771">
        <v>7791.16</v>
      </c>
      <c r="L7771">
        <v>18659</v>
      </c>
      <c r="M7771">
        <v>25533</v>
      </c>
      <c r="N7771">
        <v>4955.3</v>
      </c>
    </row>
    <row r="7772" spans="1:14" x14ac:dyDescent="0.25">
      <c r="A7772" s="5">
        <v>43019</v>
      </c>
      <c r="B7772">
        <v>2549.59</v>
      </c>
      <c r="C7772">
        <v>840.46</v>
      </c>
      <c r="D7772">
        <v>6447.5</v>
      </c>
      <c r="E7772">
        <v>4558.5</v>
      </c>
      <c r="F7772">
        <v>12873.79</v>
      </c>
      <c r="G7772">
        <v>8391.9</v>
      </c>
      <c r="H7772">
        <v>18523</v>
      </c>
      <c r="I7772">
        <v>468.04</v>
      </c>
      <c r="J7772">
        <v>1422.04</v>
      </c>
      <c r="K7772">
        <v>7778.54</v>
      </c>
      <c r="L7772">
        <v>18695</v>
      </c>
      <c r="M7772">
        <v>25425</v>
      </c>
      <c r="N7772">
        <v>4978.7</v>
      </c>
    </row>
    <row r="7773" spans="1:14" x14ac:dyDescent="0.25">
      <c r="A7773" s="5">
        <v>43020</v>
      </c>
      <c r="B7773">
        <v>2546.09</v>
      </c>
      <c r="C7773">
        <v>837.56</v>
      </c>
      <c r="D7773">
        <v>6472.1</v>
      </c>
      <c r="E7773">
        <v>4556.8</v>
      </c>
      <c r="F7773">
        <v>12889.68</v>
      </c>
      <c r="G7773">
        <v>8378.2999999999993</v>
      </c>
      <c r="H7773">
        <v>18407</v>
      </c>
      <c r="I7773">
        <v>468.95</v>
      </c>
      <c r="J7773">
        <v>1423.99</v>
      </c>
      <c r="K7773">
        <v>7813.04</v>
      </c>
      <c r="L7773">
        <v>18767</v>
      </c>
      <c r="M7773">
        <v>25537</v>
      </c>
      <c r="N7773">
        <v>4998.6000000000004</v>
      </c>
    </row>
    <row r="7774" spans="1:14" x14ac:dyDescent="0.25">
      <c r="A7774" s="5">
        <v>43021</v>
      </c>
      <c r="B7774">
        <v>2549.34</v>
      </c>
      <c r="C7774">
        <v>841.09</v>
      </c>
      <c r="D7774">
        <v>6468.6</v>
      </c>
      <c r="E7774">
        <v>4549.2</v>
      </c>
      <c r="F7774">
        <v>12900.11</v>
      </c>
      <c r="G7774">
        <v>8381.7000000000007</v>
      </c>
      <c r="H7774">
        <v>18409</v>
      </c>
      <c r="I7774">
        <v>471.85</v>
      </c>
      <c r="J7774">
        <v>1423.77</v>
      </c>
      <c r="K7774">
        <v>7820.61</v>
      </c>
      <c r="L7774">
        <v>18955</v>
      </c>
      <c r="M7774">
        <v>25554</v>
      </c>
      <c r="N7774">
        <v>5021.2</v>
      </c>
    </row>
    <row r="7775" spans="1:14" x14ac:dyDescent="0.25">
      <c r="A7775" s="5">
        <v>43024</v>
      </c>
      <c r="B7775">
        <v>2552.84</v>
      </c>
      <c r="C7775">
        <v>841.72</v>
      </c>
      <c r="D7775">
        <v>6454.9</v>
      </c>
      <c r="E7775">
        <v>4559</v>
      </c>
      <c r="F7775">
        <v>12907.06</v>
      </c>
      <c r="G7775">
        <v>8301.5</v>
      </c>
      <c r="H7775">
        <v>18431</v>
      </c>
      <c r="I7775">
        <v>472.28</v>
      </c>
      <c r="J7775">
        <v>1419.88</v>
      </c>
      <c r="K7775">
        <v>7790.32</v>
      </c>
      <c r="L7775">
        <v>19053</v>
      </c>
      <c r="M7775">
        <v>25787</v>
      </c>
      <c r="N7775">
        <v>5050.6000000000004</v>
      </c>
    </row>
    <row r="7776" spans="1:14" x14ac:dyDescent="0.25">
      <c r="A7776" s="5">
        <v>43025</v>
      </c>
      <c r="B7776">
        <v>2553.58</v>
      </c>
      <c r="C7776">
        <v>843.08</v>
      </c>
      <c r="D7776">
        <v>6451.9</v>
      </c>
      <c r="E7776">
        <v>4557.3</v>
      </c>
      <c r="F7776">
        <v>12920.96</v>
      </c>
      <c r="G7776">
        <v>8352.9</v>
      </c>
      <c r="H7776">
        <v>18363</v>
      </c>
      <c r="I7776">
        <v>472.23</v>
      </c>
      <c r="J7776">
        <v>1419.01</v>
      </c>
      <c r="K7776">
        <v>7800.41</v>
      </c>
      <c r="L7776">
        <v>19125</v>
      </c>
      <c r="M7776">
        <v>25774</v>
      </c>
      <c r="N7776">
        <v>5087.8999999999996</v>
      </c>
    </row>
    <row r="7777" spans="1:14" x14ac:dyDescent="0.25">
      <c r="A7777" s="5">
        <v>43026</v>
      </c>
      <c r="B7777">
        <v>2556.58</v>
      </c>
      <c r="C7777">
        <v>841.36</v>
      </c>
      <c r="D7777">
        <v>6460.9</v>
      </c>
      <c r="E7777">
        <v>4576</v>
      </c>
      <c r="F7777">
        <v>12938.34</v>
      </c>
      <c r="G7777">
        <v>8384.7999999999993</v>
      </c>
      <c r="H7777">
        <v>18355</v>
      </c>
      <c r="I7777">
        <v>473.1</v>
      </c>
      <c r="J7777">
        <v>1423.99</v>
      </c>
      <c r="K7777">
        <v>7818.93</v>
      </c>
      <c r="L7777">
        <v>19125</v>
      </c>
      <c r="M7777">
        <v>25751</v>
      </c>
      <c r="N7777">
        <v>5087</v>
      </c>
    </row>
    <row r="7778" spans="1:14" x14ac:dyDescent="0.25">
      <c r="A7778" s="5">
        <v>43027</v>
      </c>
      <c r="B7778">
        <v>2557.08</v>
      </c>
      <c r="C7778">
        <v>843.35</v>
      </c>
      <c r="D7778">
        <v>6442.8</v>
      </c>
      <c r="E7778">
        <v>4563.6000000000004</v>
      </c>
      <c r="F7778">
        <v>12886.21</v>
      </c>
      <c r="G7778">
        <v>8323.1</v>
      </c>
      <c r="H7778">
        <v>18191</v>
      </c>
      <c r="I7778">
        <v>470.42</v>
      </c>
      <c r="J7778">
        <v>1427.89</v>
      </c>
      <c r="K7778">
        <v>7760.02</v>
      </c>
      <c r="L7778">
        <v>19233</v>
      </c>
      <c r="M7778">
        <v>25347</v>
      </c>
      <c r="N7778">
        <v>5094</v>
      </c>
    </row>
    <row r="7779" spans="1:14" x14ac:dyDescent="0.25">
      <c r="A7779" s="5">
        <v>43028</v>
      </c>
      <c r="B7779">
        <v>2570.56</v>
      </c>
      <c r="C7779">
        <v>846.79</v>
      </c>
      <c r="D7779">
        <v>6441.5</v>
      </c>
      <c r="E7779">
        <v>4567</v>
      </c>
      <c r="F7779">
        <v>12888.19</v>
      </c>
      <c r="G7779">
        <v>8341.9</v>
      </c>
      <c r="H7779">
        <v>18355</v>
      </c>
      <c r="I7779">
        <v>470.68</v>
      </c>
      <c r="J7779">
        <v>1445.2</v>
      </c>
      <c r="K7779">
        <v>7751.61</v>
      </c>
      <c r="L7779">
        <v>19215</v>
      </c>
      <c r="M7779">
        <v>25519</v>
      </c>
      <c r="N7779">
        <v>5104.3999999999996</v>
      </c>
    </row>
    <row r="7780" spans="1:14" x14ac:dyDescent="0.25">
      <c r="A7780" s="5">
        <v>43031</v>
      </c>
      <c r="B7780">
        <v>2560.08</v>
      </c>
      <c r="C7780">
        <v>846.06</v>
      </c>
      <c r="D7780">
        <v>6447.5</v>
      </c>
      <c r="E7780">
        <v>4579.3999999999996</v>
      </c>
      <c r="F7780">
        <v>12906.07</v>
      </c>
      <c r="G7780">
        <v>8285.2999999999993</v>
      </c>
      <c r="H7780">
        <v>18392</v>
      </c>
      <c r="I7780">
        <v>471.76</v>
      </c>
      <c r="J7780">
        <v>1442.58</v>
      </c>
      <c r="K7780">
        <v>7781.9</v>
      </c>
      <c r="L7780">
        <v>19474</v>
      </c>
      <c r="M7780">
        <v>25432</v>
      </c>
      <c r="N7780">
        <v>5091.3999999999996</v>
      </c>
    </row>
    <row r="7781" spans="1:14" x14ac:dyDescent="0.25">
      <c r="A7781" s="5">
        <v>43032</v>
      </c>
      <c r="B7781">
        <v>2563.8200000000002</v>
      </c>
      <c r="C7781">
        <v>848.51</v>
      </c>
      <c r="D7781">
        <v>6452.3</v>
      </c>
      <c r="E7781">
        <v>4585.8</v>
      </c>
      <c r="F7781">
        <v>12925.93</v>
      </c>
      <c r="G7781">
        <v>8338</v>
      </c>
      <c r="H7781">
        <v>18603</v>
      </c>
      <c r="I7781">
        <v>469.86</v>
      </c>
      <c r="J7781">
        <v>1433.22</v>
      </c>
      <c r="K7781">
        <v>7731.41</v>
      </c>
      <c r="L7781">
        <v>19537</v>
      </c>
      <c r="M7781">
        <v>25288</v>
      </c>
      <c r="N7781">
        <v>5098.3</v>
      </c>
    </row>
    <row r="7782" spans="1:14" x14ac:dyDescent="0.25">
      <c r="A7782" s="5">
        <v>43033</v>
      </c>
      <c r="B7782">
        <v>2555.08</v>
      </c>
      <c r="C7782">
        <v>847.87</v>
      </c>
      <c r="D7782">
        <v>6377.4</v>
      </c>
      <c r="E7782">
        <v>4568.7</v>
      </c>
      <c r="F7782">
        <v>12848.97</v>
      </c>
      <c r="G7782">
        <v>8279.1</v>
      </c>
      <c r="H7782">
        <v>18456</v>
      </c>
      <c r="I7782">
        <v>467.73</v>
      </c>
      <c r="J7782">
        <v>1433.22</v>
      </c>
      <c r="K7782">
        <v>7625.39</v>
      </c>
      <c r="L7782">
        <v>19492</v>
      </c>
      <c r="M7782">
        <v>25399</v>
      </c>
      <c r="N7782">
        <v>5103.5</v>
      </c>
    </row>
    <row r="7783" spans="1:14" x14ac:dyDescent="0.25">
      <c r="A7783" s="5">
        <v>43034</v>
      </c>
      <c r="B7783">
        <v>2558.08</v>
      </c>
      <c r="C7783">
        <v>849.23</v>
      </c>
      <c r="D7783">
        <v>6415.3</v>
      </c>
      <c r="E7783">
        <v>4638.1000000000004</v>
      </c>
      <c r="F7783">
        <v>13044.09</v>
      </c>
      <c r="G7783">
        <v>8445</v>
      </c>
      <c r="H7783">
        <v>18744</v>
      </c>
      <c r="I7783">
        <v>473.32</v>
      </c>
      <c r="J7783">
        <v>1439.75</v>
      </c>
      <c r="K7783">
        <v>7722.16</v>
      </c>
      <c r="L7783">
        <v>19501</v>
      </c>
      <c r="M7783">
        <v>25385</v>
      </c>
      <c r="N7783">
        <v>5111.3</v>
      </c>
    </row>
    <row r="7784" spans="1:14" x14ac:dyDescent="0.25">
      <c r="A7784" s="5">
        <v>43035</v>
      </c>
      <c r="B7784">
        <v>2575.06</v>
      </c>
      <c r="C7784">
        <v>852.67</v>
      </c>
      <c r="D7784">
        <v>6434.6</v>
      </c>
      <c r="E7784">
        <v>4670.8</v>
      </c>
      <c r="F7784">
        <v>13126.51</v>
      </c>
      <c r="G7784">
        <v>8325.7999999999993</v>
      </c>
      <c r="H7784">
        <v>18631</v>
      </c>
      <c r="I7784">
        <v>474.75</v>
      </c>
      <c r="J7784">
        <v>1446.94</v>
      </c>
      <c r="K7784">
        <v>7716.27</v>
      </c>
      <c r="L7784">
        <v>19752</v>
      </c>
      <c r="M7784">
        <v>25531</v>
      </c>
      <c r="N7784">
        <v>5101.8</v>
      </c>
    </row>
    <row r="7785" spans="1:14" x14ac:dyDescent="0.25">
      <c r="A7785" s="5">
        <v>43038</v>
      </c>
      <c r="B7785">
        <v>2564.8200000000002</v>
      </c>
      <c r="C7785">
        <v>853.75</v>
      </c>
      <c r="D7785">
        <v>6411.4</v>
      </c>
      <c r="E7785">
        <v>4670.8</v>
      </c>
      <c r="F7785">
        <v>13129.49</v>
      </c>
      <c r="G7785">
        <v>8544.5</v>
      </c>
      <c r="H7785">
        <v>18693</v>
      </c>
      <c r="I7785">
        <v>474.8</v>
      </c>
      <c r="J7785">
        <v>1443.45</v>
      </c>
      <c r="K7785">
        <v>7706.17</v>
      </c>
      <c r="L7785">
        <v>19725</v>
      </c>
      <c r="M7785">
        <v>25401</v>
      </c>
      <c r="N7785">
        <v>5113</v>
      </c>
    </row>
    <row r="7786" spans="1:14" x14ac:dyDescent="0.25">
      <c r="A7786" s="5">
        <v>43039</v>
      </c>
      <c r="B7786">
        <v>2569.31</v>
      </c>
      <c r="C7786">
        <v>855.38</v>
      </c>
      <c r="D7786">
        <v>6424.3</v>
      </c>
      <c r="E7786">
        <v>4679.3</v>
      </c>
      <c r="F7786">
        <v>13129.49</v>
      </c>
      <c r="G7786">
        <v>8629.5</v>
      </c>
      <c r="H7786">
        <v>18749</v>
      </c>
      <c r="I7786">
        <v>478.31</v>
      </c>
      <c r="J7786">
        <v>1453.68</v>
      </c>
      <c r="K7786">
        <v>7777.7</v>
      </c>
      <c r="L7786">
        <v>19662</v>
      </c>
      <c r="M7786">
        <v>25327</v>
      </c>
      <c r="N7786">
        <v>5102.6000000000004</v>
      </c>
    </row>
    <row r="7787" spans="1:14" x14ac:dyDescent="0.25">
      <c r="A7787" s="5">
        <v>43040</v>
      </c>
      <c r="B7787">
        <v>2571.31</v>
      </c>
      <c r="C7787">
        <v>854.48</v>
      </c>
      <c r="D7787">
        <v>6417.4</v>
      </c>
      <c r="E7787">
        <v>4688.2</v>
      </c>
      <c r="F7787">
        <v>13380.72</v>
      </c>
      <c r="G7787">
        <v>8611.1</v>
      </c>
      <c r="H7787">
        <v>18898</v>
      </c>
      <c r="I7787">
        <v>479.22</v>
      </c>
      <c r="J7787">
        <v>1452.6</v>
      </c>
      <c r="K7787">
        <v>7786.95</v>
      </c>
      <c r="L7787">
        <v>20092</v>
      </c>
      <c r="M7787">
        <v>25665</v>
      </c>
      <c r="N7787">
        <v>5138.1000000000004</v>
      </c>
    </row>
    <row r="7788" spans="1:14" x14ac:dyDescent="0.25">
      <c r="A7788" s="5">
        <v>43041</v>
      </c>
      <c r="B7788">
        <v>2573.31</v>
      </c>
      <c r="C7788">
        <v>854.48</v>
      </c>
      <c r="D7788">
        <v>6477.2</v>
      </c>
      <c r="E7788">
        <v>4685.7</v>
      </c>
      <c r="F7788">
        <v>13345.47</v>
      </c>
      <c r="G7788">
        <v>8562.7999999999993</v>
      </c>
      <c r="H7788">
        <v>18940</v>
      </c>
      <c r="I7788">
        <v>479.13</v>
      </c>
      <c r="J7788">
        <v>1453.47</v>
      </c>
      <c r="K7788">
        <v>7797.05</v>
      </c>
      <c r="L7788">
        <v>20137</v>
      </c>
      <c r="M7788">
        <v>25638</v>
      </c>
      <c r="N7788">
        <v>5130.3</v>
      </c>
    </row>
    <row r="7789" spans="1:14" x14ac:dyDescent="0.25">
      <c r="A7789" s="5">
        <v>43042</v>
      </c>
      <c r="B7789">
        <v>2579.3000000000002</v>
      </c>
      <c r="C7789">
        <v>855.38</v>
      </c>
      <c r="D7789">
        <v>6478.5</v>
      </c>
      <c r="E7789">
        <v>4691.6000000000004</v>
      </c>
      <c r="F7789">
        <v>13386.68</v>
      </c>
      <c r="G7789">
        <v>8470</v>
      </c>
      <c r="H7789">
        <v>18911</v>
      </c>
      <c r="I7789">
        <v>480.17</v>
      </c>
      <c r="J7789">
        <v>1458.91</v>
      </c>
      <c r="K7789">
        <v>7836.6</v>
      </c>
      <c r="L7789">
        <v>20137</v>
      </c>
      <c r="M7789">
        <v>25657</v>
      </c>
      <c r="N7789">
        <v>5146.8</v>
      </c>
    </row>
    <row r="7790" spans="1:14" x14ac:dyDescent="0.25">
      <c r="A7790" s="5">
        <v>43045</v>
      </c>
      <c r="B7790">
        <v>2585.29</v>
      </c>
      <c r="C7790">
        <v>857.82</v>
      </c>
      <c r="D7790">
        <v>6483.7</v>
      </c>
      <c r="E7790">
        <v>4683.1000000000004</v>
      </c>
      <c r="F7790">
        <v>13371.29</v>
      </c>
      <c r="G7790">
        <v>8447.9</v>
      </c>
      <c r="H7790">
        <v>18917</v>
      </c>
      <c r="I7790">
        <v>480.35</v>
      </c>
      <c r="J7790">
        <v>1458.91</v>
      </c>
      <c r="K7790">
        <v>7818.93</v>
      </c>
      <c r="L7790">
        <v>20245</v>
      </c>
      <c r="M7790">
        <v>25697</v>
      </c>
      <c r="N7790">
        <v>5141.6000000000004</v>
      </c>
    </row>
    <row r="7791" spans="1:14" x14ac:dyDescent="0.25">
      <c r="A7791" s="5">
        <v>43046</v>
      </c>
      <c r="B7791">
        <v>2583.29</v>
      </c>
      <c r="C7791">
        <v>860.9</v>
      </c>
      <c r="D7791">
        <v>6442.8</v>
      </c>
      <c r="E7791">
        <v>4661.5</v>
      </c>
      <c r="F7791">
        <v>13294.83</v>
      </c>
      <c r="G7791">
        <v>8372.4</v>
      </c>
      <c r="H7791">
        <v>18893</v>
      </c>
      <c r="I7791">
        <v>479.09</v>
      </c>
      <c r="J7791">
        <v>1453.25</v>
      </c>
      <c r="K7791">
        <v>7760.02</v>
      </c>
      <c r="L7791">
        <v>20594</v>
      </c>
      <c r="M7791">
        <v>26022</v>
      </c>
      <c r="N7791">
        <v>5200.5</v>
      </c>
    </row>
    <row r="7792" spans="1:14" x14ac:dyDescent="0.25">
      <c r="A7792" s="5">
        <v>43047</v>
      </c>
      <c r="B7792">
        <v>2587.54</v>
      </c>
      <c r="C7792">
        <v>859.45</v>
      </c>
      <c r="D7792">
        <v>6450.6</v>
      </c>
      <c r="E7792">
        <v>4654.2</v>
      </c>
      <c r="F7792">
        <v>13294.83</v>
      </c>
      <c r="G7792">
        <v>8358.7999999999993</v>
      </c>
      <c r="H7792">
        <v>18763</v>
      </c>
      <c r="I7792">
        <v>479.96</v>
      </c>
      <c r="J7792">
        <v>1446.07</v>
      </c>
      <c r="K7792">
        <v>7780.22</v>
      </c>
      <c r="L7792">
        <v>20549</v>
      </c>
      <c r="M7792">
        <v>25999</v>
      </c>
      <c r="N7792">
        <v>5197.8999999999996</v>
      </c>
    </row>
    <row r="7793" spans="1:14" x14ac:dyDescent="0.25">
      <c r="A7793" s="5">
        <v>43048</v>
      </c>
      <c r="B7793">
        <v>2580.5500000000002</v>
      </c>
      <c r="C7793">
        <v>858.82</v>
      </c>
      <c r="D7793">
        <v>6423.9</v>
      </c>
      <c r="E7793">
        <v>4599.8</v>
      </c>
      <c r="F7793">
        <v>13105.66</v>
      </c>
      <c r="G7793">
        <v>8301.9</v>
      </c>
      <c r="H7793">
        <v>18622</v>
      </c>
      <c r="I7793">
        <v>476.19</v>
      </c>
      <c r="J7793">
        <v>1427.35</v>
      </c>
      <c r="K7793">
        <v>7712.9</v>
      </c>
      <c r="L7793">
        <v>20513</v>
      </c>
      <c r="M7793">
        <v>26158</v>
      </c>
      <c r="N7793">
        <v>5236.8999999999996</v>
      </c>
    </row>
    <row r="7794" spans="1:14" x14ac:dyDescent="0.25">
      <c r="A7794" s="5">
        <v>43049</v>
      </c>
      <c r="B7794">
        <v>2576.0500000000002</v>
      </c>
      <c r="C7794">
        <v>857.1</v>
      </c>
      <c r="D7794">
        <v>6378.7</v>
      </c>
      <c r="E7794">
        <v>4576.8</v>
      </c>
      <c r="F7794">
        <v>13029.2</v>
      </c>
      <c r="G7794">
        <v>8263.7999999999993</v>
      </c>
      <c r="H7794">
        <v>18538</v>
      </c>
      <c r="I7794">
        <v>473.54</v>
      </c>
      <c r="J7794">
        <v>1422.56</v>
      </c>
      <c r="K7794">
        <v>7684.29</v>
      </c>
      <c r="L7794">
        <v>20173</v>
      </c>
      <c r="M7794">
        <v>26107</v>
      </c>
      <c r="N7794">
        <v>5227.3999999999996</v>
      </c>
    </row>
    <row r="7795" spans="1:14" x14ac:dyDescent="0.25">
      <c r="A7795" s="5">
        <v>43052</v>
      </c>
      <c r="B7795">
        <v>2578.5500000000002</v>
      </c>
      <c r="C7795">
        <v>856.83</v>
      </c>
      <c r="D7795">
        <v>6365.4</v>
      </c>
      <c r="E7795">
        <v>4543.2</v>
      </c>
      <c r="F7795">
        <v>12995.93</v>
      </c>
      <c r="G7795">
        <v>8236.2000000000007</v>
      </c>
      <c r="H7795">
        <v>18440</v>
      </c>
      <c r="I7795">
        <v>471.89</v>
      </c>
      <c r="J7795">
        <v>1419.08</v>
      </c>
      <c r="K7795">
        <v>7710.38</v>
      </c>
      <c r="L7795">
        <v>19958</v>
      </c>
      <c r="M7795">
        <v>26213</v>
      </c>
      <c r="N7795">
        <v>5229.1000000000004</v>
      </c>
    </row>
    <row r="7796" spans="1:14" x14ac:dyDescent="0.25">
      <c r="A7796" s="5">
        <v>43053</v>
      </c>
      <c r="B7796">
        <v>2574.56</v>
      </c>
      <c r="C7796">
        <v>853.48</v>
      </c>
      <c r="D7796">
        <v>6360.2</v>
      </c>
      <c r="E7796">
        <v>4521.1000000000004</v>
      </c>
      <c r="F7796">
        <v>12941.82</v>
      </c>
      <c r="G7796">
        <v>8187.5</v>
      </c>
      <c r="H7796">
        <v>18324</v>
      </c>
      <c r="I7796">
        <v>468.73</v>
      </c>
      <c r="J7796">
        <v>1416.68</v>
      </c>
      <c r="K7796">
        <v>7680.93</v>
      </c>
      <c r="L7796">
        <v>20092</v>
      </c>
      <c r="M7796">
        <v>26204</v>
      </c>
      <c r="N7796">
        <v>5178.8999999999996</v>
      </c>
    </row>
    <row r="7797" spans="1:14" x14ac:dyDescent="0.25">
      <c r="A7797" s="5">
        <v>43054</v>
      </c>
      <c r="B7797">
        <v>2561.5700000000002</v>
      </c>
      <c r="C7797">
        <v>851.4</v>
      </c>
      <c r="D7797">
        <v>6331.4</v>
      </c>
      <c r="E7797">
        <v>4508.8</v>
      </c>
      <c r="F7797">
        <v>12895.14</v>
      </c>
      <c r="G7797">
        <v>8200.4</v>
      </c>
      <c r="H7797">
        <v>18233</v>
      </c>
      <c r="I7797">
        <v>465.91</v>
      </c>
      <c r="J7797">
        <v>1417.99</v>
      </c>
      <c r="K7797">
        <v>7643.9</v>
      </c>
      <c r="L7797">
        <v>19743</v>
      </c>
      <c r="M7797">
        <v>25944</v>
      </c>
      <c r="N7797">
        <v>5149.3999999999996</v>
      </c>
    </row>
    <row r="7798" spans="1:14" x14ac:dyDescent="0.25">
      <c r="A7798" s="5">
        <v>43055</v>
      </c>
      <c r="B7798">
        <v>2581.5500000000002</v>
      </c>
      <c r="C7798">
        <v>853.93</v>
      </c>
      <c r="D7798">
        <v>6350.3</v>
      </c>
      <c r="E7798">
        <v>4538.5</v>
      </c>
      <c r="F7798">
        <v>12949.26</v>
      </c>
      <c r="G7798">
        <v>8254.1</v>
      </c>
      <c r="H7798">
        <v>18227</v>
      </c>
      <c r="I7798">
        <v>467.52</v>
      </c>
      <c r="J7798">
        <v>1423.43</v>
      </c>
      <c r="K7798">
        <v>7701.96</v>
      </c>
      <c r="L7798">
        <v>20075</v>
      </c>
      <c r="M7798">
        <v>26097</v>
      </c>
      <c r="N7798">
        <v>5157.2</v>
      </c>
    </row>
    <row r="7799" spans="1:14" x14ac:dyDescent="0.25">
      <c r="A7799" s="5">
        <v>43056</v>
      </c>
      <c r="B7799">
        <v>2572.81</v>
      </c>
      <c r="C7799">
        <v>855.38</v>
      </c>
      <c r="D7799">
        <v>6344.7</v>
      </c>
      <c r="E7799">
        <v>4524.1000000000004</v>
      </c>
      <c r="F7799">
        <v>12901.1</v>
      </c>
      <c r="G7799">
        <v>8193.9</v>
      </c>
      <c r="H7799">
        <v>18145</v>
      </c>
      <c r="I7799">
        <v>465.35</v>
      </c>
      <c r="J7799">
        <v>1408.28</v>
      </c>
      <c r="K7799">
        <v>7692.71</v>
      </c>
      <c r="L7799">
        <v>20110</v>
      </c>
      <c r="M7799">
        <v>26219</v>
      </c>
      <c r="N7799">
        <v>5167.6000000000004</v>
      </c>
    </row>
    <row r="7800" spans="1:14" x14ac:dyDescent="0.25">
      <c r="A7800" s="5">
        <v>43059</v>
      </c>
      <c r="B7800">
        <v>2578.5500000000002</v>
      </c>
      <c r="C7800">
        <v>857.19</v>
      </c>
      <c r="D7800">
        <v>6353.3</v>
      </c>
      <c r="E7800">
        <v>4542.8</v>
      </c>
      <c r="F7800">
        <v>12968.63</v>
      </c>
      <c r="G7800">
        <v>8207.9</v>
      </c>
      <c r="H7800">
        <v>18259</v>
      </c>
      <c r="I7800">
        <v>467.95</v>
      </c>
      <c r="J7800">
        <v>1415.91</v>
      </c>
      <c r="K7800">
        <v>7823.98</v>
      </c>
      <c r="L7800">
        <v>19922</v>
      </c>
      <c r="M7800">
        <v>26223</v>
      </c>
      <c r="N7800">
        <v>5165.8999999999996</v>
      </c>
    </row>
    <row r="7801" spans="1:14" x14ac:dyDescent="0.25">
      <c r="A7801" s="5">
        <v>43060</v>
      </c>
      <c r="B7801">
        <v>2592.7800000000002</v>
      </c>
      <c r="C7801">
        <v>860.27</v>
      </c>
      <c r="D7801">
        <v>6369.7</v>
      </c>
      <c r="E7801">
        <v>4564.8999999999996</v>
      </c>
      <c r="F7801">
        <v>13070.91</v>
      </c>
      <c r="G7801">
        <v>8176</v>
      </c>
      <c r="H7801">
        <v>18379</v>
      </c>
      <c r="I7801">
        <v>469.77</v>
      </c>
      <c r="J7801">
        <v>1428.77</v>
      </c>
      <c r="K7801">
        <v>7846.7</v>
      </c>
      <c r="L7801">
        <v>20110</v>
      </c>
      <c r="M7801">
        <v>26809</v>
      </c>
      <c r="N7801">
        <v>5181.5</v>
      </c>
    </row>
    <row r="7802" spans="1:14" x14ac:dyDescent="0.25">
      <c r="A7802" s="5">
        <v>43061</v>
      </c>
      <c r="B7802">
        <v>2591.0300000000002</v>
      </c>
      <c r="C7802">
        <v>860.9</v>
      </c>
      <c r="D7802">
        <v>6373.6</v>
      </c>
      <c r="E7802">
        <v>4553.5</v>
      </c>
      <c r="F7802">
        <v>12917.98</v>
      </c>
      <c r="G7802">
        <v>8196.6</v>
      </c>
      <c r="H7802">
        <v>18365</v>
      </c>
      <c r="I7802">
        <v>468.25</v>
      </c>
      <c r="J7802">
        <v>1410.46</v>
      </c>
      <c r="K7802">
        <v>7822.29</v>
      </c>
      <c r="L7802">
        <v>20227</v>
      </c>
      <c r="M7802">
        <v>26985</v>
      </c>
      <c r="N7802">
        <v>5199.7</v>
      </c>
    </row>
    <row r="7803" spans="1:14" x14ac:dyDescent="0.25">
      <c r="A7803" s="5">
        <v>43062</v>
      </c>
      <c r="B7803">
        <v>2591.0300000000002</v>
      </c>
      <c r="C7803">
        <v>860.81</v>
      </c>
      <c r="D7803">
        <v>6378.3</v>
      </c>
      <c r="E7803">
        <v>4576.3999999999996</v>
      </c>
      <c r="F7803">
        <v>12903.58</v>
      </c>
      <c r="G7803">
        <v>8197.7000000000007</v>
      </c>
      <c r="H7803">
        <v>18422</v>
      </c>
      <c r="I7803">
        <v>469.42</v>
      </c>
      <c r="J7803">
        <v>1406.75</v>
      </c>
      <c r="K7803">
        <v>7834.07</v>
      </c>
      <c r="L7803">
        <v>20227</v>
      </c>
      <c r="M7803">
        <v>26782</v>
      </c>
      <c r="N7803">
        <v>5192.7</v>
      </c>
    </row>
    <row r="7804" spans="1:14" x14ac:dyDescent="0.25">
      <c r="A7804" s="5">
        <v>43063</v>
      </c>
      <c r="B7804">
        <v>2597.5300000000002</v>
      </c>
      <c r="C7804">
        <v>862.08</v>
      </c>
      <c r="D7804">
        <v>6378.7</v>
      </c>
      <c r="E7804">
        <v>4585.8</v>
      </c>
      <c r="F7804">
        <v>12973.59</v>
      </c>
      <c r="G7804">
        <v>8227.1</v>
      </c>
      <c r="H7804">
        <v>18451</v>
      </c>
      <c r="I7804">
        <v>468.73</v>
      </c>
      <c r="J7804">
        <v>1407.84</v>
      </c>
      <c r="K7804">
        <v>7848.38</v>
      </c>
      <c r="L7804">
        <v>20227</v>
      </c>
      <c r="M7804">
        <v>26863</v>
      </c>
      <c r="N7804">
        <v>5194.5</v>
      </c>
    </row>
    <row r="7805" spans="1:14" x14ac:dyDescent="0.25">
      <c r="A7805" s="5">
        <v>43066</v>
      </c>
      <c r="B7805">
        <v>2598.27</v>
      </c>
      <c r="C7805">
        <v>859.72</v>
      </c>
      <c r="D7805">
        <v>6355.9</v>
      </c>
      <c r="E7805">
        <v>4560.3</v>
      </c>
      <c r="F7805">
        <v>12903.58</v>
      </c>
      <c r="G7805">
        <v>8238.4</v>
      </c>
      <c r="H7805">
        <v>18268</v>
      </c>
      <c r="I7805">
        <v>466.6</v>
      </c>
      <c r="J7805">
        <v>1403.49</v>
      </c>
      <c r="K7805">
        <v>7816.4</v>
      </c>
      <c r="L7805">
        <v>20155</v>
      </c>
      <c r="M7805">
        <v>26737</v>
      </c>
      <c r="N7805">
        <v>5191.8999999999996</v>
      </c>
    </row>
    <row r="7806" spans="1:14" x14ac:dyDescent="0.25">
      <c r="A7806" s="5">
        <v>43067</v>
      </c>
      <c r="B7806">
        <v>2622.49</v>
      </c>
      <c r="C7806">
        <v>859.45</v>
      </c>
      <c r="D7806">
        <v>6423.5</v>
      </c>
      <c r="E7806">
        <v>4586.2</v>
      </c>
      <c r="F7806">
        <v>12965.65</v>
      </c>
      <c r="G7806">
        <v>8300.1</v>
      </c>
      <c r="H7806">
        <v>18342</v>
      </c>
      <c r="I7806">
        <v>471.37</v>
      </c>
      <c r="J7806">
        <v>1413.29</v>
      </c>
      <c r="K7806">
        <v>7842.49</v>
      </c>
      <c r="L7806">
        <v>20155</v>
      </c>
      <c r="M7806">
        <v>26637</v>
      </c>
      <c r="N7806">
        <v>5190.1000000000004</v>
      </c>
    </row>
    <row r="7807" spans="1:14" x14ac:dyDescent="0.25">
      <c r="A7807" s="5">
        <v>43068</v>
      </c>
      <c r="B7807">
        <v>2621.49</v>
      </c>
      <c r="C7807">
        <v>857.1</v>
      </c>
      <c r="D7807">
        <v>6360.2</v>
      </c>
      <c r="E7807">
        <v>4593.1000000000004</v>
      </c>
      <c r="F7807">
        <v>12960.68</v>
      </c>
      <c r="G7807">
        <v>8401.7999999999993</v>
      </c>
      <c r="H7807">
        <v>18356</v>
      </c>
      <c r="I7807">
        <v>469.47</v>
      </c>
      <c r="J7807">
        <v>1406.54</v>
      </c>
      <c r="K7807">
        <v>7838.28</v>
      </c>
      <c r="L7807">
        <v>20263</v>
      </c>
      <c r="M7807">
        <v>26608</v>
      </c>
      <c r="N7807">
        <v>5216.1000000000004</v>
      </c>
    </row>
    <row r="7808" spans="1:14" x14ac:dyDescent="0.25">
      <c r="A7808" s="5">
        <v>43069</v>
      </c>
      <c r="B7808">
        <v>2644.46</v>
      </c>
      <c r="C7808">
        <v>860.45</v>
      </c>
      <c r="D7808">
        <v>6305.2</v>
      </c>
      <c r="E7808">
        <v>4570.8999999999996</v>
      </c>
      <c r="F7808">
        <v>12961.18</v>
      </c>
      <c r="G7808">
        <v>8369.6</v>
      </c>
      <c r="H7808">
        <v>18422</v>
      </c>
      <c r="I7808">
        <v>468.34</v>
      </c>
      <c r="J7808">
        <v>1403.49</v>
      </c>
      <c r="K7808">
        <v>7857.63</v>
      </c>
      <c r="L7808">
        <v>20388</v>
      </c>
      <c r="M7808">
        <v>26296</v>
      </c>
      <c r="N7808">
        <v>5187.5</v>
      </c>
    </row>
    <row r="7809" spans="1:14" x14ac:dyDescent="0.25">
      <c r="A7809" s="5">
        <v>43070</v>
      </c>
      <c r="B7809">
        <v>2640.47</v>
      </c>
      <c r="C7809">
        <v>860.45</v>
      </c>
      <c r="D7809">
        <v>6282.4</v>
      </c>
      <c r="E7809">
        <v>4524.1000000000004</v>
      </c>
      <c r="F7809">
        <v>12773</v>
      </c>
      <c r="G7809">
        <v>8259.4</v>
      </c>
      <c r="H7809">
        <v>18207</v>
      </c>
      <c r="I7809">
        <v>464.44</v>
      </c>
      <c r="J7809">
        <v>1388.67</v>
      </c>
      <c r="K7809">
        <v>7832.39</v>
      </c>
      <c r="L7809">
        <v>20406</v>
      </c>
      <c r="M7809">
        <v>26114</v>
      </c>
      <c r="N7809">
        <v>5197.1000000000004</v>
      </c>
    </row>
    <row r="7810" spans="1:14" x14ac:dyDescent="0.25">
      <c r="A7810" s="5">
        <v>43073</v>
      </c>
      <c r="B7810">
        <v>2634.73</v>
      </c>
      <c r="C7810">
        <v>856.65</v>
      </c>
      <c r="D7810">
        <v>6314.2</v>
      </c>
      <c r="E7810">
        <v>4585.8</v>
      </c>
      <c r="F7810">
        <v>12958.2</v>
      </c>
      <c r="G7810">
        <v>8359.4</v>
      </c>
      <c r="H7810">
        <v>18393</v>
      </c>
      <c r="I7810">
        <v>469.55</v>
      </c>
      <c r="J7810">
        <v>1412.2</v>
      </c>
      <c r="K7810">
        <v>7849.22</v>
      </c>
      <c r="L7810">
        <v>20343</v>
      </c>
      <c r="M7810">
        <v>26183</v>
      </c>
      <c r="N7810">
        <v>5196.2</v>
      </c>
    </row>
    <row r="7811" spans="1:14" x14ac:dyDescent="0.25">
      <c r="A7811" s="5">
        <v>43074</v>
      </c>
      <c r="B7811">
        <v>2624.74</v>
      </c>
      <c r="C7811">
        <v>854.75</v>
      </c>
      <c r="D7811">
        <v>6306.5</v>
      </c>
      <c r="E7811">
        <v>4577.7</v>
      </c>
      <c r="F7811">
        <v>12973.59</v>
      </c>
      <c r="G7811">
        <v>8372.9</v>
      </c>
      <c r="H7811">
        <v>18460</v>
      </c>
      <c r="I7811">
        <v>470.9</v>
      </c>
      <c r="J7811">
        <v>1408.06</v>
      </c>
      <c r="K7811">
        <v>7820.61</v>
      </c>
      <c r="L7811">
        <v>20254</v>
      </c>
      <c r="M7811">
        <v>25917</v>
      </c>
      <c r="N7811">
        <v>5182.3</v>
      </c>
    </row>
    <row r="7812" spans="1:14" x14ac:dyDescent="0.25">
      <c r="A7812" s="5">
        <v>43075</v>
      </c>
      <c r="B7812">
        <v>2625.74</v>
      </c>
      <c r="C7812">
        <v>855.47</v>
      </c>
      <c r="D7812">
        <v>6319.8</v>
      </c>
      <c r="E7812">
        <v>4576.8999999999996</v>
      </c>
      <c r="F7812">
        <v>12910.04</v>
      </c>
      <c r="G7812">
        <v>8334.6</v>
      </c>
      <c r="H7812">
        <v>18381</v>
      </c>
      <c r="I7812">
        <v>470.68</v>
      </c>
      <c r="J7812">
        <v>1392.37</v>
      </c>
      <c r="K7812">
        <v>7834.07</v>
      </c>
      <c r="L7812">
        <v>19886</v>
      </c>
      <c r="M7812">
        <v>25298</v>
      </c>
      <c r="N7812">
        <v>5157.2</v>
      </c>
    </row>
    <row r="7813" spans="1:14" x14ac:dyDescent="0.25">
      <c r="A7813" s="5">
        <v>43076</v>
      </c>
      <c r="B7813">
        <v>2635.97</v>
      </c>
      <c r="C7813">
        <v>862.53</v>
      </c>
      <c r="D7813">
        <v>6295.3</v>
      </c>
      <c r="E7813">
        <v>4585</v>
      </c>
      <c r="F7813">
        <v>12954.72</v>
      </c>
      <c r="G7813">
        <v>8410.2999999999993</v>
      </c>
      <c r="H7813">
        <v>18478</v>
      </c>
      <c r="I7813">
        <v>472.15</v>
      </c>
      <c r="J7813">
        <v>1395.42</v>
      </c>
      <c r="K7813">
        <v>7801.26</v>
      </c>
      <c r="L7813">
        <v>20192</v>
      </c>
      <c r="M7813">
        <v>25393</v>
      </c>
      <c r="N7813">
        <v>5183.2</v>
      </c>
    </row>
    <row r="7814" spans="1:14" x14ac:dyDescent="0.25">
      <c r="A7814" s="5">
        <v>43077</v>
      </c>
      <c r="B7814">
        <v>2647.46</v>
      </c>
      <c r="C7814">
        <v>866.24</v>
      </c>
      <c r="D7814">
        <v>6362.8</v>
      </c>
      <c r="E7814">
        <v>4598.2</v>
      </c>
      <c r="F7814">
        <v>13073.88</v>
      </c>
      <c r="G7814">
        <v>8459.7999999999993</v>
      </c>
      <c r="H7814">
        <v>18742</v>
      </c>
      <c r="I7814">
        <v>474.54</v>
      </c>
      <c r="J7814">
        <v>1404.36</v>
      </c>
      <c r="K7814">
        <v>7851.74</v>
      </c>
      <c r="L7814">
        <v>20461</v>
      </c>
      <c r="M7814">
        <v>25669</v>
      </c>
      <c r="N7814">
        <v>5200.5</v>
      </c>
    </row>
    <row r="7815" spans="1:14" x14ac:dyDescent="0.25">
      <c r="A7815" s="5">
        <v>43080</v>
      </c>
      <c r="B7815">
        <v>2657.94</v>
      </c>
      <c r="C7815">
        <v>866.96</v>
      </c>
      <c r="D7815">
        <v>6404.1</v>
      </c>
      <c r="E7815">
        <v>4587.1000000000004</v>
      </c>
      <c r="F7815">
        <v>13029.7</v>
      </c>
      <c r="G7815">
        <v>8444.2000000000007</v>
      </c>
      <c r="H7815">
        <v>18696</v>
      </c>
      <c r="I7815">
        <v>475.54</v>
      </c>
      <c r="J7815">
        <v>1411.98</v>
      </c>
      <c r="K7815">
        <v>7833.23</v>
      </c>
      <c r="L7815">
        <v>20551</v>
      </c>
      <c r="M7815">
        <v>25926</v>
      </c>
      <c r="N7815">
        <v>5203.1000000000004</v>
      </c>
    </row>
    <row r="7816" spans="1:14" x14ac:dyDescent="0.25">
      <c r="A7816" s="5">
        <v>43081</v>
      </c>
      <c r="B7816">
        <v>2661.44</v>
      </c>
      <c r="C7816">
        <v>867.5</v>
      </c>
      <c r="D7816">
        <v>6451</v>
      </c>
      <c r="E7816">
        <v>4622</v>
      </c>
      <c r="F7816">
        <v>13081.33</v>
      </c>
      <c r="G7816">
        <v>8435.9</v>
      </c>
      <c r="H7816">
        <v>18692</v>
      </c>
      <c r="I7816">
        <v>479.39</v>
      </c>
      <c r="J7816">
        <v>1413.95</v>
      </c>
      <c r="K7816">
        <v>7866.05</v>
      </c>
      <c r="L7816">
        <v>20506</v>
      </c>
      <c r="M7816">
        <v>25830</v>
      </c>
      <c r="N7816">
        <v>5215.3</v>
      </c>
    </row>
    <row r="7817" spans="1:14" x14ac:dyDescent="0.25">
      <c r="A7817" s="5">
        <v>43082</v>
      </c>
      <c r="B7817">
        <v>2662.94</v>
      </c>
      <c r="C7817">
        <v>868.77</v>
      </c>
      <c r="D7817">
        <v>6455.3</v>
      </c>
      <c r="E7817">
        <v>4598.2</v>
      </c>
      <c r="F7817">
        <v>13041.12</v>
      </c>
      <c r="G7817">
        <v>8431.1</v>
      </c>
      <c r="H7817">
        <v>18467</v>
      </c>
      <c r="I7817">
        <v>477.44</v>
      </c>
      <c r="J7817">
        <v>1411.55</v>
      </c>
      <c r="K7817">
        <v>7904.76</v>
      </c>
      <c r="L7817">
        <v>20380</v>
      </c>
      <c r="M7817">
        <v>26211</v>
      </c>
      <c r="N7817">
        <v>5223.1000000000004</v>
      </c>
    </row>
    <row r="7818" spans="1:14" x14ac:dyDescent="0.25">
      <c r="A7818" s="5">
        <v>43083</v>
      </c>
      <c r="B7818">
        <v>2649.71</v>
      </c>
      <c r="C7818">
        <v>861.79</v>
      </c>
      <c r="D7818">
        <v>6419.2</v>
      </c>
      <c r="E7818">
        <v>4562.3999999999996</v>
      </c>
      <c r="F7818">
        <v>12994.94</v>
      </c>
      <c r="G7818">
        <v>8364.5</v>
      </c>
      <c r="H7818">
        <v>18305</v>
      </c>
      <c r="I7818">
        <v>474.76</v>
      </c>
      <c r="J7818">
        <v>1403.27</v>
      </c>
      <c r="K7818">
        <v>7905.6</v>
      </c>
      <c r="L7818">
        <v>20317</v>
      </c>
      <c r="M7818">
        <v>26189</v>
      </c>
      <c r="N7818">
        <v>5210.8999999999996</v>
      </c>
    </row>
    <row r="7819" spans="1:14" x14ac:dyDescent="0.25">
      <c r="A7819" s="5">
        <v>43084</v>
      </c>
      <c r="B7819">
        <v>2675.64</v>
      </c>
      <c r="C7819">
        <v>863.69</v>
      </c>
      <c r="D7819">
        <v>6440.4</v>
      </c>
      <c r="E7819">
        <v>4556</v>
      </c>
      <c r="F7819">
        <v>13013.32</v>
      </c>
      <c r="G7819">
        <v>8328.1</v>
      </c>
      <c r="H7819">
        <v>18194</v>
      </c>
      <c r="I7819">
        <v>475.75</v>
      </c>
      <c r="J7819">
        <v>1390.22</v>
      </c>
      <c r="K7819">
        <v>7909</v>
      </c>
      <c r="L7819">
        <v>20219</v>
      </c>
      <c r="M7819">
        <v>25822</v>
      </c>
      <c r="N7819">
        <v>5206.6000000000004</v>
      </c>
    </row>
    <row r="7820" spans="1:14" x14ac:dyDescent="0.25">
      <c r="A7820" s="5">
        <v>43087</v>
      </c>
      <c r="B7820">
        <v>2688.11</v>
      </c>
      <c r="C7820">
        <v>868.5</v>
      </c>
      <c r="D7820">
        <v>6481.6</v>
      </c>
      <c r="E7820">
        <v>4618.7</v>
      </c>
      <c r="F7820">
        <v>13227.91</v>
      </c>
      <c r="G7820">
        <v>8417.7999999999993</v>
      </c>
      <c r="H7820">
        <v>18435</v>
      </c>
      <c r="I7820">
        <v>479.79</v>
      </c>
      <c r="J7820">
        <v>1409.85</v>
      </c>
      <c r="K7820">
        <v>7960.86</v>
      </c>
      <c r="L7820">
        <v>20542</v>
      </c>
      <c r="M7820">
        <v>26125</v>
      </c>
      <c r="N7820">
        <v>5235.2</v>
      </c>
    </row>
    <row r="7821" spans="1:14" x14ac:dyDescent="0.25">
      <c r="A7821" s="5">
        <v>43088</v>
      </c>
      <c r="B7821">
        <v>2677.64</v>
      </c>
      <c r="C7821">
        <v>866.59</v>
      </c>
      <c r="D7821">
        <v>6489</v>
      </c>
      <c r="E7821">
        <v>4591.3999999999996</v>
      </c>
      <c r="F7821">
        <v>13132.04</v>
      </c>
      <c r="G7821">
        <v>8409.9</v>
      </c>
      <c r="H7821">
        <v>18330</v>
      </c>
      <c r="I7821">
        <v>478.7</v>
      </c>
      <c r="J7821">
        <v>1406.8</v>
      </c>
      <c r="K7821">
        <v>7925.15</v>
      </c>
      <c r="L7821">
        <v>20470</v>
      </c>
      <c r="M7821">
        <v>26232</v>
      </c>
      <c r="N7821">
        <v>5266.4</v>
      </c>
    </row>
    <row r="7822" spans="1:14" x14ac:dyDescent="0.25">
      <c r="A7822" s="5">
        <v>43089</v>
      </c>
      <c r="B7822">
        <v>2675.15</v>
      </c>
      <c r="C7822">
        <v>867.5</v>
      </c>
      <c r="D7822">
        <v>6469.5</v>
      </c>
      <c r="E7822">
        <v>4565</v>
      </c>
      <c r="F7822">
        <v>12966.13</v>
      </c>
      <c r="G7822">
        <v>8389.1</v>
      </c>
      <c r="H7822">
        <v>18191</v>
      </c>
      <c r="I7822">
        <v>474.67</v>
      </c>
      <c r="J7822">
        <v>1396.77</v>
      </c>
      <c r="K7822">
        <v>7848.64</v>
      </c>
      <c r="L7822">
        <v>20524</v>
      </c>
      <c r="M7822">
        <v>26280</v>
      </c>
      <c r="N7822">
        <v>5268.1</v>
      </c>
    </row>
    <row r="7823" spans="1:14" x14ac:dyDescent="0.25">
      <c r="A7823" s="5">
        <v>43090</v>
      </c>
      <c r="B7823">
        <v>2681.38</v>
      </c>
      <c r="C7823">
        <v>867.59</v>
      </c>
      <c r="D7823">
        <v>6540.1</v>
      </c>
      <c r="E7823">
        <v>4592.7</v>
      </c>
      <c r="F7823">
        <v>13012.82</v>
      </c>
      <c r="G7823">
        <v>8480.7000000000007</v>
      </c>
      <c r="H7823">
        <v>18303</v>
      </c>
      <c r="I7823">
        <v>476.4</v>
      </c>
      <c r="J7823">
        <v>1409.85</v>
      </c>
      <c r="K7823">
        <v>7931.95</v>
      </c>
      <c r="L7823">
        <v>20470</v>
      </c>
      <c r="M7823">
        <v>26331</v>
      </c>
      <c r="N7823">
        <v>5248.9</v>
      </c>
    </row>
    <row r="7824" spans="1:14" x14ac:dyDescent="0.25">
      <c r="A7824" s="5">
        <v>43091</v>
      </c>
      <c r="B7824">
        <v>2679.63</v>
      </c>
      <c r="C7824">
        <v>866.87</v>
      </c>
      <c r="D7824">
        <v>6528.9</v>
      </c>
      <c r="E7824">
        <v>4573.8999999999996</v>
      </c>
      <c r="F7824">
        <v>12986</v>
      </c>
      <c r="G7824">
        <v>8375.4</v>
      </c>
      <c r="H7824">
        <v>18274</v>
      </c>
      <c r="I7824">
        <v>475.58</v>
      </c>
      <c r="J7824">
        <v>1400.69</v>
      </c>
      <c r="K7824">
        <v>7909</v>
      </c>
      <c r="L7824">
        <v>20515</v>
      </c>
      <c r="M7824">
        <v>26555</v>
      </c>
      <c r="N7824">
        <v>5258.5</v>
      </c>
    </row>
    <row r="7825" spans="1:14" x14ac:dyDescent="0.25">
      <c r="A7825" s="5">
        <v>43094</v>
      </c>
      <c r="B7825">
        <v>2679.63</v>
      </c>
      <c r="C7825">
        <v>866.87</v>
      </c>
      <c r="D7825">
        <v>6528.9</v>
      </c>
      <c r="E7825">
        <v>4573.8999999999996</v>
      </c>
      <c r="F7825">
        <v>12986</v>
      </c>
      <c r="G7825">
        <v>8375.4</v>
      </c>
      <c r="H7825">
        <v>18274</v>
      </c>
      <c r="I7825">
        <v>475.58</v>
      </c>
      <c r="J7825">
        <v>1400.69</v>
      </c>
      <c r="K7825">
        <v>7909</v>
      </c>
      <c r="L7825">
        <v>20542</v>
      </c>
      <c r="M7825">
        <v>26555</v>
      </c>
      <c r="N7825">
        <v>5258.5</v>
      </c>
    </row>
    <row r="7826" spans="1:14" x14ac:dyDescent="0.25">
      <c r="A7826" s="5">
        <v>43095</v>
      </c>
      <c r="B7826">
        <v>2680.63</v>
      </c>
      <c r="C7826">
        <v>866.87</v>
      </c>
      <c r="D7826">
        <v>6528.9</v>
      </c>
      <c r="E7826">
        <v>4573.8999999999996</v>
      </c>
      <c r="F7826">
        <v>12986</v>
      </c>
      <c r="G7826">
        <v>8375.4</v>
      </c>
      <c r="H7826">
        <v>18274</v>
      </c>
      <c r="I7826">
        <v>475.58</v>
      </c>
      <c r="J7826">
        <v>1400.69</v>
      </c>
      <c r="K7826">
        <v>7909</v>
      </c>
      <c r="L7826">
        <v>20515</v>
      </c>
      <c r="M7826">
        <v>26555</v>
      </c>
      <c r="N7826">
        <v>5258.5</v>
      </c>
    </row>
    <row r="7827" spans="1:14" x14ac:dyDescent="0.25">
      <c r="A7827" s="5">
        <v>43096</v>
      </c>
      <c r="B7827">
        <v>2679.14</v>
      </c>
      <c r="C7827">
        <v>867.68</v>
      </c>
      <c r="D7827">
        <v>6555.7</v>
      </c>
      <c r="E7827">
        <v>4578.2</v>
      </c>
      <c r="F7827">
        <v>12990.97</v>
      </c>
      <c r="G7827">
        <v>8362</v>
      </c>
      <c r="H7827">
        <v>18272</v>
      </c>
      <c r="I7827">
        <v>475.67</v>
      </c>
      <c r="J7827">
        <v>1390.01</v>
      </c>
      <c r="K7827">
        <v>7950.66</v>
      </c>
      <c r="L7827">
        <v>20551</v>
      </c>
      <c r="M7827">
        <v>26613</v>
      </c>
      <c r="N7827">
        <v>5255.1</v>
      </c>
    </row>
    <row r="7828" spans="1:14" x14ac:dyDescent="0.25">
      <c r="A7828" s="5">
        <v>43097</v>
      </c>
      <c r="B7828">
        <v>2679.39</v>
      </c>
      <c r="C7828">
        <v>868.32</v>
      </c>
      <c r="D7828">
        <v>6560.9</v>
      </c>
      <c r="E7828">
        <v>4552.6000000000004</v>
      </c>
      <c r="F7828">
        <v>12880.2</v>
      </c>
      <c r="G7828">
        <v>8293.9</v>
      </c>
      <c r="H7828">
        <v>18196</v>
      </c>
      <c r="I7828">
        <v>474.37</v>
      </c>
      <c r="J7828">
        <v>1384.77</v>
      </c>
      <c r="K7828">
        <v>7914.95</v>
      </c>
      <c r="L7828">
        <v>20452</v>
      </c>
      <c r="M7828">
        <v>26811</v>
      </c>
      <c r="N7828">
        <v>5276</v>
      </c>
    </row>
    <row r="7829" spans="1:14" x14ac:dyDescent="0.25">
      <c r="A7829" s="5">
        <v>43098</v>
      </c>
      <c r="B7829">
        <v>2669.66</v>
      </c>
      <c r="C7829">
        <v>868.5</v>
      </c>
      <c r="D7829">
        <v>6623.4</v>
      </c>
      <c r="E7829">
        <v>4529.1000000000004</v>
      </c>
      <c r="F7829">
        <v>12825.56</v>
      </c>
      <c r="G7829">
        <v>8259.6</v>
      </c>
      <c r="H7829">
        <v>17970</v>
      </c>
      <c r="I7829">
        <v>472.2</v>
      </c>
      <c r="J7829">
        <v>1373.43</v>
      </c>
      <c r="K7829">
        <v>7880.09</v>
      </c>
      <c r="L7829">
        <v>20425</v>
      </c>
      <c r="M7829">
        <v>26818</v>
      </c>
      <c r="N7829">
        <v>5253.3</v>
      </c>
    </row>
    <row r="7830" spans="1:14" x14ac:dyDescent="0.25">
      <c r="A7830" s="5">
        <v>43101</v>
      </c>
      <c r="B7830">
        <v>2669.66</v>
      </c>
      <c r="C7830">
        <v>868.5</v>
      </c>
      <c r="D7830">
        <v>6623.4</v>
      </c>
      <c r="E7830">
        <v>4529.1000000000004</v>
      </c>
      <c r="F7830">
        <v>12825.56</v>
      </c>
      <c r="G7830">
        <v>8259.6</v>
      </c>
      <c r="H7830">
        <v>17970</v>
      </c>
      <c r="I7830">
        <v>472.2</v>
      </c>
      <c r="J7830">
        <v>1373.43</v>
      </c>
      <c r="K7830">
        <v>7880.09</v>
      </c>
      <c r="L7830">
        <v>20425</v>
      </c>
      <c r="M7830">
        <v>26818</v>
      </c>
      <c r="N7830">
        <v>5253.3</v>
      </c>
    </row>
    <row r="7831" spans="1:14" x14ac:dyDescent="0.25">
      <c r="A7831" s="5">
        <v>43102</v>
      </c>
      <c r="B7831">
        <v>2686.62</v>
      </c>
      <c r="C7831">
        <v>872.76</v>
      </c>
      <c r="D7831">
        <v>6577.9</v>
      </c>
      <c r="E7831">
        <v>4507.8</v>
      </c>
      <c r="F7831">
        <v>12764.46</v>
      </c>
      <c r="G7831">
        <v>8276.4</v>
      </c>
      <c r="H7831">
        <v>17973</v>
      </c>
      <c r="I7831">
        <v>472.28</v>
      </c>
      <c r="J7831">
        <v>1375.83</v>
      </c>
      <c r="K7831">
        <v>7880.09</v>
      </c>
      <c r="L7831">
        <v>20425</v>
      </c>
      <c r="M7831">
        <v>27342</v>
      </c>
      <c r="N7831">
        <v>5255.1</v>
      </c>
    </row>
    <row r="7832" spans="1:14" x14ac:dyDescent="0.25">
      <c r="A7832" s="5">
        <v>43103</v>
      </c>
      <c r="B7832">
        <v>2704.58</v>
      </c>
      <c r="C7832">
        <v>877.57</v>
      </c>
      <c r="D7832">
        <v>6608.2</v>
      </c>
      <c r="E7832">
        <v>4544.5</v>
      </c>
      <c r="F7832">
        <v>12901.06</v>
      </c>
      <c r="G7832">
        <v>8314.9</v>
      </c>
      <c r="H7832">
        <v>18012</v>
      </c>
      <c r="I7832">
        <v>476.32</v>
      </c>
      <c r="J7832">
        <v>1382.81</v>
      </c>
      <c r="K7832">
        <v>7975.31</v>
      </c>
      <c r="L7832">
        <v>20425</v>
      </c>
      <c r="M7832">
        <v>27415</v>
      </c>
      <c r="N7832">
        <v>5262.9</v>
      </c>
    </row>
    <row r="7833" spans="1:14" x14ac:dyDescent="0.25">
      <c r="A7833" s="5">
        <v>43104</v>
      </c>
      <c r="B7833">
        <v>2717.3</v>
      </c>
      <c r="C7833">
        <v>881.38</v>
      </c>
      <c r="D7833">
        <v>6623.4</v>
      </c>
      <c r="E7833">
        <v>4615.7</v>
      </c>
      <c r="F7833">
        <v>13071.44</v>
      </c>
      <c r="G7833">
        <v>8482.7999999999993</v>
      </c>
      <c r="H7833">
        <v>18508</v>
      </c>
      <c r="I7833">
        <v>480.39</v>
      </c>
      <c r="J7833">
        <v>1397.86</v>
      </c>
      <c r="K7833">
        <v>8016.12</v>
      </c>
      <c r="L7833">
        <v>21018</v>
      </c>
      <c r="M7833">
        <v>27534</v>
      </c>
      <c r="N7833">
        <v>5256.8</v>
      </c>
    </row>
    <row r="7834" spans="1:14" x14ac:dyDescent="0.25">
      <c r="A7834" s="5">
        <v>43105</v>
      </c>
      <c r="B7834">
        <v>2736</v>
      </c>
      <c r="C7834">
        <v>877.66</v>
      </c>
      <c r="D7834">
        <v>6636.8</v>
      </c>
      <c r="E7834">
        <v>4664.3</v>
      </c>
      <c r="F7834">
        <v>13220.46</v>
      </c>
      <c r="G7834">
        <v>8554.5</v>
      </c>
      <c r="H7834">
        <v>18720</v>
      </c>
      <c r="I7834">
        <v>483.95</v>
      </c>
      <c r="J7834">
        <v>1403.31</v>
      </c>
      <c r="K7834">
        <v>8028.87</v>
      </c>
      <c r="L7834">
        <v>21296</v>
      </c>
      <c r="M7834">
        <v>27549</v>
      </c>
      <c r="N7834">
        <v>5300.4</v>
      </c>
    </row>
    <row r="7835" spans="1:14" x14ac:dyDescent="0.25">
      <c r="A7835" s="5">
        <v>43108</v>
      </c>
      <c r="B7835">
        <v>2740.24</v>
      </c>
      <c r="C7835">
        <v>875.48</v>
      </c>
      <c r="D7835">
        <v>6623.4</v>
      </c>
      <c r="E7835">
        <v>4678.8</v>
      </c>
      <c r="F7835">
        <v>13280.06</v>
      </c>
      <c r="G7835">
        <v>8566.1</v>
      </c>
      <c r="H7835">
        <v>18791</v>
      </c>
      <c r="I7835">
        <v>486.33</v>
      </c>
      <c r="J7835">
        <v>1411.82</v>
      </c>
      <c r="K7835">
        <v>8031.42</v>
      </c>
      <c r="L7835">
        <v>21296</v>
      </c>
      <c r="M7835">
        <v>27613</v>
      </c>
      <c r="N7835">
        <v>5306.5</v>
      </c>
    </row>
    <row r="7836" spans="1:14" x14ac:dyDescent="0.25">
      <c r="A7836" s="5">
        <v>43109</v>
      </c>
      <c r="B7836">
        <v>2745.73</v>
      </c>
      <c r="C7836">
        <v>876.66</v>
      </c>
      <c r="D7836">
        <v>6651.6</v>
      </c>
      <c r="E7836">
        <v>4709.5</v>
      </c>
      <c r="F7836">
        <v>13295.96</v>
      </c>
      <c r="G7836">
        <v>8577.2000000000007</v>
      </c>
      <c r="H7836">
        <v>18918</v>
      </c>
      <c r="I7836">
        <v>488.24</v>
      </c>
      <c r="J7836">
        <v>1423.38</v>
      </c>
      <c r="K7836">
        <v>8079.88</v>
      </c>
      <c r="L7836">
        <v>21422</v>
      </c>
      <c r="M7836">
        <v>27747</v>
      </c>
      <c r="N7836">
        <v>5312.6</v>
      </c>
    </row>
    <row r="7837" spans="1:14" x14ac:dyDescent="0.25">
      <c r="A7837" s="5">
        <v>43110</v>
      </c>
      <c r="B7837">
        <v>2743.98</v>
      </c>
      <c r="C7837">
        <v>872.49</v>
      </c>
      <c r="D7837">
        <v>6660.2</v>
      </c>
      <c r="E7837">
        <v>4693.7</v>
      </c>
      <c r="F7837">
        <v>13181.21</v>
      </c>
      <c r="G7837">
        <v>8576.4</v>
      </c>
      <c r="H7837">
        <v>19039</v>
      </c>
      <c r="I7837">
        <v>486.03</v>
      </c>
      <c r="J7837">
        <v>1421.2</v>
      </c>
      <c r="K7837">
        <v>8012.72</v>
      </c>
      <c r="L7837">
        <v>21368</v>
      </c>
      <c r="M7837">
        <v>27823</v>
      </c>
      <c r="N7837">
        <v>5276</v>
      </c>
    </row>
    <row r="7838" spans="1:14" x14ac:dyDescent="0.25">
      <c r="A7838" s="5">
        <v>43111</v>
      </c>
      <c r="B7838">
        <v>2762.94</v>
      </c>
      <c r="C7838">
        <v>874.39</v>
      </c>
      <c r="D7838">
        <v>6683.2</v>
      </c>
      <c r="E7838">
        <v>4679.7</v>
      </c>
      <c r="F7838">
        <v>13107.2</v>
      </c>
      <c r="G7838">
        <v>8605.2000000000007</v>
      </c>
      <c r="H7838">
        <v>19185</v>
      </c>
      <c r="I7838">
        <v>484.64</v>
      </c>
      <c r="J7838">
        <v>1424.69</v>
      </c>
      <c r="K7838">
        <v>8006.77</v>
      </c>
      <c r="L7838">
        <v>21233</v>
      </c>
      <c r="M7838">
        <v>27845</v>
      </c>
      <c r="N7838">
        <v>5247.2</v>
      </c>
    </row>
    <row r="7839" spans="1:14" x14ac:dyDescent="0.25">
      <c r="A7839" s="5">
        <v>43112</v>
      </c>
      <c r="B7839">
        <v>2782.14</v>
      </c>
      <c r="C7839">
        <v>875.57</v>
      </c>
      <c r="D7839">
        <v>6695.8</v>
      </c>
      <c r="E7839">
        <v>4704</v>
      </c>
      <c r="F7839">
        <v>13138</v>
      </c>
      <c r="G7839">
        <v>8614.6</v>
      </c>
      <c r="H7839">
        <v>19280</v>
      </c>
      <c r="I7839">
        <v>486.51</v>
      </c>
      <c r="J7839">
        <v>1418.14</v>
      </c>
      <c r="K7839">
        <v>8038.22</v>
      </c>
      <c r="L7839">
        <v>21224</v>
      </c>
      <c r="M7839">
        <v>28124</v>
      </c>
      <c r="N7839">
        <v>5251.6</v>
      </c>
    </row>
    <row r="7840" spans="1:14" x14ac:dyDescent="0.25">
      <c r="A7840" s="5">
        <v>43115</v>
      </c>
      <c r="B7840">
        <v>2782.14</v>
      </c>
      <c r="C7840">
        <v>876.57</v>
      </c>
      <c r="D7840">
        <v>6686.7</v>
      </c>
      <c r="E7840">
        <v>4698</v>
      </c>
      <c r="F7840">
        <v>13117.63</v>
      </c>
      <c r="G7840">
        <v>8635.7000000000007</v>
      </c>
      <c r="H7840">
        <v>19395</v>
      </c>
      <c r="I7840">
        <v>486.51</v>
      </c>
      <c r="J7840">
        <v>1419.01</v>
      </c>
      <c r="K7840">
        <v>8033.12</v>
      </c>
      <c r="L7840">
        <v>21296</v>
      </c>
      <c r="M7840">
        <v>28047</v>
      </c>
      <c r="N7840">
        <v>5258.5</v>
      </c>
    </row>
    <row r="7841" spans="1:14" x14ac:dyDescent="0.25">
      <c r="A7841" s="5">
        <v>43116</v>
      </c>
      <c r="B7841">
        <v>2775.91</v>
      </c>
      <c r="C7841">
        <v>874.03</v>
      </c>
      <c r="D7841">
        <v>6668.9</v>
      </c>
      <c r="E7841">
        <v>4702.3</v>
      </c>
      <c r="F7841">
        <v>13136.01</v>
      </c>
      <c r="G7841">
        <v>8664.6</v>
      </c>
      <c r="H7841">
        <v>19320</v>
      </c>
      <c r="I7841">
        <v>486.59</v>
      </c>
      <c r="J7841">
        <v>1415.74</v>
      </c>
      <c r="K7841">
        <v>7973.61</v>
      </c>
      <c r="L7841">
        <v>21503</v>
      </c>
      <c r="M7841">
        <v>28573</v>
      </c>
      <c r="N7841">
        <v>5228.8999999999996</v>
      </c>
    </row>
    <row r="7842" spans="1:14" x14ac:dyDescent="0.25">
      <c r="A7842" s="5">
        <v>43117</v>
      </c>
      <c r="B7842">
        <v>2797.11</v>
      </c>
      <c r="C7842">
        <v>875.21</v>
      </c>
      <c r="D7842">
        <v>6642.9</v>
      </c>
      <c r="E7842">
        <v>4685.6000000000004</v>
      </c>
      <c r="F7842">
        <v>13073.42</v>
      </c>
      <c r="G7842">
        <v>8630.5</v>
      </c>
      <c r="H7842">
        <v>19344</v>
      </c>
      <c r="I7842">
        <v>488.41</v>
      </c>
      <c r="J7842">
        <v>1414.22</v>
      </c>
      <c r="K7842">
        <v>7936.2</v>
      </c>
      <c r="L7842">
        <v>21386</v>
      </c>
      <c r="M7842">
        <v>28615</v>
      </c>
      <c r="N7842">
        <v>5200.8999999999996</v>
      </c>
    </row>
    <row r="7843" spans="1:14" x14ac:dyDescent="0.25">
      <c r="A7843" s="5">
        <v>43118</v>
      </c>
      <c r="B7843">
        <v>2789.62</v>
      </c>
      <c r="C7843">
        <v>874.12</v>
      </c>
      <c r="D7843">
        <v>6622.5</v>
      </c>
      <c r="E7843">
        <v>4686.5</v>
      </c>
      <c r="F7843">
        <v>13172.27</v>
      </c>
      <c r="G7843">
        <v>8583.7999999999993</v>
      </c>
      <c r="H7843">
        <v>19443</v>
      </c>
      <c r="I7843">
        <v>491.19</v>
      </c>
      <c r="J7843">
        <v>1415.31</v>
      </c>
      <c r="K7843">
        <v>7956.61</v>
      </c>
      <c r="L7843">
        <v>21341</v>
      </c>
      <c r="M7843">
        <v>28710</v>
      </c>
      <c r="N7843">
        <v>5194</v>
      </c>
    </row>
    <row r="7844" spans="1:14" x14ac:dyDescent="0.25">
      <c r="A7844" s="5">
        <v>43119</v>
      </c>
      <c r="B7844">
        <v>2804.34</v>
      </c>
      <c r="C7844">
        <v>877.3</v>
      </c>
      <c r="D7844">
        <v>6654.6</v>
      </c>
      <c r="E7844">
        <v>4713.3999999999996</v>
      </c>
      <c r="F7844">
        <v>13341.16</v>
      </c>
      <c r="G7844">
        <v>8634.2000000000007</v>
      </c>
      <c r="H7844">
        <v>19568</v>
      </c>
      <c r="I7844">
        <v>493.62</v>
      </c>
      <c r="J7844">
        <v>1419.46</v>
      </c>
      <c r="K7844">
        <v>7994.86</v>
      </c>
      <c r="L7844">
        <v>21368</v>
      </c>
      <c r="M7844">
        <v>28866</v>
      </c>
      <c r="N7844">
        <v>5192.2</v>
      </c>
    </row>
    <row r="7845" spans="1:14" x14ac:dyDescent="0.25">
      <c r="A7845" s="5">
        <v>43122</v>
      </c>
      <c r="B7845">
        <v>2828.53</v>
      </c>
      <c r="C7845">
        <v>874.94</v>
      </c>
      <c r="D7845">
        <v>6636.4</v>
      </c>
      <c r="E7845">
        <v>4727</v>
      </c>
      <c r="F7845">
        <v>13358.55</v>
      </c>
      <c r="G7845">
        <v>8717.2999999999993</v>
      </c>
      <c r="H7845">
        <v>19724</v>
      </c>
      <c r="I7845">
        <v>494.93</v>
      </c>
      <c r="J7845">
        <v>1424.69</v>
      </c>
      <c r="K7845">
        <v>8016.12</v>
      </c>
      <c r="L7845">
        <v>21359</v>
      </c>
      <c r="M7845">
        <v>28968</v>
      </c>
      <c r="N7845">
        <v>5181.7</v>
      </c>
    </row>
    <row r="7846" spans="1:14" x14ac:dyDescent="0.25">
      <c r="A7846" s="5">
        <v>43123</v>
      </c>
      <c r="B7846">
        <v>2832.77</v>
      </c>
      <c r="C7846">
        <v>875.21</v>
      </c>
      <c r="D7846">
        <v>6656.8</v>
      </c>
      <c r="E7846">
        <v>4721.5</v>
      </c>
      <c r="F7846">
        <v>13466.34</v>
      </c>
      <c r="G7846">
        <v>8742</v>
      </c>
      <c r="H7846">
        <v>19677</v>
      </c>
      <c r="I7846">
        <v>494.84</v>
      </c>
      <c r="J7846">
        <v>1432.1</v>
      </c>
      <c r="K7846">
        <v>8043.32</v>
      </c>
      <c r="L7846">
        <v>21655</v>
      </c>
      <c r="M7846">
        <v>29471</v>
      </c>
      <c r="N7846">
        <v>5223.6000000000004</v>
      </c>
    </row>
    <row r="7847" spans="1:14" x14ac:dyDescent="0.25">
      <c r="A7847">
        <v>43124</v>
      </c>
      <c r="B7847">
        <v>2834.27</v>
      </c>
      <c r="C7847">
        <v>871.76</v>
      </c>
      <c r="D7847">
        <v>6594.8</v>
      </c>
      <c r="E7847">
        <v>4687.3</v>
      </c>
      <c r="F7847">
        <v>13358.55</v>
      </c>
      <c r="G7847">
        <v>8729.2999999999993</v>
      </c>
      <c r="H7847">
        <v>19506</v>
      </c>
      <c r="I7847">
        <v>490.93</v>
      </c>
      <c r="J7847">
        <v>1420.77</v>
      </c>
      <c r="K7847">
        <v>8050.98</v>
      </c>
      <c r="L7847">
        <v>21467</v>
      </c>
      <c r="M7847">
        <v>29459</v>
      </c>
      <c r="N7847">
        <v>5236.7</v>
      </c>
    </row>
    <row r="7848" spans="1:14" x14ac:dyDescent="0.25">
      <c r="A7848">
        <v>43125</v>
      </c>
      <c r="B7848">
        <v>2834.52</v>
      </c>
      <c r="C7848">
        <v>868.41</v>
      </c>
      <c r="D7848">
        <v>6552.3</v>
      </c>
      <c r="E7848">
        <v>4674.5</v>
      </c>
      <c r="F7848">
        <v>13188.17</v>
      </c>
      <c r="G7848">
        <v>8739.1</v>
      </c>
      <c r="H7848">
        <v>19564</v>
      </c>
      <c r="I7848">
        <v>490.1</v>
      </c>
      <c r="J7848">
        <v>1397.66</v>
      </c>
      <c r="K7848">
        <v>7988.06</v>
      </c>
      <c r="L7848">
        <v>21242</v>
      </c>
      <c r="M7848">
        <v>29264</v>
      </c>
      <c r="N7848">
        <v>5235</v>
      </c>
    </row>
    <row r="7849" spans="1:14" x14ac:dyDescent="0.25">
      <c r="A7849">
        <v>43126</v>
      </c>
      <c r="B7849">
        <v>2867.69</v>
      </c>
      <c r="C7849">
        <v>868.32</v>
      </c>
      <c r="D7849">
        <v>6600</v>
      </c>
      <c r="E7849">
        <v>4715.8999999999996</v>
      </c>
      <c r="F7849">
        <v>13242.31</v>
      </c>
      <c r="G7849">
        <v>8738.4</v>
      </c>
      <c r="H7849">
        <v>19681</v>
      </c>
      <c r="I7849">
        <v>491.62</v>
      </c>
      <c r="J7849">
        <v>1404.63</v>
      </c>
      <c r="K7849">
        <v>8001.67</v>
      </c>
      <c r="L7849">
        <v>21215</v>
      </c>
      <c r="M7849">
        <v>29689</v>
      </c>
      <c r="N7849">
        <v>5222.8</v>
      </c>
    </row>
    <row r="7850" spans="1:14" x14ac:dyDescent="0.25">
      <c r="A7850">
        <v>43129</v>
      </c>
      <c r="B7850">
        <v>2846.74</v>
      </c>
      <c r="C7850">
        <v>861.6</v>
      </c>
      <c r="D7850">
        <v>6604.7</v>
      </c>
      <c r="E7850">
        <v>4709.5</v>
      </c>
      <c r="F7850">
        <v>13229.89</v>
      </c>
      <c r="G7850">
        <v>8712.1</v>
      </c>
      <c r="H7850">
        <v>19645</v>
      </c>
      <c r="I7850">
        <v>491.02</v>
      </c>
      <c r="J7850">
        <v>1402.89</v>
      </c>
      <c r="K7850">
        <v>7964.26</v>
      </c>
      <c r="L7850">
        <v>21197</v>
      </c>
      <c r="M7850">
        <v>29461</v>
      </c>
      <c r="N7850">
        <v>5244.6</v>
      </c>
    </row>
    <row r="7851" spans="1:14" x14ac:dyDescent="0.25">
      <c r="A7851">
        <v>43130</v>
      </c>
      <c r="B7851">
        <v>2817.81</v>
      </c>
      <c r="C7851">
        <v>855.62</v>
      </c>
      <c r="D7851">
        <v>6540.6</v>
      </c>
      <c r="E7851">
        <v>4669</v>
      </c>
      <c r="F7851">
        <v>13111.67</v>
      </c>
      <c r="G7851">
        <v>8632</v>
      </c>
      <c r="H7851">
        <v>19414</v>
      </c>
      <c r="I7851">
        <v>486.62</v>
      </c>
      <c r="J7851">
        <v>1396.13</v>
      </c>
      <c r="K7851">
        <v>7947.26</v>
      </c>
      <c r="L7851">
        <v>20883</v>
      </c>
      <c r="M7851">
        <v>29278</v>
      </c>
      <c r="N7851">
        <v>5200.8999999999996</v>
      </c>
    </row>
    <row r="7852" spans="1:14" x14ac:dyDescent="0.25">
      <c r="A7852">
        <v>43131</v>
      </c>
      <c r="B7852">
        <v>2819.05</v>
      </c>
      <c r="C7852">
        <v>855.44</v>
      </c>
      <c r="D7852">
        <v>6475.1</v>
      </c>
      <c r="E7852">
        <v>4676.2</v>
      </c>
      <c r="F7852">
        <v>13095.28</v>
      </c>
      <c r="G7852">
        <v>8628.2000000000007</v>
      </c>
      <c r="H7852">
        <v>19406</v>
      </c>
      <c r="I7852">
        <v>486.23</v>
      </c>
      <c r="J7852">
        <v>1386.32</v>
      </c>
      <c r="K7852">
        <v>7870.74</v>
      </c>
      <c r="L7852">
        <v>20730</v>
      </c>
      <c r="M7852">
        <v>29447</v>
      </c>
      <c r="N7852">
        <v>5219.3</v>
      </c>
    </row>
    <row r="7853" spans="1:14" x14ac:dyDescent="0.25">
      <c r="A7853">
        <v>43132</v>
      </c>
      <c r="B7853">
        <v>2815.81</v>
      </c>
      <c r="C7853">
        <v>849.9</v>
      </c>
      <c r="D7853">
        <v>6441.3</v>
      </c>
      <c r="E7853">
        <v>4653.2</v>
      </c>
      <c r="F7853">
        <v>12884.67</v>
      </c>
      <c r="G7853">
        <v>8581.9</v>
      </c>
      <c r="H7853">
        <v>19430</v>
      </c>
      <c r="I7853">
        <v>483.06</v>
      </c>
      <c r="J7853">
        <v>1393.52</v>
      </c>
      <c r="K7853">
        <v>7828.23</v>
      </c>
      <c r="L7853">
        <v>21045</v>
      </c>
      <c r="M7853">
        <v>29273</v>
      </c>
      <c r="N7853">
        <v>5267.3</v>
      </c>
    </row>
    <row r="7854" spans="1:14" x14ac:dyDescent="0.25">
      <c r="A7854">
        <v>43133</v>
      </c>
      <c r="B7854">
        <v>2750.22</v>
      </c>
      <c r="C7854">
        <v>835.3</v>
      </c>
      <c r="D7854">
        <v>6404</v>
      </c>
      <c r="E7854">
        <v>4576.3999999999996</v>
      </c>
      <c r="F7854">
        <v>12693.43</v>
      </c>
      <c r="G7854">
        <v>8438</v>
      </c>
      <c r="H7854">
        <v>19170</v>
      </c>
      <c r="I7854">
        <v>477.14</v>
      </c>
      <c r="J7854">
        <v>1380</v>
      </c>
      <c r="K7854">
        <v>7764.47</v>
      </c>
      <c r="L7854">
        <v>20937</v>
      </c>
      <c r="M7854">
        <v>29146</v>
      </c>
      <c r="N7854">
        <v>5297.8</v>
      </c>
    </row>
    <row r="7855" spans="1:14" x14ac:dyDescent="0.25">
      <c r="A7855">
        <v>43136</v>
      </c>
      <c r="B7855">
        <v>2601.5700000000002</v>
      </c>
      <c r="C7855">
        <v>812.71</v>
      </c>
      <c r="D7855">
        <v>6313.8</v>
      </c>
      <c r="E7855">
        <v>4509</v>
      </c>
      <c r="F7855">
        <v>12604.51</v>
      </c>
      <c r="G7855">
        <v>8319</v>
      </c>
      <c r="H7855">
        <v>18850</v>
      </c>
      <c r="I7855">
        <v>470.66</v>
      </c>
      <c r="J7855">
        <v>1346.22</v>
      </c>
      <c r="K7855">
        <v>7663.3</v>
      </c>
      <c r="L7855">
        <v>20335</v>
      </c>
      <c r="M7855">
        <v>28727</v>
      </c>
      <c r="N7855">
        <v>5201.8</v>
      </c>
    </row>
    <row r="7856" spans="1:14" x14ac:dyDescent="0.25">
      <c r="A7856">
        <v>43137</v>
      </c>
      <c r="B7856">
        <v>2687.87</v>
      </c>
      <c r="C7856">
        <v>821.87</v>
      </c>
      <c r="D7856">
        <v>6156.4</v>
      </c>
      <c r="E7856">
        <v>4402.8</v>
      </c>
      <c r="F7856">
        <v>12296.04</v>
      </c>
      <c r="G7856">
        <v>8115</v>
      </c>
      <c r="H7856">
        <v>18472</v>
      </c>
      <c r="I7856">
        <v>456.26</v>
      </c>
      <c r="J7856">
        <v>1312.43</v>
      </c>
      <c r="K7856">
        <v>7472.87</v>
      </c>
      <c r="L7856">
        <v>19312</v>
      </c>
      <c r="M7856">
        <v>27538</v>
      </c>
      <c r="N7856">
        <v>5029.8999999999996</v>
      </c>
    </row>
    <row r="7857" spans="1:14" x14ac:dyDescent="0.25">
      <c r="A7857">
        <v>43138</v>
      </c>
      <c r="B7857">
        <v>2661.93</v>
      </c>
      <c r="C7857">
        <v>818.97</v>
      </c>
      <c r="D7857">
        <v>6261.8</v>
      </c>
      <c r="E7857">
        <v>4482.6000000000004</v>
      </c>
      <c r="F7857">
        <v>12500.69</v>
      </c>
      <c r="G7857">
        <v>8240.2000000000007</v>
      </c>
      <c r="H7857">
        <v>18939</v>
      </c>
      <c r="I7857">
        <v>465.14</v>
      </c>
      <c r="J7857">
        <v>1352.32</v>
      </c>
      <c r="K7857">
        <v>7551.08</v>
      </c>
      <c r="L7857">
        <v>19402</v>
      </c>
      <c r="M7857">
        <v>27071</v>
      </c>
      <c r="N7857">
        <v>5052.6000000000004</v>
      </c>
    </row>
    <row r="7858" spans="1:14" x14ac:dyDescent="0.25">
      <c r="A7858">
        <v>43139</v>
      </c>
      <c r="B7858">
        <v>2587.35</v>
      </c>
      <c r="C7858">
        <v>805.45</v>
      </c>
      <c r="D7858">
        <v>6161.6</v>
      </c>
      <c r="E7858">
        <v>4394.7</v>
      </c>
      <c r="F7858">
        <v>12111.76</v>
      </c>
      <c r="G7858">
        <v>8039.7</v>
      </c>
      <c r="H7858">
        <v>18548</v>
      </c>
      <c r="I7858">
        <v>456.31</v>
      </c>
      <c r="J7858">
        <v>1322.68</v>
      </c>
      <c r="K7858">
        <v>7409.11</v>
      </c>
      <c r="L7858">
        <v>19698</v>
      </c>
      <c r="M7858">
        <v>27224</v>
      </c>
      <c r="N7858">
        <v>5071.8</v>
      </c>
    </row>
    <row r="7859" spans="1:14" x14ac:dyDescent="0.25">
      <c r="A7859">
        <v>43140</v>
      </c>
      <c r="B7859">
        <v>2612.79</v>
      </c>
      <c r="C7859">
        <v>804.82</v>
      </c>
      <c r="D7859">
        <v>6084</v>
      </c>
      <c r="E7859">
        <v>4332.3999999999996</v>
      </c>
      <c r="F7859">
        <v>11969.69</v>
      </c>
      <c r="G7859">
        <v>7938.9</v>
      </c>
      <c r="H7859">
        <v>18277</v>
      </c>
      <c r="I7859">
        <v>449.43</v>
      </c>
      <c r="J7859">
        <v>1305.24</v>
      </c>
      <c r="K7859">
        <v>7289.24</v>
      </c>
      <c r="L7859">
        <v>19177</v>
      </c>
      <c r="M7859">
        <v>26296</v>
      </c>
      <c r="N7859">
        <v>5019.3999999999996</v>
      </c>
    </row>
    <row r="7860" spans="1:14" x14ac:dyDescent="0.25">
      <c r="A7860">
        <v>43143</v>
      </c>
      <c r="B7860">
        <v>2648.96</v>
      </c>
      <c r="C7860">
        <v>814.34</v>
      </c>
      <c r="D7860">
        <v>6175.1</v>
      </c>
      <c r="E7860">
        <v>4384.3999999999996</v>
      </c>
      <c r="F7860">
        <v>12222.03</v>
      </c>
      <c r="G7860">
        <v>8079.7</v>
      </c>
      <c r="H7860">
        <v>18441</v>
      </c>
      <c r="I7860">
        <v>454.44</v>
      </c>
      <c r="J7860">
        <v>1326.16</v>
      </c>
      <c r="K7860">
        <v>7409.11</v>
      </c>
      <c r="L7860">
        <v>19177</v>
      </c>
      <c r="M7860">
        <v>26379</v>
      </c>
      <c r="N7860">
        <v>5009.8</v>
      </c>
    </row>
    <row r="7861" spans="1:14" x14ac:dyDescent="0.25">
      <c r="A7861">
        <v>43144</v>
      </c>
      <c r="B7861">
        <v>2655.44</v>
      </c>
      <c r="C7861">
        <v>816.34</v>
      </c>
      <c r="D7861">
        <v>6168.6</v>
      </c>
      <c r="E7861">
        <v>4358</v>
      </c>
      <c r="F7861">
        <v>12117.22</v>
      </c>
      <c r="G7861">
        <v>7979.1</v>
      </c>
      <c r="H7861">
        <v>18209</v>
      </c>
      <c r="I7861">
        <v>451.39</v>
      </c>
      <c r="J7861">
        <v>1317.23</v>
      </c>
      <c r="K7861">
        <v>7375.1</v>
      </c>
      <c r="L7861">
        <v>19007</v>
      </c>
      <c r="M7861">
        <v>26619</v>
      </c>
      <c r="N7861">
        <v>5055.2</v>
      </c>
    </row>
    <row r="7862" spans="1:14" x14ac:dyDescent="0.25">
      <c r="A7862">
        <v>43145</v>
      </c>
      <c r="B7862">
        <v>2690.61</v>
      </c>
      <c r="C7862">
        <v>819.69</v>
      </c>
      <c r="D7862">
        <v>6212.3</v>
      </c>
      <c r="E7862">
        <v>4406.6000000000004</v>
      </c>
      <c r="F7862">
        <v>12293.56</v>
      </c>
      <c r="G7862">
        <v>8013.2</v>
      </c>
      <c r="H7862">
        <v>18522</v>
      </c>
      <c r="I7862">
        <v>455.83</v>
      </c>
      <c r="J7862">
        <v>1333.57</v>
      </c>
      <c r="K7862">
        <v>7469.47</v>
      </c>
      <c r="L7862">
        <v>19016</v>
      </c>
      <c r="M7862">
        <v>27167</v>
      </c>
      <c r="N7862">
        <v>5052.6000000000004</v>
      </c>
    </row>
    <row r="7863" spans="1:14" x14ac:dyDescent="0.25">
      <c r="A7863">
        <v>43146</v>
      </c>
      <c r="B7863">
        <v>2727.52</v>
      </c>
      <c r="C7863">
        <v>823.87</v>
      </c>
      <c r="D7863">
        <v>6240.1</v>
      </c>
      <c r="E7863">
        <v>4455.7</v>
      </c>
      <c r="F7863">
        <v>12244.88</v>
      </c>
      <c r="G7863">
        <v>8023.9</v>
      </c>
      <c r="H7863">
        <v>18569</v>
      </c>
      <c r="I7863">
        <v>458.92</v>
      </c>
      <c r="J7863">
        <v>1343.6</v>
      </c>
      <c r="K7863">
        <v>7486.47</v>
      </c>
      <c r="L7863">
        <v>19258</v>
      </c>
      <c r="M7863">
        <v>27762</v>
      </c>
      <c r="N7863">
        <v>5115.3999999999996</v>
      </c>
    </row>
    <row r="7864" spans="1:14" x14ac:dyDescent="0.25">
      <c r="A7864">
        <v>43147</v>
      </c>
      <c r="B7864">
        <v>2728.52</v>
      </c>
      <c r="C7864">
        <v>827.59</v>
      </c>
      <c r="D7864">
        <v>6294.7</v>
      </c>
      <c r="E7864">
        <v>4506.1000000000004</v>
      </c>
      <c r="F7864">
        <v>12366.08</v>
      </c>
      <c r="G7864">
        <v>8117.6</v>
      </c>
      <c r="H7864">
        <v>18822</v>
      </c>
      <c r="I7864">
        <v>462.96</v>
      </c>
      <c r="J7864">
        <v>1355.44</v>
      </c>
      <c r="K7864">
        <v>7563.84</v>
      </c>
      <c r="L7864">
        <v>19518</v>
      </c>
      <c r="M7864">
        <v>27762</v>
      </c>
      <c r="N7864">
        <v>5111.1000000000004</v>
      </c>
    </row>
    <row r="7865" spans="1:14" x14ac:dyDescent="0.25">
      <c r="A7865">
        <v>43150</v>
      </c>
      <c r="B7865">
        <v>2728.52</v>
      </c>
      <c r="C7865">
        <v>827.59</v>
      </c>
      <c r="D7865">
        <v>6251.4</v>
      </c>
      <c r="E7865">
        <v>4484.3</v>
      </c>
      <c r="F7865">
        <v>12292.57</v>
      </c>
      <c r="G7865">
        <v>8105.1</v>
      </c>
      <c r="H7865">
        <v>18648</v>
      </c>
      <c r="I7865">
        <v>459.92</v>
      </c>
      <c r="J7865">
        <v>1350.17</v>
      </c>
      <c r="K7865">
        <v>7491.57</v>
      </c>
      <c r="L7865">
        <v>19842</v>
      </c>
      <c r="M7865">
        <v>27762</v>
      </c>
      <c r="N7865">
        <v>5151.2</v>
      </c>
    </row>
    <row r="7866" spans="1:14" x14ac:dyDescent="0.25">
      <c r="A7866">
        <v>43151</v>
      </c>
      <c r="B7866">
        <v>2707.57</v>
      </c>
      <c r="C7866">
        <v>825.14</v>
      </c>
      <c r="D7866">
        <v>6252.2</v>
      </c>
      <c r="E7866">
        <v>4514.2</v>
      </c>
      <c r="F7866">
        <v>12407.81</v>
      </c>
      <c r="G7866">
        <v>8177.7</v>
      </c>
      <c r="H7866">
        <v>18713</v>
      </c>
      <c r="I7866">
        <v>463.57</v>
      </c>
      <c r="J7866">
        <v>1365.31</v>
      </c>
      <c r="K7866">
        <v>7535.78</v>
      </c>
      <c r="L7866">
        <v>19689</v>
      </c>
      <c r="M7866">
        <v>27571</v>
      </c>
      <c r="N7866">
        <v>5153</v>
      </c>
    </row>
    <row r="7867" spans="1:14" x14ac:dyDescent="0.25">
      <c r="A7867">
        <v>43152</v>
      </c>
      <c r="B7867">
        <v>2692.35</v>
      </c>
      <c r="C7867">
        <v>829.94</v>
      </c>
      <c r="D7867">
        <v>6290.4</v>
      </c>
      <c r="E7867">
        <v>4524.8</v>
      </c>
      <c r="F7867">
        <v>12379.99</v>
      </c>
      <c r="G7867">
        <v>8110.4</v>
      </c>
      <c r="H7867">
        <v>18696</v>
      </c>
      <c r="I7867">
        <v>464.44</v>
      </c>
      <c r="J7867">
        <v>1371.23</v>
      </c>
      <c r="K7867">
        <v>7549.38</v>
      </c>
      <c r="L7867">
        <v>19725</v>
      </c>
      <c r="M7867">
        <v>28123</v>
      </c>
      <c r="N7867">
        <v>5160.8</v>
      </c>
    </row>
    <row r="7868" spans="1:14" x14ac:dyDescent="0.25">
      <c r="A7868">
        <v>43153</v>
      </c>
      <c r="B7868">
        <v>2705.07</v>
      </c>
      <c r="C7868">
        <v>832.12</v>
      </c>
      <c r="D7868">
        <v>6282.6</v>
      </c>
      <c r="E7868">
        <v>4530.8</v>
      </c>
      <c r="F7868">
        <v>12408.3</v>
      </c>
      <c r="G7868">
        <v>8184.3</v>
      </c>
      <c r="H7868">
        <v>18549</v>
      </c>
      <c r="I7868">
        <v>463.31</v>
      </c>
      <c r="J7868">
        <v>1370.79</v>
      </c>
      <c r="K7868">
        <v>7539.18</v>
      </c>
      <c r="L7868">
        <v>19447</v>
      </c>
      <c r="M7868">
        <v>27749</v>
      </c>
      <c r="N7868">
        <v>5160.8</v>
      </c>
    </row>
    <row r="7869" spans="1:14" x14ac:dyDescent="0.25">
      <c r="A7869">
        <v>43154</v>
      </c>
      <c r="B7869">
        <v>2742.24</v>
      </c>
      <c r="C7869">
        <v>839.11</v>
      </c>
      <c r="D7869">
        <v>6267</v>
      </c>
      <c r="E7869">
        <v>4538.1000000000004</v>
      </c>
      <c r="F7869">
        <v>12394.39</v>
      </c>
      <c r="G7869">
        <v>8114.2</v>
      </c>
      <c r="H7869">
        <v>18719</v>
      </c>
      <c r="I7869">
        <v>464.57</v>
      </c>
      <c r="J7869">
        <v>1373.42</v>
      </c>
      <c r="K7869">
        <v>7537.48</v>
      </c>
      <c r="L7869">
        <v>19671</v>
      </c>
      <c r="M7869">
        <v>27953</v>
      </c>
      <c r="N7869">
        <v>5212.3</v>
      </c>
    </row>
    <row r="7870" spans="1:14" x14ac:dyDescent="0.25">
      <c r="A7870">
        <v>43157</v>
      </c>
      <c r="B7870">
        <v>2777.9</v>
      </c>
      <c r="C7870">
        <v>843.73</v>
      </c>
      <c r="D7870">
        <v>6315.5</v>
      </c>
      <c r="E7870">
        <v>4560.7</v>
      </c>
      <c r="F7870">
        <v>12456.49</v>
      </c>
      <c r="G7870">
        <v>8194.2000000000007</v>
      </c>
      <c r="H7870">
        <v>18750</v>
      </c>
      <c r="I7870">
        <v>468.23</v>
      </c>
      <c r="J7870">
        <v>1383.07</v>
      </c>
      <c r="K7870">
        <v>7595.29</v>
      </c>
      <c r="L7870">
        <v>19949</v>
      </c>
      <c r="M7870">
        <v>28255</v>
      </c>
      <c r="N7870">
        <v>5248.9</v>
      </c>
    </row>
    <row r="7871" spans="1:14" x14ac:dyDescent="0.25">
      <c r="A7871">
        <v>43158</v>
      </c>
      <c r="B7871">
        <v>2740.99</v>
      </c>
      <c r="C7871">
        <v>842.37</v>
      </c>
      <c r="D7871">
        <v>6298.6</v>
      </c>
      <c r="E7871">
        <v>4561.1000000000004</v>
      </c>
      <c r="F7871">
        <v>12391.91</v>
      </c>
      <c r="G7871">
        <v>8178.4</v>
      </c>
      <c r="H7871">
        <v>18749</v>
      </c>
      <c r="I7871">
        <v>467.84</v>
      </c>
      <c r="J7871">
        <v>1383.95</v>
      </c>
      <c r="K7871">
        <v>7573.19</v>
      </c>
      <c r="L7871">
        <v>20093</v>
      </c>
      <c r="M7871">
        <v>28155</v>
      </c>
      <c r="N7871">
        <v>5267.3</v>
      </c>
    </row>
    <row r="7872" spans="1:14" x14ac:dyDescent="0.25">
      <c r="A7872">
        <v>43159</v>
      </c>
      <c r="B7872">
        <v>2708.07</v>
      </c>
      <c r="C7872">
        <v>827.95</v>
      </c>
      <c r="D7872">
        <v>6266.1</v>
      </c>
      <c r="E7872">
        <v>4541.1000000000004</v>
      </c>
      <c r="F7872">
        <v>12351.18</v>
      </c>
      <c r="G7872">
        <v>8139.3</v>
      </c>
      <c r="H7872">
        <v>18668</v>
      </c>
      <c r="I7872">
        <v>465.88</v>
      </c>
      <c r="J7872">
        <v>1379.34</v>
      </c>
      <c r="K7872">
        <v>7501.77</v>
      </c>
      <c r="L7872">
        <v>19842</v>
      </c>
      <c r="M7872">
        <v>27555</v>
      </c>
      <c r="N7872">
        <v>5236.7</v>
      </c>
    </row>
    <row r="7873" spans="1:14" x14ac:dyDescent="0.25">
      <c r="A7873">
        <v>43160</v>
      </c>
      <c r="B7873">
        <v>2671.9</v>
      </c>
      <c r="C7873">
        <v>825.14</v>
      </c>
      <c r="D7873">
        <v>6199.3</v>
      </c>
      <c r="E7873">
        <v>4491.5</v>
      </c>
      <c r="F7873">
        <v>12075</v>
      </c>
      <c r="G7873">
        <v>8044.7</v>
      </c>
      <c r="H7873">
        <v>18519</v>
      </c>
      <c r="I7873">
        <v>460.7</v>
      </c>
      <c r="J7873">
        <v>1360.04</v>
      </c>
      <c r="K7873">
        <v>7405.71</v>
      </c>
      <c r="L7873">
        <v>19429</v>
      </c>
      <c r="M7873">
        <v>27821</v>
      </c>
      <c r="N7873">
        <v>5202.7</v>
      </c>
    </row>
    <row r="7874" spans="1:14" x14ac:dyDescent="0.25">
      <c r="A7874">
        <v>43161</v>
      </c>
      <c r="B7874">
        <v>2683.87</v>
      </c>
      <c r="C7874">
        <v>823.14</v>
      </c>
      <c r="D7874">
        <v>6130.8</v>
      </c>
      <c r="E7874">
        <v>4384</v>
      </c>
      <c r="F7874">
        <v>11841.04</v>
      </c>
      <c r="G7874">
        <v>7890.7</v>
      </c>
      <c r="H7874">
        <v>18111</v>
      </c>
      <c r="I7874">
        <v>451.17</v>
      </c>
      <c r="J7874">
        <v>1333.07</v>
      </c>
      <c r="K7874">
        <v>7247.58</v>
      </c>
      <c r="L7874">
        <v>18971</v>
      </c>
      <c r="M7874">
        <v>27378</v>
      </c>
      <c r="N7874">
        <v>5159.1000000000004</v>
      </c>
    </row>
    <row r="7875" spans="1:14" x14ac:dyDescent="0.25">
      <c r="A7875">
        <v>43164</v>
      </c>
      <c r="B7875">
        <v>2712.06</v>
      </c>
      <c r="C7875">
        <v>832.3</v>
      </c>
      <c r="D7875">
        <v>6162</v>
      </c>
      <c r="E7875">
        <v>4410.3999999999996</v>
      </c>
      <c r="F7875">
        <v>12027.31</v>
      </c>
      <c r="G7875">
        <v>7936.6</v>
      </c>
      <c r="H7875">
        <v>18012</v>
      </c>
      <c r="I7875">
        <v>457.96</v>
      </c>
      <c r="J7875">
        <v>1347.98</v>
      </c>
      <c r="K7875">
        <v>7399.76</v>
      </c>
      <c r="L7875">
        <v>18845</v>
      </c>
      <c r="M7875">
        <v>26833</v>
      </c>
      <c r="N7875">
        <v>5134.6000000000004</v>
      </c>
    </row>
    <row r="7876" spans="1:14" x14ac:dyDescent="0.25">
      <c r="A7876">
        <v>43165</v>
      </c>
      <c r="B7876">
        <v>2717.54</v>
      </c>
      <c r="C7876">
        <v>832.94</v>
      </c>
      <c r="D7876">
        <v>6192</v>
      </c>
      <c r="E7876">
        <v>4412.1000000000004</v>
      </c>
      <c r="F7876">
        <v>12030.79</v>
      </c>
      <c r="G7876">
        <v>7922.8</v>
      </c>
      <c r="H7876">
        <v>18319</v>
      </c>
      <c r="I7876">
        <v>459.53</v>
      </c>
      <c r="J7876">
        <v>1358.07</v>
      </c>
      <c r="K7876">
        <v>7441.41</v>
      </c>
      <c r="L7876">
        <v>19258</v>
      </c>
      <c r="M7876">
        <v>27334</v>
      </c>
      <c r="N7876">
        <v>5195.7</v>
      </c>
    </row>
    <row r="7877" spans="1:14" x14ac:dyDescent="0.25">
      <c r="A7877">
        <v>43166</v>
      </c>
      <c r="B7877">
        <v>2716.8</v>
      </c>
      <c r="C7877">
        <v>829.49</v>
      </c>
      <c r="D7877">
        <v>6196.3</v>
      </c>
      <c r="E7877">
        <v>4427.8999999999996</v>
      </c>
      <c r="F7877">
        <v>12159.44</v>
      </c>
      <c r="G7877">
        <v>7938.5</v>
      </c>
      <c r="H7877">
        <v>18546</v>
      </c>
      <c r="I7877">
        <v>461.61</v>
      </c>
      <c r="J7877">
        <v>1363.33</v>
      </c>
      <c r="K7877">
        <v>7429.51</v>
      </c>
      <c r="L7877">
        <v>19034</v>
      </c>
      <c r="M7877">
        <v>27080</v>
      </c>
      <c r="N7877">
        <v>5146</v>
      </c>
    </row>
    <row r="7878" spans="1:14" x14ac:dyDescent="0.25">
      <c r="A7878">
        <v>43167</v>
      </c>
      <c r="B7878">
        <v>2732.76</v>
      </c>
      <c r="C7878">
        <v>833.39</v>
      </c>
      <c r="D7878">
        <v>6246.6</v>
      </c>
      <c r="E7878">
        <v>4485.1000000000004</v>
      </c>
      <c r="F7878">
        <v>12279.15</v>
      </c>
      <c r="G7878">
        <v>7972.7</v>
      </c>
      <c r="H7878">
        <v>18773</v>
      </c>
      <c r="I7878">
        <v>465.66</v>
      </c>
      <c r="J7878">
        <v>1381.76</v>
      </c>
      <c r="K7878">
        <v>7526.43</v>
      </c>
      <c r="L7878">
        <v>19206</v>
      </c>
      <c r="M7878">
        <v>27492</v>
      </c>
      <c r="N7878">
        <v>5182.6000000000004</v>
      </c>
    </row>
    <row r="7879" spans="1:14" x14ac:dyDescent="0.25">
      <c r="A7879">
        <v>43168</v>
      </c>
      <c r="B7879">
        <v>2777.4</v>
      </c>
      <c r="C7879">
        <v>835.57</v>
      </c>
      <c r="D7879">
        <v>6258.7</v>
      </c>
      <c r="E7879">
        <v>4501.8</v>
      </c>
      <c r="F7879">
        <v>12246.87</v>
      </c>
      <c r="G7879">
        <v>8000.8</v>
      </c>
      <c r="H7879">
        <v>18777</v>
      </c>
      <c r="I7879">
        <v>467.27</v>
      </c>
      <c r="J7879">
        <v>1384.17</v>
      </c>
      <c r="K7879">
        <v>7553.63</v>
      </c>
      <c r="L7879">
        <v>19342</v>
      </c>
      <c r="M7879">
        <v>27792</v>
      </c>
      <c r="N7879">
        <v>5203.6000000000004</v>
      </c>
    </row>
    <row r="7880" spans="1:14" x14ac:dyDescent="0.25">
      <c r="A7880">
        <v>43171</v>
      </c>
      <c r="B7880">
        <v>2777.4</v>
      </c>
      <c r="C7880">
        <v>837.2</v>
      </c>
      <c r="D7880">
        <v>6252.7</v>
      </c>
      <c r="E7880">
        <v>4503.8999999999996</v>
      </c>
      <c r="F7880">
        <v>12343.73</v>
      </c>
      <c r="G7880">
        <v>8040.5</v>
      </c>
      <c r="H7880">
        <v>18804</v>
      </c>
      <c r="I7880">
        <v>468.4</v>
      </c>
      <c r="J7880">
        <v>1387.24</v>
      </c>
      <c r="K7880">
        <v>7589.34</v>
      </c>
      <c r="L7880">
        <v>19677</v>
      </c>
      <c r="M7880">
        <v>28328</v>
      </c>
      <c r="N7880">
        <v>5226.3</v>
      </c>
    </row>
    <row r="7881" spans="1:14" x14ac:dyDescent="0.25">
      <c r="A7881">
        <v>43172</v>
      </c>
      <c r="B7881">
        <v>2761.94</v>
      </c>
      <c r="C7881">
        <v>840.29</v>
      </c>
      <c r="D7881">
        <v>6184.6</v>
      </c>
      <c r="E7881">
        <v>4475.7</v>
      </c>
      <c r="F7881">
        <v>12117.22</v>
      </c>
      <c r="G7881">
        <v>8004.7</v>
      </c>
      <c r="H7881">
        <v>18726</v>
      </c>
      <c r="I7881">
        <v>463.31</v>
      </c>
      <c r="J7881">
        <v>1374.08</v>
      </c>
      <c r="K7881">
        <v>7514.53</v>
      </c>
      <c r="L7881">
        <v>19749</v>
      </c>
      <c r="M7881">
        <v>28321</v>
      </c>
      <c r="N7881">
        <v>5207.8999999999996</v>
      </c>
    </row>
    <row r="7882" spans="1:14" x14ac:dyDescent="0.25">
      <c r="A7882">
        <v>43173</v>
      </c>
      <c r="B7882">
        <v>2743.23</v>
      </c>
      <c r="C7882">
        <v>841.37</v>
      </c>
      <c r="D7882">
        <v>6192.4</v>
      </c>
      <c r="E7882">
        <v>4467.6000000000004</v>
      </c>
      <c r="F7882">
        <v>12143.05</v>
      </c>
      <c r="G7882">
        <v>8017.4</v>
      </c>
      <c r="H7882">
        <v>18556</v>
      </c>
      <c r="I7882">
        <v>461.96</v>
      </c>
      <c r="J7882">
        <v>1381.76</v>
      </c>
      <c r="K7882">
        <v>7507.73</v>
      </c>
      <c r="L7882">
        <v>19577</v>
      </c>
      <c r="M7882">
        <v>28202</v>
      </c>
      <c r="N7882">
        <v>5182.6000000000004</v>
      </c>
    </row>
    <row r="7883" spans="1:14" x14ac:dyDescent="0.25">
      <c r="A7883">
        <v>43174</v>
      </c>
      <c r="B7883">
        <v>2744.98</v>
      </c>
      <c r="C7883">
        <v>843.47</v>
      </c>
      <c r="D7883">
        <v>6196.7</v>
      </c>
      <c r="E7883">
        <v>4497.5</v>
      </c>
      <c r="F7883">
        <v>12279.65</v>
      </c>
      <c r="G7883">
        <v>8021.6</v>
      </c>
      <c r="H7883">
        <v>18769</v>
      </c>
      <c r="I7883">
        <v>464.14</v>
      </c>
      <c r="J7883">
        <v>1388.55</v>
      </c>
      <c r="K7883">
        <v>7556.18</v>
      </c>
      <c r="L7883">
        <v>19604</v>
      </c>
      <c r="M7883">
        <v>28280</v>
      </c>
      <c r="N7883">
        <v>5167.8</v>
      </c>
    </row>
    <row r="7884" spans="1:14" x14ac:dyDescent="0.25">
      <c r="A7884">
        <v>43175</v>
      </c>
      <c r="B7884">
        <v>2745.48</v>
      </c>
      <c r="C7884">
        <v>845.29</v>
      </c>
      <c r="D7884">
        <v>6212.1</v>
      </c>
      <c r="E7884">
        <v>4509.8999999999996</v>
      </c>
      <c r="F7884">
        <v>12326.31</v>
      </c>
      <c r="G7884">
        <v>8077</v>
      </c>
      <c r="H7884">
        <v>18904</v>
      </c>
      <c r="I7884">
        <v>467.2</v>
      </c>
      <c r="J7884">
        <v>1381.43</v>
      </c>
      <c r="K7884">
        <v>7567.45</v>
      </c>
      <c r="L7884">
        <v>19423</v>
      </c>
      <c r="M7884">
        <v>28199</v>
      </c>
      <c r="N7884">
        <v>5199.2</v>
      </c>
    </row>
    <row r="7885" spans="1:14" x14ac:dyDescent="0.25">
      <c r="A7885">
        <v>43178</v>
      </c>
      <c r="B7885">
        <v>2712.35</v>
      </c>
      <c r="C7885">
        <v>837.73</v>
      </c>
      <c r="D7885">
        <v>6104.1</v>
      </c>
      <c r="E7885">
        <v>4464.1000000000004</v>
      </c>
      <c r="F7885">
        <v>12126.76</v>
      </c>
      <c r="G7885">
        <v>7987.1</v>
      </c>
      <c r="H7885">
        <v>18705</v>
      </c>
      <c r="I7885">
        <v>462.48</v>
      </c>
      <c r="J7885">
        <v>1358.18</v>
      </c>
      <c r="K7885">
        <v>7484.29</v>
      </c>
      <c r="L7885">
        <v>19269</v>
      </c>
      <c r="M7885">
        <v>28148</v>
      </c>
      <c r="N7885">
        <v>5208.8</v>
      </c>
    </row>
    <row r="7886" spans="1:14" x14ac:dyDescent="0.25">
      <c r="A7886">
        <v>43179</v>
      </c>
      <c r="B7886">
        <v>2713.1</v>
      </c>
      <c r="C7886">
        <v>838.55</v>
      </c>
      <c r="D7886">
        <v>6135.3</v>
      </c>
      <c r="E7886">
        <v>4488.5</v>
      </c>
      <c r="F7886">
        <v>12234.97</v>
      </c>
      <c r="G7886">
        <v>8014.5</v>
      </c>
      <c r="H7886">
        <v>18852</v>
      </c>
      <c r="I7886">
        <v>465.93</v>
      </c>
      <c r="J7886">
        <v>1363.55</v>
      </c>
      <c r="K7886">
        <v>7518.94</v>
      </c>
      <c r="L7886">
        <v>19178</v>
      </c>
      <c r="M7886">
        <v>28287</v>
      </c>
      <c r="N7886">
        <v>5178.2</v>
      </c>
    </row>
    <row r="7887" spans="1:14" x14ac:dyDescent="0.25">
      <c r="A7887">
        <v>43180</v>
      </c>
      <c r="B7887">
        <v>2707.87</v>
      </c>
      <c r="C7887">
        <v>839.55</v>
      </c>
      <c r="D7887">
        <v>6099.3</v>
      </c>
      <c r="E7887">
        <v>4477.8</v>
      </c>
      <c r="F7887">
        <v>12222.07</v>
      </c>
      <c r="G7887">
        <v>7963.8</v>
      </c>
      <c r="H7887">
        <v>18852</v>
      </c>
      <c r="I7887">
        <v>466.85</v>
      </c>
      <c r="J7887">
        <v>1361.76</v>
      </c>
      <c r="K7887">
        <v>7467.83</v>
      </c>
      <c r="L7887">
        <v>19178</v>
      </c>
      <c r="M7887">
        <v>28113</v>
      </c>
      <c r="N7887">
        <v>5187.8999999999996</v>
      </c>
    </row>
    <row r="7888" spans="1:14" x14ac:dyDescent="0.25">
      <c r="A7888">
        <v>43181</v>
      </c>
      <c r="B7888">
        <v>2633.16</v>
      </c>
      <c r="C7888">
        <v>823.98</v>
      </c>
      <c r="D7888">
        <v>6023.4</v>
      </c>
      <c r="E7888">
        <v>4415.7</v>
      </c>
      <c r="F7888">
        <v>12000.17</v>
      </c>
      <c r="G7888">
        <v>7833</v>
      </c>
      <c r="H7888">
        <v>18497</v>
      </c>
      <c r="I7888">
        <v>459.72</v>
      </c>
      <c r="J7888">
        <v>1333.82</v>
      </c>
      <c r="K7888">
        <v>7344.82</v>
      </c>
      <c r="L7888">
        <v>19369</v>
      </c>
      <c r="M7888">
        <v>27841</v>
      </c>
      <c r="N7888">
        <v>5173.8999999999996</v>
      </c>
    </row>
    <row r="7889" spans="1:14" x14ac:dyDescent="0.25">
      <c r="A7889">
        <v>43182</v>
      </c>
      <c r="B7889">
        <v>2587.83</v>
      </c>
      <c r="C7889">
        <v>814.24</v>
      </c>
      <c r="D7889">
        <v>6010.2</v>
      </c>
      <c r="E7889">
        <v>4354.3999999999996</v>
      </c>
      <c r="F7889">
        <v>11822.46</v>
      </c>
      <c r="G7889">
        <v>7776.6</v>
      </c>
      <c r="H7889">
        <v>18443</v>
      </c>
      <c r="I7889">
        <v>453.65</v>
      </c>
      <c r="J7889">
        <v>1335.6</v>
      </c>
      <c r="K7889">
        <v>7267.73</v>
      </c>
      <c r="L7889">
        <v>18436</v>
      </c>
      <c r="M7889">
        <v>27031</v>
      </c>
      <c r="N7889">
        <v>5065.5</v>
      </c>
    </row>
    <row r="7890" spans="1:14" x14ac:dyDescent="0.25">
      <c r="A7890">
        <v>43185</v>
      </c>
      <c r="B7890">
        <v>2649.35</v>
      </c>
      <c r="C7890">
        <v>818.06</v>
      </c>
      <c r="D7890">
        <v>5968.1</v>
      </c>
      <c r="E7890">
        <v>4329.1000000000004</v>
      </c>
      <c r="F7890">
        <v>11678</v>
      </c>
      <c r="G7890">
        <v>7751.4</v>
      </c>
      <c r="H7890">
        <v>18181</v>
      </c>
      <c r="I7890">
        <v>451.25</v>
      </c>
      <c r="J7890">
        <v>1324.2</v>
      </c>
      <c r="K7890">
        <v>7223.55</v>
      </c>
      <c r="L7890">
        <v>18553</v>
      </c>
      <c r="M7890">
        <v>27376</v>
      </c>
      <c r="N7890">
        <v>5051.5</v>
      </c>
    </row>
    <row r="7891" spans="1:14" x14ac:dyDescent="0.25">
      <c r="A7891">
        <v>43186</v>
      </c>
      <c r="B7891">
        <v>2605.7600000000002</v>
      </c>
      <c r="C7891">
        <v>816.42</v>
      </c>
      <c r="D7891">
        <v>6062.4</v>
      </c>
      <c r="E7891">
        <v>4373.2</v>
      </c>
      <c r="F7891">
        <v>11891.96</v>
      </c>
      <c r="G7891">
        <v>7837</v>
      </c>
      <c r="H7891">
        <v>18348</v>
      </c>
      <c r="I7891">
        <v>457.85</v>
      </c>
      <c r="J7891">
        <v>1338.96</v>
      </c>
      <c r="K7891">
        <v>7323.17</v>
      </c>
      <c r="L7891">
        <v>19124</v>
      </c>
      <c r="M7891">
        <v>27597</v>
      </c>
      <c r="N7891">
        <v>5086.5</v>
      </c>
    </row>
    <row r="7892" spans="1:14" x14ac:dyDescent="0.25">
      <c r="A7892">
        <v>43187</v>
      </c>
      <c r="B7892">
        <v>2597.54</v>
      </c>
      <c r="C7892">
        <v>815.15</v>
      </c>
      <c r="D7892">
        <v>6094.9</v>
      </c>
      <c r="E7892">
        <v>4386.5</v>
      </c>
      <c r="F7892">
        <v>11835.36</v>
      </c>
      <c r="G7892">
        <v>7876.2</v>
      </c>
      <c r="H7892">
        <v>18426</v>
      </c>
      <c r="I7892">
        <v>458.98</v>
      </c>
      <c r="J7892">
        <v>1341.19</v>
      </c>
      <c r="K7892">
        <v>7431.45</v>
      </c>
      <c r="L7892">
        <v>19052</v>
      </c>
      <c r="M7892">
        <v>26882</v>
      </c>
      <c r="N7892">
        <v>5040.1000000000004</v>
      </c>
    </row>
    <row r="7893" spans="1:14" x14ac:dyDescent="0.25">
      <c r="A7893">
        <v>43188</v>
      </c>
      <c r="B7893">
        <v>2632.91</v>
      </c>
      <c r="C7893">
        <v>824.98</v>
      </c>
      <c r="D7893">
        <v>6138.8</v>
      </c>
      <c r="E7893">
        <v>4418.2</v>
      </c>
      <c r="F7893">
        <v>12032.44</v>
      </c>
      <c r="G7893">
        <v>7961.2</v>
      </c>
      <c r="H7893">
        <v>18533</v>
      </c>
      <c r="I7893">
        <v>461.38</v>
      </c>
      <c r="J7893">
        <v>1362.65</v>
      </c>
      <c r="K7893">
        <v>7447.04</v>
      </c>
      <c r="L7893">
        <v>19215</v>
      </c>
      <c r="M7893">
        <v>26967</v>
      </c>
      <c r="N7893">
        <v>5014.8</v>
      </c>
    </row>
    <row r="7894" spans="1:14" x14ac:dyDescent="0.25">
      <c r="A7894">
        <v>43189</v>
      </c>
      <c r="B7894">
        <v>2632.91</v>
      </c>
      <c r="C7894">
        <v>824.98</v>
      </c>
      <c r="D7894">
        <v>6138.8</v>
      </c>
      <c r="E7894">
        <v>4418.2</v>
      </c>
      <c r="F7894">
        <v>12032.44</v>
      </c>
      <c r="G7894">
        <v>7961.2</v>
      </c>
      <c r="H7894">
        <v>18533</v>
      </c>
      <c r="I7894">
        <v>461.38</v>
      </c>
      <c r="J7894">
        <v>1362.65</v>
      </c>
      <c r="K7894">
        <v>7447.04</v>
      </c>
      <c r="L7894">
        <v>19441</v>
      </c>
      <c r="M7894">
        <v>26967</v>
      </c>
      <c r="N7894">
        <v>5014.8</v>
      </c>
    </row>
    <row r="7895" spans="1:14" x14ac:dyDescent="0.25">
      <c r="A7895">
        <v>43192</v>
      </c>
      <c r="B7895">
        <v>2565.17</v>
      </c>
      <c r="C7895">
        <v>816.33</v>
      </c>
      <c r="D7895">
        <v>6138.8</v>
      </c>
      <c r="E7895">
        <v>4418.2</v>
      </c>
      <c r="F7895">
        <v>12032.44</v>
      </c>
      <c r="G7895">
        <v>7961.2</v>
      </c>
      <c r="H7895">
        <v>18533</v>
      </c>
      <c r="I7895">
        <v>461.38</v>
      </c>
      <c r="J7895">
        <v>1362.65</v>
      </c>
      <c r="K7895">
        <v>7447.04</v>
      </c>
      <c r="L7895">
        <v>19414</v>
      </c>
      <c r="M7895">
        <v>26967</v>
      </c>
      <c r="N7895">
        <v>5014.8</v>
      </c>
    </row>
    <row r="7896" spans="1:14" x14ac:dyDescent="0.25">
      <c r="A7896">
        <v>43193</v>
      </c>
      <c r="B7896">
        <v>2603.27</v>
      </c>
      <c r="C7896">
        <v>812.6</v>
      </c>
      <c r="D7896">
        <v>6104.1</v>
      </c>
      <c r="E7896">
        <v>4404.8999999999996</v>
      </c>
      <c r="F7896">
        <v>11931.17</v>
      </c>
      <c r="G7896">
        <v>7909.1</v>
      </c>
      <c r="H7896">
        <v>18611</v>
      </c>
      <c r="I7896">
        <v>460.6</v>
      </c>
      <c r="J7896">
        <v>1340.08</v>
      </c>
      <c r="K7896">
        <v>7350.02</v>
      </c>
      <c r="L7896">
        <v>19314</v>
      </c>
      <c r="M7896">
        <v>27058</v>
      </c>
      <c r="N7896">
        <v>5001.6000000000004</v>
      </c>
    </row>
    <row r="7897" spans="1:14" x14ac:dyDescent="0.25">
      <c r="A7897">
        <v>43194</v>
      </c>
      <c r="B7897">
        <v>2636.89</v>
      </c>
      <c r="C7897">
        <v>814.24</v>
      </c>
      <c r="D7897">
        <v>6102.8</v>
      </c>
      <c r="E7897">
        <v>4396.3999999999996</v>
      </c>
      <c r="F7897">
        <v>11877.06</v>
      </c>
      <c r="G7897">
        <v>7873</v>
      </c>
      <c r="H7897">
        <v>18549</v>
      </c>
      <c r="I7897">
        <v>458.59</v>
      </c>
      <c r="J7897">
        <v>1328.68</v>
      </c>
      <c r="K7897">
        <v>7272.92</v>
      </c>
      <c r="L7897">
        <v>19332</v>
      </c>
      <c r="M7897">
        <v>26388</v>
      </c>
      <c r="N7897">
        <v>5020.8999999999996</v>
      </c>
    </row>
    <row r="7898" spans="1:14" x14ac:dyDescent="0.25">
      <c r="A7898">
        <v>43195</v>
      </c>
      <c r="B7898">
        <v>2651.59</v>
      </c>
      <c r="C7898">
        <v>823.44</v>
      </c>
      <c r="D7898">
        <v>6251.6</v>
      </c>
      <c r="E7898">
        <v>4512.8999999999996</v>
      </c>
      <c r="F7898">
        <v>12239.44</v>
      </c>
      <c r="G7898">
        <v>8070.9</v>
      </c>
      <c r="H7898">
        <v>18995</v>
      </c>
      <c r="I7898">
        <v>471.13</v>
      </c>
      <c r="J7898">
        <v>1357.29</v>
      </c>
      <c r="K7898">
        <v>7423.65</v>
      </c>
      <c r="L7898">
        <v>19613</v>
      </c>
      <c r="M7898">
        <v>26388</v>
      </c>
      <c r="N7898">
        <v>5044.5</v>
      </c>
    </row>
    <row r="7899" spans="1:14" x14ac:dyDescent="0.25">
      <c r="A7899">
        <v>43196</v>
      </c>
      <c r="B7899">
        <v>2595.8000000000002</v>
      </c>
      <c r="C7899">
        <v>814.79</v>
      </c>
      <c r="D7899">
        <v>6230.1</v>
      </c>
      <c r="E7899">
        <v>4497.5</v>
      </c>
      <c r="F7899">
        <v>12140.66</v>
      </c>
      <c r="G7899">
        <v>8012.2</v>
      </c>
      <c r="H7899">
        <v>18942</v>
      </c>
      <c r="I7899">
        <v>470.17</v>
      </c>
      <c r="J7899">
        <v>1346.33</v>
      </c>
      <c r="K7899">
        <v>7407.19</v>
      </c>
      <c r="L7899">
        <v>19604</v>
      </c>
      <c r="M7899">
        <v>26775</v>
      </c>
      <c r="N7899">
        <v>5046.2</v>
      </c>
    </row>
    <row r="7900" spans="1:14" x14ac:dyDescent="0.25">
      <c r="A7900">
        <v>43199</v>
      </c>
      <c r="B7900">
        <v>2609</v>
      </c>
      <c r="C7900">
        <v>817.52</v>
      </c>
      <c r="D7900">
        <v>6244.6</v>
      </c>
      <c r="E7900">
        <v>4502.2</v>
      </c>
      <c r="F7900">
        <v>12167.96</v>
      </c>
      <c r="G7900">
        <v>8081.9</v>
      </c>
      <c r="H7900">
        <v>19063</v>
      </c>
      <c r="I7900">
        <v>470.78</v>
      </c>
      <c r="J7900">
        <v>1346.11</v>
      </c>
      <c r="K7900">
        <v>7414.12</v>
      </c>
      <c r="L7900">
        <v>19686</v>
      </c>
      <c r="M7900">
        <v>27176</v>
      </c>
      <c r="N7900">
        <v>5064.6000000000004</v>
      </c>
    </row>
    <row r="7901" spans="1:14" x14ac:dyDescent="0.25">
      <c r="A7901">
        <v>43200</v>
      </c>
      <c r="B7901">
        <v>2644.86</v>
      </c>
      <c r="C7901">
        <v>817.43</v>
      </c>
      <c r="D7901">
        <v>6310.4</v>
      </c>
      <c r="E7901">
        <v>4539.8999999999996</v>
      </c>
      <c r="F7901">
        <v>12316.88</v>
      </c>
      <c r="G7901">
        <v>8101.9</v>
      </c>
      <c r="H7901">
        <v>19168</v>
      </c>
      <c r="I7901">
        <v>475.45</v>
      </c>
      <c r="J7901">
        <v>1359.97</v>
      </c>
      <c r="K7901">
        <v>7473.89</v>
      </c>
      <c r="L7901">
        <v>19804</v>
      </c>
      <c r="M7901">
        <v>27605</v>
      </c>
      <c r="N7901">
        <v>5104.8</v>
      </c>
    </row>
    <row r="7902" spans="1:14" x14ac:dyDescent="0.25">
      <c r="A7902">
        <v>43201</v>
      </c>
      <c r="B7902">
        <v>2630.92</v>
      </c>
      <c r="C7902">
        <v>815.88</v>
      </c>
      <c r="D7902">
        <v>6306</v>
      </c>
      <c r="E7902">
        <v>4515.1000000000004</v>
      </c>
      <c r="F7902">
        <v>12210.65</v>
      </c>
      <c r="G7902">
        <v>8077.3</v>
      </c>
      <c r="H7902">
        <v>19031</v>
      </c>
      <c r="I7902">
        <v>474.8</v>
      </c>
      <c r="J7902">
        <v>1342.09</v>
      </c>
      <c r="K7902">
        <v>7442.71</v>
      </c>
      <c r="L7902">
        <v>19631</v>
      </c>
      <c r="M7902">
        <v>27721</v>
      </c>
      <c r="N7902">
        <v>5077.7</v>
      </c>
    </row>
    <row r="7903" spans="1:14" x14ac:dyDescent="0.25">
      <c r="A7903">
        <v>43202</v>
      </c>
      <c r="B7903">
        <v>2653.83</v>
      </c>
      <c r="C7903">
        <v>817.97</v>
      </c>
      <c r="D7903">
        <v>6310</v>
      </c>
      <c r="E7903">
        <v>4541.7</v>
      </c>
      <c r="F7903">
        <v>12340.21</v>
      </c>
      <c r="G7903">
        <v>8091.3</v>
      </c>
      <c r="H7903">
        <v>19252</v>
      </c>
      <c r="I7903">
        <v>477.86</v>
      </c>
      <c r="J7903">
        <v>1354.6</v>
      </c>
      <c r="K7903">
        <v>7495.55</v>
      </c>
      <c r="L7903">
        <v>19622</v>
      </c>
      <c r="M7903">
        <v>27610</v>
      </c>
      <c r="N7903">
        <v>5068.1000000000004</v>
      </c>
    </row>
    <row r="7904" spans="1:14" x14ac:dyDescent="0.25">
      <c r="A7904">
        <v>43203</v>
      </c>
      <c r="B7904">
        <v>2647.1</v>
      </c>
      <c r="C7904">
        <v>816.97</v>
      </c>
      <c r="D7904">
        <v>6320.1</v>
      </c>
      <c r="E7904">
        <v>4546.8</v>
      </c>
      <c r="F7904">
        <v>12364.04</v>
      </c>
      <c r="G7904">
        <v>8103.4</v>
      </c>
      <c r="H7904">
        <v>19296</v>
      </c>
      <c r="I7904">
        <v>478.64</v>
      </c>
      <c r="J7904">
        <v>1361.53</v>
      </c>
      <c r="K7904">
        <v>7486.89</v>
      </c>
      <c r="L7904">
        <v>19758</v>
      </c>
      <c r="M7904">
        <v>27700</v>
      </c>
      <c r="N7904">
        <v>5084.7</v>
      </c>
    </row>
    <row r="7905" spans="1:14" x14ac:dyDescent="0.25">
      <c r="A7905">
        <v>43206</v>
      </c>
      <c r="B7905">
        <v>2671.51</v>
      </c>
      <c r="C7905">
        <v>819.25</v>
      </c>
      <c r="D7905">
        <v>6267</v>
      </c>
      <c r="E7905">
        <v>4548.1000000000004</v>
      </c>
      <c r="F7905">
        <v>12307.95</v>
      </c>
      <c r="G7905">
        <v>8108.7</v>
      </c>
      <c r="H7905">
        <v>19302</v>
      </c>
      <c r="I7905">
        <v>477.38</v>
      </c>
      <c r="J7905">
        <v>1361.76</v>
      </c>
      <c r="K7905">
        <v>7489.48</v>
      </c>
      <c r="L7905">
        <v>19795</v>
      </c>
      <c r="M7905">
        <v>27083</v>
      </c>
      <c r="N7905">
        <v>5088.2</v>
      </c>
    </row>
    <row r="7906" spans="1:14" x14ac:dyDescent="0.25">
      <c r="A7906">
        <v>43207</v>
      </c>
      <c r="B7906">
        <v>2696.17</v>
      </c>
      <c r="C7906">
        <v>820.34</v>
      </c>
      <c r="D7906">
        <v>6295.9</v>
      </c>
      <c r="E7906">
        <v>4587.1000000000004</v>
      </c>
      <c r="F7906">
        <v>12515.94</v>
      </c>
      <c r="G7906">
        <v>8165.9</v>
      </c>
      <c r="H7906">
        <v>19563</v>
      </c>
      <c r="I7906">
        <v>481.53</v>
      </c>
      <c r="J7906">
        <v>1380.53</v>
      </c>
      <c r="K7906">
        <v>7573.51</v>
      </c>
      <c r="L7906">
        <v>19776</v>
      </c>
      <c r="M7906">
        <v>26971</v>
      </c>
      <c r="N7906">
        <v>5086.5</v>
      </c>
    </row>
    <row r="7907" spans="1:14" x14ac:dyDescent="0.25">
      <c r="A7907">
        <v>43208</v>
      </c>
      <c r="B7907">
        <v>2699.4</v>
      </c>
      <c r="C7907">
        <v>829.72</v>
      </c>
      <c r="D7907">
        <v>6370.5</v>
      </c>
      <c r="E7907">
        <v>4609.8</v>
      </c>
      <c r="F7907">
        <v>12515.94</v>
      </c>
      <c r="G7907">
        <v>8206.2999999999993</v>
      </c>
      <c r="H7907">
        <v>19664</v>
      </c>
      <c r="I7907">
        <v>483.32</v>
      </c>
      <c r="J7907">
        <v>1388.58</v>
      </c>
      <c r="K7907">
        <v>7582.17</v>
      </c>
      <c r="L7907">
        <v>20093</v>
      </c>
      <c r="M7907">
        <v>27203</v>
      </c>
      <c r="N7907">
        <v>5103.8999999999996</v>
      </c>
    </row>
    <row r="7908" spans="1:14" x14ac:dyDescent="0.25">
      <c r="A7908">
        <v>43209</v>
      </c>
      <c r="B7908">
        <v>2682.72</v>
      </c>
      <c r="C7908">
        <v>826.26</v>
      </c>
      <c r="D7908">
        <v>6385</v>
      </c>
      <c r="E7908">
        <v>4620.1000000000004</v>
      </c>
      <c r="F7908">
        <v>12487.65</v>
      </c>
      <c r="G7908">
        <v>8200</v>
      </c>
      <c r="H7908">
        <v>19675</v>
      </c>
      <c r="I7908">
        <v>481.48</v>
      </c>
      <c r="J7908">
        <v>1392.16</v>
      </c>
      <c r="K7908">
        <v>7575.24</v>
      </c>
      <c r="L7908">
        <v>20112</v>
      </c>
      <c r="M7908">
        <v>27602</v>
      </c>
      <c r="N7908">
        <v>5117.8999999999996</v>
      </c>
    </row>
    <row r="7909" spans="1:14" x14ac:dyDescent="0.25">
      <c r="A7909">
        <v>43210</v>
      </c>
      <c r="B7909">
        <v>2661.3</v>
      </c>
      <c r="C7909">
        <v>828.08</v>
      </c>
      <c r="D7909">
        <v>6415.7</v>
      </c>
      <c r="E7909">
        <v>4640.5</v>
      </c>
      <c r="F7909">
        <v>12458.85</v>
      </c>
      <c r="G7909">
        <v>8220.1</v>
      </c>
      <c r="H7909">
        <v>19723</v>
      </c>
      <c r="I7909">
        <v>480.95</v>
      </c>
      <c r="J7909">
        <v>1405.38</v>
      </c>
      <c r="K7909">
        <v>7570.91</v>
      </c>
      <c r="L7909">
        <v>20075</v>
      </c>
      <c r="M7909">
        <v>27243</v>
      </c>
      <c r="N7909">
        <v>5112.7</v>
      </c>
    </row>
    <row r="7910" spans="1:14" x14ac:dyDescent="0.25">
      <c r="A7910">
        <v>43213</v>
      </c>
      <c r="B7910">
        <v>2661.05</v>
      </c>
      <c r="C7910">
        <v>832.63</v>
      </c>
      <c r="D7910">
        <v>6450</v>
      </c>
      <c r="E7910">
        <v>4663.3999999999996</v>
      </c>
      <c r="F7910">
        <v>12503.53</v>
      </c>
      <c r="G7910">
        <v>8252</v>
      </c>
      <c r="H7910">
        <v>19918</v>
      </c>
      <c r="I7910">
        <v>484.84</v>
      </c>
      <c r="J7910">
        <v>1416.43</v>
      </c>
      <c r="K7910">
        <v>7556.18</v>
      </c>
      <c r="L7910">
        <v>20021</v>
      </c>
      <c r="M7910">
        <v>27140</v>
      </c>
      <c r="N7910">
        <v>5130.2</v>
      </c>
    </row>
    <row r="7911" spans="1:14" x14ac:dyDescent="0.25">
      <c r="A7911">
        <v>43214</v>
      </c>
      <c r="B7911">
        <v>2625.19</v>
      </c>
      <c r="C7911">
        <v>828.54</v>
      </c>
      <c r="D7911">
        <v>6465.3</v>
      </c>
      <c r="E7911">
        <v>4671.6000000000004</v>
      </c>
      <c r="F7911">
        <v>12459.85</v>
      </c>
      <c r="G7911">
        <v>8214.7000000000007</v>
      </c>
      <c r="H7911">
        <v>19953</v>
      </c>
      <c r="I7911">
        <v>486.74</v>
      </c>
      <c r="J7911">
        <v>1405.38</v>
      </c>
      <c r="K7911">
        <v>7550.99</v>
      </c>
      <c r="L7911">
        <v>20184</v>
      </c>
      <c r="M7911">
        <v>27493</v>
      </c>
      <c r="N7911">
        <v>5163.3999999999996</v>
      </c>
    </row>
    <row r="7912" spans="1:14" x14ac:dyDescent="0.25">
      <c r="A7912">
        <v>43215</v>
      </c>
      <c r="B7912">
        <v>2634.4</v>
      </c>
      <c r="C7912">
        <v>833</v>
      </c>
      <c r="D7912">
        <v>6431.1</v>
      </c>
      <c r="E7912">
        <v>4648.2</v>
      </c>
      <c r="F7912">
        <v>12334.75</v>
      </c>
      <c r="G7912">
        <v>8203.1</v>
      </c>
      <c r="H7912">
        <v>19776</v>
      </c>
      <c r="I7912">
        <v>483.87</v>
      </c>
      <c r="J7912">
        <v>1396.37</v>
      </c>
      <c r="K7912">
        <v>7507.68</v>
      </c>
      <c r="L7912">
        <v>20130</v>
      </c>
      <c r="M7912">
        <v>27082</v>
      </c>
      <c r="N7912">
        <v>5130.2</v>
      </c>
    </row>
    <row r="7913" spans="1:14" x14ac:dyDescent="0.25">
      <c r="A7913">
        <v>43216</v>
      </c>
      <c r="B7913">
        <v>2664.29</v>
      </c>
      <c r="C7913">
        <v>840.01</v>
      </c>
      <c r="D7913">
        <v>6471</v>
      </c>
      <c r="E7913">
        <v>4684.6000000000004</v>
      </c>
      <c r="F7913">
        <v>12421.62</v>
      </c>
      <c r="G7913">
        <v>8242.7000000000007</v>
      </c>
      <c r="H7913">
        <v>19952</v>
      </c>
      <c r="I7913">
        <v>486.52</v>
      </c>
      <c r="J7913">
        <v>1409.21</v>
      </c>
      <c r="K7913">
        <v>7606.43</v>
      </c>
      <c r="L7913">
        <v>20220</v>
      </c>
      <c r="M7913">
        <v>26955</v>
      </c>
      <c r="N7913">
        <v>5152.8999999999996</v>
      </c>
    </row>
    <row r="7914" spans="1:14" x14ac:dyDescent="0.25">
      <c r="A7914">
        <v>43217</v>
      </c>
      <c r="B7914">
        <v>2661.3</v>
      </c>
      <c r="C7914">
        <v>841.28</v>
      </c>
      <c r="D7914">
        <v>6547</v>
      </c>
      <c r="E7914">
        <v>4710.2</v>
      </c>
      <c r="F7914">
        <v>12506.51</v>
      </c>
      <c r="G7914">
        <v>8288.7999999999993</v>
      </c>
      <c r="H7914">
        <v>19862</v>
      </c>
      <c r="I7914">
        <v>487.54</v>
      </c>
      <c r="J7914">
        <v>1417.1</v>
      </c>
      <c r="K7914">
        <v>7606.43</v>
      </c>
      <c r="L7914">
        <v>20392</v>
      </c>
      <c r="M7914">
        <v>27127</v>
      </c>
      <c r="N7914">
        <v>5194.8999999999996</v>
      </c>
    </row>
    <row r="7915" spans="1:14" x14ac:dyDescent="0.25">
      <c r="A7915">
        <v>43220</v>
      </c>
      <c r="B7915">
        <v>2636.89</v>
      </c>
      <c r="C7915">
        <v>837.64</v>
      </c>
      <c r="D7915">
        <v>6548.3</v>
      </c>
      <c r="E7915">
        <v>4742.3</v>
      </c>
      <c r="F7915">
        <v>12520.41</v>
      </c>
      <c r="G7915">
        <v>8337.5</v>
      </c>
      <c r="H7915">
        <v>19922</v>
      </c>
      <c r="I7915">
        <v>488.6</v>
      </c>
      <c r="J7915">
        <v>1410.79</v>
      </c>
      <c r="K7915">
        <v>7654.94</v>
      </c>
      <c r="L7915">
        <v>20392</v>
      </c>
      <c r="M7915">
        <v>27670</v>
      </c>
      <c r="N7915">
        <v>5215.8</v>
      </c>
    </row>
    <row r="7916" spans="1:14" x14ac:dyDescent="0.25">
      <c r="A7916">
        <v>43221</v>
      </c>
      <c r="B7916">
        <v>2642.12</v>
      </c>
      <c r="C7916">
        <v>838.55</v>
      </c>
      <c r="D7916">
        <v>6557.5</v>
      </c>
      <c r="E7916">
        <v>4742.3</v>
      </c>
      <c r="F7916">
        <v>12520.41</v>
      </c>
      <c r="G7916">
        <v>8337.5</v>
      </c>
      <c r="H7916">
        <v>19922</v>
      </c>
      <c r="I7916">
        <v>488.6</v>
      </c>
      <c r="J7916">
        <v>1410.79</v>
      </c>
      <c r="K7916">
        <v>7654.94</v>
      </c>
      <c r="L7916">
        <v>20383</v>
      </c>
      <c r="M7916">
        <v>27670</v>
      </c>
      <c r="N7916">
        <v>5239.3999999999996</v>
      </c>
    </row>
    <row r="7917" spans="1:14" x14ac:dyDescent="0.25">
      <c r="A7917">
        <v>43222</v>
      </c>
      <c r="B7917">
        <v>2617.4699999999998</v>
      </c>
      <c r="C7917">
        <v>837.55</v>
      </c>
      <c r="D7917">
        <v>6589.1</v>
      </c>
      <c r="E7917">
        <v>4757</v>
      </c>
      <c r="F7917">
        <v>12728.9</v>
      </c>
      <c r="G7917">
        <v>8434</v>
      </c>
      <c r="H7917">
        <v>20142</v>
      </c>
      <c r="I7917">
        <v>488.73</v>
      </c>
      <c r="J7917">
        <v>1428.82</v>
      </c>
      <c r="K7917">
        <v>7645.41</v>
      </c>
      <c r="L7917">
        <v>20356</v>
      </c>
      <c r="M7917">
        <v>27571</v>
      </c>
      <c r="N7917">
        <v>5285.8</v>
      </c>
    </row>
    <row r="7918" spans="1:14" x14ac:dyDescent="0.25">
      <c r="A7918">
        <v>43223</v>
      </c>
      <c r="B7918">
        <v>2621.7</v>
      </c>
      <c r="C7918">
        <v>839.46</v>
      </c>
      <c r="D7918">
        <v>6548.7</v>
      </c>
      <c r="E7918">
        <v>4743.1000000000004</v>
      </c>
      <c r="F7918">
        <v>12611.75</v>
      </c>
      <c r="G7918">
        <v>8377.5</v>
      </c>
      <c r="H7918">
        <v>19987</v>
      </c>
      <c r="I7918">
        <v>485.59</v>
      </c>
      <c r="J7918">
        <v>1409.89</v>
      </c>
      <c r="K7918">
        <v>7618.55</v>
      </c>
      <c r="L7918">
        <v>20356</v>
      </c>
      <c r="M7918">
        <v>27121</v>
      </c>
      <c r="N7918">
        <v>5315.5</v>
      </c>
    </row>
    <row r="7919" spans="1:14" x14ac:dyDescent="0.25">
      <c r="A7919">
        <v>43224</v>
      </c>
      <c r="B7919">
        <v>2652.83</v>
      </c>
      <c r="C7919">
        <v>845.56</v>
      </c>
      <c r="D7919">
        <v>6603.6</v>
      </c>
      <c r="E7919">
        <v>4760.5</v>
      </c>
      <c r="F7919">
        <v>12734.86</v>
      </c>
      <c r="G7919">
        <v>8433.1</v>
      </c>
      <c r="H7919">
        <v>20196</v>
      </c>
      <c r="I7919">
        <v>489.13</v>
      </c>
      <c r="J7919">
        <v>1418</v>
      </c>
      <c r="K7919">
        <v>7665.33</v>
      </c>
      <c r="L7919">
        <v>20356</v>
      </c>
      <c r="M7919">
        <v>26872</v>
      </c>
      <c r="N7919">
        <v>5292.8</v>
      </c>
    </row>
    <row r="7920" spans="1:14" x14ac:dyDescent="0.25">
      <c r="A7920">
        <v>43227</v>
      </c>
      <c r="B7920">
        <v>2659.81</v>
      </c>
      <c r="C7920">
        <v>849.66</v>
      </c>
      <c r="D7920">
        <v>6603.6</v>
      </c>
      <c r="E7920">
        <v>4773.5</v>
      </c>
      <c r="F7920">
        <v>12869.88</v>
      </c>
      <c r="G7920">
        <v>8474.5</v>
      </c>
      <c r="H7920">
        <v>20394</v>
      </c>
      <c r="I7920">
        <v>491.64</v>
      </c>
      <c r="J7920">
        <v>1438.29</v>
      </c>
      <c r="K7920">
        <v>7753.69</v>
      </c>
      <c r="L7920">
        <v>20338</v>
      </c>
      <c r="M7920">
        <v>26851</v>
      </c>
      <c r="N7920">
        <v>5301.5</v>
      </c>
    </row>
    <row r="7921" spans="1:14" x14ac:dyDescent="0.25">
      <c r="A7921">
        <v>43228</v>
      </c>
      <c r="B7921">
        <v>2660.06</v>
      </c>
      <c r="C7921">
        <v>852.12</v>
      </c>
      <c r="D7921">
        <v>6602.7</v>
      </c>
      <c r="E7921">
        <v>4764.8</v>
      </c>
      <c r="F7921">
        <v>12825.2</v>
      </c>
      <c r="G7921">
        <v>8487.2000000000007</v>
      </c>
      <c r="H7921">
        <v>20050</v>
      </c>
      <c r="I7921">
        <v>492.09</v>
      </c>
      <c r="J7921">
        <v>1445.95</v>
      </c>
      <c r="K7921">
        <v>7728.57</v>
      </c>
      <c r="L7921">
        <v>20401</v>
      </c>
      <c r="M7921">
        <v>27253</v>
      </c>
      <c r="N7921">
        <v>5312.9</v>
      </c>
    </row>
    <row r="7922" spans="1:14" x14ac:dyDescent="0.25">
      <c r="A7922">
        <v>43229</v>
      </c>
      <c r="B7922">
        <v>2685.71</v>
      </c>
      <c r="C7922">
        <v>857.13</v>
      </c>
      <c r="D7922">
        <v>6681.3</v>
      </c>
      <c r="E7922">
        <v>4776.1000000000004</v>
      </c>
      <c r="F7922">
        <v>12863.92</v>
      </c>
      <c r="G7922">
        <v>8540.6</v>
      </c>
      <c r="H7922">
        <v>20161</v>
      </c>
      <c r="I7922">
        <v>494.69</v>
      </c>
      <c r="J7922">
        <v>1458.57</v>
      </c>
      <c r="K7922">
        <v>7746.76</v>
      </c>
      <c r="L7922">
        <v>20311</v>
      </c>
      <c r="M7922">
        <v>27448</v>
      </c>
      <c r="N7922">
        <v>5323.4</v>
      </c>
    </row>
    <row r="7923" spans="1:14" x14ac:dyDescent="0.25">
      <c r="A7923">
        <v>43230</v>
      </c>
      <c r="B7923">
        <v>2708.37</v>
      </c>
      <c r="C7923">
        <v>859.04</v>
      </c>
      <c r="D7923">
        <v>6742.7</v>
      </c>
      <c r="E7923">
        <v>4786</v>
      </c>
      <c r="F7923">
        <v>12930.94</v>
      </c>
      <c r="G7923">
        <v>8555.9</v>
      </c>
      <c r="H7923">
        <v>19940</v>
      </c>
      <c r="I7923">
        <v>496.42</v>
      </c>
      <c r="J7923">
        <v>1458.57</v>
      </c>
      <c r="K7923">
        <v>7746.76</v>
      </c>
      <c r="L7923">
        <v>20383</v>
      </c>
      <c r="M7923">
        <v>27683</v>
      </c>
      <c r="N7923">
        <v>5330.4</v>
      </c>
    </row>
    <row r="7924" spans="1:14" x14ac:dyDescent="0.25">
      <c r="A7924">
        <v>43231</v>
      </c>
      <c r="B7924">
        <v>2719.08</v>
      </c>
      <c r="C7924">
        <v>862.86</v>
      </c>
      <c r="D7924">
        <v>6762.5</v>
      </c>
      <c r="E7924">
        <v>4799</v>
      </c>
      <c r="F7924">
        <v>12909.1</v>
      </c>
      <c r="G7924">
        <v>8589.2999999999993</v>
      </c>
      <c r="H7924">
        <v>20055</v>
      </c>
      <c r="I7924">
        <v>496.59</v>
      </c>
      <c r="J7924">
        <v>1445.95</v>
      </c>
      <c r="K7924">
        <v>7782.27</v>
      </c>
      <c r="L7924">
        <v>20592</v>
      </c>
      <c r="M7924">
        <v>28058</v>
      </c>
      <c r="N7924">
        <v>5329.5</v>
      </c>
    </row>
    <row r="7925" spans="1:14" x14ac:dyDescent="0.25">
      <c r="A7925">
        <v>43234</v>
      </c>
      <c r="B7925">
        <v>2720.57</v>
      </c>
      <c r="C7925">
        <v>868.6</v>
      </c>
      <c r="D7925">
        <v>6746.7</v>
      </c>
      <c r="E7925">
        <v>4800.3</v>
      </c>
      <c r="F7925">
        <v>12887.75</v>
      </c>
      <c r="G7925">
        <v>8576.2000000000007</v>
      </c>
      <c r="H7925">
        <v>20107</v>
      </c>
      <c r="I7925">
        <v>497.74</v>
      </c>
      <c r="J7925">
        <v>1440.77</v>
      </c>
      <c r="K7925">
        <v>7783.14</v>
      </c>
      <c r="L7925">
        <v>20709</v>
      </c>
      <c r="M7925">
        <v>28386</v>
      </c>
      <c r="N7925">
        <v>5352.2</v>
      </c>
    </row>
    <row r="7926" spans="1:14" x14ac:dyDescent="0.25">
      <c r="A7926">
        <v>43235</v>
      </c>
      <c r="B7926">
        <v>2698.66</v>
      </c>
      <c r="C7926">
        <v>869.78</v>
      </c>
      <c r="D7926">
        <v>6766.9</v>
      </c>
      <c r="E7926">
        <v>4811.6000000000004</v>
      </c>
      <c r="F7926">
        <v>12886.76</v>
      </c>
      <c r="G7926">
        <v>8531</v>
      </c>
      <c r="H7926">
        <v>20192</v>
      </c>
      <c r="I7926">
        <v>498.63</v>
      </c>
      <c r="J7926">
        <v>1448.65</v>
      </c>
      <c r="K7926">
        <v>7778.81</v>
      </c>
      <c r="L7926">
        <v>20673</v>
      </c>
      <c r="M7926">
        <v>27964</v>
      </c>
      <c r="N7926">
        <v>5333</v>
      </c>
    </row>
    <row r="7927" spans="1:14" x14ac:dyDescent="0.25">
      <c r="A7927">
        <v>43236</v>
      </c>
      <c r="B7927">
        <v>2712.6</v>
      </c>
      <c r="C7927">
        <v>870.42</v>
      </c>
      <c r="D7927">
        <v>6776.1</v>
      </c>
      <c r="E7927">
        <v>4824.1000000000004</v>
      </c>
      <c r="F7927">
        <v>12902.15</v>
      </c>
      <c r="G7927">
        <v>8456.4</v>
      </c>
      <c r="H7927">
        <v>19700</v>
      </c>
      <c r="I7927">
        <v>499.2</v>
      </c>
      <c r="J7927">
        <v>1441.44</v>
      </c>
      <c r="K7927">
        <v>7771.88</v>
      </c>
      <c r="L7927">
        <v>20601</v>
      </c>
      <c r="M7927">
        <v>27913</v>
      </c>
      <c r="N7927">
        <v>5332.1</v>
      </c>
    </row>
    <row r="7928" spans="1:14" x14ac:dyDescent="0.25">
      <c r="A7928">
        <v>43237</v>
      </c>
      <c r="B7928">
        <v>2708.37</v>
      </c>
      <c r="C7928">
        <v>872.15</v>
      </c>
      <c r="D7928">
        <v>6813.8</v>
      </c>
      <c r="E7928">
        <v>4870.8999999999996</v>
      </c>
      <c r="F7928">
        <v>13007.38</v>
      </c>
      <c r="G7928">
        <v>8526.1</v>
      </c>
      <c r="H7928">
        <v>19768</v>
      </c>
      <c r="I7928">
        <v>502.69</v>
      </c>
      <c r="J7928">
        <v>1458.57</v>
      </c>
      <c r="K7928">
        <v>7766.68</v>
      </c>
      <c r="L7928">
        <v>20691</v>
      </c>
      <c r="M7928">
        <v>27864</v>
      </c>
      <c r="N7928">
        <v>5340</v>
      </c>
    </row>
    <row r="7929" spans="1:14" x14ac:dyDescent="0.25">
      <c r="A7929">
        <v>43238</v>
      </c>
      <c r="B7929">
        <v>2702.64</v>
      </c>
      <c r="C7929">
        <v>872.24</v>
      </c>
      <c r="D7929">
        <v>6812.5</v>
      </c>
      <c r="E7929">
        <v>4865.2</v>
      </c>
      <c r="F7929">
        <v>12971.64</v>
      </c>
      <c r="G7929">
        <v>8460.5</v>
      </c>
      <c r="H7929">
        <v>19470</v>
      </c>
      <c r="I7929">
        <v>501.01</v>
      </c>
      <c r="J7929">
        <v>1460.77</v>
      </c>
      <c r="K7929">
        <v>7735.5</v>
      </c>
      <c r="L7929">
        <v>20773</v>
      </c>
      <c r="M7929">
        <v>27879</v>
      </c>
      <c r="N7929">
        <v>5329.5</v>
      </c>
    </row>
    <row r="7930" spans="1:14" x14ac:dyDescent="0.25">
      <c r="A7930">
        <v>43241</v>
      </c>
      <c r="B7930">
        <v>2722.57</v>
      </c>
      <c r="C7930">
        <v>872.24</v>
      </c>
      <c r="D7930">
        <v>6887.6</v>
      </c>
      <c r="E7930">
        <v>4886.7</v>
      </c>
      <c r="F7930">
        <v>12971.64</v>
      </c>
      <c r="G7930">
        <v>8412</v>
      </c>
      <c r="H7930">
        <v>19478</v>
      </c>
      <c r="I7930">
        <v>503.71</v>
      </c>
      <c r="J7930">
        <v>1466.41</v>
      </c>
      <c r="K7930">
        <v>7735.5</v>
      </c>
      <c r="L7930">
        <v>20845</v>
      </c>
      <c r="M7930">
        <v>28177</v>
      </c>
      <c r="N7930">
        <v>5326.9</v>
      </c>
    </row>
    <row r="7931" spans="1:14" x14ac:dyDescent="0.25">
      <c r="A7931">
        <v>43242</v>
      </c>
      <c r="B7931">
        <v>2715.59</v>
      </c>
      <c r="C7931">
        <v>870.97</v>
      </c>
      <c r="D7931">
        <v>6916.5</v>
      </c>
      <c r="E7931">
        <v>4896.8</v>
      </c>
      <c r="F7931">
        <v>13099.22</v>
      </c>
      <c r="G7931">
        <v>8492.2999999999993</v>
      </c>
      <c r="H7931">
        <v>19619</v>
      </c>
      <c r="I7931">
        <v>505.66</v>
      </c>
      <c r="J7931">
        <v>1463.7</v>
      </c>
      <c r="K7931">
        <v>7739.83</v>
      </c>
      <c r="L7931">
        <v>20800</v>
      </c>
      <c r="M7931">
        <v>28177</v>
      </c>
      <c r="N7931">
        <v>5286.7</v>
      </c>
    </row>
    <row r="7932" spans="1:14" x14ac:dyDescent="0.25">
      <c r="A7932">
        <v>43243</v>
      </c>
      <c r="B7932">
        <v>2720.32</v>
      </c>
      <c r="C7932">
        <v>869.97</v>
      </c>
      <c r="D7932">
        <v>6819.1</v>
      </c>
      <c r="E7932">
        <v>4831.8999999999996</v>
      </c>
      <c r="F7932">
        <v>12880.8</v>
      </c>
      <c r="G7932">
        <v>8385.6</v>
      </c>
      <c r="H7932">
        <v>19346</v>
      </c>
      <c r="I7932">
        <v>499.5</v>
      </c>
      <c r="J7932">
        <v>1441.82</v>
      </c>
      <c r="K7932">
        <v>7603.83</v>
      </c>
      <c r="L7932">
        <v>20583</v>
      </c>
      <c r="M7932">
        <v>27562</v>
      </c>
      <c r="N7932">
        <v>5277</v>
      </c>
    </row>
    <row r="7933" spans="1:14" x14ac:dyDescent="0.25">
      <c r="A7933">
        <v>43244</v>
      </c>
      <c r="B7933">
        <v>2717.09</v>
      </c>
      <c r="C7933">
        <v>867.78</v>
      </c>
      <c r="D7933">
        <v>6777.4</v>
      </c>
      <c r="E7933">
        <v>4816.6000000000004</v>
      </c>
      <c r="F7933">
        <v>12752.23</v>
      </c>
      <c r="G7933">
        <v>8364.9</v>
      </c>
      <c r="H7933">
        <v>19204</v>
      </c>
      <c r="I7933">
        <v>496.44</v>
      </c>
      <c r="J7933">
        <v>1437.31</v>
      </c>
      <c r="K7933">
        <v>7585.64</v>
      </c>
      <c r="L7933">
        <v>20302</v>
      </c>
      <c r="M7933">
        <v>27701</v>
      </c>
      <c r="N7933">
        <v>5283.2</v>
      </c>
    </row>
    <row r="7934" spans="1:14" x14ac:dyDescent="0.25">
      <c r="A7934">
        <v>43245</v>
      </c>
      <c r="B7934">
        <v>2707.87</v>
      </c>
      <c r="C7934">
        <v>866.23</v>
      </c>
      <c r="D7934">
        <v>6776.9</v>
      </c>
      <c r="E7934">
        <v>4811.8</v>
      </c>
      <c r="F7934">
        <v>12839.1</v>
      </c>
      <c r="G7934">
        <v>8207.7000000000007</v>
      </c>
      <c r="H7934">
        <v>18933</v>
      </c>
      <c r="I7934">
        <v>497.51</v>
      </c>
      <c r="J7934">
        <v>1432.12</v>
      </c>
      <c r="K7934">
        <v>7584.77</v>
      </c>
      <c r="L7934">
        <v>20329</v>
      </c>
      <c r="M7934">
        <v>27652</v>
      </c>
      <c r="N7934">
        <v>5277.9</v>
      </c>
    </row>
    <row r="7935" spans="1:14" x14ac:dyDescent="0.25">
      <c r="A7935">
        <v>43248</v>
      </c>
      <c r="B7935">
        <v>2707.87</v>
      </c>
      <c r="C7935">
        <v>864.96</v>
      </c>
      <c r="D7935">
        <v>6776.9</v>
      </c>
      <c r="E7935">
        <v>4788.6000000000004</v>
      </c>
      <c r="F7935">
        <v>12784.5</v>
      </c>
      <c r="G7935">
        <v>8177</v>
      </c>
      <c r="H7935">
        <v>18547</v>
      </c>
      <c r="I7935">
        <v>495.34</v>
      </c>
      <c r="J7935">
        <v>1426.94</v>
      </c>
      <c r="K7935">
        <v>7608.16</v>
      </c>
      <c r="L7935">
        <v>20374</v>
      </c>
      <c r="M7935">
        <v>27756</v>
      </c>
      <c r="N7935">
        <v>5259.6</v>
      </c>
    </row>
    <row r="7936" spans="1:14" x14ac:dyDescent="0.25">
      <c r="A7936">
        <v>43249</v>
      </c>
      <c r="B7936">
        <v>2681.97</v>
      </c>
      <c r="C7936">
        <v>856.85</v>
      </c>
      <c r="D7936">
        <v>6688.7</v>
      </c>
      <c r="E7936">
        <v>4728.5</v>
      </c>
      <c r="F7936">
        <v>12574.52</v>
      </c>
      <c r="G7936">
        <v>7958.6</v>
      </c>
      <c r="H7936">
        <v>18030</v>
      </c>
      <c r="I7936">
        <v>490.82</v>
      </c>
      <c r="J7936">
        <v>1418.36</v>
      </c>
      <c r="K7936">
        <v>7474.76</v>
      </c>
      <c r="L7936">
        <v>20202</v>
      </c>
      <c r="M7936">
        <v>27454</v>
      </c>
      <c r="N7936">
        <v>5256.9</v>
      </c>
    </row>
    <row r="7937" spans="1:14" x14ac:dyDescent="0.25">
      <c r="A7937">
        <v>43250</v>
      </c>
      <c r="B7937">
        <v>2714.1</v>
      </c>
      <c r="C7937">
        <v>863.41</v>
      </c>
      <c r="D7937">
        <v>6719</v>
      </c>
      <c r="E7937">
        <v>4738.2</v>
      </c>
      <c r="F7937">
        <v>12650.96</v>
      </c>
      <c r="G7937">
        <v>7975.5</v>
      </c>
      <c r="H7937">
        <v>18364</v>
      </c>
      <c r="I7937">
        <v>493.34</v>
      </c>
      <c r="J7937">
        <v>1409.57</v>
      </c>
      <c r="K7937">
        <v>7438.38</v>
      </c>
      <c r="L7937">
        <v>19958</v>
      </c>
      <c r="M7937">
        <v>27048</v>
      </c>
      <c r="N7937">
        <v>5241.2</v>
      </c>
    </row>
    <row r="7938" spans="1:14" x14ac:dyDescent="0.25">
      <c r="A7938">
        <v>43251</v>
      </c>
      <c r="B7938">
        <v>2695.17</v>
      </c>
      <c r="C7938">
        <v>864.41</v>
      </c>
      <c r="D7938">
        <v>6732.6</v>
      </c>
      <c r="E7938">
        <v>4712.3</v>
      </c>
      <c r="F7938">
        <v>12521.4</v>
      </c>
      <c r="G7938">
        <v>7920</v>
      </c>
      <c r="H7938">
        <v>18384</v>
      </c>
      <c r="I7938">
        <v>489.31</v>
      </c>
      <c r="J7938">
        <v>1392.65</v>
      </c>
      <c r="K7938">
        <v>7322.3</v>
      </c>
      <c r="L7938">
        <v>20103</v>
      </c>
      <c r="M7938">
        <v>27621</v>
      </c>
      <c r="N7938">
        <v>5259.6</v>
      </c>
    </row>
    <row r="7939" spans="1:14" x14ac:dyDescent="0.25">
      <c r="A7939">
        <v>43252</v>
      </c>
      <c r="B7939">
        <v>2723.31</v>
      </c>
      <c r="C7939">
        <v>863.41</v>
      </c>
      <c r="D7939">
        <v>6745.3</v>
      </c>
      <c r="E7939">
        <v>4772.3999999999996</v>
      </c>
      <c r="F7939">
        <v>12603.31</v>
      </c>
      <c r="G7939">
        <v>8037.5</v>
      </c>
      <c r="H7939">
        <v>18662</v>
      </c>
      <c r="I7939">
        <v>494.94</v>
      </c>
      <c r="J7939">
        <v>1413.85</v>
      </c>
      <c r="K7939">
        <v>7467.83</v>
      </c>
      <c r="L7939">
        <v>20130</v>
      </c>
      <c r="M7939">
        <v>27529</v>
      </c>
      <c r="N7939">
        <v>5241.2</v>
      </c>
    </row>
    <row r="7940" spans="1:14" x14ac:dyDescent="0.25">
      <c r="A7940">
        <v>43255</v>
      </c>
      <c r="B7940">
        <v>2735.02</v>
      </c>
      <c r="C7940">
        <v>864.78</v>
      </c>
      <c r="D7940">
        <v>6782.2</v>
      </c>
      <c r="E7940">
        <v>4781.1000000000004</v>
      </c>
      <c r="F7940">
        <v>12680.75</v>
      </c>
      <c r="G7940">
        <v>8147.6</v>
      </c>
      <c r="H7940">
        <v>18575</v>
      </c>
      <c r="I7940">
        <v>497.64</v>
      </c>
      <c r="J7940">
        <v>1409.79</v>
      </c>
      <c r="K7940">
        <v>7473.03</v>
      </c>
      <c r="L7940">
        <v>20392</v>
      </c>
      <c r="M7940">
        <v>27986</v>
      </c>
      <c r="N7940">
        <v>5268.3</v>
      </c>
    </row>
    <row r="7941" spans="1:14" x14ac:dyDescent="0.25">
      <c r="A7941">
        <v>43256</v>
      </c>
      <c r="B7941">
        <v>2740.99</v>
      </c>
      <c r="C7941">
        <v>867.42</v>
      </c>
      <c r="D7941">
        <v>6739.6</v>
      </c>
      <c r="E7941">
        <v>4773.7</v>
      </c>
      <c r="F7941">
        <v>12697.63</v>
      </c>
      <c r="G7941">
        <v>8109.7</v>
      </c>
      <c r="H7941">
        <v>18353</v>
      </c>
      <c r="I7941">
        <v>498.57</v>
      </c>
      <c r="J7941">
        <v>1407.54</v>
      </c>
      <c r="K7941">
        <v>7408.06</v>
      </c>
      <c r="L7941">
        <v>20401</v>
      </c>
      <c r="M7941">
        <v>28134</v>
      </c>
      <c r="N7941">
        <v>5245.6</v>
      </c>
    </row>
    <row r="7942" spans="1:14" x14ac:dyDescent="0.25">
      <c r="A7942">
        <v>43257</v>
      </c>
      <c r="B7942">
        <v>2761.67</v>
      </c>
      <c r="C7942">
        <v>869.78</v>
      </c>
      <c r="D7942">
        <v>6761.1</v>
      </c>
      <c r="E7942">
        <v>4772.3999999999996</v>
      </c>
      <c r="F7942">
        <v>12740.81</v>
      </c>
      <c r="G7942">
        <v>8185.5</v>
      </c>
      <c r="H7942">
        <v>18403</v>
      </c>
      <c r="I7942">
        <v>498.08</v>
      </c>
      <c r="J7942">
        <v>1407.54</v>
      </c>
      <c r="K7942">
        <v>7380.34</v>
      </c>
      <c r="L7942">
        <v>20510</v>
      </c>
      <c r="M7942">
        <v>28259</v>
      </c>
      <c r="N7942">
        <v>5266.6</v>
      </c>
    </row>
    <row r="7943" spans="1:14" x14ac:dyDescent="0.25">
      <c r="A7943">
        <v>43258</v>
      </c>
      <c r="B7943">
        <v>2761.67</v>
      </c>
      <c r="C7943">
        <v>870.6</v>
      </c>
      <c r="D7943">
        <v>6769</v>
      </c>
      <c r="E7943">
        <v>4764.5</v>
      </c>
      <c r="F7943">
        <v>12718.97</v>
      </c>
      <c r="G7943">
        <v>8225.2000000000007</v>
      </c>
      <c r="H7943">
        <v>18375</v>
      </c>
      <c r="I7943">
        <v>497.99</v>
      </c>
      <c r="J7943">
        <v>1401</v>
      </c>
      <c r="K7943">
        <v>7402.86</v>
      </c>
      <c r="L7943">
        <v>20710</v>
      </c>
      <c r="M7943">
        <v>28562</v>
      </c>
      <c r="N7943">
        <v>5299.8</v>
      </c>
    </row>
    <row r="7944" spans="1:14" x14ac:dyDescent="0.25">
      <c r="A7944">
        <v>43259</v>
      </c>
      <c r="B7944">
        <v>2768.14</v>
      </c>
      <c r="C7944">
        <v>872.52</v>
      </c>
      <c r="D7944">
        <v>6740.5</v>
      </c>
      <c r="E7944">
        <v>4767.1000000000004</v>
      </c>
      <c r="F7944">
        <v>12662.88</v>
      </c>
      <c r="G7944">
        <v>8153.3</v>
      </c>
      <c r="H7944">
        <v>18017</v>
      </c>
      <c r="I7944">
        <v>496.22</v>
      </c>
      <c r="J7944">
        <v>1403.7</v>
      </c>
      <c r="K7944">
        <v>7380.34</v>
      </c>
      <c r="L7944">
        <v>20537</v>
      </c>
      <c r="M7944">
        <v>27932</v>
      </c>
      <c r="N7944">
        <v>5289.3</v>
      </c>
    </row>
    <row r="7945" spans="1:14" x14ac:dyDescent="0.25">
      <c r="A7945">
        <v>43262</v>
      </c>
      <c r="B7945">
        <v>2772.37</v>
      </c>
      <c r="C7945">
        <v>875.07</v>
      </c>
      <c r="D7945">
        <v>6802.4</v>
      </c>
      <c r="E7945">
        <v>4796</v>
      </c>
      <c r="F7945">
        <v>12757.19</v>
      </c>
      <c r="G7945">
        <v>8289.9</v>
      </c>
      <c r="H7945">
        <v>18646</v>
      </c>
      <c r="I7945">
        <v>500.47</v>
      </c>
      <c r="J7945">
        <v>1417.46</v>
      </c>
      <c r="K7945">
        <v>7466.96</v>
      </c>
      <c r="L7945">
        <v>20692</v>
      </c>
      <c r="M7945">
        <v>28116</v>
      </c>
      <c r="N7945">
        <v>5290.2</v>
      </c>
    </row>
    <row r="7946" spans="1:14" x14ac:dyDescent="0.25">
      <c r="A7946">
        <v>43263</v>
      </c>
      <c r="B7946">
        <v>2773.37</v>
      </c>
      <c r="C7946">
        <v>876.89</v>
      </c>
      <c r="D7946">
        <v>6766</v>
      </c>
      <c r="E7946">
        <v>4778.1000000000004</v>
      </c>
      <c r="F7946">
        <v>12748.76</v>
      </c>
      <c r="G7946">
        <v>8290.7999999999993</v>
      </c>
      <c r="H7946">
        <v>18676</v>
      </c>
      <c r="I7946">
        <v>498.88</v>
      </c>
      <c r="J7946">
        <v>1417.46</v>
      </c>
      <c r="K7946">
        <v>7470.43</v>
      </c>
      <c r="L7946">
        <v>20728</v>
      </c>
      <c r="M7946">
        <v>28115</v>
      </c>
      <c r="N7946">
        <v>5293.7</v>
      </c>
    </row>
    <row r="7947" spans="1:14" x14ac:dyDescent="0.25">
      <c r="A7947">
        <v>43264</v>
      </c>
      <c r="B7947">
        <v>2763.66</v>
      </c>
      <c r="C7947">
        <v>876.07</v>
      </c>
      <c r="D7947">
        <v>6766.4</v>
      </c>
      <c r="E7947">
        <v>4777.6000000000004</v>
      </c>
      <c r="F7947">
        <v>12807.83</v>
      </c>
      <c r="G7947">
        <v>8299.9</v>
      </c>
      <c r="H7947">
        <v>18766</v>
      </c>
      <c r="I7947">
        <v>499.72</v>
      </c>
      <c r="J7947">
        <v>1416.56</v>
      </c>
      <c r="K7947">
        <v>7481.69</v>
      </c>
      <c r="L7947">
        <v>20801</v>
      </c>
      <c r="M7947">
        <v>27844</v>
      </c>
      <c r="N7947">
        <v>5269.2</v>
      </c>
    </row>
    <row r="7948" spans="1:14" x14ac:dyDescent="0.25">
      <c r="A7948">
        <v>43265</v>
      </c>
      <c r="B7948">
        <v>2772.62</v>
      </c>
      <c r="C7948">
        <v>880.45</v>
      </c>
      <c r="D7948">
        <v>6836.6</v>
      </c>
      <c r="E7948">
        <v>4844.6000000000004</v>
      </c>
      <c r="F7948">
        <v>13036.67</v>
      </c>
      <c r="G7948">
        <v>8360.6</v>
      </c>
      <c r="H7948">
        <v>18977</v>
      </c>
      <c r="I7948">
        <v>502.96</v>
      </c>
      <c r="J7948">
        <v>1431</v>
      </c>
      <c r="K7948">
        <v>7528.46</v>
      </c>
      <c r="L7948">
        <v>20610</v>
      </c>
      <c r="M7948">
        <v>27546</v>
      </c>
      <c r="N7948">
        <v>5267.4</v>
      </c>
    </row>
    <row r="7949" spans="1:14" x14ac:dyDescent="0.25">
      <c r="A7949">
        <v>43266</v>
      </c>
      <c r="B7949">
        <v>2768.65</v>
      </c>
      <c r="C7949">
        <v>879.36</v>
      </c>
      <c r="D7949">
        <v>6712.2</v>
      </c>
      <c r="E7949">
        <v>4821</v>
      </c>
      <c r="F7949">
        <v>12938.26</v>
      </c>
      <c r="G7949">
        <v>8278</v>
      </c>
      <c r="H7949">
        <v>18750</v>
      </c>
      <c r="I7949">
        <v>497.77</v>
      </c>
      <c r="J7949">
        <v>1411.71</v>
      </c>
      <c r="K7949">
        <v>7484.15</v>
      </c>
      <c r="L7949">
        <v>20728</v>
      </c>
      <c r="M7949">
        <v>27405</v>
      </c>
      <c r="N7949">
        <v>5333</v>
      </c>
    </row>
    <row r="7950" spans="1:14" x14ac:dyDescent="0.25">
      <c r="A7950">
        <v>43269</v>
      </c>
      <c r="B7950">
        <v>2763.92</v>
      </c>
      <c r="C7950">
        <v>882.46</v>
      </c>
      <c r="D7950">
        <v>6697.2</v>
      </c>
      <c r="E7950">
        <v>4774.8999999999996</v>
      </c>
      <c r="F7950">
        <v>12745.4</v>
      </c>
      <c r="G7950">
        <v>8206.5</v>
      </c>
      <c r="H7950">
        <v>18704</v>
      </c>
      <c r="I7950">
        <v>495.87</v>
      </c>
      <c r="J7950">
        <v>1406.53</v>
      </c>
      <c r="K7950">
        <v>7382.48</v>
      </c>
      <c r="L7950">
        <v>20537</v>
      </c>
      <c r="M7950">
        <v>27405</v>
      </c>
      <c r="N7950">
        <v>5349.6</v>
      </c>
    </row>
    <row r="7951" spans="1:14" x14ac:dyDescent="0.25">
      <c r="A7951">
        <v>43270</v>
      </c>
      <c r="B7951">
        <v>2750.5</v>
      </c>
      <c r="C7951">
        <v>877.8</v>
      </c>
      <c r="D7951">
        <v>6672</v>
      </c>
      <c r="E7951">
        <v>4723.1000000000004</v>
      </c>
      <c r="F7951">
        <v>12600.26</v>
      </c>
      <c r="G7951">
        <v>8207.9</v>
      </c>
      <c r="H7951">
        <v>18710</v>
      </c>
      <c r="I7951">
        <v>491.3</v>
      </c>
      <c r="J7951">
        <v>1407.43</v>
      </c>
      <c r="K7951">
        <v>7325.13</v>
      </c>
      <c r="L7951">
        <v>20138</v>
      </c>
      <c r="M7951">
        <v>26602</v>
      </c>
      <c r="N7951">
        <v>5338.2</v>
      </c>
    </row>
    <row r="7952" spans="1:14" x14ac:dyDescent="0.25">
      <c r="A7952">
        <v>43271</v>
      </c>
      <c r="B7952">
        <v>2756.22</v>
      </c>
      <c r="C7952">
        <v>884.11</v>
      </c>
      <c r="D7952">
        <v>6705.6</v>
      </c>
      <c r="E7952">
        <v>4706.8999999999996</v>
      </c>
      <c r="F7952">
        <v>12616.66</v>
      </c>
      <c r="G7952">
        <v>8241.9</v>
      </c>
      <c r="H7952">
        <v>18739</v>
      </c>
      <c r="I7952">
        <v>491.7</v>
      </c>
      <c r="J7952">
        <v>1417.12</v>
      </c>
      <c r="K7952">
        <v>7413.77</v>
      </c>
      <c r="L7952">
        <v>20410</v>
      </c>
      <c r="M7952">
        <v>26868</v>
      </c>
      <c r="N7952">
        <v>5406.4</v>
      </c>
    </row>
    <row r="7953" spans="1:14" x14ac:dyDescent="0.25">
      <c r="A7953">
        <v>43272</v>
      </c>
      <c r="B7953">
        <v>2736.83</v>
      </c>
      <c r="C7953">
        <v>879.81</v>
      </c>
      <c r="D7953">
        <v>6632.1</v>
      </c>
      <c r="E7953">
        <v>4661.3</v>
      </c>
      <c r="F7953">
        <v>12418.34</v>
      </c>
      <c r="G7953">
        <v>8144.5</v>
      </c>
      <c r="H7953">
        <v>18348</v>
      </c>
      <c r="I7953">
        <v>489.62</v>
      </c>
      <c r="J7953">
        <v>1395.71</v>
      </c>
      <c r="K7953">
        <v>7332.09</v>
      </c>
      <c r="L7953">
        <v>20519</v>
      </c>
      <c r="M7953">
        <v>26534</v>
      </c>
      <c r="N7953">
        <v>5455.9</v>
      </c>
    </row>
    <row r="7954" spans="1:14" x14ac:dyDescent="0.25">
      <c r="A7954">
        <v>43273</v>
      </c>
      <c r="B7954">
        <v>2743.79</v>
      </c>
      <c r="C7954">
        <v>887.58</v>
      </c>
      <c r="D7954">
        <v>6748.1</v>
      </c>
      <c r="E7954">
        <v>4724.5</v>
      </c>
      <c r="F7954">
        <v>12464.57</v>
      </c>
      <c r="G7954">
        <v>8215.7999999999993</v>
      </c>
      <c r="H7954">
        <v>18500</v>
      </c>
      <c r="I7954">
        <v>496.53</v>
      </c>
      <c r="J7954">
        <v>1395.71</v>
      </c>
      <c r="K7954">
        <v>7459.82</v>
      </c>
      <c r="L7954">
        <v>20392</v>
      </c>
      <c r="M7954">
        <v>26569</v>
      </c>
      <c r="N7954">
        <v>5443.5</v>
      </c>
    </row>
    <row r="7955" spans="1:14" x14ac:dyDescent="0.25">
      <c r="A7955">
        <v>43276</v>
      </c>
      <c r="B7955">
        <v>2706.75</v>
      </c>
      <c r="C7955">
        <v>873.33</v>
      </c>
      <c r="D7955">
        <v>6588.3</v>
      </c>
      <c r="E7955">
        <v>4632.8</v>
      </c>
      <c r="F7955">
        <v>12199.64</v>
      </c>
      <c r="G7955">
        <v>8091.5</v>
      </c>
      <c r="H7955">
        <v>18101</v>
      </c>
      <c r="I7955">
        <v>484.39</v>
      </c>
      <c r="J7955">
        <v>1381.28</v>
      </c>
      <c r="K7955">
        <v>7328.61</v>
      </c>
      <c r="L7955">
        <v>20247</v>
      </c>
      <c r="M7955">
        <v>26223</v>
      </c>
      <c r="N7955">
        <v>5432.9</v>
      </c>
    </row>
    <row r="7956" spans="1:14" x14ac:dyDescent="0.25">
      <c r="A7956">
        <v>43277</v>
      </c>
      <c r="B7956">
        <v>2712.97</v>
      </c>
      <c r="C7956">
        <v>879.26</v>
      </c>
      <c r="D7956">
        <v>6633</v>
      </c>
      <c r="E7956">
        <v>4630.6000000000004</v>
      </c>
      <c r="F7956">
        <v>12157.89</v>
      </c>
      <c r="G7956">
        <v>8112.2</v>
      </c>
      <c r="H7956">
        <v>18106</v>
      </c>
      <c r="I7956">
        <v>484.92</v>
      </c>
      <c r="J7956">
        <v>1376.32</v>
      </c>
      <c r="K7956">
        <v>7340.77</v>
      </c>
      <c r="L7956">
        <v>20265</v>
      </c>
      <c r="M7956">
        <v>26216</v>
      </c>
      <c r="N7956">
        <v>5430.3</v>
      </c>
    </row>
    <row r="7957" spans="1:14" x14ac:dyDescent="0.25">
      <c r="A7957">
        <v>43278</v>
      </c>
      <c r="B7957">
        <v>2689.6</v>
      </c>
      <c r="C7957">
        <v>876.71</v>
      </c>
      <c r="D7957">
        <v>6680.8</v>
      </c>
      <c r="E7957">
        <v>4671.3999999999996</v>
      </c>
      <c r="F7957">
        <v>12253.32</v>
      </c>
      <c r="G7957">
        <v>8111.7</v>
      </c>
      <c r="H7957">
        <v>18232</v>
      </c>
      <c r="I7957">
        <v>489.35</v>
      </c>
      <c r="J7957">
        <v>1387.59</v>
      </c>
      <c r="K7957">
        <v>7378.14</v>
      </c>
      <c r="L7957">
        <v>20183</v>
      </c>
      <c r="M7957">
        <v>25697</v>
      </c>
      <c r="N7957">
        <v>5417.9</v>
      </c>
    </row>
    <row r="7958" spans="1:14" x14ac:dyDescent="0.25">
      <c r="A7958">
        <v>43279</v>
      </c>
      <c r="B7958">
        <v>2704.02</v>
      </c>
      <c r="C7958">
        <v>873.97</v>
      </c>
      <c r="D7958">
        <v>6685.2</v>
      </c>
      <c r="E7958">
        <v>4624.8999999999996</v>
      </c>
      <c r="F7958">
        <v>12071.9</v>
      </c>
      <c r="G7958">
        <v>8059</v>
      </c>
      <c r="H7958">
        <v>18123</v>
      </c>
      <c r="I7958">
        <v>485.19</v>
      </c>
      <c r="J7958">
        <v>1379.03</v>
      </c>
      <c r="K7958">
        <v>7336.43</v>
      </c>
      <c r="L7958">
        <v>20183</v>
      </c>
      <c r="M7958">
        <v>25787</v>
      </c>
      <c r="N7958">
        <v>5447.9</v>
      </c>
    </row>
    <row r="7959" spans="1:14" x14ac:dyDescent="0.25">
      <c r="A7959">
        <v>43280</v>
      </c>
      <c r="B7959">
        <v>2706.01</v>
      </c>
      <c r="C7959">
        <v>880</v>
      </c>
      <c r="D7959">
        <v>6730</v>
      </c>
      <c r="E7959">
        <v>4667.3999999999996</v>
      </c>
      <c r="F7959">
        <v>12235.92</v>
      </c>
      <c r="G7959">
        <v>8120.2</v>
      </c>
      <c r="H7959">
        <v>18324</v>
      </c>
      <c r="I7959">
        <v>488.86</v>
      </c>
      <c r="J7959">
        <v>1407.43</v>
      </c>
      <c r="K7959">
        <v>7451.13</v>
      </c>
      <c r="L7959">
        <v>20238</v>
      </c>
      <c r="M7959">
        <v>26210</v>
      </c>
      <c r="N7959">
        <v>5426.7</v>
      </c>
    </row>
    <row r="7960" spans="1:14" x14ac:dyDescent="0.25">
      <c r="A7960">
        <v>43283</v>
      </c>
      <c r="B7960">
        <v>2711.72</v>
      </c>
      <c r="C7960">
        <v>880</v>
      </c>
      <c r="D7960">
        <v>6636.6</v>
      </c>
      <c r="E7960">
        <v>4626.7</v>
      </c>
      <c r="F7960">
        <v>12161.36</v>
      </c>
      <c r="G7960">
        <v>8047.9</v>
      </c>
      <c r="H7960">
        <v>18130</v>
      </c>
      <c r="I7960">
        <v>484.26</v>
      </c>
      <c r="J7960">
        <v>1389.4</v>
      </c>
      <c r="K7960">
        <v>7394.65</v>
      </c>
      <c r="L7960">
        <v>19738</v>
      </c>
      <c r="M7960">
        <v>26210</v>
      </c>
      <c r="N7960">
        <v>5417</v>
      </c>
    </row>
    <row r="7961" spans="1:14" x14ac:dyDescent="0.25">
      <c r="A7961">
        <v>43284</v>
      </c>
      <c r="B7961">
        <v>2697.8</v>
      </c>
      <c r="C7961">
        <v>873.42</v>
      </c>
      <c r="D7961">
        <v>6659.6</v>
      </c>
      <c r="E7961">
        <v>4662.2</v>
      </c>
      <c r="F7961">
        <v>12260.28</v>
      </c>
      <c r="G7961">
        <v>8152.5</v>
      </c>
      <c r="H7961">
        <v>18406</v>
      </c>
      <c r="I7961">
        <v>487.45</v>
      </c>
      <c r="J7961">
        <v>1385.34</v>
      </c>
      <c r="K7961">
        <v>7462.43</v>
      </c>
      <c r="L7961">
        <v>19711</v>
      </c>
      <c r="M7961">
        <v>25836</v>
      </c>
      <c r="N7961">
        <v>5445.3</v>
      </c>
    </row>
    <row r="7962" spans="1:14" x14ac:dyDescent="0.25">
      <c r="A7962">
        <v>43285</v>
      </c>
      <c r="B7962">
        <v>2697.8</v>
      </c>
      <c r="C7962">
        <v>880.91</v>
      </c>
      <c r="D7962">
        <v>6646.7</v>
      </c>
      <c r="E7962">
        <v>4666.1000000000004</v>
      </c>
      <c r="F7962">
        <v>12232.44</v>
      </c>
      <c r="G7962">
        <v>8229</v>
      </c>
      <c r="H7962">
        <v>18350</v>
      </c>
      <c r="I7962">
        <v>486.6</v>
      </c>
      <c r="J7962">
        <v>1372.04</v>
      </c>
      <c r="K7962">
        <v>7498.05</v>
      </c>
      <c r="L7962">
        <v>19702</v>
      </c>
      <c r="M7962">
        <v>25589</v>
      </c>
      <c r="N7962">
        <v>5417</v>
      </c>
    </row>
    <row r="7963" spans="1:14" x14ac:dyDescent="0.25">
      <c r="A7963">
        <v>43286</v>
      </c>
      <c r="B7963">
        <v>2722.91</v>
      </c>
      <c r="C7963">
        <v>877.62</v>
      </c>
      <c r="D7963">
        <v>6675.9</v>
      </c>
      <c r="E7963">
        <v>4706.5</v>
      </c>
      <c r="F7963">
        <v>12382.06</v>
      </c>
      <c r="G7963">
        <v>8311.1</v>
      </c>
      <c r="H7963">
        <v>18530</v>
      </c>
      <c r="I7963">
        <v>489.48</v>
      </c>
      <c r="J7963">
        <v>1375.87</v>
      </c>
      <c r="K7963">
        <v>7519.78</v>
      </c>
      <c r="L7963">
        <v>19511</v>
      </c>
      <c r="M7963">
        <v>25727</v>
      </c>
      <c r="N7963">
        <v>5443.5</v>
      </c>
    </row>
    <row r="7964" spans="1:14" x14ac:dyDescent="0.25">
      <c r="A7964">
        <v>43287</v>
      </c>
      <c r="B7964">
        <v>2747.27</v>
      </c>
      <c r="C7964">
        <v>884.56</v>
      </c>
      <c r="D7964">
        <v>6682.6</v>
      </c>
      <c r="E7964">
        <v>4715.3</v>
      </c>
      <c r="F7964">
        <v>12407.41</v>
      </c>
      <c r="G7964">
        <v>8338.4</v>
      </c>
      <c r="H7964">
        <v>18545</v>
      </c>
      <c r="I7964">
        <v>490.55</v>
      </c>
      <c r="J7964">
        <v>1373.17</v>
      </c>
      <c r="K7964">
        <v>7524.99</v>
      </c>
      <c r="L7964">
        <v>19793</v>
      </c>
      <c r="M7964">
        <v>25748</v>
      </c>
      <c r="N7964">
        <v>5493.8</v>
      </c>
    </row>
    <row r="7965" spans="1:14" x14ac:dyDescent="0.25">
      <c r="A7965">
        <v>43290</v>
      </c>
      <c r="B7965">
        <v>2771.63</v>
      </c>
      <c r="C7965">
        <v>888.31</v>
      </c>
      <c r="D7965">
        <v>6757.4</v>
      </c>
      <c r="E7965">
        <v>4735</v>
      </c>
      <c r="F7965">
        <v>12468.05</v>
      </c>
      <c r="G7965">
        <v>8391.7000000000007</v>
      </c>
      <c r="H7965">
        <v>18651</v>
      </c>
      <c r="I7965">
        <v>494.18</v>
      </c>
      <c r="J7965">
        <v>1388.49</v>
      </c>
      <c r="K7965">
        <v>7593.64</v>
      </c>
      <c r="L7965">
        <v>20038</v>
      </c>
      <c r="M7965">
        <v>26210</v>
      </c>
      <c r="N7965">
        <v>5507.9</v>
      </c>
    </row>
    <row r="7966" spans="1:14" x14ac:dyDescent="0.25">
      <c r="A7966">
        <v>43291</v>
      </c>
      <c r="B7966">
        <v>2780.83</v>
      </c>
      <c r="C7966">
        <v>895.62</v>
      </c>
      <c r="D7966">
        <v>6760.5</v>
      </c>
      <c r="E7966">
        <v>4766.6000000000004</v>
      </c>
      <c r="F7966">
        <v>12525.7</v>
      </c>
      <c r="G7966">
        <v>8353.4</v>
      </c>
      <c r="H7966">
        <v>18659</v>
      </c>
      <c r="I7966">
        <v>496.75</v>
      </c>
      <c r="J7966">
        <v>1395.71</v>
      </c>
      <c r="K7966">
        <v>7607.54</v>
      </c>
      <c r="L7966">
        <v>20147</v>
      </c>
      <c r="M7966">
        <v>26140</v>
      </c>
      <c r="N7966">
        <v>5482.3</v>
      </c>
    </row>
    <row r="7967" spans="1:14" x14ac:dyDescent="0.25">
      <c r="A7967">
        <v>43292</v>
      </c>
      <c r="B7967">
        <v>2758.21</v>
      </c>
      <c r="C7967">
        <v>887.85</v>
      </c>
      <c r="D7967">
        <v>6668.9</v>
      </c>
      <c r="E7967">
        <v>4696</v>
      </c>
      <c r="F7967">
        <v>12342.79</v>
      </c>
      <c r="G7967">
        <v>8230.7999999999993</v>
      </c>
      <c r="H7967">
        <v>18396</v>
      </c>
      <c r="I7967">
        <v>490.19</v>
      </c>
      <c r="J7967">
        <v>1374.97</v>
      </c>
      <c r="K7967">
        <v>7533.68</v>
      </c>
      <c r="L7967">
        <v>19893</v>
      </c>
      <c r="M7967">
        <v>25810</v>
      </c>
      <c r="N7967">
        <v>5449.7</v>
      </c>
    </row>
    <row r="7968" spans="1:14" x14ac:dyDescent="0.25">
      <c r="A7968">
        <v>43293</v>
      </c>
      <c r="B7968">
        <v>2782.57</v>
      </c>
      <c r="C7968">
        <v>897.17</v>
      </c>
      <c r="D7968">
        <v>6722.4</v>
      </c>
      <c r="E7968">
        <v>4741.6000000000004</v>
      </c>
      <c r="F7968">
        <v>12404.92</v>
      </c>
      <c r="G7968">
        <v>8270.2999999999993</v>
      </c>
      <c r="H7968">
        <v>18450</v>
      </c>
      <c r="I7968">
        <v>493.61</v>
      </c>
      <c r="J7968">
        <v>1388.94</v>
      </c>
      <c r="K7968">
        <v>7642.3</v>
      </c>
      <c r="L7968">
        <v>20165</v>
      </c>
      <c r="M7968">
        <v>25992</v>
      </c>
      <c r="N7968">
        <v>5487.6</v>
      </c>
    </row>
    <row r="7969" spans="1:14" x14ac:dyDescent="0.25">
      <c r="A7969">
        <v>43294</v>
      </c>
      <c r="B7969">
        <v>2787.29</v>
      </c>
      <c r="C7969">
        <v>896.53</v>
      </c>
      <c r="D7969">
        <v>6733.1</v>
      </c>
      <c r="E7969">
        <v>4762.6000000000004</v>
      </c>
      <c r="F7969">
        <v>12459.1</v>
      </c>
      <c r="G7969">
        <v>8226.4</v>
      </c>
      <c r="H7969">
        <v>18536</v>
      </c>
      <c r="I7969">
        <v>496.44</v>
      </c>
      <c r="J7969">
        <v>1398.86</v>
      </c>
      <c r="K7969">
        <v>7678.79</v>
      </c>
      <c r="L7969">
        <v>20519</v>
      </c>
      <c r="M7969">
        <v>26056</v>
      </c>
      <c r="N7969">
        <v>5490.3</v>
      </c>
    </row>
    <row r="7970" spans="1:14" x14ac:dyDescent="0.25">
      <c r="A7970">
        <v>43297</v>
      </c>
      <c r="B7970">
        <v>2780.58</v>
      </c>
      <c r="C7970">
        <v>893.7</v>
      </c>
      <c r="D7970">
        <v>6672.9</v>
      </c>
      <c r="E7970">
        <v>4745.1000000000004</v>
      </c>
      <c r="F7970">
        <v>12487.43</v>
      </c>
      <c r="G7970">
        <v>8216.7000000000007</v>
      </c>
      <c r="H7970">
        <v>18485</v>
      </c>
      <c r="I7970">
        <v>494.89</v>
      </c>
      <c r="J7970">
        <v>1401.57</v>
      </c>
      <c r="K7970">
        <v>7674.45</v>
      </c>
      <c r="L7970">
        <v>20519</v>
      </c>
      <c r="M7970">
        <v>26013</v>
      </c>
      <c r="N7970">
        <v>5465.6</v>
      </c>
    </row>
    <row r="7971" spans="1:14" x14ac:dyDescent="0.25">
      <c r="A7971">
        <v>43298</v>
      </c>
      <c r="B7971">
        <v>2795.24</v>
      </c>
      <c r="C7971">
        <v>894.79</v>
      </c>
      <c r="D7971">
        <v>6704.7</v>
      </c>
      <c r="E7971">
        <v>4756.5</v>
      </c>
      <c r="F7971">
        <v>12589.33</v>
      </c>
      <c r="G7971">
        <v>8221.2000000000007</v>
      </c>
      <c r="H7971">
        <v>18598</v>
      </c>
      <c r="I7971">
        <v>495.6</v>
      </c>
      <c r="J7971">
        <v>1404.27</v>
      </c>
      <c r="K7971">
        <v>7649.25</v>
      </c>
      <c r="L7971">
        <v>20628</v>
      </c>
      <c r="M7971">
        <v>25724</v>
      </c>
      <c r="N7971">
        <v>5435.6</v>
      </c>
    </row>
    <row r="7972" spans="1:14" x14ac:dyDescent="0.25">
      <c r="A7972">
        <v>43299</v>
      </c>
      <c r="B7972">
        <v>2799.97</v>
      </c>
      <c r="C7972">
        <v>891.69</v>
      </c>
      <c r="D7972">
        <v>6744.1</v>
      </c>
      <c r="E7972">
        <v>4778.8999999999996</v>
      </c>
      <c r="F7972">
        <v>12674.32</v>
      </c>
      <c r="G7972">
        <v>8235.6</v>
      </c>
      <c r="H7972">
        <v>18591</v>
      </c>
      <c r="I7972">
        <v>503.62</v>
      </c>
      <c r="J7972">
        <v>1414.42</v>
      </c>
      <c r="K7972">
        <v>7750.04</v>
      </c>
      <c r="L7972">
        <v>20701</v>
      </c>
      <c r="M7972">
        <v>25620</v>
      </c>
      <c r="N7972">
        <v>5467.3</v>
      </c>
    </row>
    <row r="7973" spans="1:14" x14ac:dyDescent="0.25">
      <c r="A7973">
        <v>43300</v>
      </c>
      <c r="B7973">
        <v>2789.28</v>
      </c>
      <c r="C7973">
        <v>896.35</v>
      </c>
      <c r="D7973">
        <v>6752.1</v>
      </c>
      <c r="E7973">
        <v>4751.7</v>
      </c>
      <c r="F7973">
        <v>12602.25</v>
      </c>
      <c r="G7973">
        <v>8212.7999999999993</v>
      </c>
      <c r="H7973">
        <v>18511</v>
      </c>
      <c r="I7973">
        <v>505.35</v>
      </c>
      <c r="J7973">
        <v>1427.26</v>
      </c>
      <c r="K7973">
        <v>7727.45</v>
      </c>
      <c r="L7973">
        <v>20692</v>
      </c>
      <c r="M7973">
        <v>25583</v>
      </c>
      <c r="N7973">
        <v>5483.2</v>
      </c>
    </row>
    <row r="7974" spans="1:14" x14ac:dyDescent="0.25">
      <c r="A7974">
        <v>43301</v>
      </c>
      <c r="B7974">
        <v>2784.8</v>
      </c>
      <c r="C7974">
        <v>890.68</v>
      </c>
      <c r="D7974">
        <v>6744.1</v>
      </c>
      <c r="E7974">
        <v>4735</v>
      </c>
      <c r="F7974">
        <v>12487.43</v>
      </c>
      <c r="G7974">
        <v>8225.7000000000007</v>
      </c>
      <c r="H7974">
        <v>18468</v>
      </c>
      <c r="I7974">
        <v>507.04</v>
      </c>
      <c r="J7974">
        <v>1421.78</v>
      </c>
      <c r="K7974">
        <v>7783.93</v>
      </c>
      <c r="L7974">
        <v>20628</v>
      </c>
      <c r="M7974">
        <v>25752</v>
      </c>
      <c r="N7974">
        <v>5494.7</v>
      </c>
    </row>
    <row r="7975" spans="1:14" x14ac:dyDescent="0.25">
      <c r="A7975">
        <v>43304</v>
      </c>
      <c r="B7975">
        <v>2795.99</v>
      </c>
      <c r="C7975">
        <v>890.32</v>
      </c>
      <c r="D7975">
        <v>6724.2</v>
      </c>
      <c r="E7975">
        <v>4718.3</v>
      </c>
      <c r="F7975">
        <v>12464.57</v>
      </c>
      <c r="G7975">
        <v>8217</v>
      </c>
      <c r="H7975">
        <v>18340</v>
      </c>
      <c r="I7975">
        <v>505.62</v>
      </c>
      <c r="J7975">
        <v>1424.04</v>
      </c>
      <c r="K7975">
        <v>7767.42</v>
      </c>
      <c r="L7975">
        <v>20320</v>
      </c>
      <c r="M7975">
        <v>25738</v>
      </c>
      <c r="N7975">
        <v>5444.4</v>
      </c>
    </row>
    <row r="7976" spans="1:14" x14ac:dyDescent="0.25">
      <c r="A7976">
        <v>43305</v>
      </c>
      <c r="B7976">
        <v>2804.94</v>
      </c>
      <c r="C7976">
        <v>889.4</v>
      </c>
      <c r="D7976">
        <v>6781.7</v>
      </c>
      <c r="E7976">
        <v>4767.5</v>
      </c>
      <c r="F7976">
        <v>12619.15</v>
      </c>
      <c r="G7976">
        <v>8265.2000000000007</v>
      </c>
      <c r="H7976">
        <v>18567</v>
      </c>
      <c r="I7976">
        <v>508.38</v>
      </c>
      <c r="J7976">
        <v>1441.39</v>
      </c>
      <c r="K7976">
        <v>7800.44</v>
      </c>
      <c r="L7976">
        <v>20438</v>
      </c>
      <c r="M7976">
        <v>26134</v>
      </c>
      <c r="N7976">
        <v>5472.6</v>
      </c>
    </row>
    <row r="7977" spans="1:14" x14ac:dyDescent="0.25">
      <c r="A7977">
        <v>43306</v>
      </c>
      <c r="B7977">
        <v>2825.07</v>
      </c>
      <c r="C7977">
        <v>890.23</v>
      </c>
      <c r="D7977">
        <v>6722.4</v>
      </c>
      <c r="E7977">
        <v>4760</v>
      </c>
      <c r="F7977">
        <v>12476</v>
      </c>
      <c r="G7977">
        <v>8193.1</v>
      </c>
      <c r="H7977">
        <v>18326</v>
      </c>
      <c r="I7977">
        <v>507.76</v>
      </c>
      <c r="J7977">
        <v>1438.23</v>
      </c>
      <c r="K7977">
        <v>7803.92</v>
      </c>
      <c r="L7977">
        <v>20519</v>
      </c>
      <c r="M7977">
        <v>26378</v>
      </c>
      <c r="N7977">
        <v>5464.7</v>
      </c>
    </row>
    <row r="7978" spans="1:14" x14ac:dyDescent="0.25">
      <c r="A7978">
        <v>43307</v>
      </c>
      <c r="B7978">
        <v>2826.32</v>
      </c>
      <c r="C7978">
        <v>892.15</v>
      </c>
      <c r="D7978">
        <v>6736.6</v>
      </c>
      <c r="E7978">
        <v>4807.8</v>
      </c>
      <c r="F7978">
        <v>12733.97</v>
      </c>
      <c r="G7978">
        <v>8264.7999999999993</v>
      </c>
      <c r="H7978">
        <v>18559</v>
      </c>
      <c r="I7978">
        <v>508.47</v>
      </c>
      <c r="J7978">
        <v>1449.28</v>
      </c>
      <c r="K7978">
        <v>7923.83</v>
      </c>
      <c r="L7978">
        <v>20483</v>
      </c>
      <c r="M7978">
        <v>26225</v>
      </c>
      <c r="N7978">
        <v>5470</v>
      </c>
    </row>
    <row r="7979" spans="1:14" x14ac:dyDescent="0.25">
      <c r="A7979">
        <v>43308</v>
      </c>
      <c r="B7979">
        <v>2801.46</v>
      </c>
      <c r="C7979">
        <v>889.31</v>
      </c>
      <c r="D7979">
        <v>6768</v>
      </c>
      <c r="E7979">
        <v>4835.5</v>
      </c>
      <c r="F7979">
        <v>12789.14</v>
      </c>
      <c r="G7979">
        <v>8349.2000000000007</v>
      </c>
      <c r="H7979">
        <v>18626</v>
      </c>
      <c r="I7979">
        <v>510.74</v>
      </c>
      <c r="J7979">
        <v>1452.88</v>
      </c>
      <c r="K7979">
        <v>7953.37</v>
      </c>
      <c r="L7979">
        <v>20592</v>
      </c>
      <c r="M7979">
        <v>26212</v>
      </c>
      <c r="N7979">
        <v>5517.7</v>
      </c>
    </row>
    <row r="7980" spans="1:14" x14ac:dyDescent="0.25">
      <c r="A7980">
        <v>43311</v>
      </c>
      <c r="B7980">
        <v>2787.29</v>
      </c>
      <c r="C7980">
        <v>887.58</v>
      </c>
      <c r="D7980">
        <v>6766.7</v>
      </c>
      <c r="E7980">
        <v>4817</v>
      </c>
      <c r="F7980">
        <v>12725.52</v>
      </c>
      <c r="G7980">
        <v>8358.2000000000007</v>
      </c>
      <c r="H7980">
        <v>18607</v>
      </c>
      <c r="I7980">
        <v>508.16</v>
      </c>
      <c r="J7980">
        <v>1450.85</v>
      </c>
      <c r="K7980">
        <v>7947.29</v>
      </c>
      <c r="L7980">
        <v>20447</v>
      </c>
      <c r="M7980">
        <v>26173</v>
      </c>
      <c r="N7980">
        <v>5495.6</v>
      </c>
    </row>
    <row r="7981" spans="1:14" x14ac:dyDescent="0.25">
      <c r="A7981">
        <v>43312</v>
      </c>
      <c r="B7981">
        <v>2800.96</v>
      </c>
      <c r="C7981">
        <v>893.79</v>
      </c>
      <c r="D7981">
        <v>6819.8</v>
      </c>
      <c r="E7981">
        <v>4835</v>
      </c>
      <c r="F7981">
        <v>12738.94</v>
      </c>
      <c r="G7981">
        <v>8373.6</v>
      </c>
      <c r="H7981">
        <v>18849</v>
      </c>
      <c r="I7981">
        <v>509.09</v>
      </c>
      <c r="J7981">
        <v>1458.29</v>
      </c>
      <c r="K7981">
        <v>7972.49</v>
      </c>
      <c r="L7981">
        <v>20428</v>
      </c>
      <c r="M7981">
        <v>25949</v>
      </c>
      <c r="N7981">
        <v>5488.5</v>
      </c>
    </row>
    <row r="7982" spans="1:14" x14ac:dyDescent="0.25">
      <c r="A7982">
        <v>43313</v>
      </c>
      <c r="B7982">
        <v>2794.75</v>
      </c>
      <c r="C7982">
        <v>889.13</v>
      </c>
      <c r="D7982">
        <v>6718.9</v>
      </c>
      <c r="E7982">
        <v>4823.6000000000004</v>
      </c>
      <c r="F7982">
        <v>12661.9</v>
      </c>
      <c r="G7982">
        <v>8305.1</v>
      </c>
      <c r="H7982">
        <v>18514</v>
      </c>
      <c r="I7982">
        <v>508.07</v>
      </c>
      <c r="J7982">
        <v>1454.01</v>
      </c>
      <c r="K7982">
        <v>7972.49</v>
      </c>
      <c r="L7982">
        <v>20683</v>
      </c>
      <c r="M7982">
        <v>25825</v>
      </c>
      <c r="N7982">
        <v>5495.6</v>
      </c>
    </row>
    <row r="7983" spans="1:14" x14ac:dyDescent="0.25">
      <c r="A7983">
        <v>43314</v>
      </c>
      <c r="B7983">
        <v>2812.4</v>
      </c>
      <c r="C7983">
        <v>889.95</v>
      </c>
      <c r="D7983">
        <v>6655.6</v>
      </c>
      <c r="E7983">
        <v>4790.7</v>
      </c>
      <c r="F7983">
        <v>12458.6</v>
      </c>
      <c r="G7983">
        <v>8211.9</v>
      </c>
      <c r="H7983">
        <v>18174</v>
      </c>
      <c r="I7983">
        <v>506.06</v>
      </c>
      <c r="J7983">
        <v>1441.39</v>
      </c>
      <c r="K7983">
        <v>7929.04</v>
      </c>
      <c r="L7983">
        <v>20438</v>
      </c>
      <c r="M7983">
        <v>25196</v>
      </c>
      <c r="N7983">
        <v>5465.6</v>
      </c>
    </row>
    <row r="7984" spans="1:14" x14ac:dyDescent="0.25">
      <c r="A7984">
        <v>43315</v>
      </c>
      <c r="B7984">
        <v>2823.33</v>
      </c>
      <c r="C7984">
        <v>891.6</v>
      </c>
      <c r="D7984">
        <v>6733.9</v>
      </c>
      <c r="E7984">
        <v>4806.5</v>
      </c>
      <c r="F7984">
        <v>12537.14</v>
      </c>
      <c r="G7984">
        <v>8254.9</v>
      </c>
      <c r="H7984">
        <v>18316</v>
      </c>
      <c r="I7984">
        <v>508.25</v>
      </c>
      <c r="J7984">
        <v>1451.75</v>
      </c>
      <c r="K7984">
        <v>7930.78</v>
      </c>
      <c r="L7984">
        <v>20438</v>
      </c>
      <c r="M7984">
        <v>25203</v>
      </c>
      <c r="N7984">
        <v>5457.6</v>
      </c>
    </row>
    <row r="7985" spans="1:14" x14ac:dyDescent="0.25">
      <c r="A7985">
        <v>43318</v>
      </c>
      <c r="B7985">
        <v>2833.77</v>
      </c>
      <c r="C7985">
        <v>891.6</v>
      </c>
      <c r="D7985">
        <v>6729.1</v>
      </c>
      <c r="E7985">
        <v>4804.7</v>
      </c>
      <c r="F7985">
        <v>12503.34</v>
      </c>
      <c r="G7985">
        <v>8231.2000000000007</v>
      </c>
      <c r="H7985">
        <v>18310</v>
      </c>
      <c r="I7985">
        <v>509.23</v>
      </c>
      <c r="J7985">
        <v>1451.08</v>
      </c>
      <c r="K7985">
        <v>7936.86</v>
      </c>
      <c r="L7985">
        <v>20419</v>
      </c>
      <c r="M7985">
        <v>25308</v>
      </c>
      <c r="N7985">
        <v>5479.7</v>
      </c>
    </row>
    <row r="7986" spans="1:14" x14ac:dyDescent="0.25">
      <c r="A7986">
        <v>43319</v>
      </c>
      <c r="B7986">
        <v>2843.47</v>
      </c>
      <c r="C7986">
        <v>883.65</v>
      </c>
      <c r="D7986">
        <v>6787.9</v>
      </c>
      <c r="E7986">
        <v>4844.2</v>
      </c>
      <c r="F7986">
        <v>12578.89</v>
      </c>
      <c r="G7986">
        <v>8284.7000000000007</v>
      </c>
      <c r="H7986">
        <v>18552</v>
      </c>
      <c r="I7986">
        <v>510.47</v>
      </c>
      <c r="J7986">
        <v>1458.06</v>
      </c>
      <c r="K7986">
        <v>7988.13</v>
      </c>
      <c r="L7986">
        <v>20547</v>
      </c>
      <c r="M7986">
        <v>25742</v>
      </c>
      <c r="N7986">
        <v>5474.4</v>
      </c>
    </row>
    <row r="7987" spans="1:14" x14ac:dyDescent="0.25">
      <c r="A7987">
        <v>43320</v>
      </c>
      <c r="B7987">
        <v>2838.99</v>
      </c>
      <c r="C7987">
        <v>884.93</v>
      </c>
      <c r="D7987">
        <v>6829.6</v>
      </c>
      <c r="E7987">
        <v>4826.7</v>
      </c>
      <c r="F7987">
        <v>12547.08</v>
      </c>
      <c r="G7987">
        <v>8257.7999999999993</v>
      </c>
      <c r="H7987">
        <v>18492</v>
      </c>
      <c r="I7987">
        <v>510.3</v>
      </c>
      <c r="J7987">
        <v>1461.67</v>
      </c>
      <c r="K7987">
        <v>7954.24</v>
      </c>
      <c r="L7987">
        <v>20547</v>
      </c>
      <c r="M7987">
        <v>25770</v>
      </c>
      <c r="N7987">
        <v>5478.8</v>
      </c>
    </row>
    <row r="7988" spans="1:14" x14ac:dyDescent="0.25">
      <c r="A7988">
        <v>43321</v>
      </c>
      <c r="B7988">
        <v>2837.5</v>
      </c>
      <c r="C7988">
        <v>892.6</v>
      </c>
      <c r="D7988">
        <v>6837.5</v>
      </c>
      <c r="E7988">
        <v>4827.6000000000004</v>
      </c>
      <c r="F7988">
        <v>12583.86</v>
      </c>
      <c r="G7988">
        <v>8255.2000000000007</v>
      </c>
      <c r="H7988">
        <v>18370</v>
      </c>
      <c r="I7988">
        <v>509.94</v>
      </c>
      <c r="J7988">
        <v>1470.46</v>
      </c>
      <c r="K7988">
        <v>7930.78</v>
      </c>
      <c r="L7988">
        <v>20519</v>
      </c>
      <c r="M7988">
        <v>26041</v>
      </c>
      <c r="N7988">
        <v>5507.1</v>
      </c>
    </row>
    <row r="7989" spans="1:14" x14ac:dyDescent="0.25">
      <c r="A7989">
        <v>43322</v>
      </c>
      <c r="B7989">
        <v>2820.6</v>
      </c>
      <c r="C7989">
        <v>886.57</v>
      </c>
      <c r="D7989">
        <v>6768.5</v>
      </c>
      <c r="E7989">
        <v>4750.8</v>
      </c>
      <c r="F7989">
        <v>12338.32</v>
      </c>
      <c r="G7989">
        <v>8118.4</v>
      </c>
      <c r="H7989">
        <v>17902</v>
      </c>
      <c r="I7989">
        <v>501.87</v>
      </c>
      <c r="J7989">
        <v>1458.06</v>
      </c>
      <c r="K7989">
        <v>7826.51</v>
      </c>
      <c r="L7989">
        <v>20247</v>
      </c>
      <c r="M7989">
        <v>25750</v>
      </c>
      <c r="N7989">
        <v>5488.5</v>
      </c>
    </row>
    <row r="7990" spans="1:14" x14ac:dyDescent="0.25">
      <c r="A7990">
        <v>43325</v>
      </c>
      <c r="B7990">
        <v>2809.41</v>
      </c>
      <c r="C7990">
        <v>883.47</v>
      </c>
      <c r="D7990">
        <v>6753.4</v>
      </c>
      <c r="E7990">
        <v>4749</v>
      </c>
      <c r="F7990">
        <v>12296.56</v>
      </c>
      <c r="G7990">
        <v>8086.1</v>
      </c>
      <c r="H7990">
        <v>17818</v>
      </c>
      <c r="I7990">
        <v>500.27</v>
      </c>
      <c r="J7990">
        <v>1454.91</v>
      </c>
      <c r="K7990">
        <v>7808.26</v>
      </c>
      <c r="L7990">
        <v>19875</v>
      </c>
      <c r="M7990">
        <v>25435</v>
      </c>
      <c r="N7990">
        <v>5472.6</v>
      </c>
    </row>
    <row r="7991" spans="1:14" x14ac:dyDescent="0.25">
      <c r="A7991">
        <v>43326</v>
      </c>
      <c r="B7991">
        <v>2824.82</v>
      </c>
      <c r="C7991">
        <v>889.04</v>
      </c>
      <c r="D7991">
        <v>6730.4</v>
      </c>
      <c r="E7991">
        <v>4741.1000000000004</v>
      </c>
      <c r="F7991">
        <v>12286.62</v>
      </c>
      <c r="G7991">
        <v>8077</v>
      </c>
      <c r="H7991">
        <v>17755</v>
      </c>
      <c r="I7991">
        <v>500.53</v>
      </c>
      <c r="J7991">
        <v>1450.85</v>
      </c>
      <c r="K7991">
        <v>7803.92</v>
      </c>
      <c r="L7991">
        <v>20265</v>
      </c>
      <c r="M7991">
        <v>25225</v>
      </c>
      <c r="N7991">
        <v>5513.2</v>
      </c>
    </row>
    <row r="7992" spans="1:14" x14ac:dyDescent="0.25">
      <c r="A7992">
        <v>43327</v>
      </c>
      <c r="B7992">
        <v>2805.19</v>
      </c>
      <c r="C7992">
        <v>877.53</v>
      </c>
      <c r="D7992">
        <v>6602.9</v>
      </c>
      <c r="E7992">
        <v>4654.7</v>
      </c>
      <c r="F7992">
        <v>12057.48</v>
      </c>
      <c r="G7992">
        <v>7933.3</v>
      </c>
      <c r="H7992">
        <v>17755</v>
      </c>
      <c r="I7992">
        <v>492.65</v>
      </c>
      <c r="J7992">
        <v>1435.53</v>
      </c>
      <c r="K7992">
        <v>7734.4</v>
      </c>
      <c r="L7992">
        <v>20138</v>
      </c>
      <c r="M7992">
        <v>24853</v>
      </c>
      <c r="N7992">
        <v>5555.6</v>
      </c>
    </row>
    <row r="7993" spans="1:14" x14ac:dyDescent="0.25">
      <c r="A7993">
        <v>43328</v>
      </c>
      <c r="B7993">
        <v>2828.55</v>
      </c>
      <c r="C7993">
        <v>883.83</v>
      </c>
      <c r="D7993">
        <v>6689.7</v>
      </c>
      <c r="E7993">
        <v>4693.7</v>
      </c>
      <c r="F7993">
        <v>12171.31</v>
      </c>
      <c r="G7993">
        <v>7997.8</v>
      </c>
      <c r="H7993">
        <v>17451</v>
      </c>
      <c r="I7993">
        <v>495.99</v>
      </c>
      <c r="J7993">
        <v>1453.11</v>
      </c>
      <c r="K7993">
        <v>7804.79</v>
      </c>
      <c r="L7993">
        <v>20120</v>
      </c>
      <c r="M7993">
        <v>24684</v>
      </c>
      <c r="N7993">
        <v>5545</v>
      </c>
    </row>
    <row r="7994" spans="1:14" x14ac:dyDescent="0.25">
      <c r="A7994">
        <v>43329</v>
      </c>
      <c r="B7994">
        <v>2836.01</v>
      </c>
      <c r="C7994">
        <v>888.58</v>
      </c>
      <c r="D7994">
        <v>6680.8</v>
      </c>
      <c r="E7994">
        <v>4690.2</v>
      </c>
      <c r="F7994">
        <v>12128.56</v>
      </c>
      <c r="G7994">
        <v>7974.7</v>
      </c>
      <c r="H7994">
        <v>17320</v>
      </c>
      <c r="I7994">
        <v>492.95</v>
      </c>
      <c r="J7994">
        <v>1463.56</v>
      </c>
      <c r="K7994">
        <v>7808.26</v>
      </c>
      <c r="L7994">
        <v>20211</v>
      </c>
      <c r="M7994">
        <v>24767</v>
      </c>
      <c r="N7994">
        <v>5560</v>
      </c>
    </row>
    <row r="7995" spans="1:14" x14ac:dyDescent="0.25">
      <c r="A7995">
        <v>43332</v>
      </c>
      <c r="B7995">
        <v>2842.23</v>
      </c>
      <c r="C7995">
        <v>887.03</v>
      </c>
      <c r="D7995">
        <v>6722.4</v>
      </c>
      <c r="E7995">
        <v>4721</v>
      </c>
      <c r="F7995">
        <v>12257.3</v>
      </c>
      <c r="G7995">
        <v>8027.8</v>
      </c>
      <c r="H7995">
        <v>17383</v>
      </c>
      <c r="I7995">
        <v>495.85</v>
      </c>
      <c r="J7995">
        <v>1469.87</v>
      </c>
      <c r="K7995">
        <v>7869.09</v>
      </c>
      <c r="L7995">
        <v>20120</v>
      </c>
      <c r="M7995">
        <v>25117</v>
      </c>
      <c r="N7995">
        <v>5573.3</v>
      </c>
    </row>
    <row r="7996" spans="1:14" x14ac:dyDescent="0.25">
      <c r="A7996">
        <v>43333</v>
      </c>
      <c r="B7996">
        <v>2845.46</v>
      </c>
      <c r="C7996">
        <v>883.92</v>
      </c>
      <c r="D7996">
        <v>6698.1</v>
      </c>
      <c r="E7996">
        <v>4746.3999999999996</v>
      </c>
      <c r="F7996">
        <v>12306.01</v>
      </c>
      <c r="G7996">
        <v>8096</v>
      </c>
      <c r="H7996">
        <v>17623</v>
      </c>
      <c r="I7996">
        <v>496.79</v>
      </c>
      <c r="J7996">
        <v>1478.44</v>
      </c>
      <c r="K7996">
        <v>7883.86</v>
      </c>
      <c r="L7996">
        <v>20174</v>
      </c>
      <c r="M7996">
        <v>25216</v>
      </c>
      <c r="N7996">
        <v>5524.7</v>
      </c>
    </row>
    <row r="7997" spans="1:14" x14ac:dyDescent="0.25">
      <c r="A7997">
        <v>43334</v>
      </c>
      <c r="B7997">
        <v>2844.96</v>
      </c>
      <c r="C7997">
        <v>886.85</v>
      </c>
      <c r="D7997">
        <v>6703.8</v>
      </c>
      <c r="E7997">
        <v>4757</v>
      </c>
      <c r="F7997">
        <v>12310.98</v>
      </c>
      <c r="G7997">
        <v>8127.6</v>
      </c>
      <c r="H7997">
        <v>17565</v>
      </c>
      <c r="I7997">
        <v>498.62</v>
      </c>
      <c r="J7997">
        <v>1483.18</v>
      </c>
      <c r="K7997">
        <v>7847.36</v>
      </c>
      <c r="L7997">
        <v>20265</v>
      </c>
      <c r="M7997">
        <v>25421</v>
      </c>
      <c r="N7997">
        <v>5504.4</v>
      </c>
    </row>
    <row r="7998" spans="1:14" x14ac:dyDescent="0.25">
      <c r="A7998">
        <v>43335</v>
      </c>
      <c r="B7998">
        <v>2841.73</v>
      </c>
      <c r="C7998">
        <v>885.29</v>
      </c>
      <c r="D7998">
        <v>6693.2</v>
      </c>
      <c r="E7998">
        <v>4756.1000000000004</v>
      </c>
      <c r="F7998">
        <v>12292.59</v>
      </c>
      <c r="G7998">
        <v>8106.4</v>
      </c>
      <c r="H7998">
        <v>17498</v>
      </c>
      <c r="I7998">
        <v>498.4</v>
      </c>
      <c r="J7998">
        <v>1483.18</v>
      </c>
      <c r="K7998">
        <v>7853.45</v>
      </c>
      <c r="L7998">
        <v>20347</v>
      </c>
      <c r="M7998">
        <v>25270</v>
      </c>
      <c r="N7998">
        <v>5491.2</v>
      </c>
    </row>
    <row r="7999" spans="1:14" x14ac:dyDescent="0.25">
      <c r="A7999">
        <v>43336</v>
      </c>
      <c r="B7999">
        <v>2860.37</v>
      </c>
      <c r="C7999">
        <v>886.85</v>
      </c>
      <c r="D7999">
        <v>6710</v>
      </c>
      <c r="E7999">
        <v>4767.8999999999996</v>
      </c>
      <c r="F7999">
        <v>12319.43</v>
      </c>
      <c r="G7999">
        <v>8137</v>
      </c>
      <c r="H7999">
        <v>17607</v>
      </c>
      <c r="I7999">
        <v>499.83</v>
      </c>
      <c r="J7999">
        <v>1486.34</v>
      </c>
      <c r="K7999">
        <v>7850.84</v>
      </c>
      <c r="L7999">
        <v>20510</v>
      </c>
      <c r="M7999">
        <v>25186</v>
      </c>
      <c r="N7999">
        <v>5491.2</v>
      </c>
    </row>
    <row r="8000" spans="1:14" x14ac:dyDescent="0.25">
      <c r="A8000">
        <v>43339</v>
      </c>
      <c r="B8000">
        <v>2882</v>
      </c>
      <c r="C8000">
        <v>890.68</v>
      </c>
      <c r="D8000">
        <v>6710</v>
      </c>
      <c r="E8000">
        <v>4809.2</v>
      </c>
      <c r="F8000">
        <v>12467.05</v>
      </c>
      <c r="G8000">
        <v>8190.3</v>
      </c>
      <c r="H8000">
        <v>17654</v>
      </c>
      <c r="I8000">
        <v>503.31</v>
      </c>
      <c r="J8000">
        <v>1501</v>
      </c>
      <c r="K8000">
        <v>7900.37</v>
      </c>
      <c r="L8000">
        <v>20674</v>
      </c>
      <c r="M8000">
        <v>25786</v>
      </c>
      <c r="N8000">
        <v>5504.4</v>
      </c>
    </row>
    <row r="8001" spans="1:14" x14ac:dyDescent="0.25">
      <c r="A8001">
        <v>43340</v>
      </c>
      <c r="B8001">
        <v>2882.74</v>
      </c>
      <c r="C8001">
        <v>885.66</v>
      </c>
      <c r="D8001">
        <v>6749</v>
      </c>
      <c r="E8001">
        <v>4814</v>
      </c>
      <c r="F8001">
        <v>12473.02</v>
      </c>
      <c r="G8001">
        <v>8161.6</v>
      </c>
      <c r="H8001">
        <v>17519</v>
      </c>
      <c r="I8001">
        <v>502.37</v>
      </c>
      <c r="J8001">
        <v>1506.64</v>
      </c>
      <c r="K8001">
        <v>7886.47</v>
      </c>
      <c r="L8001">
        <v>20701</v>
      </c>
      <c r="M8001">
        <v>25823</v>
      </c>
      <c r="N8001">
        <v>5539.7</v>
      </c>
    </row>
    <row r="8002" spans="1:14" x14ac:dyDescent="0.25">
      <c r="A8002">
        <v>43341</v>
      </c>
      <c r="B8002">
        <v>2898.15</v>
      </c>
      <c r="C8002">
        <v>888.67</v>
      </c>
      <c r="D8002">
        <v>6691</v>
      </c>
      <c r="E8002">
        <v>4828.5</v>
      </c>
      <c r="F8002">
        <v>12485.94</v>
      </c>
      <c r="G8002">
        <v>8122.1</v>
      </c>
      <c r="H8002">
        <v>17615</v>
      </c>
      <c r="I8002">
        <v>504.25</v>
      </c>
      <c r="J8002">
        <v>1513.18</v>
      </c>
      <c r="K8002">
        <v>7877.78</v>
      </c>
      <c r="L8002">
        <v>20746</v>
      </c>
      <c r="M8002">
        <v>25871</v>
      </c>
      <c r="N8002">
        <v>5593.6</v>
      </c>
    </row>
    <row r="8003" spans="1:14" x14ac:dyDescent="0.25">
      <c r="A8003">
        <v>43342</v>
      </c>
      <c r="B8003">
        <v>2885.48</v>
      </c>
      <c r="C8003">
        <v>889.22</v>
      </c>
      <c r="D8003">
        <v>6646.7</v>
      </c>
      <c r="E8003">
        <v>4808.8</v>
      </c>
      <c r="F8003">
        <v>12414.36</v>
      </c>
      <c r="G8003">
        <v>8024.7</v>
      </c>
      <c r="H8003">
        <v>17417</v>
      </c>
      <c r="I8003">
        <v>502.68</v>
      </c>
      <c r="J8003">
        <v>1508.9</v>
      </c>
      <c r="K8003">
        <v>7852.58</v>
      </c>
      <c r="L8003">
        <v>20764</v>
      </c>
      <c r="M8003">
        <v>25673</v>
      </c>
      <c r="N8003">
        <v>5582.1</v>
      </c>
    </row>
    <row r="8004" spans="1:14" x14ac:dyDescent="0.25">
      <c r="A8004">
        <v>43343</v>
      </c>
      <c r="B8004">
        <v>2885.48</v>
      </c>
      <c r="C8004">
        <v>881.64</v>
      </c>
      <c r="D8004">
        <v>6572.8</v>
      </c>
      <c r="E8004">
        <v>4746</v>
      </c>
      <c r="F8004">
        <v>12276.68</v>
      </c>
      <c r="G8004">
        <v>7964.1</v>
      </c>
      <c r="H8004">
        <v>17200</v>
      </c>
      <c r="I8004">
        <v>498.26</v>
      </c>
      <c r="J8004">
        <v>1495.59</v>
      </c>
      <c r="K8004">
        <v>7780.46</v>
      </c>
      <c r="L8004">
        <v>20755</v>
      </c>
      <c r="M8004">
        <v>25396</v>
      </c>
      <c r="N8004">
        <v>5564.4</v>
      </c>
    </row>
    <row r="8005" spans="1:14" x14ac:dyDescent="0.25">
      <c r="A8005">
        <v>43346</v>
      </c>
      <c r="B8005">
        <v>2885.48</v>
      </c>
      <c r="C8005">
        <v>881.64</v>
      </c>
      <c r="D8005">
        <v>6638.3</v>
      </c>
      <c r="E8005">
        <v>4752.1000000000004</v>
      </c>
      <c r="F8005">
        <v>12261.27</v>
      </c>
      <c r="G8005">
        <v>7957.3</v>
      </c>
      <c r="H8005">
        <v>17314</v>
      </c>
      <c r="I8005">
        <v>499.56</v>
      </c>
      <c r="J8005">
        <v>1497.84</v>
      </c>
      <c r="K8005">
        <v>7804.79</v>
      </c>
      <c r="L8005">
        <v>20619</v>
      </c>
      <c r="M8005">
        <v>25286</v>
      </c>
      <c r="N8005">
        <v>5560.9</v>
      </c>
    </row>
    <row r="8006" spans="1:14" x14ac:dyDescent="0.25">
      <c r="A8006">
        <v>43347</v>
      </c>
      <c r="B8006">
        <v>2881.75</v>
      </c>
      <c r="C8006">
        <v>875.98</v>
      </c>
      <c r="D8006">
        <v>6598.9</v>
      </c>
      <c r="E8006">
        <v>4689.3999999999996</v>
      </c>
      <c r="F8006">
        <v>12132.54</v>
      </c>
      <c r="G8006">
        <v>7945.5</v>
      </c>
      <c r="H8006">
        <v>17497</v>
      </c>
      <c r="I8006">
        <v>493.85</v>
      </c>
      <c r="J8006">
        <v>1485.66</v>
      </c>
      <c r="K8006">
        <v>7757</v>
      </c>
      <c r="L8006">
        <v>20674</v>
      </c>
      <c r="M8006">
        <v>25503</v>
      </c>
      <c r="N8006">
        <v>5543.2</v>
      </c>
    </row>
    <row r="8007" spans="1:14" x14ac:dyDescent="0.25">
      <c r="A8007">
        <v>43348</v>
      </c>
      <c r="B8007">
        <v>2871.81</v>
      </c>
      <c r="C8007">
        <v>875.98</v>
      </c>
      <c r="D8007">
        <v>6535.2</v>
      </c>
      <c r="E8007">
        <v>4616.8999999999996</v>
      </c>
      <c r="F8007">
        <v>11969.5</v>
      </c>
      <c r="G8007">
        <v>7890.8</v>
      </c>
      <c r="H8007">
        <v>17507</v>
      </c>
      <c r="I8007">
        <v>488.09</v>
      </c>
      <c r="J8007">
        <v>1475.29</v>
      </c>
      <c r="K8007">
        <v>7708.33</v>
      </c>
      <c r="L8007">
        <v>20483</v>
      </c>
      <c r="M8007">
        <v>24793</v>
      </c>
      <c r="N8007">
        <v>5485.9</v>
      </c>
    </row>
    <row r="8008" spans="1:14" x14ac:dyDescent="0.25">
      <c r="A8008">
        <v>43349</v>
      </c>
      <c r="B8008">
        <v>2862.61</v>
      </c>
      <c r="C8008">
        <v>875.43</v>
      </c>
      <c r="D8008">
        <v>6478.1</v>
      </c>
      <c r="E8008">
        <v>4602</v>
      </c>
      <c r="F8008">
        <v>11880.53</v>
      </c>
      <c r="G8008">
        <v>7813.6</v>
      </c>
      <c r="H8008">
        <v>17442</v>
      </c>
      <c r="I8008">
        <v>481.3</v>
      </c>
      <c r="J8008">
        <v>1473.48</v>
      </c>
      <c r="K8008">
        <v>7657.94</v>
      </c>
      <c r="L8008">
        <v>20410</v>
      </c>
      <c r="M8008">
        <v>24680</v>
      </c>
      <c r="N8008">
        <v>5424.1</v>
      </c>
    </row>
    <row r="8009" spans="1:14" x14ac:dyDescent="0.25">
      <c r="A8009">
        <v>43350</v>
      </c>
      <c r="B8009">
        <v>2858.38</v>
      </c>
      <c r="C8009">
        <v>873.14</v>
      </c>
      <c r="D8009">
        <v>6444</v>
      </c>
      <c r="E8009">
        <v>4610.3</v>
      </c>
      <c r="F8009">
        <v>11877.05</v>
      </c>
      <c r="G8009">
        <v>7769.5</v>
      </c>
      <c r="H8009">
        <v>17347</v>
      </c>
      <c r="I8009">
        <v>480.59</v>
      </c>
      <c r="J8009">
        <v>1459.95</v>
      </c>
      <c r="K8009">
        <v>7668.36</v>
      </c>
      <c r="L8009">
        <v>20320</v>
      </c>
      <c r="M8009">
        <v>24546</v>
      </c>
      <c r="N8009">
        <v>5411.7</v>
      </c>
    </row>
    <row r="8010" spans="1:14" x14ac:dyDescent="0.25">
      <c r="A8010">
        <v>43353</v>
      </c>
      <c r="B8010">
        <v>2863.85</v>
      </c>
      <c r="C8010">
        <v>871.77</v>
      </c>
      <c r="D8010">
        <v>6445.8</v>
      </c>
      <c r="E8010">
        <v>4625.3</v>
      </c>
      <c r="F8010">
        <v>11920.79</v>
      </c>
      <c r="G8010">
        <v>7867.9</v>
      </c>
      <c r="H8010">
        <v>17784</v>
      </c>
      <c r="I8010">
        <v>481.75</v>
      </c>
      <c r="J8010">
        <v>1466.26</v>
      </c>
      <c r="K8010">
        <v>7757.86</v>
      </c>
      <c r="L8010">
        <v>20301</v>
      </c>
      <c r="M8010">
        <v>24359</v>
      </c>
      <c r="N8010">
        <v>5417</v>
      </c>
    </row>
    <row r="8011" spans="1:14" x14ac:dyDescent="0.25">
      <c r="A8011">
        <v>43354</v>
      </c>
      <c r="B8011">
        <v>2873.3</v>
      </c>
      <c r="C8011">
        <v>871.59</v>
      </c>
      <c r="D8011">
        <v>6436</v>
      </c>
      <c r="E8011">
        <v>4638</v>
      </c>
      <c r="F8011">
        <v>11893.45</v>
      </c>
      <c r="G8011">
        <v>7874</v>
      </c>
      <c r="H8011">
        <v>17717</v>
      </c>
      <c r="I8011">
        <v>481.75</v>
      </c>
      <c r="J8011">
        <v>1461.07</v>
      </c>
      <c r="K8011">
        <v>7730.93</v>
      </c>
      <c r="L8011">
        <v>20565</v>
      </c>
      <c r="M8011">
        <v>24061</v>
      </c>
      <c r="N8011">
        <v>5451.4</v>
      </c>
    </row>
    <row r="8012" spans="1:14" x14ac:dyDescent="0.25">
      <c r="A8012">
        <v>43355</v>
      </c>
      <c r="B8012">
        <v>2872.05</v>
      </c>
      <c r="C8012">
        <v>866.57</v>
      </c>
      <c r="D8012">
        <v>6471.4</v>
      </c>
      <c r="E8012">
        <v>4680.6000000000004</v>
      </c>
      <c r="F8012">
        <v>11969.01</v>
      </c>
      <c r="G8012">
        <v>7902</v>
      </c>
      <c r="H8012">
        <v>17802</v>
      </c>
      <c r="I8012">
        <v>482.2</v>
      </c>
      <c r="J8012">
        <v>1460.62</v>
      </c>
      <c r="K8012">
        <v>7778.72</v>
      </c>
      <c r="L8012">
        <v>20537</v>
      </c>
      <c r="M8012">
        <v>24094</v>
      </c>
      <c r="N8012">
        <v>5454.1</v>
      </c>
    </row>
    <row r="8013" spans="1:14" x14ac:dyDescent="0.25">
      <c r="A8013">
        <v>43356</v>
      </c>
      <c r="B8013">
        <v>2888.71</v>
      </c>
      <c r="C8013">
        <v>866.02</v>
      </c>
      <c r="D8013">
        <v>6444.4</v>
      </c>
      <c r="E8013">
        <v>4677.1000000000004</v>
      </c>
      <c r="F8013">
        <v>11984.91</v>
      </c>
      <c r="G8013">
        <v>7913.2</v>
      </c>
      <c r="H8013">
        <v>17713</v>
      </c>
      <c r="I8013">
        <v>481.53</v>
      </c>
      <c r="J8013">
        <v>1465.13</v>
      </c>
      <c r="K8013">
        <v>7783.06</v>
      </c>
      <c r="L8013">
        <v>20711</v>
      </c>
      <c r="M8013">
        <v>24685</v>
      </c>
      <c r="N8013">
        <v>5411.7</v>
      </c>
    </row>
    <row r="8014" spans="1:14" x14ac:dyDescent="0.25">
      <c r="A8014">
        <v>43357</v>
      </c>
      <c r="B8014">
        <v>2889.7</v>
      </c>
      <c r="C8014">
        <v>867.11</v>
      </c>
      <c r="D8014">
        <v>6469.2</v>
      </c>
      <c r="E8014">
        <v>4698.6000000000004</v>
      </c>
      <c r="F8014">
        <v>12058.97</v>
      </c>
      <c r="G8014">
        <v>7948.9</v>
      </c>
      <c r="H8014">
        <v>17729</v>
      </c>
      <c r="I8014">
        <v>482.47</v>
      </c>
      <c r="J8014">
        <v>1474.38</v>
      </c>
      <c r="K8014">
        <v>7784.8</v>
      </c>
      <c r="L8014">
        <v>21022</v>
      </c>
      <c r="M8014">
        <v>24930</v>
      </c>
      <c r="N8014">
        <v>5449.7</v>
      </c>
    </row>
    <row r="8015" spans="1:14" x14ac:dyDescent="0.25">
      <c r="A8015">
        <v>43360</v>
      </c>
      <c r="B8015">
        <v>2874.54</v>
      </c>
      <c r="C8015">
        <v>870.31</v>
      </c>
      <c r="D8015">
        <v>6463</v>
      </c>
      <c r="E8015">
        <v>4695.5</v>
      </c>
      <c r="F8015">
        <v>12029.15</v>
      </c>
      <c r="G8015">
        <v>7978</v>
      </c>
      <c r="H8015">
        <v>17929</v>
      </c>
      <c r="I8015">
        <v>482.73</v>
      </c>
      <c r="J8015">
        <v>1479.8</v>
      </c>
      <c r="K8015">
        <v>7755.26</v>
      </c>
      <c r="L8015">
        <v>21022</v>
      </c>
      <c r="M8015">
        <v>24597</v>
      </c>
      <c r="N8015">
        <v>5457.6</v>
      </c>
    </row>
    <row r="8016" spans="1:14" x14ac:dyDescent="0.25">
      <c r="A8016">
        <v>43361</v>
      </c>
      <c r="B8016">
        <v>2889.95</v>
      </c>
      <c r="C8016">
        <v>876.52</v>
      </c>
      <c r="D8016">
        <v>6459.5</v>
      </c>
      <c r="E8016">
        <v>4708.7</v>
      </c>
      <c r="F8016">
        <v>12072.39</v>
      </c>
      <c r="G8016">
        <v>8003.7</v>
      </c>
      <c r="H8016">
        <v>18010</v>
      </c>
      <c r="I8016">
        <v>484.7</v>
      </c>
      <c r="J8016">
        <v>1463.56</v>
      </c>
      <c r="K8016">
        <v>7742.22</v>
      </c>
      <c r="L8016">
        <v>21306</v>
      </c>
      <c r="M8016">
        <v>24734</v>
      </c>
      <c r="N8016">
        <v>5443.5</v>
      </c>
    </row>
    <row r="8017" spans="1:14" x14ac:dyDescent="0.25">
      <c r="A8017">
        <v>43362</v>
      </c>
      <c r="B8017">
        <v>2893.43</v>
      </c>
      <c r="C8017">
        <v>874.79</v>
      </c>
      <c r="D8017">
        <v>6488.3</v>
      </c>
      <c r="E8017">
        <v>4735.3999999999996</v>
      </c>
      <c r="F8017">
        <v>12146.95</v>
      </c>
      <c r="G8017">
        <v>8052.7</v>
      </c>
      <c r="H8017">
        <v>18077</v>
      </c>
      <c r="I8017">
        <v>484.74</v>
      </c>
      <c r="J8017">
        <v>1470.55</v>
      </c>
      <c r="K8017">
        <v>7772.64</v>
      </c>
      <c r="L8017">
        <v>21526</v>
      </c>
      <c r="M8017">
        <v>25072</v>
      </c>
      <c r="N8017">
        <v>5462.9</v>
      </c>
    </row>
    <row r="8018" spans="1:14" x14ac:dyDescent="0.25">
      <c r="A8018">
        <v>43363</v>
      </c>
      <c r="B8018">
        <v>2917.3</v>
      </c>
      <c r="C8018">
        <v>878.27</v>
      </c>
      <c r="D8018">
        <v>6521</v>
      </c>
      <c r="E8018">
        <v>4786.8</v>
      </c>
      <c r="F8018">
        <v>12259.28</v>
      </c>
      <c r="G8018">
        <v>8129</v>
      </c>
      <c r="H8018">
        <v>18174</v>
      </c>
      <c r="I8018">
        <v>488.67</v>
      </c>
      <c r="J8018">
        <v>1484.08</v>
      </c>
      <c r="K8018">
        <v>7815.21</v>
      </c>
      <c r="L8018">
        <v>21471</v>
      </c>
      <c r="M8018">
        <v>25116</v>
      </c>
      <c r="N8018">
        <v>5445.3</v>
      </c>
    </row>
    <row r="8019" spans="1:14" x14ac:dyDescent="0.25">
      <c r="A8019">
        <v>43364</v>
      </c>
      <c r="B8019">
        <v>2911.59</v>
      </c>
      <c r="C8019">
        <v>879.46</v>
      </c>
      <c r="D8019">
        <v>6619.8</v>
      </c>
      <c r="E8019">
        <v>4824.2</v>
      </c>
      <c r="F8019">
        <v>12340.41</v>
      </c>
      <c r="G8019">
        <v>8140.7</v>
      </c>
      <c r="H8019">
        <v>18298</v>
      </c>
      <c r="I8019">
        <v>490.72</v>
      </c>
      <c r="J8019">
        <v>1498.88</v>
      </c>
      <c r="K8019">
        <v>7819.57</v>
      </c>
      <c r="L8019">
        <v>21736</v>
      </c>
      <c r="M8019">
        <v>25556</v>
      </c>
      <c r="N8019">
        <v>5468.2</v>
      </c>
    </row>
    <row r="8020" spans="1:14" x14ac:dyDescent="0.25">
      <c r="A8020">
        <v>43367</v>
      </c>
      <c r="B8020">
        <v>2903.4</v>
      </c>
      <c r="C8020">
        <v>876.53</v>
      </c>
      <c r="D8020">
        <v>6607.8</v>
      </c>
      <c r="E8020">
        <v>4808.8</v>
      </c>
      <c r="F8020">
        <v>12284.17</v>
      </c>
      <c r="G8020">
        <v>8073.7</v>
      </c>
      <c r="H8020">
        <v>18197</v>
      </c>
      <c r="I8020">
        <v>489.52</v>
      </c>
      <c r="J8020">
        <v>1492.56</v>
      </c>
      <c r="K8020">
        <v>7768.18</v>
      </c>
      <c r="L8020">
        <v>21736</v>
      </c>
      <c r="M8020">
        <v>25122</v>
      </c>
      <c r="N8020">
        <v>5464.7</v>
      </c>
    </row>
    <row r="8021" spans="1:14" x14ac:dyDescent="0.25">
      <c r="A8021">
        <v>43368</v>
      </c>
      <c r="B8021">
        <v>2899.18</v>
      </c>
      <c r="C8021">
        <v>873.96</v>
      </c>
      <c r="D8021">
        <v>6645.6</v>
      </c>
      <c r="E8021">
        <v>4817.6000000000004</v>
      </c>
      <c r="F8021">
        <v>12305.57</v>
      </c>
      <c r="G8021">
        <v>8059.9</v>
      </c>
      <c r="H8021">
        <v>18456</v>
      </c>
      <c r="I8021">
        <v>493.31</v>
      </c>
      <c r="J8021">
        <v>1493.69</v>
      </c>
      <c r="K8021">
        <v>7835.25</v>
      </c>
      <c r="L8021">
        <v>21727</v>
      </c>
      <c r="M8021">
        <v>25122</v>
      </c>
      <c r="N8021">
        <v>5457.6</v>
      </c>
    </row>
    <row r="8022" spans="1:14" x14ac:dyDescent="0.25">
      <c r="A8022">
        <v>43369</v>
      </c>
      <c r="B8022">
        <v>2889.51</v>
      </c>
      <c r="C8022">
        <v>875.7</v>
      </c>
      <c r="D8022">
        <v>6652.7</v>
      </c>
      <c r="E8022">
        <v>4847.5</v>
      </c>
      <c r="F8022">
        <v>12319.51</v>
      </c>
      <c r="G8022">
        <v>8088.1</v>
      </c>
      <c r="H8022">
        <v>18473</v>
      </c>
      <c r="I8022">
        <v>493.13</v>
      </c>
      <c r="J8022">
        <v>1494.82</v>
      </c>
      <c r="K8022">
        <v>7891</v>
      </c>
      <c r="L8022">
        <v>21965</v>
      </c>
      <c r="M8022">
        <v>25445</v>
      </c>
      <c r="N8022">
        <v>5458.5</v>
      </c>
    </row>
    <row r="8023" spans="1:14" x14ac:dyDescent="0.25">
      <c r="A8023">
        <v>43370</v>
      </c>
      <c r="B8023">
        <v>2897.94</v>
      </c>
      <c r="C8023">
        <v>881.02</v>
      </c>
      <c r="D8023">
        <v>6687</v>
      </c>
      <c r="E8023">
        <v>4872.2</v>
      </c>
      <c r="F8023">
        <v>12370.27</v>
      </c>
      <c r="G8023">
        <v>8083.3</v>
      </c>
      <c r="H8023">
        <v>18332</v>
      </c>
      <c r="I8023">
        <v>494.34</v>
      </c>
      <c r="J8023">
        <v>1512.43</v>
      </c>
      <c r="K8023">
        <v>7924.1</v>
      </c>
      <c r="L8023">
        <v>21810</v>
      </c>
      <c r="M8023">
        <v>25331</v>
      </c>
      <c r="N8023">
        <v>5448.8</v>
      </c>
    </row>
    <row r="8024" spans="1:14" x14ac:dyDescent="0.25">
      <c r="A8024">
        <v>43371</v>
      </c>
      <c r="B8024">
        <v>2896.95</v>
      </c>
      <c r="C8024">
        <v>870.48</v>
      </c>
      <c r="D8024">
        <v>6662.5</v>
      </c>
      <c r="E8024">
        <v>4830.3999999999996</v>
      </c>
      <c r="F8024">
        <v>12185.13</v>
      </c>
      <c r="G8024">
        <v>7974.1</v>
      </c>
      <c r="H8024">
        <v>17680</v>
      </c>
      <c r="I8024">
        <v>490.63</v>
      </c>
      <c r="J8024">
        <v>1499.79</v>
      </c>
      <c r="K8024">
        <v>7897.09</v>
      </c>
      <c r="L8024">
        <v>22075</v>
      </c>
      <c r="M8024">
        <v>25486</v>
      </c>
      <c r="N8024">
        <v>5470</v>
      </c>
    </row>
    <row r="8025" spans="1:14" x14ac:dyDescent="0.25">
      <c r="A8025">
        <v>43374</v>
      </c>
      <c r="B8025">
        <v>2907.87</v>
      </c>
      <c r="C8025">
        <v>872.68</v>
      </c>
      <c r="D8025">
        <v>6645.6</v>
      </c>
      <c r="E8025">
        <v>4841.8</v>
      </c>
      <c r="F8025">
        <v>12271.23</v>
      </c>
      <c r="G8025">
        <v>7984.4</v>
      </c>
      <c r="H8025">
        <v>17555</v>
      </c>
      <c r="I8025">
        <v>493.31</v>
      </c>
      <c r="J8025">
        <v>1504.08</v>
      </c>
      <c r="K8025">
        <v>7934.55</v>
      </c>
      <c r="L8025">
        <v>22249</v>
      </c>
      <c r="M8025">
        <v>25486</v>
      </c>
      <c r="N8025">
        <v>5440</v>
      </c>
    </row>
    <row r="8026" spans="1:14" x14ac:dyDescent="0.25">
      <c r="A8026">
        <v>43375</v>
      </c>
      <c r="B8026">
        <v>2906.38</v>
      </c>
      <c r="C8026">
        <v>868.19</v>
      </c>
      <c r="D8026">
        <v>6626.9</v>
      </c>
      <c r="E8026">
        <v>4807.8999999999996</v>
      </c>
      <c r="F8026">
        <v>12212.5</v>
      </c>
      <c r="G8026">
        <v>7908.1</v>
      </c>
      <c r="H8026">
        <v>17531</v>
      </c>
      <c r="I8026">
        <v>490.41</v>
      </c>
      <c r="J8026">
        <v>1492.56</v>
      </c>
      <c r="K8026">
        <v>7890.13</v>
      </c>
      <c r="L8026">
        <v>22221</v>
      </c>
      <c r="M8026">
        <v>24679</v>
      </c>
      <c r="N8026">
        <v>5402</v>
      </c>
    </row>
    <row r="8027" spans="1:14" x14ac:dyDescent="0.25">
      <c r="A8027">
        <v>43376</v>
      </c>
      <c r="B8027">
        <v>2909.36</v>
      </c>
      <c r="C8027">
        <v>870.57</v>
      </c>
      <c r="D8027">
        <v>6660.3</v>
      </c>
      <c r="E8027">
        <v>4828.6000000000004</v>
      </c>
      <c r="F8027">
        <v>12212.5</v>
      </c>
      <c r="G8027">
        <v>7952.1</v>
      </c>
      <c r="H8027">
        <v>17687</v>
      </c>
      <c r="I8027">
        <v>493.58</v>
      </c>
      <c r="J8027">
        <v>1503.85</v>
      </c>
      <c r="K8027">
        <v>7972.01</v>
      </c>
      <c r="L8027">
        <v>22093</v>
      </c>
      <c r="M8027">
        <v>24736</v>
      </c>
      <c r="N8027">
        <v>5424.9</v>
      </c>
    </row>
    <row r="8028" spans="1:14" x14ac:dyDescent="0.25">
      <c r="A8028">
        <v>43377</v>
      </c>
      <c r="B8028">
        <v>2885.79</v>
      </c>
      <c r="C8028">
        <v>868.65</v>
      </c>
      <c r="D8028">
        <v>6576.6</v>
      </c>
      <c r="E8028">
        <v>4758.2</v>
      </c>
      <c r="F8028">
        <v>12176.17</v>
      </c>
      <c r="G8028">
        <v>7915.9</v>
      </c>
      <c r="H8028">
        <v>17588</v>
      </c>
      <c r="I8028">
        <v>485.72</v>
      </c>
      <c r="J8028">
        <v>1487.36</v>
      </c>
      <c r="K8028">
        <v>7905.8</v>
      </c>
      <c r="L8028">
        <v>21892</v>
      </c>
      <c r="M8028">
        <v>24285</v>
      </c>
      <c r="N8028">
        <v>5455</v>
      </c>
    </row>
    <row r="8029" spans="1:14" x14ac:dyDescent="0.25">
      <c r="A8029">
        <v>43378</v>
      </c>
      <c r="B8029">
        <v>2872.14</v>
      </c>
      <c r="C8029">
        <v>865.26</v>
      </c>
      <c r="D8029">
        <v>6489</v>
      </c>
      <c r="E8029">
        <v>4712.5</v>
      </c>
      <c r="F8029">
        <v>12036.32</v>
      </c>
      <c r="G8029">
        <v>7851.2</v>
      </c>
      <c r="H8029">
        <v>17356</v>
      </c>
      <c r="I8029">
        <v>481.61</v>
      </c>
      <c r="J8029">
        <v>1474.49</v>
      </c>
      <c r="K8029">
        <v>7860.51</v>
      </c>
      <c r="L8029">
        <v>21800</v>
      </c>
      <c r="M8029">
        <v>24189</v>
      </c>
      <c r="N8029">
        <v>5452.3</v>
      </c>
    </row>
    <row r="8030" spans="1:14" x14ac:dyDescent="0.25">
      <c r="A8030">
        <v>43381</v>
      </c>
      <c r="B8030">
        <v>2871.89</v>
      </c>
      <c r="C8030">
        <v>865.26</v>
      </c>
      <c r="D8030">
        <v>6413.8</v>
      </c>
      <c r="E8030">
        <v>4660.1000000000004</v>
      </c>
      <c r="F8030">
        <v>11876.06</v>
      </c>
      <c r="G8030">
        <v>7821.5</v>
      </c>
      <c r="H8030">
        <v>16936</v>
      </c>
      <c r="I8030">
        <v>476.3</v>
      </c>
      <c r="J8030">
        <v>1463.2</v>
      </c>
      <c r="K8030">
        <v>7789.95</v>
      </c>
      <c r="L8030">
        <v>21800</v>
      </c>
      <c r="M8030">
        <v>23906</v>
      </c>
      <c r="N8030">
        <v>5366.7</v>
      </c>
    </row>
    <row r="8031" spans="1:14" x14ac:dyDescent="0.25">
      <c r="A8031">
        <v>43382</v>
      </c>
      <c r="B8031">
        <v>2866.43</v>
      </c>
      <c r="C8031">
        <v>860.96</v>
      </c>
      <c r="D8031">
        <v>6415.6</v>
      </c>
      <c r="E8031">
        <v>4676.3999999999996</v>
      </c>
      <c r="F8031">
        <v>11915.87</v>
      </c>
      <c r="G8031">
        <v>7880.4</v>
      </c>
      <c r="H8031">
        <v>17090</v>
      </c>
      <c r="I8031">
        <v>479.34</v>
      </c>
      <c r="J8031">
        <v>1465.68</v>
      </c>
      <c r="K8031">
        <v>7779.5</v>
      </c>
      <c r="L8031">
        <v>21480</v>
      </c>
      <c r="M8031">
        <v>23825</v>
      </c>
      <c r="N8031">
        <v>5321.6</v>
      </c>
    </row>
    <row r="8032" spans="1:14" x14ac:dyDescent="0.25">
      <c r="A8032">
        <v>43383</v>
      </c>
      <c r="B8032">
        <v>2759.99</v>
      </c>
      <c r="C8032">
        <v>841.17</v>
      </c>
      <c r="D8032">
        <v>6341.2</v>
      </c>
      <c r="E8032">
        <v>4580.5</v>
      </c>
      <c r="F8032">
        <v>11666.53</v>
      </c>
      <c r="G8032">
        <v>7798.7</v>
      </c>
      <c r="H8032">
        <v>16829</v>
      </c>
      <c r="I8032">
        <v>471.35</v>
      </c>
      <c r="J8032">
        <v>1439.7</v>
      </c>
      <c r="K8032">
        <v>7735.08</v>
      </c>
      <c r="L8032">
        <v>21535</v>
      </c>
      <c r="M8032">
        <v>23921</v>
      </c>
      <c r="N8032">
        <v>5319</v>
      </c>
    </row>
    <row r="8033" spans="1:14" x14ac:dyDescent="0.25">
      <c r="A8033">
        <v>43384</v>
      </c>
      <c r="B8033">
        <v>2724.76</v>
      </c>
      <c r="C8033">
        <v>829.26</v>
      </c>
      <c r="D8033">
        <v>6214.4</v>
      </c>
      <c r="E8033">
        <v>4492</v>
      </c>
      <c r="F8033">
        <v>11486.36</v>
      </c>
      <c r="G8033">
        <v>7664.2</v>
      </c>
      <c r="H8033">
        <v>16520</v>
      </c>
      <c r="I8033">
        <v>462.28</v>
      </c>
      <c r="J8033">
        <v>1400.4</v>
      </c>
      <c r="K8033">
        <v>7506.86</v>
      </c>
      <c r="L8033">
        <v>20666</v>
      </c>
      <c r="M8033">
        <v>23028</v>
      </c>
      <c r="N8033">
        <v>5144.1000000000004</v>
      </c>
    </row>
    <row r="8034" spans="1:14" x14ac:dyDescent="0.25">
      <c r="A8034">
        <v>43385</v>
      </c>
      <c r="B8034">
        <v>2747.59</v>
      </c>
      <c r="C8034">
        <v>832.47</v>
      </c>
      <c r="D8034">
        <v>6202.9</v>
      </c>
      <c r="E8034">
        <v>4482.8</v>
      </c>
      <c r="F8034">
        <v>11450.53</v>
      </c>
      <c r="G8034">
        <v>7566.6</v>
      </c>
      <c r="H8034">
        <v>16420</v>
      </c>
      <c r="I8034">
        <v>460.84</v>
      </c>
      <c r="J8034">
        <v>1385.95</v>
      </c>
      <c r="K8034">
        <v>7526.89</v>
      </c>
      <c r="L8034">
        <v>20730</v>
      </c>
      <c r="M8034">
        <v>23486</v>
      </c>
      <c r="N8034">
        <v>5169.7</v>
      </c>
    </row>
    <row r="8035" spans="1:14" x14ac:dyDescent="0.25">
      <c r="A8035">
        <v>43388</v>
      </c>
      <c r="B8035">
        <v>2728.23</v>
      </c>
      <c r="C8035">
        <v>830.91</v>
      </c>
      <c r="D8035">
        <v>6232.7</v>
      </c>
      <c r="E8035">
        <v>4482.3999999999996</v>
      </c>
      <c r="F8035">
        <v>11556.04</v>
      </c>
      <c r="G8035">
        <v>7594.9</v>
      </c>
      <c r="H8035">
        <v>16458</v>
      </c>
      <c r="I8035">
        <v>462.71</v>
      </c>
      <c r="J8035">
        <v>1385.95</v>
      </c>
      <c r="K8035">
        <v>7519.05</v>
      </c>
      <c r="L8035">
        <v>20309</v>
      </c>
      <c r="M8035">
        <v>23172</v>
      </c>
      <c r="N8035">
        <v>5137.8999999999996</v>
      </c>
    </row>
    <row r="8036" spans="1:14" x14ac:dyDescent="0.25">
      <c r="A8036">
        <v>43389</v>
      </c>
      <c r="B8036">
        <v>2796.46</v>
      </c>
      <c r="C8036">
        <v>840.25</v>
      </c>
      <c r="D8036">
        <v>6258</v>
      </c>
      <c r="E8036">
        <v>4550.6000000000004</v>
      </c>
      <c r="F8036">
        <v>11713.81</v>
      </c>
      <c r="G8036">
        <v>7717</v>
      </c>
      <c r="H8036">
        <v>16793</v>
      </c>
      <c r="I8036">
        <v>469.7</v>
      </c>
      <c r="J8036">
        <v>1402.21</v>
      </c>
      <c r="K8036">
        <v>7645.36</v>
      </c>
      <c r="L8036">
        <v>20519</v>
      </c>
      <c r="M8036">
        <v>23209</v>
      </c>
      <c r="N8036">
        <v>5169.7</v>
      </c>
    </row>
    <row r="8037" spans="1:14" x14ac:dyDescent="0.25">
      <c r="A8037">
        <v>43390</v>
      </c>
      <c r="B8037">
        <v>2794.98</v>
      </c>
      <c r="C8037">
        <v>839.71</v>
      </c>
      <c r="D8037">
        <v>6244.7</v>
      </c>
      <c r="E8037">
        <v>4526.3999999999996</v>
      </c>
      <c r="F8037">
        <v>11657.07</v>
      </c>
      <c r="G8037">
        <v>7650.2</v>
      </c>
      <c r="H8037">
        <v>16592</v>
      </c>
      <c r="I8037">
        <v>470.93</v>
      </c>
      <c r="J8037">
        <v>1396.79</v>
      </c>
      <c r="K8037">
        <v>7599.19</v>
      </c>
      <c r="L8037">
        <v>20949</v>
      </c>
      <c r="M8037">
        <v>23209</v>
      </c>
      <c r="N8037">
        <v>5234.2</v>
      </c>
    </row>
    <row r="8038" spans="1:14" x14ac:dyDescent="0.25">
      <c r="A8038">
        <v>43391</v>
      </c>
      <c r="B8038">
        <v>2751.31</v>
      </c>
      <c r="C8038">
        <v>832.29</v>
      </c>
      <c r="D8038">
        <v>6236.2</v>
      </c>
      <c r="E8038">
        <v>4502.2</v>
      </c>
      <c r="F8038">
        <v>11525.18</v>
      </c>
      <c r="G8038">
        <v>7570.7</v>
      </c>
      <c r="H8038">
        <v>16274</v>
      </c>
      <c r="I8038">
        <v>467.68</v>
      </c>
      <c r="J8038">
        <v>1394.3</v>
      </c>
      <c r="K8038">
        <v>7630.55</v>
      </c>
      <c r="L8038">
        <v>20675</v>
      </c>
      <c r="M8038">
        <v>23228</v>
      </c>
      <c r="N8038">
        <v>5229.8</v>
      </c>
    </row>
    <row r="8039" spans="1:14" x14ac:dyDescent="0.25">
      <c r="A8039">
        <v>43392</v>
      </c>
      <c r="B8039">
        <v>2746.59</v>
      </c>
      <c r="C8039">
        <v>837.96</v>
      </c>
      <c r="D8039">
        <v>6251.8</v>
      </c>
      <c r="E8039">
        <v>4474.3999999999996</v>
      </c>
      <c r="F8039">
        <v>11490.84</v>
      </c>
      <c r="G8039">
        <v>7574.7</v>
      </c>
      <c r="H8039">
        <v>16281</v>
      </c>
      <c r="I8039">
        <v>468.93</v>
      </c>
      <c r="J8039">
        <v>1383.89</v>
      </c>
      <c r="K8039">
        <v>7721.14</v>
      </c>
      <c r="L8039">
        <v>20620</v>
      </c>
      <c r="M8039">
        <v>23274</v>
      </c>
      <c r="N8039">
        <v>5230.7</v>
      </c>
    </row>
    <row r="8040" spans="1:14" x14ac:dyDescent="0.25">
      <c r="A8040">
        <v>43395</v>
      </c>
      <c r="B8040">
        <v>2735.68</v>
      </c>
      <c r="C8040">
        <v>835.67</v>
      </c>
      <c r="D8040">
        <v>6248.2</v>
      </c>
      <c r="E8040">
        <v>4446.7</v>
      </c>
      <c r="F8040">
        <v>11464.46</v>
      </c>
      <c r="G8040">
        <v>7498.5</v>
      </c>
      <c r="H8040">
        <v>16172</v>
      </c>
      <c r="I8040">
        <v>463.5</v>
      </c>
      <c r="J8040">
        <v>1379.81</v>
      </c>
      <c r="K8040">
        <v>7712.43</v>
      </c>
      <c r="L8040">
        <v>20711</v>
      </c>
      <c r="M8040">
        <v>23891</v>
      </c>
      <c r="N8040">
        <v>5202.3999999999996</v>
      </c>
    </row>
    <row r="8041" spans="1:14" x14ac:dyDescent="0.25">
      <c r="A8041">
        <v>43396</v>
      </c>
      <c r="B8041">
        <v>2725.5</v>
      </c>
      <c r="C8041">
        <v>828.35</v>
      </c>
      <c r="D8041">
        <v>6181.1</v>
      </c>
      <c r="E8041">
        <v>4371.3999999999996</v>
      </c>
      <c r="F8041">
        <v>11226.56</v>
      </c>
      <c r="G8041">
        <v>7449.7</v>
      </c>
      <c r="H8041">
        <v>16053</v>
      </c>
      <c r="I8041">
        <v>456.18</v>
      </c>
      <c r="J8041">
        <v>1362.82</v>
      </c>
      <c r="K8041">
        <v>7626.19</v>
      </c>
      <c r="L8041">
        <v>20062</v>
      </c>
      <c r="M8041">
        <v>23163</v>
      </c>
      <c r="N8041">
        <v>5135.3</v>
      </c>
    </row>
    <row r="8042" spans="1:14" x14ac:dyDescent="0.25">
      <c r="A8042">
        <v>43397</v>
      </c>
      <c r="B8042">
        <v>2644.12</v>
      </c>
      <c r="C8042">
        <v>809.02</v>
      </c>
      <c r="D8042">
        <v>6177.1</v>
      </c>
      <c r="E8042">
        <v>4358.2</v>
      </c>
      <c r="F8042">
        <v>11125.03</v>
      </c>
      <c r="G8042">
        <v>7403</v>
      </c>
      <c r="H8042">
        <v>15763</v>
      </c>
      <c r="I8042">
        <v>453.41</v>
      </c>
      <c r="J8042">
        <v>1356.93</v>
      </c>
      <c r="K8042">
        <v>7594.83</v>
      </c>
      <c r="L8042">
        <v>20162</v>
      </c>
      <c r="M8042">
        <v>23049</v>
      </c>
      <c r="N8042">
        <v>5116.7</v>
      </c>
    </row>
    <row r="8043" spans="1:14" x14ac:dyDescent="0.25">
      <c r="A8043">
        <v>43398</v>
      </c>
      <c r="B8043">
        <v>2667.94</v>
      </c>
      <c r="C8043">
        <v>809.29</v>
      </c>
      <c r="D8043">
        <v>6206.4</v>
      </c>
      <c r="E8043">
        <v>4428.2</v>
      </c>
      <c r="F8043">
        <v>11257.42</v>
      </c>
      <c r="G8043">
        <v>7483.3</v>
      </c>
      <c r="H8043">
        <v>16034</v>
      </c>
      <c r="I8043">
        <v>458.22</v>
      </c>
      <c r="J8043">
        <v>1358.29</v>
      </c>
      <c r="K8043">
        <v>7546.93</v>
      </c>
      <c r="L8043">
        <v>19467</v>
      </c>
      <c r="M8043">
        <v>22761</v>
      </c>
      <c r="N8043">
        <v>4970.1000000000004</v>
      </c>
    </row>
    <row r="8044" spans="1:14" x14ac:dyDescent="0.25">
      <c r="A8044">
        <v>43399</v>
      </c>
      <c r="B8044">
        <v>2649.33</v>
      </c>
      <c r="C8044">
        <v>806.91</v>
      </c>
      <c r="D8044">
        <v>6118.3</v>
      </c>
      <c r="E8044">
        <v>4370.5</v>
      </c>
      <c r="F8044">
        <v>11095.67</v>
      </c>
      <c r="G8044">
        <v>7389.8</v>
      </c>
      <c r="H8044">
        <v>15932</v>
      </c>
      <c r="I8044">
        <v>453.12</v>
      </c>
      <c r="J8044">
        <v>1339.27</v>
      </c>
      <c r="K8044">
        <v>7494.66</v>
      </c>
      <c r="L8044">
        <v>19430</v>
      </c>
      <c r="M8044">
        <v>22542</v>
      </c>
      <c r="N8044">
        <v>4999.3</v>
      </c>
    </row>
    <row r="8045" spans="1:14" x14ac:dyDescent="0.25">
      <c r="A8045">
        <v>43402</v>
      </c>
      <c r="B8045">
        <v>2623.53</v>
      </c>
      <c r="C8045">
        <v>801.23</v>
      </c>
      <c r="D8045">
        <v>6234.5</v>
      </c>
      <c r="E8045">
        <v>4389.8999999999996</v>
      </c>
      <c r="F8045">
        <v>11279.32</v>
      </c>
      <c r="G8045">
        <v>7513.2</v>
      </c>
      <c r="H8045">
        <v>16205</v>
      </c>
      <c r="I8045">
        <v>454.82</v>
      </c>
      <c r="J8045">
        <v>1357.16</v>
      </c>
      <c r="K8045">
        <v>7617.48</v>
      </c>
      <c r="L8045">
        <v>19311</v>
      </c>
      <c r="M8045">
        <v>22641</v>
      </c>
      <c r="N8045">
        <v>5037.3</v>
      </c>
    </row>
    <row r="8046" spans="1:14" x14ac:dyDescent="0.25">
      <c r="A8046">
        <v>43403</v>
      </c>
      <c r="B8046">
        <v>2664.97</v>
      </c>
      <c r="C8046">
        <v>812.13</v>
      </c>
      <c r="D8046">
        <v>6248.2</v>
      </c>
      <c r="E8046">
        <v>4381.1000000000004</v>
      </c>
      <c r="F8046">
        <v>11246.97</v>
      </c>
      <c r="G8046">
        <v>7517.1</v>
      </c>
      <c r="H8046">
        <v>16216</v>
      </c>
      <c r="I8046">
        <v>456.03</v>
      </c>
      <c r="J8046">
        <v>1369.16</v>
      </c>
      <c r="K8046">
        <v>7703.72</v>
      </c>
      <c r="L8046">
        <v>19659</v>
      </c>
      <c r="M8046">
        <v>22493</v>
      </c>
      <c r="N8046">
        <v>5097.3</v>
      </c>
    </row>
    <row r="8047" spans="1:14" x14ac:dyDescent="0.25">
      <c r="A8047">
        <v>43404</v>
      </c>
      <c r="B8047">
        <v>2690.52</v>
      </c>
      <c r="C8047">
        <v>819.1</v>
      </c>
      <c r="D8047">
        <v>6328.3</v>
      </c>
      <c r="E8047">
        <v>4481.8999999999996</v>
      </c>
      <c r="F8047">
        <v>11404.74</v>
      </c>
      <c r="G8047">
        <v>7588.1</v>
      </c>
      <c r="H8047">
        <v>16230</v>
      </c>
      <c r="I8047">
        <v>463.16</v>
      </c>
      <c r="J8047">
        <v>1387.96</v>
      </c>
      <c r="K8047">
        <v>7832.64</v>
      </c>
      <c r="L8047">
        <v>20025</v>
      </c>
      <c r="M8047">
        <v>22787</v>
      </c>
      <c r="N8047">
        <v>5120.3</v>
      </c>
    </row>
    <row r="8048" spans="1:14" x14ac:dyDescent="0.25">
      <c r="A8048">
        <v>43405</v>
      </c>
      <c r="B8048">
        <v>2717.32</v>
      </c>
      <c r="C8048">
        <v>822.94</v>
      </c>
      <c r="D8048">
        <v>6292.7</v>
      </c>
      <c r="E8048">
        <v>4474.8999999999996</v>
      </c>
      <c r="F8048">
        <v>11377.36</v>
      </c>
      <c r="G8048">
        <v>7616.4</v>
      </c>
      <c r="H8048">
        <v>16322</v>
      </c>
      <c r="I8048">
        <v>465.51</v>
      </c>
      <c r="J8048">
        <v>1381.62</v>
      </c>
      <c r="K8048">
        <v>7835.25</v>
      </c>
      <c r="L8048">
        <v>19714</v>
      </c>
      <c r="M8048">
        <v>23181</v>
      </c>
      <c r="N8048">
        <v>5129.1000000000004</v>
      </c>
    </row>
    <row r="8049" spans="1:14" x14ac:dyDescent="0.25">
      <c r="A8049">
        <v>43406</v>
      </c>
      <c r="B8049">
        <v>2703.67</v>
      </c>
      <c r="C8049">
        <v>822.12</v>
      </c>
      <c r="D8049">
        <v>6291.9</v>
      </c>
      <c r="E8049">
        <v>4489.3999999999996</v>
      </c>
      <c r="F8049">
        <v>11474.91</v>
      </c>
      <c r="G8049">
        <v>7669.8</v>
      </c>
      <c r="H8049">
        <v>16532</v>
      </c>
      <c r="I8049">
        <v>466.4</v>
      </c>
      <c r="J8049">
        <v>1399.97</v>
      </c>
      <c r="K8049">
        <v>7822.18</v>
      </c>
      <c r="L8049">
        <v>20345</v>
      </c>
      <c r="M8049">
        <v>24234</v>
      </c>
      <c r="N8049">
        <v>5136.2</v>
      </c>
    </row>
    <row r="8050" spans="1:14" x14ac:dyDescent="0.25">
      <c r="A8050">
        <v>43409</v>
      </c>
      <c r="B8050">
        <v>2718.81</v>
      </c>
      <c r="C8050">
        <v>826.51</v>
      </c>
      <c r="D8050">
        <v>6306.5</v>
      </c>
      <c r="E8050">
        <v>4488.8999999999996</v>
      </c>
      <c r="F8050">
        <v>11433.6</v>
      </c>
      <c r="G8050">
        <v>7688.3</v>
      </c>
      <c r="H8050">
        <v>16446</v>
      </c>
      <c r="I8050">
        <v>466.59</v>
      </c>
      <c r="J8050">
        <v>1390.68</v>
      </c>
      <c r="K8050">
        <v>7843.09</v>
      </c>
      <c r="L8050">
        <v>20016</v>
      </c>
      <c r="M8050">
        <v>23689</v>
      </c>
      <c r="N8050">
        <v>5130.8999999999996</v>
      </c>
    </row>
    <row r="8051" spans="1:14" x14ac:dyDescent="0.25">
      <c r="A8051">
        <v>43410</v>
      </c>
      <c r="B8051">
        <v>2738.16</v>
      </c>
      <c r="C8051">
        <v>831.37</v>
      </c>
      <c r="D8051">
        <v>6246</v>
      </c>
      <c r="E8051">
        <v>4467.8</v>
      </c>
      <c r="F8051">
        <v>11433.11</v>
      </c>
      <c r="G8051">
        <v>7681.7</v>
      </c>
      <c r="H8051">
        <v>16442</v>
      </c>
      <c r="I8051">
        <v>466.91</v>
      </c>
      <c r="J8051">
        <v>1385.24</v>
      </c>
      <c r="K8051">
        <v>7826.54</v>
      </c>
      <c r="L8051">
        <v>20318</v>
      </c>
      <c r="M8051">
        <v>23816</v>
      </c>
      <c r="N8051">
        <v>5166.2</v>
      </c>
    </row>
    <row r="8052" spans="1:14" x14ac:dyDescent="0.25">
      <c r="A8052">
        <v>43411</v>
      </c>
      <c r="B8052">
        <v>2795.22</v>
      </c>
      <c r="C8052">
        <v>836.32</v>
      </c>
      <c r="D8052">
        <v>6299.9</v>
      </c>
      <c r="E8052">
        <v>4522.8</v>
      </c>
      <c r="F8052">
        <v>11511.24</v>
      </c>
      <c r="G8052">
        <v>7814.5</v>
      </c>
      <c r="H8052">
        <v>16660</v>
      </c>
      <c r="I8052">
        <v>472.5</v>
      </c>
      <c r="J8052">
        <v>1389.77</v>
      </c>
      <c r="K8052">
        <v>7877.06</v>
      </c>
      <c r="L8052">
        <v>20245</v>
      </c>
      <c r="M8052">
        <v>23931</v>
      </c>
      <c r="N8052">
        <v>5177.7</v>
      </c>
    </row>
    <row r="8053" spans="1:14" x14ac:dyDescent="0.25">
      <c r="A8053">
        <v>43412</v>
      </c>
      <c r="B8053">
        <v>2787.53</v>
      </c>
      <c r="C8053">
        <v>837.23</v>
      </c>
      <c r="D8053">
        <v>6331</v>
      </c>
      <c r="E8053">
        <v>4517.6000000000004</v>
      </c>
      <c r="F8053">
        <v>11450.53</v>
      </c>
      <c r="G8053">
        <v>7817.9</v>
      </c>
      <c r="H8053">
        <v>16554</v>
      </c>
      <c r="I8053">
        <v>472.44</v>
      </c>
      <c r="J8053">
        <v>1389.09</v>
      </c>
      <c r="K8053">
        <v>7925.84</v>
      </c>
      <c r="L8053">
        <v>20592</v>
      </c>
      <c r="M8053">
        <v>23988</v>
      </c>
      <c r="N8053">
        <v>5221.8</v>
      </c>
    </row>
    <row r="8054" spans="1:14" x14ac:dyDescent="0.25">
      <c r="A8054">
        <v>43413</v>
      </c>
      <c r="B8054">
        <v>2758.01</v>
      </c>
      <c r="C8054">
        <v>834.03</v>
      </c>
      <c r="D8054">
        <v>6307.9</v>
      </c>
      <c r="E8054">
        <v>4496.3999999999996</v>
      </c>
      <c r="F8054">
        <v>11461.47</v>
      </c>
      <c r="G8054">
        <v>7798.9</v>
      </c>
      <c r="H8054">
        <v>16430</v>
      </c>
      <c r="I8054">
        <v>473.43</v>
      </c>
      <c r="J8054">
        <v>1382.3</v>
      </c>
      <c r="K8054">
        <v>7886.64</v>
      </c>
      <c r="L8054">
        <v>20382</v>
      </c>
      <c r="M8054">
        <v>23294</v>
      </c>
      <c r="N8054">
        <v>5220.1000000000004</v>
      </c>
    </row>
    <row r="8055" spans="1:14" x14ac:dyDescent="0.25">
      <c r="A8055">
        <v>43416</v>
      </c>
      <c r="B8055">
        <v>2707.14</v>
      </c>
      <c r="C8055">
        <v>828.53</v>
      </c>
      <c r="D8055">
        <v>6266</v>
      </c>
      <c r="E8055">
        <v>4454.2</v>
      </c>
      <c r="F8055">
        <v>11267.37</v>
      </c>
      <c r="G8055">
        <v>7748</v>
      </c>
      <c r="H8055">
        <v>16253</v>
      </c>
      <c r="I8055">
        <v>470.34</v>
      </c>
      <c r="J8055">
        <v>1371.88</v>
      </c>
      <c r="K8055">
        <v>7819.57</v>
      </c>
      <c r="L8055">
        <v>20364</v>
      </c>
      <c r="M8055">
        <v>23373</v>
      </c>
      <c r="N8055">
        <v>5237.7</v>
      </c>
    </row>
    <row r="8056" spans="1:14" x14ac:dyDescent="0.25">
      <c r="A8056">
        <v>43417</v>
      </c>
      <c r="B8056">
        <v>2706.9</v>
      </c>
      <c r="C8056">
        <v>828.53</v>
      </c>
      <c r="D8056">
        <v>6261.6</v>
      </c>
      <c r="E8056">
        <v>4492</v>
      </c>
      <c r="F8056">
        <v>11431.61</v>
      </c>
      <c r="G8056">
        <v>7818.9</v>
      </c>
      <c r="H8056">
        <v>16405</v>
      </c>
      <c r="I8056">
        <v>473.47</v>
      </c>
      <c r="J8056">
        <v>1375.73</v>
      </c>
      <c r="K8056">
        <v>7851.8</v>
      </c>
      <c r="L8056">
        <v>19915</v>
      </c>
      <c r="M8056">
        <v>23634</v>
      </c>
      <c r="N8056">
        <v>5150.3</v>
      </c>
    </row>
    <row r="8057" spans="1:14" x14ac:dyDescent="0.25">
      <c r="A8057">
        <v>43418</v>
      </c>
      <c r="B8057">
        <v>2678.12</v>
      </c>
      <c r="C8057">
        <v>829.45</v>
      </c>
      <c r="D8057">
        <v>6241.1</v>
      </c>
      <c r="E8057">
        <v>4463</v>
      </c>
      <c r="F8057">
        <v>11346.51</v>
      </c>
      <c r="G8057">
        <v>7777.6</v>
      </c>
      <c r="H8057">
        <v>16278</v>
      </c>
      <c r="I8057">
        <v>471.28</v>
      </c>
      <c r="J8057">
        <v>1359.42</v>
      </c>
      <c r="K8057">
        <v>7782.11</v>
      </c>
      <c r="L8057">
        <v>19970</v>
      </c>
      <c r="M8057">
        <v>23375</v>
      </c>
      <c r="N8057">
        <v>5069.1000000000004</v>
      </c>
    </row>
    <row r="8058" spans="1:14" x14ac:dyDescent="0.25">
      <c r="A8058">
        <v>43419</v>
      </c>
      <c r="B8058">
        <v>2713.84</v>
      </c>
      <c r="C8058">
        <v>830.18</v>
      </c>
      <c r="D8058">
        <v>6250</v>
      </c>
      <c r="E8058">
        <v>4432.2</v>
      </c>
      <c r="F8058">
        <v>11292.26</v>
      </c>
      <c r="G8058">
        <v>7760.3</v>
      </c>
      <c r="H8058">
        <v>16133</v>
      </c>
      <c r="I8058">
        <v>470.37</v>
      </c>
      <c r="J8058">
        <v>1348.78</v>
      </c>
      <c r="K8058">
        <v>7715.04</v>
      </c>
      <c r="L8058">
        <v>19970</v>
      </c>
      <c r="M8058">
        <v>23826</v>
      </c>
      <c r="N8058">
        <v>5075.2</v>
      </c>
    </row>
    <row r="8059" spans="1:14" x14ac:dyDescent="0.25">
      <c r="A8059">
        <v>43420</v>
      </c>
      <c r="B8059">
        <v>2722.28</v>
      </c>
      <c r="C8059">
        <v>829.81</v>
      </c>
      <c r="D8059">
        <v>6252.7</v>
      </c>
      <c r="E8059">
        <v>4425.1000000000004</v>
      </c>
      <c r="F8059">
        <v>11298.23</v>
      </c>
      <c r="G8059">
        <v>7745</v>
      </c>
      <c r="H8059">
        <v>16111</v>
      </c>
      <c r="I8059">
        <v>468.2</v>
      </c>
      <c r="J8059">
        <v>1356.19</v>
      </c>
      <c r="K8059">
        <v>7749.88</v>
      </c>
      <c r="L8059">
        <v>19814</v>
      </c>
      <c r="M8059">
        <v>23889</v>
      </c>
      <c r="N8059">
        <v>5053.2</v>
      </c>
    </row>
    <row r="8060" spans="1:14" x14ac:dyDescent="0.25">
      <c r="A8060">
        <v>43423</v>
      </c>
      <c r="B8060">
        <v>2675.88</v>
      </c>
      <c r="C8060">
        <v>827.06</v>
      </c>
      <c r="D8060">
        <v>6227.8</v>
      </c>
      <c r="E8060">
        <v>4390.6000000000004</v>
      </c>
      <c r="F8060">
        <v>11179.78</v>
      </c>
      <c r="G8060">
        <v>7696.6</v>
      </c>
      <c r="H8060">
        <v>16093</v>
      </c>
      <c r="I8060">
        <v>464.95</v>
      </c>
      <c r="J8060">
        <v>1341.01</v>
      </c>
      <c r="K8060">
        <v>7669.75</v>
      </c>
      <c r="L8060">
        <v>19988</v>
      </c>
      <c r="M8060">
        <v>24049</v>
      </c>
      <c r="N8060">
        <v>5025.8</v>
      </c>
    </row>
    <row r="8061" spans="1:14" x14ac:dyDescent="0.25">
      <c r="A8061">
        <v>43424</v>
      </c>
      <c r="B8061">
        <v>2620.06</v>
      </c>
      <c r="C8061">
        <v>815.8</v>
      </c>
      <c r="D8061">
        <v>6181.9</v>
      </c>
      <c r="E8061">
        <v>4337.2</v>
      </c>
      <c r="F8061">
        <v>11012.05</v>
      </c>
      <c r="G8061">
        <v>7575.5</v>
      </c>
      <c r="H8061">
        <v>15801</v>
      </c>
      <c r="I8061">
        <v>457.44</v>
      </c>
      <c r="J8061">
        <v>1318.14</v>
      </c>
      <c r="K8061">
        <v>7623.58</v>
      </c>
      <c r="L8061">
        <v>19714</v>
      </c>
      <c r="M8061">
        <v>23595</v>
      </c>
      <c r="N8061">
        <v>5014.3</v>
      </c>
    </row>
    <row r="8062" spans="1:14" x14ac:dyDescent="0.25">
      <c r="A8062">
        <v>43425</v>
      </c>
      <c r="B8062">
        <v>2628.99</v>
      </c>
      <c r="C8062">
        <v>828.8</v>
      </c>
      <c r="D8062">
        <v>6272.7</v>
      </c>
      <c r="E8062">
        <v>4381.8</v>
      </c>
      <c r="F8062">
        <v>11199.19</v>
      </c>
      <c r="G8062">
        <v>7654.5</v>
      </c>
      <c r="H8062">
        <v>16005</v>
      </c>
      <c r="I8062">
        <v>463.61</v>
      </c>
      <c r="J8062">
        <v>1336.94</v>
      </c>
      <c r="K8062">
        <v>7689.78</v>
      </c>
      <c r="L8062">
        <v>19695</v>
      </c>
      <c r="M8062">
        <v>23695</v>
      </c>
      <c r="N8062">
        <v>4982.5</v>
      </c>
    </row>
    <row r="8063" spans="1:14" x14ac:dyDescent="0.25">
      <c r="A8063">
        <v>43426</v>
      </c>
      <c r="B8063">
        <v>2628.99</v>
      </c>
      <c r="C8063">
        <v>827.34</v>
      </c>
      <c r="D8063">
        <v>6200.2</v>
      </c>
      <c r="E8063">
        <v>4349.1000000000004</v>
      </c>
      <c r="F8063">
        <v>11082.73</v>
      </c>
      <c r="G8063">
        <v>7607.1</v>
      </c>
      <c r="H8063">
        <v>15913</v>
      </c>
      <c r="I8063">
        <v>460.73</v>
      </c>
      <c r="J8063">
        <v>1327.65</v>
      </c>
      <c r="K8063">
        <v>7652.32</v>
      </c>
      <c r="L8063">
        <v>19860</v>
      </c>
      <c r="M8063">
        <v>23720</v>
      </c>
      <c r="N8063">
        <v>5030.2</v>
      </c>
    </row>
    <row r="8064" spans="1:14" x14ac:dyDescent="0.25">
      <c r="A8064">
        <v>43427</v>
      </c>
      <c r="B8064">
        <v>2609.64</v>
      </c>
      <c r="C8064">
        <v>821.66</v>
      </c>
      <c r="D8064">
        <v>6188.6</v>
      </c>
      <c r="E8064">
        <v>4357.1000000000004</v>
      </c>
      <c r="F8064">
        <v>11138.97</v>
      </c>
      <c r="G8064">
        <v>7619.9</v>
      </c>
      <c r="H8064">
        <v>15989</v>
      </c>
      <c r="I8064">
        <v>460.52</v>
      </c>
      <c r="J8064">
        <v>1335.13</v>
      </c>
      <c r="K8064">
        <v>7696.75</v>
      </c>
      <c r="L8064">
        <v>19860</v>
      </c>
      <c r="M8064">
        <v>23687</v>
      </c>
      <c r="N8064">
        <v>5036.3999999999996</v>
      </c>
    </row>
    <row r="8065" spans="1:14" x14ac:dyDescent="0.25">
      <c r="A8065">
        <v>43430</v>
      </c>
      <c r="B8065">
        <v>2649.83</v>
      </c>
      <c r="C8065">
        <v>825.23</v>
      </c>
      <c r="D8065">
        <v>6269.6</v>
      </c>
      <c r="E8065">
        <v>4399</v>
      </c>
      <c r="F8065">
        <v>11309.68</v>
      </c>
      <c r="G8065">
        <v>7768.9</v>
      </c>
      <c r="H8065">
        <v>16425</v>
      </c>
      <c r="I8065">
        <v>465.08</v>
      </c>
      <c r="J8065">
        <v>1354.83</v>
      </c>
      <c r="K8065">
        <v>7766.43</v>
      </c>
      <c r="L8065">
        <v>19979</v>
      </c>
      <c r="M8065">
        <v>24151</v>
      </c>
      <c r="N8065">
        <v>5014.3</v>
      </c>
    </row>
    <row r="8066" spans="1:14" x14ac:dyDescent="0.25">
      <c r="A8066">
        <v>43431</v>
      </c>
      <c r="B8066">
        <v>2663.23</v>
      </c>
      <c r="C8066">
        <v>822.21</v>
      </c>
      <c r="D8066">
        <v>6250.5</v>
      </c>
      <c r="E8066">
        <v>4388.8999999999996</v>
      </c>
      <c r="F8066">
        <v>11259.41</v>
      </c>
      <c r="G8066">
        <v>7768.6</v>
      </c>
      <c r="H8066">
        <v>16360</v>
      </c>
      <c r="I8066">
        <v>465.63</v>
      </c>
      <c r="J8066">
        <v>1354.15</v>
      </c>
      <c r="K8066">
        <v>7738.56</v>
      </c>
      <c r="L8066">
        <v>20135</v>
      </c>
      <c r="M8066">
        <v>24017</v>
      </c>
      <c r="N8066">
        <v>5063.8</v>
      </c>
    </row>
    <row r="8067" spans="1:14" x14ac:dyDescent="0.25">
      <c r="A8067">
        <v>43432</v>
      </c>
      <c r="B8067">
        <v>2720.79</v>
      </c>
      <c r="C8067">
        <v>834.3</v>
      </c>
      <c r="D8067">
        <v>6237.1</v>
      </c>
      <c r="E8067">
        <v>4390.2</v>
      </c>
      <c r="F8067">
        <v>11244.48</v>
      </c>
      <c r="G8067">
        <v>7781.8</v>
      </c>
      <c r="H8067">
        <v>16332</v>
      </c>
      <c r="I8067">
        <v>465.68</v>
      </c>
      <c r="J8067">
        <v>1356.87</v>
      </c>
      <c r="K8067">
        <v>7750.75</v>
      </c>
      <c r="L8067">
        <v>20345</v>
      </c>
      <c r="M8067">
        <v>24343</v>
      </c>
      <c r="N8067">
        <v>5055.8</v>
      </c>
    </row>
    <row r="8068" spans="1:14" x14ac:dyDescent="0.25">
      <c r="A8068">
        <v>43433</v>
      </c>
      <c r="B8068">
        <v>2723.52</v>
      </c>
      <c r="C8068">
        <v>836.22</v>
      </c>
      <c r="D8068">
        <v>6281.2</v>
      </c>
      <c r="E8068">
        <v>4410.1000000000004</v>
      </c>
      <c r="F8068">
        <v>11259.91</v>
      </c>
      <c r="G8068">
        <v>7790</v>
      </c>
      <c r="H8068">
        <v>16383</v>
      </c>
      <c r="I8068">
        <v>466.34</v>
      </c>
      <c r="J8068">
        <v>1370.68</v>
      </c>
      <c r="K8068">
        <v>7828.28</v>
      </c>
      <c r="L8068">
        <v>20354</v>
      </c>
      <c r="M8068">
        <v>24200</v>
      </c>
      <c r="N8068">
        <v>5074.3999999999996</v>
      </c>
    </row>
    <row r="8069" spans="1:14" x14ac:dyDescent="0.25">
      <c r="A8069">
        <v>43434</v>
      </c>
      <c r="B8069">
        <v>2737.41</v>
      </c>
      <c r="C8069">
        <v>836.04</v>
      </c>
      <c r="D8069">
        <v>6202</v>
      </c>
      <c r="E8069">
        <v>4408.3</v>
      </c>
      <c r="F8069">
        <v>11196.2</v>
      </c>
      <c r="G8069">
        <v>7755.9</v>
      </c>
      <c r="H8069">
        <v>16391</v>
      </c>
      <c r="I8069">
        <v>465.51</v>
      </c>
      <c r="J8069">
        <v>1369.78</v>
      </c>
      <c r="K8069">
        <v>7870.09</v>
      </c>
      <c r="L8069">
        <v>20455</v>
      </c>
      <c r="M8069">
        <v>24259</v>
      </c>
      <c r="N8069">
        <v>5010.8</v>
      </c>
    </row>
    <row r="8070" spans="1:14" x14ac:dyDescent="0.25">
      <c r="A8070">
        <v>43437</v>
      </c>
      <c r="B8070">
        <v>2769.67</v>
      </c>
      <c r="C8070">
        <v>839.34</v>
      </c>
      <c r="D8070">
        <v>6299.4</v>
      </c>
      <c r="E8070">
        <v>4452</v>
      </c>
      <c r="F8070">
        <v>11414.19</v>
      </c>
      <c r="G8070">
        <v>7859.4</v>
      </c>
      <c r="H8070">
        <v>16758</v>
      </c>
      <c r="I8070">
        <v>469.52</v>
      </c>
      <c r="J8070">
        <v>1383.59</v>
      </c>
      <c r="K8070">
        <v>7934.55</v>
      </c>
      <c r="L8070">
        <v>20720</v>
      </c>
      <c r="M8070">
        <v>24948</v>
      </c>
      <c r="N8070">
        <v>5096.3999999999996</v>
      </c>
    </row>
    <row r="8071" spans="1:14" x14ac:dyDescent="0.25">
      <c r="A8071">
        <v>43438</v>
      </c>
      <c r="B8071">
        <v>2681.34</v>
      </c>
      <c r="C8071">
        <v>828.71</v>
      </c>
      <c r="D8071">
        <v>6258</v>
      </c>
      <c r="E8071">
        <v>4420.2</v>
      </c>
      <c r="F8071">
        <v>11275.83</v>
      </c>
      <c r="G8071">
        <v>7752.9</v>
      </c>
      <c r="H8071">
        <v>16548</v>
      </c>
      <c r="I8071">
        <v>468.96</v>
      </c>
      <c r="J8071">
        <v>1365.48</v>
      </c>
      <c r="K8071">
        <v>7913.64</v>
      </c>
      <c r="L8071">
        <v>20199</v>
      </c>
      <c r="M8071">
        <v>24936</v>
      </c>
      <c r="N8071">
        <v>5033.7</v>
      </c>
    </row>
    <row r="8072" spans="1:14" x14ac:dyDescent="0.25">
      <c r="A8072">
        <v>43439</v>
      </c>
      <c r="B8072">
        <v>2681.34</v>
      </c>
      <c r="C8072">
        <v>838.42</v>
      </c>
      <c r="D8072">
        <v>6171.7</v>
      </c>
      <c r="E8072">
        <v>4360.2</v>
      </c>
      <c r="F8072">
        <v>11141.46</v>
      </c>
      <c r="G8072">
        <v>7708.8</v>
      </c>
      <c r="H8072">
        <v>16518</v>
      </c>
      <c r="I8072">
        <v>462.51</v>
      </c>
      <c r="J8072">
        <v>1339.2</v>
      </c>
      <c r="K8072">
        <v>7784.73</v>
      </c>
      <c r="L8072">
        <v>20025</v>
      </c>
      <c r="M8072">
        <v>24473</v>
      </c>
      <c r="N8072">
        <v>5001.1000000000004</v>
      </c>
    </row>
    <row r="8073" spans="1:14" x14ac:dyDescent="0.25">
      <c r="A8073">
        <v>43440</v>
      </c>
      <c r="B8073">
        <v>2670.67</v>
      </c>
      <c r="C8073">
        <v>822.03</v>
      </c>
      <c r="D8073">
        <v>5942.6</v>
      </c>
      <c r="E8073">
        <v>4215.7</v>
      </c>
      <c r="F8073">
        <v>10711.94</v>
      </c>
      <c r="G8073">
        <v>7483.5</v>
      </c>
      <c r="H8073">
        <v>15951</v>
      </c>
      <c r="I8073">
        <v>447.17</v>
      </c>
      <c r="J8073">
        <v>1301.83</v>
      </c>
      <c r="K8073">
        <v>7560.86</v>
      </c>
      <c r="L8073">
        <v>19631</v>
      </c>
      <c r="M8073">
        <v>23920</v>
      </c>
      <c r="N8073">
        <v>4995.8</v>
      </c>
    </row>
    <row r="8074" spans="1:14" x14ac:dyDescent="0.25">
      <c r="A8074">
        <v>43441</v>
      </c>
      <c r="B8074">
        <v>2616.09</v>
      </c>
      <c r="C8074">
        <v>813.42</v>
      </c>
      <c r="D8074">
        <v>6045.8</v>
      </c>
      <c r="E8074">
        <v>4244.3999999999996</v>
      </c>
      <c r="F8074">
        <v>10766.69</v>
      </c>
      <c r="G8074">
        <v>7558.7</v>
      </c>
      <c r="H8074">
        <v>16024</v>
      </c>
      <c r="I8074">
        <v>451.78</v>
      </c>
      <c r="J8074">
        <v>1316.1</v>
      </c>
      <c r="K8074">
        <v>7614.87</v>
      </c>
      <c r="L8074">
        <v>19787</v>
      </c>
      <c r="M8074">
        <v>23842</v>
      </c>
      <c r="N8074">
        <v>5004.6000000000004</v>
      </c>
    </row>
    <row r="8075" spans="1:14" x14ac:dyDescent="0.25">
      <c r="A8075">
        <v>43444</v>
      </c>
      <c r="B8075">
        <v>2623.03</v>
      </c>
      <c r="C8075">
        <v>810.3</v>
      </c>
      <c r="D8075">
        <v>5991.9</v>
      </c>
      <c r="E8075">
        <v>4182.6000000000004</v>
      </c>
      <c r="F8075">
        <v>10550.19</v>
      </c>
      <c r="G8075">
        <v>7406</v>
      </c>
      <c r="H8075">
        <v>15751</v>
      </c>
      <c r="I8075">
        <v>444</v>
      </c>
      <c r="J8075">
        <v>1300.93</v>
      </c>
      <c r="K8075">
        <v>7452.85</v>
      </c>
      <c r="L8075">
        <v>19348</v>
      </c>
      <c r="M8075">
        <v>23511</v>
      </c>
      <c r="N8075">
        <v>4903</v>
      </c>
    </row>
    <row r="8076" spans="1:14" x14ac:dyDescent="0.25">
      <c r="A8076">
        <v>43445</v>
      </c>
      <c r="B8076">
        <v>2621.3000000000002</v>
      </c>
      <c r="C8076">
        <v>806.64</v>
      </c>
      <c r="D8076">
        <v>6082.7</v>
      </c>
      <c r="E8076">
        <v>4238.7</v>
      </c>
      <c r="F8076">
        <v>10772.16</v>
      </c>
      <c r="G8076">
        <v>7496.4</v>
      </c>
      <c r="H8076">
        <v>15922</v>
      </c>
      <c r="I8076">
        <v>449.13</v>
      </c>
      <c r="J8076">
        <v>1326.29</v>
      </c>
      <c r="K8076">
        <v>7592.22</v>
      </c>
      <c r="L8076">
        <v>19338</v>
      </c>
      <c r="M8076">
        <v>23513</v>
      </c>
      <c r="N8076">
        <v>4938.3999999999996</v>
      </c>
    </row>
    <row r="8077" spans="1:14" x14ac:dyDescent="0.25">
      <c r="A8077">
        <v>43446</v>
      </c>
      <c r="B8077">
        <v>2632.46</v>
      </c>
      <c r="C8077">
        <v>813.42</v>
      </c>
      <c r="D8077">
        <v>6131.7</v>
      </c>
      <c r="E8077">
        <v>4330.1000000000004</v>
      </c>
      <c r="F8077">
        <v>10897.58</v>
      </c>
      <c r="G8077">
        <v>7591.5</v>
      </c>
      <c r="H8077">
        <v>16199</v>
      </c>
      <c r="I8077">
        <v>456.97</v>
      </c>
      <c r="J8077">
        <v>1351.21</v>
      </c>
      <c r="K8077">
        <v>7714.17</v>
      </c>
      <c r="L8077">
        <v>19824</v>
      </c>
      <c r="M8077">
        <v>23991</v>
      </c>
      <c r="N8077">
        <v>4994</v>
      </c>
    </row>
    <row r="8078" spans="1:14" x14ac:dyDescent="0.25">
      <c r="A8078">
        <v>43447</v>
      </c>
      <c r="B8078">
        <v>2625.52</v>
      </c>
      <c r="C8078">
        <v>812.13</v>
      </c>
      <c r="D8078">
        <v>6121</v>
      </c>
      <c r="E8078">
        <v>4319.1000000000004</v>
      </c>
      <c r="F8078">
        <v>10862.25</v>
      </c>
      <c r="G8078">
        <v>7638.2</v>
      </c>
      <c r="H8078">
        <v>16272</v>
      </c>
      <c r="I8078">
        <v>455.7</v>
      </c>
      <c r="J8078">
        <v>1339.66</v>
      </c>
      <c r="K8078">
        <v>7681.94</v>
      </c>
      <c r="L8078">
        <v>19989</v>
      </c>
      <c r="M8078">
        <v>24257</v>
      </c>
      <c r="N8078">
        <v>4987.8</v>
      </c>
    </row>
    <row r="8079" spans="1:14" x14ac:dyDescent="0.25">
      <c r="A8079">
        <v>43448</v>
      </c>
      <c r="B8079">
        <v>2582.34</v>
      </c>
      <c r="C8079">
        <v>805.08</v>
      </c>
      <c r="D8079">
        <v>6081.8</v>
      </c>
      <c r="E8079">
        <v>4281.1000000000004</v>
      </c>
      <c r="F8079">
        <v>10801.03</v>
      </c>
      <c r="G8079">
        <v>7590.9</v>
      </c>
      <c r="H8079">
        <v>16166</v>
      </c>
      <c r="I8079">
        <v>454.12</v>
      </c>
      <c r="J8079">
        <v>1330.6</v>
      </c>
      <c r="K8079">
        <v>7598.32</v>
      </c>
      <c r="L8079">
        <v>19548</v>
      </c>
      <c r="M8079">
        <v>23810</v>
      </c>
      <c r="N8079">
        <v>4956</v>
      </c>
    </row>
    <row r="8080" spans="1:14" x14ac:dyDescent="0.25">
      <c r="A8080">
        <v>43451</v>
      </c>
      <c r="B8080">
        <v>2533.2199999999998</v>
      </c>
      <c r="C8080">
        <v>793.45</v>
      </c>
      <c r="D8080">
        <v>6040</v>
      </c>
      <c r="E8080">
        <v>4233.8</v>
      </c>
      <c r="F8080">
        <v>10732.85</v>
      </c>
      <c r="G8080">
        <v>7566.7</v>
      </c>
      <c r="H8080">
        <v>16004</v>
      </c>
      <c r="I8080">
        <v>448.36</v>
      </c>
      <c r="J8080">
        <v>1315.88</v>
      </c>
      <c r="K8080">
        <v>7512.95</v>
      </c>
      <c r="L8080">
        <v>19686</v>
      </c>
      <c r="M8080">
        <v>23844</v>
      </c>
      <c r="N8080">
        <v>5009</v>
      </c>
    </row>
    <row r="8081" spans="1:14" x14ac:dyDescent="0.25">
      <c r="A8081">
        <v>43452</v>
      </c>
      <c r="B8081">
        <v>2516.6</v>
      </c>
      <c r="C8081">
        <v>795.92</v>
      </c>
      <c r="D8081">
        <v>5977.3</v>
      </c>
      <c r="E8081">
        <v>4199.3999999999996</v>
      </c>
      <c r="F8081">
        <v>10707.96</v>
      </c>
      <c r="G8081">
        <v>7484.7</v>
      </c>
      <c r="H8081">
        <v>15960</v>
      </c>
      <c r="I8081">
        <v>443.3</v>
      </c>
      <c r="J8081">
        <v>1309.99</v>
      </c>
      <c r="K8081">
        <v>7438.91</v>
      </c>
      <c r="L8081">
        <v>19337</v>
      </c>
      <c r="M8081">
        <v>23609</v>
      </c>
      <c r="N8081">
        <v>4927.8</v>
      </c>
    </row>
    <row r="8082" spans="1:14" x14ac:dyDescent="0.25">
      <c r="A8082">
        <v>43453</v>
      </c>
      <c r="B8082">
        <v>2484.34</v>
      </c>
      <c r="C8082">
        <v>787.95</v>
      </c>
      <c r="D8082">
        <v>6036.9</v>
      </c>
      <c r="E8082">
        <v>4220.1000000000004</v>
      </c>
      <c r="F8082">
        <v>10733.84</v>
      </c>
      <c r="G8082">
        <v>7544.8</v>
      </c>
      <c r="H8082">
        <v>16215</v>
      </c>
      <c r="I8082">
        <v>444.68</v>
      </c>
      <c r="J8082">
        <v>1313.16</v>
      </c>
      <c r="K8082">
        <v>7424.98</v>
      </c>
      <c r="L8082">
        <v>19199</v>
      </c>
      <c r="M8082">
        <v>23703</v>
      </c>
      <c r="N8082">
        <v>4943.7</v>
      </c>
    </row>
    <row r="8083" spans="1:14" x14ac:dyDescent="0.25">
      <c r="A8083">
        <v>43454</v>
      </c>
      <c r="B8083">
        <v>2466.9699999999998</v>
      </c>
      <c r="C8083">
        <v>779.48</v>
      </c>
      <c r="D8083">
        <v>5978.6</v>
      </c>
      <c r="E8083">
        <v>4145.5</v>
      </c>
      <c r="F8083">
        <v>10559.65</v>
      </c>
      <c r="G8083">
        <v>7387.8</v>
      </c>
      <c r="H8083">
        <v>15892</v>
      </c>
      <c r="I8083">
        <v>435.78</v>
      </c>
      <c r="J8083">
        <v>1287.3399999999999</v>
      </c>
      <c r="K8083">
        <v>7337.87</v>
      </c>
      <c r="L8083">
        <v>18548</v>
      </c>
      <c r="M8083">
        <v>23347</v>
      </c>
      <c r="N8083">
        <v>4854.3</v>
      </c>
    </row>
    <row r="8084" spans="1:14" x14ac:dyDescent="0.25">
      <c r="A8084">
        <v>43455</v>
      </c>
      <c r="B8084">
        <v>2394.79</v>
      </c>
      <c r="C8084">
        <v>768.62</v>
      </c>
      <c r="D8084">
        <v>5968.7</v>
      </c>
      <c r="E8084">
        <v>4147.2</v>
      </c>
      <c r="F8084">
        <v>10573.59</v>
      </c>
      <c r="G8084">
        <v>7334.9</v>
      </c>
      <c r="H8084">
        <v>15718</v>
      </c>
      <c r="I8084">
        <v>434.81</v>
      </c>
      <c r="J8084">
        <v>1274.8399999999999</v>
      </c>
      <c r="K8084">
        <v>7316.71</v>
      </c>
      <c r="L8084">
        <v>18401</v>
      </c>
      <c r="M8084">
        <v>23460</v>
      </c>
      <c r="N8084">
        <v>4806.8999999999996</v>
      </c>
    </row>
    <row r="8085" spans="1:14" x14ac:dyDescent="0.25">
      <c r="A8085">
        <v>43458</v>
      </c>
      <c r="B8085">
        <v>2323.59</v>
      </c>
      <c r="C8085">
        <v>758.31</v>
      </c>
      <c r="D8085">
        <v>5944</v>
      </c>
      <c r="E8085">
        <v>4087.1</v>
      </c>
      <c r="F8085">
        <v>10573.59</v>
      </c>
      <c r="G8085">
        <v>7290</v>
      </c>
      <c r="H8085">
        <v>15718</v>
      </c>
      <c r="I8085">
        <v>428.89</v>
      </c>
      <c r="J8085">
        <v>1274.8399999999999</v>
      </c>
      <c r="K8085">
        <v>7316.71</v>
      </c>
      <c r="L8085">
        <v>18401</v>
      </c>
      <c r="M8085">
        <v>23432</v>
      </c>
      <c r="N8085">
        <v>4838.2</v>
      </c>
    </row>
    <row r="8086" spans="1:14" x14ac:dyDescent="0.25">
      <c r="A8086">
        <v>43459</v>
      </c>
      <c r="B8086">
        <v>2323.59</v>
      </c>
      <c r="C8086">
        <v>758.31</v>
      </c>
      <c r="D8086">
        <v>5944</v>
      </c>
      <c r="E8086">
        <v>4087.1</v>
      </c>
      <c r="F8086">
        <v>10573.59</v>
      </c>
      <c r="G8086">
        <v>7290</v>
      </c>
      <c r="H8086">
        <v>15718</v>
      </c>
      <c r="I8086">
        <v>428.89</v>
      </c>
      <c r="J8086">
        <v>1274.8399999999999</v>
      </c>
      <c r="K8086">
        <v>7316.71</v>
      </c>
      <c r="L8086">
        <v>17410</v>
      </c>
      <c r="M8086">
        <v>23432</v>
      </c>
      <c r="N8086">
        <v>4838.2</v>
      </c>
    </row>
    <row r="8087" spans="1:14" x14ac:dyDescent="0.25">
      <c r="A8087">
        <v>43460</v>
      </c>
      <c r="B8087">
        <v>2451.84</v>
      </c>
      <c r="C8087">
        <v>758.31</v>
      </c>
      <c r="D8087">
        <v>5944</v>
      </c>
      <c r="E8087">
        <v>4087.1</v>
      </c>
      <c r="F8087">
        <v>10573.59</v>
      </c>
      <c r="G8087">
        <v>7290</v>
      </c>
      <c r="H8087">
        <v>15718</v>
      </c>
      <c r="I8087">
        <v>428.89</v>
      </c>
      <c r="J8087">
        <v>1274.8399999999999</v>
      </c>
      <c r="K8087">
        <v>7316.71</v>
      </c>
      <c r="L8087">
        <v>17795</v>
      </c>
      <c r="M8087">
        <v>23432</v>
      </c>
      <c r="N8087">
        <v>4838.2</v>
      </c>
    </row>
    <row r="8088" spans="1:14" x14ac:dyDescent="0.25">
      <c r="A8088">
        <v>43461</v>
      </c>
      <c r="B8088">
        <v>2475.65</v>
      </c>
      <c r="C8088">
        <v>781.69</v>
      </c>
      <c r="D8088">
        <v>5870.3</v>
      </c>
      <c r="E8088">
        <v>4062.8</v>
      </c>
      <c r="F8088">
        <v>10327.52</v>
      </c>
      <c r="G8088">
        <v>7177.6</v>
      </c>
      <c r="H8088">
        <v>15454</v>
      </c>
      <c r="I8088">
        <v>426.81</v>
      </c>
      <c r="J8088">
        <v>1255.0999999999999</v>
      </c>
      <c r="K8088">
        <v>7104.24</v>
      </c>
      <c r="L8088">
        <v>18374</v>
      </c>
      <c r="M8088">
        <v>23219</v>
      </c>
      <c r="N8088">
        <v>4963.3</v>
      </c>
    </row>
    <row r="8089" spans="1:14" x14ac:dyDescent="0.25">
      <c r="A8089">
        <v>43462</v>
      </c>
      <c r="B8089">
        <v>2466.7199999999998</v>
      </c>
      <c r="C8089">
        <v>784.54</v>
      </c>
      <c r="D8089">
        <v>5993.4</v>
      </c>
      <c r="E8089">
        <v>4133.5</v>
      </c>
      <c r="F8089">
        <v>10521.79</v>
      </c>
      <c r="G8089">
        <v>7296.1</v>
      </c>
      <c r="H8089">
        <v>15645</v>
      </c>
      <c r="I8089">
        <v>434.17</v>
      </c>
      <c r="J8089">
        <v>1278.02</v>
      </c>
      <c r="K8089">
        <v>7326.41</v>
      </c>
      <c r="L8089">
        <v>18355</v>
      </c>
      <c r="M8089">
        <v>23363</v>
      </c>
      <c r="N8089">
        <v>5011.6000000000004</v>
      </c>
    </row>
    <row r="8090" spans="1:14" x14ac:dyDescent="0.25">
      <c r="A8090">
        <v>43465</v>
      </c>
      <c r="B8090">
        <v>2485.83</v>
      </c>
      <c r="C8090">
        <v>789.24</v>
      </c>
      <c r="D8090">
        <v>5986.7</v>
      </c>
      <c r="E8090">
        <v>4180</v>
      </c>
      <c r="F8090">
        <v>10521.79</v>
      </c>
      <c r="G8090">
        <v>7349.9</v>
      </c>
      <c r="H8090">
        <v>15645</v>
      </c>
      <c r="I8090">
        <v>437.51</v>
      </c>
      <c r="J8090">
        <v>1278.02</v>
      </c>
      <c r="K8090">
        <v>7326.41</v>
      </c>
      <c r="L8090">
        <v>18355</v>
      </c>
      <c r="M8090">
        <v>23623</v>
      </c>
      <c r="N8090">
        <v>4970.5</v>
      </c>
    </row>
    <row r="8091" spans="1:14" x14ac:dyDescent="0.25">
      <c r="A8091">
        <v>43466</v>
      </c>
      <c r="B8091">
        <v>2485.83</v>
      </c>
      <c r="C8091">
        <v>789.24</v>
      </c>
      <c r="D8091">
        <v>5986.7</v>
      </c>
      <c r="E8091">
        <v>4180</v>
      </c>
      <c r="F8091">
        <v>10521.79</v>
      </c>
      <c r="G8091">
        <v>7349.9</v>
      </c>
      <c r="H8091">
        <v>15645</v>
      </c>
      <c r="I8091">
        <v>437.51</v>
      </c>
      <c r="J8091">
        <v>1278.02</v>
      </c>
      <c r="K8091">
        <v>7326.41</v>
      </c>
      <c r="L8091">
        <v>18355</v>
      </c>
      <c r="M8091">
        <v>23623</v>
      </c>
      <c r="N8091">
        <v>4970.5</v>
      </c>
    </row>
    <row r="8092" spans="1:14" x14ac:dyDescent="0.25">
      <c r="A8092">
        <v>43467</v>
      </c>
      <c r="B8092">
        <v>2491.5300000000002</v>
      </c>
      <c r="C8092">
        <v>787.67</v>
      </c>
      <c r="D8092">
        <v>5993.9</v>
      </c>
      <c r="E8092">
        <v>4142.8</v>
      </c>
      <c r="F8092">
        <v>10530.26</v>
      </c>
      <c r="G8092">
        <v>7352.1</v>
      </c>
      <c r="H8092">
        <v>15673</v>
      </c>
      <c r="I8092">
        <v>436.33</v>
      </c>
      <c r="J8092">
        <v>1275.3</v>
      </c>
      <c r="K8092">
        <v>7326.41</v>
      </c>
      <c r="L8092">
        <v>18355</v>
      </c>
      <c r="M8092">
        <v>22820</v>
      </c>
      <c r="N8092">
        <v>4904.3</v>
      </c>
    </row>
    <row r="8093" spans="1:14" x14ac:dyDescent="0.25">
      <c r="A8093">
        <v>43468</v>
      </c>
      <c r="B8093">
        <v>2428.77</v>
      </c>
      <c r="C8093">
        <v>779.94</v>
      </c>
      <c r="D8093">
        <v>5970.5</v>
      </c>
      <c r="E8093">
        <v>4074.3</v>
      </c>
      <c r="F8093">
        <v>10381.82</v>
      </c>
      <c r="G8093">
        <v>7343.6</v>
      </c>
      <c r="H8093">
        <v>15593</v>
      </c>
      <c r="I8093">
        <v>430.81</v>
      </c>
      <c r="J8093">
        <v>1262.3599999999999</v>
      </c>
      <c r="K8093">
        <v>7396.94</v>
      </c>
      <c r="L8093">
        <v>18355</v>
      </c>
      <c r="M8093">
        <v>22894</v>
      </c>
      <c r="N8093">
        <v>4984.8</v>
      </c>
    </row>
    <row r="8094" spans="1:14" x14ac:dyDescent="0.25">
      <c r="A8094">
        <v>43469</v>
      </c>
      <c r="B8094">
        <v>2511.62</v>
      </c>
      <c r="C8094">
        <v>792.65</v>
      </c>
      <c r="D8094">
        <v>6090.5</v>
      </c>
      <c r="E8094">
        <v>4185.3</v>
      </c>
      <c r="F8094">
        <v>10710.58</v>
      </c>
      <c r="G8094">
        <v>7515.1</v>
      </c>
      <c r="H8094">
        <v>16081</v>
      </c>
      <c r="I8094">
        <v>441.21</v>
      </c>
      <c r="J8094">
        <v>1300.71</v>
      </c>
      <c r="K8094">
        <v>7509.79</v>
      </c>
      <c r="L8094">
        <v>17878</v>
      </c>
      <c r="M8094">
        <v>23392</v>
      </c>
      <c r="N8094">
        <v>4971.3999999999996</v>
      </c>
    </row>
    <row r="8095" spans="1:14" x14ac:dyDescent="0.25">
      <c r="A8095">
        <v>43472</v>
      </c>
      <c r="B8095">
        <v>2530.7199999999998</v>
      </c>
      <c r="C8095">
        <v>795.78</v>
      </c>
      <c r="D8095">
        <v>6062.7</v>
      </c>
      <c r="E8095">
        <v>4169.3</v>
      </c>
      <c r="F8095">
        <v>10686.67</v>
      </c>
      <c r="G8095">
        <v>7542.6</v>
      </c>
      <c r="H8095">
        <v>16214</v>
      </c>
      <c r="I8095">
        <v>440.99</v>
      </c>
      <c r="J8095">
        <v>1306.1500000000001</v>
      </c>
      <c r="K8095">
        <v>7430.44</v>
      </c>
      <c r="L8095">
        <v>18419</v>
      </c>
      <c r="M8095">
        <v>23633</v>
      </c>
      <c r="N8095">
        <v>5033</v>
      </c>
    </row>
    <row r="8096" spans="1:14" x14ac:dyDescent="0.25">
      <c r="A8096">
        <v>43473</v>
      </c>
      <c r="B8096">
        <v>2552.5500000000002</v>
      </c>
      <c r="C8096">
        <v>801.85</v>
      </c>
      <c r="D8096">
        <v>6131</v>
      </c>
      <c r="E8096">
        <v>4217.1000000000004</v>
      </c>
      <c r="F8096">
        <v>10784.3</v>
      </c>
      <c r="G8096">
        <v>7631.2</v>
      </c>
      <c r="H8096">
        <v>16249</v>
      </c>
      <c r="I8096">
        <v>442.74</v>
      </c>
      <c r="J8096">
        <v>1321.35</v>
      </c>
      <c r="K8096">
        <v>7545.05</v>
      </c>
      <c r="L8096">
        <v>18557</v>
      </c>
      <c r="M8096">
        <v>23668</v>
      </c>
      <c r="N8096">
        <v>5061.6000000000004</v>
      </c>
    </row>
    <row r="8097" spans="1:14" x14ac:dyDescent="0.25">
      <c r="A8097">
        <v>43474</v>
      </c>
      <c r="B8097">
        <v>2562.48</v>
      </c>
      <c r="C8097">
        <v>813.54</v>
      </c>
      <c r="D8097">
        <v>6164.2</v>
      </c>
      <c r="E8097">
        <v>4252.8999999999996</v>
      </c>
      <c r="F8097">
        <v>10854.04</v>
      </c>
      <c r="G8097">
        <v>7618.9</v>
      </c>
      <c r="H8097">
        <v>16406</v>
      </c>
      <c r="I8097">
        <v>445</v>
      </c>
      <c r="J8097">
        <v>1334.06</v>
      </c>
      <c r="K8097">
        <v>7562.69</v>
      </c>
      <c r="L8097">
        <v>18741</v>
      </c>
      <c r="M8097">
        <v>24227</v>
      </c>
      <c r="N8097">
        <v>5119.7</v>
      </c>
    </row>
    <row r="8098" spans="1:14" x14ac:dyDescent="0.25">
      <c r="A8098">
        <v>43475</v>
      </c>
      <c r="B8098">
        <v>2573.89</v>
      </c>
      <c r="C8098">
        <v>817.32</v>
      </c>
      <c r="D8098">
        <v>6172.8</v>
      </c>
      <c r="E8098">
        <v>4246.3</v>
      </c>
      <c r="F8098">
        <v>10854.04</v>
      </c>
      <c r="G8098">
        <v>7623.2</v>
      </c>
      <c r="H8098">
        <v>16497</v>
      </c>
      <c r="I8098">
        <v>446.47</v>
      </c>
      <c r="J8098">
        <v>1334.96</v>
      </c>
      <c r="K8098">
        <v>7684.35</v>
      </c>
      <c r="L8098">
        <v>18456</v>
      </c>
      <c r="M8098">
        <v>24186</v>
      </c>
      <c r="N8098">
        <v>5126</v>
      </c>
    </row>
    <row r="8099" spans="1:14" x14ac:dyDescent="0.25">
      <c r="A8099">
        <v>43476</v>
      </c>
      <c r="B8099">
        <v>2574.88</v>
      </c>
      <c r="C8099">
        <v>819.9</v>
      </c>
      <c r="D8099">
        <v>6159.3</v>
      </c>
      <c r="E8099">
        <v>4225</v>
      </c>
      <c r="F8099">
        <v>10839.09</v>
      </c>
      <c r="G8099">
        <v>7650.5</v>
      </c>
      <c r="H8099">
        <v>16488</v>
      </c>
      <c r="I8099">
        <v>447.25</v>
      </c>
      <c r="J8099">
        <v>1329.29</v>
      </c>
      <c r="K8099">
        <v>7689.64</v>
      </c>
      <c r="L8099">
        <v>18649</v>
      </c>
      <c r="M8099">
        <v>24393</v>
      </c>
      <c r="N8099">
        <v>5119.7</v>
      </c>
    </row>
    <row r="8100" spans="1:14" x14ac:dyDescent="0.25">
      <c r="A8100">
        <v>43479</v>
      </c>
      <c r="B8100">
        <v>2560.4899999999998</v>
      </c>
      <c r="C8100">
        <v>821.18</v>
      </c>
      <c r="D8100">
        <v>6100.4</v>
      </c>
      <c r="E8100">
        <v>4209.1000000000004</v>
      </c>
      <c r="F8100">
        <v>10800.74</v>
      </c>
      <c r="G8100">
        <v>7600.5</v>
      </c>
      <c r="H8100">
        <v>16391</v>
      </c>
      <c r="I8100">
        <v>444.03</v>
      </c>
      <c r="J8100">
        <v>1322.49</v>
      </c>
      <c r="K8100">
        <v>7642.92</v>
      </c>
      <c r="L8100">
        <v>18649</v>
      </c>
      <c r="M8100">
        <v>24033</v>
      </c>
      <c r="N8100">
        <v>5109</v>
      </c>
    </row>
    <row r="8101" spans="1:14" x14ac:dyDescent="0.25">
      <c r="A8101">
        <v>43480</v>
      </c>
      <c r="B8101">
        <v>2585.3000000000002</v>
      </c>
      <c r="C8101">
        <v>826.16</v>
      </c>
      <c r="D8101">
        <v>6147.6</v>
      </c>
      <c r="E8101">
        <v>4230.8</v>
      </c>
      <c r="F8101">
        <v>10844.07</v>
      </c>
      <c r="G8101">
        <v>7641</v>
      </c>
      <c r="H8101">
        <v>16382</v>
      </c>
      <c r="I8101">
        <v>446.91</v>
      </c>
      <c r="J8101">
        <v>1319.99</v>
      </c>
      <c r="K8101">
        <v>7701.99</v>
      </c>
      <c r="L8101">
        <v>18823</v>
      </c>
      <c r="M8101">
        <v>24444</v>
      </c>
      <c r="N8101">
        <v>5143</v>
      </c>
    </row>
    <row r="8102" spans="1:14" x14ac:dyDescent="0.25">
      <c r="A8102">
        <v>43481</v>
      </c>
      <c r="B8102">
        <v>2592.9899999999998</v>
      </c>
      <c r="C8102">
        <v>829.01</v>
      </c>
      <c r="D8102">
        <v>6108.5</v>
      </c>
      <c r="E8102">
        <v>4252.3999999999996</v>
      </c>
      <c r="F8102">
        <v>10876.45</v>
      </c>
      <c r="G8102">
        <v>7678.4</v>
      </c>
      <c r="H8102">
        <v>16640</v>
      </c>
      <c r="I8102">
        <v>448.4</v>
      </c>
      <c r="J8102">
        <v>1329.97</v>
      </c>
      <c r="K8102">
        <v>7735.49</v>
      </c>
      <c r="L8102">
        <v>18750</v>
      </c>
      <c r="M8102">
        <v>24584</v>
      </c>
      <c r="N8102">
        <v>5167.1000000000004</v>
      </c>
    </row>
    <row r="8103" spans="1:14" x14ac:dyDescent="0.25">
      <c r="A8103">
        <v>43482</v>
      </c>
      <c r="B8103">
        <v>2614.8200000000002</v>
      </c>
      <c r="C8103">
        <v>836.37</v>
      </c>
      <c r="D8103">
        <v>6088.3</v>
      </c>
      <c r="E8103">
        <v>4238.3</v>
      </c>
      <c r="F8103">
        <v>10863.5</v>
      </c>
      <c r="G8103">
        <v>7682.7</v>
      </c>
      <c r="H8103">
        <v>16665</v>
      </c>
      <c r="I8103">
        <v>448.4</v>
      </c>
      <c r="J8103">
        <v>1337.46</v>
      </c>
      <c r="K8103">
        <v>7782.21</v>
      </c>
      <c r="L8103">
        <v>18676</v>
      </c>
      <c r="M8103">
        <v>24459</v>
      </c>
      <c r="N8103">
        <v>5173.3999999999996</v>
      </c>
    </row>
    <row r="8104" spans="1:14" x14ac:dyDescent="0.25">
      <c r="A8104">
        <v>43483</v>
      </c>
      <c r="B8104">
        <v>2650.79</v>
      </c>
      <c r="C8104">
        <v>842.91</v>
      </c>
      <c r="D8104">
        <v>6216.4</v>
      </c>
      <c r="E8104">
        <v>4310.8</v>
      </c>
      <c r="F8104">
        <v>11169.84</v>
      </c>
      <c r="G8104">
        <v>7839.5</v>
      </c>
      <c r="H8104">
        <v>16844</v>
      </c>
      <c r="I8104">
        <v>457.24</v>
      </c>
      <c r="J8104">
        <v>1359.92</v>
      </c>
      <c r="K8104">
        <v>7865.97</v>
      </c>
      <c r="L8104">
        <v>18933</v>
      </c>
      <c r="M8104">
        <v>24762</v>
      </c>
      <c r="N8104">
        <v>5202.8999999999996</v>
      </c>
    </row>
    <row r="8105" spans="1:14" x14ac:dyDescent="0.25">
      <c r="A8105">
        <v>43486</v>
      </c>
      <c r="B8105">
        <v>2650.79</v>
      </c>
      <c r="C8105">
        <v>842.91</v>
      </c>
      <c r="D8105">
        <v>6204.7</v>
      </c>
      <c r="E8105">
        <v>4302.8999999999996</v>
      </c>
      <c r="F8105">
        <v>11081.18</v>
      </c>
      <c r="G8105">
        <v>7803</v>
      </c>
      <c r="H8105">
        <v>16867</v>
      </c>
      <c r="I8105">
        <v>457.47</v>
      </c>
      <c r="J8105">
        <v>1355.38</v>
      </c>
      <c r="K8105">
        <v>7868.61</v>
      </c>
      <c r="L8105">
        <v>19016</v>
      </c>
      <c r="M8105">
        <v>24890</v>
      </c>
      <c r="N8105">
        <v>5208.2</v>
      </c>
    </row>
    <row r="8106" spans="1:14" x14ac:dyDescent="0.25">
      <c r="A8106">
        <v>43487</v>
      </c>
      <c r="B8106">
        <v>2611.59</v>
      </c>
      <c r="C8106">
        <v>838.31</v>
      </c>
      <c r="D8106">
        <v>6147.2</v>
      </c>
      <c r="E8106">
        <v>4285.6000000000004</v>
      </c>
      <c r="F8106">
        <v>11036.35</v>
      </c>
      <c r="G8106">
        <v>7797.5</v>
      </c>
      <c r="H8106">
        <v>16700</v>
      </c>
      <c r="I8106">
        <v>454.72</v>
      </c>
      <c r="J8106">
        <v>1347.44</v>
      </c>
      <c r="K8106">
        <v>7830.7</v>
      </c>
      <c r="L8106">
        <v>18869</v>
      </c>
      <c r="M8106">
        <v>24673</v>
      </c>
      <c r="N8106">
        <v>5186.8</v>
      </c>
    </row>
    <row r="8107" spans="1:14" x14ac:dyDescent="0.25">
      <c r="A8107">
        <v>43488</v>
      </c>
      <c r="B8107">
        <v>2617.79</v>
      </c>
      <c r="C8107">
        <v>838.22</v>
      </c>
      <c r="D8107">
        <v>6098.2</v>
      </c>
      <c r="E8107">
        <v>4279</v>
      </c>
      <c r="F8107">
        <v>11009.95</v>
      </c>
      <c r="G8107">
        <v>7884.8</v>
      </c>
      <c r="H8107">
        <v>16673</v>
      </c>
      <c r="I8107">
        <v>455.27</v>
      </c>
      <c r="J8107">
        <v>1342.22</v>
      </c>
      <c r="K8107">
        <v>7823.65</v>
      </c>
      <c r="L8107">
        <v>18869</v>
      </c>
      <c r="M8107">
        <v>24657</v>
      </c>
      <c r="N8107">
        <v>5176.8999999999996</v>
      </c>
    </row>
    <row r="8108" spans="1:14" x14ac:dyDescent="0.25">
      <c r="A8108">
        <v>43489</v>
      </c>
      <c r="B8108">
        <v>2613.58</v>
      </c>
      <c r="C8108">
        <v>841.62</v>
      </c>
      <c r="D8108">
        <v>6083.8</v>
      </c>
      <c r="E8108">
        <v>4307.3</v>
      </c>
      <c r="F8108">
        <v>11079.19</v>
      </c>
      <c r="G8108">
        <v>7903.2</v>
      </c>
      <c r="H8108">
        <v>16802</v>
      </c>
      <c r="I8108">
        <v>457.67</v>
      </c>
      <c r="J8108">
        <v>1349.94</v>
      </c>
      <c r="K8108">
        <v>7808.66</v>
      </c>
      <c r="L8108">
        <v>18869</v>
      </c>
      <c r="M8108">
        <v>24758</v>
      </c>
      <c r="N8108">
        <v>5191.2</v>
      </c>
    </row>
    <row r="8109" spans="1:14" x14ac:dyDescent="0.25">
      <c r="A8109">
        <v>43490</v>
      </c>
      <c r="B8109">
        <v>2642.85</v>
      </c>
      <c r="C8109">
        <v>844.84</v>
      </c>
      <c r="D8109">
        <v>6067.2</v>
      </c>
      <c r="E8109">
        <v>4354.6000000000004</v>
      </c>
      <c r="F8109">
        <v>11236.09</v>
      </c>
      <c r="G8109">
        <v>7931.6</v>
      </c>
      <c r="H8109">
        <v>17012</v>
      </c>
      <c r="I8109">
        <v>462.16</v>
      </c>
      <c r="J8109">
        <v>1363.32</v>
      </c>
      <c r="K8109">
        <v>7803.37</v>
      </c>
      <c r="L8109">
        <v>19071</v>
      </c>
      <c r="M8109">
        <v>25220</v>
      </c>
      <c r="N8109">
        <v>5227.8999999999996</v>
      </c>
    </row>
    <row r="8110" spans="1:14" x14ac:dyDescent="0.25">
      <c r="A8110">
        <v>43493</v>
      </c>
      <c r="B8110">
        <v>2621.52</v>
      </c>
      <c r="C8110">
        <v>845.03</v>
      </c>
      <c r="D8110">
        <v>6014.1</v>
      </c>
      <c r="E8110">
        <v>4321.8999999999996</v>
      </c>
      <c r="F8110">
        <v>11165.36</v>
      </c>
      <c r="G8110">
        <v>7824.7</v>
      </c>
      <c r="H8110">
        <v>16843</v>
      </c>
      <c r="I8110">
        <v>458.4</v>
      </c>
      <c r="J8110">
        <v>1353.57</v>
      </c>
      <c r="K8110">
        <v>7753.12</v>
      </c>
      <c r="L8110">
        <v>18943</v>
      </c>
      <c r="M8110">
        <v>25179</v>
      </c>
      <c r="N8110">
        <v>5229.7</v>
      </c>
    </row>
    <row r="8111" spans="1:14" x14ac:dyDescent="0.25">
      <c r="A8111">
        <v>43494</v>
      </c>
      <c r="B8111">
        <v>2619.7800000000002</v>
      </c>
      <c r="C8111">
        <v>852.3</v>
      </c>
      <c r="D8111">
        <v>6086.5</v>
      </c>
      <c r="E8111">
        <v>4356.8</v>
      </c>
      <c r="F8111">
        <v>11167.85</v>
      </c>
      <c r="G8111">
        <v>7879.7</v>
      </c>
      <c r="H8111">
        <v>16928</v>
      </c>
      <c r="I8111">
        <v>462.12</v>
      </c>
      <c r="J8111">
        <v>1362.64</v>
      </c>
      <c r="K8111">
        <v>7822.77</v>
      </c>
      <c r="L8111">
        <v>18933</v>
      </c>
      <c r="M8111">
        <v>25188</v>
      </c>
      <c r="N8111">
        <v>5199.3</v>
      </c>
    </row>
    <row r="8112" spans="1:14" x14ac:dyDescent="0.25">
      <c r="A8112">
        <v>43495</v>
      </c>
      <c r="B8112">
        <v>2661.7</v>
      </c>
      <c r="C8112">
        <v>851.01</v>
      </c>
      <c r="D8112">
        <v>6178.6</v>
      </c>
      <c r="E8112">
        <v>4398.8</v>
      </c>
      <c r="F8112">
        <v>11119.53</v>
      </c>
      <c r="G8112">
        <v>7839.6</v>
      </c>
      <c r="H8112">
        <v>16973</v>
      </c>
      <c r="I8112">
        <v>465.22</v>
      </c>
      <c r="J8112">
        <v>1370.36</v>
      </c>
      <c r="K8112">
        <v>7827.18</v>
      </c>
      <c r="L8112">
        <v>18915</v>
      </c>
      <c r="M8112">
        <v>25282</v>
      </c>
      <c r="N8112">
        <v>5208.2</v>
      </c>
    </row>
    <row r="8113" spans="1:14" x14ac:dyDescent="0.25">
      <c r="A8113">
        <v>43496</v>
      </c>
      <c r="B8113">
        <v>2683.53</v>
      </c>
      <c r="C8113">
        <v>854.14</v>
      </c>
      <c r="D8113">
        <v>6205.6</v>
      </c>
      <c r="E8113">
        <v>4414.8</v>
      </c>
      <c r="F8113">
        <v>11112.06</v>
      </c>
      <c r="G8113">
        <v>7834.8</v>
      </c>
      <c r="H8113">
        <v>16930</v>
      </c>
      <c r="I8113">
        <v>467.17</v>
      </c>
      <c r="J8113">
        <v>1376.26</v>
      </c>
      <c r="K8113">
        <v>7817.48</v>
      </c>
      <c r="L8113">
        <v>19043</v>
      </c>
      <c r="M8113">
        <v>25663</v>
      </c>
      <c r="N8113">
        <v>5187.7</v>
      </c>
    </row>
    <row r="8114" spans="1:14" x14ac:dyDescent="0.25">
      <c r="A8114">
        <v>43497</v>
      </c>
      <c r="B8114">
        <v>2683.28</v>
      </c>
      <c r="C8114">
        <v>851.29</v>
      </c>
      <c r="D8114">
        <v>6258.2</v>
      </c>
      <c r="E8114">
        <v>4438.6000000000004</v>
      </c>
      <c r="F8114">
        <v>11136.47</v>
      </c>
      <c r="G8114">
        <v>7807.6</v>
      </c>
      <c r="H8114">
        <v>16807</v>
      </c>
      <c r="I8114">
        <v>469.57</v>
      </c>
      <c r="J8114">
        <v>1383.52</v>
      </c>
      <c r="K8114">
        <v>7854.51</v>
      </c>
      <c r="L8114">
        <v>19016</v>
      </c>
      <c r="M8114">
        <v>25487</v>
      </c>
      <c r="N8114">
        <v>5185</v>
      </c>
    </row>
    <row r="8115" spans="1:14" x14ac:dyDescent="0.25">
      <c r="A8115">
        <v>43500</v>
      </c>
      <c r="B8115">
        <v>2700.15</v>
      </c>
      <c r="C8115">
        <v>856.17</v>
      </c>
      <c r="D8115">
        <v>6263.1</v>
      </c>
      <c r="E8115">
        <v>4421.3999999999996</v>
      </c>
      <c r="F8115">
        <v>11099.61</v>
      </c>
      <c r="G8115">
        <v>7752.3</v>
      </c>
      <c r="H8115">
        <v>16820</v>
      </c>
      <c r="I8115">
        <v>471.69</v>
      </c>
      <c r="J8115">
        <v>1385.33</v>
      </c>
      <c r="K8115">
        <v>7865.09</v>
      </c>
      <c r="L8115">
        <v>19135</v>
      </c>
      <c r="M8115">
        <v>25454</v>
      </c>
      <c r="N8115">
        <v>5217.2</v>
      </c>
    </row>
    <row r="8116" spans="1:14" x14ac:dyDescent="0.25">
      <c r="A8116">
        <v>43501</v>
      </c>
      <c r="B8116">
        <v>2709.83</v>
      </c>
      <c r="C8116">
        <v>861.42</v>
      </c>
      <c r="D8116">
        <v>6392.2</v>
      </c>
      <c r="E8116">
        <v>4494.8</v>
      </c>
      <c r="F8116">
        <v>11313.8</v>
      </c>
      <c r="G8116">
        <v>7860.9</v>
      </c>
      <c r="H8116">
        <v>17018</v>
      </c>
      <c r="I8116">
        <v>477.86</v>
      </c>
      <c r="J8116">
        <v>1399.4</v>
      </c>
      <c r="K8116">
        <v>7997.33</v>
      </c>
      <c r="L8116">
        <v>19117</v>
      </c>
      <c r="M8116">
        <v>25454</v>
      </c>
      <c r="N8116">
        <v>5308.3</v>
      </c>
    </row>
    <row r="8117" spans="1:14" x14ac:dyDescent="0.25">
      <c r="A8117">
        <v>43502</v>
      </c>
      <c r="B8117">
        <v>2708.34</v>
      </c>
      <c r="C8117">
        <v>861.78</v>
      </c>
      <c r="D8117">
        <v>6390.4</v>
      </c>
      <c r="E8117">
        <v>4491.3</v>
      </c>
      <c r="F8117">
        <v>11271.96</v>
      </c>
      <c r="G8117">
        <v>7872.2</v>
      </c>
      <c r="H8117">
        <v>17161</v>
      </c>
      <c r="I8117">
        <v>481.52</v>
      </c>
      <c r="J8117">
        <v>1408.02</v>
      </c>
      <c r="K8117">
        <v>7982.35</v>
      </c>
      <c r="L8117">
        <v>19154</v>
      </c>
      <c r="M8117">
        <v>25454</v>
      </c>
      <c r="N8117">
        <v>5336</v>
      </c>
    </row>
    <row r="8118" spans="1:14" x14ac:dyDescent="0.25">
      <c r="A8118">
        <v>43503</v>
      </c>
      <c r="B8118">
        <v>2683.03</v>
      </c>
      <c r="C8118">
        <v>861.32</v>
      </c>
      <c r="D8118">
        <v>6328.3</v>
      </c>
      <c r="E8118">
        <v>4409.5</v>
      </c>
      <c r="F8118">
        <v>10988.03</v>
      </c>
      <c r="G8118">
        <v>7747</v>
      </c>
      <c r="H8118">
        <v>16757</v>
      </c>
      <c r="I8118">
        <v>476.13</v>
      </c>
      <c r="J8118">
        <v>1388.51</v>
      </c>
      <c r="K8118">
        <v>7898.59</v>
      </c>
      <c r="L8118">
        <v>19016</v>
      </c>
      <c r="M8118">
        <v>25454</v>
      </c>
      <c r="N8118">
        <v>5404</v>
      </c>
    </row>
    <row r="8119" spans="1:14" x14ac:dyDescent="0.25">
      <c r="A8119">
        <v>43504</v>
      </c>
      <c r="B8119">
        <v>2685.27</v>
      </c>
      <c r="C8119">
        <v>856.81</v>
      </c>
      <c r="D8119">
        <v>6304.5</v>
      </c>
      <c r="E8119">
        <v>4388.7</v>
      </c>
      <c r="F8119">
        <v>10863</v>
      </c>
      <c r="G8119">
        <v>7665.7</v>
      </c>
      <c r="H8119">
        <v>16617</v>
      </c>
      <c r="I8119">
        <v>473.9</v>
      </c>
      <c r="J8119">
        <v>1386.92</v>
      </c>
      <c r="K8119">
        <v>7853.63</v>
      </c>
      <c r="L8119">
        <v>18621</v>
      </c>
      <c r="M8119">
        <v>25568</v>
      </c>
      <c r="N8119">
        <v>5372.7</v>
      </c>
    </row>
    <row r="8120" spans="1:14" x14ac:dyDescent="0.25">
      <c r="A8120">
        <v>43507</v>
      </c>
      <c r="B8120">
        <v>2687.25</v>
      </c>
      <c r="C8120">
        <v>853.41</v>
      </c>
      <c r="D8120">
        <v>6356.6</v>
      </c>
      <c r="E8120">
        <v>4435.1000000000004</v>
      </c>
      <c r="F8120">
        <v>10980.56</v>
      </c>
      <c r="G8120">
        <v>7736.7</v>
      </c>
      <c r="H8120">
        <v>16830</v>
      </c>
      <c r="I8120">
        <v>476.71</v>
      </c>
      <c r="J8120">
        <v>1399.85</v>
      </c>
      <c r="K8120">
        <v>7922.39</v>
      </c>
      <c r="L8120">
        <v>18621</v>
      </c>
      <c r="M8120">
        <v>25732</v>
      </c>
      <c r="N8120">
        <v>5360.2</v>
      </c>
    </row>
    <row r="8121" spans="1:14" x14ac:dyDescent="0.25">
      <c r="A8121">
        <v>43508</v>
      </c>
      <c r="B8121">
        <v>2723.47</v>
      </c>
      <c r="C8121">
        <v>856.72</v>
      </c>
      <c r="D8121">
        <v>6360.2</v>
      </c>
      <c r="E8121">
        <v>4471.8</v>
      </c>
      <c r="F8121">
        <v>11095.13</v>
      </c>
      <c r="G8121">
        <v>7789.4</v>
      </c>
      <c r="H8121">
        <v>17011</v>
      </c>
      <c r="I8121">
        <v>479.62</v>
      </c>
      <c r="J8121">
        <v>1404.84</v>
      </c>
      <c r="K8121">
        <v>7987.64</v>
      </c>
      <c r="L8121">
        <v>19163</v>
      </c>
      <c r="M8121">
        <v>25726</v>
      </c>
      <c r="N8121">
        <v>5377.2</v>
      </c>
    </row>
    <row r="8122" spans="1:14" x14ac:dyDescent="0.25">
      <c r="A8122">
        <v>43509</v>
      </c>
      <c r="B8122">
        <v>2728.18</v>
      </c>
      <c r="C8122">
        <v>855.62</v>
      </c>
      <c r="D8122">
        <v>6407.9</v>
      </c>
      <c r="E8122">
        <v>4487.3</v>
      </c>
      <c r="F8122">
        <v>11130.99</v>
      </c>
      <c r="G8122">
        <v>7778.4</v>
      </c>
      <c r="H8122">
        <v>17166</v>
      </c>
      <c r="I8122">
        <v>481.29</v>
      </c>
      <c r="J8122">
        <v>1414.37</v>
      </c>
      <c r="K8122">
        <v>8012.32</v>
      </c>
      <c r="L8122">
        <v>19420</v>
      </c>
      <c r="M8122">
        <v>25979</v>
      </c>
      <c r="N8122">
        <v>5378.9</v>
      </c>
    </row>
    <row r="8123" spans="1:14" x14ac:dyDescent="0.25">
      <c r="A8123">
        <v>43510</v>
      </c>
      <c r="B8123">
        <v>2722.23</v>
      </c>
      <c r="C8123">
        <v>860.59</v>
      </c>
      <c r="D8123">
        <v>6438.5</v>
      </c>
      <c r="E8123">
        <v>4477.6000000000004</v>
      </c>
      <c r="F8123">
        <v>11049.8</v>
      </c>
      <c r="G8123">
        <v>7769</v>
      </c>
      <c r="H8123">
        <v>17044</v>
      </c>
      <c r="I8123">
        <v>480.9</v>
      </c>
      <c r="J8123">
        <v>1419.82</v>
      </c>
      <c r="K8123">
        <v>7990.28</v>
      </c>
      <c r="L8123">
        <v>19447</v>
      </c>
      <c r="M8123">
        <v>25922</v>
      </c>
      <c r="N8123">
        <v>5374.5</v>
      </c>
    </row>
    <row r="8124" spans="1:14" x14ac:dyDescent="0.25">
      <c r="A8124">
        <v>43511</v>
      </c>
      <c r="B8124">
        <v>2755.47</v>
      </c>
      <c r="C8124">
        <v>868.5</v>
      </c>
      <c r="D8124">
        <v>6468.1</v>
      </c>
      <c r="E8124">
        <v>4557.6000000000004</v>
      </c>
      <c r="F8124">
        <v>11256.52</v>
      </c>
      <c r="G8124">
        <v>7902.6</v>
      </c>
      <c r="H8124">
        <v>17363</v>
      </c>
      <c r="I8124">
        <v>485.77</v>
      </c>
      <c r="J8124">
        <v>1435.94</v>
      </c>
      <c r="K8124">
        <v>8067.86</v>
      </c>
      <c r="L8124">
        <v>19181</v>
      </c>
      <c r="M8124">
        <v>25491</v>
      </c>
      <c r="N8124">
        <v>5374.5</v>
      </c>
    </row>
    <row r="8125" spans="1:14" x14ac:dyDescent="0.25">
      <c r="A8125">
        <v>43514</v>
      </c>
      <c r="B8125">
        <v>2755.47</v>
      </c>
      <c r="C8125">
        <v>868.5</v>
      </c>
      <c r="D8125">
        <v>6445.6</v>
      </c>
      <c r="E8125">
        <v>4570.5</v>
      </c>
      <c r="F8125">
        <v>11243.57</v>
      </c>
      <c r="G8125">
        <v>7920.3</v>
      </c>
      <c r="H8125">
        <v>17454</v>
      </c>
      <c r="I8125">
        <v>485.75</v>
      </c>
      <c r="J8125">
        <v>1438.21</v>
      </c>
      <c r="K8125">
        <v>8108.42</v>
      </c>
      <c r="L8125">
        <v>19548</v>
      </c>
      <c r="M8125">
        <v>25918</v>
      </c>
      <c r="N8125">
        <v>5409.3</v>
      </c>
    </row>
    <row r="8126" spans="1:14" x14ac:dyDescent="0.25">
      <c r="A8126">
        <v>43515</v>
      </c>
      <c r="B8126">
        <v>2757.2</v>
      </c>
      <c r="C8126">
        <v>873.2</v>
      </c>
      <c r="D8126">
        <v>6411</v>
      </c>
      <c r="E8126">
        <v>4563.8</v>
      </c>
      <c r="F8126">
        <v>11254.52</v>
      </c>
      <c r="G8126">
        <v>7903.2</v>
      </c>
      <c r="H8126">
        <v>17381</v>
      </c>
      <c r="I8126">
        <v>484.36</v>
      </c>
      <c r="J8126">
        <v>1441.85</v>
      </c>
      <c r="K8126">
        <v>8092.55</v>
      </c>
      <c r="L8126">
        <v>19548</v>
      </c>
      <c r="M8126">
        <v>25755</v>
      </c>
      <c r="N8126">
        <v>5420.9</v>
      </c>
    </row>
    <row r="8127" spans="1:14" x14ac:dyDescent="0.25">
      <c r="A8127">
        <v>43516</v>
      </c>
      <c r="B8127">
        <v>2765.39</v>
      </c>
      <c r="C8127">
        <v>879.64</v>
      </c>
      <c r="D8127">
        <v>6457.3</v>
      </c>
      <c r="E8127">
        <v>4595.2</v>
      </c>
      <c r="F8127">
        <v>11363.61</v>
      </c>
      <c r="G8127">
        <v>7947.6</v>
      </c>
      <c r="H8127">
        <v>17441</v>
      </c>
      <c r="I8127">
        <v>486.03</v>
      </c>
      <c r="J8127">
        <v>1444.34</v>
      </c>
      <c r="K8127">
        <v>8143.69</v>
      </c>
      <c r="L8127">
        <v>19658</v>
      </c>
      <c r="M8127">
        <v>26079</v>
      </c>
      <c r="N8127">
        <v>5416.5</v>
      </c>
    </row>
    <row r="8128" spans="1:14" x14ac:dyDescent="0.25">
      <c r="A8128">
        <v>43517</v>
      </c>
      <c r="B8128">
        <v>2752.74</v>
      </c>
      <c r="C8128">
        <v>878.26</v>
      </c>
      <c r="D8128">
        <v>6414.2</v>
      </c>
      <c r="E8128">
        <v>4595.7</v>
      </c>
      <c r="F8128">
        <v>11378.56</v>
      </c>
      <c r="G8128">
        <v>7950.6</v>
      </c>
      <c r="H8128">
        <v>17367</v>
      </c>
      <c r="I8128">
        <v>486.57</v>
      </c>
      <c r="J8128">
        <v>1426.18</v>
      </c>
      <c r="K8128">
        <v>8149.86</v>
      </c>
      <c r="L8128">
        <v>19677</v>
      </c>
      <c r="M8128">
        <v>26212</v>
      </c>
      <c r="N8128">
        <v>5453.1</v>
      </c>
    </row>
    <row r="8129" spans="1:14" x14ac:dyDescent="0.25">
      <c r="A8129">
        <v>43518</v>
      </c>
      <c r="B8129">
        <v>2769.61</v>
      </c>
      <c r="C8129">
        <v>877.62</v>
      </c>
      <c r="D8129">
        <v>6437.1</v>
      </c>
      <c r="E8129">
        <v>4613.3999999999996</v>
      </c>
      <c r="F8129">
        <v>11421.39</v>
      </c>
      <c r="G8129">
        <v>7968.6</v>
      </c>
      <c r="H8129">
        <v>17404</v>
      </c>
      <c r="I8129">
        <v>487.27</v>
      </c>
      <c r="J8129">
        <v>1443.44</v>
      </c>
      <c r="K8129">
        <v>8176.31</v>
      </c>
      <c r="L8129">
        <v>19640</v>
      </c>
      <c r="M8129">
        <v>26350</v>
      </c>
      <c r="N8129">
        <v>5479</v>
      </c>
    </row>
    <row r="8130" spans="1:14" x14ac:dyDescent="0.25">
      <c r="A8130">
        <v>43521</v>
      </c>
      <c r="B8130">
        <v>2775.31</v>
      </c>
      <c r="C8130">
        <v>879.83</v>
      </c>
      <c r="D8130">
        <v>6435.3</v>
      </c>
      <c r="E8130">
        <v>4627.5</v>
      </c>
      <c r="F8130">
        <v>11469.71</v>
      </c>
      <c r="G8130">
        <v>7972.8</v>
      </c>
      <c r="H8130">
        <v>17555</v>
      </c>
      <c r="I8130">
        <v>488.3</v>
      </c>
      <c r="J8130">
        <v>1441.62</v>
      </c>
      <c r="K8130">
        <v>8231.85</v>
      </c>
      <c r="L8130">
        <v>19778</v>
      </c>
      <c r="M8130">
        <v>26427</v>
      </c>
      <c r="N8130">
        <v>5492.5</v>
      </c>
    </row>
    <row r="8131" spans="1:14" x14ac:dyDescent="0.25">
      <c r="A8131">
        <v>43522</v>
      </c>
      <c r="B8131">
        <v>2769.86</v>
      </c>
      <c r="C8131">
        <v>880.1</v>
      </c>
      <c r="D8131">
        <v>6414.2</v>
      </c>
      <c r="E8131">
        <v>4633.7</v>
      </c>
      <c r="F8131">
        <v>11504.58</v>
      </c>
      <c r="G8131">
        <v>7987</v>
      </c>
      <c r="H8131">
        <v>17591</v>
      </c>
      <c r="I8131">
        <v>488.91</v>
      </c>
      <c r="J8131">
        <v>1438.67</v>
      </c>
      <c r="K8131">
        <v>8275.0499999999993</v>
      </c>
      <c r="L8131">
        <v>19713</v>
      </c>
      <c r="M8131">
        <v>26279</v>
      </c>
      <c r="N8131">
        <v>5456.7</v>
      </c>
    </row>
    <row r="8132" spans="1:14" x14ac:dyDescent="0.25">
      <c r="A8132">
        <v>43523</v>
      </c>
      <c r="B8132">
        <v>2773.33</v>
      </c>
      <c r="C8132">
        <v>881.39</v>
      </c>
      <c r="D8132">
        <v>6365.6</v>
      </c>
      <c r="E8132">
        <v>4621.8</v>
      </c>
      <c r="F8132">
        <v>11440.32</v>
      </c>
      <c r="G8132">
        <v>7964.4</v>
      </c>
      <c r="H8132">
        <v>17585</v>
      </c>
      <c r="I8132">
        <v>486.35</v>
      </c>
      <c r="J8132">
        <v>1430.72</v>
      </c>
      <c r="K8132">
        <v>8213.34</v>
      </c>
      <c r="L8132">
        <v>19787</v>
      </c>
      <c r="M8132">
        <v>26265</v>
      </c>
      <c r="N8132">
        <v>5479.9</v>
      </c>
    </row>
    <row r="8133" spans="1:14" x14ac:dyDescent="0.25">
      <c r="A8133">
        <v>43524</v>
      </c>
      <c r="B8133">
        <v>2763.16</v>
      </c>
      <c r="C8133">
        <v>876.79</v>
      </c>
      <c r="D8133">
        <v>6361.1</v>
      </c>
      <c r="E8133">
        <v>4635.5</v>
      </c>
      <c r="F8133">
        <v>11476.69</v>
      </c>
      <c r="G8133">
        <v>8040.8</v>
      </c>
      <c r="H8133">
        <v>17750</v>
      </c>
      <c r="I8133">
        <v>487.08</v>
      </c>
      <c r="J8133">
        <v>1427.99</v>
      </c>
      <c r="K8133">
        <v>8217.74</v>
      </c>
      <c r="L8133">
        <v>19631</v>
      </c>
      <c r="M8133">
        <v>26200</v>
      </c>
      <c r="N8133">
        <v>5496</v>
      </c>
    </row>
    <row r="8134" spans="1:14" x14ac:dyDescent="0.25">
      <c r="A8134">
        <v>43525</v>
      </c>
      <c r="B8134">
        <v>2783.25</v>
      </c>
      <c r="C8134">
        <v>880.93</v>
      </c>
      <c r="D8134">
        <v>6371.5</v>
      </c>
      <c r="E8134">
        <v>4656.7</v>
      </c>
      <c r="F8134">
        <v>11555.89</v>
      </c>
      <c r="G8134">
        <v>8037.4</v>
      </c>
      <c r="H8134">
        <v>17791</v>
      </c>
      <c r="I8134">
        <v>484.85</v>
      </c>
      <c r="J8134">
        <v>1435.94</v>
      </c>
      <c r="K8134">
        <v>8223.91</v>
      </c>
      <c r="L8134">
        <v>19842</v>
      </c>
      <c r="M8134">
        <v>26259</v>
      </c>
      <c r="N8134">
        <v>5534.5</v>
      </c>
    </row>
    <row r="8135" spans="1:14" x14ac:dyDescent="0.25">
      <c r="A8135">
        <v>43528</v>
      </c>
      <c r="B8135">
        <v>2769.86</v>
      </c>
      <c r="C8135">
        <v>879.83</v>
      </c>
      <c r="D8135">
        <v>6400.2</v>
      </c>
      <c r="E8135">
        <v>4675.8</v>
      </c>
      <c r="F8135">
        <v>11554.39</v>
      </c>
      <c r="G8135">
        <v>8015.8</v>
      </c>
      <c r="H8135">
        <v>17801</v>
      </c>
      <c r="I8135">
        <v>486.77</v>
      </c>
      <c r="J8135">
        <v>1443.66</v>
      </c>
      <c r="K8135">
        <v>8250.36</v>
      </c>
      <c r="L8135">
        <v>20025</v>
      </c>
      <c r="M8135">
        <v>26400</v>
      </c>
      <c r="N8135">
        <v>5553.2</v>
      </c>
    </row>
    <row r="8136" spans="1:14" x14ac:dyDescent="0.25">
      <c r="A8136">
        <v>43529</v>
      </c>
      <c r="B8136">
        <v>2769.86</v>
      </c>
      <c r="C8136">
        <v>882.41</v>
      </c>
      <c r="D8136">
        <v>6449.2</v>
      </c>
      <c r="E8136">
        <v>4686.3999999999996</v>
      </c>
      <c r="F8136">
        <v>11574.82</v>
      </c>
      <c r="G8136">
        <v>8012.7</v>
      </c>
      <c r="H8136">
        <v>17805</v>
      </c>
      <c r="I8136">
        <v>487.15</v>
      </c>
      <c r="J8136">
        <v>1442.53</v>
      </c>
      <c r="K8136">
        <v>8266.23</v>
      </c>
      <c r="L8136">
        <v>19961</v>
      </c>
      <c r="M8136">
        <v>26405</v>
      </c>
      <c r="N8136">
        <v>5523.7</v>
      </c>
    </row>
    <row r="8137" spans="1:14" x14ac:dyDescent="0.25">
      <c r="A8137">
        <v>43530</v>
      </c>
      <c r="B8137">
        <v>2750.01</v>
      </c>
      <c r="C8137">
        <v>883.42</v>
      </c>
      <c r="D8137">
        <v>6457.8</v>
      </c>
      <c r="E8137">
        <v>4678.3999999999996</v>
      </c>
      <c r="F8137">
        <v>11545.92</v>
      </c>
      <c r="G8137">
        <v>8052.7</v>
      </c>
      <c r="H8137">
        <v>17913</v>
      </c>
      <c r="I8137">
        <v>485.18</v>
      </c>
      <c r="J8137">
        <v>1428.45</v>
      </c>
      <c r="K8137">
        <v>8237.14</v>
      </c>
      <c r="L8137">
        <v>19814</v>
      </c>
      <c r="M8137">
        <v>26532</v>
      </c>
      <c r="N8137">
        <v>5583.6</v>
      </c>
    </row>
    <row r="8138" spans="1:14" x14ac:dyDescent="0.25">
      <c r="A8138">
        <v>43531</v>
      </c>
      <c r="B8138">
        <v>2728.68</v>
      </c>
      <c r="C8138">
        <v>882.04</v>
      </c>
      <c r="D8138">
        <v>6421.8</v>
      </c>
      <c r="E8138">
        <v>4660.3</v>
      </c>
      <c r="F8138">
        <v>11467.22</v>
      </c>
      <c r="G8138">
        <v>7994.8</v>
      </c>
      <c r="H8138">
        <v>17796</v>
      </c>
      <c r="I8138">
        <v>483.12</v>
      </c>
      <c r="J8138">
        <v>1414.59</v>
      </c>
      <c r="K8138">
        <v>8208.93</v>
      </c>
      <c r="L8138">
        <v>19657</v>
      </c>
      <c r="M8138">
        <v>26252</v>
      </c>
      <c r="N8138">
        <v>5604.2</v>
      </c>
    </row>
    <row r="8139" spans="1:14" x14ac:dyDescent="0.25">
      <c r="A8139">
        <v>43532</v>
      </c>
      <c r="B8139">
        <v>2725.7</v>
      </c>
      <c r="C8139">
        <v>878.26</v>
      </c>
      <c r="D8139">
        <v>6394</v>
      </c>
      <c r="E8139">
        <v>4628.3999999999996</v>
      </c>
      <c r="F8139">
        <v>11422.39</v>
      </c>
      <c r="G8139">
        <v>7905.6</v>
      </c>
      <c r="H8139">
        <v>17611</v>
      </c>
      <c r="I8139">
        <v>477.65</v>
      </c>
      <c r="J8139">
        <v>1417.32</v>
      </c>
      <c r="K8139">
        <v>8163.96</v>
      </c>
      <c r="L8139">
        <v>19231</v>
      </c>
      <c r="M8139">
        <v>25807</v>
      </c>
      <c r="N8139">
        <v>5545.2</v>
      </c>
    </row>
    <row r="8140" spans="1:14" x14ac:dyDescent="0.25">
      <c r="A8140">
        <v>43535</v>
      </c>
      <c r="B8140">
        <v>2762.41</v>
      </c>
      <c r="C8140">
        <v>884.06</v>
      </c>
      <c r="D8140">
        <v>6407.9</v>
      </c>
      <c r="E8140">
        <v>4659</v>
      </c>
      <c r="F8140">
        <v>11496.61</v>
      </c>
      <c r="G8140">
        <v>7943.9</v>
      </c>
      <c r="H8140">
        <v>17729</v>
      </c>
      <c r="I8140">
        <v>482.02</v>
      </c>
      <c r="J8140">
        <v>1427.54</v>
      </c>
      <c r="K8140">
        <v>8243.31</v>
      </c>
      <c r="L8140">
        <v>19379</v>
      </c>
      <c r="M8140">
        <v>26035</v>
      </c>
      <c r="N8140">
        <v>5529.1</v>
      </c>
    </row>
    <row r="8141" spans="1:14" x14ac:dyDescent="0.25">
      <c r="A8141">
        <v>43536</v>
      </c>
      <c r="B8141">
        <v>2770.35</v>
      </c>
      <c r="C8141">
        <v>885.17</v>
      </c>
      <c r="D8141">
        <v>6436.2</v>
      </c>
      <c r="E8141">
        <v>4662.5</v>
      </c>
      <c r="F8141">
        <v>11492.63</v>
      </c>
      <c r="G8141">
        <v>7940.7</v>
      </c>
      <c r="H8141">
        <v>17745</v>
      </c>
      <c r="I8141">
        <v>482.01</v>
      </c>
      <c r="J8141">
        <v>1421.63</v>
      </c>
      <c r="K8141">
        <v>8223.0300000000007</v>
      </c>
      <c r="L8141">
        <v>19750</v>
      </c>
      <c r="M8141">
        <v>26419</v>
      </c>
      <c r="N8141">
        <v>5517.5</v>
      </c>
    </row>
    <row r="8142" spans="1:14" x14ac:dyDescent="0.25">
      <c r="A8142">
        <v>43537</v>
      </c>
      <c r="B8142">
        <v>2792.68</v>
      </c>
      <c r="C8142">
        <v>886.27</v>
      </c>
      <c r="D8142">
        <v>6425</v>
      </c>
      <c r="E8142">
        <v>4694.3</v>
      </c>
      <c r="F8142">
        <v>11533.47</v>
      </c>
      <c r="G8142">
        <v>7957.4</v>
      </c>
      <c r="H8142">
        <v>17819</v>
      </c>
      <c r="I8142">
        <v>485.49</v>
      </c>
      <c r="J8142">
        <v>1428.67</v>
      </c>
      <c r="K8142">
        <v>8266.23</v>
      </c>
      <c r="L8142">
        <v>19490</v>
      </c>
      <c r="M8142">
        <v>26338</v>
      </c>
      <c r="N8142">
        <v>5507.6</v>
      </c>
    </row>
    <row r="8143" spans="1:14" x14ac:dyDescent="0.25">
      <c r="A8143">
        <v>43538</v>
      </c>
      <c r="B8143">
        <v>2785.48</v>
      </c>
      <c r="C8143">
        <v>883.59</v>
      </c>
      <c r="D8143">
        <v>6465.4</v>
      </c>
      <c r="E8143">
        <v>4733.3</v>
      </c>
      <c r="F8143">
        <v>11554.39</v>
      </c>
      <c r="G8143">
        <v>7976.9</v>
      </c>
      <c r="H8143">
        <v>17953</v>
      </c>
      <c r="I8143">
        <v>489.94</v>
      </c>
      <c r="J8143">
        <v>1444.34</v>
      </c>
      <c r="K8143">
        <v>8371.15</v>
      </c>
      <c r="L8143">
        <v>19555</v>
      </c>
      <c r="M8143">
        <v>26412</v>
      </c>
      <c r="N8143">
        <v>5530</v>
      </c>
    </row>
    <row r="8144" spans="1:14" x14ac:dyDescent="0.25">
      <c r="A8144">
        <v>43539</v>
      </c>
      <c r="B8144">
        <v>2802.82</v>
      </c>
      <c r="C8144">
        <v>886.64</v>
      </c>
      <c r="D8144">
        <v>6502.7</v>
      </c>
      <c r="E8144">
        <v>4781.7</v>
      </c>
      <c r="F8144">
        <v>11631.99</v>
      </c>
      <c r="G8144">
        <v>8076.9</v>
      </c>
      <c r="H8144">
        <v>18096</v>
      </c>
      <c r="I8144">
        <v>497.1</v>
      </c>
      <c r="J8144">
        <v>1450.61</v>
      </c>
      <c r="K8144">
        <v>8362.16</v>
      </c>
      <c r="L8144">
        <v>19666</v>
      </c>
      <c r="M8144">
        <v>26548</v>
      </c>
      <c r="N8144">
        <v>5515.7</v>
      </c>
    </row>
    <row r="8145" spans="1:14" x14ac:dyDescent="0.25">
      <c r="A8145">
        <v>43542</v>
      </c>
      <c r="B8145">
        <v>2813.47</v>
      </c>
      <c r="C8145">
        <v>893.57</v>
      </c>
      <c r="D8145">
        <v>6558.2</v>
      </c>
      <c r="E8145">
        <v>4789.2</v>
      </c>
      <c r="F8145">
        <v>11613.09</v>
      </c>
      <c r="G8145">
        <v>8140.3</v>
      </c>
      <c r="H8145">
        <v>18257</v>
      </c>
      <c r="I8145">
        <v>497.3</v>
      </c>
      <c r="J8145">
        <v>1456.17</v>
      </c>
      <c r="K8145">
        <v>8356.77</v>
      </c>
      <c r="L8145">
        <v>19824</v>
      </c>
      <c r="M8145">
        <v>26857</v>
      </c>
      <c r="N8145">
        <v>5533.6</v>
      </c>
    </row>
    <row r="8146" spans="1:14" x14ac:dyDescent="0.25">
      <c r="A8146">
        <v>43543</v>
      </c>
      <c r="B8146">
        <v>2809.5</v>
      </c>
      <c r="C8146">
        <v>890.15</v>
      </c>
      <c r="D8146">
        <v>6591.4</v>
      </c>
      <c r="E8146">
        <v>4807.3999999999996</v>
      </c>
      <c r="F8146">
        <v>11745.41</v>
      </c>
      <c r="G8146">
        <v>8226.9</v>
      </c>
      <c r="H8146">
        <v>18440</v>
      </c>
      <c r="I8146">
        <v>497.65</v>
      </c>
      <c r="J8146">
        <v>1467.07</v>
      </c>
      <c r="K8146">
        <v>8401.7000000000007</v>
      </c>
      <c r="L8146">
        <v>19787</v>
      </c>
      <c r="M8146">
        <v>26957</v>
      </c>
      <c r="N8146">
        <v>5530.9</v>
      </c>
    </row>
    <row r="8147" spans="1:14" x14ac:dyDescent="0.25">
      <c r="A8147">
        <v>43544</v>
      </c>
      <c r="B8147">
        <v>2800.09</v>
      </c>
      <c r="C8147">
        <v>887.1</v>
      </c>
      <c r="D8147">
        <v>6565</v>
      </c>
      <c r="E8147">
        <v>4770.1000000000004</v>
      </c>
      <c r="F8147">
        <v>11575.78</v>
      </c>
      <c r="G8147">
        <v>8150.7</v>
      </c>
      <c r="H8147">
        <v>18362</v>
      </c>
      <c r="I8147">
        <v>492.95</v>
      </c>
      <c r="J8147">
        <v>1459.88</v>
      </c>
      <c r="K8147">
        <v>8344.19</v>
      </c>
      <c r="L8147">
        <v>19842</v>
      </c>
      <c r="M8147">
        <v>26803</v>
      </c>
      <c r="N8147">
        <v>5518.4</v>
      </c>
    </row>
    <row r="8148" spans="1:14" x14ac:dyDescent="0.25">
      <c r="A8148">
        <v>43545</v>
      </c>
      <c r="B8148">
        <v>2835.26</v>
      </c>
      <c r="C8148">
        <v>891.54</v>
      </c>
      <c r="D8148">
        <v>6626.9</v>
      </c>
      <c r="E8148">
        <v>4767</v>
      </c>
      <c r="F8148">
        <v>11512.11</v>
      </c>
      <c r="G8148">
        <v>8127.1</v>
      </c>
      <c r="H8148">
        <v>18410</v>
      </c>
      <c r="I8148">
        <v>495.61</v>
      </c>
      <c r="J8148">
        <v>1459.88</v>
      </c>
      <c r="K8148">
        <v>8323.52</v>
      </c>
      <c r="L8148">
        <v>19842</v>
      </c>
      <c r="M8148">
        <v>26613</v>
      </c>
      <c r="N8148">
        <v>5512.1</v>
      </c>
    </row>
    <row r="8149" spans="1:14" x14ac:dyDescent="0.25">
      <c r="A8149">
        <v>43546</v>
      </c>
      <c r="B8149">
        <v>2784</v>
      </c>
      <c r="C8149">
        <v>882.3</v>
      </c>
      <c r="D8149">
        <v>6485.9</v>
      </c>
      <c r="E8149">
        <v>4670.2</v>
      </c>
      <c r="F8149">
        <v>11317.12</v>
      </c>
      <c r="G8149">
        <v>7964.1</v>
      </c>
      <c r="H8149">
        <v>18128</v>
      </c>
      <c r="I8149">
        <v>489.75</v>
      </c>
      <c r="J8149">
        <v>1431.13</v>
      </c>
      <c r="K8149">
        <v>8211.18</v>
      </c>
      <c r="L8149">
        <v>19759</v>
      </c>
      <c r="M8149">
        <v>26582</v>
      </c>
      <c r="N8149">
        <v>5537.2</v>
      </c>
    </row>
    <row r="8150" spans="1:14" x14ac:dyDescent="0.25">
      <c r="A8150">
        <v>43549</v>
      </c>
      <c r="B8150">
        <v>2780.28</v>
      </c>
      <c r="C8150">
        <v>880.54</v>
      </c>
      <c r="D8150">
        <v>6465.4</v>
      </c>
      <c r="E8150">
        <v>4662.2</v>
      </c>
      <c r="F8150">
        <v>11312.64</v>
      </c>
      <c r="G8150">
        <v>7956.8</v>
      </c>
      <c r="H8150">
        <v>18123</v>
      </c>
      <c r="I8150">
        <v>487.28</v>
      </c>
      <c r="J8150">
        <v>1432.06</v>
      </c>
      <c r="K8150">
        <v>8195.91</v>
      </c>
      <c r="L8150">
        <v>19203</v>
      </c>
      <c r="M8150">
        <v>26066</v>
      </c>
      <c r="N8150">
        <v>5470</v>
      </c>
    </row>
    <row r="8151" spans="1:14" x14ac:dyDescent="0.25">
      <c r="A8151">
        <v>43550</v>
      </c>
      <c r="B8151">
        <v>2796.13</v>
      </c>
      <c r="C8151">
        <v>885.81</v>
      </c>
      <c r="D8151">
        <v>6483.6</v>
      </c>
      <c r="E8151">
        <v>4703.5</v>
      </c>
      <c r="F8151">
        <v>11382.78</v>
      </c>
      <c r="G8151">
        <v>7956.9</v>
      </c>
      <c r="H8151">
        <v>18189</v>
      </c>
      <c r="I8151">
        <v>491.09</v>
      </c>
      <c r="J8151">
        <v>1431.13</v>
      </c>
      <c r="K8151">
        <v>8280.3799999999992</v>
      </c>
      <c r="L8151">
        <v>19583</v>
      </c>
      <c r="M8151">
        <v>26085</v>
      </c>
      <c r="N8151">
        <v>5476.3</v>
      </c>
    </row>
    <row r="8152" spans="1:14" x14ac:dyDescent="0.25">
      <c r="A8152">
        <v>43551</v>
      </c>
      <c r="B8152">
        <v>2783.75</v>
      </c>
      <c r="C8152">
        <v>884.98</v>
      </c>
      <c r="D8152">
        <v>6465.4</v>
      </c>
      <c r="E8152">
        <v>4700.8999999999996</v>
      </c>
      <c r="F8152">
        <v>11373.82</v>
      </c>
      <c r="G8152">
        <v>7994.4</v>
      </c>
      <c r="H8152">
        <v>18225</v>
      </c>
      <c r="I8152">
        <v>491.51</v>
      </c>
      <c r="J8152">
        <v>1427.65</v>
      </c>
      <c r="K8152">
        <v>8261.51</v>
      </c>
      <c r="L8152">
        <v>19796</v>
      </c>
      <c r="M8152">
        <v>26218</v>
      </c>
      <c r="N8152">
        <v>5474.5</v>
      </c>
    </row>
    <row r="8153" spans="1:14" x14ac:dyDescent="0.25">
      <c r="A8153">
        <v>43552</v>
      </c>
      <c r="B8153">
        <v>2794.15</v>
      </c>
      <c r="C8153">
        <v>888.58</v>
      </c>
      <c r="D8153">
        <v>6515.5</v>
      </c>
      <c r="E8153">
        <v>4696.8999999999996</v>
      </c>
      <c r="F8153">
        <v>11388.75</v>
      </c>
      <c r="G8153">
        <v>7950.4</v>
      </c>
      <c r="H8153">
        <v>18142</v>
      </c>
      <c r="I8153">
        <v>490.43</v>
      </c>
      <c r="J8153">
        <v>1429.04</v>
      </c>
      <c r="K8153">
        <v>8292.9599999999991</v>
      </c>
      <c r="L8153">
        <v>19500</v>
      </c>
      <c r="M8153">
        <v>26263</v>
      </c>
      <c r="N8153">
        <v>5523.7</v>
      </c>
    </row>
    <row r="8154" spans="1:14" x14ac:dyDescent="0.25">
      <c r="A8154">
        <v>43553</v>
      </c>
      <c r="B8154">
        <v>2810.74</v>
      </c>
      <c r="C8154">
        <v>884.15</v>
      </c>
      <c r="D8154">
        <v>6560</v>
      </c>
      <c r="E8154">
        <v>4744.3999999999996</v>
      </c>
      <c r="F8154">
        <v>11475.3</v>
      </c>
      <c r="G8154">
        <v>7996.4</v>
      </c>
      <c r="H8154">
        <v>18317</v>
      </c>
      <c r="I8154">
        <v>495.2</v>
      </c>
      <c r="J8154">
        <v>1434.14</v>
      </c>
      <c r="K8154">
        <v>8357.67</v>
      </c>
      <c r="L8154">
        <v>19638</v>
      </c>
      <c r="M8154">
        <v>26548</v>
      </c>
      <c r="N8154">
        <v>5526.4</v>
      </c>
    </row>
    <row r="8155" spans="1:14" x14ac:dyDescent="0.25">
      <c r="A8155">
        <v>43556</v>
      </c>
      <c r="B8155">
        <v>2843.18</v>
      </c>
      <c r="C8155">
        <v>892.09</v>
      </c>
      <c r="D8155">
        <v>6593.2</v>
      </c>
      <c r="E8155">
        <v>4793.7</v>
      </c>
      <c r="F8155">
        <v>11643.43</v>
      </c>
      <c r="G8155">
        <v>8092.1</v>
      </c>
      <c r="H8155">
        <v>18524</v>
      </c>
      <c r="I8155">
        <v>499.81</v>
      </c>
      <c r="J8155">
        <v>1455.47</v>
      </c>
      <c r="K8155">
        <v>8426.8700000000008</v>
      </c>
      <c r="L8155">
        <v>19861</v>
      </c>
      <c r="M8155">
        <v>27013</v>
      </c>
      <c r="N8155">
        <v>5556</v>
      </c>
    </row>
    <row r="8156" spans="1:14" x14ac:dyDescent="0.25">
      <c r="A8156">
        <v>43557</v>
      </c>
      <c r="B8156">
        <v>2839.71</v>
      </c>
      <c r="C8156">
        <v>894.59</v>
      </c>
      <c r="D8156">
        <v>6660.5</v>
      </c>
      <c r="E8156">
        <v>4809.2</v>
      </c>
      <c r="F8156">
        <v>11716.56</v>
      </c>
      <c r="G8156">
        <v>8117.3</v>
      </c>
      <c r="H8156">
        <v>18521</v>
      </c>
      <c r="I8156">
        <v>501.53</v>
      </c>
      <c r="J8156">
        <v>1468.69</v>
      </c>
      <c r="K8156">
        <v>8410.69</v>
      </c>
      <c r="L8156">
        <v>19879</v>
      </c>
      <c r="M8156">
        <v>27153</v>
      </c>
      <c r="N8156">
        <v>5582</v>
      </c>
    </row>
    <row r="8157" spans="1:14" x14ac:dyDescent="0.25">
      <c r="A8157">
        <v>43558</v>
      </c>
      <c r="B8157">
        <v>2852.34</v>
      </c>
      <c r="C8157">
        <v>895.42</v>
      </c>
      <c r="D8157">
        <v>6677.8</v>
      </c>
      <c r="E8157">
        <v>4850.5</v>
      </c>
      <c r="F8157">
        <v>11918.02</v>
      </c>
      <c r="G8157">
        <v>8214</v>
      </c>
      <c r="H8157">
        <v>18733</v>
      </c>
      <c r="I8157">
        <v>506.41</v>
      </c>
      <c r="J8157">
        <v>1494.89</v>
      </c>
      <c r="K8157">
        <v>8434.06</v>
      </c>
      <c r="L8157">
        <v>20111</v>
      </c>
      <c r="M8157">
        <v>27357</v>
      </c>
      <c r="N8157">
        <v>5614.2</v>
      </c>
    </row>
    <row r="8158" spans="1:14" x14ac:dyDescent="0.25">
      <c r="A8158">
        <v>43559</v>
      </c>
      <c r="B8158">
        <v>2855.31</v>
      </c>
      <c r="C8158">
        <v>897.54</v>
      </c>
      <c r="D8158">
        <v>6678.3</v>
      </c>
      <c r="E8158">
        <v>4845.6000000000004</v>
      </c>
      <c r="F8158">
        <v>11952.84</v>
      </c>
      <c r="G8158">
        <v>8258.7999999999993</v>
      </c>
      <c r="H8158">
        <v>18695</v>
      </c>
      <c r="I8158">
        <v>506.62</v>
      </c>
      <c r="J8158">
        <v>1490.02</v>
      </c>
      <c r="K8158">
        <v>8433.16</v>
      </c>
      <c r="L8158">
        <v>20092</v>
      </c>
      <c r="M8158">
        <v>27394</v>
      </c>
      <c r="N8158">
        <v>5568.5</v>
      </c>
    </row>
    <row r="8159" spans="1:14" x14ac:dyDescent="0.25">
      <c r="A8159">
        <v>43560</v>
      </c>
      <c r="B8159">
        <v>2868.44</v>
      </c>
      <c r="C8159">
        <v>901.14</v>
      </c>
      <c r="D8159">
        <v>6727.4</v>
      </c>
      <c r="E8159">
        <v>4857.1000000000004</v>
      </c>
      <c r="F8159">
        <v>11975.72</v>
      </c>
      <c r="G8159">
        <v>8259.1</v>
      </c>
      <c r="H8159">
        <v>18741</v>
      </c>
      <c r="I8159">
        <v>507.54</v>
      </c>
      <c r="J8159">
        <v>1500.69</v>
      </c>
      <c r="K8159">
        <v>8462.81</v>
      </c>
      <c r="L8159">
        <v>20175</v>
      </c>
      <c r="M8159">
        <v>27394</v>
      </c>
      <c r="N8159">
        <v>5519.3</v>
      </c>
    </row>
    <row r="8160" spans="1:14" x14ac:dyDescent="0.25">
      <c r="A8160">
        <v>43563</v>
      </c>
      <c r="B8160">
        <v>2870.67</v>
      </c>
      <c r="C8160">
        <v>902.25</v>
      </c>
      <c r="D8160">
        <v>6708.8</v>
      </c>
      <c r="E8160">
        <v>4853.2</v>
      </c>
      <c r="F8160">
        <v>11913.04</v>
      </c>
      <c r="G8160">
        <v>8187.7</v>
      </c>
      <c r="H8160">
        <v>18748</v>
      </c>
      <c r="I8160">
        <v>507.31</v>
      </c>
      <c r="J8160">
        <v>1502.78</v>
      </c>
      <c r="K8160">
        <v>8450.23</v>
      </c>
      <c r="L8160">
        <v>20157</v>
      </c>
      <c r="M8160">
        <v>27502</v>
      </c>
      <c r="N8160">
        <v>5561.4</v>
      </c>
    </row>
    <row r="8161" spans="1:14" x14ac:dyDescent="0.25">
      <c r="A8161">
        <v>43564</v>
      </c>
      <c r="B8161">
        <v>2855.07</v>
      </c>
      <c r="C8161">
        <v>898.84</v>
      </c>
      <c r="D8161">
        <v>6702.8</v>
      </c>
      <c r="E8161">
        <v>4822.1000000000004</v>
      </c>
      <c r="F8161">
        <v>11832.96</v>
      </c>
      <c r="G8161">
        <v>8187</v>
      </c>
      <c r="H8161">
        <v>18679</v>
      </c>
      <c r="I8161">
        <v>504.9</v>
      </c>
      <c r="J8161">
        <v>1495.13</v>
      </c>
      <c r="K8161">
        <v>8483.48</v>
      </c>
      <c r="L8161">
        <v>20129</v>
      </c>
      <c r="M8161">
        <v>27577</v>
      </c>
      <c r="N8161">
        <v>5549.7</v>
      </c>
    </row>
    <row r="8162" spans="1:14" x14ac:dyDescent="0.25">
      <c r="A8162">
        <v>43565</v>
      </c>
      <c r="B8162">
        <v>2866.95</v>
      </c>
      <c r="C8162">
        <v>901.61</v>
      </c>
      <c r="D8162">
        <v>6692.8</v>
      </c>
      <c r="E8162">
        <v>4834.1000000000004</v>
      </c>
      <c r="F8162">
        <v>11877.23</v>
      </c>
      <c r="G8162">
        <v>8170.2</v>
      </c>
      <c r="H8162">
        <v>18658</v>
      </c>
      <c r="I8162">
        <v>506.9</v>
      </c>
      <c r="J8162">
        <v>1508.11</v>
      </c>
      <c r="K8162">
        <v>8464.61</v>
      </c>
      <c r="L8162">
        <v>20092</v>
      </c>
      <c r="M8162">
        <v>27501</v>
      </c>
      <c r="N8162">
        <v>5559.6</v>
      </c>
    </row>
    <row r="8163" spans="1:14" x14ac:dyDescent="0.25">
      <c r="A8163">
        <v>43566</v>
      </c>
      <c r="B8163">
        <v>2864.23</v>
      </c>
      <c r="C8163">
        <v>903.92</v>
      </c>
      <c r="D8163">
        <v>6696.9</v>
      </c>
      <c r="E8163">
        <v>4866</v>
      </c>
      <c r="F8163">
        <v>11912.55</v>
      </c>
      <c r="G8163">
        <v>8224.5</v>
      </c>
      <c r="H8163">
        <v>18700</v>
      </c>
      <c r="I8163">
        <v>506.9</v>
      </c>
      <c r="J8163">
        <v>1510.89</v>
      </c>
      <c r="K8163">
        <v>8473.6</v>
      </c>
      <c r="L8163">
        <v>20064</v>
      </c>
      <c r="M8163">
        <v>27227</v>
      </c>
      <c r="N8163">
        <v>5539</v>
      </c>
    </row>
    <row r="8164" spans="1:14" x14ac:dyDescent="0.25">
      <c r="A8164">
        <v>43567</v>
      </c>
      <c r="B8164">
        <v>2884.78</v>
      </c>
      <c r="C8164">
        <v>908.35</v>
      </c>
      <c r="D8164">
        <v>6704.2</v>
      </c>
      <c r="E8164">
        <v>4881.1000000000004</v>
      </c>
      <c r="F8164">
        <v>11963.28</v>
      </c>
      <c r="G8164">
        <v>8236.6</v>
      </c>
      <c r="H8164">
        <v>18823</v>
      </c>
      <c r="I8164">
        <v>507.56</v>
      </c>
      <c r="J8164">
        <v>1522.02</v>
      </c>
      <c r="K8164">
        <v>8398.11</v>
      </c>
      <c r="L8164">
        <v>20240</v>
      </c>
      <c r="M8164">
        <v>27345</v>
      </c>
      <c r="N8164">
        <v>5584.6</v>
      </c>
    </row>
    <row r="8165" spans="1:14" x14ac:dyDescent="0.25">
      <c r="A8165">
        <v>43570</v>
      </c>
      <c r="B8165">
        <v>2881.81</v>
      </c>
      <c r="C8165">
        <v>911.49</v>
      </c>
      <c r="D8165">
        <v>6712.4</v>
      </c>
      <c r="E8165">
        <v>4890.3999999999996</v>
      </c>
      <c r="F8165">
        <v>11984.67</v>
      </c>
      <c r="G8165">
        <v>8253.7999999999993</v>
      </c>
      <c r="H8165">
        <v>18866</v>
      </c>
      <c r="I8165">
        <v>508.38</v>
      </c>
      <c r="J8165">
        <v>1522.02</v>
      </c>
      <c r="K8165">
        <v>8460.1200000000008</v>
      </c>
      <c r="L8165">
        <v>20537</v>
      </c>
      <c r="M8165">
        <v>27231</v>
      </c>
      <c r="N8165">
        <v>5588.2</v>
      </c>
    </row>
    <row r="8166" spans="1:14" x14ac:dyDescent="0.25">
      <c r="A8166">
        <v>43571</v>
      </c>
      <c r="B8166">
        <v>2883.79</v>
      </c>
      <c r="C8166">
        <v>912.14</v>
      </c>
      <c r="D8166">
        <v>6744.7</v>
      </c>
      <c r="E8166">
        <v>4909.5</v>
      </c>
      <c r="F8166">
        <v>12075.21</v>
      </c>
      <c r="G8166">
        <v>8263.4</v>
      </c>
      <c r="H8166">
        <v>18889</v>
      </c>
      <c r="I8166">
        <v>510.82</v>
      </c>
      <c r="J8166">
        <v>1525.96</v>
      </c>
      <c r="K8166">
        <v>8531.11</v>
      </c>
      <c r="L8166">
        <v>20574</v>
      </c>
      <c r="M8166">
        <v>27504</v>
      </c>
      <c r="N8166">
        <v>5614.2</v>
      </c>
    </row>
    <row r="8167" spans="1:14" x14ac:dyDescent="0.25">
      <c r="A8167">
        <v>43572</v>
      </c>
      <c r="B8167">
        <v>2872.89</v>
      </c>
      <c r="C8167">
        <v>913.89</v>
      </c>
      <c r="D8167">
        <v>6742.4</v>
      </c>
      <c r="E8167">
        <v>4939.7</v>
      </c>
      <c r="F8167">
        <v>12120.47</v>
      </c>
      <c r="G8167">
        <v>8312.5</v>
      </c>
      <c r="H8167">
        <v>18959</v>
      </c>
      <c r="I8167">
        <v>511.71</v>
      </c>
      <c r="J8167">
        <v>1537.9</v>
      </c>
      <c r="K8167">
        <v>8543.69</v>
      </c>
      <c r="L8167">
        <v>20620</v>
      </c>
      <c r="M8167">
        <v>27536</v>
      </c>
      <c r="N8167">
        <v>5587.3</v>
      </c>
    </row>
    <row r="8168" spans="1:14" x14ac:dyDescent="0.25">
      <c r="A8168">
        <v>43573</v>
      </c>
      <c r="B8168">
        <v>2882.3</v>
      </c>
      <c r="C8168">
        <v>917.5</v>
      </c>
      <c r="D8168">
        <v>6738.3</v>
      </c>
      <c r="E8168">
        <v>4955.8999999999996</v>
      </c>
      <c r="F8168">
        <v>12176.68</v>
      </c>
      <c r="G8168">
        <v>8337</v>
      </c>
      <c r="H8168">
        <v>18928</v>
      </c>
      <c r="I8168">
        <v>514.83000000000004</v>
      </c>
      <c r="J8168">
        <v>1550.3</v>
      </c>
      <c r="K8168">
        <v>8518.5300000000007</v>
      </c>
      <c r="L8168">
        <v>20472</v>
      </c>
      <c r="M8168">
        <v>27336</v>
      </c>
      <c r="N8168">
        <v>5591.8</v>
      </c>
    </row>
    <row r="8169" spans="1:14" x14ac:dyDescent="0.25">
      <c r="A8169">
        <v>43574</v>
      </c>
      <c r="B8169">
        <v>2882.3</v>
      </c>
      <c r="C8169">
        <v>917.5</v>
      </c>
      <c r="D8169">
        <v>6738.3</v>
      </c>
      <c r="E8169">
        <v>4955.8999999999996</v>
      </c>
      <c r="F8169">
        <v>12176.68</v>
      </c>
      <c r="G8169">
        <v>8337</v>
      </c>
      <c r="H8169">
        <v>18928</v>
      </c>
      <c r="I8169">
        <v>514.83000000000004</v>
      </c>
      <c r="J8169">
        <v>1550.3</v>
      </c>
      <c r="K8169">
        <v>8518.5300000000007</v>
      </c>
      <c r="L8169">
        <v>20555</v>
      </c>
      <c r="M8169">
        <v>27336</v>
      </c>
      <c r="N8169">
        <v>5591.8</v>
      </c>
    </row>
    <row r="8170" spans="1:14" x14ac:dyDescent="0.25">
      <c r="A8170">
        <v>43577</v>
      </c>
      <c r="B8170">
        <v>2884.78</v>
      </c>
      <c r="C8170">
        <v>915.93</v>
      </c>
      <c r="D8170">
        <v>6738.3</v>
      </c>
      <c r="E8170">
        <v>4955.8999999999996</v>
      </c>
      <c r="F8170">
        <v>12176.68</v>
      </c>
      <c r="G8170">
        <v>8337</v>
      </c>
      <c r="H8170">
        <v>18928</v>
      </c>
      <c r="I8170">
        <v>514.83000000000004</v>
      </c>
      <c r="J8170">
        <v>1550.3</v>
      </c>
      <c r="K8170">
        <v>8518.5300000000007</v>
      </c>
      <c r="L8170">
        <v>20592</v>
      </c>
      <c r="M8170">
        <v>27336</v>
      </c>
      <c r="N8170">
        <v>5591.8</v>
      </c>
    </row>
    <row r="8171" spans="1:14" x14ac:dyDescent="0.25">
      <c r="A8171">
        <v>43578</v>
      </c>
      <c r="B8171">
        <v>2910.04</v>
      </c>
      <c r="C8171">
        <v>922.3</v>
      </c>
      <c r="D8171">
        <v>6792</v>
      </c>
      <c r="E8171">
        <v>4969.8</v>
      </c>
      <c r="F8171">
        <v>12205.53</v>
      </c>
      <c r="G8171">
        <v>8292.6</v>
      </c>
      <c r="H8171">
        <v>18963</v>
      </c>
      <c r="I8171">
        <v>515.88</v>
      </c>
      <c r="J8171">
        <v>1548.89</v>
      </c>
      <c r="K8171">
        <v>8597.61</v>
      </c>
      <c r="L8171">
        <v>20592</v>
      </c>
      <c r="M8171">
        <v>27345</v>
      </c>
      <c r="N8171">
        <v>5650</v>
      </c>
    </row>
    <row r="8172" spans="1:14" x14ac:dyDescent="0.25">
      <c r="A8172">
        <v>43579</v>
      </c>
      <c r="B8172">
        <v>2902.86</v>
      </c>
      <c r="C8172">
        <v>917.22</v>
      </c>
      <c r="D8172">
        <v>6744.2</v>
      </c>
      <c r="E8172">
        <v>4955.8999999999996</v>
      </c>
      <c r="F8172">
        <v>12260.25</v>
      </c>
      <c r="G8172">
        <v>8225</v>
      </c>
      <c r="H8172">
        <v>18808</v>
      </c>
      <c r="I8172">
        <v>513.95000000000005</v>
      </c>
      <c r="J8172">
        <v>1556.85</v>
      </c>
      <c r="K8172">
        <v>8604.7999999999993</v>
      </c>
      <c r="L8172">
        <v>20527</v>
      </c>
      <c r="M8172">
        <v>27172</v>
      </c>
      <c r="N8172">
        <v>5702.9</v>
      </c>
    </row>
    <row r="8173" spans="1:14" x14ac:dyDescent="0.25">
      <c r="A8173">
        <v>43580</v>
      </c>
      <c r="B8173">
        <v>2898.4</v>
      </c>
      <c r="C8173">
        <v>916.76</v>
      </c>
      <c r="D8173">
        <v>6716.5</v>
      </c>
      <c r="E8173">
        <v>4943.8</v>
      </c>
      <c r="F8173">
        <v>12246.82</v>
      </c>
      <c r="G8173">
        <v>8265.6</v>
      </c>
      <c r="H8173">
        <v>18832</v>
      </c>
      <c r="I8173">
        <v>514.63</v>
      </c>
      <c r="J8173">
        <v>1567.61</v>
      </c>
      <c r="K8173">
        <v>8626.3700000000008</v>
      </c>
      <c r="L8173">
        <v>20694</v>
      </c>
      <c r="M8173">
        <v>26948</v>
      </c>
      <c r="N8173">
        <v>5703.8</v>
      </c>
    </row>
    <row r="8174" spans="1:14" x14ac:dyDescent="0.25">
      <c r="A8174">
        <v>43581</v>
      </c>
      <c r="B8174">
        <v>2913.5</v>
      </c>
      <c r="C8174">
        <v>918.79</v>
      </c>
      <c r="D8174">
        <v>6711</v>
      </c>
      <c r="E8174">
        <v>4958.1000000000004</v>
      </c>
      <c r="F8174">
        <v>12281.14</v>
      </c>
      <c r="G8174">
        <v>8282.7000000000007</v>
      </c>
      <c r="H8174">
        <v>18822</v>
      </c>
      <c r="I8174">
        <v>515.22</v>
      </c>
      <c r="J8174">
        <v>1569.02</v>
      </c>
      <c r="K8174">
        <v>8665.91</v>
      </c>
      <c r="L8174">
        <v>20601</v>
      </c>
      <c r="M8174">
        <v>27006</v>
      </c>
      <c r="N8174">
        <v>5702.9</v>
      </c>
    </row>
    <row r="8175" spans="1:14" x14ac:dyDescent="0.25">
      <c r="A8175">
        <v>43584</v>
      </c>
      <c r="B8175">
        <v>2914.99</v>
      </c>
      <c r="C8175">
        <v>918.97</v>
      </c>
      <c r="D8175">
        <v>6725.1</v>
      </c>
      <c r="E8175">
        <v>4968.8999999999996</v>
      </c>
      <c r="F8175">
        <v>12278.66</v>
      </c>
      <c r="G8175">
        <v>8303.2999999999993</v>
      </c>
      <c r="H8175">
        <v>18865</v>
      </c>
      <c r="I8175">
        <v>516.32000000000005</v>
      </c>
      <c r="J8175">
        <v>1575.1</v>
      </c>
      <c r="K8175">
        <v>8693.77</v>
      </c>
      <c r="L8175">
        <v>20601</v>
      </c>
      <c r="M8175">
        <v>27284</v>
      </c>
      <c r="N8175">
        <v>5679.6</v>
      </c>
    </row>
    <row r="8176" spans="1:14" x14ac:dyDescent="0.25">
      <c r="A8176">
        <v>43585</v>
      </c>
      <c r="B8176">
        <v>2920.44</v>
      </c>
      <c r="C8176">
        <v>917.68</v>
      </c>
      <c r="D8176">
        <v>6705.6</v>
      </c>
      <c r="E8176">
        <v>4980.1000000000004</v>
      </c>
      <c r="F8176">
        <v>12287.61</v>
      </c>
      <c r="G8176">
        <v>8353.9</v>
      </c>
      <c r="H8176">
        <v>18949</v>
      </c>
      <c r="I8176">
        <v>519.69000000000005</v>
      </c>
      <c r="J8176">
        <v>1562</v>
      </c>
      <c r="K8176">
        <v>8722.5300000000007</v>
      </c>
      <c r="L8176">
        <v>20601</v>
      </c>
      <c r="M8176">
        <v>27090</v>
      </c>
      <c r="N8176">
        <v>5645.5</v>
      </c>
    </row>
    <row r="8177" spans="1:14" x14ac:dyDescent="0.25">
      <c r="A8177">
        <v>43586</v>
      </c>
      <c r="B8177">
        <v>2895.18</v>
      </c>
      <c r="C8177">
        <v>913.43</v>
      </c>
      <c r="D8177">
        <v>6669.6</v>
      </c>
      <c r="E8177">
        <v>4980.1000000000004</v>
      </c>
      <c r="F8177">
        <v>12287.61</v>
      </c>
      <c r="G8177">
        <v>8353.9</v>
      </c>
      <c r="H8177">
        <v>18949</v>
      </c>
      <c r="I8177">
        <v>519.69000000000005</v>
      </c>
      <c r="J8177">
        <v>1562</v>
      </c>
      <c r="K8177">
        <v>8722.5300000000007</v>
      </c>
      <c r="L8177">
        <v>20601</v>
      </c>
      <c r="M8177">
        <v>27090</v>
      </c>
      <c r="N8177">
        <v>5686.7</v>
      </c>
    </row>
    <row r="8178" spans="1:14" x14ac:dyDescent="0.25">
      <c r="A8178">
        <v>43587</v>
      </c>
      <c r="B8178">
        <v>2889.73</v>
      </c>
      <c r="C8178">
        <v>909.64</v>
      </c>
      <c r="D8178">
        <v>6641.9</v>
      </c>
      <c r="E8178">
        <v>4951</v>
      </c>
      <c r="F8178">
        <v>12289.6</v>
      </c>
      <c r="G8178">
        <v>8221.6</v>
      </c>
      <c r="H8178">
        <v>18808</v>
      </c>
      <c r="I8178">
        <v>516.16</v>
      </c>
      <c r="J8178">
        <v>1550.06</v>
      </c>
      <c r="K8178">
        <v>8699.16</v>
      </c>
      <c r="L8178">
        <v>20601</v>
      </c>
      <c r="M8178">
        <v>27265</v>
      </c>
      <c r="N8178">
        <v>5660.8</v>
      </c>
    </row>
    <row r="8179" spans="1:14" x14ac:dyDescent="0.25">
      <c r="A8179">
        <v>43588</v>
      </c>
      <c r="B8179">
        <v>2919.45</v>
      </c>
      <c r="C8179">
        <v>915.09</v>
      </c>
      <c r="D8179">
        <v>6666.9</v>
      </c>
      <c r="E8179">
        <v>4959.5</v>
      </c>
      <c r="F8179">
        <v>12343.82</v>
      </c>
      <c r="G8179">
        <v>8209.6</v>
      </c>
      <c r="H8179">
        <v>18849</v>
      </c>
      <c r="I8179">
        <v>518.16</v>
      </c>
      <c r="J8179">
        <v>1560.12</v>
      </c>
      <c r="K8179">
        <v>8697.3700000000008</v>
      </c>
      <c r="L8179">
        <v>20601</v>
      </c>
      <c r="M8179">
        <v>27453</v>
      </c>
      <c r="N8179">
        <v>5659</v>
      </c>
    </row>
    <row r="8180" spans="1:14" x14ac:dyDescent="0.25">
      <c r="A8180">
        <v>43591</v>
      </c>
      <c r="B8180">
        <v>2904.59</v>
      </c>
      <c r="C8180">
        <v>914.72</v>
      </c>
      <c r="D8180">
        <v>6666.9</v>
      </c>
      <c r="E8180">
        <v>4902</v>
      </c>
      <c r="F8180">
        <v>12244.83</v>
      </c>
      <c r="G8180">
        <v>8164</v>
      </c>
      <c r="H8180">
        <v>18563</v>
      </c>
      <c r="I8180">
        <v>513.61</v>
      </c>
      <c r="J8180">
        <v>1538.6</v>
      </c>
      <c r="K8180">
        <v>8633.56</v>
      </c>
      <c r="L8180">
        <v>20601</v>
      </c>
      <c r="M8180">
        <v>26632</v>
      </c>
      <c r="N8180">
        <v>5597.2</v>
      </c>
    </row>
    <row r="8181" spans="1:14" x14ac:dyDescent="0.25">
      <c r="A8181">
        <v>43592</v>
      </c>
      <c r="B8181">
        <v>2863.24</v>
      </c>
      <c r="C8181">
        <v>906.87</v>
      </c>
      <c r="D8181">
        <v>6555</v>
      </c>
      <c r="E8181">
        <v>4827.8999999999996</v>
      </c>
      <c r="F8181">
        <v>12026.95</v>
      </c>
      <c r="G8181">
        <v>8057.4</v>
      </c>
      <c r="H8181">
        <v>18358</v>
      </c>
      <c r="I8181">
        <v>507.29</v>
      </c>
      <c r="J8181">
        <v>1508.65</v>
      </c>
      <c r="K8181">
        <v>8579.64</v>
      </c>
      <c r="L8181">
        <v>20314</v>
      </c>
      <c r="M8181">
        <v>26757</v>
      </c>
      <c r="N8181">
        <v>5624.9</v>
      </c>
    </row>
    <row r="8182" spans="1:14" x14ac:dyDescent="0.25">
      <c r="A8182">
        <v>43593</v>
      </c>
      <c r="B8182">
        <v>2859.77</v>
      </c>
      <c r="C8182">
        <v>909.74</v>
      </c>
      <c r="D8182">
        <v>6569.6</v>
      </c>
      <c r="E8182">
        <v>4847.7</v>
      </c>
      <c r="F8182">
        <v>12147.83</v>
      </c>
      <c r="G8182">
        <v>8068.8</v>
      </c>
      <c r="H8182">
        <v>18363</v>
      </c>
      <c r="I8182">
        <v>509.25</v>
      </c>
      <c r="J8182">
        <v>1518.24</v>
      </c>
      <c r="K8182">
        <v>8628.17</v>
      </c>
      <c r="L8182">
        <v>19981</v>
      </c>
      <c r="M8182">
        <v>26470</v>
      </c>
      <c r="N8182">
        <v>5587.3</v>
      </c>
    </row>
    <row r="8183" spans="1:14" x14ac:dyDescent="0.25">
      <c r="A8183">
        <v>43594</v>
      </c>
      <c r="B8183">
        <v>2845.41</v>
      </c>
      <c r="C8183">
        <v>904.01</v>
      </c>
      <c r="D8183">
        <v>6507.3</v>
      </c>
      <c r="E8183">
        <v>4766.8999999999996</v>
      </c>
      <c r="F8183">
        <v>11904.09</v>
      </c>
      <c r="G8183">
        <v>7933.6</v>
      </c>
      <c r="H8183">
        <v>18031</v>
      </c>
      <c r="I8183">
        <v>500.66</v>
      </c>
      <c r="J8183">
        <v>1492.97</v>
      </c>
      <c r="K8183">
        <v>8456.52</v>
      </c>
      <c r="L8183">
        <v>19796</v>
      </c>
      <c r="M8183">
        <v>25763</v>
      </c>
      <c r="N8183">
        <v>5616.9</v>
      </c>
    </row>
    <row r="8184" spans="1:14" x14ac:dyDescent="0.25">
      <c r="A8184">
        <v>43595</v>
      </c>
      <c r="B8184">
        <v>2859.52</v>
      </c>
      <c r="C8184">
        <v>902.16</v>
      </c>
      <c r="D8184">
        <v>6526.4</v>
      </c>
      <c r="E8184">
        <v>4780.3999999999996</v>
      </c>
      <c r="F8184">
        <v>12020.99</v>
      </c>
      <c r="G8184">
        <v>7974.7</v>
      </c>
      <c r="H8184">
        <v>18075</v>
      </c>
      <c r="I8184">
        <v>502.09</v>
      </c>
      <c r="J8184">
        <v>1499.29</v>
      </c>
      <c r="K8184">
        <v>8486.18</v>
      </c>
      <c r="L8184">
        <v>19731</v>
      </c>
      <c r="M8184">
        <v>26041</v>
      </c>
      <c r="N8184">
        <v>5638.4</v>
      </c>
    </row>
    <row r="8185" spans="1:14" x14ac:dyDescent="0.25">
      <c r="A8185">
        <v>43598</v>
      </c>
      <c r="B8185">
        <v>2780.28</v>
      </c>
      <c r="C8185">
        <v>894.03</v>
      </c>
      <c r="D8185">
        <v>6485.9</v>
      </c>
      <c r="E8185">
        <v>4722.3999999999996</v>
      </c>
      <c r="F8185">
        <v>11821.02</v>
      </c>
      <c r="G8185">
        <v>7899.2</v>
      </c>
      <c r="H8185">
        <v>17826</v>
      </c>
      <c r="I8185">
        <v>496.71</v>
      </c>
      <c r="J8185">
        <v>1474.26</v>
      </c>
      <c r="K8185">
        <v>8384.6299999999992</v>
      </c>
      <c r="L8185">
        <v>19601</v>
      </c>
      <c r="M8185">
        <v>26041</v>
      </c>
      <c r="N8185">
        <v>5639.3</v>
      </c>
    </row>
    <row r="8186" spans="1:14" x14ac:dyDescent="0.25">
      <c r="A8186">
        <v>43599</v>
      </c>
      <c r="B8186">
        <v>2812.23</v>
      </c>
      <c r="C8186">
        <v>899.85</v>
      </c>
      <c r="D8186">
        <v>6545.5</v>
      </c>
      <c r="E8186">
        <v>4795.6000000000004</v>
      </c>
      <c r="F8186">
        <v>11916.03</v>
      </c>
      <c r="G8186">
        <v>7964.5</v>
      </c>
      <c r="H8186">
        <v>18073</v>
      </c>
      <c r="I8186">
        <v>502.49</v>
      </c>
      <c r="J8186">
        <v>1488.53</v>
      </c>
      <c r="K8186">
        <v>8420.58</v>
      </c>
      <c r="L8186">
        <v>19472</v>
      </c>
      <c r="M8186">
        <v>25610</v>
      </c>
      <c r="N8186">
        <v>5575.7</v>
      </c>
    </row>
    <row r="8187" spans="1:14" x14ac:dyDescent="0.25">
      <c r="A8187">
        <v>43600</v>
      </c>
      <c r="B8187">
        <v>2827.83</v>
      </c>
      <c r="C8187">
        <v>902.35</v>
      </c>
      <c r="D8187">
        <v>6603.2</v>
      </c>
      <c r="E8187">
        <v>4825.2</v>
      </c>
      <c r="F8187">
        <v>12034.42</v>
      </c>
      <c r="G8187">
        <v>8012.5</v>
      </c>
      <c r="H8187">
        <v>18052</v>
      </c>
      <c r="I8187">
        <v>504.74</v>
      </c>
      <c r="J8187">
        <v>1489.93</v>
      </c>
      <c r="K8187">
        <v>8466.41</v>
      </c>
      <c r="L8187">
        <v>19592</v>
      </c>
      <c r="M8187">
        <v>25798</v>
      </c>
      <c r="N8187">
        <v>5630.3</v>
      </c>
    </row>
    <row r="8188" spans="1:14" x14ac:dyDescent="0.25">
      <c r="A8188">
        <v>43601</v>
      </c>
      <c r="B8188">
        <v>2851.1</v>
      </c>
      <c r="C8188">
        <v>909.37</v>
      </c>
      <c r="D8188">
        <v>6674.2</v>
      </c>
      <c r="E8188">
        <v>4891.7</v>
      </c>
      <c r="F8188">
        <v>12237.87</v>
      </c>
      <c r="G8188">
        <v>8122.6</v>
      </c>
      <c r="H8188">
        <v>18298</v>
      </c>
      <c r="I8188">
        <v>511.31</v>
      </c>
      <c r="J8188">
        <v>1510.05</v>
      </c>
      <c r="K8188">
        <v>8640.75</v>
      </c>
      <c r="L8188">
        <v>19490</v>
      </c>
      <c r="M8188">
        <v>25821</v>
      </c>
      <c r="N8188">
        <v>5682.3</v>
      </c>
    </row>
    <row r="8189" spans="1:14" x14ac:dyDescent="0.25">
      <c r="A8189">
        <v>43602</v>
      </c>
      <c r="B8189">
        <v>2834.76</v>
      </c>
      <c r="C8189">
        <v>907.15</v>
      </c>
      <c r="D8189">
        <v>6672.8</v>
      </c>
      <c r="E8189">
        <v>4883.1000000000004</v>
      </c>
      <c r="F8189">
        <v>12184.14</v>
      </c>
      <c r="G8189">
        <v>8110.1</v>
      </c>
      <c r="H8189">
        <v>18261</v>
      </c>
      <c r="I8189">
        <v>510.14</v>
      </c>
      <c r="J8189">
        <v>1501.17</v>
      </c>
      <c r="K8189">
        <v>8663.2199999999993</v>
      </c>
      <c r="L8189">
        <v>19694</v>
      </c>
      <c r="M8189">
        <v>25492</v>
      </c>
      <c r="N8189">
        <v>5698.4</v>
      </c>
    </row>
    <row r="8190" spans="1:14" x14ac:dyDescent="0.25">
      <c r="A8190">
        <v>43605</v>
      </c>
      <c r="B8190">
        <v>2816.93</v>
      </c>
      <c r="C8190">
        <v>907.15</v>
      </c>
      <c r="D8190">
        <v>6629.6</v>
      </c>
      <c r="E8190">
        <v>4815.3</v>
      </c>
      <c r="F8190">
        <v>11962.29</v>
      </c>
      <c r="G8190">
        <v>8033</v>
      </c>
      <c r="H8190">
        <v>18137</v>
      </c>
      <c r="I8190">
        <v>504.12</v>
      </c>
      <c r="J8190">
        <v>1485.27</v>
      </c>
      <c r="K8190">
        <v>8589.5300000000007</v>
      </c>
      <c r="L8190">
        <v>19731</v>
      </c>
      <c r="M8190">
        <v>25393</v>
      </c>
      <c r="N8190">
        <v>5807.6</v>
      </c>
    </row>
    <row r="8191" spans="1:14" x14ac:dyDescent="0.25">
      <c r="A8191">
        <v>43606</v>
      </c>
      <c r="B8191">
        <v>2838.72</v>
      </c>
      <c r="C8191">
        <v>908.17</v>
      </c>
      <c r="D8191">
        <v>6651.9</v>
      </c>
      <c r="E8191">
        <v>4847.2</v>
      </c>
      <c r="F8191">
        <v>12082.67</v>
      </c>
      <c r="G8191">
        <v>8073</v>
      </c>
      <c r="H8191">
        <v>18258</v>
      </c>
      <c r="I8191">
        <v>505.97</v>
      </c>
      <c r="J8191">
        <v>1497.66</v>
      </c>
      <c r="K8191">
        <v>8638.0499999999993</v>
      </c>
      <c r="L8191">
        <v>19675</v>
      </c>
      <c r="M8191">
        <v>25330</v>
      </c>
      <c r="N8191">
        <v>5816.6</v>
      </c>
    </row>
    <row r="8192" spans="1:14" x14ac:dyDescent="0.25">
      <c r="A8192">
        <v>43607</v>
      </c>
      <c r="B8192">
        <v>2830.3</v>
      </c>
      <c r="C8192">
        <v>903.45</v>
      </c>
      <c r="D8192">
        <v>6666.9</v>
      </c>
      <c r="E8192">
        <v>4841.7</v>
      </c>
      <c r="F8192">
        <v>12104.06</v>
      </c>
      <c r="G8192">
        <v>8076</v>
      </c>
      <c r="H8192">
        <v>18174</v>
      </c>
      <c r="I8192">
        <v>505.87</v>
      </c>
      <c r="J8192">
        <v>1491.82</v>
      </c>
      <c r="K8192">
        <v>8652.43</v>
      </c>
      <c r="L8192">
        <v>19703</v>
      </c>
      <c r="M8192">
        <v>25380</v>
      </c>
      <c r="N8192">
        <v>5833.6</v>
      </c>
    </row>
    <row r="8193" spans="1:14" x14ac:dyDescent="0.25">
      <c r="A8193">
        <v>43608</v>
      </c>
      <c r="B8193">
        <v>2792.66</v>
      </c>
      <c r="C8193">
        <v>894.96</v>
      </c>
      <c r="D8193">
        <v>6565.9</v>
      </c>
      <c r="E8193">
        <v>4753.1000000000004</v>
      </c>
      <c r="F8193">
        <v>11893.64</v>
      </c>
      <c r="G8193">
        <v>7974.5</v>
      </c>
      <c r="H8193">
        <v>17800</v>
      </c>
      <c r="I8193">
        <v>497.42</v>
      </c>
      <c r="J8193">
        <v>1459.08</v>
      </c>
      <c r="K8193">
        <v>8604.7999999999993</v>
      </c>
      <c r="L8193">
        <v>19537</v>
      </c>
      <c r="M8193">
        <v>25030</v>
      </c>
      <c r="N8193">
        <v>5814.8</v>
      </c>
    </row>
    <row r="8194" spans="1:14" x14ac:dyDescent="0.25">
      <c r="A8194">
        <v>43609</v>
      </c>
      <c r="B8194">
        <v>2804.8</v>
      </c>
      <c r="C8194">
        <v>898.65</v>
      </c>
      <c r="D8194">
        <v>6607.3</v>
      </c>
      <c r="E8194">
        <v>4788.5</v>
      </c>
      <c r="F8194">
        <v>11940.9</v>
      </c>
      <c r="G8194">
        <v>8012.6</v>
      </c>
      <c r="H8194">
        <v>17977</v>
      </c>
      <c r="I8194">
        <v>500.74</v>
      </c>
      <c r="J8194">
        <v>1470.77</v>
      </c>
      <c r="K8194">
        <v>8673.1</v>
      </c>
      <c r="L8194">
        <v>19537</v>
      </c>
      <c r="M8194">
        <v>25103</v>
      </c>
      <c r="N8194">
        <v>5788.8</v>
      </c>
    </row>
    <row r="8195" spans="1:14" x14ac:dyDescent="0.25">
      <c r="A8195">
        <v>43612</v>
      </c>
      <c r="B8195">
        <v>2804.8</v>
      </c>
      <c r="C8195">
        <v>904.47</v>
      </c>
      <c r="D8195">
        <v>6607.3</v>
      </c>
      <c r="E8195">
        <v>4814.8999999999996</v>
      </c>
      <c r="F8195">
        <v>12003.08</v>
      </c>
      <c r="G8195">
        <v>8051</v>
      </c>
      <c r="H8195">
        <v>17962</v>
      </c>
      <c r="I8195">
        <v>502.55</v>
      </c>
      <c r="J8195">
        <v>1466.33</v>
      </c>
      <c r="K8195">
        <v>8724.33</v>
      </c>
      <c r="L8195">
        <v>19629</v>
      </c>
      <c r="M8195">
        <v>25029</v>
      </c>
      <c r="N8195">
        <v>5787.9</v>
      </c>
    </row>
    <row r="8196" spans="1:14" x14ac:dyDescent="0.25">
      <c r="A8196">
        <v>43613</v>
      </c>
      <c r="B8196">
        <v>2778.3</v>
      </c>
      <c r="C8196">
        <v>900.68</v>
      </c>
      <c r="D8196">
        <v>6606.4</v>
      </c>
      <c r="E8196">
        <v>4794</v>
      </c>
      <c r="F8196">
        <v>11962.29</v>
      </c>
      <c r="G8196">
        <v>8021.8</v>
      </c>
      <c r="H8196">
        <v>17857</v>
      </c>
      <c r="I8196">
        <v>502.45</v>
      </c>
      <c r="J8196">
        <v>1461.89</v>
      </c>
      <c r="K8196">
        <v>8705.4599999999991</v>
      </c>
      <c r="L8196">
        <v>19657</v>
      </c>
      <c r="M8196">
        <v>25118</v>
      </c>
      <c r="N8196">
        <v>5806.7</v>
      </c>
    </row>
    <row r="8197" spans="1:14" x14ac:dyDescent="0.25">
      <c r="A8197">
        <v>43614</v>
      </c>
      <c r="B8197">
        <v>2753.54</v>
      </c>
      <c r="C8197">
        <v>893.85</v>
      </c>
      <c r="D8197">
        <v>6517.7</v>
      </c>
      <c r="E8197">
        <v>4724.8999999999996</v>
      </c>
      <c r="F8197">
        <v>11776.75</v>
      </c>
      <c r="G8197">
        <v>7930.2</v>
      </c>
      <c r="H8197">
        <v>17657</v>
      </c>
      <c r="I8197">
        <v>494.88</v>
      </c>
      <c r="J8197">
        <v>1439.44</v>
      </c>
      <c r="K8197">
        <v>8582.34</v>
      </c>
      <c r="L8197">
        <v>19398</v>
      </c>
      <c r="M8197">
        <v>25031</v>
      </c>
      <c r="N8197">
        <v>5758.4</v>
      </c>
    </row>
    <row r="8198" spans="1:14" x14ac:dyDescent="0.25">
      <c r="A8198">
        <v>43615</v>
      </c>
      <c r="B8198">
        <v>2763.94</v>
      </c>
      <c r="C8198">
        <v>891.17</v>
      </c>
      <c r="D8198">
        <v>6561.4</v>
      </c>
      <c r="E8198">
        <v>4749.8999999999996</v>
      </c>
      <c r="F8198">
        <v>11839.92</v>
      </c>
      <c r="G8198">
        <v>8000.9</v>
      </c>
      <c r="H8198">
        <v>17607</v>
      </c>
      <c r="I8198">
        <v>499.07</v>
      </c>
      <c r="J8198">
        <v>1439.44</v>
      </c>
      <c r="K8198">
        <v>8582.34</v>
      </c>
      <c r="L8198">
        <v>19379</v>
      </c>
      <c r="M8198">
        <v>24900</v>
      </c>
      <c r="N8198">
        <v>5725.2</v>
      </c>
    </row>
    <row r="8199" spans="1:14" x14ac:dyDescent="0.25">
      <c r="A8199">
        <v>43616</v>
      </c>
      <c r="B8199">
        <v>2726.3</v>
      </c>
      <c r="C8199">
        <v>887.75</v>
      </c>
      <c r="D8199">
        <v>6505</v>
      </c>
      <c r="E8199">
        <v>4712.6000000000004</v>
      </c>
      <c r="F8199">
        <v>11665.82</v>
      </c>
      <c r="G8199">
        <v>7878.2</v>
      </c>
      <c r="H8199">
        <v>17482</v>
      </c>
      <c r="I8199">
        <v>494.88</v>
      </c>
      <c r="J8199">
        <v>1412.08</v>
      </c>
      <c r="K8199">
        <v>8551.7800000000007</v>
      </c>
      <c r="L8199">
        <v>19018</v>
      </c>
      <c r="M8199">
        <v>24705</v>
      </c>
      <c r="N8199">
        <v>5733.3</v>
      </c>
    </row>
    <row r="8200" spans="1:14" x14ac:dyDescent="0.25">
      <c r="A8200">
        <v>43619</v>
      </c>
      <c r="B8200">
        <v>2723.33</v>
      </c>
      <c r="C8200">
        <v>885.35</v>
      </c>
      <c r="D8200">
        <v>6526.8</v>
      </c>
      <c r="E8200">
        <v>4744.8999999999996</v>
      </c>
      <c r="F8200">
        <v>11721.53</v>
      </c>
      <c r="G8200">
        <v>7877.1</v>
      </c>
      <c r="H8200">
        <v>17540</v>
      </c>
      <c r="I8200">
        <v>495.05</v>
      </c>
      <c r="J8200">
        <v>1418.39</v>
      </c>
      <c r="K8200">
        <v>8605.7000000000007</v>
      </c>
      <c r="L8200">
        <v>18851</v>
      </c>
      <c r="M8200">
        <v>24700</v>
      </c>
      <c r="N8200">
        <v>5654.5</v>
      </c>
    </row>
    <row r="8201" spans="1:14" x14ac:dyDescent="0.25">
      <c r="A8201">
        <v>43620</v>
      </c>
      <c r="B8201">
        <v>2778.3</v>
      </c>
      <c r="C8201">
        <v>893.57</v>
      </c>
      <c r="D8201">
        <v>6560.9</v>
      </c>
      <c r="E8201">
        <v>4772.2</v>
      </c>
      <c r="F8201">
        <v>11920.5</v>
      </c>
      <c r="G8201">
        <v>7976.5</v>
      </c>
      <c r="H8201">
        <v>17851</v>
      </c>
      <c r="I8201">
        <v>495.45</v>
      </c>
      <c r="J8201">
        <v>1435.7</v>
      </c>
      <c r="K8201">
        <v>8621.8799999999992</v>
      </c>
      <c r="L8201">
        <v>18851</v>
      </c>
      <c r="M8201">
        <v>24605</v>
      </c>
      <c r="N8201">
        <v>5673.3</v>
      </c>
    </row>
    <row r="8202" spans="1:14" x14ac:dyDescent="0.25">
      <c r="A8202">
        <v>43621</v>
      </c>
      <c r="B8202">
        <v>2800.84</v>
      </c>
      <c r="C8202">
        <v>897.27</v>
      </c>
      <c r="D8202">
        <v>6558.2</v>
      </c>
      <c r="E8202">
        <v>4794.8999999999996</v>
      </c>
      <c r="F8202">
        <v>11919.01</v>
      </c>
      <c r="G8202">
        <v>7999.6</v>
      </c>
      <c r="H8202">
        <v>17792</v>
      </c>
      <c r="I8202">
        <v>497.75</v>
      </c>
      <c r="J8202">
        <v>1441.54</v>
      </c>
      <c r="K8202">
        <v>8660.52</v>
      </c>
      <c r="L8202">
        <v>19194</v>
      </c>
      <c r="M8202">
        <v>24792</v>
      </c>
      <c r="N8202">
        <v>5697.5</v>
      </c>
    </row>
    <row r="8203" spans="1:14" x14ac:dyDescent="0.25">
      <c r="A8203">
        <v>43622</v>
      </c>
      <c r="B8203">
        <v>2818.67</v>
      </c>
      <c r="C8203">
        <v>898.28</v>
      </c>
      <c r="D8203">
        <v>6601.4</v>
      </c>
      <c r="E8203">
        <v>4782.6000000000004</v>
      </c>
      <c r="F8203">
        <v>11880.21</v>
      </c>
      <c r="G8203">
        <v>8008.4</v>
      </c>
      <c r="H8203">
        <v>17801</v>
      </c>
      <c r="I8203">
        <v>498.43</v>
      </c>
      <c r="J8203">
        <v>1441.54</v>
      </c>
      <c r="K8203">
        <v>8702.76</v>
      </c>
      <c r="L8203">
        <v>19203</v>
      </c>
      <c r="M8203">
        <v>24826</v>
      </c>
      <c r="N8203">
        <v>5719</v>
      </c>
    </row>
    <row r="8204" spans="1:14" x14ac:dyDescent="0.25">
      <c r="A8204">
        <v>43623</v>
      </c>
      <c r="B8204">
        <v>2847.64</v>
      </c>
      <c r="C8204">
        <v>898.56</v>
      </c>
      <c r="D8204">
        <v>6662.4</v>
      </c>
      <c r="E8204">
        <v>4860.8</v>
      </c>
      <c r="F8204">
        <v>11970.74</v>
      </c>
      <c r="G8204">
        <v>8069.5</v>
      </c>
      <c r="H8204">
        <v>17969</v>
      </c>
      <c r="I8204">
        <v>503.87</v>
      </c>
      <c r="J8204">
        <v>1463.52</v>
      </c>
      <c r="K8204">
        <v>8762.9699999999993</v>
      </c>
      <c r="L8204">
        <v>19370</v>
      </c>
      <c r="M8204">
        <v>24826</v>
      </c>
      <c r="N8204">
        <v>5775.4</v>
      </c>
    </row>
    <row r="8205" spans="1:14" x14ac:dyDescent="0.25">
      <c r="A8205">
        <v>43626</v>
      </c>
      <c r="B8205">
        <v>2861.75</v>
      </c>
      <c r="C8205">
        <v>898</v>
      </c>
      <c r="D8205">
        <v>6709.7</v>
      </c>
      <c r="E8205">
        <v>4880.8</v>
      </c>
      <c r="F8205">
        <v>12053.82</v>
      </c>
      <c r="G8205">
        <v>8125.5</v>
      </c>
      <c r="H8205">
        <v>18079</v>
      </c>
      <c r="I8205">
        <v>506.76</v>
      </c>
      <c r="J8205">
        <v>1473.81</v>
      </c>
      <c r="K8205">
        <v>8762.9699999999993</v>
      </c>
      <c r="L8205">
        <v>19583</v>
      </c>
      <c r="M8205">
        <v>25401</v>
      </c>
      <c r="N8205">
        <v>5804.1</v>
      </c>
    </row>
    <row r="8206" spans="1:14" x14ac:dyDescent="0.25">
      <c r="A8206">
        <v>43627</v>
      </c>
      <c r="B8206">
        <v>2859.52</v>
      </c>
      <c r="C8206">
        <v>899.2</v>
      </c>
      <c r="D8206">
        <v>6728.8</v>
      </c>
      <c r="E8206">
        <v>4910.8</v>
      </c>
      <c r="F8206">
        <v>12104.06</v>
      </c>
      <c r="G8206">
        <v>8119.5</v>
      </c>
      <c r="H8206">
        <v>18202</v>
      </c>
      <c r="I8206">
        <v>510.2</v>
      </c>
      <c r="J8206">
        <v>1488.07</v>
      </c>
      <c r="K8206">
        <v>8845.65</v>
      </c>
      <c r="L8206">
        <v>19638</v>
      </c>
      <c r="M8206">
        <v>25603</v>
      </c>
      <c r="N8206">
        <v>5868.5</v>
      </c>
    </row>
    <row r="8207" spans="1:14" x14ac:dyDescent="0.25">
      <c r="A8207">
        <v>43628</v>
      </c>
      <c r="B8207">
        <v>2853.58</v>
      </c>
      <c r="C8207">
        <v>898.28</v>
      </c>
      <c r="D8207">
        <v>6700.1</v>
      </c>
      <c r="E8207">
        <v>4880.8</v>
      </c>
      <c r="F8207">
        <v>12050.83</v>
      </c>
      <c r="G8207">
        <v>8079.7</v>
      </c>
      <c r="H8207">
        <v>18080</v>
      </c>
      <c r="I8207">
        <v>509.29</v>
      </c>
      <c r="J8207">
        <v>1492.28</v>
      </c>
      <c r="K8207">
        <v>8864.52</v>
      </c>
      <c r="L8207">
        <v>19555</v>
      </c>
      <c r="M8207">
        <v>25080</v>
      </c>
      <c r="N8207">
        <v>5865.8</v>
      </c>
    </row>
    <row r="8208" spans="1:14" x14ac:dyDescent="0.25">
      <c r="A8208">
        <v>43629</v>
      </c>
      <c r="B8208">
        <v>2866.95</v>
      </c>
      <c r="C8208">
        <v>898.47</v>
      </c>
      <c r="D8208">
        <v>6702.4</v>
      </c>
      <c r="E8208">
        <v>4881.2</v>
      </c>
      <c r="F8208">
        <v>12101.57</v>
      </c>
      <c r="G8208">
        <v>8083.8</v>
      </c>
      <c r="H8208">
        <v>18206</v>
      </c>
      <c r="I8208">
        <v>509.05</v>
      </c>
      <c r="J8208">
        <v>1493.92</v>
      </c>
      <c r="K8208">
        <v>8853.74</v>
      </c>
      <c r="L8208">
        <v>19453</v>
      </c>
      <c r="M8208">
        <v>25109</v>
      </c>
      <c r="N8208">
        <v>5862.3</v>
      </c>
    </row>
    <row r="8209" spans="1:14" x14ac:dyDescent="0.25">
      <c r="A8209">
        <v>43630</v>
      </c>
      <c r="B8209">
        <v>2862.99</v>
      </c>
      <c r="C8209">
        <v>902.72</v>
      </c>
      <c r="D8209">
        <v>6684.2</v>
      </c>
      <c r="E8209">
        <v>4874</v>
      </c>
      <c r="F8209">
        <v>12036.41</v>
      </c>
      <c r="G8209">
        <v>8043.2</v>
      </c>
      <c r="H8209">
        <v>18202</v>
      </c>
      <c r="I8209">
        <v>506.66</v>
      </c>
      <c r="J8209">
        <v>1487.37</v>
      </c>
      <c r="K8209">
        <v>8848.34</v>
      </c>
      <c r="L8209">
        <v>19537</v>
      </c>
      <c r="M8209">
        <v>25007</v>
      </c>
      <c r="N8209">
        <v>5872.1</v>
      </c>
    </row>
    <row r="8210" spans="1:14" x14ac:dyDescent="0.25">
      <c r="A8210">
        <v>43633</v>
      </c>
      <c r="B8210">
        <v>2864.47</v>
      </c>
      <c r="C8210">
        <v>904.75</v>
      </c>
      <c r="D8210">
        <v>6699.2</v>
      </c>
      <c r="E8210">
        <v>4895.8</v>
      </c>
      <c r="F8210">
        <v>12038.89</v>
      </c>
      <c r="G8210">
        <v>8018.6</v>
      </c>
      <c r="H8210">
        <v>18234</v>
      </c>
      <c r="I8210">
        <v>505.86</v>
      </c>
      <c r="J8210">
        <v>1484.8</v>
      </c>
      <c r="K8210">
        <v>8866.32</v>
      </c>
      <c r="L8210">
        <v>19574</v>
      </c>
      <c r="M8210">
        <v>25103</v>
      </c>
      <c r="N8210">
        <v>5857.8</v>
      </c>
    </row>
    <row r="8211" spans="1:14" x14ac:dyDescent="0.25">
      <c r="A8211">
        <v>43634</v>
      </c>
      <c r="B8211">
        <v>2893.94</v>
      </c>
      <c r="C8211">
        <v>913.34</v>
      </c>
      <c r="D8211">
        <v>6783.4</v>
      </c>
      <c r="E8211">
        <v>5006.2</v>
      </c>
      <c r="F8211">
        <v>12284.13</v>
      </c>
      <c r="G8211">
        <v>8115.5</v>
      </c>
      <c r="H8211">
        <v>18650</v>
      </c>
      <c r="I8211">
        <v>513.1</v>
      </c>
      <c r="J8211">
        <v>1505.38</v>
      </c>
      <c r="K8211">
        <v>8991.23</v>
      </c>
      <c r="L8211">
        <v>19425</v>
      </c>
      <c r="M8211">
        <v>25378</v>
      </c>
      <c r="N8211">
        <v>5888.2</v>
      </c>
    </row>
    <row r="8212" spans="1:14" x14ac:dyDescent="0.25">
      <c r="A8212">
        <v>43635</v>
      </c>
      <c r="B8212">
        <v>2901.12</v>
      </c>
      <c r="C8212">
        <v>913.71</v>
      </c>
      <c r="D8212">
        <v>6733.3</v>
      </c>
      <c r="E8212">
        <v>5014.3999999999996</v>
      </c>
      <c r="F8212">
        <v>12251.3</v>
      </c>
      <c r="G8212">
        <v>8103</v>
      </c>
      <c r="H8212">
        <v>18734</v>
      </c>
      <c r="I8212">
        <v>514.25</v>
      </c>
      <c r="J8212">
        <v>1506.78</v>
      </c>
      <c r="K8212">
        <v>8931.92</v>
      </c>
      <c r="L8212">
        <v>19760</v>
      </c>
      <c r="M8212">
        <v>26027</v>
      </c>
      <c r="N8212">
        <v>5959.9</v>
      </c>
    </row>
    <row r="8213" spans="1:14" x14ac:dyDescent="0.25">
      <c r="A8213">
        <v>43636</v>
      </c>
      <c r="B8213">
        <v>2927.62</v>
      </c>
      <c r="C8213">
        <v>916.4</v>
      </c>
      <c r="D8213">
        <v>6762.9</v>
      </c>
      <c r="E8213">
        <v>5031.7</v>
      </c>
      <c r="F8213">
        <v>12300.05</v>
      </c>
      <c r="G8213">
        <v>8087.5</v>
      </c>
      <c r="H8213">
        <v>18889</v>
      </c>
      <c r="I8213">
        <v>516.39</v>
      </c>
      <c r="J8213">
        <v>1524.6</v>
      </c>
      <c r="K8213">
        <v>8971.4599999999991</v>
      </c>
      <c r="L8213">
        <v>19880</v>
      </c>
      <c r="M8213">
        <v>26368</v>
      </c>
      <c r="N8213">
        <v>5992.5</v>
      </c>
    </row>
    <row r="8214" spans="1:14" x14ac:dyDescent="0.25">
      <c r="A8214">
        <v>43637</v>
      </c>
      <c r="B8214">
        <v>2918.22</v>
      </c>
      <c r="C8214">
        <v>912.13</v>
      </c>
      <c r="D8214">
        <v>6721.1</v>
      </c>
      <c r="E8214">
        <v>5024.8</v>
      </c>
      <c r="F8214">
        <v>12256.22</v>
      </c>
      <c r="G8214">
        <v>8085.1</v>
      </c>
      <c r="H8214">
        <v>18885</v>
      </c>
      <c r="I8214">
        <v>515.08000000000004</v>
      </c>
      <c r="J8214">
        <v>1524.6</v>
      </c>
      <c r="K8214">
        <v>8946.2199999999993</v>
      </c>
      <c r="L8214">
        <v>19685</v>
      </c>
      <c r="M8214">
        <v>26282</v>
      </c>
      <c r="N8214">
        <v>5962.6</v>
      </c>
    </row>
    <row r="8215" spans="1:14" x14ac:dyDescent="0.25">
      <c r="A8215">
        <v>43640</v>
      </c>
      <c r="B8215">
        <v>2919.71</v>
      </c>
      <c r="C8215">
        <v>912.97</v>
      </c>
      <c r="D8215">
        <v>6742.2</v>
      </c>
      <c r="E8215">
        <v>5018.8999999999996</v>
      </c>
      <c r="F8215">
        <v>12196.45</v>
      </c>
      <c r="G8215">
        <v>8073.2</v>
      </c>
      <c r="H8215">
        <v>18857</v>
      </c>
      <c r="I8215">
        <v>513.03</v>
      </c>
      <c r="J8215">
        <v>1506.13</v>
      </c>
      <c r="K8215">
        <v>8886.7099999999991</v>
      </c>
      <c r="L8215">
        <v>19722</v>
      </c>
      <c r="M8215">
        <v>26283</v>
      </c>
      <c r="N8215">
        <v>5967.1</v>
      </c>
    </row>
    <row r="8216" spans="1:14" x14ac:dyDescent="0.25">
      <c r="A8216">
        <v>43641</v>
      </c>
      <c r="B8216">
        <v>2890.03</v>
      </c>
      <c r="C8216">
        <v>904.25</v>
      </c>
      <c r="D8216">
        <v>6756</v>
      </c>
      <c r="E8216">
        <v>5013.8999999999996</v>
      </c>
      <c r="F8216">
        <v>12174.54</v>
      </c>
      <c r="G8216">
        <v>8059.2</v>
      </c>
      <c r="H8216">
        <v>18729</v>
      </c>
      <c r="I8216">
        <v>511.39</v>
      </c>
      <c r="J8216">
        <v>1502.85</v>
      </c>
      <c r="K8216">
        <v>8902.0400000000009</v>
      </c>
      <c r="L8216">
        <v>19583</v>
      </c>
      <c r="M8216">
        <v>26036</v>
      </c>
      <c r="N8216">
        <v>5968</v>
      </c>
    </row>
    <row r="8217" spans="1:14" x14ac:dyDescent="0.25">
      <c r="A8217">
        <v>43642</v>
      </c>
      <c r="B8217">
        <v>2886.08</v>
      </c>
      <c r="C8217">
        <v>900.45</v>
      </c>
      <c r="D8217">
        <v>6750.5</v>
      </c>
      <c r="E8217">
        <v>5001.6000000000004</v>
      </c>
      <c r="F8217">
        <v>12174.54</v>
      </c>
      <c r="G8217">
        <v>8045.4</v>
      </c>
      <c r="H8217">
        <v>18663</v>
      </c>
      <c r="I8217">
        <v>511.29</v>
      </c>
      <c r="J8217">
        <v>1501.22</v>
      </c>
      <c r="K8217">
        <v>8859.66</v>
      </c>
      <c r="L8217">
        <v>19555</v>
      </c>
      <c r="M8217">
        <v>26067</v>
      </c>
      <c r="N8217">
        <v>5945.4</v>
      </c>
    </row>
    <row r="8218" spans="1:14" x14ac:dyDescent="0.25">
      <c r="A8218">
        <v>43643</v>
      </c>
      <c r="B8218">
        <v>2898.94</v>
      </c>
      <c r="C8218">
        <v>901.01</v>
      </c>
      <c r="D8218">
        <v>6740.8</v>
      </c>
      <c r="E8218">
        <v>4995.3</v>
      </c>
      <c r="F8218">
        <v>12214.88</v>
      </c>
      <c r="G8218">
        <v>8043.2</v>
      </c>
      <c r="H8218">
        <v>18702</v>
      </c>
      <c r="I8218">
        <v>510.67</v>
      </c>
      <c r="J8218">
        <v>1508.93</v>
      </c>
      <c r="K8218">
        <v>8862.36</v>
      </c>
      <c r="L8218">
        <v>19750</v>
      </c>
      <c r="M8218">
        <v>26447</v>
      </c>
      <c r="N8218">
        <v>5976.2</v>
      </c>
    </row>
    <row r="8219" spans="1:14" x14ac:dyDescent="0.25">
      <c r="A8219">
        <v>43644</v>
      </c>
      <c r="B8219">
        <v>2912.04</v>
      </c>
      <c r="C8219">
        <v>906.48</v>
      </c>
      <c r="D8219">
        <v>6767.9</v>
      </c>
      <c r="E8219">
        <v>5035.8</v>
      </c>
      <c r="F8219">
        <v>12339.39</v>
      </c>
      <c r="G8219">
        <v>8110.4</v>
      </c>
      <c r="H8219">
        <v>18812</v>
      </c>
      <c r="I8219">
        <v>514.52</v>
      </c>
      <c r="J8219">
        <v>1515.95</v>
      </c>
      <c r="K8219">
        <v>8884</v>
      </c>
      <c r="L8219">
        <v>19750</v>
      </c>
      <c r="M8219">
        <v>26398</v>
      </c>
      <c r="N8219">
        <v>5936.3</v>
      </c>
    </row>
    <row r="8220" spans="1:14" x14ac:dyDescent="0.25">
      <c r="A8220">
        <v>43647</v>
      </c>
      <c r="B8220">
        <v>2935.28</v>
      </c>
      <c r="C8220">
        <v>906.48</v>
      </c>
      <c r="D8220">
        <v>6830.8</v>
      </c>
      <c r="E8220">
        <v>5062.6000000000004</v>
      </c>
      <c r="F8220">
        <v>12459.92</v>
      </c>
      <c r="G8220">
        <v>8163</v>
      </c>
      <c r="H8220">
        <v>18836</v>
      </c>
      <c r="I8220">
        <v>520.67999999999995</v>
      </c>
      <c r="J8220">
        <v>1534.89</v>
      </c>
      <c r="K8220">
        <v>8986.7900000000009</v>
      </c>
      <c r="L8220">
        <v>20224</v>
      </c>
      <c r="M8220">
        <v>26398</v>
      </c>
      <c r="N8220">
        <v>5961.7</v>
      </c>
    </row>
    <row r="8221" spans="1:14" x14ac:dyDescent="0.25">
      <c r="A8221">
        <v>43648</v>
      </c>
      <c r="B8221">
        <v>2946.9</v>
      </c>
      <c r="C8221">
        <v>910.65</v>
      </c>
      <c r="D8221">
        <v>6886.4</v>
      </c>
      <c r="E8221">
        <v>5071.3</v>
      </c>
      <c r="F8221">
        <v>12468.38</v>
      </c>
      <c r="G8221">
        <v>8186.8</v>
      </c>
      <c r="H8221">
        <v>18956</v>
      </c>
      <c r="I8221">
        <v>522.19000000000005</v>
      </c>
      <c r="J8221">
        <v>1539.1</v>
      </c>
      <c r="K8221">
        <v>9021.9599999999991</v>
      </c>
      <c r="L8221">
        <v>20178</v>
      </c>
      <c r="M8221">
        <v>26793</v>
      </c>
      <c r="N8221">
        <v>5976.2</v>
      </c>
    </row>
    <row r="8222" spans="1:14" x14ac:dyDescent="0.25">
      <c r="A8222">
        <v>43649</v>
      </c>
      <c r="B8222">
        <v>2967.43</v>
      </c>
      <c r="C8222">
        <v>917.7</v>
      </c>
      <c r="D8222">
        <v>6932.3</v>
      </c>
      <c r="E8222">
        <v>5111.8</v>
      </c>
      <c r="F8222">
        <v>12551.06</v>
      </c>
      <c r="G8222">
        <v>8273.5</v>
      </c>
      <c r="H8222">
        <v>19402</v>
      </c>
      <c r="I8222">
        <v>525.41</v>
      </c>
      <c r="J8222">
        <v>1541.43</v>
      </c>
      <c r="K8222">
        <v>9049.91</v>
      </c>
      <c r="L8222">
        <v>20057</v>
      </c>
      <c r="M8222">
        <v>26788</v>
      </c>
      <c r="N8222">
        <v>5994.3</v>
      </c>
    </row>
    <row r="8223" spans="1:14" x14ac:dyDescent="0.25">
      <c r="A8223">
        <v>43650</v>
      </c>
      <c r="B8223">
        <v>2967.43</v>
      </c>
      <c r="C8223">
        <v>917.51</v>
      </c>
      <c r="D8223">
        <v>6925.4</v>
      </c>
      <c r="E8223">
        <v>5114</v>
      </c>
      <c r="F8223">
        <v>12567.99</v>
      </c>
      <c r="G8223">
        <v>8296.6</v>
      </c>
      <c r="H8223">
        <v>19605</v>
      </c>
      <c r="I8223">
        <v>526</v>
      </c>
      <c r="J8223">
        <v>1544.94</v>
      </c>
      <c r="K8223">
        <v>9057.1200000000008</v>
      </c>
      <c r="L8223">
        <v>20131</v>
      </c>
      <c r="M8223">
        <v>26717</v>
      </c>
      <c r="N8223">
        <v>6029.6</v>
      </c>
    </row>
    <row r="8224" spans="1:14" x14ac:dyDescent="0.25">
      <c r="A8224">
        <v>43651</v>
      </c>
      <c r="B8224">
        <v>2957.78</v>
      </c>
      <c r="C8224">
        <v>914.45</v>
      </c>
      <c r="D8224">
        <v>6879.5</v>
      </c>
      <c r="E8224">
        <v>5089.5</v>
      </c>
      <c r="F8224">
        <v>12503.25</v>
      </c>
      <c r="G8224">
        <v>8248.7999999999993</v>
      </c>
      <c r="H8224">
        <v>19494</v>
      </c>
      <c r="I8224">
        <v>523.19000000000005</v>
      </c>
      <c r="J8224">
        <v>1526.7</v>
      </c>
      <c r="K8224">
        <v>8987.69</v>
      </c>
      <c r="L8224">
        <v>20159</v>
      </c>
      <c r="M8224">
        <v>26653</v>
      </c>
      <c r="N8224">
        <v>6054.9</v>
      </c>
    </row>
    <row r="8225" spans="1:14" x14ac:dyDescent="0.25">
      <c r="A8225">
        <v>43654</v>
      </c>
      <c r="B8225">
        <v>2945.92</v>
      </c>
      <c r="C8225">
        <v>910.74</v>
      </c>
      <c r="D8225">
        <v>6879.5</v>
      </c>
      <c r="E8225">
        <v>5086.7</v>
      </c>
      <c r="F8225">
        <v>12484.32</v>
      </c>
      <c r="G8225">
        <v>8221</v>
      </c>
      <c r="H8225">
        <v>19469</v>
      </c>
      <c r="I8225">
        <v>522.29999999999995</v>
      </c>
      <c r="J8225">
        <v>1535.12</v>
      </c>
      <c r="K8225">
        <v>8984.09</v>
      </c>
      <c r="L8225">
        <v>20001</v>
      </c>
      <c r="M8225">
        <v>26264</v>
      </c>
      <c r="N8225">
        <v>5987</v>
      </c>
    </row>
    <row r="8226" spans="1:14" x14ac:dyDescent="0.25">
      <c r="A8226">
        <v>43655</v>
      </c>
      <c r="B8226">
        <v>2949.38</v>
      </c>
      <c r="C8226">
        <v>916.95</v>
      </c>
      <c r="D8226">
        <v>6864.8</v>
      </c>
      <c r="E8226">
        <v>5070.8</v>
      </c>
      <c r="F8226">
        <v>12377.74</v>
      </c>
      <c r="G8226">
        <v>8185.4</v>
      </c>
      <c r="H8226">
        <v>19418</v>
      </c>
      <c r="I8226">
        <v>519.49</v>
      </c>
      <c r="J8226">
        <v>1525.53</v>
      </c>
      <c r="K8226">
        <v>8958.84</v>
      </c>
      <c r="L8226">
        <v>19982</v>
      </c>
      <c r="M8226">
        <v>26026</v>
      </c>
      <c r="N8226">
        <v>5969.8</v>
      </c>
    </row>
    <row r="8227" spans="1:14" x14ac:dyDescent="0.25">
      <c r="A8227">
        <v>43656</v>
      </c>
      <c r="B8227">
        <v>2964.71</v>
      </c>
      <c r="C8227">
        <v>916.03</v>
      </c>
      <c r="D8227">
        <v>6860.7</v>
      </c>
      <c r="E8227">
        <v>5066.7</v>
      </c>
      <c r="F8227">
        <v>12311</v>
      </c>
      <c r="G8227">
        <v>8175.3</v>
      </c>
      <c r="H8227">
        <v>19536</v>
      </c>
      <c r="I8227">
        <v>518.79</v>
      </c>
      <c r="J8227">
        <v>1517.82</v>
      </c>
      <c r="K8227">
        <v>8932.69</v>
      </c>
      <c r="L8227">
        <v>19973</v>
      </c>
      <c r="M8227">
        <v>26117</v>
      </c>
      <c r="N8227">
        <v>6000.6</v>
      </c>
    </row>
    <row r="8228" spans="1:14" x14ac:dyDescent="0.25">
      <c r="A8228">
        <v>43657</v>
      </c>
      <c r="B8228">
        <v>2971.14</v>
      </c>
      <c r="C8228">
        <v>916.03</v>
      </c>
      <c r="D8228">
        <v>6842.3</v>
      </c>
      <c r="E8228">
        <v>5052.6000000000004</v>
      </c>
      <c r="F8228">
        <v>12274.15</v>
      </c>
      <c r="G8228">
        <v>8200</v>
      </c>
      <c r="H8228">
        <v>19650</v>
      </c>
      <c r="I8228">
        <v>520.03</v>
      </c>
      <c r="J8228">
        <v>1508.23</v>
      </c>
      <c r="K8228">
        <v>8893.02</v>
      </c>
      <c r="L8228">
        <v>20066</v>
      </c>
      <c r="M8228">
        <v>26351</v>
      </c>
      <c r="N8228">
        <v>6022.3</v>
      </c>
    </row>
    <row r="8229" spans="1:14" x14ac:dyDescent="0.25">
      <c r="A8229">
        <v>43658</v>
      </c>
      <c r="B8229">
        <v>2982.51</v>
      </c>
      <c r="C8229">
        <v>912.22</v>
      </c>
      <c r="D8229">
        <v>6830.8</v>
      </c>
      <c r="E8229">
        <v>5071.7</v>
      </c>
      <c r="F8229">
        <v>12257.71</v>
      </c>
      <c r="G8229">
        <v>8214.2000000000007</v>
      </c>
      <c r="H8229">
        <v>19672</v>
      </c>
      <c r="I8229">
        <v>520.46</v>
      </c>
      <c r="J8229">
        <v>1519.92</v>
      </c>
      <c r="K8229">
        <v>8791.1299999999992</v>
      </c>
      <c r="L8229">
        <v>20094</v>
      </c>
      <c r="M8229">
        <v>26430</v>
      </c>
      <c r="N8229">
        <v>6004.2</v>
      </c>
    </row>
    <row r="8230" spans="1:14" x14ac:dyDescent="0.25">
      <c r="A8230">
        <v>43661</v>
      </c>
      <c r="B8230">
        <v>2984.24</v>
      </c>
      <c r="C8230">
        <v>912.22</v>
      </c>
      <c r="D8230">
        <v>6868.5</v>
      </c>
      <c r="E8230">
        <v>5076.7</v>
      </c>
      <c r="F8230">
        <v>12337.4</v>
      </c>
      <c r="G8230">
        <v>8251.6</v>
      </c>
      <c r="H8230">
        <v>19669</v>
      </c>
      <c r="I8230">
        <v>522.16999999999996</v>
      </c>
      <c r="J8230">
        <v>1528.81</v>
      </c>
      <c r="K8230">
        <v>8843.43</v>
      </c>
      <c r="L8230">
        <v>20094</v>
      </c>
      <c r="M8230">
        <v>26415</v>
      </c>
      <c r="N8230">
        <v>5970.7</v>
      </c>
    </row>
    <row r="8231" spans="1:14" x14ac:dyDescent="0.25">
      <c r="A8231">
        <v>43662</v>
      </c>
      <c r="B8231">
        <v>2974.1</v>
      </c>
      <c r="C8231">
        <v>912.04</v>
      </c>
      <c r="D8231">
        <v>6898.4</v>
      </c>
      <c r="E8231">
        <v>5109.5</v>
      </c>
      <c r="F8231">
        <v>12365.79</v>
      </c>
      <c r="G8231">
        <v>8279.2999999999993</v>
      </c>
      <c r="H8231">
        <v>19680</v>
      </c>
      <c r="I8231">
        <v>524</v>
      </c>
      <c r="J8231">
        <v>1525.53</v>
      </c>
      <c r="K8231">
        <v>8872.2800000000007</v>
      </c>
      <c r="L8231">
        <v>19973</v>
      </c>
      <c r="M8231">
        <v>26506</v>
      </c>
      <c r="N8231">
        <v>5957.2</v>
      </c>
    </row>
    <row r="8232" spans="1:14" x14ac:dyDescent="0.25">
      <c r="A8232">
        <v>43663</v>
      </c>
      <c r="B8232">
        <v>2952.34</v>
      </c>
      <c r="C8232">
        <v>910.09</v>
      </c>
      <c r="D8232">
        <v>6857.5</v>
      </c>
      <c r="E8232">
        <v>5070.8</v>
      </c>
      <c r="F8232">
        <v>12280.62</v>
      </c>
      <c r="G8232">
        <v>8206.5</v>
      </c>
      <c r="H8232">
        <v>19574</v>
      </c>
      <c r="I8232">
        <v>524.92999999999995</v>
      </c>
      <c r="J8232">
        <v>1495.37</v>
      </c>
      <c r="K8232">
        <v>8955.23</v>
      </c>
      <c r="L8232">
        <v>19899</v>
      </c>
      <c r="M8232">
        <v>26501</v>
      </c>
      <c r="N8232">
        <v>5978.9</v>
      </c>
    </row>
    <row r="8233" spans="1:14" x14ac:dyDescent="0.25">
      <c r="A8233">
        <v>43664</v>
      </c>
      <c r="B8233">
        <v>2964.71</v>
      </c>
      <c r="C8233">
        <v>911.11</v>
      </c>
      <c r="D8233">
        <v>6823</v>
      </c>
      <c r="E8233">
        <v>5052.1000000000004</v>
      </c>
      <c r="F8233">
        <v>12178.03</v>
      </c>
      <c r="G8233">
        <v>8154.1</v>
      </c>
      <c r="H8233">
        <v>19589</v>
      </c>
      <c r="I8233">
        <v>524.26</v>
      </c>
      <c r="J8233">
        <v>1475.03</v>
      </c>
      <c r="K8233">
        <v>9003.92</v>
      </c>
      <c r="L8233">
        <v>19518</v>
      </c>
      <c r="M8233">
        <v>26326</v>
      </c>
      <c r="N8233">
        <v>5953.5</v>
      </c>
    </row>
    <row r="8234" spans="1:14" x14ac:dyDescent="0.25">
      <c r="A8234">
        <v>43665</v>
      </c>
      <c r="B8234">
        <v>2944.43</v>
      </c>
      <c r="C8234">
        <v>909.63</v>
      </c>
      <c r="D8234">
        <v>6834.1</v>
      </c>
      <c r="E8234">
        <v>5052.1000000000004</v>
      </c>
      <c r="F8234">
        <v>12200.44</v>
      </c>
      <c r="G8234">
        <v>8107.9</v>
      </c>
      <c r="H8234">
        <v>19194</v>
      </c>
      <c r="I8234">
        <v>524.30999999999995</v>
      </c>
      <c r="J8234">
        <v>1502.16</v>
      </c>
      <c r="K8234">
        <v>8936.2999999999993</v>
      </c>
      <c r="L8234">
        <v>19862</v>
      </c>
      <c r="M8234">
        <v>26691</v>
      </c>
      <c r="N8234">
        <v>6011.5</v>
      </c>
    </row>
    <row r="8235" spans="1:14" x14ac:dyDescent="0.25">
      <c r="A8235">
        <v>43668</v>
      </c>
      <c r="B8235">
        <v>2956.3</v>
      </c>
      <c r="C8235">
        <v>912.5</v>
      </c>
      <c r="D8235">
        <v>6838.2</v>
      </c>
      <c r="E8235">
        <v>5067.2</v>
      </c>
      <c r="F8235">
        <v>12230.82</v>
      </c>
      <c r="G8235">
        <v>8096</v>
      </c>
      <c r="H8235">
        <v>19305</v>
      </c>
      <c r="I8235">
        <v>528.20000000000005</v>
      </c>
      <c r="J8235">
        <v>1499.12</v>
      </c>
      <c r="K8235">
        <v>8925.48</v>
      </c>
      <c r="L8235">
        <v>19843</v>
      </c>
      <c r="M8235">
        <v>26276</v>
      </c>
      <c r="N8235">
        <v>6000.6</v>
      </c>
    </row>
    <row r="8236" spans="1:14" x14ac:dyDescent="0.25">
      <c r="A8236">
        <v>43669</v>
      </c>
      <c r="B8236">
        <v>2975.09</v>
      </c>
      <c r="C8236">
        <v>915.66</v>
      </c>
      <c r="D8236">
        <v>6892.4</v>
      </c>
      <c r="E8236">
        <v>5114</v>
      </c>
      <c r="F8236">
        <v>12446.97</v>
      </c>
      <c r="G8236">
        <v>8210</v>
      </c>
      <c r="H8236">
        <v>19529</v>
      </c>
      <c r="I8236">
        <v>533.91</v>
      </c>
      <c r="J8236">
        <v>1519.7</v>
      </c>
      <c r="K8236">
        <v>8984.99</v>
      </c>
      <c r="L8236">
        <v>20066</v>
      </c>
      <c r="M8236">
        <v>26355</v>
      </c>
      <c r="N8236">
        <v>6025.9</v>
      </c>
    </row>
    <row r="8237" spans="1:14" x14ac:dyDescent="0.25">
      <c r="A8237">
        <v>43670</v>
      </c>
      <c r="B8237">
        <v>2988.45</v>
      </c>
      <c r="C8237">
        <v>917.79</v>
      </c>
      <c r="D8237">
        <v>6836.4</v>
      </c>
      <c r="E8237">
        <v>5101.8</v>
      </c>
      <c r="F8237">
        <v>12470.87</v>
      </c>
      <c r="G8237">
        <v>8251.2999999999993</v>
      </c>
      <c r="H8237">
        <v>19620</v>
      </c>
      <c r="I8237">
        <v>534.96</v>
      </c>
      <c r="J8237">
        <v>1509.18</v>
      </c>
      <c r="K8237">
        <v>8916.4599999999991</v>
      </c>
      <c r="L8237">
        <v>20131</v>
      </c>
      <c r="M8237">
        <v>26427</v>
      </c>
      <c r="N8237">
        <v>6078.4</v>
      </c>
    </row>
    <row r="8238" spans="1:14" x14ac:dyDescent="0.25">
      <c r="A8238">
        <v>43671</v>
      </c>
      <c r="B8238">
        <v>2973.61</v>
      </c>
      <c r="C8238">
        <v>910.65</v>
      </c>
      <c r="D8238">
        <v>6829</v>
      </c>
      <c r="E8238">
        <v>5076.3</v>
      </c>
      <c r="F8238">
        <v>12322.96</v>
      </c>
      <c r="G8238">
        <v>8218.4</v>
      </c>
      <c r="H8238">
        <v>19499</v>
      </c>
      <c r="I8238">
        <v>530.85</v>
      </c>
      <c r="J8238">
        <v>1501.93</v>
      </c>
      <c r="K8238">
        <v>8900.23</v>
      </c>
      <c r="L8238">
        <v>20205</v>
      </c>
      <c r="M8238">
        <v>26473</v>
      </c>
      <c r="N8238">
        <v>6111.9</v>
      </c>
    </row>
    <row r="8239" spans="1:14" x14ac:dyDescent="0.25">
      <c r="A8239">
        <v>43672</v>
      </c>
      <c r="B8239">
        <v>2991.41</v>
      </c>
      <c r="C8239">
        <v>913.99</v>
      </c>
      <c r="D8239">
        <v>6875.4</v>
      </c>
      <c r="E8239">
        <v>5106.3</v>
      </c>
      <c r="F8239">
        <v>12363.79</v>
      </c>
      <c r="G8239">
        <v>8156.8</v>
      </c>
      <c r="H8239">
        <v>19415</v>
      </c>
      <c r="I8239">
        <v>532.16999999999996</v>
      </c>
      <c r="J8239">
        <v>1508.24</v>
      </c>
      <c r="K8239">
        <v>8975.07</v>
      </c>
      <c r="L8239">
        <v>20066</v>
      </c>
      <c r="M8239">
        <v>26287</v>
      </c>
      <c r="N8239">
        <v>6092</v>
      </c>
    </row>
    <row r="8240" spans="1:14" x14ac:dyDescent="0.25">
      <c r="A8240">
        <v>43675</v>
      </c>
      <c r="B8240">
        <v>2988.69</v>
      </c>
      <c r="C8240">
        <v>911.02</v>
      </c>
      <c r="D8240">
        <v>7010.9</v>
      </c>
      <c r="E8240">
        <v>5098.1000000000004</v>
      </c>
      <c r="F8240">
        <v>12369.77</v>
      </c>
      <c r="G8240">
        <v>8160.1</v>
      </c>
      <c r="H8240">
        <v>19316</v>
      </c>
      <c r="I8240">
        <v>531.65</v>
      </c>
      <c r="J8240">
        <v>1509.88</v>
      </c>
      <c r="K8240">
        <v>8981.3799999999992</v>
      </c>
      <c r="L8240">
        <v>20038</v>
      </c>
      <c r="M8240">
        <v>26055</v>
      </c>
      <c r="N8240">
        <v>6117.4</v>
      </c>
    </row>
    <row r="8241" spans="1:14" x14ac:dyDescent="0.25">
      <c r="A8241">
        <v>43676</v>
      </c>
      <c r="B8241">
        <v>2979.3</v>
      </c>
      <c r="C8241">
        <v>908.52</v>
      </c>
      <c r="D8241">
        <v>6970.9</v>
      </c>
      <c r="E8241">
        <v>5015.7</v>
      </c>
      <c r="F8241">
        <v>12094.36</v>
      </c>
      <c r="G8241">
        <v>7945.6</v>
      </c>
      <c r="H8241">
        <v>18930</v>
      </c>
      <c r="I8241">
        <v>526.83000000000004</v>
      </c>
      <c r="J8241">
        <v>1495.84</v>
      </c>
      <c r="K8241">
        <v>8889.41</v>
      </c>
      <c r="L8241">
        <v>20122</v>
      </c>
      <c r="M8241">
        <v>26086</v>
      </c>
      <c r="N8241">
        <v>6139.1</v>
      </c>
    </row>
    <row r="8242" spans="1:14" x14ac:dyDescent="0.25">
      <c r="A8242">
        <v>43677</v>
      </c>
      <c r="B8242">
        <v>2949.62</v>
      </c>
      <c r="C8242">
        <v>907.22</v>
      </c>
      <c r="D8242">
        <v>6920.9</v>
      </c>
      <c r="E8242">
        <v>5023.8999999999996</v>
      </c>
      <c r="F8242">
        <v>12136.69</v>
      </c>
      <c r="G8242">
        <v>7941.8</v>
      </c>
      <c r="H8242">
        <v>19013</v>
      </c>
      <c r="I8242">
        <v>524.92999999999995</v>
      </c>
      <c r="J8242">
        <v>1496.55</v>
      </c>
      <c r="K8242">
        <v>8935.4</v>
      </c>
      <c r="L8242">
        <v>20020</v>
      </c>
      <c r="M8242">
        <v>25746</v>
      </c>
      <c r="N8242">
        <v>6111</v>
      </c>
    </row>
    <row r="8243" spans="1:14" x14ac:dyDescent="0.25">
      <c r="A8243">
        <v>43678</v>
      </c>
      <c r="B8243">
        <v>2919.71</v>
      </c>
      <c r="C8243">
        <v>903.51</v>
      </c>
      <c r="D8243">
        <v>6899.7</v>
      </c>
      <c r="E8243">
        <v>5059</v>
      </c>
      <c r="F8243">
        <v>12183.51</v>
      </c>
      <c r="G8243">
        <v>7984.8</v>
      </c>
      <c r="H8243">
        <v>19159</v>
      </c>
      <c r="I8243">
        <v>525.5</v>
      </c>
      <c r="J8243">
        <v>1508.71</v>
      </c>
      <c r="K8243">
        <v>8935.4</v>
      </c>
      <c r="L8243">
        <v>19973</v>
      </c>
      <c r="M8243">
        <v>25456</v>
      </c>
      <c r="N8243">
        <v>6088.4</v>
      </c>
    </row>
    <row r="8244" spans="1:14" x14ac:dyDescent="0.25">
      <c r="A8244">
        <v>43679</v>
      </c>
      <c r="B8244">
        <v>2900.42</v>
      </c>
      <c r="C8244">
        <v>896.56</v>
      </c>
      <c r="D8244">
        <v>6737.6</v>
      </c>
      <c r="E8244">
        <v>4877.3</v>
      </c>
      <c r="F8244">
        <v>11838.86</v>
      </c>
      <c r="G8244">
        <v>7868.7</v>
      </c>
      <c r="H8244">
        <v>18740</v>
      </c>
      <c r="I8244">
        <v>508.66</v>
      </c>
      <c r="J8244">
        <v>1463.1</v>
      </c>
      <c r="K8244">
        <v>8809.16</v>
      </c>
      <c r="L8244">
        <v>19518</v>
      </c>
      <c r="M8244">
        <v>24874</v>
      </c>
      <c r="N8244">
        <v>6071.2</v>
      </c>
    </row>
    <row r="8245" spans="1:14" x14ac:dyDescent="0.25">
      <c r="A8245">
        <v>43682</v>
      </c>
      <c r="B8245">
        <v>2799.04</v>
      </c>
      <c r="C8245">
        <v>896.56</v>
      </c>
      <c r="D8245">
        <v>6569.1</v>
      </c>
      <c r="E8245">
        <v>4770.8</v>
      </c>
      <c r="F8245">
        <v>11621.72</v>
      </c>
      <c r="G8245">
        <v>7765.7</v>
      </c>
      <c r="H8245">
        <v>18459</v>
      </c>
      <c r="I8245">
        <v>497.17</v>
      </c>
      <c r="J8245">
        <v>1439.24</v>
      </c>
      <c r="K8245">
        <v>8643.26</v>
      </c>
      <c r="L8245">
        <v>19128</v>
      </c>
      <c r="M8245">
        <v>24147</v>
      </c>
      <c r="N8245">
        <v>5946.3</v>
      </c>
    </row>
    <row r="8246" spans="1:14" x14ac:dyDescent="0.25">
      <c r="A8246">
        <v>43683</v>
      </c>
      <c r="B8246">
        <v>2844.54</v>
      </c>
      <c r="C8246">
        <v>888.4</v>
      </c>
      <c r="D8246">
        <v>6524.6</v>
      </c>
      <c r="E8246">
        <v>4763.6000000000004</v>
      </c>
      <c r="F8246">
        <v>11532.57</v>
      </c>
      <c r="G8246">
        <v>7706.3</v>
      </c>
      <c r="H8246">
        <v>18345</v>
      </c>
      <c r="I8246">
        <v>493.79</v>
      </c>
      <c r="J8246">
        <v>1426.37</v>
      </c>
      <c r="K8246">
        <v>8592.77</v>
      </c>
      <c r="L8246">
        <v>19072</v>
      </c>
      <c r="M8246">
        <v>24089</v>
      </c>
      <c r="N8246">
        <v>5783.4</v>
      </c>
    </row>
    <row r="8247" spans="1:14" x14ac:dyDescent="0.25">
      <c r="A8247">
        <v>43684</v>
      </c>
      <c r="B8247">
        <v>2848.99</v>
      </c>
      <c r="C8247">
        <v>897.02</v>
      </c>
      <c r="D8247">
        <v>6542.5</v>
      </c>
      <c r="E8247">
        <v>4793.1000000000004</v>
      </c>
      <c r="F8247">
        <v>11584.37</v>
      </c>
      <c r="G8247">
        <v>7730.5</v>
      </c>
      <c r="H8247">
        <v>18252</v>
      </c>
      <c r="I8247">
        <v>495.9</v>
      </c>
      <c r="J8247">
        <v>1430.35</v>
      </c>
      <c r="K8247">
        <v>8588.26</v>
      </c>
      <c r="L8247">
        <v>19016</v>
      </c>
      <c r="M8247">
        <v>24063</v>
      </c>
      <c r="N8247">
        <v>5836.8</v>
      </c>
    </row>
    <row r="8248" spans="1:14" x14ac:dyDescent="0.25">
      <c r="A8248">
        <v>43685</v>
      </c>
      <c r="B8248">
        <v>2907.84</v>
      </c>
      <c r="C8248">
        <v>903.97</v>
      </c>
      <c r="D8248">
        <v>6640.7</v>
      </c>
      <c r="E8248">
        <v>4903.7</v>
      </c>
      <c r="F8248">
        <v>11748.72</v>
      </c>
      <c r="G8248">
        <v>7815.4</v>
      </c>
      <c r="H8248">
        <v>18493</v>
      </c>
      <c r="I8248">
        <v>504.95</v>
      </c>
      <c r="J8248">
        <v>1450</v>
      </c>
      <c r="K8248">
        <v>8770.39</v>
      </c>
      <c r="L8248">
        <v>19100</v>
      </c>
      <c r="M8248">
        <v>24135</v>
      </c>
      <c r="N8248">
        <v>5877.5</v>
      </c>
    </row>
    <row r="8249" spans="1:14" x14ac:dyDescent="0.25">
      <c r="A8249">
        <v>43686</v>
      </c>
      <c r="B8249">
        <v>2887.81</v>
      </c>
      <c r="C8249">
        <v>901.1</v>
      </c>
      <c r="D8249">
        <v>6616.4</v>
      </c>
      <c r="E8249">
        <v>4849.1000000000004</v>
      </c>
      <c r="F8249">
        <v>11624.21</v>
      </c>
      <c r="G8249">
        <v>7734.9</v>
      </c>
      <c r="H8249">
        <v>18071</v>
      </c>
      <c r="I8249">
        <v>499.29</v>
      </c>
      <c r="J8249">
        <v>1432.45</v>
      </c>
      <c r="K8249">
        <v>8778.51</v>
      </c>
      <c r="L8249">
        <v>19184</v>
      </c>
      <c r="M8249">
        <v>24007</v>
      </c>
      <c r="N8249">
        <v>5902</v>
      </c>
    </row>
    <row r="8250" spans="1:14" x14ac:dyDescent="0.25">
      <c r="A8250">
        <v>43689</v>
      </c>
      <c r="B8250">
        <v>2848.74</v>
      </c>
      <c r="C8250">
        <v>895.44</v>
      </c>
      <c r="D8250">
        <v>6612.7</v>
      </c>
      <c r="E8250">
        <v>4833.2</v>
      </c>
      <c r="F8250">
        <v>11634.67</v>
      </c>
      <c r="G8250">
        <v>7686</v>
      </c>
      <c r="H8250">
        <v>18035</v>
      </c>
      <c r="I8250">
        <v>499.22</v>
      </c>
      <c r="J8250">
        <v>1434.56</v>
      </c>
      <c r="K8250">
        <v>8774.9</v>
      </c>
      <c r="L8250">
        <v>19184</v>
      </c>
      <c r="M8250">
        <v>23708</v>
      </c>
      <c r="N8250">
        <v>5911.9</v>
      </c>
    </row>
    <row r="8251" spans="1:14" x14ac:dyDescent="0.25">
      <c r="A8251">
        <v>43690</v>
      </c>
      <c r="B8251">
        <v>2899.92</v>
      </c>
      <c r="C8251">
        <v>903.05</v>
      </c>
      <c r="D8251">
        <v>6631.1</v>
      </c>
      <c r="E8251">
        <v>4881.8999999999996</v>
      </c>
      <c r="F8251">
        <v>11713.86</v>
      </c>
      <c r="G8251">
        <v>7708.1</v>
      </c>
      <c r="H8251">
        <v>18258</v>
      </c>
      <c r="I8251">
        <v>502.5</v>
      </c>
      <c r="J8251">
        <v>1438.77</v>
      </c>
      <c r="K8251">
        <v>8801.0499999999993</v>
      </c>
      <c r="L8251">
        <v>18905</v>
      </c>
      <c r="M8251">
        <v>23384</v>
      </c>
      <c r="N8251">
        <v>5875.7</v>
      </c>
    </row>
    <row r="8252" spans="1:14" x14ac:dyDescent="0.25">
      <c r="A8252">
        <v>43691</v>
      </c>
      <c r="B8252">
        <v>2809.67</v>
      </c>
      <c r="C8252">
        <v>885.89</v>
      </c>
      <c r="D8252">
        <v>6514.9</v>
      </c>
      <c r="E8252">
        <v>4779.8999999999996</v>
      </c>
      <c r="F8252">
        <v>11428.98</v>
      </c>
      <c r="G8252">
        <v>7531.7</v>
      </c>
      <c r="H8252">
        <v>17806</v>
      </c>
      <c r="I8252">
        <v>494.18</v>
      </c>
      <c r="J8252">
        <v>1403.92</v>
      </c>
      <c r="K8252">
        <v>8645.06</v>
      </c>
      <c r="L8252">
        <v>19119</v>
      </c>
      <c r="M8252">
        <v>23383</v>
      </c>
      <c r="N8252">
        <v>5914.6</v>
      </c>
    </row>
    <row r="8253" spans="1:14" x14ac:dyDescent="0.25">
      <c r="A8253">
        <v>43692</v>
      </c>
      <c r="B8253">
        <v>2817.34</v>
      </c>
      <c r="C8253">
        <v>884.6</v>
      </c>
      <c r="D8253">
        <v>6472.7</v>
      </c>
      <c r="E8253">
        <v>4767.6000000000004</v>
      </c>
      <c r="F8253">
        <v>11365.23</v>
      </c>
      <c r="G8253">
        <v>7529.6</v>
      </c>
      <c r="H8253">
        <v>17806</v>
      </c>
      <c r="I8253">
        <v>493.54</v>
      </c>
      <c r="J8253">
        <v>1399.94</v>
      </c>
      <c r="K8253">
        <v>8623.42</v>
      </c>
      <c r="L8253">
        <v>18933</v>
      </c>
      <c r="M8253">
        <v>23585</v>
      </c>
      <c r="N8253">
        <v>5768.9</v>
      </c>
    </row>
    <row r="8254" spans="1:14" x14ac:dyDescent="0.25">
      <c r="A8254">
        <v>43693</v>
      </c>
      <c r="B8254">
        <v>2859.87</v>
      </c>
      <c r="C8254">
        <v>893.4</v>
      </c>
      <c r="D8254">
        <v>6526.8</v>
      </c>
      <c r="E8254">
        <v>4825.5</v>
      </c>
      <c r="F8254">
        <v>11502.19</v>
      </c>
      <c r="G8254">
        <v>7663.5</v>
      </c>
      <c r="H8254">
        <v>18037</v>
      </c>
      <c r="I8254">
        <v>500.05</v>
      </c>
      <c r="J8254">
        <v>1424.53</v>
      </c>
      <c r="K8254">
        <v>8756.8700000000008</v>
      </c>
      <c r="L8254">
        <v>18942</v>
      </c>
      <c r="M8254">
        <v>23775</v>
      </c>
      <c r="N8254">
        <v>5750.8</v>
      </c>
    </row>
    <row r="8255" spans="1:14" x14ac:dyDescent="0.25">
      <c r="A8255">
        <v>43696</v>
      </c>
      <c r="B8255">
        <v>2891.76</v>
      </c>
      <c r="C8255">
        <v>902.21</v>
      </c>
      <c r="D8255">
        <v>6598.5</v>
      </c>
      <c r="E8255">
        <v>4889.7</v>
      </c>
      <c r="F8255">
        <v>11667.04</v>
      </c>
      <c r="G8255">
        <v>7719.9</v>
      </c>
      <c r="H8255">
        <v>18396</v>
      </c>
      <c r="I8255">
        <v>505.71</v>
      </c>
      <c r="J8255">
        <v>1438.82</v>
      </c>
      <c r="K8255">
        <v>8851.5400000000009</v>
      </c>
      <c r="L8255">
        <v>19119</v>
      </c>
      <c r="M8255">
        <v>24293</v>
      </c>
      <c r="N8255">
        <v>5817.8</v>
      </c>
    </row>
    <row r="8256" spans="1:14" x14ac:dyDescent="0.25">
      <c r="A8256">
        <v>43697</v>
      </c>
      <c r="B8256">
        <v>2866.54</v>
      </c>
      <c r="C8256">
        <v>894.98</v>
      </c>
      <c r="D8256">
        <v>6530.1</v>
      </c>
      <c r="E8256">
        <v>4865.6000000000004</v>
      </c>
      <c r="F8256">
        <v>11597.31</v>
      </c>
      <c r="G8256">
        <v>7628.7</v>
      </c>
      <c r="H8256">
        <v>18223</v>
      </c>
      <c r="I8256">
        <v>503.34</v>
      </c>
      <c r="J8256">
        <v>1435.07</v>
      </c>
      <c r="K8256">
        <v>8807.36</v>
      </c>
      <c r="L8256">
        <v>19193</v>
      </c>
      <c r="M8256">
        <v>24315</v>
      </c>
      <c r="N8256">
        <v>5882.9</v>
      </c>
    </row>
    <row r="8257" spans="1:14" x14ac:dyDescent="0.25">
      <c r="A8257">
        <v>43698</v>
      </c>
      <c r="B8257">
        <v>2897.2</v>
      </c>
      <c r="C8257">
        <v>901.19</v>
      </c>
      <c r="D8257">
        <v>6601.2</v>
      </c>
      <c r="E8257">
        <v>4948</v>
      </c>
      <c r="F8257">
        <v>11739.75</v>
      </c>
      <c r="G8257">
        <v>7689.2</v>
      </c>
      <c r="H8257">
        <v>18516</v>
      </c>
      <c r="I8257">
        <v>508.11</v>
      </c>
      <c r="J8257">
        <v>1446.31</v>
      </c>
      <c r="K8257">
        <v>8863.26</v>
      </c>
      <c r="L8257">
        <v>19109</v>
      </c>
      <c r="M8257">
        <v>24330</v>
      </c>
      <c r="N8257">
        <v>5827.7</v>
      </c>
    </row>
    <row r="8258" spans="1:14" x14ac:dyDescent="0.25">
      <c r="A8258">
        <v>43699</v>
      </c>
      <c r="B8258">
        <v>2890.28</v>
      </c>
      <c r="C8258">
        <v>898.6</v>
      </c>
      <c r="D8258">
        <v>6527.8</v>
      </c>
      <c r="E8258">
        <v>4905.2</v>
      </c>
      <c r="F8258">
        <v>11680.49</v>
      </c>
      <c r="G8258">
        <v>7697.4</v>
      </c>
      <c r="H8258">
        <v>18507</v>
      </c>
      <c r="I8258">
        <v>504.85</v>
      </c>
      <c r="J8258">
        <v>1436.94</v>
      </c>
      <c r="K8258">
        <v>8827.2000000000007</v>
      </c>
      <c r="L8258">
        <v>19156</v>
      </c>
      <c r="M8258">
        <v>24074</v>
      </c>
      <c r="N8258">
        <v>5848.6</v>
      </c>
    </row>
    <row r="8259" spans="1:14" x14ac:dyDescent="0.25">
      <c r="A8259">
        <v>43700</v>
      </c>
      <c r="B8259">
        <v>2824.26</v>
      </c>
      <c r="C8259">
        <v>885.43</v>
      </c>
      <c r="D8259">
        <v>6524.6</v>
      </c>
      <c r="E8259">
        <v>4849.6000000000004</v>
      </c>
      <c r="F8259">
        <v>11588.35</v>
      </c>
      <c r="G8259">
        <v>7664.6</v>
      </c>
      <c r="H8259">
        <v>18243</v>
      </c>
      <c r="I8259">
        <v>500.72</v>
      </c>
      <c r="J8259">
        <v>1426.17</v>
      </c>
      <c r="K8259">
        <v>8789.33</v>
      </c>
      <c r="L8259">
        <v>19249</v>
      </c>
      <c r="M8259">
        <v>24221</v>
      </c>
      <c r="N8259">
        <v>5870.3</v>
      </c>
    </row>
    <row r="8260" spans="1:14" x14ac:dyDescent="0.25">
      <c r="A8260">
        <v>43703</v>
      </c>
      <c r="B8260">
        <v>2851.71</v>
      </c>
      <c r="C8260">
        <v>891.18</v>
      </c>
      <c r="D8260">
        <v>6524.6</v>
      </c>
      <c r="E8260">
        <v>4871.5</v>
      </c>
      <c r="F8260">
        <v>11610.76</v>
      </c>
      <c r="G8260">
        <v>7682.5</v>
      </c>
      <c r="H8260">
        <v>18385</v>
      </c>
      <c r="I8260">
        <v>501.78</v>
      </c>
      <c r="J8260">
        <v>1427.11</v>
      </c>
      <c r="K8260">
        <v>8741.5400000000009</v>
      </c>
      <c r="L8260">
        <v>18858</v>
      </c>
      <c r="M8260">
        <v>23801</v>
      </c>
      <c r="N8260">
        <v>5792.4</v>
      </c>
    </row>
    <row r="8261" spans="1:14" x14ac:dyDescent="0.25">
      <c r="A8261">
        <v>43704</v>
      </c>
      <c r="B8261">
        <v>2834.15</v>
      </c>
      <c r="C8261">
        <v>894.15</v>
      </c>
      <c r="D8261">
        <v>6499.8</v>
      </c>
      <c r="E8261">
        <v>4904.3</v>
      </c>
      <c r="F8261">
        <v>11655.58</v>
      </c>
      <c r="G8261">
        <v>7706.6</v>
      </c>
      <c r="H8261">
        <v>18645</v>
      </c>
      <c r="I8261">
        <v>505.55</v>
      </c>
      <c r="J8261">
        <v>1434.13</v>
      </c>
      <c r="K8261">
        <v>8792.0300000000007</v>
      </c>
      <c r="L8261">
        <v>18970</v>
      </c>
      <c r="M8261">
        <v>23792</v>
      </c>
      <c r="N8261">
        <v>5819.6</v>
      </c>
    </row>
    <row r="8262" spans="1:14" x14ac:dyDescent="0.25">
      <c r="A8262">
        <v>43705</v>
      </c>
      <c r="B8262">
        <v>2858.14</v>
      </c>
      <c r="C8262">
        <v>899.15</v>
      </c>
      <c r="D8262">
        <v>6538.8</v>
      </c>
      <c r="E8262">
        <v>4887.8999999999996</v>
      </c>
      <c r="F8262">
        <v>11655.58</v>
      </c>
      <c r="G8262">
        <v>7741.8</v>
      </c>
      <c r="H8262">
        <v>18670</v>
      </c>
      <c r="I8262">
        <v>506.59</v>
      </c>
      <c r="J8262">
        <v>1433.2</v>
      </c>
      <c r="K8262">
        <v>8774</v>
      </c>
      <c r="L8262">
        <v>19026</v>
      </c>
      <c r="M8262">
        <v>23772</v>
      </c>
      <c r="N8262">
        <v>5857.6</v>
      </c>
    </row>
    <row r="8263" spans="1:14" x14ac:dyDescent="0.25">
      <c r="A8263">
        <v>43706</v>
      </c>
      <c r="B8263">
        <v>2894.73</v>
      </c>
      <c r="C8263">
        <v>907.22</v>
      </c>
      <c r="D8263">
        <v>6591.6</v>
      </c>
      <c r="E8263">
        <v>4962.1000000000004</v>
      </c>
      <c r="F8263">
        <v>11789.06</v>
      </c>
      <c r="G8263">
        <v>7781.7</v>
      </c>
      <c r="H8263">
        <v>19016</v>
      </c>
      <c r="I8263">
        <v>512.01</v>
      </c>
      <c r="J8263">
        <v>1459.42</v>
      </c>
      <c r="K8263">
        <v>8859.66</v>
      </c>
      <c r="L8263">
        <v>19007</v>
      </c>
      <c r="M8263">
        <v>23868</v>
      </c>
      <c r="N8263">
        <v>5865.8</v>
      </c>
    </row>
    <row r="8264" spans="1:14" x14ac:dyDescent="0.25">
      <c r="A8264">
        <v>43707</v>
      </c>
      <c r="B8264">
        <v>2892.75</v>
      </c>
      <c r="C8264">
        <v>910</v>
      </c>
      <c r="D8264">
        <v>6594.8</v>
      </c>
      <c r="E8264">
        <v>4989.8999999999996</v>
      </c>
      <c r="F8264">
        <v>11865.76</v>
      </c>
      <c r="G8264">
        <v>7783.1</v>
      </c>
      <c r="H8264">
        <v>18958</v>
      </c>
      <c r="I8264">
        <v>515.78</v>
      </c>
      <c r="J8264">
        <v>1475.11</v>
      </c>
      <c r="K8264">
        <v>8907.4500000000007</v>
      </c>
      <c r="L8264">
        <v>19221</v>
      </c>
      <c r="M8264">
        <v>23834</v>
      </c>
      <c r="N8264">
        <v>5947.2</v>
      </c>
    </row>
    <row r="8265" spans="1:14" x14ac:dyDescent="0.25">
      <c r="A8265">
        <v>43710</v>
      </c>
      <c r="B8265">
        <v>2892.75</v>
      </c>
      <c r="C8265">
        <v>910</v>
      </c>
      <c r="D8265">
        <v>6687.6</v>
      </c>
      <c r="E8265">
        <v>5001.3</v>
      </c>
      <c r="F8265">
        <v>11904.11</v>
      </c>
      <c r="G8265">
        <v>7795.7</v>
      </c>
      <c r="H8265">
        <v>19066</v>
      </c>
      <c r="I8265">
        <v>517.13</v>
      </c>
      <c r="J8265">
        <v>1469.73</v>
      </c>
      <c r="K8265">
        <v>8939</v>
      </c>
      <c r="L8265">
        <v>19128</v>
      </c>
      <c r="M8265">
        <v>23736</v>
      </c>
      <c r="N8265">
        <v>5930</v>
      </c>
    </row>
    <row r="8266" spans="1:14" x14ac:dyDescent="0.25">
      <c r="A8266">
        <v>43711</v>
      </c>
      <c r="B8266">
        <v>2874.21</v>
      </c>
      <c r="C8266">
        <v>906.94</v>
      </c>
      <c r="D8266">
        <v>6661.4</v>
      </c>
      <c r="E8266">
        <v>4977.2</v>
      </c>
      <c r="F8266">
        <v>11850.32</v>
      </c>
      <c r="G8266">
        <v>7782</v>
      </c>
      <c r="H8266">
        <v>19039</v>
      </c>
      <c r="I8266">
        <v>516.45000000000005</v>
      </c>
      <c r="J8266">
        <v>1470.2</v>
      </c>
      <c r="K8266">
        <v>8855.15</v>
      </c>
      <c r="L8266">
        <v>19193</v>
      </c>
      <c r="M8266">
        <v>23702</v>
      </c>
      <c r="N8266">
        <v>5931.8</v>
      </c>
    </row>
    <row r="8267" spans="1:14" x14ac:dyDescent="0.25">
      <c r="A8267">
        <v>43712</v>
      </c>
      <c r="B8267">
        <v>2906.35</v>
      </c>
      <c r="C8267">
        <v>909.26</v>
      </c>
      <c r="D8267">
        <v>6706.9</v>
      </c>
      <c r="E8267">
        <v>5037.3</v>
      </c>
      <c r="F8267">
        <v>11972.84</v>
      </c>
      <c r="G8267">
        <v>7842.9</v>
      </c>
      <c r="H8267">
        <v>19334</v>
      </c>
      <c r="I8267">
        <v>520.55999999999995</v>
      </c>
      <c r="J8267">
        <v>1480.27</v>
      </c>
      <c r="K8267">
        <v>8912.85</v>
      </c>
      <c r="L8267">
        <v>19230</v>
      </c>
      <c r="M8267">
        <v>24640</v>
      </c>
      <c r="N8267">
        <v>5915.5</v>
      </c>
    </row>
    <row r="8268" spans="1:14" x14ac:dyDescent="0.25">
      <c r="A8268">
        <v>43713</v>
      </c>
      <c r="B8268">
        <v>2939.49</v>
      </c>
      <c r="C8268">
        <v>917.23</v>
      </c>
      <c r="D8268">
        <v>6676.6</v>
      </c>
      <c r="E8268">
        <v>5093.3</v>
      </c>
      <c r="F8268">
        <v>12078.92</v>
      </c>
      <c r="G8268">
        <v>7944.5</v>
      </c>
      <c r="H8268">
        <v>19498</v>
      </c>
      <c r="I8268">
        <v>525.79999999999995</v>
      </c>
      <c r="J8268">
        <v>1495.96</v>
      </c>
      <c r="K8268">
        <v>9003.02</v>
      </c>
      <c r="L8268">
        <v>19574</v>
      </c>
      <c r="M8268">
        <v>24685</v>
      </c>
      <c r="N8268">
        <v>5973.5</v>
      </c>
    </row>
    <row r="8269" spans="1:14" x14ac:dyDescent="0.25">
      <c r="A8269">
        <v>43714</v>
      </c>
      <c r="B8269">
        <v>2948.14</v>
      </c>
      <c r="C8269">
        <v>915.75</v>
      </c>
      <c r="D8269">
        <v>6689.4</v>
      </c>
      <c r="E8269">
        <v>5103.3</v>
      </c>
      <c r="F8269">
        <v>12134.2</v>
      </c>
      <c r="G8269">
        <v>7941.3</v>
      </c>
      <c r="H8269">
        <v>19528</v>
      </c>
      <c r="I8269">
        <v>526.54</v>
      </c>
      <c r="J8269">
        <v>1497.83</v>
      </c>
      <c r="K8269">
        <v>9065.23</v>
      </c>
      <c r="L8269">
        <v>19694</v>
      </c>
      <c r="M8269">
        <v>24741</v>
      </c>
      <c r="N8269">
        <v>6007.8</v>
      </c>
    </row>
    <row r="8270" spans="1:14" x14ac:dyDescent="0.25">
      <c r="A8270">
        <v>43717</v>
      </c>
      <c r="B8270">
        <v>2945.67</v>
      </c>
      <c r="C8270">
        <v>913.43</v>
      </c>
      <c r="D8270">
        <v>6642.6</v>
      </c>
      <c r="E8270">
        <v>5090.1000000000004</v>
      </c>
      <c r="F8270">
        <v>12172.05</v>
      </c>
      <c r="G8270">
        <v>7958.9</v>
      </c>
      <c r="H8270">
        <v>19556</v>
      </c>
      <c r="I8270">
        <v>524.91</v>
      </c>
      <c r="J8270">
        <v>1505.79</v>
      </c>
      <c r="K8270">
        <v>9061.6299999999992</v>
      </c>
      <c r="L8270">
        <v>19815</v>
      </c>
      <c r="M8270">
        <v>24802</v>
      </c>
      <c r="N8270">
        <v>6010.6</v>
      </c>
    </row>
    <row r="8271" spans="1:14" x14ac:dyDescent="0.25">
      <c r="A8271">
        <v>43718</v>
      </c>
      <c r="B8271">
        <v>2945.92</v>
      </c>
      <c r="C8271">
        <v>915.47</v>
      </c>
      <c r="D8271">
        <v>6677.5</v>
      </c>
      <c r="E8271">
        <v>5093.7</v>
      </c>
      <c r="F8271">
        <v>12221.85</v>
      </c>
      <c r="G8271">
        <v>8027.5</v>
      </c>
      <c r="H8271">
        <v>19462</v>
      </c>
      <c r="I8271">
        <v>525.33000000000004</v>
      </c>
      <c r="J8271">
        <v>1519.61</v>
      </c>
      <c r="K8271">
        <v>9026.4599999999991</v>
      </c>
      <c r="L8271">
        <v>19834</v>
      </c>
      <c r="M8271">
        <v>24782</v>
      </c>
      <c r="N8271">
        <v>5988.8</v>
      </c>
    </row>
    <row r="8272" spans="1:14" x14ac:dyDescent="0.25">
      <c r="A8272">
        <v>43719</v>
      </c>
      <c r="B8272">
        <v>2969.16</v>
      </c>
      <c r="C8272">
        <v>920.48</v>
      </c>
      <c r="D8272">
        <v>6741.3</v>
      </c>
      <c r="E8272">
        <v>5116.5</v>
      </c>
      <c r="F8272">
        <v>12300.05</v>
      </c>
      <c r="G8272">
        <v>8009.8</v>
      </c>
      <c r="H8272">
        <v>19454</v>
      </c>
      <c r="I8272">
        <v>529.66999999999996</v>
      </c>
      <c r="J8272">
        <v>1532.96</v>
      </c>
      <c r="K8272">
        <v>9094.09</v>
      </c>
      <c r="L8272">
        <v>20029</v>
      </c>
      <c r="M8272">
        <v>25229</v>
      </c>
      <c r="N8272">
        <v>6006.9</v>
      </c>
    </row>
    <row r="8273" spans="1:14" x14ac:dyDescent="0.25">
      <c r="A8273">
        <v>43720</v>
      </c>
      <c r="B8273">
        <v>2978.8</v>
      </c>
      <c r="C8273">
        <v>923.72</v>
      </c>
      <c r="D8273">
        <v>6745</v>
      </c>
      <c r="E8273">
        <v>5138.8</v>
      </c>
      <c r="F8273">
        <v>12366.78</v>
      </c>
      <c r="G8273">
        <v>8041.3</v>
      </c>
      <c r="H8273">
        <v>19662</v>
      </c>
      <c r="I8273">
        <v>531.13</v>
      </c>
      <c r="J8273">
        <v>1547.71</v>
      </c>
      <c r="K8273">
        <v>9100.4</v>
      </c>
      <c r="L8273">
        <v>20263</v>
      </c>
      <c r="M8273">
        <v>25199</v>
      </c>
      <c r="N8273">
        <v>6016.9</v>
      </c>
    </row>
    <row r="8274" spans="1:14" x14ac:dyDescent="0.25">
      <c r="A8274">
        <v>43721</v>
      </c>
      <c r="B8274">
        <v>2973.61</v>
      </c>
      <c r="C8274">
        <v>926.87</v>
      </c>
      <c r="D8274">
        <v>6773.9</v>
      </c>
      <c r="E8274">
        <v>5150.7</v>
      </c>
      <c r="F8274">
        <v>12436.01</v>
      </c>
      <c r="G8274">
        <v>8085.1</v>
      </c>
      <c r="H8274">
        <v>19729</v>
      </c>
      <c r="I8274">
        <v>533.04</v>
      </c>
      <c r="J8274">
        <v>1558.01</v>
      </c>
      <c r="K8274">
        <v>9066.14</v>
      </c>
      <c r="L8274">
        <v>20422</v>
      </c>
      <c r="M8274">
        <v>25415</v>
      </c>
      <c r="N8274">
        <v>6040.4</v>
      </c>
    </row>
    <row r="8275" spans="1:14" x14ac:dyDescent="0.25">
      <c r="A8275">
        <v>43724</v>
      </c>
      <c r="B8275">
        <v>2966.19</v>
      </c>
      <c r="C8275">
        <v>928.82</v>
      </c>
      <c r="D8275">
        <v>6749.1</v>
      </c>
      <c r="E8275">
        <v>5102.8999999999996</v>
      </c>
      <c r="F8275">
        <v>12351.84</v>
      </c>
      <c r="G8275">
        <v>8033.2</v>
      </c>
      <c r="H8275">
        <v>19581</v>
      </c>
      <c r="I8275">
        <v>529.98</v>
      </c>
      <c r="J8275">
        <v>1549.82</v>
      </c>
      <c r="K8275">
        <v>8989.5</v>
      </c>
      <c r="L8275">
        <v>20422</v>
      </c>
      <c r="M8275">
        <v>25178</v>
      </c>
      <c r="N8275">
        <v>6043.1</v>
      </c>
    </row>
    <row r="8276" spans="1:14" x14ac:dyDescent="0.25">
      <c r="A8276">
        <v>43725</v>
      </c>
      <c r="B8276">
        <v>2972.62</v>
      </c>
      <c r="C8276">
        <v>933.83</v>
      </c>
      <c r="D8276">
        <v>6722.5</v>
      </c>
      <c r="E8276">
        <v>5115.6000000000004</v>
      </c>
      <c r="F8276">
        <v>12331.92</v>
      </c>
      <c r="G8276">
        <v>7972.7</v>
      </c>
      <c r="H8276">
        <v>19384</v>
      </c>
      <c r="I8276">
        <v>531.36</v>
      </c>
      <c r="J8276">
        <v>1544.67</v>
      </c>
      <c r="K8276">
        <v>9017.4500000000007</v>
      </c>
      <c r="L8276">
        <v>20432</v>
      </c>
      <c r="M8276">
        <v>24892</v>
      </c>
      <c r="N8276">
        <v>6058.5</v>
      </c>
    </row>
    <row r="8277" spans="1:14" x14ac:dyDescent="0.25">
      <c r="A8277">
        <v>43726</v>
      </c>
      <c r="B8277">
        <v>2973.36</v>
      </c>
      <c r="C8277">
        <v>933.36</v>
      </c>
      <c r="D8277">
        <v>6722.5</v>
      </c>
      <c r="E8277">
        <v>5120.2</v>
      </c>
      <c r="F8277">
        <v>12353.34</v>
      </c>
      <c r="G8277">
        <v>8002.2</v>
      </c>
      <c r="H8277">
        <v>19538</v>
      </c>
      <c r="I8277">
        <v>532.97</v>
      </c>
      <c r="J8277">
        <v>1549.82</v>
      </c>
      <c r="K8277">
        <v>9024.66</v>
      </c>
      <c r="L8277">
        <v>20422</v>
      </c>
      <c r="M8277">
        <v>24878</v>
      </c>
      <c r="N8277">
        <v>6052.2</v>
      </c>
    </row>
    <row r="8278" spans="1:14" x14ac:dyDescent="0.25">
      <c r="A8278">
        <v>43727</v>
      </c>
      <c r="B8278">
        <v>2973.11</v>
      </c>
      <c r="C8278">
        <v>936.62</v>
      </c>
      <c r="D8278">
        <v>6763.8</v>
      </c>
      <c r="E8278">
        <v>5155.2</v>
      </c>
      <c r="F8278">
        <v>12406.63</v>
      </c>
      <c r="G8278">
        <v>8077.7</v>
      </c>
      <c r="H8278">
        <v>19696</v>
      </c>
      <c r="I8278">
        <v>535.21</v>
      </c>
      <c r="J8278">
        <v>1560.59</v>
      </c>
      <c r="K8278">
        <v>9073.35</v>
      </c>
      <c r="L8278">
        <v>20488</v>
      </c>
      <c r="M8278">
        <v>24647</v>
      </c>
      <c r="N8278">
        <v>6088.5</v>
      </c>
    </row>
    <row r="8279" spans="1:14" x14ac:dyDescent="0.25">
      <c r="A8279">
        <v>43728</v>
      </c>
      <c r="B8279">
        <v>2954.83</v>
      </c>
      <c r="C8279">
        <v>937.92</v>
      </c>
      <c r="D8279">
        <v>6743</v>
      </c>
      <c r="E8279">
        <v>5183.5</v>
      </c>
      <c r="F8279">
        <v>12418.1</v>
      </c>
      <c r="G8279">
        <v>8117.6</v>
      </c>
      <c r="H8279">
        <v>19695</v>
      </c>
      <c r="I8279">
        <v>533.66999999999996</v>
      </c>
      <c r="J8279">
        <v>1561.76</v>
      </c>
      <c r="K8279">
        <v>9082.39</v>
      </c>
      <c r="L8279">
        <v>20525</v>
      </c>
      <c r="M8279">
        <v>24593</v>
      </c>
      <c r="N8279">
        <v>6093.9</v>
      </c>
    </row>
    <row r="8280" spans="1:14" x14ac:dyDescent="0.25">
      <c r="A8280">
        <v>43731</v>
      </c>
      <c r="B8280">
        <v>2962.24</v>
      </c>
      <c r="C8280">
        <v>934.95</v>
      </c>
      <c r="D8280">
        <v>6731.5</v>
      </c>
      <c r="E8280">
        <v>5129.2</v>
      </c>
      <c r="F8280">
        <v>12300.41</v>
      </c>
      <c r="G8280">
        <v>8050</v>
      </c>
      <c r="H8280">
        <v>19534</v>
      </c>
      <c r="I8280">
        <v>531.16999999999996</v>
      </c>
      <c r="J8280">
        <v>1532.94</v>
      </c>
      <c r="K8280">
        <v>8998.33</v>
      </c>
      <c r="L8280">
        <v>20525</v>
      </c>
      <c r="M8280">
        <v>24321</v>
      </c>
      <c r="N8280">
        <v>6105.7</v>
      </c>
    </row>
    <row r="8281" spans="1:14" x14ac:dyDescent="0.25">
      <c r="A8281">
        <v>43732</v>
      </c>
      <c r="B8281">
        <v>2935.8</v>
      </c>
      <c r="C8281">
        <v>930.85</v>
      </c>
      <c r="D8281">
        <v>6694.1</v>
      </c>
      <c r="E8281">
        <v>5127</v>
      </c>
      <c r="F8281">
        <v>12267.99</v>
      </c>
      <c r="G8281">
        <v>8073.9</v>
      </c>
      <c r="H8281">
        <v>19536</v>
      </c>
      <c r="I8281">
        <v>531.30999999999995</v>
      </c>
      <c r="J8281">
        <v>1532.71</v>
      </c>
      <c r="K8281">
        <v>8996.5300000000007</v>
      </c>
      <c r="L8281">
        <v>20554</v>
      </c>
      <c r="M8281">
        <v>24471</v>
      </c>
      <c r="N8281">
        <v>6110.3</v>
      </c>
    </row>
    <row r="8282" spans="1:14" x14ac:dyDescent="0.25">
      <c r="A8282">
        <v>43733</v>
      </c>
      <c r="B8282">
        <v>2951.62</v>
      </c>
      <c r="C8282">
        <v>930.85</v>
      </c>
      <c r="D8282">
        <v>6689.5</v>
      </c>
      <c r="E8282">
        <v>5086.3999999999996</v>
      </c>
      <c r="F8282">
        <v>12186.71</v>
      </c>
      <c r="G8282">
        <v>8036.8</v>
      </c>
      <c r="H8282">
        <v>19410</v>
      </c>
      <c r="I8282">
        <v>529.99</v>
      </c>
      <c r="J8282">
        <v>1519.35</v>
      </c>
      <c r="K8282">
        <v>8925.1200000000008</v>
      </c>
      <c r="L8282">
        <v>20422</v>
      </c>
      <c r="M8282">
        <v>24109</v>
      </c>
      <c r="N8282">
        <v>6067.6</v>
      </c>
    </row>
    <row r="8283" spans="1:14" x14ac:dyDescent="0.25">
      <c r="A8283">
        <v>43734</v>
      </c>
      <c r="B8283">
        <v>2945.93</v>
      </c>
      <c r="C8283">
        <v>931.41</v>
      </c>
      <c r="D8283">
        <v>6756</v>
      </c>
      <c r="E8283">
        <v>5120.1000000000004</v>
      </c>
      <c r="F8283">
        <v>12238.07</v>
      </c>
      <c r="G8283">
        <v>8081.9</v>
      </c>
      <c r="H8283">
        <v>19582</v>
      </c>
      <c r="I8283">
        <v>533.96</v>
      </c>
      <c r="J8283">
        <v>1528.25</v>
      </c>
      <c r="K8283">
        <v>9019.1200000000008</v>
      </c>
      <c r="L8283">
        <v>20479</v>
      </c>
      <c r="M8283">
        <v>24218</v>
      </c>
      <c r="N8283">
        <v>6044</v>
      </c>
    </row>
    <row r="8284" spans="1:14" x14ac:dyDescent="0.25">
      <c r="A8284">
        <v>43735</v>
      </c>
      <c r="B8284">
        <v>2929.38</v>
      </c>
      <c r="C8284">
        <v>927.22</v>
      </c>
      <c r="D8284">
        <v>6819.6</v>
      </c>
      <c r="E8284">
        <v>5144.7</v>
      </c>
      <c r="F8284">
        <v>12325.84</v>
      </c>
      <c r="G8284">
        <v>8122.4</v>
      </c>
      <c r="H8284">
        <v>19602</v>
      </c>
      <c r="I8284">
        <v>534.57000000000005</v>
      </c>
      <c r="J8284">
        <v>1542.31</v>
      </c>
      <c r="K8284">
        <v>9048.0400000000009</v>
      </c>
      <c r="L8284">
        <v>20432</v>
      </c>
      <c r="M8284">
        <v>24184</v>
      </c>
      <c r="N8284">
        <v>6074</v>
      </c>
    </row>
    <row r="8285" spans="1:14" x14ac:dyDescent="0.25">
      <c r="A8285">
        <v>43738</v>
      </c>
      <c r="B8285">
        <v>2943.96</v>
      </c>
      <c r="C8285">
        <v>926.57</v>
      </c>
      <c r="D8285">
        <v>6815</v>
      </c>
      <c r="E8285">
        <v>5178.5</v>
      </c>
      <c r="F8285">
        <v>12378.2</v>
      </c>
      <c r="G8285">
        <v>8187.2</v>
      </c>
      <c r="H8285">
        <v>19735</v>
      </c>
      <c r="I8285">
        <v>536.32000000000005</v>
      </c>
      <c r="J8285">
        <v>1544.42</v>
      </c>
      <c r="K8285">
        <v>9086.91</v>
      </c>
      <c r="L8285">
        <v>20385</v>
      </c>
      <c r="M8285">
        <v>24234</v>
      </c>
      <c r="N8285">
        <v>6062.2</v>
      </c>
    </row>
    <row r="8286" spans="1:14" x14ac:dyDescent="0.25">
      <c r="A8286">
        <v>43739</v>
      </c>
      <c r="B8286">
        <v>2903.68</v>
      </c>
      <c r="C8286">
        <v>913.55</v>
      </c>
      <c r="D8286">
        <v>6760.1</v>
      </c>
      <c r="E8286">
        <v>5105.1000000000004</v>
      </c>
      <c r="F8286">
        <v>12237.57</v>
      </c>
      <c r="G8286">
        <v>8125.2</v>
      </c>
      <c r="H8286">
        <v>19567</v>
      </c>
      <c r="I8286">
        <v>530.4</v>
      </c>
      <c r="J8286">
        <v>1530.13</v>
      </c>
      <c r="K8286">
        <v>8952.24</v>
      </c>
      <c r="L8286">
        <v>20582</v>
      </c>
      <c r="M8286">
        <v>24234</v>
      </c>
      <c r="N8286">
        <v>6103.9</v>
      </c>
    </row>
    <row r="8287" spans="1:14" x14ac:dyDescent="0.25">
      <c r="A8287">
        <v>43740</v>
      </c>
      <c r="B8287">
        <v>2847.09</v>
      </c>
      <c r="C8287">
        <v>904.34</v>
      </c>
      <c r="D8287">
        <v>6542.7</v>
      </c>
      <c r="E8287">
        <v>4945.3999999999996</v>
      </c>
      <c r="F8287">
        <v>11911.94</v>
      </c>
      <c r="G8287">
        <v>7905.4</v>
      </c>
      <c r="H8287">
        <v>18996</v>
      </c>
      <c r="I8287">
        <v>515.73</v>
      </c>
      <c r="J8287">
        <v>1491.93</v>
      </c>
      <c r="K8287">
        <v>8794.98</v>
      </c>
      <c r="L8287">
        <v>20338</v>
      </c>
      <c r="M8287">
        <v>24149</v>
      </c>
      <c r="N8287">
        <v>5999.6</v>
      </c>
    </row>
    <row r="8288" spans="1:14" x14ac:dyDescent="0.25">
      <c r="A8288">
        <v>43741</v>
      </c>
      <c r="B8288">
        <v>2877.98</v>
      </c>
      <c r="C8288">
        <v>907.41</v>
      </c>
      <c r="D8288">
        <v>6503.1</v>
      </c>
      <c r="E8288">
        <v>4960</v>
      </c>
      <c r="F8288">
        <v>11894.48</v>
      </c>
      <c r="G8288">
        <v>7897.9</v>
      </c>
      <c r="H8288">
        <v>18983</v>
      </c>
      <c r="I8288">
        <v>516.17999999999995</v>
      </c>
      <c r="J8288">
        <v>1489.36</v>
      </c>
      <c r="K8288">
        <v>8812.15</v>
      </c>
      <c r="L8288">
        <v>19926</v>
      </c>
      <c r="M8288">
        <v>24328</v>
      </c>
      <c r="N8288">
        <v>5863.5</v>
      </c>
    </row>
    <row r="8289" spans="1:14" x14ac:dyDescent="0.25">
      <c r="A8289">
        <v>43742</v>
      </c>
      <c r="B8289">
        <v>2916.78</v>
      </c>
      <c r="C8289">
        <v>912.25</v>
      </c>
      <c r="D8289">
        <v>6568.6</v>
      </c>
      <c r="E8289">
        <v>5005.2</v>
      </c>
      <c r="F8289">
        <v>11951.83</v>
      </c>
      <c r="G8289">
        <v>7916.8</v>
      </c>
      <c r="H8289">
        <v>19122</v>
      </c>
      <c r="I8289">
        <v>521.82000000000005</v>
      </c>
      <c r="J8289">
        <v>1494.04</v>
      </c>
      <c r="K8289">
        <v>8862.76</v>
      </c>
      <c r="L8289">
        <v>19973</v>
      </c>
      <c r="M8289">
        <v>23997</v>
      </c>
      <c r="N8289">
        <v>5885.3</v>
      </c>
    </row>
    <row r="8290" spans="1:14" x14ac:dyDescent="0.25">
      <c r="A8290">
        <v>43745</v>
      </c>
      <c r="B8290">
        <v>2903.43</v>
      </c>
      <c r="C8290">
        <v>909.74</v>
      </c>
      <c r="D8290">
        <v>6613.4</v>
      </c>
      <c r="E8290">
        <v>5036.2</v>
      </c>
      <c r="F8290">
        <v>12043.59</v>
      </c>
      <c r="G8290">
        <v>7994.6</v>
      </c>
      <c r="H8290">
        <v>19298</v>
      </c>
      <c r="I8290">
        <v>526.45000000000005</v>
      </c>
      <c r="J8290">
        <v>1517.01</v>
      </c>
      <c r="K8290">
        <v>8953.14</v>
      </c>
      <c r="L8290">
        <v>20029</v>
      </c>
      <c r="M8290">
        <v>23997</v>
      </c>
      <c r="N8290">
        <v>5933.3</v>
      </c>
    </row>
    <row r="8291" spans="1:14" x14ac:dyDescent="0.25">
      <c r="A8291">
        <v>43746</v>
      </c>
      <c r="B8291">
        <v>2858.95</v>
      </c>
      <c r="C8291">
        <v>902.39</v>
      </c>
      <c r="D8291">
        <v>6579.2</v>
      </c>
      <c r="E8291">
        <v>4977.3</v>
      </c>
      <c r="F8291">
        <v>11942.86</v>
      </c>
      <c r="G8291">
        <v>7920.5</v>
      </c>
      <c r="H8291">
        <v>19082</v>
      </c>
      <c r="I8291">
        <v>520.14</v>
      </c>
      <c r="J8291">
        <v>1502.24</v>
      </c>
      <c r="K8291">
        <v>8843.7800000000007</v>
      </c>
      <c r="L8291">
        <v>20254</v>
      </c>
      <c r="M8291">
        <v>24071</v>
      </c>
      <c r="N8291">
        <v>5956.9</v>
      </c>
    </row>
    <row r="8292" spans="1:14" x14ac:dyDescent="0.25">
      <c r="A8292">
        <v>43747</v>
      </c>
      <c r="B8292">
        <v>2885.15</v>
      </c>
      <c r="C8292">
        <v>909.64</v>
      </c>
      <c r="D8292">
        <v>6585.7</v>
      </c>
      <c r="E8292">
        <v>5015.6000000000004</v>
      </c>
      <c r="F8292">
        <v>12043.59</v>
      </c>
      <c r="G8292">
        <v>7955.7</v>
      </c>
      <c r="H8292">
        <v>19202</v>
      </c>
      <c r="I8292">
        <v>522.94000000000005</v>
      </c>
      <c r="J8292">
        <v>1520.76</v>
      </c>
      <c r="K8292">
        <v>8865.4699999999993</v>
      </c>
      <c r="L8292">
        <v>20085</v>
      </c>
      <c r="M8292">
        <v>23881</v>
      </c>
      <c r="N8292">
        <v>5909.8</v>
      </c>
    </row>
    <row r="8293" spans="1:14" x14ac:dyDescent="0.25">
      <c r="A8293">
        <v>43748</v>
      </c>
      <c r="B8293">
        <v>2906.89</v>
      </c>
      <c r="C8293">
        <v>912.25</v>
      </c>
      <c r="D8293">
        <v>6620.7</v>
      </c>
      <c r="E8293">
        <v>5080</v>
      </c>
      <c r="F8293">
        <v>12141.83</v>
      </c>
      <c r="G8293">
        <v>8055.9</v>
      </c>
      <c r="H8293">
        <v>19392</v>
      </c>
      <c r="I8293">
        <v>525.4</v>
      </c>
      <c r="J8293">
        <v>1527.79</v>
      </c>
      <c r="K8293">
        <v>8936.8700000000008</v>
      </c>
      <c r="L8293">
        <v>20160</v>
      </c>
      <c r="M8293">
        <v>24018</v>
      </c>
      <c r="N8293">
        <v>5923.4</v>
      </c>
    </row>
    <row r="8294" spans="1:14" x14ac:dyDescent="0.25">
      <c r="A8294">
        <v>43749</v>
      </c>
      <c r="B8294">
        <v>2936.3</v>
      </c>
      <c r="C8294">
        <v>912.34</v>
      </c>
      <c r="D8294">
        <v>6662.7</v>
      </c>
      <c r="E8294">
        <v>5168.5</v>
      </c>
      <c r="F8294">
        <v>12453</v>
      </c>
      <c r="G8294">
        <v>8205.5</v>
      </c>
      <c r="H8294">
        <v>19777</v>
      </c>
      <c r="I8294">
        <v>533.76</v>
      </c>
      <c r="J8294">
        <v>1549.58</v>
      </c>
      <c r="K8294">
        <v>9037.2000000000007</v>
      </c>
      <c r="L8294">
        <v>20422</v>
      </c>
      <c r="M8294">
        <v>24577</v>
      </c>
      <c r="N8294">
        <v>5970.5</v>
      </c>
    </row>
    <row r="8295" spans="1:14" x14ac:dyDescent="0.25">
      <c r="A8295">
        <v>43752</v>
      </c>
      <c r="B8295">
        <v>2931.11</v>
      </c>
      <c r="C8295">
        <v>912.34</v>
      </c>
      <c r="D8295">
        <v>6631.8</v>
      </c>
      <c r="E8295">
        <v>5147.8999999999996</v>
      </c>
      <c r="F8295">
        <v>12436.55</v>
      </c>
      <c r="G8295">
        <v>8186.8</v>
      </c>
      <c r="H8295">
        <v>19716</v>
      </c>
      <c r="I8295">
        <v>531.71</v>
      </c>
      <c r="J8295">
        <v>1547.7</v>
      </c>
      <c r="K8295">
        <v>8992.91</v>
      </c>
      <c r="L8295">
        <v>20422</v>
      </c>
      <c r="M8295">
        <v>24690</v>
      </c>
      <c r="N8295">
        <v>6008.6</v>
      </c>
    </row>
    <row r="8296" spans="1:14" x14ac:dyDescent="0.25">
      <c r="A8296">
        <v>43753</v>
      </c>
      <c r="B8296">
        <v>2962.98</v>
      </c>
      <c r="C8296">
        <v>912.99</v>
      </c>
      <c r="D8296">
        <v>6643.4</v>
      </c>
      <c r="E8296">
        <v>5201.8</v>
      </c>
      <c r="F8296">
        <v>12600.61</v>
      </c>
      <c r="G8296">
        <v>8285.1</v>
      </c>
      <c r="H8296">
        <v>19965</v>
      </c>
      <c r="I8296">
        <v>536.08000000000004</v>
      </c>
      <c r="J8296">
        <v>1568.56</v>
      </c>
      <c r="K8296">
        <v>9072.4500000000007</v>
      </c>
      <c r="L8296">
        <v>20797</v>
      </c>
      <c r="M8296">
        <v>24647</v>
      </c>
      <c r="N8296">
        <v>6015.9</v>
      </c>
    </row>
    <row r="8297" spans="1:14" x14ac:dyDescent="0.25">
      <c r="A8297">
        <v>43754</v>
      </c>
      <c r="B8297">
        <v>2956.81</v>
      </c>
      <c r="C8297">
        <v>912.34</v>
      </c>
      <c r="D8297">
        <v>6597.7</v>
      </c>
      <c r="E8297">
        <v>5197.2</v>
      </c>
      <c r="F8297">
        <v>12647.49</v>
      </c>
      <c r="G8297">
        <v>8326.9</v>
      </c>
      <c r="H8297">
        <v>20032</v>
      </c>
      <c r="I8297">
        <v>533.29</v>
      </c>
      <c r="J8297">
        <v>1572.54</v>
      </c>
      <c r="K8297">
        <v>9039</v>
      </c>
      <c r="L8297">
        <v>21069</v>
      </c>
      <c r="M8297">
        <v>24792</v>
      </c>
      <c r="N8297">
        <v>6094.8</v>
      </c>
    </row>
    <row r="8298" spans="1:14" x14ac:dyDescent="0.25">
      <c r="A8298">
        <v>43755</v>
      </c>
      <c r="B8298">
        <v>2963.23</v>
      </c>
      <c r="C8298">
        <v>911.6</v>
      </c>
      <c r="D8298">
        <v>6622.1</v>
      </c>
      <c r="E8298">
        <v>5175.8</v>
      </c>
      <c r="F8298">
        <v>12645.99</v>
      </c>
      <c r="G8298">
        <v>8299.1</v>
      </c>
      <c r="H8298">
        <v>19994</v>
      </c>
      <c r="I8298">
        <v>532.77</v>
      </c>
      <c r="J8298">
        <v>1578.4</v>
      </c>
      <c r="K8298">
        <v>9039.91</v>
      </c>
      <c r="L8298">
        <v>21041</v>
      </c>
      <c r="M8298">
        <v>25019</v>
      </c>
      <c r="N8298">
        <v>6045.8</v>
      </c>
    </row>
    <row r="8299" spans="1:14" x14ac:dyDescent="0.25">
      <c r="A8299">
        <v>43756</v>
      </c>
      <c r="B8299">
        <v>2953.59</v>
      </c>
      <c r="C8299">
        <v>909.18</v>
      </c>
      <c r="D8299">
        <v>6588.4</v>
      </c>
      <c r="E8299">
        <v>5142.8999999999996</v>
      </c>
      <c r="F8299">
        <v>12613.08</v>
      </c>
      <c r="G8299">
        <v>8278.2999999999993</v>
      </c>
      <c r="H8299">
        <v>19917</v>
      </c>
      <c r="I8299">
        <v>529.47</v>
      </c>
      <c r="J8299">
        <v>1591.81</v>
      </c>
      <c r="K8299">
        <v>8993.81</v>
      </c>
      <c r="L8299">
        <v>21041</v>
      </c>
      <c r="M8299">
        <v>24823</v>
      </c>
      <c r="N8299">
        <v>6002.3</v>
      </c>
    </row>
    <row r="8300" spans="1:14" x14ac:dyDescent="0.25">
      <c r="A8300">
        <v>43759</v>
      </c>
      <c r="B8300">
        <v>2971.63</v>
      </c>
      <c r="C8300">
        <v>911.97</v>
      </c>
      <c r="D8300">
        <v>6594.4</v>
      </c>
      <c r="E8300">
        <v>5153.3999999999996</v>
      </c>
      <c r="F8300">
        <v>12715.81</v>
      </c>
      <c r="G8300">
        <v>8339.9</v>
      </c>
      <c r="H8300">
        <v>20062</v>
      </c>
      <c r="I8300">
        <v>532.49</v>
      </c>
      <c r="J8300">
        <v>1616.51</v>
      </c>
      <c r="K8300">
        <v>9023.64</v>
      </c>
      <c r="L8300">
        <v>21144</v>
      </c>
      <c r="M8300">
        <v>24840</v>
      </c>
      <c r="N8300">
        <v>6005</v>
      </c>
    </row>
    <row r="8301" spans="1:14" x14ac:dyDescent="0.25">
      <c r="A8301">
        <v>43760</v>
      </c>
      <c r="B8301">
        <v>2959.77</v>
      </c>
      <c r="C8301">
        <v>910.29</v>
      </c>
      <c r="D8301">
        <v>6636</v>
      </c>
      <c r="E8301">
        <v>5162.1000000000004</v>
      </c>
      <c r="F8301">
        <v>12719.3</v>
      </c>
      <c r="G8301">
        <v>8315.6</v>
      </c>
      <c r="H8301">
        <v>20080</v>
      </c>
      <c r="I8301">
        <v>532.94000000000005</v>
      </c>
      <c r="J8301">
        <v>1619.57</v>
      </c>
      <c r="K8301">
        <v>9036.2900000000009</v>
      </c>
      <c r="L8301">
        <v>21144</v>
      </c>
      <c r="M8301">
        <v>24922</v>
      </c>
      <c r="N8301">
        <v>6030.4</v>
      </c>
    </row>
    <row r="8302" spans="1:14" x14ac:dyDescent="0.25">
      <c r="A8302">
        <v>43761</v>
      </c>
      <c r="B8302">
        <v>2970.89</v>
      </c>
      <c r="C8302">
        <v>907.23</v>
      </c>
      <c r="D8302">
        <v>6681.7</v>
      </c>
      <c r="E8302">
        <v>5158.3999999999996</v>
      </c>
      <c r="F8302">
        <v>12765.18</v>
      </c>
      <c r="G8302">
        <v>8325.2000000000007</v>
      </c>
      <c r="H8302">
        <v>19936</v>
      </c>
      <c r="I8302">
        <v>532.54</v>
      </c>
      <c r="J8302">
        <v>1618.39</v>
      </c>
      <c r="K8302">
        <v>9044.43</v>
      </c>
      <c r="L8302">
        <v>21219</v>
      </c>
      <c r="M8302">
        <v>24685</v>
      </c>
      <c r="N8302">
        <v>6029.5</v>
      </c>
    </row>
    <row r="8303" spans="1:14" x14ac:dyDescent="0.25">
      <c r="A8303">
        <v>43762</v>
      </c>
      <c r="B8303">
        <v>2969.41</v>
      </c>
      <c r="C8303">
        <v>909.09</v>
      </c>
      <c r="D8303">
        <v>6741.7</v>
      </c>
      <c r="E8303">
        <v>5186.3</v>
      </c>
      <c r="F8303">
        <v>12834.49</v>
      </c>
      <c r="G8303">
        <v>8339.5</v>
      </c>
      <c r="H8303">
        <v>20111</v>
      </c>
      <c r="I8303">
        <v>538.41</v>
      </c>
      <c r="J8303">
        <v>1631.33</v>
      </c>
      <c r="K8303">
        <v>9120.35</v>
      </c>
      <c r="L8303">
        <v>21340</v>
      </c>
      <c r="M8303">
        <v>24902</v>
      </c>
      <c r="N8303">
        <v>6053.1</v>
      </c>
    </row>
    <row r="8304" spans="1:14" x14ac:dyDescent="0.25">
      <c r="A8304">
        <v>43763</v>
      </c>
      <c r="B8304">
        <v>2985.22</v>
      </c>
      <c r="C8304">
        <v>910.95</v>
      </c>
      <c r="D8304">
        <v>6734.7</v>
      </c>
      <c r="E8304">
        <v>5221</v>
      </c>
      <c r="F8304">
        <v>12851.95</v>
      </c>
      <c r="G8304">
        <v>8363.1</v>
      </c>
      <c r="H8304">
        <v>20163</v>
      </c>
      <c r="I8304">
        <v>539.88</v>
      </c>
      <c r="J8304">
        <v>1638.86</v>
      </c>
      <c r="K8304">
        <v>9182.7099999999991</v>
      </c>
      <c r="L8304">
        <v>21331</v>
      </c>
      <c r="M8304">
        <v>24834</v>
      </c>
      <c r="N8304">
        <v>6092.1</v>
      </c>
    </row>
    <row r="8305" spans="1:14" x14ac:dyDescent="0.25">
      <c r="A8305">
        <v>43766</v>
      </c>
      <c r="B8305">
        <v>3001.04</v>
      </c>
      <c r="C8305">
        <v>911.6</v>
      </c>
      <c r="D8305">
        <v>6751.3</v>
      </c>
      <c r="E8305">
        <v>5228.7</v>
      </c>
      <c r="F8305">
        <v>12915.28</v>
      </c>
      <c r="G8305">
        <v>8379.7000000000007</v>
      </c>
      <c r="H8305">
        <v>20257</v>
      </c>
      <c r="I8305">
        <v>539.79</v>
      </c>
      <c r="J8305">
        <v>1652.74</v>
      </c>
      <c r="K8305">
        <v>9239.65</v>
      </c>
      <c r="L8305">
        <v>21406</v>
      </c>
      <c r="M8305">
        <v>25046</v>
      </c>
      <c r="N8305">
        <v>6094.8</v>
      </c>
    </row>
    <row r="8306" spans="1:14" x14ac:dyDescent="0.25">
      <c r="A8306">
        <v>43767</v>
      </c>
      <c r="B8306">
        <v>3000.54</v>
      </c>
      <c r="C8306">
        <v>912.81</v>
      </c>
      <c r="D8306">
        <v>6716.3</v>
      </c>
      <c r="E8306">
        <v>5237.3999999999996</v>
      </c>
      <c r="F8306">
        <v>12900.32</v>
      </c>
      <c r="G8306">
        <v>8329.1</v>
      </c>
      <c r="H8306">
        <v>20235</v>
      </c>
      <c r="I8306">
        <v>538.04999999999995</v>
      </c>
      <c r="J8306">
        <v>1632.04</v>
      </c>
      <c r="K8306">
        <v>9255.02</v>
      </c>
      <c r="L8306">
        <v>21518</v>
      </c>
      <c r="M8306">
        <v>24871</v>
      </c>
      <c r="N8306">
        <v>6099.4</v>
      </c>
    </row>
    <row r="8307" spans="1:14" x14ac:dyDescent="0.25">
      <c r="A8307">
        <v>43768</v>
      </c>
      <c r="B8307">
        <v>3012.4</v>
      </c>
      <c r="C8307">
        <v>918.57</v>
      </c>
      <c r="D8307">
        <v>6746.7</v>
      </c>
      <c r="E8307">
        <v>5260.7</v>
      </c>
      <c r="F8307">
        <v>12870.4</v>
      </c>
      <c r="G8307">
        <v>8252.9</v>
      </c>
      <c r="H8307">
        <v>20208</v>
      </c>
      <c r="I8307">
        <v>537.86</v>
      </c>
      <c r="J8307">
        <v>1641.69</v>
      </c>
      <c r="K8307">
        <v>9255.92</v>
      </c>
      <c r="L8307">
        <v>21397</v>
      </c>
      <c r="M8307">
        <v>24757</v>
      </c>
      <c r="N8307">
        <v>6051.3</v>
      </c>
    </row>
    <row r="8308" spans="1:14" x14ac:dyDescent="0.25">
      <c r="A8308">
        <v>43769</v>
      </c>
      <c r="B8308">
        <v>3000.54</v>
      </c>
      <c r="C8308">
        <v>916.16</v>
      </c>
      <c r="D8308">
        <v>6688.1</v>
      </c>
      <c r="E8308">
        <v>5228.7</v>
      </c>
      <c r="F8308">
        <v>12859.43</v>
      </c>
      <c r="G8308">
        <v>8265.7999999999993</v>
      </c>
      <c r="H8308">
        <v>20268</v>
      </c>
      <c r="I8308">
        <v>533.75</v>
      </c>
      <c r="J8308">
        <v>1630.63</v>
      </c>
      <c r="K8308">
        <v>9227</v>
      </c>
      <c r="L8308">
        <v>21500</v>
      </c>
      <c r="M8308">
        <v>25085</v>
      </c>
      <c r="N8308">
        <v>6023.2</v>
      </c>
    </row>
    <row r="8309" spans="1:14" x14ac:dyDescent="0.25">
      <c r="A8309">
        <v>43770</v>
      </c>
      <c r="B8309">
        <v>3027.72</v>
      </c>
      <c r="C8309">
        <v>922.11</v>
      </c>
      <c r="D8309">
        <v>6706.6</v>
      </c>
      <c r="E8309">
        <v>5257.5</v>
      </c>
      <c r="F8309">
        <v>12912.29</v>
      </c>
      <c r="G8309">
        <v>8287.2999999999993</v>
      </c>
      <c r="H8309">
        <v>20450</v>
      </c>
      <c r="I8309">
        <v>537.62</v>
      </c>
      <c r="J8309">
        <v>1631.1</v>
      </c>
      <c r="K8309">
        <v>9248.69</v>
      </c>
      <c r="L8309">
        <v>21406</v>
      </c>
      <c r="M8309">
        <v>25237</v>
      </c>
      <c r="N8309">
        <v>6029.5</v>
      </c>
    </row>
    <row r="8310" spans="1:14" x14ac:dyDescent="0.25">
      <c r="A8310">
        <v>43773</v>
      </c>
      <c r="B8310">
        <v>3040.08</v>
      </c>
      <c r="C8310">
        <v>926.02</v>
      </c>
      <c r="D8310">
        <v>6777.2</v>
      </c>
      <c r="E8310">
        <v>5315</v>
      </c>
      <c r="F8310">
        <v>13084.33</v>
      </c>
      <c r="G8310">
        <v>8367.7999999999993</v>
      </c>
      <c r="H8310">
        <v>20799</v>
      </c>
      <c r="I8310">
        <v>542.35</v>
      </c>
      <c r="J8310">
        <v>1664.27</v>
      </c>
      <c r="K8310">
        <v>9335.4500000000007</v>
      </c>
      <c r="L8310">
        <v>21406</v>
      </c>
      <c r="M8310">
        <v>25664</v>
      </c>
      <c r="N8310">
        <v>6039.5</v>
      </c>
    </row>
    <row r="8311" spans="1:14" x14ac:dyDescent="0.25">
      <c r="A8311">
        <v>43774</v>
      </c>
      <c r="B8311">
        <v>3036.37</v>
      </c>
      <c r="C8311">
        <v>926.76</v>
      </c>
      <c r="D8311">
        <v>6798.9</v>
      </c>
      <c r="E8311">
        <v>5337.4</v>
      </c>
      <c r="F8311">
        <v>13104.78</v>
      </c>
      <c r="G8311">
        <v>8364.2000000000007</v>
      </c>
      <c r="H8311">
        <v>20852</v>
      </c>
      <c r="I8311">
        <v>547.02</v>
      </c>
      <c r="J8311">
        <v>1660.04</v>
      </c>
      <c r="K8311">
        <v>9283.94</v>
      </c>
      <c r="L8311">
        <v>21846</v>
      </c>
      <c r="M8311">
        <v>25731</v>
      </c>
      <c r="N8311">
        <v>6048.6</v>
      </c>
    </row>
    <row r="8312" spans="1:14" x14ac:dyDescent="0.25">
      <c r="A8312">
        <v>43775</v>
      </c>
      <c r="B8312">
        <v>3039.83</v>
      </c>
      <c r="C8312">
        <v>930.02</v>
      </c>
      <c r="D8312">
        <v>6796.6</v>
      </c>
      <c r="E8312">
        <v>5355.2</v>
      </c>
      <c r="F8312">
        <v>13131.71</v>
      </c>
      <c r="G8312">
        <v>8356.9</v>
      </c>
      <c r="H8312">
        <v>20846</v>
      </c>
      <c r="I8312">
        <v>551.04999999999995</v>
      </c>
      <c r="J8312">
        <v>1654.39</v>
      </c>
      <c r="K8312">
        <v>9316.4699999999993</v>
      </c>
      <c r="L8312">
        <v>21828</v>
      </c>
      <c r="M8312">
        <v>25788</v>
      </c>
      <c r="N8312">
        <v>6015</v>
      </c>
    </row>
    <row r="8313" spans="1:14" x14ac:dyDescent="0.25">
      <c r="A8313">
        <v>43776</v>
      </c>
      <c r="B8313">
        <v>3050.21</v>
      </c>
      <c r="C8313">
        <v>933.64</v>
      </c>
      <c r="D8313">
        <v>6810.9</v>
      </c>
      <c r="E8313">
        <v>5378</v>
      </c>
      <c r="F8313">
        <v>13237.42</v>
      </c>
      <c r="G8313">
        <v>8399.4</v>
      </c>
      <c r="H8313">
        <v>20981</v>
      </c>
      <c r="I8313">
        <v>553.13</v>
      </c>
      <c r="J8313">
        <v>1656.74</v>
      </c>
      <c r="K8313">
        <v>9330.0300000000007</v>
      </c>
      <c r="L8313">
        <v>21884</v>
      </c>
      <c r="M8313">
        <v>25868</v>
      </c>
      <c r="N8313">
        <v>6081.2</v>
      </c>
    </row>
    <row r="8314" spans="1:14" x14ac:dyDescent="0.25">
      <c r="A8314">
        <v>43777</v>
      </c>
      <c r="B8314">
        <v>3054.66</v>
      </c>
      <c r="C8314">
        <v>938.67</v>
      </c>
      <c r="D8314">
        <v>6776.3</v>
      </c>
      <c r="E8314">
        <v>5377.1</v>
      </c>
      <c r="F8314">
        <v>13184.07</v>
      </c>
      <c r="G8314">
        <v>8356.5</v>
      </c>
      <c r="H8314">
        <v>20997</v>
      </c>
      <c r="I8314">
        <v>552.54999999999995</v>
      </c>
      <c r="J8314">
        <v>1666.62</v>
      </c>
      <c r="K8314">
        <v>9302.01</v>
      </c>
      <c r="L8314">
        <v>21903</v>
      </c>
      <c r="M8314">
        <v>25732</v>
      </c>
      <c r="N8314">
        <v>6077.6</v>
      </c>
    </row>
    <row r="8315" spans="1:14" x14ac:dyDescent="0.25">
      <c r="A8315">
        <v>43780</v>
      </c>
      <c r="B8315">
        <v>3051.69</v>
      </c>
      <c r="C8315">
        <v>939.04</v>
      </c>
      <c r="D8315">
        <v>6741.2</v>
      </c>
      <c r="E8315">
        <v>5381.2</v>
      </c>
      <c r="F8315">
        <v>13168.11</v>
      </c>
      <c r="G8315">
        <v>8372.4</v>
      </c>
      <c r="H8315">
        <v>20972</v>
      </c>
      <c r="I8315">
        <v>552.5</v>
      </c>
      <c r="J8315">
        <v>1661.68</v>
      </c>
      <c r="K8315">
        <v>9301.11</v>
      </c>
      <c r="L8315">
        <v>21828</v>
      </c>
      <c r="M8315">
        <v>25094</v>
      </c>
      <c r="N8315">
        <v>6137.5</v>
      </c>
    </row>
    <row r="8316" spans="1:14" x14ac:dyDescent="0.25">
      <c r="A8316">
        <v>43781</v>
      </c>
      <c r="B8316">
        <v>3056.14</v>
      </c>
      <c r="C8316">
        <v>940.99</v>
      </c>
      <c r="D8316">
        <v>6790.1</v>
      </c>
      <c r="E8316">
        <v>5404.9</v>
      </c>
      <c r="F8316">
        <v>13255.38</v>
      </c>
      <c r="G8316">
        <v>8301.1</v>
      </c>
      <c r="H8316">
        <v>21251</v>
      </c>
      <c r="I8316">
        <v>554.92999999999995</v>
      </c>
      <c r="J8316">
        <v>1671.33</v>
      </c>
      <c r="K8316">
        <v>9316.4699999999993</v>
      </c>
      <c r="L8316">
        <v>22062</v>
      </c>
      <c r="M8316">
        <v>25083</v>
      </c>
      <c r="N8316">
        <v>6118.4</v>
      </c>
    </row>
    <row r="8317" spans="1:14" x14ac:dyDescent="0.25">
      <c r="A8317">
        <v>43782</v>
      </c>
      <c r="B8317">
        <v>3059.6</v>
      </c>
      <c r="C8317">
        <v>944.25</v>
      </c>
      <c r="D8317">
        <v>6769.3</v>
      </c>
      <c r="E8317">
        <v>5393.1</v>
      </c>
      <c r="F8317">
        <v>13190.05</v>
      </c>
      <c r="G8317">
        <v>8197.7000000000007</v>
      </c>
      <c r="H8317">
        <v>21055</v>
      </c>
      <c r="I8317">
        <v>553.58000000000004</v>
      </c>
      <c r="J8317">
        <v>1664.74</v>
      </c>
      <c r="K8317">
        <v>9294.7800000000007</v>
      </c>
      <c r="L8317">
        <v>21828</v>
      </c>
      <c r="M8317">
        <v>24625</v>
      </c>
      <c r="N8317">
        <v>6070.3</v>
      </c>
    </row>
    <row r="8318" spans="1:14" x14ac:dyDescent="0.25">
      <c r="A8318">
        <v>43783</v>
      </c>
      <c r="B8318">
        <v>3061.08</v>
      </c>
      <c r="C8318">
        <v>943.97</v>
      </c>
      <c r="D8318">
        <v>6734.3</v>
      </c>
      <c r="E8318">
        <v>5387.6</v>
      </c>
      <c r="F8318">
        <v>13149.16</v>
      </c>
      <c r="G8318">
        <v>8169.8</v>
      </c>
      <c r="H8318">
        <v>20970</v>
      </c>
      <c r="I8318">
        <v>552.44000000000005</v>
      </c>
      <c r="J8318">
        <v>1656.27</v>
      </c>
      <c r="K8318">
        <v>9251.4</v>
      </c>
      <c r="L8318">
        <v>21659</v>
      </c>
      <c r="M8318">
        <v>24475</v>
      </c>
      <c r="N8318">
        <v>6113.9</v>
      </c>
    </row>
    <row r="8319" spans="1:14" x14ac:dyDescent="0.25">
      <c r="A8319">
        <v>43784</v>
      </c>
      <c r="B8319">
        <v>3082.09</v>
      </c>
      <c r="C8319">
        <v>947.69</v>
      </c>
      <c r="D8319">
        <v>6729.7</v>
      </c>
      <c r="E8319">
        <v>5422.3</v>
      </c>
      <c r="F8319">
        <v>13196.03</v>
      </c>
      <c r="G8319">
        <v>8253</v>
      </c>
      <c r="H8319">
        <v>21065</v>
      </c>
      <c r="I8319">
        <v>555.83000000000004</v>
      </c>
      <c r="J8319">
        <v>1650.63</v>
      </c>
      <c r="K8319">
        <v>9310.15</v>
      </c>
      <c r="L8319">
        <v>21865</v>
      </c>
      <c r="M8319">
        <v>24430</v>
      </c>
      <c r="N8319">
        <v>6166.5</v>
      </c>
    </row>
    <row r="8320" spans="1:14" x14ac:dyDescent="0.25">
      <c r="A8320">
        <v>43787</v>
      </c>
      <c r="B8320">
        <v>3085.55</v>
      </c>
      <c r="C8320">
        <v>947.32</v>
      </c>
      <c r="D8320">
        <v>6734.3</v>
      </c>
      <c r="E8320">
        <v>5414.1</v>
      </c>
      <c r="F8320">
        <v>13154.15</v>
      </c>
      <c r="G8320">
        <v>8235.4</v>
      </c>
      <c r="H8320">
        <v>20957</v>
      </c>
      <c r="I8320">
        <v>555.04999999999995</v>
      </c>
      <c r="J8320">
        <v>1641.22</v>
      </c>
      <c r="K8320">
        <v>9332.74</v>
      </c>
      <c r="L8320">
        <v>21921</v>
      </c>
      <c r="M8320">
        <v>24804</v>
      </c>
      <c r="N8320">
        <v>6146.5</v>
      </c>
    </row>
    <row r="8321" spans="1:14" x14ac:dyDescent="0.25">
      <c r="A8321">
        <v>43788</v>
      </c>
      <c r="B8321">
        <v>3082.33</v>
      </c>
      <c r="C8321">
        <v>947.13</v>
      </c>
      <c r="D8321">
        <v>6746.7</v>
      </c>
      <c r="E8321">
        <v>5395.4</v>
      </c>
      <c r="F8321">
        <v>13182.57</v>
      </c>
      <c r="G8321">
        <v>8247.5</v>
      </c>
      <c r="H8321">
        <v>20863</v>
      </c>
      <c r="I8321">
        <v>553.66999999999996</v>
      </c>
      <c r="J8321">
        <v>1638.64</v>
      </c>
      <c r="K8321">
        <v>9354.43</v>
      </c>
      <c r="L8321">
        <v>21818</v>
      </c>
      <c r="M8321">
        <v>25173</v>
      </c>
      <c r="N8321">
        <v>6188.3</v>
      </c>
    </row>
    <row r="8322" spans="1:14" x14ac:dyDescent="0.25">
      <c r="A8322">
        <v>43789</v>
      </c>
      <c r="B8322">
        <v>3072.94</v>
      </c>
      <c r="C8322">
        <v>946.11</v>
      </c>
      <c r="D8322">
        <v>6699.2</v>
      </c>
      <c r="E8322">
        <v>5382.1</v>
      </c>
      <c r="F8322">
        <v>13133.7</v>
      </c>
      <c r="G8322">
        <v>8227.7999999999993</v>
      </c>
      <c r="H8322">
        <v>20892</v>
      </c>
      <c r="I8322">
        <v>551.41</v>
      </c>
      <c r="J8322">
        <v>1624.53</v>
      </c>
      <c r="K8322">
        <v>9370.7000000000007</v>
      </c>
      <c r="L8322">
        <v>21678</v>
      </c>
      <c r="M8322">
        <v>24916</v>
      </c>
      <c r="N8322">
        <v>6093.9</v>
      </c>
    </row>
    <row r="8323" spans="1:14" x14ac:dyDescent="0.25">
      <c r="A8323">
        <v>43790</v>
      </c>
      <c r="B8323">
        <v>3068</v>
      </c>
      <c r="C8323">
        <v>945.46</v>
      </c>
      <c r="D8323">
        <v>6673.3</v>
      </c>
      <c r="E8323">
        <v>5370.2</v>
      </c>
      <c r="F8323">
        <v>13123.73</v>
      </c>
      <c r="G8323">
        <v>8216.7000000000007</v>
      </c>
      <c r="H8323">
        <v>20832</v>
      </c>
      <c r="I8323">
        <v>547.4</v>
      </c>
      <c r="J8323">
        <v>1618.89</v>
      </c>
      <c r="K8323">
        <v>9338.17</v>
      </c>
      <c r="L8323">
        <v>21593</v>
      </c>
      <c r="M8323">
        <v>24580</v>
      </c>
      <c r="N8323">
        <v>6053.1</v>
      </c>
    </row>
    <row r="8324" spans="1:14" x14ac:dyDescent="0.25">
      <c r="A8324">
        <v>43791</v>
      </c>
      <c r="B8324">
        <v>3075.41</v>
      </c>
      <c r="C8324">
        <v>942.94</v>
      </c>
      <c r="D8324">
        <v>6758.3</v>
      </c>
      <c r="E8324">
        <v>5381.2</v>
      </c>
      <c r="F8324">
        <v>13126.22</v>
      </c>
      <c r="G8324">
        <v>8246</v>
      </c>
      <c r="H8324">
        <v>20819</v>
      </c>
      <c r="I8324">
        <v>550.07000000000005</v>
      </c>
      <c r="J8324">
        <v>1623.59</v>
      </c>
      <c r="K8324">
        <v>9377.93</v>
      </c>
      <c r="L8324">
        <v>21668</v>
      </c>
      <c r="M8324">
        <v>24749</v>
      </c>
      <c r="N8324">
        <v>6096.7</v>
      </c>
    </row>
    <row r="8325" spans="1:14" x14ac:dyDescent="0.25">
      <c r="A8325">
        <v>43794</v>
      </c>
      <c r="B8325">
        <v>3096.42</v>
      </c>
      <c r="C8325">
        <v>947.32</v>
      </c>
      <c r="D8325">
        <v>6823.8</v>
      </c>
      <c r="E8325">
        <v>5411.4</v>
      </c>
      <c r="F8325">
        <v>13210.99</v>
      </c>
      <c r="G8325">
        <v>8310.2999999999993</v>
      </c>
      <c r="H8325">
        <v>20976</v>
      </c>
      <c r="I8325">
        <v>553.73</v>
      </c>
      <c r="J8325">
        <v>1639.58</v>
      </c>
      <c r="K8325">
        <v>9453.85</v>
      </c>
      <c r="L8325">
        <v>21856</v>
      </c>
      <c r="M8325">
        <v>25124</v>
      </c>
      <c r="N8325">
        <v>6116.6</v>
      </c>
    </row>
    <row r="8326" spans="1:14" x14ac:dyDescent="0.25">
      <c r="A8326">
        <v>43795</v>
      </c>
      <c r="B8326">
        <v>3107.29</v>
      </c>
      <c r="C8326">
        <v>947.41</v>
      </c>
      <c r="D8326">
        <v>6834.4</v>
      </c>
      <c r="E8326">
        <v>5415.9</v>
      </c>
      <c r="F8326">
        <v>13206.01</v>
      </c>
      <c r="G8326">
        <v>8313.9</v>
      </c>
      <c r="H8326">
        <v>21055</v>
      </c>
      <c r="I8326">
        <v>554.6</v>
      </c>
      <c r="J8326">
        <v>1638.4</v>
      </c>
      <c r="K8326">
        <v>9513.51</v>
      </c>
      <c r="L8326">
        <v>21903</v>
      </c>
      <c r="M8326">
        <v>25079</v>
      </c>
      <c r="N8326">
        <v>6164.7</v>
      </c>
    </row>
    <row r="8327" spans="1:14" x14ac:dyDescent="0.25">
      <c r="A8327">
        <v>43796</v>
      </c>
      <c r="B8327">
        <v>3117.17</v>
      </c>
      <c r="C8327">
        <v>950.57</v>
      </c>
      <c r="D8327">
        <v>6848.7</v>
      </c>
      <c r="E8327">
        <v>5413.2</v>
      </c>
      <c r="F8327">
        <v>13243.91</v>
      </c>
      <c r="G8327">
        <v>8345.7999999999993</v>
      </c>
      <c r="H8327">
        <v>20985</v>
      </c>
      <c r="I8327">
        <v>555.28</v>
      </c>
      <c r="J8327">
        <v>1633.93</v>
      </c>
      <c r="K8327">
        <v>9501.76</v>
      </c>
      <c r="L8327">
        <v>21996</v>
      </c>
      <c r="M8327">
        <v>25057</v>
      </c>
      <c r="N8327">
        <v>6222.8</v>
      </c>
    </row>
    <row r="8328" spans="1:14" x14ac:dyDescent="0.25">
      <c r="A8328">
        <v>43797</v>
      </c>
      <c r="B8328">
        <v>3117.17</v>
      </c>
      <c r="C8328">
        <v>951.78</v>
      </c>
      <c r="D8328">
        <v>6844.1</v>
      </c>
      <c r="E8328">
        <v>5400.8</v>
      </c>
      <c r="F8328">
        <v>13203.51</v>
      </c>
      <c r="G8328">
        <v>8345.2000000000007</v>
      </c>
      <c r="H8328">
        <v>20864</v>
      </c>
      <c r="I8328">
        <v>554.77</v>
      </c>
      <c r="J8328">
        <v>1631.11</v>
      </c>
      <c r="K8328">
        <v>9511.7000000000007</v>
      </c>
      <c r="L8328">
        <v>21931</v>
      </c>
      <c r="M8328">
        <v>24919</v>
      </c>
      <c r="N8328">
        <v>6234.6</v>
      </c>
    </row>
    <row r="8329" spans="1:14" x14ac:dyDescent="0.25">
      <c r="A8329">
        <v>43798</v>
      </c>
      <c r="B8329">
        <v>3107.29</v>
      </c>
      <c r="C8329">
        <v>946.67</v>
      </c>
      <c r="D8329">
        <v>6798</v>
      </c>
      <c r="E8329">
        <v>5394</v>
      </c>
      <c r="F8329">
        <v>13211.49</v>
      </c>
      <c r="G8329">
        <v>8352.6</v>
      </c>
      <c r="H8329">
        <v>20814</v>
      </c>
      <c r="I8329">
        <v>554.32000000000005</v>
      </c>
      <c r="J8329">
        <v>1627.35</v>
      </c>
      <c r="K8329">
        <v>9486.39</v>
      </c>
      <c r="L8329">
        <v>21818</v>
      </c>
      <c r="M8329">
        <v>24422</v>
      </c>
      <c r="N8329">
        <v>6220</v>
      </c>
    </row>
    <row r="8330" spans="1:14" x14ac:dyDescent="0.25">
      <c r="A8330">
        <v>43801</v>
      </c>
      <c r="B8330">
        <v>3078.13</v>
      </c>
      <c r="C8330">
        <v>943.88</v>
      </c>
      <c r="D8330">
        <v>6724.6</v>
      </c>
      <c r="E8330">
        <v>5287</v>
      </c>
      <c r="F8330">
        <v>12943.2</v>
      </c>
      <c r="G8330">
        <v>8166.5</v>
      </c>
      <c r="H8330">
        <v>20319</v>
      </c>
      <c r="I8330">
        <v>544.75</v>
      </c>
      <c r="J8330">
        <v>1604.07</v>
      </c>
      <c r="K8330">
        <v>9347.2000000000007</v>
      </c>
      <c r="L8330">
        <v>22071</v>
      </c>
      <c r="M8330">
        <v>24566</v>
      </c>
      <c r="N8330">
        <v>6230</v>
      </c>
    </row>
    <row r="8331" spans="1:14" x14ac:dyDescent="0.25">
      <c r="A8331">
        <v>43802</v>
      </c>
      <c r="B8331">
        <v>3055.15</v>
      </c>
      <c r="C8331">
        <v>938.67</v>
      </c>
      <c r="D8331">
        <v>6615.2</v>
      </c>
      <c r="E8331">
        <v>5233.5</v>
      </c>
      <c r="F8331">
        <v>12955.17</v>
      </c>
      <c r="G8331">
        <v>8155.6</v>
      </c>
      <c r="H8331">
        <v>20324</v>
      </c>
      <c r="I8331">
        <v>540.92999999999995</v>
      </c>
      <c r="J8331">
        <v>1595.37</v>
      </c>
      <c r="K8331">
        <v>9247.7800000000007</v>
      </c>
      <c r="L8331">
        <v>21856</v>
      </c>
      <c r="M8331">
        <v>24467</v>
      </c>
      <c r="N8331">
        <v>6077.6</v>
      </c>
    </row>
    <row r="8332" spans="1:14" x14ac:dyDescent="0.25">
      <c r="A8332">
        <v>43803</v>
      </c>
      <c r="B8332">
        <v>3074.92</v>
      </c>
      <c r="C8332">
        <v>937.92</v>
      </c>
      <c r="D8332">
        <v>6626.7</v>
      </c>
      <c r="E8332">
        <v>5299.3</v>
      </c>
      <c r="F8332">
        <v>13100.29</v>
      </c>
      <c r="G8332">
        <v>8265.2999999999993</v>
      </c>
      <c r="H8332">
        <v>20593</v>
      </c>
      <c r="I8332">
        <v>548.46</v>
      </c>
      <c r="J8332">
        <v>1622.41</v>
      </c>
      <c r="K8332">
        <v>9327.32</v>
      </c>
      <c r="L8332">
        <v>21640</v>
      </c>
      <c r="M8332">
        <v>24171</v>
      </c>
      <c r="N8332">
        <v>5997.8</v>
      </c>
    </row>
    <row r="8333" spans="1:14" x14ac:dyDescent="0.25">
      <c r="A8333">
        <v>43804</v>
      </c>
      <c r="B8333">
        <v>3081.59</v>
      </c>
      <c r="C8333">
        <v>933.92</v>
      </c>
      <c r="D8333">
        <v>6592.1</v>
      </c>
      <c r="E8333">
        <v>5301.2</v>
      </c>
      <c r="F8333">
        <v>13045.93</v>
      </c>
      <c r="G8333">
        <v>8255.5</v>
      </c>
      <c r="H8333">
        <v>20539</v>
      </c>
      <c r="I8333">
        <v>548.86</v>
      </c>
      <c r="J8333">
        <v>1619.83</v>
      </c>
      <c r="K8333">
        <v>9356.24</v>
      </c>
      <c r="L8333">
        <v>21837</v>
      </c>
      <c r="M8333">
        <v>24342</v>
      </c>
      <c r="N8333">
        <v>6059.5</v>
      </c>
    </row>
    <row r="8334" spans="1:14" x14ac:dyDescent="0.25">
      <c r="A8334">
        <v>43805</v>
      </c>
      <c r="B8334">
        <v>3109.51</v>
      </c>
      <c r="C8334">
        <v>943.69</v>
      </c>
      <c r="D8334">
        <v>6683</v>
      </c>
      <c r="E8334">
        <v>5368.4</v>
      </c>
      <c r="F8334">
        <v>13133.7</v>
      </c>
      <c r="G8334">
        <v>8379.2999999999993</v>
      </c>
      <c r="H8334">
        <v>20729</v>
      </c>
      <c r="I8334">
        <v>559.01</v>
      </c>
      <c r="J8334">
        <v>1639.34</v>
      </c>
      <c r="K8334">
        <v>9452.9500000000007</v>
      </c>
      <c r="L8334">
        <v>21940</v>
      </c>
      <c r="M8334">
        <v>24580</v>
      </c>
      <c r="N8334">
        <v>6081.2</v>
      </c>
    </row>
    <row r="8335" spans="1:14" x14ac:dyDescent="0.25">
      <c r="A8335">
        <v>43808</v>
      </c>
      <c r="B8335">
        <v>3098.15</v>
      </c>
      <c r="C8335">
        <v>940.15</v>
      </c>
      <c r="D8335">
        <v>6672.9</v>
      </c>
      <c r="E8335">
        <v>5336.8</v>
      </c>
      <c r="F8335">
        <v>13068.37</v>
      </c>
      <c r="G8335">
        <v>8345.5</v>
      </c>
      <c r="H8335">
        <v>20517</v>
      </c>
      <c r="I8335">
        <v>558.95000000000005</v>
      </c>
      <c r="J8335">
        <v>1638.64</v>
      </c>
      <c r="K8335">
        <v>9431.26</v>
      </c>
      <c r="L8335">
        <v>21959</v>
      </c>
      <c r="M8335">
        <v>24592</v>
      </c>
      <c r="N8335">
        <v>6104.8</v>
      </c>
    </row>
    <row r="8336" spans="1:14" x14ac:dyDescent="0.25">
      <c r="A8336">
        <v>43809</v>
      </c>
      <c r="B8336">
        <v>3099.63</v>
      </c>
      <c r="C8336">
        <v>940.43</v>
      </c>
      <c r="D8336">
        <v>6660.9</v>
      </c>
      <c r="E8336">
        <v>5346.9</v>
      </c>
      <c r="F8336">
        <v>13029.97</v>
      </c>
      <c r="G8336">
        <v>8317.6</v>
      </c>
      <c r="H8336">
        <v>20673</v>
      </c>
      <c r="I8336">
        <v>556.74</v>
      </c>
      <c r="J8336">
        <v>1631.35</v>
      </c>
      <c r="K8336">
        <v>9377.0300000000007</v>
      </c>
      <c r="L8336">
        <v>21968</v>
      </c>
      <c r="M8336">
        <v>24499</v>
      </c>
      <c r="N8336">
        <v>6093.9</v>
      </c>
    </row>
    <row r="8337" spans="1:14" x14ac:dyDescent="0.25">
      <c r="A8337">
        <v>43810</v>
      </c>
      <c r="B8337">
        <v>3106.55</v>
      </c>
      <c r="C8337">
        <v>940.53</v>
      </c>
      <c r="D8337">
        <v>6660</v>
      </c>
      <c r="E8337">
        <v>5358.8</v>
      </c>
      <c r="F8337">
        <v>13118.74</v>
      </c>
      <c r="G8337">
        <v>8390.2000000000007</v>
      </c>
      <c r="H8337">
        <v>20726</v>
      </c>
      <c r="I8337">
        <v>555.87</v>
      </c>
      <c r="J8337">
        <v>1635.82</v>
      </c>
      <c r="K8337">
        <v>9403.24</v>
      </c>
      <c r="L8337">
        <v>21893</v>
      </c>
      <c r="M8337">
        <v>24719</v>
      </c>
      <c r="N8337">
        <v>6124.8</v>
      </c>
    </row>
    <row r="8338" spans="1:14" x14ac:dyDescent="0.25">
      <c r="A8338">
        <v>43811</v>
      </c>
      <c r="B8338">
        <v>3131.26</v>
      </c>
      <c r="C8338">
        <v>943.13</v>
      </c>
      <c r="D8338">
        <v>6726.9</v>
      </c>
      <c r="E8338">
        <v>5380.3</v>
      </c>
      <c r="F8338">
        <v>13200.52</v>
      </c>
      <c r="G8338">
        <v>8457</v>
      </c>
      <c r="H8338">
        <v>20930</v>
      </c>
      <c r="I8338">
        <v>556.57000000000005</v>
      </c>
      <c r="J8338">
        <v>1653.22</v>
      </c>
      <c r="K8338">
        <v>9468.31</v>
      </c>
      <c r="L8338">
        <v>21978</v>
      </c>
      <c r="M8338">
        <v>25042</v>
      </c>
      <c r="N8338">
        <v>6081.2</v>
      </c>
    </row>
    <row r="8339" spans="1:14" x14ac:dyDescent="0.25">
      <c r="A8339">
        <v>43812</v>
      </c>
      <c r="B8339">
        <v>3135.21</v>
      </c>
      <c r="C8339">
        <v>944.43</v>
      </c>
      <c r="D8339">
        <v>6784.1</v>
      </c>
      <c r="E8339">
        <v>5411.8</v>
      </c>
      <c r="F8339">
        <v>13236.93</v>
      </c>
      <c r="G8339">
        <v>8528.6</v>
      </c>
      <c r="H8339">
        <v>20858</v>
      </c>
      <c r="I8339">
        <v>559.5</v>
      </c>
      <c r="J8339">
        <v>1662.86</v>
      </c>
      <c r="K8339">
        <v>9433.07</v>
      </c>
      <c r="L8339">
        <v>22504</v>
      </c>
      <c r="M8339">
        <v>25694</v>
      </c>
      <c r="N8339">
        <v>6117.5</v>
      </c>
    </row>
    <row r="8340" spans="1:14" x14ac:dyDescent="0.25">
      <c r="A8340">
        <v>43815</v>
      </c>
      <c r="B8340">
        <v>3157.2</v>
      </c>
      <c r="C8340">
        <v>947.41</v>
      </c>
      <c r="D8340">
        <v>6965.9</v>
      </c>
      <c r="E8340">
        <v>5478.6</v>
      </c>
      <c r="F8340">
        <v>13373.56</v>
      </c>
      <c r="G8340">
        <v>8641</v>
      </c>
      <c r="H8340">
        <v>21044</v>
      </c>
      <c r="I8340">
        <v>566.74</v>
      </c>
      <c r="J8340">
        <v>1680.73</v>
      </c>
      <c r="K8340">
        <v>9538.81</v>
      </c>
      <c r="L8340">
        <v>22485</v>
      </c>
      <c r="M8340">
        <v>25579</v>
      </c>
      <c r="N8340">
        <v>6213.7</v>
      </c>
    </row>
    <row r="8341" spans="1:14" x14ac:dyDescent="0.25">
      <c r="A8341">
        <v>43816</v>
      </c>
      <c r="B8341">
        <v>3154.98</v>
      </c>
      <c r="C8341">
        <v>947.5</v>
      </c>
      <c r="D8341">
        <v>6945.2</v>
      </c>
      <c r="E8341">
        <v>5457.5</v>
      </c>
      <c r="F8341">
        <v>13256.87</v>
      </c>
      <c r="G8341">
        <v>8609.7000000000007</v>
      </c>
      <c r="H8341">
        <v>21134</v>
      </c>
      <c r="I8341">
        <v>562.77</v>
      </c>
      <c r="J8341">
        <v>1682.61</v>
      </c>
      <c r="K8341">
        <v>9515.31</v>
      </c>
      <c r="L8341">
        <v>22551</v>
      </c>
      <c r="M8341">
        <v>25810</v>
      </c>
      <c r="N8341">
        <v>6211</v>
      </c>
    </row>
    <row r="8342" spans="1:14" x14ac:dyDescent="0.25">
      <c r="A8342">
        <v>43817</v>
      </c>
      <c r="B8342">
        <v>3157.7</v>
      </c>
      <c r="C8342">
        <v>944.43</v>
      </c>
      <c r="D8342">
        <v>6973.3</v>
      </c>
      <c r="E8342">
        <v>5448.8</v>
      </c>
      <c r="F8342">
        <v>13194.04</v>
      </c>
      <c r="G8342">
        <v>8615.7000000000007</v>
      </c>
      <c r="H8342">
        <v>21154</v>
      </c>
      <c r="I8342">
        <v>562.54</v>
      </c>
      <c r="J8342">
        <v>1679.79</v>
      </c>
      <c r="K8342">
        <v>9554.18</v>
      </c>
      <c r="L8342">
        <v>22363</v>
      </c>
      <c r="M8342">
        <v>25891</v>
      </c>
      <c r="N8342">
        <v>6221.8</v>
      </c>
    </row>
    <row r="8343" spans="1:14" x14ac:dyDescent="0.25">
      <c r="A8343">
        <v>43818</v>
      </c>
      <c r="B8343">
        <v>3169.81</v>
      </c>
      <c r="C8343">
        <v>946.21</v>
      </c>
      <c r="D8343">
        <v>6992.2</v>
      </c>
      <c r="E8343">
        <v>5461.2</v>
      </c>
      <c r="F8343">
        <v>13167.61</v>
      </c>
      <c r="G8343">
        <v>8611</v>
      </c>
      <c r="H8343">
        <v>21184</v>
      </c>
      <c r="I8343">
        <v>562.24</v>
      </c>
      <c r="J8343">
        <v>1676.49</v>
      </c>
      <c r="K8343">
        <v>9558.7000000000007</v>
      </c>
      <c r="L8343">
        <v>22382</v>
      </c>
      <c r="M8343">
        <v>25787</v>
      </c>
      <c r="N8343">
        <v>6202.6</v>
      </c>
    </row>
    <row r="8344" spans="1:14" x14ac:dyDescent="0.25">
      <c r="A8344">
        <v>43819</v>
      </c>
      <c r="B8344">
        <v>3183.62</v>
      </c>
      <c r="C8344">
        <v>948.82</v>
      </c>
      <c r="D8344">
        <v>6988.5</v>
      </c>
      <c r="E8344">
        <v>5504.7</v>
      </c>
      <c r="F8344">
        <v>13265.28</v>
      </c>
      <c r="G8344">
        <v>8638.1</v>
      </c>
      <c r="H8344">
        <v>21475</v>
      </c>
      <c r="I8344">
        <v>565.54</v>
      </c>
      <c r="J8344">
        <v>1686.12</v>
      </c>
      <c r="K8344">
        <v>9632.6</v>
      </c>
      <c r="L8344">
        <v>22278</v>
      </c>
      <c r="M8344">
        <v>25913</v>
      </c>
      <c r="N8344">
        <v>6184.3</v>
      </c>
    </row>
    <row r="8345" spans="1:14" x14ac:dyDescent="0.25">
      <c r="A8345">
        <v>43822</v>
      </c>
      <c r="B8345">
        <v>3185.1</v>
      </c>
      <c r="C8345">
        <v>948.07</v>
      </c>
      <c r="D8345">
        <v>7029.4</v>
      </c>
      <c r="E8345">
        <v>5513.4</v>
      </c>
      <c r="F8345">
        <v>13254.32</v>
      </c>
      <c r="G8345">
        <v>8637.7000000000007</v>
      </c>
      <c r="H8345">
        <v>21382</v>
      </c>
      <c r="I8345">
        <v>565.38</v>
      </c>
      <c r="J8345">
        <v>1687.77</v>
      </c>
      <c r="K8345">
        <v>9696.4699999999993</v>
      </c>
      <c r="L8345">
        <v>22306</v>
      </c>
      <c r="M8345">
        <v>25835</v>
      </c>
      <c r="N8345">
        <v>6150.4</v>
      </c>
    </row>
    <row r="8346" spans="1:14" x14ac:dyDescent="0.25">
      <c r="A8346">
        <v>43823</v>
      </c>
      <c r="B8346">
        <v>3183.62</v>
      </c>
      <c r="C8346">
        <v>950.68</v>
      </c>
      <c r="D8346">
        <v>7042.4</v>
      </c>
      <c r="E8346">
        <v>5513.8</v>
      </c>
      <c r="F8346">
        <v>13254.32</v>
      </c>
      <c r="G8346">
        <v>8628.1</v>
      </c>
      <c r="H8346">
        <v>21382</v>
      </c>
      <c r="I8346">
        <v>565.33000000000004</v>
      </c>
      <c r="J8346">
        <v>1687.77</v>
      </c>
      <c r="K8346">
        <v>9696.4699999999993</v>
      </c>
      <c r="L8346">
        <v>22316</v>
      </c>
      <c r="M8346">
        <v>25856</v>
      </c>
      <c r="N8346">
        <v>6145.8</v>
      </c>
    </row>
    <row r="8347" spans="1:14" x14ac:dyDescent="0.25">
      <c r="A8347">
        <v>43824</v>
      </c>
      <c r="B8347">
        <v>3183.62</v>
      </c>
      <c r="C8347">
        <v>950.68</v>
      </c>
      <c r="D8347">
        <v>7042.4</v>
      </c>
      <c r="E8347">
        <v>5513.8</v>
      </c>
      <c r="F8347">
        <v>13254.32</v>
      </c>
      <c r="G8347">
        <v>8628.1</v>
      </c>
      <c r="H8347">
        <v>21382</v>
      </c>
      <c r="I8347">
        <v>565.33000000000004</v>
      </c>
      <c r="J8347">
        <v>1687.77</v>
      </c>
      <c r="K8347">
        <v>9696.4699999999993</v>
      </c>
      <c r="L8347">
        <v>22269</v>
      </c>
      <c r="M8347">
        <v>25856</v>
      </c>
      <c r="N8347">
        <v>6145.8</v>
      </c>
    </row>
    <row r="8348" spans="1:14" x14ac:dyDescent="0.25">
      <c r="A8348">
        <v>43825</v>
      </c>
      <c r="B8348">
        <v>3202.13</v>
      </c>
      <c r="C8348">
        <v>950.68</v>
      </c>
      <c r="D8348">
        <v>7042.4</v>
      </c>
      <c r="E8348">
        <v>5513.8</v>
      </c>
      <c r="F8348">
        <v>13254.32</v>
      </c>
      <c r="G8348">
        <v>8628.1</v>
      </c>
      <c r="H8348">
        <v>21382</v>
      </c>
      <c r="I8348">
        <v>565.33000000000004</v>
      </c>
      <c r="J8348">
        <v>1687.77</v>
      </c>
      <c r="K8348">
        <v>9696.4699999999993</v>
      </c>
      <c r="L8348">
        <v>22382</v>
      </c>
      <c r="M8348">
        <v>25856</v>
      </c>
      <c r="N8348">
        <v>6145.8</v>
      </c>
    </row>
    <row r="8349" spans="1:14" x14ac:dyDescent="0.25">
      <c r="A8349">
        <v>43826</v>
      </c>
      <c r="B8349">
        <v>3195.22</v>
      </c>
      <c r="C8349">
        <v>950.03</v>
      </c>
      <c r="D8349">
        <v>7050.3</v>
      </c>
      <c r="E8349">
        <v>5520.7</v>
      </c>
      <c r="F8349">
        <v>13276.24</v>
      </c>
      <c r="G8349">
        <v>8672.1</v>
      </c>
      <c r="H8349">
        <v>21253</v>
      </c>
      <c r="I8349">
        <v>566.75</v>
      </c>
      <c r="J8349">
        <v>1688.24</v>
      </c>
      <c r="K8349">
        <v>9696.4699999999993</v>
      </c>
      <c r="L8349">
        <v>22391</v>
      </c>
      <c r="M8349">
        <v>26172</v>
      </c>
      <c r="N8349">
        <v>6177</v>
      </c>
    </row>
    <row r="8350" spans="1:14" x14ac:dyDescent="0.25">
      <c r="A8350">
        <v>43829</v>
      </c>
      <c r="B8350">
        <v>3181.4</v>
      </c>
      <c r="C8350">
        <v>946.21</v>
      </c>
      <c r="D8350">
        <v>7003.4</v>
      </c>
      <c r="E8350">
        <v>5469.4</v>
      </c>
      <c r="F8350">
        <v>13201.99</v>
      </c>
      <c r="G8350">
        <v>8619.2999999999993</v>
      </c>
      <c r="H8350">
        <v>20992</v>
      </c>
      <c r="I8350">
        <v>561.73</v>
      </c>
      <c r="J8350">
        <v>1661.23</v>
      </c>
      <c r="K8350">
        <v>9600.67</v>
      </c>
      <c r="L8350">
        <v>22203</v>
      </c>
      <c r="M8350">
        <v>26267</v>
      </c>
      <c r="N8350">
        <v>6174.2</v>
      </c>
    </row>
    <row r="8351" spans="1:14" x14ac:dyDescent="0.25">
      <c r="A8351">
        <v>43830</v>
      </c>
      <c r="B8351">
        <v>3188.81</v>
      </c>
      <c r="C8351">
        <v>944.62</v>
      </c>
      <c r="D8351">
        <v>6969</v>
      </c>
      <c r="E8351">
        <v>5465.8</v>
      </c>
      <c r="F8351">
        <v>13201.99</v>
      </c>
      <c r="G8351">
        <v>8552.9</v>
      </c>
      <c r="H8351">
        <v>20992</v>
      </c>
      <c r="I8351">
        <v>560.73</v>
      </c>
      <c r="J8351">
        <v>1661.23</v>
      </c>
      <c r="K8351">
        <v>9600.67</v>
      </c>
      <c r="L8351">
        <v>22203</v>
      </c>
      <c r="M8351">
        <v>26123</v>
      </c>
      <c r="N8351">
        <v>6047.8</v>
      </c>
    </row>
    <row r="8352" spans="1:14" x14ac:dyDescent="0.25">
      <c r="A8352">
        <v>43831</v>
      </c>
      <c r="B8352">
        <v>3188.81</v>
      </c>
      <c r="C8352">
        <v>944.62</v>
      </c>
      <c r="D8352">
        <v>6969</v>
      </c>
      <c r="E8352">
        <v>5465.8</v>
      </c>
      <c r="F8352">
        <v>13201.99</v>
      </c>
      <c r="G8352">
        <v>8552.9</v>
      </c>
      <c r="H8352">
        <v>20992</v>
      </c>
      <c r="I8352">
        <v>560.73</v>
      </c>
      <c r="J8352">
        <v>1661.23</v>
      </c>
      <c r="K8352">
        <v>9600.67</v>
      </c>
      <c r="L8352">
        <v>22203</v>
      </c>
      <c r="M8352">
        <v>26123</v>
      </c>
      <c r="N8352">
        <v>6047.8</v>
      </c>
    </row>
    <row r="8353" spans="1:14" x14ac:dyDescent="0.25">
      <c r="A8353">
        <v>43832</v>
      </c>
      <c r="B8353">
        <v>3216.44</v>
      </c>
      <c r="C8353">
        <v>946.67</v>
      </c>
      <c r="D8353">
        <v>7012.2</v>
      </c>
      <c r="E8353">
        <v>5523.9</v>
      </c>
      <c r="F8353">
        <v>13339.03</v>
      </c>
      <c r="G8353">
        <v>8669.7999999999993</v>
      </c>
      <c r="H8353">
        <v>21272</v>
      </c>
      <c r="I8353">
        <v>568.29999999999995</v>
      </c>
      <c r="J8353">
        <v>1698.81</v>
      </c>
      <c r="K8353">
        <v>9600.67</v>
      </c>
      <c r="L8353">
        <v>22203</v>
      </c>
      <c r="M8353">
        <v>26433</v>
      </c>
      <c r="N8353">
        <v>6067.1</v>
      </c>
    </row>
    <row r="8354" spans="1:14" x14ac:dyDescent="0.25">
      <c r="A8354">
        <v>43833</v>
      </c>
      <c r="B8354">
        <v>3193.25</v>
      </c>
      <c r="C8354">
        <v>944.53</v>
      </c>
      <c r="D8354">
        <v>7015.9</v>
      </c>
      <c r="E8354">
        <v>5526.2</v>
      </c>
      <c r="F8354">
        <v>13149.17</v>
      </c>
      <c r="G8354">
        <v>8619.2999999999993</v>
      </c>
      <c r="H8354">
        <v>21158</v>
      </c>
      <c r="I8354">
        <v>566.59</v>
      </c>
      <c r="J8354">
        <v>1674.61</v>
      </c>
      <c r="K8354">
        <v>9664.5400000000009</v>
      </c>
      <c r="L8354">
        <v>22203</v>
      </c>
      <c r="M8354">
        <v>26282</v>
      </c>
      <c r="N8354">
        <v>6100</v>
      </c>
    </row>
    <row r="8355" spans="1:14" x14ac:dyDescent="0.25">
      <c r="A8355">
        <v>43836</v>
      </c>
      <c r="B8355">
        <v>3201.14</v>
      </c>
      <c r="C8355">
        <v>947.05</v>
      </c>
      <c r="D8355">
        <v>6974.6</v>
      </c>
      <c r="E8355">
        <v>5503.8</v>
      </c>
      <c r="F8355">
        <v>13069.94</v>
      </c>
      <c r="G8355">
        <v>8598.2000000000007</v>
      </c>
      <c r="H8355">
        <v>21051</v>
      </c>
      <c r="I8355">
        <v>563.04</v>
      </c>
      <c r="J8355">
        <v>1674.61</v>
      </c>
      <c r="K8355">
        <v>9644.4599999999991</v>
      </c>
      <c r="L8355">
        <v>21696</v>
      </c>
      <c r="M8355">
        <v>26042</v>
      </c>
      <c r="N8355">
        <v>6111.9</v>
      </c>
    </row>
    <row r="8356" spans="1:14" x14ac:dyDescent="0.25">
      <c r="A8356">
        <v>43837</v>
      </c>
      <c r="B8356">
        <v>3193</v>
      </c>
      <c r="C8356">
        <v>950.12</v>
      </c>
      <c r="D8356">
        <v>6977.8</v>
      </c>
      <c r="E8356">
        <v>5502.8</v>
      </c>
      <c r="F8356">
        <v>13179.57</v>
      </c>
      <c r="G8356">
        <v>8587.2000000000007</v>
      </c>
      <c r="H8356">
        <v>21177</v>
      </c>
      <c r="I8356">
        <v>565.34</v>
      </c>
      <c r="J8356">
        <v>1687.77</v>
      </c>
      <c r="K8356">
        <v>9659.98</v>
      </c>
      <c r="L8356">
        <v>22053</v>
      </c>
      <c r="M8356">
        <v>26226</v>
      </c>
      <c r="N8356">
        <v>6195.3</v>
      </c>
    </row>
    <row r="8357" spans="1:14" x14ac:dyDescent="0.25">
      <c r="A8357">
        <v>43838</v>
      </c>
      <c r="B8357">
        <v>3217.67</v>
      </c>
      <c r="C8357">
        <v>952.36</v>
      </c>
      <c r="D8357">
        <v>6975.1</v>
      </c>
      <c r="E8357">
        <v>5520.2</v>
      </c>
      <c r="F8357">
        <v>13270.26</v>
      </c>
      <c r="G8357">
        <v>8591</v>
      </c>
      <c r="H8357">
        <v>21275</v>
      </c>
      <c r="I8357">
        <v>566.09</v>
      </c>
      <c r="J8357">
        <v>1687.06</v>
      </c>
      <c r="K8357">
        <v>9632.6</v>
      </c>
      <c r="L8357">
        <v>21743</v>
      </c>
      <c r="M8357">
        <v>25927</v>
      </c>
      <c r="N8357">
        <v>6184.3</v>
      </c>
    </row>
    <row r="8358" spans="1:14" x14ac:dyDescent="0.25">
      <c r="A8358">
        <v>43839</v>
      </c>
      <c r="B8358">
        <v>3233.22</v>
      </c>
      <c r="C8358">
        <v>956.47</v>
      </c>
      <c r="D8358">
        <v>6999.2</v>
      </c>
      <c r="E8358">
        <v>5531.2</v>
      </c>
      <c r="F8358">
        <v>13438.7</v>
      </c>
      <c r="G8358">
        <v>8593.9</v>
      </c>
      <c r="H8358">
        <v>21458</v>
      </c>
      <c r="I8358">
        <v>568.07000000000005</v>
      </c>
      <c r="J8358">
        <v>1687.3</v>
      </c>
      <c r="K8358">
        <v>9639.9</v>
      </c>
      <c r="L8358">
        <v>22259</v>
      </c>
      <c r="M8358">
        <v>26448</v>
      </c>
      <c r="N8358">
        <v>6242</v>
      </c>
    </row>
    <row r="8359" spans="1:14" x14ac:dyDescent="0.25">
      <c r="A8359">
        <v>43840</v>
      </c>
      <c r="B8359">
        <v>3222.11</v>
      </c>
      <c r="C8359">
        <v>955.82</v>
      </c>
      <c r="D8359">
        <v>6997.4</v>
      </c>
      <c r="E8359">
        <v>5525.7</v>
      </c>
      <c r="F8359">
        <v>13445.67</v>
      </c>
      <c r="G8359">
        <v>8599.2999999999993</v>
      </c>
      <c r="H8359">
        <v>21459</v>
      </c>
      <c r="I8359">
        <v>566.09</v>
      </c>
      <c r="J8359">
        <v>1676.96</v>
      </c>
      <c r="K8359">
        <v>9631.69</v>
      </c>
      <c r="L8359">
        <v>22353</v>
      </c>
      <c r="M8359">
        <v>26489</v>
      </c>
      <c r="N8359">
        <v>6291.5</v>
      </c>
    </row>
    <row r="8360" spans="1:14" x14ac:dyDescent="0.25">
      <c r="A8360">
        <v>43843</v>
      </c>
      <c r="B8360">
        <v>3246.79</v>
      </c>
      <c r="C8360">
        <v>960.11</v>
      </c>
      <c r="D8360">
        <v>7012.2</v>
      </c>
      <c r="E8360">
        <v>5524.8</v>
      </c>
      <c r="F8360">
        <v>13389.86</v>
      </c>
      <c r="G8360">
        <v>8556.2000000000007</v>
      </c>
      <c r="H8360">
        <v>21324</v>
      </c>
      <c r="I8360">
        <v>564.62</v>
      </c>
      <c r="J8360">
        <v>1680.49</v>
      </c>
      <c r="K8360">
        <v>9597.93</v>
      </c>
      <c r="L8360">
        <v>22353</v>
      </c>
      <c r="M8360">
        <v>26762</v>
      </c>
      <c r="N8360">
        <v>6265.8</v>
      </c>
    </row>
    <row r="8361" spans="1:14" x14ac:dyDescent="0.25">
      <c r="A8361">
        <v>43844</v>
      </c>
      <c r="B8361">
        <v>3245.06</v>
      </c>
      <c r="C8361">
        <v>962.63</v>
      </c>
      <c r="D8361">
        <v>7027.6</v>
      </c>
      <c r="E8361">
        <v>5530.8</v>
      </c>
      <c r="F8361">
        <v>13401.32</v>
      </c>
      <c r="G8361">
        <v>8541.9</v>
      </c>
      <c r="H8361">
        <v>21355</v>
      </c>
      <c r="I8361">
        <v>566.80999999999995</v>
      </c>
      <c r="J8361">
        <v>1683.77</v>
      </c>
      <c r="K8361">
        <v>9625.2999999999993</v>
      </c>
      <c r="L8361">
        <v>22541</v>
      </c>
      <c r="M8361">
        <v>26611</v>
      </c>
      <c r="N8361">
        <v>6328.1</v>
      </c>
    </row>
    <row r="8362" spans="1:14" x14ac:dyDescent="0.25">
      <c r="A8362">
        <v>43845</v>
      </c>
      <c r="B8362">
        <v>3250.74</v>
      </c>
      <c r="C8362">
        <v>965.89</v>
      </c>
      <c r="D8362">
        <v>7039.6</v>
      </c>
      <c r="E8362">
        <v>5522.1</v>
      </c>
      <c r="F8362">
        <v>13370.92</v>
      </c>
      <c r="G8362">
        <v>8534.2999999999993</v>
      </c>
      <c r="H8362">
        <v>21211</v>
      </c>
      <c r="I8362">
        <v>567.19000000000005</v>
      </c>
      <c r="J8362">
        <v>1679.08</v>
      </c>
      <c r="K8362">
        <v>9652.68</v>
      </c>
      <c r="L8362">
        <v>22457</v>
      </c>
      <c r="M8362">
        <v>26568</v>
      </c>
      <c r="N8362">
        <v>6347.3</v>
      </c>
    </row>
    <row r="8363" spans="1:14" x14ac:dyDescent="0.25">
      <c r="A8363">
        <v>43846</v>
      </c>
      <c r="B8363">
        <v>3273.19</v>
      </c>
      <c r="C8363">
        <v>969.91</v>
      </c>
      <c r="D8363">
        <v>7009</v>
      </c>
      <c r="E8363">
        <v>5528.9</v>
      </c>
      <c r="F8363">
        <v>13377.9</v>
      </c>
      <c r="G8363">
        <v>8584.7999999999993</v>
      </c>
      <c r="H8363">
        <v>21363</v>
      </c>
      <c r="I8363">
        <v>567.65</v>
      </c>
      <c r="J8363">
        <v>1701.15</v>
      </c>
      <c r="K8363">
        <v>9659.98</v>
      </c>
      <c r="L8363">
        <v>22485</v>
      </c>
      <c r="M8363">
        <v>26700</v>
      </c>
      <c r="N8363">
        <v>6401.4</v>
      </c>
    </row>
    <row r="8364" spans="1:14" x14ac:dyDescent="0.25">
      <c r="A8364">
        <v>43847</v>
      </c>
      <c r="B8364">
        <v>3281.58</v>
      </c>
      <c r="C8364">
        <v>974.38</v>
      </c>
      <c r="D8364">
        <v>7074.5</v>
      </c>
      <c r="E8364">
        <v>5586.2</v>
      </c>
      <c r="F8364">
        <v>13463.61</v>
      </c>
      <c r="G8364">
        <v>8688.9</v>
      </c>
      <c r="H8364">
        <v>21552</v>
      </c>
      <c r="I8364">
        <v>570.94000000000005</v>
      </c>
      <c r="J8364">
        <v>1714.07</v>
      </c>
      <c r="K8364">
        <v>9789.5400000000009</v>
      </c>
      <c r="L8364">
        <v>22569</v>
      </c>
      <c r="M8364">
        <v>26857</v>
      </c>
      <c r="N8364">
        <v>6418.8</v>
      </c>
    </row>
    <row r="8365" spans="1:14" x14ac:dyDescent="0.25">
      <c r="A8365">
        <v>43850</v>
      </c>
      <c r="B8365">
        <v>3281.58</v>
      </c>
      <c r="C8365">
        <v>977.09</v>
      </c>
      <c r="D8365">
        <v>7049.9</v>
      </c>
      <c r="E8365">
        <v>5565.6</v>
      </c>
      <c r="F8365">
        <v>13498.49</v>
      </c>
      <c r="G8365">
        <v>8669</v>
      </c>
      <c r="H8365">
        <v>21500</v>
      </c>
      <c r="I8365">
        <v>569.59</v>
      </c>
      <c r="J8365">
        <v>1711.02</v>
      </c>
      <c r="K8365">
        <v>9813.27</v>
      </c>
      <c r="L8365">
        <v>22616</v>
      </c>
      <c r="M8365">
        <v>26515</v>
      </c>
      <c r="N8365">
        <v>6435.3</v>
      </c>
    </row>
    <row r="8366" spans="1:14" x14ac:dyDescent="0.25">
      <c r="A8366">
        <v>43851</v>
      </c>
      <c r="B8366">
        <v>3276.15</v>
      </c>
      <c r="C8366">
        <v>975.6</v>
      </c>
      <c r="D8366">
        <v>7011.3</v>
      </c>
      <c r="E8366">
        <v>5536.3</v>
      </c>
      <c r="F8366">
        <v>13500.99</v>
      </c>
      <c r="G8366">
        <v>8620.6</v>
      </c>
      <c r="H8366">
        <v>21373</v>
      </c>
      <c r="I8366">
        <v>567.44000000000005</v>
      </c>
      <c r="J8366">
        <v>1715.24</v>
      </c>
      <c r="K8366">
        <v>9833.34</v>
      </c>
      <c r="L8366">
        <v>22410</v>
      </c>
      <c r="M8366">
        <v>25782</v>
      </c>
      <c r="N8366">
        <v>6418.8</v>
      </c>
    </row>
    <row r="8367" spans="1:14" x14ac:dyDescent="0.25">
      <c r="A8367">
        <v>43852</v>
      </c>
      <c r="B8367">
        <v>3276.4</v>
      </c>
      <c r="C8367">
        <v>977.28</v>
      </c>
      <c r="D8367">
        <v>6970.4</v>
      </c>
      <c r="E8367">
        <v>5504.2</v>
      </c>
      <c r="F8367">
        <v>13457.13</v>
      </c>
      <c r="G8367">
        <v>8588</v>
      </c>
      <c r="H8367">
        <v>21228</v>
      </c>
      <c r="I8367">
        <v>567.15</v>
      </c>
      <c r="J8367">
        <v>1700.68</v>
      </c>
      <c r="K8367">
        <v>9856.15</v>
      </c>
      <c r="L8367">
        <v>22560</v>
      </c>
      <c r="M8367">
        <v>26167</v>
      </c>
      <c r="N8367">
        <v>6481.1</v>
      </c>
    </row>
    <row r="8368" spans="1:14" x14ac:dyDescent="0.25">
      <c r="A8368">
        <v>43853</v>
      </c>
      <c r="B8368">
        <v>3282.56</v>
      </c>
      <c r="C8368">
        <v>979.52</v>
      </c>
      <c r="D8368">
        <v>6913.7</v>
      </c>
      <c r="E8368">
        <v>5468</v>
      </c>
      <c r="F8368">
        <v>13337.54</v>
      </c>
      <c r="G8368">
        <v>8541.9</v>
      </c>
      <c r="H8368">
        <v>21246</v>
      </c>
      <c r="I8368">
        <v>561.62</v>
      </c>
      <c r="J8368">
        <v>1687.53</v>
      </c>
      <c r="K8368">
        <v>9774.94</v>
      </c>
      <c r="L8368">
        <v>22306</v>
      </c>
      <c r="M8368">
        <v>25702</v>
      </c>
      <c r="N8368">
        <v>6438.9</v>
      </c>
    </row>
    <row r="8369" spans="1:14" x14ac:dyDescent="0.25">
      <c r="A8369">
        <v>43854</v>
      </c>
      <c r="B8369">
        <v>3250.49</v>
      </c>
      <c r="C8369">
        <v>976.44</v>
      </c>
      <c r="D8369">
        <v>6994.6</v>
      </c>
      <c r="E8369">
        <v>5517.5</v>
      </c>
      <c r="F8369">
        <v>13518.93</v>
      </c>
      <c r="G8369">
        <v>8581.2000000000007</v>
      </c>
      <c r="H8369">
        <v>21459</v>
      </c>
      <c r="I8369">
        <v>569.67999999999995</v>
      </c>
      <c r="J8369">
        <v>1703.27</v>
      </c>
      <c r="K8369">
        <v>9824.2099999999991</v>
      </c>
      <c r="L8369">
        <v>22353</v>
      </c>
      <c r="M8369">
        <v>25801</v>
      </c>
      <c r="N8369">
        <v>6441.7</v>
      </c>
    </row>
    <row r="8370" spans="1:14" x14ac:dyDescent="0.25">
      <c r="A8370">
        <v>43857</v>
      </c>
      <c r="B8370">
        <v>3197.19</v>
      </c>
      <c r="C8370">
        <v>970.37</v>
      </c>
      <c r="D8370">
        <v>6826.8</v>
      </c>
      <c r="E8370">
        <v>5369</v>
      </c>
      <c r="F8370">
        <v>13166.61</v>
      </c>
      <c r="G8370">
        <v>8419.1</v>
      </c>
      <c r="H8370">
        <v>20994</v>
      </c>
      <c r="I8370">
        <v>555.15</v>
      </c>
      <c r="J8370">
        <v>1662.64</v>
      </c>
      <c r="K8370">
        <v>9654.5</v>
      </c>
      <c r="L8370">
        <v>21893</v>
      </c>
      <c r="M8370">
        <v>25801</v>
      </c>
      <c r="N8370">
        <v>6413.3</v>
      </c>
    </row>
    <row r="8371" spans="1:14" x14ac:dyDescent="0.25">
      <c r="A8371">
        <v>43858</v>
      </c>
      <c r="B8371">
        <v>3235.44</v>
      </c>
      <c r="C8371">
        <v>974.38</v>
      </c>
      <c r="D8371">
        <v>6893.3</v>
      </c>
      <c r="E8371">
        <v>5426.8</v>
      </c>
      <c r="F8371">
        <v>13266.78</v>
      </c>
      <c r="G8371">
        <v>8516.2999999999993</v>
      </c>
      <c r="H8371">
        <v>21530</v>
      </c>
      <c r="I8371">
        <v>559.17999999999995</v>
      </c>
      <c r="J8371">
        <v>1680.25</v>
      </c>
      <c r="K8371">
        <v>9753.0400000000009</v>
      </c>
      <c r="L8371">
        <v>21752</v>
      </c>
      <c r="M8371">
        <v>25801</v>
      </c>
      <c r="N8371">
        <v>6355.6</v>
      </c>
    </row>
    <row r="8372" spans="1:14" x14ac:dyDescent="0.25">
      <c r="A8372">
        <v>43859</v>
      </c>
      <c r="B8372">
        <v>3229.76</v>
      </c>
      <c r="C8372">
        <v>973.73</v>
      </c>
      <c r="D8372">
        <v>6900.7</v>
      </c>
      <c r="E8372">
        <v>5452.9</v>
      </c>
      <c r="F8372">
        <v>13304.65</v>
      </c>
      <c r="G8372">
        <v>8564.7999999999993</v>
      </c>
      <c r="H8372">
        <v>21664</v>
      </c>
      <c r="I8372">
        <v>561.25</v>
      </c>
      <c r="J8372">
        <v>1684.25</v>
      </c>
      <c r="K8372">
        <v>9830.6</v>
      </c>
      <c r="L8372">
        <v>21940</v>
      </c>
      <c r="M8372">
        <v>25065</v>
      </c>
      <c r="N8372">
        <v>6378.5</v>
      </c>
    </row>
    <row r="8373" spans="1:14" x14ac:dyDescent="0.25">
      <c r="A8373">
        <v>43860</v>
      </c>
      <c r="B8373">
        <v>3246.79</v>
      </c>
      <c r="C8373">
        <v>973.64</v>
      </c>
      <c r="D8373">
        <v>6798.9</v>
      </c>
      <c r="E8373">
        <v>5378.7</v>
      </c>
      <c r="F8373">
        <v>13104.82</v>
      </c>
      <c r="G8373">
        <v>8499.2000000000007</v>
      </c>
      <c r="H8373">
        <v>21307</v>
      </c>
      <c r="I8373">
        <v>555.45000000000005</v>
      </c>
      <c r="J8373">
        <v>1678.85</v>
      </c>
      <c r="K8373">
        <v>9716.5499999999993</v>
      </c>
      <c r="L8373">
        <v>21574</v>
      </c>
      <c r="M8373">
        <v>24409</v>
      </c>
      <c r="N8373">
        <v>6355.6</v>
      </c>
    </row>
    <row r="8374" spans="1:14" x14ac:dyDescent="0.25">
      <c r="A8374">
        <v>43861</v>
      </c>
      <c r="B8374">
        <v>3181.9</v>
      </c>
      <c r="C8374">
        <v>962.44</v>
      </c>
      <c r="D8374">
        <v>6707.4</v>
      </c>
      <c r="E8374">
        <v>5318.2</v>
      </c>
      <c r="F8374">
        <v>12950.34</v>
      </c>
      <c r="G8374">
        <v>8423.4</v>
      </c>
      <c r="H8374">
        <v>20820</v>
      </c>
      <c r="I8374">
        <v>546.64</v>
      </c>
      <c r="J8374">
        <v>1678.61</v>
      </c>
      <c r="K8374">
        <v>9626.2199999999993</v>
      </c>
      <c r="L8374">
        <v>21724</v>
      </c>
      <c r="M8374">
        <v>24300</v>
      </c>
      <c r="N8374">
        <v>6369.3</v>
      </c>
    </row>
    <row r="8375" spans="1:14" x14ac:dyDescent="0.25">
      <c r="A8375">
        <v>43864</v>
      </c>
      <c r="B8375">
        <v>3203.12</v>
      </c>
      <c r="C8375">
        <v>964.96</v>
      </c>
      <c r="D8375">
        <v>6760.8</v>
      </c>
      <c r="E8375">
        <v>5342.9</v>
      </c>
      <c r="F8375">
        <v>12997.18</v>
      </c>
      <c r="G8375">
        <v>8442.9</v>
      </c>
      <c r="H8375">
        <v>20998</v>
      </c>
      <c r="I8375">
        <v>549.36</v>
      </c>
      <c r="J8375">
        <v>1674.85</v>
      </c>
      <c r="K8375">
        <v>9645.3799999999992</v>
      </c>
      <c r="L8375">
        <v>21499</v>
      </c>
      <c r="M8375">
        <v>24270</v>
      </c>
      <c r="N8375">
        <v>6282.3</v>
      </c>
    </row>
    <row r="8376" spans="1:14" x14ac:dyDescent="0.25">
      <c r="A8376">
        <v>43865</v>
      </c>
      <c r="B8376">
        <v>3256.41</v>
      </c>
      <c r="C8376">
        <v>973.92</v>
      </c>
      <c r="D8376">
        <v>6853.8</v>
      </c>
      <c r="E8376">
        <v>5436.8</v>
      </c>
      <c r="F8376">
        <v>13229.4</v>
      </c>
      <c r="G8376">
        <v>8581.7999999999993</v>
      </c>
      <c r="H8376">
        <v>21370</v>
      </c>
      <c r="I8376">
        <v>561.45000000000005</v>
      </c>
      <c r="J8376">
        <v>1708.67</v>
      </c>
      <c r="K8376">
        <v>9767.64</v>
      </c>
      <c r="L8376">
        <v>21687</v>
      </c>
      <c r="M8376">
        <v>24803</v>
      </c>
      <c r="N8376">
        <v>6308.9</v>
      </c>
    </row>
    <row r="8377" spans="1:14" x14ac:dyDescent="0.25">
      <c r="A8377">
        <v>43866</v>
      </c>
      <c r="B8377">
        <v>3291.45</v>
      </c>
      <c r="C8377">
        <v>980.92</v>
      </c>
      <c r="D8377">
        <v>6895.1</v>
      </c>
      <c r="E8377">
        <v>5482.7</v>
      </c>
      <c r="F8377">
        <v>13431.72</v>
      </c>
      <c r="G8377">
        <v>8718.6</v>
      </c>
      <c r="H8377">
        <v>21722</v>
      </c>
      <c r="I8377">
        <v>568.94000000000005</v>
      </c>
      <c r="J8377">
        <v>1733.33</v>
      </c>
      <c r="K8377">
        <v>9933.7099999999991</v>
      </c>
      <c r="L8377">
        <v>21940</v>
      </c>
      <c r="M8377">
        <v>24770</v>
      </c>
      <c r="N8377">
        <v>6327.2</v>
      </c>
    </row>
    <row r="8378" spans="1:14" x14ac:dyDescent="0.25">
      <c r="A8378">
        <v>43867</v>
      </c>
      <c r="B8378">
        <v>3301.56</v>
      </c>
      <c r="C8378">
        <v>986.14</v>
      </c>
      <c r="D8378">
        <v>6918.8</v>
      </c>
      <c r="E8378">
        <v>5531.2</v>
      </c>
      <c r="F8378">
        <v>13519.42</v>
      </c>
      <c r="G8378">
        <v>8807.7000000000007</v>
      </c>
      <c r="H8378">
        <v>21949</v>
      </c>
      <c r="I8378">
        <v>573.92999999999995</v>
      </c>
      <c r="J8378">
        <v>1742.25</v>
      </c>
      <c r="K8378">
        <v>9979.33</v>
      </c>
      <c r="L8378">
        <v>22494</v>
      </c>
      <c r="M8378">
        <v>25365</v>
      </c>
      <c r="N8378">
        <v>6393.1</v>
      </c>
    </row>
    <row r="8379" spans="1:14" x14ac:dyDescent="0.25">
      <c r="A8379">
        <v>43868</v>
      </c>
      <c r="B8379">
        <v>3282.07</v>
      </c>
      <c r="C8379">
        <v>980.82</v>
      </c>
      <c r="D8379">
        <v>6878.4</v>
      </c>
      <c r="E8379">
        <v>5523.9</v>
      </c>
      <c r="F8379">
        <v>13468.1</v>
      </c>
      <c r="G8379">
        <v>8807.1</v>
      </c>
      <c r="H8379">
        <v>21935</v>
      </c>
      <c r="I8379">
        <v>571.71</v>
      </c>
      <c r="J8379">
        <v>1737.79</v>
      </c>
      <c r="K8379">
        <v>9945.57</v>
      </c>
      <c r="L8379">
        <v>22382</v>
      </c>
      <c r="M8379">
        <v>25265</v>
      </c>
      <c r="N8379">
        <v>6370.2</v>
      </c>
    </row>
    <row r="8380" spans="1:14" x14ac:dyDescent="0.25">
      <c r="A8380">
        <v>43871</v>
      </c>
      <c r="B8380">
        <v>3309.21</v>
      </c>
      <c r="C8380">
        <v>986.89</v>
      </c>
      <c r="D8380">
        <v>6860.7</v>
      </c>
      <c r="E8380">
        <v>5511.5</v>
      </c>
      <c r="F8380">
        <v>13436.7</v>
      </c>
      <c r="G8380">
        <v>8808.5</v>
      </c>
      <c r="H8380">
        <v>21969</v>
      </c>
      <c r="I8380">
        <v>572.33000000000004</v>
      </c>
      <c r="J8380">
        <v>1745.3</v>
      </c>
      <c r="K8380">
        <v>9989.3700000000008</v>
      </c>
      <c r="L8380">
        <v>22203</v>
      </c>
      <c r="M8380">
        <v>25098</v>
      </c>
      <c r="N8380">
        <v>6361.1</v>
      </c>
    </row>
    <row r="8381" spans="1:14" x14ac:dyDescent="0.25">
      <c r="A8381">
        <v>43872</v>
      </c>
      <c r="B8381">
        <v>3313.65</v>
      </c>
      <c r="C8381">
        <v>988.19</v>
      </c>
      <c r="D8381">
        <v>6918.4</v>
      </c>
      <c r="E8381">
        <v>5547.3</v>
      </c>
      <c r="F8381">
        <v>13596.17</v>
      </c>
      <c r="G8381">
        <v>8873.4</v>
      </c>
      <c r="H8381">
        <v>22125</v>
      </c>
      <c r="I8381">
        <v>578.64</v>
      </c>
      <c r="J8381">
        <v>1771.84</v>
      </c>
      <c r="K8381">
        <v>10051.41</v>
      </c>
      <c r="L8381">
        <v>22203</v>
      </c>
      <c r="M8381">
        <v>25534</v>
      </c>
      <c r="N8381">
        <v>6402.3</v>
      </c>
    </row>
    <row r="8382" spans="1:14" x14ac:dyDescent="0.25">
      <c r="A8382">
        <v>43873</v>
      </c>
      <c r="B8382">
        <v>3336.35</v>
      </c>
      <c r="C8382">
        <v>991.74</v>
      </c>
      <c r="D8382">
        <v>6941.1</v>
      </c>
      <c r="E8382">
        <v>5593.1</v>
      </c>
      <c r="F8382">
        <v>13692.34</v>
      </c>
      <c r="G8382">
        <v>8915.4</v>
      </c>
      <c r="H8382">
        <v>22289</v>
      </c>
      <c r="I8382">
        <v>583.46</v>
      </c>
      <c r="J8382">
        <v>1774.66</v>
      </c>
      <c r="K8382">
        <v>10032.25</v>
      </c>
      <c r="L8382">
        <v>22419</v>
      </c>
      <c r="M8382">
        <v>25724</v>
      </c>
      <c r="N8382">
        <v>6428.8</v>
      </c>
    </row>
    <row r="8383" spans="1:14" x14ac:dyDescent="0.25">
      <c r="A8383">
        <v>43874</v>
      </c>
      <c r="B8383">
        <v>3333.39</v>
      </c>
      <c r="C8383">
        <v>990.99</v>
      </c>
      <c r="D8383">
        <v>6867.7</v>
      </c>
      <c r="E8383">
        <v>5582.5</v>
      </c>
      <c r="F8383">
        <v>13678.89</v>
      </c>
      <c r="G8383">
        <v>8888.9</v>
      </c>
      <c r="H8383">
        <v>22316</v>
      </c>
      <c r="I8383">
        <v>584.55999999999995</v>
      </c>
      <c r="J8383">
        <v>1768.79</v>
      </c>
      <c r="K8383">
        <v>10031.34</v>
      </c>
      <c r="L8383">
        <v>22344</v>
      </c>
      <c r="M8383">
        <v>25621</v>
      </c>
      <c r="N8383">
        <v>6438</v>
      </c>
    </row>
    <row r="8384" spans="1:14" x14ac:dyDescent="0.25">
      <c r="A8384">
        <v>43875</v>
      </c>
      <c r="B8384">
        <v>3336.85</v>
      </c>
      <c r="C8384">
        <v>992.49</v>
      </c>
      <c r="D8384">
        <v>6838.9</v>
      </c>
      <c r="E8384">
        <v>5561</v>
      </c>
      <c r="F8384">
        <v>13690.35</v>
      </c>
      <c r="G8384">
        <v>8933.9</v>
      </c>
      <c r="H8384">
        <v>22285</v>
      </c>
      <c r="I8384">
        <v>584.54</v>
      </c>
      <c r="J8384">
        <v>1771.61</v>
      </c>
      <c r="K8384">
        <v>10088.82</v>
      </c>
      <c r="L8384">
        <v>22194</v>
      </c>
      <c r="M8384">
        <v>25708</v>
      </c>
      <c r="N8384">
        <v>6471.9</v>
      </c>
    </row>
    <row r="8385" spans="1:14" x14ac:dyDescent="0.25">
      <c r="A8385">
        <v>43878</v>
      </c>
      <c r="B8385">
        <v>3336.85</v>
      </c>
      <c r="C8385">
        <v>992.49</v>
      </c>
      <c r="D8385">
        <v>6864</v>
      </c>
      <c r="E8385">
        <v>5576.1</v>
      </c>
      <c r="F8385">
        <v>13734.2</v>
      </c>
      <c r="G8385">
        <v>8988.4</v>
      </c>
      <c r="H8385">
        <v>22504</v>
      </c>
      <c r="I8385">
        <v>584.59</v>
      </c>
      <c r="J8385">
        <v>1772.54</v>
      </c>
      <c r="K8385">
        <v>10112.549999999999</v>
      </c>
      <c r="L8385">
        <v>22109</v>
      </c>
      <c r="M8385">
        <v>25791</v>
      </c>
      <c r="N8385">
        <v>6471.9</v>
      </c>
    </row>
    <row r="8386" spans="1:14" x14ac:dyDescent="0.25">
      <c r="A8386">
        <v>43879</v>
      </c>
      <c r="B8386">
        <v>3325.25</v>
      </c>
      <c r="C8386">
        <v>992.39</v>
      </c>
      <c r="D8386">
        <v>6802.7</v>
      </c>
      <c r="E8386">
        <v>5549.6</v>
      </c>
      <c r="F8386">
        <v>13614.1</v>
      </c>
      <c r="G8386">
        <v>8976.5</v>
      </c>
      <c r="H8386">
        <v>22604</v>
      </c>
      <c r="I8386">
        <v>581.11</v>
      </c>
      <c r="J8386">
        <v>1765.73</v>
      </c>
      <c r="K8386">
        <v>10082.43</v>
      </c>
      <c r="L8386">
        <v>21790</v>
      </c>
      <c r="M8386">
        <v>25405</v>
      </c>
      <c r="N8386">
        <v>6453.6</v>
      </c>
    </row>
    <row r="8387" spans="1:14" x14ac:dyDescent="0.25">
      <c r="A8387">
        <v>43880</v>
      </c>
      <c r="B8387">
        <v>3343.02</v>
      </c>
      <c r="C8387">
        <v>995.56</v>
      </c>
      <c r="D8387">
        <v>6882.6</v>
      </c>
      <c r="E8387">
        <v>5598.6</v>
      </c>
      <c r="F8387">
        <v>13734.2</v>
      </c>
      <c r="G8387">
        <v>9053.7999999999993</v>
      </c>
      <c r="H8387">
        <v>22834</v>
      </c>
      <c r="I8387">
        <v>584.54999999999995</v>
      </c>
      <c r="J8387">
        <v>1784.76</v>
      </c>
      <c r="K8387">
        <v>10193.75</v>
      </c>
      <c r="L8387">
        <v>21950</v>
      </c>
      <c r="M8387">
        <v>25534</v>
      </c>
      <c r="N8387">
        <v>6492</v>
      </c>
    </row>
    <row r="8388" spans="1:14" x14ac:dyDescent="0.25">
      <c r="A8388">
        <v>43881</v>
      </c>
      <c r="B8388">
        <v>3325.25</v>
      </c>
      <c r="C8388">
        <v>996.03</v>
      </c>
      <c r="D8388">
        <v>6881.7</v>
      </c>
      <c r="E8388">
        <v>5554.1</v>
      </c>
      <c r="F8388">
        <v>13661.45</v>
      </c>
      <c r="G8388">
        <v>8945.5</v>
      </c>
      <c r="H8388">
        <v>22485</v>
      </c>
      <c r="I8388">
        <v>578.5</v>
      </c>
      <c r="J8388">
        <v>1782.64</v>
      </c>
      <c r="K8388">
        <v>10128.969999999999</v>
      </c>
      <c r="L8388">
        <v>22081</v>
      </c>
      <c r="M8388">
        <v>25400</v>
      </c>
      <c r="N8388">
        <v>6512.2</v>
      </c>
    </row>
    <row r="8389" spans="1:14" x14ac:dyDescent="0.25">
      <c r="A8389">
        <v>43882</v>
      </c>
      <c r="B8389">
        <v>3295.64</v>
      </c>
      <c r="C8389">
        <v>990.06</v>
      </c>
      <c r="D8389">
        <v>6835.7</v>
      </c>
      <c r="E8389">
        <v>5525.7</v>
      </c>
      <c r="F8389">
        <v>13515.94</v>
      </c>
      <c r="G8389">
        <v>8881.4</v>
      </c>
      <c r="H8389">
        <v>22194</v>
      </c>
      <c r="I8389">
        <v>573.97</v>
      </c>
      <c r="J8389">
        <v>1762.68</v>
      </c>
      <c r="K8389">
        <v>10032.25</v>
      </c>
      <c r="L8389">
        <v>21874</v>
      </c>
      <c r="M8389">
        <v>25196</v>
      </c>
      <c r="N8389">
        <v>6490.2</v>
      </c>
    </row>
    <row r="8390" spans="1:14" x14ac:dyDescent="0.25">
      <c r="A8390">
        <v>43885</v>
      </c>
      <c r="B8390">
        <v>3184.12</v>
      </c>
      <c r="C8390">
        <v>974.2</v>
      </c>
      <c r="D8390">
        <v>6602.9</v>
      </c>
      <c r="E8390">
        <v>5302.9</v>
      </c>
      <c r="F8390">
        <v>12989.21</v>
      </c>
      <c r="G8390">
        <v>8530</v>
      </c>
      <c r="H8390">
        <v>21048</v>
      </c>
      <c r="I8390">
        <v>551.72</v>
      </c>
      <c r="J8390">
        <v>1686.57</v>
      </c>
      <c r="K8390">
        <v>9709.25</v>
      </c>
      <c r="L8390">
        <v>21874</v>
      </c>
      <c r="M8390">
        <v>24699</v>
      </c>
      <c r="N8390">
        <v>6346.4</v>
      </c>
    </row>
    <row r="8391" spans="1:14" x14ac:dyDescent="0.25">
      <c r="A8391">
        <v>43886</v>
      </c>
      <c r="B8391">
        <v>3091.59</v>
      </c>
      <c r="C8391">
        <v>953.11</v>
      </c>
      <c r="D8391">
        <v>6483</v>
      </c>
      <c r="E8391">
        <v>5254.8</v>
      </c>
      <c r="F8391">
        <v>12755.5</v>
      </c>
      <c r="G8391">
        <v>8325.7999999999993</v>
      </c>
      <c r="H8391">
        <v>20714</v>
      </c>
      <c r="I8391">
        <v>546.84</v>
      </c>
      <c r="J8391">
        <v>1658.15</v>
      </c>
      <c r="K8391">
        <v>9478.4</v>
      </c>
      <c r="L8391">
        <v>21292</v>
      </c>
      <c r="M8391">
        <v>24783</v>
      </c>
      <c r="N8391">
        <v>6252.1</v>
      </c>
    </row>
    <row r="8392" spans="1:14" x14ac:dyDescent="0.25">
      <c r="A8392">
        <v>43887</v>
      </c>
      <c r="B8392">
        <v>3069.63</v>
      </c>
      <c r="C8392">
        <v>947.05</v>
      </c>
      <c r="D8392">
        <v>6503.4</v>
      </c>
      <c r="E8392">
        <v>5208.8999999999996</v>
      </c>
      <c r="F8392">
        <v>12724.6</v>
      </c>
      <c r="G8392">
        <v>8358.7999999999993</v>
      </c>
      <c r="H8392">
        <v>20953</v>
      </c>
      <c r="I8392">
        <v>540.9</v>
      </c>
      <c r="J8392">
        <v>1674.35</v>
      </c>
      <c r="K8392">
        <v>9510.34</v>
      </c>
      <c r="L8392">
        <v>20973</v>
      </c>
      <c r="M8392">
        <v>24622</v>
      </c>
      <c r="N8392">
        <v>6095.5</v>
      </c>
    </row>
    <row r="8393" spans="1:14" x14ac:dyDescent="0.25">
      <c r="A8393">
        <v>43888</v>
      </c>
      <c r="B8393">
        <v>2918.38</v>
      </c>
      <c r="C8393">
        <v>927.17</v>
      </c>
      <c r="D8393">
        <v>6303.6</v>
      </c>
      <c r="E8393">
        <v>5036.1000000000004</v>
      </c>
      <c r="F8393">
        <v>12340.4</v>
      </c>
      <c r="G8393">
        <v>8080.5</v>
      </c>
      <c r="H8393">
        <v>20456</v>
      </c>
      <c r="I8393">
        <v>520.65</v>
      </c>
      <c r="J8393">
        <v>1617.04</v>
      </c>
      <c r="K8393">
        <v>9263.07</v>
      </c>
      <c r="L8393">
        <v>20522</v>
      </c>
      <c r="M8393">
        <v>24738</v>
      </c>
      <c r="N8393">
        <v>6059.7</v>
      </c>
    </row>
    <row r="8394" spans="1:14" x14ac:dyDescent="0.25">
      <c r="A8394">
        <v>43889</v>
      </c>
      <c r="B8394">
        <v>2912.46</v>
      </c>
      <c r="C8394">
        <v>906.18</v>
      </c>
      <c r="D8394">
        <v>6067.1</v>
      </c>
      <c r="E8394">
        <v>4865.1000000000004</v>
      </c>
      <c r="F8394">
        <v>11779.29</v>
      </c>
      <c r="G8394">
        <v>7811.8</v>
      </c>
      <c r="H8394">
        <v>19751</v>
      </c>
      <c r="I8394">
        <v>501.42</v>
      </c>
      <c r="J8394">
        <v>1570.29</v>
      </c>
      <c r="K8394">
        <v>8866.16</v>
      </c>
      <c r="L8394">
        <v>19799</v>
      </c>
      <c r="M8394">
        <v>24258</v>
      </c>
      <c r="N8394">
        <v>5838.1</v>
      </c>
    </row>
    <row r="8395" spans="1:14" x14ac:dyDescent="0.25">
      <c r="A8395">
        <v>43892</v>
      </c>
      <c r="B8395">
        <v>3024.97</v>
      </c>
      <c r="C8395">
        <v>921.2</v>
      </c>
      <c r="D8395">
        <v>6163.3</v>
      </c>
      <c r="E8395">
        <v>4887.1000000000004</v>
      </c>
      <c r="F8395">
        <v>11824.14</v>
      </c>
      <c r="G8395">
        <v>7860.9</v>
      </c>
      <c r="H8395">
        <v>19434</v>
      </c>
      <c r="I8395">
        <v>504.02</v>
      </c>
      <c r="J8395">
        <v>1579.69</v>
      </c>
      <c r="K8395">
        <v>8990.25</v>
      </c>
      <c r="L8395">
        <v>19883</v>
      </c>
      <c r="M8395">
        <v>24377</v>
      </c>
      <c r="N8395">
        <v>5810.6</v>
      </c>
    </row>
    <row r="8396" spans="1:14" x14ac:dyDescent="0.25">
      <c r="A8396">
        <v>43893</v>
      </c>
      <c r="B8396">
        <v>2957.86</v>
      </c>
      <c r="C8396">
        <v>912.06</v>
      </c>
      <c r="D8396">
        <v>6212.5</v>
      </c>
      <c r="E8396">
        <v>4941.7</v>
      </c>
      <c r="F8396">
        <v>11883.94</v>
      </c>
      <c r="G8396">
        <v>7889</v>
      </c>
      <c r="H8396">
        <v>19455</v>
      </c>
      <c r="I8396">
        <v>511.52</v>
      </c>
      <c r="J8396">
        <v>1591.67</v>
      </c>
      <c r="K8396">
        <v>9205.58</v>
      </c>
      <c r="L8396">
        <v>19705</v>
      </c>
      <c r="M8396">
        <v>24388</v>
      </c>
      <c r="N8396">
        <v>5832.6</v>
      </c>
    </row>
    <row r="8397" spans="1:14" x14ac:dyDescent="0.25">
      <c r="A8397">
        <v>43894</v>
      </c>
      <c r="B8397">
        <v>3074.07</v>
      </c>
      <c r="C8397">
        <v>932.68</v>
      </c>
      <c r="D8397">
        <v>6303.2</v>
      </c>
      <c r="E8397">
        <v>5007.7</v>
      </c>
      <c r="F8397">
        <v>12044.4</v>
      </c>
      <c r="G8397">
        <v>7983.9</v>
      </c>
      <c r="H8397">
        <v>19635</v>
      </c>
      <c r="I8397">
        <v>518.47</v>
      </c>
      <c r="J8397">
        <v>1598.48</v>
      </c>
      <c r="K8397">
        <v>9283.14</v>
      </c>
      <c r="L8397">
        <v>19846</v>
      </c>
      <c r="M8397">
        <v>24241</v>
      </c>
      <c r="N8397">
        <v>5791.4</v>
      </c>
    </row>
    <row r="8398" spans="1:14" x14ac:dyDescent="0.25">
      <c r="A8398">
        <v>43895</v>
      </c>
      <c r="B8398">
        <v>2976.12</v>
      </c>
      <c r="C8398">
        <v>920.17</v>
      </c>
      <c r="D8398">
        <v>6233.9</v>
      </c>
      <c r="E8398">
        <v>4913.7</v>
      </c>
      <c r="F8398">
        <v>11915.83</v>
      </c>
      <c r="G8398">
        <v>7809.7</v>
      </c>
      <c r="H8398">
        <v>19343</v>
      </c>
      <c r="I8398">
        <v>513.66999999999996</v>
      </c>
      <c r="J8398">
        <v>1582.27</v>
      </c>
      <c r="K8398">
        <v>9202.84</v>
      </c>
      <c r="L8398">
        <v>20071</v>
      </c>
      <c r="M8398">
        <v>24752</v>
      </c>
      <c r="N8398">
        <v>5868.3</v>
      </c>
    </row>
    <row r="8399" spans="1:14" x14ac:dyDescent="0.25">
      <c r="A8399">
        <v>43896</v>
      </c>
      <c r="B8399">
        <v>2925.29</v>
      </c>
      <c r="C8399">
        <v>899.74</v>
      </c>
      <c r="D8399">
        <v>6006.7</v>
      </c>
      <c r="E8399">
        <v>4710.7</v>
      </c>
      <c r="F8399">
        <v>11506.21</v>
      </c>
      <c r="G8399">
        <v>7532.3</v>
      </c>
      <c r="H8399">
        <v>18691</v>
      </c>
      <c r="I8399">
        <v>493.89</v>
      </c>
      <c r="J8399">
        <v>1530.83</v>
      </c>
      <c r="K8399">
        <v>8836.0400000000009</v>
      </c>
      <c r="L8399">
        <v>19451</v>
      </c>
      <c r="M8399">
        <v>24109</v>
      </c>
      <c r="N8399">
        <v>5684.2</v>
      </c>
    </row>
    <row r="8400" spans="1:14" x14ac:dyDescent="0.25">
      <c r="A8400">
        <v>43899</v>
      </c>
      <c r="B8400">
        <v>2711.87</v>
      </c>
      <c r="C8400">
        <v>803.73</v>
      </c>
      <c r="D8400">
        <v>5567.1</v>
      </c>
      <c r="E8400">
        <v>4314.1000000000004</v>
      </c>
      <c r="F8400">
        <v>10649.6</v>
      </c>
      <c r="G8400">
        <v>6952.4</v>
      </c>
      <c r="H8400">
        <v>16627</v>
      </c>
      <c r="I8400">
        <v>456</v>
      </c>
      <c r="J8400">
        <v>1454.02</v>
      </c>
      <c r="K8400">
        <v>8390.7800000000007</v>
      </c>
      <c r="L8400">
        <v>18230</v>
      </c>
      <c r="M8400">
        <v>23034</v>
      </c>
      <c r="N8400">
        <v>5225.3</v>
      </c>
    </row>
    <row r="8401" spans="1:14" x14ac:dyDescent="0.25">
      <c r="A8401">
        <v>43900</v>
      </c>
      <c r="B8401">
        <v>2828.33</v>
      </c>
      <c r="C8401">
        <v>833.49</v>
      </c>
      <c r="D8401">
        <v>5559.2</v>
      </c>
      <c r="E8401">
        <v>4248.6000000000004</v>
      </c>
      <c r="F8401">
        <v>10471.200000000001</v>
      </c>
      <c r="G8401">
        <v>6721.4</v>
      </c>
      <c r="H8401">
        <v>16036</v>
      </c>
      <c r="I8401">
        <v>450.51</v>
      </c>
      <c r="J8401">
        <v>1442.04</v>
      </c>
      <c r="K8401">
        <v>8407.2000000000007</v>
      </c>
      <c r="L8401">
        <v>18606</v>
      </c>
      <c r="M8401">
        <v>23589</v>
      </c>
      <c r="N8401">
        <v>5463.5</v>
      </c>
    </row>
    <row r="8402" spans="1:14" x14ac:dyDescent="0.25">
      <c r="A8402">
        <v>43901</v>
      </c>
      <c r="B8402">
        <v>2704.46</v>
      </c>
      <c r="C8402">
        <v>795.52</v>
      </c>
      <c r="D8402">
        <v>5445.4</v>
      </c>
      <c r="E8402">
        <v>4224.3</v>
      </c>
      <c r="F8402">
        <v>10372.030000000001</v>
      </c>
      <c r="G8402">
        <v>6662.6</v>
      </c>
      <c r="H8402">
        <v>16039</v>
      </c>
      <c r="I8402">
        <v>450.02</v>
      </c>
      <c r="J8402">
        <v>1418.79</v>
      </c>
      <c r="K8402">
        <v>8333.2900000000009</v>
      </c>
      <c r="L8402">
        <v>18193</v>
      </c>
      <c r="M8402">
        <v>23293</v>
      </c>
      <c r="N8402">
        <v>5246.4</v>
      </c>
    </row>
    <row r="8403" spans="1:14" x14ac:dyDescent="0.25">
      <c r="A8403">
        <v>43902</v>
      </c>
      <c r="B8403">
        <v>2436.7600000000002</v>
      </c>
      <c r="C8403">
        <v>694.94</v>
      </c>
      <c r="D8403">
        <v>4923.1000000000004</v>
      </c>
      <c r="E8403">
        <v>3701.2</v>
      </c>
      <c r="F8403">
        <v>9221.91</v>
      </c>
      <c r="G8403">
        <v>5787.7</v>
      </c>
      <c r="H8403">
        <v>13545</v>
      </c>
      <c r="I8403">
        <v>401.22</v>
      </c>
      <c r="J8403">
        <v>1257.8800000000001</v>
      </c>
      <c r="K8403">
        <v>7429.98</v>
      </c>
      <c r="L8403">
        <v>17215</v>
      </c>
      <c r="M8403">
        <v>22316</v>
      </c>
      <c r="N8403">
        <v>4831.5</v>
      </c>
    </row>
    <row r="8404" spans="1:14" x14ac:dyDescent="0.25">
      <c r="A8404">
        <v>43903</v>
      </c>
      <c r="B8404">
        <v>2660.79</v>
      </c>
      <c r="C8404">
        <v>769.58</v>
      </c>
      <c r="D8404">
        <v>4956.1000000000004</v>
      </c>
      <c r="E8404">
        <v>3767.2</v>
      </c>
      <c r="F8404">
        <v>9144.17</v>
      </c>
      <c r="G8404">
        <v>5911.8</v>
      </c>
      <c r="H8404">
        <v>14248</v>
      </c>
      <c r="I8404">
        <v>402.12</v>
      </c>
      <c r="J8404">
        <v>1301.57</v>
      </c>
      <c r="K8404">
        <v>7557.72</v>
      </c>
      <c r="L8404">
        <v>15934</v>
      </c>
      <c r="M8404">
        <v>22130</v>
      </c>
      <c r="N8404">
        <v>5123.7</v>
      </c>
    </row>
    <row r="8405" spans="1:14" x14ac:dyDescent="0.25">
      <c r="A8405">
        <v>43906</v>
      </c>
      <c r="B8405">
        <v>2384.6999999999998</v>
      </c>
      <c r="C8405">
        <v>692.79</v>
      </c>
      <c r="D8405">
        <v>4754.8999999999996</v>
      </c>
      <c r="E8405">
        <v>3552.2</v>
      </c>
      <c r="F8405">
        <v>8689.7099999999991</v>
      </c>
      <c r="G8405">
        <v>5466.7</v>
      </c>
      <c r="H8405">
        <v>13458</v>
      </c>
      <c r="I8405">
        <v>387.01</v>
      </c>
      <c r="J8405">
        <v>1253.8900000000001</v>
      </c>
      <c r="K8405">
        <v>7451.88</v>
      </c>
      <c r="L8405">
        <v>15981</v>
      </c>
      <c r="M8405">
        <v>21063</v>
      </c>
      <c r="N8405">
        <v>4623.6000000000004</v>
      </c>
    </row>
    <row r="8406" spans="1:14" x14ac:dyDescent="0.25">
      <c r="A8406">
        <v>43907</v>
      </c>
      <c r="B8406">
        <v>2462.91</v>
      </c>
      <c r="C8406">
        <v>716.21</v>
      </c>
      <c r="D8406">
        <v>4909.2</v>
      </c>
      <c r="E8406">
        <v>3656.3</v>
      </c>
      <c r="F8406">
        <v>8874.58</v>
      </c>
      <c r="G8406">
        <v>5806.6</v>
      </c>
      <c r="H8406">
        <v>13774</v>
      </c>
      <c r="I8406">
        <v>394.5</v>
      </c>
      <c r="J8406">
        <v>1299.22</v>
      </c>
      <c r="K8406">
        <v>7723.78</v>
      </c>
      <c r="L8406">
        <v>15820</v>
      </c>
      <c r="M8406">
        <v>21337</v>
      </c>
      <c r="N8406">
        <v>4841.6000000000004</v>
      </c>
    </row>
    <row r="8407" spans="1:14" x14ac:dyDescent="0.25">
      <c r="A8407">
        <v>43908</v>
      </c>
      <c r="B8407">
        <v>2382.4699999999998</v>
      </c>
      <c r="C8407">
        <v>670.12</v>
      </c>
      <c r="D8407">
        <v>4725.6000000000004</v>
      </c>
      <c r="E8407">
        <v>3440.4</v>
      </c>
      <c r="F8407">
        <v>8447.52</v>
      </c>
      <c r="G8407">
        <v>5661.9</v>
      </c>
      <c r="H8407">
        <v>13620</v>
      </c>
      <c r="I8407">
        <v>375.68</v>
      </c>
      <c r="J8407">
        <v>1252.24</v>
      </c>
      <c r="K8407">
        <v>7472.86</v>
      </c>
      <c r="L8407">
        <v>15668</v>
      </c>
      <c r="M8407">
        <v>20395</v>
      </c>
      <c r="N8407">
        <v>4500.8</v>
      </c>
    </row>
    <row r="8408" spans="1:14" x14ac:dyDescent="0.25">
      <c r="A8408">
        <v>43909</v>
      </c>
      <c r="B8408">
        <v>2371.87</v>
      </c>
      <c r="C8408">
        <v>693.04</v>
      </c>
      <c r="D8408">
        <v>4803.2</v>
      </c>
      <c r="E8408">
        <v>3533.4</v>
      </c>
      <c r="F8408">
        <v>8598.51</v>
      </c>
      <c r="G8408">
        <v>5743.7</v>
      </c>
      <c r="H8408">
        <v>13850</v>
      </c>
      <c r="I8408">
        <v>392.92</v>
      </c>
      <c r="J8408">
        <v>1293.1099999999999</v>
      </c>
      <c r="K8408">
        <v>7945.51</v>
      </c>
      <c r="L8408">
        <v>15706</v>
      </c>
      <c r="M8408">
        <v>20245</v>
      </c>
      <c r="N8408">
        <v>4435.6000000000004</v>
      </c>
    </row>
    <row r="8409" spans="1:14" x14ac:dyDescent="0.25">
      <c r="A8409">
        <v>43910</v>
      </c>
      <c r="B8409">
        <v>2272.09</v>
      </c>
      <c r="C8409">
        <v>675.49</v>
      </c>
      <c r="D8409">
        <v>4775.6000000000004</v>
      </c>
      <c r="E8409">
        <v>3705.6</v>
      </c>
      <c r="F8409">
        <v>8821.23</v>
      </c>
      <c r="G8409">
        <v>5699.1</v>
      </c>
      <c r="H8409">
        <v>14036</v>
      </c>
      <c r="I8409">
        <v>401.7</v>
      </c>
      <c r="J8409">
        <v>1273.04</v>
      </c>
      <c r="K8409">
        <v>7924.07</v>
      </c>
      <c r="L8409">
        <v>15706</v>
      </c>
      <c r="M8409">
        <v>21372</v>
      </c>
      <c r="N8409">
        <v>4408</v>
      </c>
    </row>
    <row r="8410" spans="1:14" x14ac:dyDescent="0.25">
      <c r="A8410">
        <v>43913</v>
      </c>
      <c r="B8410">
        <v>2204.5700000000002</v>
      </c>
      <c r="C8410">
        <v>639.75</v>
      </c>
      <c r="D8410">
        <v>4597.6000000000004</v>
      </c>
      <c r="E8410">
        <v>3586.8</v>
      </c>
      <c r="F8410">
        <v>8672.92</v>
      </c>
      <c r="G8410">
        <v>5531.1</v>
      </c>
      <c r="H8410">
        <v>13926</v>
      </c>
      <c r="I8410">
        <v>393.75</v>
      </c>
      <c r="J8410">
        <v>1213.0899999999999</v>
      </c>
      <c r="K8410">
        <v>7518.69</v>
      </c>
      <c r="L8410">
        <v>16086</v>
      </c>
      <c r="M8410">
        <v>19925</v>
      </c>
      <c r="N8410">
        <v>4121.2</v>
      </c>
    </row>
    <row r="8411" spans="1:14" x14ac:dyDescent="0.25">
      <c r="A8411">
        <v>43914</v>
      </c>
      <c r="B8411">
        <v>2420.5100000000002</v>
      </c>
      <c r="C8411">
        <v>724.82</v>
      </c>
      <c r="D8411">
        <v>4994.8</v>
      </c>
      <c r="E8411">
        <v>3894.8</v>
      </c>
      <c r="F8411">
        <v>9591.24</v>
      </c>
      <c r="G8411">
        <v>5998</v>
      </c>
      <c r="H8411">
        <v>15112</v>
      </c>
      <c r="I8411">
        <v>429.81</v>
      </c>
      <c r="J8411">
        <v>1298.76</v>
      </c>
      <c r="K8411">
        <v>7902.64</v>
      </c>
      <c r="L8411">
        <v>17339</v>
      </c>
      <c r="M8411">
        <v>21067</v>
      </c>
      <c r="N8411">
        <v>4333.5</v>
      </c>
    </row>
    <row r="8412" spans="1:14" x14ac:dyDescent="0.25">
      <c r="A8412">
        <v>43915</v>
      </c>
      <c r="B8412">
        <v>2449.31</v>
      </c>
      <c r="C8412">
        <v>746.61</v>
      </c>
      <c r="D8412">
        <v>5241.7</v>
      </c>
      <c r="E8412">
        <v>4072.5</v>
      </c>
      <c r="F8412">
        <v>9798.98</v>
      </c>
      <c r="G8412">
        <v>6209.2</v>
      </c>
      <c r="H8412">
        <v>15505</v>
      </c>
      <c r="I8412">
        <v>441.99</v>
      </c>
      <c r="J8412">
        <v>1361.3</v>
      </c>
      <c r="K8412">
        <v>8162.64</v>
      </c>
      <c r="L8412">
        <v>18259</v>
      </c>
      <c r="M8412">
        <v>21892</v>
      </c>
      <c r="N8412">
        <v>4637.8</v>
      </c>
    </row>
    <row r="8413" spans="1:14" x14ac:dyDescent="0.25">
      <c r="A8413">
        <v>43916</v>
      </c>
      <c r="B8413">
        <v>2589.29</v>
      </c>
      <c r="C8413">
        <v>761.41</v>
      </c>
      <c r="D8413">
        <v>5381.3</v>
      </c>
      <c r="E8413">
        <v>4177</v>
      </c>
      <c r="F8413">
        <v>9936.7999999999993</v>
      </c>
      <c r="G8413">
        <v>6321.4</v>
      </c>
      <c r="H8413">
        <v>15606</v>
      </c>
      <c r="I8413">
        <v>449.44</v>
      </c>
      <c r="J8413">
        <v>1381.84</v>
      </c>
      <c r="K8413">
        <v>8306.16</v>
      </c>
      <c r="L8413">
        <v>17424</v>
      </c>
      <c r="M8413">
        <v>21481</v>
      </c>
      <c r="N8413">
        <v>4704.8999999999996</v>
      </c>
    </row>
    <row r="8414" spans="1:14" x14ac:dyDescent="0.25">
      <c r="A8414">
        <v>43917</v>
      </c>
      <c r="B8414">
        <v>2505.9</v>
      </c>
      <c r="C8414">
        <v>719.92</v>
      </c>
      <c r="D8414">
        <v>5121.3</v>
      </c>
      <c r="E8414">
        <v>3998.8</v>
      </c>
      <c r="F8414">
        <v>9567.77</v>
      </c>
      <c r="G8414">
        <v>6083.5</v>
      </c>
      <c r="H8414">
        <v>15124</v>
      </c>
      <c r="I8414">
        <v>432.99</v>
      </c>
      <c r="J8414">
        <v>1336.99</v>
      </c>
      <c r="K8414">
        <v>8212.0300000000007</v>
      </c>
      <c r="L8414">
        <v>18107</v>
      </c>
      <c r="M8414">
        <v>21785</v>
      </c>
      <c r="N8414">
        <v>4438.3</v>
      </c>
    </row>
    <row r="8415" spans="1:14" x14ac:dyDescent="0.25">
      <c r="A8415">
        <v>43920</v>
      </c>
      <c r="B8415">
        <v>2592.52</v>
      </c>
      <c r="C8415">
        <v>747.36</v>
      </c>
      <c r="D8415">
        <v>5204.2</v>
      </c>
      <c r="E8415">
        <v>4031.1</v>
      </c>
      <c r="F8415">
        <v>9748.5400000000009</v>
      </c>
      <c r="G8415">
        <v>6020.3</v>
      </c>
      <c r="H8415">
        <v>15280</v>
      </c>
      <c r="I8415">
        <v>443.63</v>
      </c>
      <c r="J8415">
        <v>1364.13</v>
      </c>
      <c r="K8415">
        <v>8349.0300000000007</v>
      </c>
      <c r="L8415">
        <v>17842</v>
      </c>
      <c r="M8415">
        <v>21338</v>
      </c>
      <c r="N8415">
        <v>4772</v>
      </c>
    </row>
    <row r="8416" spans="1:14" x14ac:dyDescent="0.25">
      <c r="A8416">
        <v>43921</v>
      </c>
      <c r="B8416">
        <v>2551.3200000000002</v>
      </c>
      <c r="C8416">
        <v>767.92</v>
      </c>
      <c r="D8416">
        <v>5280.1</v>
      </c>
      <c r="E8416">
        <v>4046.3</v>
      </c>
      <c r="F8416">
        <v>9894.86</v>
      </c>
      <c r="G8416">
        <v>6126.5</v>
      </c>
      <c r="H8416">
        <v>15463</v>
      </c>
      <c r="I8416">
        <v>450.66</v>
      </c>
      <c r="J8416">
        <v>1397.18</v>
      </c>
      <c r="K8416">
        <v>8494.4</v>
      </c>
      <c r="L8416">
        <v>17955</v>
      </c>
      <c r="M8416">
        <v>21992</v>
      </c>
      <c r="N8416">
        <v>4696.6000000000004</v>
      </c>
    </row>
    <row r="8417" spans="1:14" x14ac:dyDescent="0.25">
      <c r="A8417">
        <v>43922</v>
      </c>
      <c r="B8417">
        <v>2430.44</v>
      </c>
      <c r="C8417">
        <v>736.52</v>
      </c>
      <c r="D8417">
        <v>5077.3</v>
      </c>
      <c r="E8417">
        <v>3870.9</v>
      </c>
      <c r="F8417">
        <v>9474.89</v>
      </c>
      <c r="G8417">
        <v>5951.5</v>
      </c>
      <c r="H8417">
        <v>14988</v>
      </c>
      <c r="I8417">
        <v>438.91</v>
      </c>
      <c r="J8417">
        <v>1344.31</v>
      </c>
      <c r="K8417">
        <v>8426.3700000000008</v>
      </c>
      <c r="L8417">
        <v>16911</v>
      </c>
      <c r="M8417">
        <v>21260</v>
      </c>
      <c r="N8417">
        <v>4802.3999999999996</v>
      </c>
    </row>
    <row r="8418" spans="1:14" x14ac:dyDescent="0.25">
      <c r="A8418">
        <v>43923</v>
      </c>
      <c r="B8418">
        <v>2498.4499999999998</v>
      </c>
      <c r="C8418">
        <v>749.63</v>
      </c>
      <c r="D8418">
        <v>5114.3</v>
      </c>
      <c r="E8418">
        <v>3883.8</v>
      </c>
      <c r="F8418">
        <v>9507.35</v>
      </c>
      <c r="G8418">
        <v>5920.4</v>
      </c>
      <c r="H8418">
        <v>15253</v>
      </c>
      <c r="I8418">
        <v>445.43</v>
      </c>
      <c r="J8418">
        <v>1340.53</v>
      </c>
      <c r="K8418">
        <v>8481.36</v>
      </c>
      <c r="L8418">
        <v>16949</v>
      </c>
      <c r="M8418">
        <v>21574</v>
      </c>
      <c r="N8418">
        <v>4721.5</v>
      </c>
    </row>
    <row r="8419" spans="1:14" x14ac:dyDescent="0.25">
      <c r="A8419">
        <v>43924</v>
      </c>
      <c r="B8419">
        <v>2464.94</v>
      </c>
      <c r="C8419">
        <v>742.55</v>
      </c>
      <c r="D8419">
        <v>5055.3</v>
      </c>
      <c r="E8419">
        <v>3823</v>
      </c>
      <c r="F8419">
        <v>9493.8700000000008</v>
      </c>
      <c r="G8419">
        <v>5939.2</v>
      </c>
      <c r="H8419">
        <v>14915</v>
      </c>
      <c r="I8419">
        <v>439.16</v>
      </c>
      <c r="J8419">
        <v>1325.19</v>
      </c>
      <c r="K8419">
        <v>8481.36</v>
      </c>
      <c r="L8419">
        <v>16779</v>
      </c>
      <c r="M8419">
        <v>21506</v>
      </c>
      <c r="N8419">
        <v>4626.8</v>
      </c>
    </row>
    <row r="8420" spans="1:14" x14ac:dyDescent="0.25">
      <c r="A8420">
        <v>43927</v>
      </c>
      <c r="B8420">
        <v>2625.53</v>
      </c>
      <c r="C8420">
        <v>779.99</v>
      </c>
      <c r="D8420">
        <v>5222</v>
      </c>
      <c r="E8420">
        <v>3999.3</v>
      </c>
      <c r="F8420">
        <v>10033.68</v>
      </c>
      <c r="G8420">
        <v>6190</v>
      </c>
      <c r="H8420">
        <v>15513</v>
      </c>
      <c r="I8420">
        <v>456.5</v>
      </c>
      <c r="J8420">
        <v>1378.77</v>
      </c>
      <c r="K8420">
        <v>8696.6299999999992</v>
      </c>
      <c r="L8420">
        <v>17623</v>
      </c>
      <c r="M8420">
        <v>22011</v>
      </c>
      <c r="N8420">
        <v>4847.3999999999996</v>
      </c>
    </row>
    <row r="8421" spans="1:14" x14ac:dyDescent="0.25">
      <c r="A8421">
        <v>43928</v>
      </c>
      <c r="B8421">
        <v>2623.05</v>
      </c>
      <c r="C8421">
        <v>778.86</v>
      </c>
      <c r="D8421">
        <v>5319</v>
      </c>
      <c r="E8421">
        <v>4084.9</v>
      </c>
      <c r="F8421">
        <v>10320.81</v>
      </c>
      <c r="G8421">
        <v>6324.4</v>
      </c>
      <c r="H8421">
        <v>15855</v>
      </c>
      <c r="I8421">
        <v>465.76</v>
      </c>
      <c r="J8421">
        <v>1423.85</v>
      </c>
      <c r="K8421">
        <v>8716.2000000000007</v>
      </c>
      <c r="L8421">
        <v>18174</v>
      </c>
      <c r="M8421">
        <v>22644</v>
      </c>
      <c r="N8421">
        <v>4818.8999999999996</v>
      </c>
    </row>
    <row r="8422" spans="1:14" x14ac:dyDescent="0.25">
      <c r="A8422">
        <v>43929</v>
      </c>
      <c r="B8422">
        <v>2715.38</v>
      </c>
      <c r="C8422">
        <v>794.05</v>
      </c>
      <c r="D8422">
        <v>5282.9</v>
      </c>
      <c r="E8422">
        <v>4089.1</v>
      </c>
      <c r="F8422">
        <v>10294.85</v>
      </c>
      <c r="G8422">
        <v>6276.5</v>
      </c>
      <c r="H8422">
        <v>15824</v>
      </c>
      <c r="I8422">
        <v>466.64</v>
      </c>
      <c r="J8422">
        <v>1415.82</v>
      </c>
      <c r="K8422">
        <v>8658.42</v>
      </c>
      <c r="L8422">
        <v>17955</v>
      </c>
      <c r="M8422">
        <v>22033</v>
      </c>
      <c r="N8422">
        <v>4760.1000000000004</v>
      </c>
    </row>
    <row r="8423" spans="1:14" x14ac:dyDescent="0.25">
      <c r="A8423">
        <v>43930</v>
      </c>
      <c r="B8423">
        <v>2759.81</v>
      </c>
      <c r="C8423">
        <v>806.78</v>
      </c>
      <c r="D8423">
        <v>5452.1</v>
      </c>
      <c r="E8423">
        <v>4148.3999999999996</v>
      </c>
      <c r="F8423">
        <v>10537.54</v>
      </c>
      <c r="G8423">
        <v>6395.7</v>
      </c>
      <c r="H8423">
        <v>16050</v>
      </c>
      <c r="I8423">
        <v>473.49</v>
      </c>
      <c r="J8423">
        <v>1407.56</v>
      </c>
      <c r="K8423">
        <v>8685.4500000000007</v>
      </c>
      <c r="L8423">
        <v>18496</v>
      </c>
      <c r="M8423">
        <v>22446</v>
      </c>
      <c r="N8423">
        <v>4963.2</v>
      </c>
    </row>
    <row r="8424" spans="1:14" x14ac:dyDescent="0.25">
      <c r="A8424">
        <v>43931</v>
      </c>
      <c r="B8424">
        <v>2759.81</v>
      </c>
      <c r="C8424">
        <v>806.78</v>
      </c>
      <c r="D8424">
        <v>5452.1</v>
      </c>
      <c r="E8424">
        <v>4148.3999999999996</v>
      </c>
      <c r="F8424">
        <v>10537.54</v>
      </c>
      <c r="G8424">
        <v>6395.7</v>
      </c>
      <c r="H8424">
        <v>16050</v>
      </c>
      <c r="I8424">
        <v>473.49</v>
      </c>
      <c r="J8424">
        <v>1407.56</v>
      </c>
      <c r="K8424">
        <v>8685.4500000000007</v>
      </c>
      <c r="L8424">
        <v>18326</v>
      </c>
      <c r="M8424">
        <v>22446</v>
      </c>
      <c r="N8424">
        <v>4963.2</v>
      </c>
    </row>
    <row r="8425" spans="1:14" x14ac:dyDescent="0.25">
      <c r="A8425">
        <v>43934</v>
      </c>
      <c r="B8425">
        <v>2739.46</v>
      </c>
      <c r="C8425">
        <v>799.9</v>
      </c>
      <c r="D8425">
        <v>5452.1</v>
      </c>
      <c r="E8425">
        <v>4148.3999999999996</v>
      </c>
      <c r="F8425">
        <v>10537.54</v>
      </c>
      <c r="G8425">
        <v>6395.7</v>
      </c>
      <c r="H8425">
        <v>16050</v>
      </c>
      <c r="I8425">
        <v>473.49</v>
      </c>
      <c r="J8425">
        <v>1407.56</v>
      </c>
      <c r="K8425">
        <v>8685.4500000000007</v>
      </c>
      <c r="L8425">
        <v>18098</v>
      </c>
      <c r="M8425">
        <v>22446</v>
      </c>
      <c r="N8425">
        <v>4963.2</v>
      </c>
    </row>
    <row r="8426" spans="1:14" x14ac:dyDescent="0.25">
      <c r="A8426">
        <v>43935</v>
      </c>
      <c r="B8426">
        <v>2822.61</v>
      </c>
      <c r="C8426">
        <v>810.36</v>
      </c>
      <c r="D8426">
        <v>5410.8</v>
      </c>
      <c r="E8426">
        <v>4164.6000000000004</v>
      </c>
      <c r="F8426">
        <v>10677.36</v>
      </c>
      <c r="G8426">
        <v>6418.8</v>
      </c>
      <c r="H8426">
        <v>15981</v>
      </c>
      <c r="I8426">
        <v>473.62</v>
      </c>
      <c r="J8426">
        <v>1447.21</v>
      </c>
      <c r="K8426">
        <v>8758.14</v>
      </c>
      <c r="L8426">
        <v>18610</v>
      </c>
      <c r="M8426">
        <v>22630</v>
      </c>
      <c r="N8426">
        <v>5046.8999999999996</v>
      </c>
    </row>
    <row r="8427" spans="1:14" x14ac:dyDescent="0.25">
      <c r="A8427">
        <v>43936</v>
      </c>
      <c r="B8427">
        <v>2755.1</v>
      </c>
      <c r="C8427">
        <v>793.58</v>
      </c>
      <c r="D8427">
        <v>5221.6000000000004</v>
      </c>
      <c r="E8427">
        <v>4007.1</v>
      </c>
      <c r="F8427">
        <v>10248.4</v>
      </c>
      <c r="G8427">
        <v>6197</v>
      </c>
      <c r="H8427">
        <v>15200</v>
      </c>
      <c r="I8427">
        <v>458</v>
      </c>
      <c r="J8427">
        <v>1397.65</v>
      </c>
      <c r="K8427">
        <v>8572.68</v>
      </c>
      <c r="L8427">
        <v>18582</v>
      </c>
      <c r="M8427">
        <v>22300</v>
      </c>
      <c r="N8427">
        <v>5021.2</v>
      </c>
    </row>
    <row r="8428" spans="1:14" x14ac:dyDescent="0.25">
      <c r="A8428">
        <v>43937</v>
      </c>
      <c r="B8428">
        <v>2767.51</v>
      </c>
      <c r="C8428">
        <v>789.43</v>
      </c>
      <c r="D8428">
        <v>5278.2</v>
      </c>
      <c r="E8428">
        <v>4004.4</v>
      </c>
      <c r="F8428">
        <v>10319.31</v>
      </c>
      <c r="G8428">
        <v>6158.2</v>
      </c>
      <c r="H8428">
        <v>15231</v>
      </c>
      <c r="I8428">
        <v>462.72</v>
      </c>
      <c r="J8428">
        <v>1401.66</v>
      </c>
      <c r="K8428">
        <v>8705.02</v>
      </c>
      <c r="L8428">
        <v>18259</v>
      </c>
      <c r="M8428">
        <v>22205</v>
      </c>
      <c r="N8428">
        <v>4985.3</v>
      </c>
    </row>
    <row r="8429" spans="1:14" x14ac:dyDescent="0.25">
      <c r="A8429">
        <v>43938</v>
      </c>
      <c r="B8429">
        <v>2849.42</v>
      </c>
      <c r="C8429">
        <v>817.16</v>
      </c>
      <c r="D8429">
        <v>5382.2</v>
      </c>
      <c r="E8429">
        <v>4140.2</v>
      </c>
      <c r="F8429">
        <v>10572.99</v>
      </c>
      <c r="G8429">
        <v>6224.1</v>
      </c>
      <c r="H8429">
        <v>15501</v>
      </c>
      <c r="I8429">
        <v>472.46</v>
      </c>
      <c r="J8429">
        <v>1444.46</v>
      </c>
      <c r="K8429">
        <v>8838.2800000000007</v>
      </c>
      <c r="L8429">
        <v>18696</v>
      </c>
      <c r="M8429">
        <v>22582</v>
      </c>
      <c r="N8429">
        <v>5022.1000000000004</v>
      </c>
    </row>
    <row r="8430" spans="1:14" x14ac:dyDescent="0.25">
      <c r="A8430">
        <v>43941</v>
      </c>
      <c r="B8430">
        <v>2786.37</v>
      </c>
      <c r="C8430">
        <v>816.78</v>
      </c>
      <c r="D8430">
        <v>5422.1</v>
      </c>
      <c r="E8430">
        <v>4168.8999999999996</v>
      </c>
      <c r="F8430">
        <v>10637.91</v>
      </c>
      <c r="G8430">
        <v>6168.2</v>
      </c>
      <c r="H8430">
        <v>15531</v>
      </c>
      <c r="I8430">
        <v>479.14</v>
      </c>
      <c r="J8430">
        <v>1453.21</v>
      </c>
      <c r="K8430">
        <v>8979</v>
      </c>
      <c r="L8430">
        <v>18639</v>
      </c>
      <c r="M8430">
        <v>22511</v>
      </c>
      <c r="N8430">
        <v>4931.1000000000004</v>
      </c>
    </row>
    <row r="8431" spans="1:14" x14ac:dyDescent="0.25">
      <c r="A8431">
        <v>43942</v>
      </c>
      <c r="B8431">
        <v>2712.41</v>
      </c>
      <c r="C8431">
        <v>792.26</v>
      </c>
      <c r="D8431">
        <v>5273.6</v>
      </c>
      <c r="E8431">
        <v>4012.7</v>
      </c>
      <c r="F8431">
        <v>10238.42</v>
      </c>
      <c r="G8431">
        <v>6016.2</v>
      </c>
      <c r="H8431">
        <v>14959</v>
      </c>
      <c r="I8431">
        <v>463.12</v>
      </c>
      <c r="J8431">
        <v>1406.86</v>
      </c>
      <c r="K8431">
        <v>8814.0499999999993</v>
      </c>
      <c r="L8431">
        <v>18335</v>
      </c>
      <c r="M8431">
        <v>22001</v>
      </c>
      <c r="N8431">
        <v>4779.3999999999996</v>
      </c>
    </row>
    <row r="8432" spans="1:14" x14ac:dyDescent="0.25">
      <c r="A8432">
        <v>43943</v>
      </c>
      <c r="B8432">
        <v>2768.5</v>
      </c>
      <c r="C8432">
        <v>812.06</v>
      </c>
      <c r="D8432">
        <v>5396.8</v>
      </c>
      <c r="E8432">
        <v>4063.7</v>
      </c>
      <c r="F8432">
        <v>10397.209999999999</v>
      </c>
      <c r="G8432">
        <v>6083.2</v>
      </c>
      <c r="H8432">
        <v>15241</v>
      </c>
      <c r="I8432">
        <v>476.11</v>
      </c>
      <c r="J8432">
        <v>1439.49</v>
      </c>
      <c r="K8432">
        <v>8890.4699999999993</v>
      </c>
      <c r="L8432">
        <v>18050</v>
      </c>
      <c r="M8432">
        <v>22130</v>
      </c>
      <c r="N8432">
        <v>4814.3</v>
      </c>
    </row>
    <row r="8433" spans="1:14" x14ac:dyDescent="0.25">
      <c r="A8433">
        <v>43944</v>
      </c>
      <c r="B8433">
        <v>2760.81</v>
      </c>
      <c r="C8433">
        <v>808.67</v>
      </c>
      <c r="D8433">
        <v>5441.7</v>
      </c>
      <c r="E8433">
        <v>4098.8999999999996</v>
      </c>
      <c r="F8433">
        <v>10519.06</v>
      </c>
      <c r="G8433">
        <v>6118.4</v>
      </c>
      <c r="H8433">
        <v>15445</v>
      </c>
      <c r="I8433">
        <v>478.99</v>
      </c>
      <c r="J8433">
        <v>1456.75</v>
      </c>
      <c r="K8433">
        <v>8916.56</v>
      </c>
      <c r="L8433">
        <v>18449</v>
      </c>
      <c r="M8433">
        <v>22243</v>
      </c>
      <c r="N8433">
        <v>4785.8</v>
      </c>
    </row>
    <row r="8434" spans="1:14" x14ac:dyDescent="0.25">
      <c r="A8434">
        <v>43945</v>
      </c>
      <c r="B8434">
        <v>2809.21</v>
      </c>
      <c r="C8434">
        <v>819.32</v>
      </c>
      <c r="D8434">
        <v>5379.9</v>
      </c>
      <c r="E8434">
        <v>4046.1</v>
      </c>
      <c r="F8434">
        <v>10329.299999999999</v>
      </c>
      <c r="G8434">
        <v>6001.3</v>
      </c>
      <c r="H8434">
        <v>15295</v>
      </c>
      <c r="I8434">
        <v>472.62</v>
      </c>
      <c r="J8434">
        <v>1429.09</v>
      </c>
      <c r="K8434">
        <v>8888.6</v>
      </c>
      <c r="L8434">
        <v>18212</v>
      </c>
      <c r="M8434">
        <v>22098</v>
      </c>
      <c r="N8434">
        <v>4795</v>
      </c>
    </row>
    <row r="8435" spans="1:14" x14ac:dyDescent="0.25">
      <c r="A8435">
        <v>43948</v>
      </c>
      <c r="B8435">
        <v>2848.42</v>
      </c>
      <c r="C8435">
        <v>829.7</v>
      </c>
      <c r="D8435">
        <v>5449.2</v>
      </c>
      <c r="E8435">
        <v>4149</v>
      </c>
      <c r="F8435">
        <v>10616.93</v>
      </c>
      <c r="G8435">
        <v>6097.1</v>
      </c>
      <c r="H8435">
        <v>15789</v>
      </c>
      <c r="I8435">
        <v>480.2</v>
      </c>
      <c r="J8435">
        <v>1451.79</v>
      </c>
      <c r="K8435">
        <v>9026.5300000000007</v>
      </c>
      <c r="L8435">
        <v>18715</v>
      </c>
      <c r="M8435">
        <v>22501</v>
      </c>
      <c r="N8435">
        <v>4879.6000000000004</v>
      </c>
    </row>
    <row r="8436" spans="1:14" x14ac:dyDescent="0.25">
      <c r="A8436">
        <v>43949</v>
      </c>
      <c r="B8436">
        <v>2846.69</v>
      </c>
      <c r="C8436">
        <v>838</v>
      </c>
      <c r="D8436">
        <v>5561.2</v>
      </c>
      <c r="E8436">
        <v>4210.1000000000004</v>
      </c>
      <c r="F8436">
        <v>10781.22</v>
      </c>
      <c r="G8436">
        <v>6179.8</v>
      </c>
      <c r="H8436">
        <v>16063</v>
      </c>
      <c r="I8436">
        <v>487.61</v>
      </c>
      <c r="J8436">
        <v>1477.8</v>
      </c>
      <c r="K8436">
        <v>9142.08</v>
      </c>
      <c r="L8436">
        <v>18800</v>
      </c>
      <c r="M8436">
        <v>22869</v>
      </c>
      <c r="N8436">
        <v>4876.8</v>
      </c>
    </row>
    <row r="8437" spans="1:14" x14ac:dyDescent="0.25">
      <c r="A8437">
        <v>43950</v>
      </c>
      <c r="B8437">
        <v>2919.91</v>
      </c>
      <c r="C8437">
        <v>863.46</v>
      </c>
      <c r="D8437">
        <v>5722.4</v>
      </c>
      <c r="E8437">
        <v>4304.7</v>
      </c>
      <c r="F8437">
        <v>11101.32</v>
      </c>
      <c r="G8437">
        <v>6386.1</v>
      </c>
      <c r="H8437">
        <v>16391</v>
      </c>
      <c r="I8437">
        <v>494.14</v>
      </c>
      <c r="J8437">
        <v>1509.95</v>
      </c>
      <c r="K8437">
        <v>9157</v>
      </c>
      <c r="L8437">
        <v>18800</v>
      </c>
      <c r="M8437">
        <v>22801</v>
      </c>
      <c r="N8437">
        <v>4927.3999999999996</v>
      </c>
    </row>
    <row r="8438" spans="1:14" x14ac:dyDescent="0.25">
      <c r="A8438">
        <v>43951</v>
      </c>
      <c r="B8438">
        <v>2881.68</v>
      </c>
      <c r="C8438">
        <v>837.72</v>
      </c>
      <c r="D8438">
        <v>5513.9</v>
      </c>
      <c r="E8438">
        <v>4213.3999999999996</v>
      </c>
      <c r="F8438">
        <v>10837.15</v>
      </c>
      <c r="G8438">
        <v>6270.6</v>
      </c>
      <c r="H8438">
        <v>16045</v>
      </c>
      <c r="I8438">
        <v>481.65</v>
      </c>
      <c r="J8438">
        <v>1492.46</v>
      </c>
      <c r="K8438">
        <v>8967.82</v>
      </c>
      <c r="L8438">
        <v>19037</v>
      </c>
      <c r="M8438">
        <v>22801</v>
      </c>
      <c r="N8438">
        <v>5092.8999999999996</v>
      </c>
    </row>
    <row r="8439" spans="1:14" x14ac:dyDescent="0.25">
      <c r="A8439">
        <v>43952</v>
      </c>
      <c r="B8439">
        <v>2801.51</v>
      </c>
      <c r="C8439">
        <v>827.91</v>
      </c>
      <c r="D8439">
        <v>5372.4</v>
      </c>
      <c r="E8439">
        <v>4213.3999999999996</v>
      </c>
      <c r="F8439">
        <v>10837.15</v>
      </c>
      <c r="G8439">
        <v>6270.6</v>
      </c>
      <c r="H8439">
        <v>16045</v>
      </c>
      <c r="I8439">
        <v>481.65</v>
      </c>
      <c r="J8439">
        <v>1492.46</v>
      </c>
      <c r="K8439">
        <v>8967.82</v>
      </c>
      <c r="L8439">
        <v>18629</v>
      </c>
      <c r="M8439">
        <v>22801</v>
      </c>
      <c r="N8439">
        <v>4814.3</v>
      </c>
    </row>
    <row r="8440" spans="1:14" x14ac:dyDescent="0.25">
      <c r="A8440">
        <v>43955</v>
      </c>
      <c r="B8440">
        <v>2804.99</v>
      </c>
      <c r="C8440">
        <v>837.91</v>
      </c>
      <c r="D8440">
        <v>5371.9</v>
      </c>
      <c r="E8440">
        <v>4046.1</v>
      </c>
      <c r="F8440">
        <v>10464.629999999999</v>
      </c>
      <c r="G8440">
        <v>6060.9</v>
      </c>
      <c r="H8440">
        <v>15457</v>
      </c>
      <c r="I8440">
        <v>466.11</v>
      </c>
      <c r="J8440">
        <v>1422.47</v>
      </c>
      <c r="K8440">
        <v>8741.36</v>
      </c>
      <c r="L8440">
        <v>18629</v>
      </c>
      <c r="M8440">
        <v>21750</v>
      </c>
      <c r="N8440">
        <v>4888.8</v>
      </c>
    </row>
    <row r="8441" spans="1:14" x14ac:dyDescent="0.25">
      <c r="A8441">
        <v>43956</v>
      </c>
      <c r="B8441">
        <v>2837.75</v>
      </c>
      <c r="C8441">
        <v>841.49</v>
      </c>
      <c r="D8441">
        <v>5464.7</v>
      </c>
      <c r="E8441">
        <v>4148</v>
      </c>
      <c r="F8441">
        <v>10724.8</v>
      </c>
      <c r="G8441">
        <v>6116.2</v>
      </c>
      <c r="H8441">
        <v>15766</v>
      </c>
      <c r="I8441">
        <v>478.9</v>
      </c>
      <c r="J8441">
        <v>1455.1</v>
      </c>
      <c r="K8441">
        <v>8827.1</v>
      </c>
      <c r="L8441">
        <v>18629</v>
      </c>
      <c r="M8441">
        <v>22109</v>
      </c>
      <c r="N8441">
        <v>4978.8999999999996</v>
      </c>
    </row>
    <row r="8442" spans="1:14" x14ac:dyDescent="0.25">
      <c r="A8442">
        <v>43957</v>
      </c>
      <c r="B8442">
        <v>2813.18</v>
      </c>
      <c r="C8442">
        <v>843.09</v>
      </c>
      <c r="D8442">
        <v>5463.3</v>
      </c>
      <c r="E8442">
        <v>4101.7</v>
      </c>
      <c r="F8442">
        <v>10605.95</v>
      </c>
      <c r="G8442">
        <v>6053.1</v>
      </c>
      <c r="H8442">
        <v>15549</v>
      </c>
      <c r="I8442">
        <v>474.76</v>
      </c>
      <c r="J8442">
        <v>1434.53</v>
      </c>
      <c r="K8442">
        <v>8886.74</v>
      </c>
      <c r="L8442">
        <v>18629</v>
      </c>
      <c r="M8442">
        <v>22383</v>
      </c>
      <c r="N8442">
        <v>4960.5</v>
      </c>
    </row>
    <row r="8443" spans="1:14" x14ac:dyDescent="0.25">
      <c r="A8443">
        <v>43958</v>
      </c>
      <c r="B8443">
        <v>2859.34</v>
      </c>
      <c r="C8443">
        <v>842.72</v>
      </c>
      <c r="D8443">
        <v>5550</v>
      </c>
      <c r="E8443">
        <v>4164.7</v>
      </c>
      <c r="F8443">
        <v>10731.79</v>
      </c>
      <c r="G8443">
        <v>6108.1</v>
      </c>
      <c r="H8443">
        <v>15630</v>
      </c>
      <c r="I8443">
        <v>484.88</v>
      </c>
      <c r="J8443">
        <v>1454.15</v>
      </c>
      <c r="K8443">
        <v>8932.4</v>
      </c>
      <c r="L8443">
        <v>18696</v>
      </c>
      <c r="M8443">
        <v>22192</v>
      </c>
      <c r="N8443">
        <v>4934.7</v>
      </c>
    </row>
    <row r="8444" spans="1:14" x14ac:dyDescent="0.25">
      <c r="A8444">
        <v>43959</v>
      </c>
      <c r="B8444">
        <v>2907.5</v>
      </c>
      <c r="C8444">
        <v>850.17</v>
      </c>
      <c r="D8444">
        <v>5550</v>
      </c>
      <c r="E8444">
        <v>4209.7</v>
      </c>
      <c r="F8444">
        <v>10894.08</v>
      </c>
      <c r="G8444">
        <v>6140.3</v>
      </c>
      <c r="H8444">
        <v>15808</v>
      </c>
      <c r="I8444">
        <v>488.96</v>
      </c>
      <c r="J8444">
        <v>1476.38</v>
      </c>
      <c r="K8444">
        <v>8967.82</v>
      </c>
      <c r="L8444">
        <v>19113</v>
      </c>
      <c r="M8444">
        <v>22446</v>
      </c>
      <c r="N8444">
        <v>4966</v>
      </c>
    </row>
    <row r="8445" spans="1:14" x14ac:dyDescent="0.25">
      <c r="A8445">
        <v>43962</v>
      </c>
      <c r="B8445">
        <v>2901.79</v>
      </c>
      <c r="C8445">
        <v>861.2</v>
      </c>
      <c r="D8445">
        <v>5547.6</v>
      </c>
      <c r="E8445">
        <v>4159.2</v>
      </c>
      <c r="F8445">
        <v>10812.68</v>
      </c>
      <c r="G8445">
        <v>6045.9</v>
      </c>
      <c r="H8445">
        <v>15762</v>
      </c>
      <c r="I8445">
        <v>488.71</v>
      </c>
      <c r="J8445">
        <v>1469.52</v>
      </c>
      <c r="K8445">
        <v>9011.6200000000008</v>
      </c>
      <c r="L8445">
        <v>19445</v>
      </c>
      <c r="M8445">
        <v>22787</v>
      </c>
      <c r="N8445">
        <v>5035.8999999999996</v>
      </c>
    </row>
    <row r="8446" spans="1:14" x14ac:dyDescent="0.25">
      <c r="A8446">
        <v>43963</v>
      </c>
      <c r="B8446">
        <v>2832.04</v>
      </c>
      <c r="C8446">
        <v>848.47</v>
      </c>
      <c r="D8446">
        <v>5610.9</v>
      </c>
      <c r="E8446">
        <v>4144.8</v>
      </c>
      <c r="F8446">
        <v>10819.67</v>
      </c>
      <c r="G8446">
        <v>6140.4</v>
      </c>
      <c r="H8446">
        <v>15913</v>
      </c>
      <c r="I8446">
        <v>489.12</v>
      </c>
      <c r="J8446">
        <v>1483.23</v>
      </c>
      <c r="K8446">
        <v>9041.44</v>
      </c>
      <c r="L8446">
        <v>19256</v>
      </c>
      <c r="M8446">
        <v>22476</v>
      </c>
      <c r="N8446">
        <v>4953.1000000000004</v>
      </c>
    </row>
    <row r="8447" spans="1:14" x14ac:dyDescent="0.25">
      <c r="A8447">
        <v>43964</v>
      </c>
      <c r="B8447">
        <v>2792.82</v>
      </c>
      <c r="C8447">
        <v>827.81</v>
      </c>
      <c r="D8447">
        <v>5512.5</v>
      </c>
      <c r="E8447">
        <v>4026.6</v>
      </c>
      <c r="F8447">
        <v>10526.55</v>
      </c>
      <c r="G8447">
        <v>6013</v>
      </c>
      <c r="H8447">
        <v>15582</v>
      </c>
      <c r="I8447">
        <v>481.11</v>
      </c>
      <c r="J8447">
        <v>1436.89</v>
      </c>
      <c r="K8447">
        <v>8958.5</v>
      </c>
      <c r="L8447">
        <v>19312</v>
      </c>
      <c r="M8447">
        <v>22398</v>
      </c>
      <c r="N8447">
        <v>4986.2</v>
      </c>
    </row>
    <row r="8448" spans="1:14" x14ac:dyDescent="0.25">
      <c r="A8448">
        <v>43965</v>
      </c>
      <c r="B8448">
        <v>2826.58</v>
      </c>
      <c r="C8448">
        <v>828.57</v>
      </c>
      <c r="D8448">
        <v>5363.5</v>
      </c>
      <c r="E8448">
        <v>3959.9</v>
      </c>
      <c r="F8448">
        <v>10303.83</v>
      </c>
      <c r="G8448">
        <v>5930.5</v>
      </c>
      <c r="H8448">
        <v>15299</v>
      </c>
      <c r="I8448">
        <v>469.7</v>
      </c>
      <c r="J8448">
        <v>1396.93</v>
      </c>
      <c r="K8448">
        <v>8811.25</v>
      </c>
      <c r="L8448">
        <v>18772</v>
      </c>
      <c r="M8448">
        <v>22041</v>
      </c>
      <c r="N8448">
        <v>4879.6000000000004</v>
      </c>
    </row>
    <row r="8449" spans="1:14" x14ac:dyDescent="0.25">
      <c r="A8449">
        <v>43966</v>
      </c>
      <c r="B8449">
        <v>2826.08</v>
      </c>
      <c r="C8449">
        <v>834.23</v>
      </c>
      <c r="D8449">
        <v>5427.7</v>
      </c>
      <c r="E8449">
        <v>3963.1</v>
      </c>
      <c r="F8449">
        <v>10441.16</v>
      </c>
      <c r="G8449">
        <v>5884.4</v>
      </c>
      <c r="H8449">
        <v>15267</v>
      </c>
      <c r="I8449">
        <v>470.95</v>
      </c>
      <c r="J8449">
        <v>1408.7</v>
      </c>
      <c r="K8449">
        <v>8830.83</v>
      </c>
      <c r="L8449">
        <v>19018</v>
      </c>
      <c r="M8449">
        <v>22028</v>
      </c>
      <c r="N8449">
        <v>4967.8</v>
      </c>
    </row>
    <row r="8450" spans="1:14" x14ac:dyDescent="0.25">
      <c r="A8450">
        <v>43969</v>
      </c>
      <c r="B8450">
        <v>2926.86</v>
      </c>
      <c r="C8450">
        <v>834.23</v>
      </c>
      <c r="D8450">
        <v>5665.2</v>
      </c>
      <c r="E8450">
        <v>4168.3999999999996</v>
      </c>
      <c r="F8450">
        <v>11057.87</v>
      </c>
      <c r="G8450">
        <v>6140.7</v>
      </c>
      <c r="H8450">
        <v>15885</v>
      </c>
      <c r="I8450">
        <v>489.5</v>
      </c>
      <c r="J8450">
        <v>1484.75</v>
      </c>
      <c r="K8450">
        <v>9064.74</v>
      </c>
      <c r="L8450">
        <v>19180</v>
      </c>
      <c r="M8450">
        <v>22263</v>
      </c>
      <c r="N8450">
        <v>5041.3999999999996</v>
      </c>
    </row>
    <row r="8451" spans="1:14" x14ac:dyDescent="0.25">
      <c r="A8451">
        <v>43970</v>
      </c>
      <c r="B8451">
        <v>2897.82</v>
      </c>
      <c r="C8451">
        <v>845.17</v>
      </c>
      <c r="D8451">
        <v>5621.6</v>
      </c>
      <c r="E8451">
        <v>4130.8</v>
      </c>
      <c r="F8451">
        <v>11077.85</v>
      </c>
      <c r="G8451">
        <v>5999.5</v>
      </c>
      <c r="H8451">
        <v>15588</v>
      </c>
      <c r="I8451">
        <v>489.91</v>
      </c>
      <c r="J8451">
        <v>1476.22</v>
      </c>
      <c r="K8451">
        <v>9082.44</v>
      </c>
      <c r="L8451">
        <v>19483</v>
      </c>
      <c r="M8451">
        <v>22650</v>
      </c>
      <c r="N8451">
        <v>5124.1000000000004</v>
      </c>
    </row>
    <row r="8452" spans="1:14" x14ac:dyDescent="0.25">
      <c r="A8452">
        <v>43971</v>
      </c>
      <c r="B8452">
        <v>2947.21</v>
      </c>
      <c r="C8452">
        <v>851.58</v>
      </c>
      <c r="D8452">
        <v>5683.5</v>
      </c>
      <c r="E8452">
        <v>4168.3999999999996</v>
      </c>
      <c r="F8452">
        <v>11229.15</v>
      </c>
      <c r="G8452">
        <v>6071.9</v>
      </c>
      <c r="H8452">
        <v>15720</v>
      </c>
      <c r="I8452">
        <v>499.83</v>
      </c>
      <c r="J8452">
        <v>1480.25</v>
      </c>
      <c r="K8452">
        <v>9113.2000000000007</v>
      </c>
      <c r="L8452">
        <v>19502</v>
      </c>
      <c r="M8452">
        <v>22744</v>
      </c>
      <c r="N8452">
        <v>5118.6000000000004</v>
      </c>
    </row>
    <row r="8453" spans="1:14" x14ac:dyDescent="0.25">
      <c r="A8453">
        <v>43972</v>
      </c>
      <c r="B8453">
        <v>2915.93</v>
      </c>
      <c r="C8453">
        <v>844.7</v>
      </c>
      <c r="D8453">
        <v>5632.4</v>
      </c>
      <c r="E8453">
        <v>4120.1000000000004</v>
      </c>
      <c r="F8453">
        <v>11033.4</v>
      </c>
      <c r="G8453">
        <v>6061.1</v>
      </c>
      <c r="H8453">
        <v>15583</v>
      </c>
      <c r="I8453">
        <v>492.19</v>
      </c>
      <c r="J8453">
        <v>1480.25</v>
      </c>
      <c r="K8453">
        <v>9113.2000000000007</v>
      </c>
      <c r="L8453">
        <v>19569</v>
      </c>
      <c r="M8453">
        <v>22453</v>
      </c>
      <c r="N8453">
        <v>5096.5</v>
      </c>
    </row>
    <row r="8454" spans="1:14" x14ac:dyDescent="0.25">
      <c r="A8454">
        <v>43973</v>
      </c>
      <c r="B8454">
        <v>2931.82</v>
      </c>
      <c r="C8454">
        <v>847.43</v>
      </c>
      <c r="D8454">
        <v>5618.4</v>
      </c>
      <c r="E8454">
        <v>4119.6000000000004</v>
      </c>
      <c r="F8454">
        <v>11057.87</v>
      </c>
      <c r="G8454">
        <v>6076.2</v>
      </c>
      <c r="H8454">
        <v>15800</v>
      </c>
      <c r="I8454">
        <v>493.65</v>
      </c>
      <c r="J8454">
        <v>1469.11</v>
      </c>
      <c r="K8454">
        <v>9032.1200000000008</v>
      </c>
      <c r="L8454">
        <v>19322</v>
      </c>
      <c r="M8454">
        <v>21125</v>
      </c>
      <c r="N8454">
        <v>5064.3999999999996</v>
      </c>
    </row>
    <row r="8455" spans="1:14" x14ac:dyDescent="0.25">
      <c r="A8455">
        <v>43976</v>
      </c>
      <c r="B8455">
        <v>2931.82</v>
      </c>
      <c r="C8455">
        <v>857.24</v>
      </c>
      <c r="D8455">
        <v>5618.4</v>
      </c>
      <c r="E8455">
        <v>4208.8</v>
      </c>
      <c r="F8455">
        <v>11355.49</v>
      </c>
      <c r="G8455">
        <v>6212.4</v>
      </c>
      <c r="H8455">
        <v>16057</v>
      </c>
      <c r="I8455">
        <v>501.68</v>
      </c>
      <c r="J8455">
        <v>1502.28</v>
      </c>
      <c r="K8455">
        <v>9156.06</v>
      </c>
      <c r="L8455">
        <v>19759</v>
      </c>
      <c r="M8455">
        <v>21300</v>
      </c>
      <c r="N8455">
        <v>5171.8999999999996</v>
      </c>
    </row>
    <row r="8456" spans="1:14" x14ac:dyDescent="0.25">
      <c r="A8456">
        <v>43977</v>
      </c>
      <c r="B8456">
        <v>2973.02</v>
      </c>
      <c r="C8456">
        <v>861.67</v>
      </c>
      <c r="D8456">
        <v>5681.1</v>
      </c>
      <c r="E8456">
        <v>4269.2</v>
      </c>
      <c r="F8456">
        <v>11498.81</v>
      </c>
      <c r="G8456">
        <v>6359.4</v>
      </c>
      <c r="H8456">
        <v>16293</v>
      </c>
      <c r="I8456">
        <v>500.23</v>
      </c>
      <c r="J8456">
        <v>1516.26</v>
      </c>
      <c r="K8456">
        <v>9177.5</v>
      </c>
      <c r="L8456">
        <v>20195</v>
      </c>
      <c r="M8456">
        <v>21733</v>
      </c>
      <c r="N8456">
        <v>5338.3</v>
      </c>
    </row>
    <row r="8457" spans="1:14" x14ac:dyDescent="0.25">
      <c r="A8457">
        <v>43978</v>
      </c>
      <c r="B8457">
        <v>3013.73</v>
      </c>
      <c r="C8457">
        <v>869.31</v>
      </c>
      <c r="D8457">
        <v>5745.8</v>
      </c>
      <c r="E8457">
        <v>4344.8</v>
      </c>
      <c r="F8457">
        <v>11636.63</v>
      </c>
      <c r="G8457">
        <v>6500</v>
      </c>
      <c r="H8457">
        <v>16329</v>
      </c>
      <c r="I8457">
        <v>498.04</v>
      </c>
      <c r="J8457">
        <v>1532.85</v>
      </c>
      <c r="K8457">
        <v>9047.0300000000007</v>
      </c>
      <c r="L8457">
        <v>20394</v>
      </c>
      <c r="M8457">
        <v>21594</v>
      </c>
      <c r="N8457">
        <v>5307.1</v>
      </c>
    </row>
    <row r="8458" spans="1:14" x14ac:dyDescent="0.25">
      <c r="A8458">
        <v>43979</v>
      </c>
      <c r="B8458">
        <v>3016.21</v>
      </c>
      <c r="C8458">
        <v>868.65</v>
      </c>
      <c r="D8458">
        <v>5831.5</v>
      </c>
      <c r="E8458">
        <v>4422.8999999999996</v>
      </c>
      <c r="F8458">
        <v>11787.44</v>
      </c>
      <c r="G8458">
        <v>6558.3</v>
      </c>
      <c r="H8458">
        <v>16745</v>
      </c>
      <c r="I8458">
        <v>507.22</v>
      </c>
      <c r="J8458">
        <v>1570.28</v>
      </c>
      <c r="K8458">
        <v>9259.51</v>
      </c>
      <c r="L8458">
        <v>20907</v>
      </c>
      <c r="M8458">
        <v>21507</v>
      </c>
      <c r="N8458">
        <v>5383.4</v>
      </c>
    </row>
    <row r="8459" spans="1:14" x14ac:dyDescent="0.25">
      <c r="A8459">
        <v>43980</v>
      </c>
      <c r="B8459">
        <v>3020.18</v>
      </c>
      <c r="C8459">
        <v>863.65</v>
      </c>
      <c r="D8459">
        <v>5678.3</v>
      </c>
      <c r="E8459">
        <v>4352.3</v>
      </c>
      <c r="F8459">
        <v>11587.69</v>
      </c>
      <c r="G8459">
        <v>6441.8</v>
      </c>
      <c r="H8459">
        <v>16608</v>
      </c>
      <c r="I8459">
        <v>501.48</v>
      </c>
      <c r="J8459">
        <v>1542.8</v>
      </c>
      <c r="K8459">
        <v>9157.93</v>
      </c>
      <c r="L8459">
        <v>20698</v>
      </c>
      <c r="M8459">
        <v>21386</v>
      </c>
      <c r="N8459">
        <v>5285</v>
      </c>
    </row>
    <row r="8460" spans="1:14" x14ac:dyDescent="0.25">
      <c r="A8460">
        <v>43983</v>
      </c>
      <c r="B8460">
        <v>3032.1</v>
      </c>
      <c r="C8460">
        <v>865.63</v>
      </c>
      <c r="D8460">
        <v>5778.1</v>
      </c>
      <c r="E8460">
        <v>4415.3999999999996</v>
      </c>
      <c r="F8460">
        <v>11841.37</v>
      </c>
      <c r="G8460">
        <v>6559.3</v>
      </c>
      <c r="H8460">
        <v>16902</v>
      </c>
      <c r="I8460">
        <v>508.11</v>
      </c>
      <c r="J8460">
        <v>1559.38</v>
      </c>
      <c r="K8460">
        <v>9157.93</v>
      </c>
      <c r="L8460">
        <v>20992</v>
      </c>
      <c r="M8460">
        <v>22002</v>
      </c>
      <c r="N8460">
        <v>5357.6</v>
      </c>
    </row>
    <row r="8461" spans="1:14" x14ac:dyDescent="0.25">
      <c r="A8461">
        <v>43984</v>
      </c>
      <c r="B8461">
        <v>3054.93</v>
      </c>
      <c r="C8461">
        <v>877.05</v>
      </c>
      <c r="D8461">
        <v>5827.3</v>
      </c>
      <c r="E8461">
        <v>4507.3999999999996</v>
      </c>
      <c r="F8461">
        <v>11979.69</v>
      </c>
      <c r="G8461">
        <v>6714.7</v>
      </c>
      <c r="H8461">
        <v>17326</v>
      </c>
      <c r="I8461">
        <v>514.41</v>
      </c>
      <c r="J8461">
        <v>1577.86</v>
      </c>
      <c r="K8461">
        <v>9284.67</v>
      </c>
      <c r="L8461">
        <v>21229</v>
      </c>
      <c r="M8461">
        <v>22483</v>
      </c>
      <c r="N8461">
        <v>5359.4</v>
      </c>
    </row>
    <row r="8462" spans="1:14" x14ac:dyDescent="0.25">
      <c r="A8462">
        <v>43985</v>
      </c>
      <c r="B8462">
        <v>3095.39</v>
      </c>
      <c r="C8462">
        <v>886.1</v>
      </c>
      <c r="D8462">
        <v>5981</v>
      </c>
      <c r="E8462">
        <v>4662</v>
      </c>
      <c r="F8462">
        <v>12459.58</v>
      </c>
      <c r="G8462">
        <v>6916.3</v>
      </c>
      <c r="H8462">
        <v>17944</v>
      </c>
      <c r="I8462">
        <v>528.79999999999995</v>
      </c>
      <c r="J8462">
        <v>1617.66</v>
      </c>
      <c r="K8462">
        <v>9482.23</v>
      </c>
      <c r="L8462">
        <v>21571</v>
      </c>
      <c r="M8462">
        <v>22773</v>
      </c>
      <c r="N8462">
        <v>5447.7</v>
      </c>
    </row>
    <row r="8463" spans="1:14" x14ac:dyDescent="0.25">
      <c r="A8463">
        <v>43986</v>
      </c>
      <c r="B8463">
        <v>3088.19</v>
      </c>
      <c r="C8463">
        <v>881.86</v>
      </c>
      <c r="D8463">
        <v>5934.6</v>
      </c>
      <c r="E8463">
        <v>4652.3</v>
      </c>
      <c r="F8463">
        <v>12411.64</v>
      </c>
      <c r="G8463">
        <v>6867.6</v>
      </c>
      <c r="H8463">
        <v>17936</v>
      </c>
      <c r="I8463">
        <v>526.79999999999995</v>
      </c>
      <c r="J8463">
        <v>1607.71</v>
      </c>
      <c r="K8463">
        <v>9368.5400000000009</v>
      </c>
      <c r="L8463">
        <v>21600</v>
      </c>
      <c r="M8463">
        <v>22816</v>
      </c>
      <c r="N8463">
        <v>5515.7</v>
      </c>
    </row>
    <row r="8464" spans="1:14" x14ac:dyDescent="0.25">
      <c r="A8464">
        <v>43987</v>
      </c>
      <c r="B8464">
        <v>3163.89</v>
      </c>
      <c r="C8464">
        <v>901</v>
      </c>
      <c r="D8464">
        <v>6076.1</v>
      </c>
      <c r="E8464">
        <v>4824.6000000000004</v>
      </c>
      <c r="F8464">
        <v>12841.09</v>
      </c>
      <c r="G8464">
        <v>7157.8</v>
      </c>
      <c r="H8464">
        <v>18447</v>
      </c>
      <c r="I8464">
        <v>539.67999999999995</v>
      </c>
      <c r="J8464">
        <v>1636.85</v>
      </c>
      <c r="K8464">
        <v>9470.1200000000008</v>
      </c>
      <c r="L8464">
        <v>21704</v>
      </c>
      <c r="M8464">
        <v>23197</v>
      </c>
      <c r="N8464">
        <v>5512.1</v>
      </c>
    </row>
    <row r="8465" spans="1:14" x14ac:dyDescent="0.25">
      <c r="A8465">
        <v>43990</v>
      </c>
      <c r="B8465">
        <v>3204.35</v>
      </c>
      <c r="C8465">
        <v>905.25</v>
      </c>
      <c r="D8465">
        <v>6067.6</v>
      </c>
      <c r="E8465">
        <v>4805.1000000000004</v>
      </c>
      <c r="F8465">
        <v>12826.61</v>
      </c>
      <c r="G8465">
        <v>7170.2</v>
      </c>
      <c r="H8465">
        <v>18482</v>
      </c>
      <c r="I8465">
        <v>533.5</v>
      </c>
      <c r="J8465">
        <v>1622.4</v>
      </c>
      <c r="K8465">
        <v>9467.32</v>
      </c>
      <c r="L8465">
        <v>22008</v>
      </c>
      <c r="M8465">
        <v>23242</v>
      </c>
      <c r="N8465">
        <v>5604.9</v>
      </c>
    </row>
    <row r="8466" spans="1:14" x14ac:dyDescent="0.25">
      <c r="A8466">
        <v>43991</v>
      </c>
      <c r="B8466">
        <v>3182.51</v>
      </c>
      <c r="C8466">
        <v>898.27</v>
      </c>
      <c r="D8466">
        <v>5934.6</v>
      </c>
      <c r="E8466">
        <v>4730.3</v>
      </c>
      <c r="F8466">
        <v>12630.36</v>
      </c>
      <c r="G8466">
        <v>7027.2</v>
      </c>
      <c r="H8466">
        <v>18198</v>
      </c>
      <c r="I8466">
        <v>529.28</v>
      </c>
      <c r="J8466">
        <v>1608.18</v>
      </c>
      <c r="K8466">
        <v>9481.2999999999993</v>
      </c>
      <c r="L8466">
        <v>21932</v>
      </c>
      <c r="M8466">
        <v>23357</v>
      </c>
      <c r="N8466">
        <v>5684.9</v>
      </c>
    </row>
    <row r="8467" spans="1:14" x14ac:dyDescent="0.25">
      <c r="A8467">
        <v>43992</v>
      </c>
      <c r="B8467">
        <v>3163.15</v>
      </c>
      <c r="C8467">
        <v>891.95</v>
      </c>
      <c r="D8467">
        <v>5923.8</v>
      </c>
      <c r="E8467">
        <v>4691.7</v>
      </c>
      <c r="F8467">
        <v>12549.96</v>
      </c>
      <c r="G8467">
        <v>6969.4</v>
      </c>
      <c r="H8467">
        <v>18063</v>
      </c>
      <c r="I8467">
        <v>526.99</v>
      </c>
      <c r="J8467">
        <v>1603.92</v>
      </c>
      <c r="K8467">
        <v>9473.85</v>
      </c>
      <c r="L8467">
        <v>21846</v>
      </c>
      <c r="M8467">
        <v>23498</v>
      </c>
      <c r="N8467">
        <v>5634.3</v>
      </c>
    </row>
    <row r="8468" spans="1:14" x14ac:dyDescent="0.25">
      <c r="A8468">
        <v>43993</v>
      </c>
      <c r="B8468">
        <v>2988.66</v>
      </c>
      <c r="C8468">
        <v>856.39</v>
      </c>
      <c r="D8468">
        <v>5706.4</v>
      </c>
      <c r="E8468">
        <v>4471.6000000000004</v>
      </c>
      <c r="F8468">
        <v>12013.15</v>
      </c>
      <c r="G8468">
        <v>6640.9</v>
      </c>
      <c r="H8468">
        <v>17182</v>
      </c>
      <c r="I8468">
        <v>509.08</v>
      </c>
      <c r="J8468">
        <v>1520.29</v>
      </c>
      <c r="K8468">
        <v>9190.5400000000009</v>
      </c>
      <c r="L8468">
        <v>21237</v>
      </c>
      <c r="M8468">
        <v>22886</v>
      </c>
      <c r="N8468">
        <v>5475.3</v>
      </c>
    </row>
    <row r="8469" spans="1:14" x14ac:dyDescent="0.25">
      <c r="A8469">
        <v>43994</v>
      </c>
      <c r="B8469">
        <v>3012.98</v>
      </c>
      <c r="C8469">
        <v>867.9</v>
      </c>
      <c r="D8469">
        <v>5707.4</v>
      </c>
      <c r="E8469">
        <v>4493</v>
      </c>
      <c r="F8469">
        <v>11923.76</v>
      </c>
      <c r="G8469">
        <v>6598.1</v>
      </c>
      <c r="H8469">
        <v>17236</v>
      </c>
      <c r="I8469">
        <v>513.65</v>
      </c>
      <c r="J8469">
        <v>1520.29</v>
      </c>
      <c r="K8469">
        <v>9115.99</v>
      </c>
      <c r="L8469">
        <v>21075</v>
      </c>
      <c r="M8469">
        <v>22742</v>
      </c>
      <c r="N8469">
        <v>5341.1</v>
      </c>
    </row>
    <row r="8470" spans="1:14" x14ac:dyDescent="0.25">
      <c r="A8470">
        <v>43997</v>
      </c>
      <c r="B8470">
        <v>3050.96</v>
      </c>
      <c r="C8470">
        <v>872.99</v>
      </c>
      <c r="D8470">
        <v>5680.2</v>
      </c>
      <c r="E8470">
        <v>4471.2</v>
      </c>
      <c r="F8470">
        <v>11912.78</v>
      </c>
      <c r="G8470">
        <v>6616.9</v>
      </c>
      <c r="H8470">
        <v>17352</v>
      </c>
      <c r="I8470">
        <v>510.63</v>
      </c>
      <c r="J8470">
        <v>1526.45</v>
      </c>
      <c r="K8470">
        <v>9181.23</v>
      </c>
      <c r="L8470">
        <v>20323</v>
      </c>
      <c r="M8470">
        <v>22263</v>
      </c>
      <c r="N8470">
        <v>5272.1</v>
      </c>
    </row>
    <row r="8471" spans="1:14" x14ac:dyDescent="0.25">
      <c r="A8471">
        <v>43998</v>
      </c>
      <c r="B8471">
        <v>3106.31</v>
      </c>
      <c r="C8471">
        <v>883.55</v>
      </c>
      <c r="D8471">
        <v>5850.3</v>
      </c>
      <c r="E8471">
        <v>4598.8999999999996</v>
      </c>
      <c r="F8471">
        <v>12306.28</v>
      </c>
      <c r="G8471">
        <v>6819.9</v>
      </c>
      <c r="H8471">
        <v>17934</v>
      </c>
      <c r="I8471">
        <v>527.66999999999996</v>
      </c>
      <c r="J8471">
        <v>1584.97</v>
      </c>
      <c r="K8471">
        <v>9353.6299999999992</v>
      </c>
      <c r="L8471">
        <v>21285</v>
      </c>
      <c r="M8471">
        <v>22876</v>
      </c>
      <c r="N8471">
        <v>5465.2</v>
      </c>
    </row>
    <row r="8472" spans="1:14" x14ac:dyDescent="0.25">
      <c r="A8472">
        <v>43999</v>
      </c>
      <c r="B8472">
        <v>3095.64</v>
      </c>
      <c r="C8472">
        <v>877.9</v>
      </c>
      <c r="D8472">
        <v>5859.2</v>
      </c>
      <c r="E8472">
        <v>4639.7</v>
      </c>
      <c r="F8472">
        <v>12362.2</v>
      </c>
      <c r="G8472">
        <v>6815.9</v>
      </c>
      <c r="H8472">
        <v>17895</v>
      </c>
      <c r="I8472">
        <v>533.76</v>
      </c>
      <c r="J8472">
        <v>1586.39</v>
      </c>
      <c r="K8472">
        <v>9502.74</v>
      </c>
      <c r="L8472">
        <v>21447</v>
      </c>
      <c r="M8472">
        <v>22920</v>
      </c>
      <c r="N8472">
        <v>5523.1</v>
      </c>
    </row>
    <row r="8473" spans="1:14" x14ac:dyDescent="0.25">
      <c r="A8473">
        <v>44000</v>
      </c>
      <c r="B8473">
        <v>3086.7</v>
      </c>
      <c r="C8473">
        <v>881.6</v>
      </c>
      <c r="D8473">
        <v>5825.9</v>
      </c>
      <c r="E8473">
        <v>4605.3999999999996</v>
      </c>
      <c r="F8473">
        <v>12287.3</v>
      </c>
      <c r="G8473">
        <v>6737</v>
      </c>
      <c r="H8473">
        <v>17807</v>
      </c>
      <c r="I8473">
        <v>530.16999999999996</v>
      </c>
      <c r="J8473">
        <v>1577.81</v>
      </c>
      <c r="K8473">
        <v>9508.33</v>
      </c>
      <c r="L8473">
        <v>21132</v>
      </c>
      <c r="M8473">
        <v>22862</v>
      </c>
      <c r="N8473">
        <v>5490.7</v>
      </c>
    </row>
    <row r="8474" spans="1:14" x14ac:dyDescent="0.25">
      <c r="A8474">
        <v>44001</v>
      </c>
      <c r="B8474">
        <v>3048.34</v>
      </c>
      <c r="C8474">
        <v>879.32</v>
      </c>
      <c r="D8474">
        <v>5897.6</v>
      </c>
      <c r="E8474">
        <v>4625</v>
      </c>
      <c r="F8474">
        <v>12335.36</v>
      </c>
      <c r="G8474">
        <v>6761.3</v>
      </c>
      <c r="H8474">
        <v>17911</v>
      </c>
      <c r="I8474">
        <v>535.04999999999995</v>
      </c>
      <c r="J8474">
        <v>1577.81</v>
      </c>
      <c r="K8474">
        <v>9561.6299999999992</v>
      </c>
      <c r="L8474">
        <v>21428</v>
      </c>
      <c r="M8474">
        <v>23116</v>
      </c>
      <c r="N8474">
        <v>5495.3</v>
      </c>
    </row>
    <row r="8475" spans="1:14" x14ac:dyDescent="0.25">
      <c r="A8475">
        <v>44004</v>
      </c>
      <c r="B8475">
        <v>3099.4</v>
      </c>
      <c r="C8475">
        <v>882.56</v>
      </c>
      <c r="D8475">
        <v>5853.3</v>
      </c>
      <c r="E8475">
        <v>4596</v>
      </c>
      <c r="F8475">
        <v>12236.24</v>
      </c>
      <c r="G8475">
        <v>6701.6</v>
      </c>
      <c r="H8475">
        <v>17852</v>
      </c>
      <c r="I8475">
        <v>532.51</v>
      </c>
      <c r="J8475">
        <v>1567.39</v>
      </c>
      <c r="K8475">
        <v>9469.0499999999993</v>
      </c>
      <c r="L8475">
        <v>21247</v>
      </c>
      <c r="M8475">
        <v>22971</v>
      </c>
      <c r="N8475">
        <v>5466.6</v>
      </c>
    </row>
    <row r="8476" spans="1:14" x14ac:dyDescent="0.25">
      <c r="A8476">
        <v>44005</v>
      </c>
      <c r="B8476">
        <v>3107.13</v>
      </c>
      <c r="C8476">
        <v>884.93</v>
      </c>
      <c r="D8476">
        <v>5932.5</v>
      </c>
      <c r="E8476">
        <v>4665.7</v>
      </c>
      <c r="F8476">
        <v>12532.08</v>
      </c>
      <c r="G8476">
        <v>6797.5</v>
      </c>
      <c r="H8476">
        <v>18203</v>
      </c>
      <c r="I8476">
        <v>541.12</v>
      </c>
      <c r="J8476">
        <v>1596.76</v>
      </c>
      <c r="K8476">
        <v>9524.2199999999993</v>
      </c>
      <c r="L8476">
        <v>21475</v>
      </c>
      <c r="M8476">
        <v>23437</v>
      </c>
      <c r="N8476">
        <v>5488.8</v>
      </c>
    </row>
    <row r="8477" spans="1:14" x14ac:dyDescent="0.25">
      <c r="A8477">
        <v>44006</v>
      </c>
      <c r="B8477">
        <v>3037.88</v>
      </c>
      <c r="C8477">
        <v>869.53</v>
      </c>
      <c r="D8477">
        <v>5748.5</v>
      </c>
      <c r="E8477">
        <v>4529.1000000000004</v>
      </c>
      <c r="F8477">
        <v>12101.08</v>
      </c>
      <c r="G8477">
        <v>6574.9</v>
      </c>
      <c r="H8477">
        <v>17562</v>
      </c>
      <c r="I8477">
        <v>525.25</v>
      </c>
      <c r="J8477">
        <v>1555.54</v>
      </c>
      <c r="K8477">
        <v>9361.51</v>
      </c>
      <c r="L8477">
        <v>21380</v>
      </c>
      <c r="M8477">
        <v>23207</v>
      </c>
      <c r="N8477">
        <v>5492.5</v>
      </c>
    </row>
    <row r="8478" spans="1:14" x14ac:dyDescent="0.25">
      <c r="A8478">
        <v>44007</v>
      </c>
      <c r="B8478">
        <v>3059.55</v>
      </c>
      <c r="C8478">
        <v>880.27</v>
      </c>
      <c r="D8478">
        <v>5774.5</v>
      </c>
      <c r="E8478">
        <v>4573.6000000000004</v>
      </c>
      <c r="F8478">
        <v>12212.21</v>
      </c>
      <c r="G8478">
        <v>6652.4</v>
      </c>
      <c r="H8478">
        <v>17652</v>
      </c>
      <c r="I8478">
        <v>528.26</v>
      </c>
      <c r="J8478">
        <v>1573.07</v>
      </c>
      <c r="K8478">
        <v>9392.3700000000008</v>
      </c>
      <c r="L8478">
        <v>21151</v>
      </c>
      <c r="M8478">
        <v>23207</v>
      </c>
      <c r="N8478">
        <v>5340.6</v>
      </c>
    </row>
    <row r="8479" spans="1:14" x14ac:dyDescent="0.25">
      <c r="A8479">
        <v>44008</v>
      </c>
      <c r="B8479">
        <v>2996.03</v>
      </c>
      <c r="C8479">
        <v>864.86</v>
      </c>
      <c r="D8479">
        <v>5788.6</v>
      </c>
      <c r="E8479">
        <v>4565.1000000000004</v>
      </c>
      <c r="F8479">
        <v>12076.05</v>
      </c>
      <c r="G8479">
        <v>6551.8</v>
      </c>
      <c r="H8479">
        <v>17534</v>
      </c>
      <c r="I8479">
        <v>527.70000000000005</v>
      </c>
      <c r="J8479">
        <v>1571.18</v>
      </c>
      <c r="K8479">
        <v>9368.99</v>
      </c>
      <c r="L8479">
        <v>21342</v>
      </c>
      <c r="M8479">
        <v>23018</v>
      </c>
      <c r="N8479">
        <v>5417.5</v>
      </c>
    </row>
    <row r="8480" spans="1:14" x14ac:dyDescent="0.25">
      <c r="A8480">
        <v>44011</v>
      </c>
      <c r="B8480">
        <v>3036.63</v>
      </c>
      <c r="C8480">
        <v>877.99</v>
      </c>
      <c r="D8480">
        <v>5851.8</v>
      </c>
      <c r="E8480">
        <v>4606.3</v>
      </c>
      <c r="F8480">
        <v>12260.77</v>
      </c>
      <c r="G8480">
        <v>6668.4</v>
      </c>
      <c r="H8480">
        <v>17834</v>
      </c>
      <c r="I8480">
        <v>528.16</v>
      </c>
      <c r="J8480">
        <v>1586.34</v>
      </c>
      <c r="K8480">
        <v>9382.09</v>
      </c>
      <c r="L8480">
        <v>20990</v>
      </c>
      <c r="M8480">
        <v>22754</v>
      </c>
      <c r="N8480">
        <v>5379.5</v>
      </c>
    </row>
    <row r="8481" spans="1:14" x14ac:dyDescent="0.25">
      <c r="A8481">
        <v>44012</v>
      </c>
      <c r="B8481">
        <v>3078.98</v>
      </c>
      <c r="C8481">
        <v>883.13</v>
      </c>
      <c r="D8481">
        <v>5799.9</v>
      </c>
      <c r="E8481">
        <v>4598.3999999999996</v>
      </c>
      <c r="F8481">
        <v>12339.86</v>
      </c>
      <c r="G8481">
        <v>6631</v>
      </c>
      <c r="H8481">
        <v>17758</v>
      </c>
      <c r="I8481">
        <v>528.29999999999995</v>
      </c>
      <c r="J8481">
        <v>1579</v>
      </c>
      <c r="K8481">
        <v>9358.7099999999991</v>
      </c>
      <c r="L8481">
        <v>21199</v>
      </c>
      <c r="M8481">
        <v>22931</v>
      </c>
      <c r="N8481">
        <v>5458.2</v>
      </c>
    </row>
    <row r="8482" spans="1:14" x14ac:dyDescent="0.25">
      <c r="A8482">
        <v>44013</v>
      </c>
      <c r="B8482">
        <v>3091.68</v>
      </c>
      <c r="C8482">
        <v>883.13</v>
      </c>
      <c r="D8482">
        <v>5772.1</v>
      </c>
      <c r="E8482">
        <v>4590.8999999999996</v>
      </c>
      <c r="F8482">
        <v>12234.74</v>
      </c>
      <c r="G8482">
        <v>6600.2</v>
      </c>
      <c r="H8482">
        <v>17682</v>
      </c>
      <c r="I8482">
        <v>531.08000000000004</v>
      </c>
      <c r="J8482">
        <v>1588</v>
      </c>
      <c r="K8482">
        <v>9412.01</v>
      </c>
      <c r="L8482">
        <v>21028</v>
      </c>
      <c r="M8482">
        <v>22931</v>
      </c>
      <c r="N8482">
        <v>5468.4</v>
      </c>
    </row>
    <row r="8483" spans="1:14" x14ac:dyDescent="0.25">
      <c r="A8483">
        <v>44014</v>
      </c>
      <c r="B8483">
        <v>3117.59</v>
      </c>
      <c r="C8483">
        <v>888.93</v>
      </c>
      <c r="D8483">
        <v>5848.5</v>
      </c>
      <c r="E8483">
        <v>4706</v>
      </c>
      <c r="F8483">
        <v>12607.67</v>
      </c>
      <c r="G8483">
        <v>6863.7</v>
      </c>
      <c r="H8483">
        <v>18223</v>
      </c>
      <c r="I8483">
        <v>538.79999999999995</v>
      </c>
      <c r="J8483">
        <v>1613.59</v>
      </c>
      <c r="K8483">
        <v>9487.75</v>
      </c>
      <c r="L8483">
        <v>21113</v>
      </c>
      <c r="M8483">
        <v>23773</v>
      </c>
      <c r="N8483">
        <v>5570.3</v>
      </c>
    </row>
    <row r="8484" spans="1:14" x14ac:dyDescent="0.25">
      <c r="A8484">
        <v>44015</v>
      </c>
      <c r="B8484">
        <v>3117.59</v>
      </c>
      <c r="C8484">
        <v>886.84</v>
      </c>
      <c r="D8484">
        <v>5758.9</v>
      </c>
      <c r="E8484">
        <v>4669.8999999999996</v>
      </c>
      <c r="F8484">
        <v>12503.55</v>
      </c>
      <c r="G8484">
        <v>6764.6</v>
      </c>
      <c r="H8484">
        <v>18059</v>
      </c>
      <c r="I8484">
        <v>536.76</v>
      </c>
      <c r="J8484">
        <v>1603.87</v>
      </c>
      <c r="K8484">
        <v>9428.84</v>
      </c>
      <c r="L8484">
        <v>21209</v>
      </c>
      <c r="M8484">
        <v>23922</v>
      </c>
      <c r="N8484">
        <v>5589.8</v>
      </c>
    </row>
    <row r="8485" spans="1:14" x14ac:dyDescent="0.25">
      <c r="A8485">
        <v>44018</v>
      </c>
      <c r="B8485">
        <v>3160.43</v>
      </c>
      <c r="C8485">
        <v>892.07</v>
      </c>
      <c r="D8485">
        <v>5893.8</v>
      </c>
      <c r="E8485">
        <v>4739.7</v>
      </c>
      <c r="F8485">
        <v>12747.84</v>
      </c>
      <c r="G8485">
        <v>6914.3</v>
      </c>
      <c r="H8485">
        <v>18388</v>
      </c>
      <c r="I8485">
        <v>546.04</v>
      </c>
      <c r="J8485">
        <v>1641.54</v>
      </c>
      <c r="K8485">
        <v>9553.2099999999991</v>
      </c>
      <c r="L8485">
        <v>21561</v>
      </c>
      <c r="M8485">
        <v>24902</v>
      </c>
      <c r="N8485">
        <v>5547.2</v>
      </c>
    </row>
    <row r="8486" spans="1:14" x14ac:dyDescent="0.25">
      <c r="A8486">
        <v>44019</v>
      </c>
      <c r="B8486">
        <v>3125.06</v>
      </c>
      <c r="C8486">
        <v>886.74</v>
      </c>
      <c r="D8486">
        <v>5808</v>
      </c>
      <c r="E8486">
        <v>4712.5</v>
      </c>
      <c r="F8486">
        <v>12622.19</v>
      </c>
      <c r="G8486">
        <v>6823.4</v>
      </c>
      <c r="H8486">
        <v>18340</v>
      </c>
      <c r="I8486">
        <v>543.22</v>
      </c>
      <c r="J8486">
        <v>1628.98</v>
      </c>
      <c r="K8486">
        <v>9515.81</v>
      </c>
      <c r="L8486">
        <v>21456</v>
      </c>
      <c r="M8486">
        <v>24560</v>
      </c>
      <c r="N8486">
        <v>5548.1</v>
      </c>
    </row>
    <row r="8487" spans="1:14" x14ac:dyDescent="0.25">
      <c r="A8487">
        <v>44020</v>
      </c>
      <c r="B8487">
        <v>3151.96</v>
      </c>
      <c r="C8487">
        <v>888.55</v>
      </c>
      <c r="D8487">
        <v>5772.1</v>
      </c>
      <c r="E8487">
        <v>4655</v>
      </c>
      <c r="F8487">
        <v>12486.53</v>
      </c>
      <c r="G8487">
        <v>6729.9</v>
      </c>
      <c r="H8487">
        <v>18257</v>
      </c>
      <c r="I8487">
        <v>540.03</v>
      </c>
      <c r="J8487">
        <v>1623.3</v>
      </c>
      <c r="K8487">
        <v>9475.6</v>
      </c>
      <c r="L8487">
        <v>21294</v>
      </c>
      <c r="M8487">
        <v>24647</v>
      </c>
      <c r="N8487">
        <v>5457.3</v>
      </c>
    </row>
    <row r="8488" spans="1:14" x14ac:dyDescent="0.25">
      <c r="A8488">
        <v>44021</v>
      </c>
      <c r="B8488">
        <v>3129.54</v>
      </c>
      <c r="C8488">
        <v>886.07</v>
      </c>
      <c r="D8488">
        <v>5674.5</v>
      </c>
      <c r="E8488">
        <v>4598.8</v>
      </c>
      <c r="F8488">
        <v>12489.53</v>
      </c>
      <c r="G8488">
        <v>6652.9</v>
      </c>
      <c r="H8488">
        <v>17896</v>
      </c>
      <c r="I8488">
        <v>535.54</v>
      </c>
      <c r="J8488">
        <v>1607.9</v>
      </c>
      <c r="K8488">
        <v>9440.06</v>
      </c>
      <c r="L8488">
        <v>21399</v>
      </c>
      <c r="M8488">
        <v>24821</v>
      </c>
      <c r="N8488">
        <v>5484.2</v>
      </c>
    </row>
    <row r="8489" spans="1:14" x14ac:dyDescent="0.25">
      <c r="A8489">
        <v>44022</v>
      </c>
      <c r="B8489">
        <v>3166.91</v>
      </c>
      <c r="C8489">
        <v>895.3</v>
      </c>
      <c r="D8489">
        <v>5720.7</v>
      </c>
      <c r="E8489">
        <v>4645.6000000000004</v>
      </c>
      <c r="F8489">
        <v>12632.7</v>
      </c>
      <c r="G8489">
        <v>6728.5</v>
      </c>
      <c r="H8489">
        <v>18125</v>
      </c>
      <c r="I8489">
        <v>538.57000000000005</v>
      </c>
      <c r="J8489">
        <v>1622.59</v>
      </c>
      <c r="K8489">
        <v>9540.1200000000008</v>
      </c>
      <c r="L8489">
        <v>21218</v>
      </c>
      <c r="M8489">
        <v>24300</v>
      </c>
      <c r="N8489">
        <v>5443.4</v>
      </c>
    </row>
    <row r="8490" spans="1:14" x14ac:dyDescent="0.25">
      <c r="A8490">
        <v>44025</v>
      </c>
      <c r="B8490">
        <v>3136.77</v>
      </c>
      <c r="C8490">
        <v>891.88</v>
      </c>
      <c r="D8490">
        <v>5803.2</v>
      </c>
      <c r="E8490">
        <v>4725.6000000000004</v>
      </c>
      <c r="F8490">
        <v>12807.4</v>
      </c>
      <c r="G8490">
        <v>6831.3</v>
      </c>
      <c r="H8490">
        <v>18360</v>
      </c>
      <c r="I8490">
        <v>546.44000000000005</v>
      </c>
      <c r="J8490">
        <v>1654.57</v>
      </c>
      <c r="K8490">
        <v>9597.16</v>
      </c>
      <c r="L8490">
        <v>21618</v>
      </c>
      <c r="M8490">
        <v>24351</v>
      </c>
      <c r="N8490">
        <v>5499.9</v>
      </c>
    </row>
    <row r="8491" spans="1:14" x14ac:dyDescent="0.25">
      <c r="A8491">
        <v>44026</v>
      </c>
      <c r="B8491">
        <v>3171.89</v>
      </c>
      <c r="C8491">
        <v>907.29</v>
      </c>
      <c r="D8491">
        <v>5791</v>
      </c>
      <c r="E8491">
        <v>4685.3999999999996</v>
      </c>
      <c r="F8491">
        <v>12673.75</v>
      </c>
      <c r="G8491">
        <v>6743.8</v>
      </c>
      <c r="H8491">
        <v>18221</v>
      </c>
      <c r="I8491">
        <v>540.4</v>
      </c>
      <c r="J8491">
        <v>1647.94</v>
      </c>
      <c r="K8491">
        <v>9557.89</v>
      </c>
      <c r="L8491">
        <v>21485</v>
      </c>
      <c r="M8491">
        <v>24153</v>
      </c>
      <c r="N8491">
        <v>5477.7</v>
      </c>
    </row>
    <row r="8492" spans="1:14" x14ac:dyDescent="0.25">
      <c r="A8492">
        <v>44027</v>
      </c>
      <c r="B8492">
        <v>3207.76</v>
      </c>
      <c r="C8492">
        <v>914.61</v>
      </c>
      <c r="D8492">
        <v>5916</v>
      </c>
      <c r="E8492">
        <v>4780.8</v>
      </c>
      <c r="F8492">
        <v>12949.57</v>
      </c>
      <c r="G8492">
        <v>6888.2</v>
      </c>
      <c r="H8492">
        <v>18590</v>
      </c>
      <c r="I8492">
        <v>545.30999999999995</v>
      </c>
      <c r="J8492">
        <v>1677.08</v>
      </c>
      <c r="K8492">
        <v>9780.4500000000007</v>
      </c>
      <c r="L8492">
        <v>21846</v>
      </c>
      <c r="M8492">
        <v>24110</v>
      </c>
      <c r="N8492">
        <v>5587</v>
      </c>
    </row>
    <row r="8493" spans="1:14" x14ac:dyDescent="0.25">
      <c r="A8493">
        <v>44028</v>
      </c>
      <c r="B8493">
        <v>3182.85</v>
      </c>
      <c r="C8493">
        <v>913.09</v>
      </c>
      <c r="D8493">
        <v>5871.6</v>
      </c>
      <c r="E8493">
        <v>4758.8999999999996</v>
      </c>
      <c r="F8493">
        <v>12887</v>
      </c>
      <c r="G8493">
        <v>6872.7</v>
      </c>
      <c r="H8493">
        <v>18668</v>
      </c>
      <c r="I8493">
        <v>541.9</v>
      </c>
      <c r="J8493">
        <v>1665.23</v>
      </c>
      <c r="K8493">
        <v>9723.41</v>
      </c>
      <c r="L8493">
        <v>21665</v>
      </c>
      <c r="M8493">
        <v>23567</v>
      </c>
      <c r="N8493">
        <v>5536.1</v>
      </c>
    </row>
    <row r="8494" spans="1:14" x14ac:dyDescent="0.25">
      <c r="A8494">
        <v>44029</v>
      </c>
      <c r="B8494">
        <v>3202.28</v>
      </c>
      <c r="C8494">
        <v>919.27</v>
      </c>
      <c r="D8494">
        <v>5900.9</v>
      </c>
      <c r="E8494">
        <v>4744.3</v>
      </c>
      <c r="F8494">
        <v>12932.05</v>
      </c>
      <c r="G8494">
        <v>6849.4</v>
      </c>
      <c r="H8494">
        <v>18729</v>
      </c>
      <c r="I8494">
        <v>541.79999999999995</v>
      </c>
      <c r="J8494">
        <v>1679.69</v>
      </c>
      <c r="K8494">
        <v>9725.2800000000007</v>
      </c>
      <c r="L8494">
        <v>21580</v>
      </c>
      <c r="M8494">
        <v>23785</v>
      </c>
      <c r="N8494">
        <v>5560.1</v>
      </c>
    </row>
    <row r="8495" spans="1:14" x14ac:dyDescent="0.25">
      <c r="A8495">
        <v>44032</v>
      </c>
      <c r="B8495">
        <v>3233.41</v>
      </c>
      <c r="C8495">
        <v>921.55</v>
      </c>
      <c r="D8495">
        <v>5875.4</v>
      </c>
      <c r="E8495">
        <v>4766.8</v>
      </c>
      <c r="F8495">
        <v>13061.2</v>
      </c>
      <c r="G8495">
        <v>6866.6</v>
      </c>
      <c r="H8495">
        <v>18985</v>
      </c>
      <c r="I8495">
        <v>546.76</v>
      </c>
      <c r="J8495">
        <v>1691.54</v>
      </c>
      <c r="K8495">
        <v>9758</v>
      </c>
      <c r="L8495">
        <v>21561</v>
      </c>
      <c r="M8495">
        <v>23659</v>
      </c>
      <c r="N8495">
        <v>5530.5</v>
      </c>
    </row>
    <row r="8496" spans="1:14" x14ac:dyDescent="0.25">
      <c r="A8496">
        <v>44033</v>
      </c>
      <c r="B8496">
        <v>3239.39</v>
      </c>
      <c r="C8496">
        <v>920.03</v>
      </c>
      <c r="D8496">
        <v>5880.1</v>
      </c>
      <c r="E8496">
        <v>4776.2</v>
      </c>
      <c r="F8496">
        <v>13174.33</v>
      </c>
      <c r="G8496">
        <v>6890.7</v>
      </c>
      <c r="H8496">
        <v>19053</v>
      </c>
      <c r="I8496">
        <v>548.69000000000005</v>
      </c>
      <c r="J8496">
        <v>1681.35</v>
      </c>
      <c r="K8496">
        <v>9742.11</v>
      </c>
      <c r="L8496">
        <v>21742</v>
      </c>
      <c r="M8496">
        <v>24219</v>
      </c>
      <c r="N8496">
        <v>5686.1</v>
      </c>
    </row>
    <row r="8497" spans="1:14" x14ac:dyDescent="0.25">
      <c r="A8497">
        <v>44034</v>
      </c>
      <c r="B8497">
        <v>3253.59</v>
      </c>
      <c r="C8497">
        <v>919.94</v>
      </c>
      <c r="D8497">
        <v>5825.9</v>
      </c>
      <c r="E8497">
        <v>4713.3999999999996</v>
      </c>
      <c r="F8497">
        <v>13103.75</v>
      </c>
      <c r="G8497">
        <v>6790.3</v>
      </c>
      <c r="H8497">
        <v>18934</v>
      </c>
      <c r="I8497">
        <v>540.79999999999995</v>
      </c>
      <c r="J8497">
        <v>1686.8</v>
      </c>
      <c r="K8497">
        <v>9728.08</v>
      </c>
      <c r="L8497">
        <v>21656</v>
      </c>
      <c r="M8497">
        <v>23742</v>
      </c>
      <c r="N8497">
        <v>5596.3</v>
      </c>
    </row>
    <row r="8498" spans="1:14" x14ac:dyDescent="0.25">
      <c r="A8498">
        <v>44035</v>
      </c>
      <c r="B8498">
        <v>3215.73</v>
      </c>
      <c r="C8498">
        <v>910.42</v>
      </c>
      <c r="D8498">
        <v>5833.9</v>
      </c>
      <c r="E8498">
        <v>4710.6000000000004</v>
      </c>
      <c r="F8498">
        <v>13118.77</v>
      </c>
      <c r="G8498">
        <v>6796.4</v>
      </c>
      <c r="H8498">
        <v>18820</v>
      </c>
      <c r="I8498">
        <v>544.28</v>
      </c>
      <c r="J8498">
        <v>1687.98</v>
      </c>
      <c r="K8498">
        <v>9688.81</v>
      </c>
      <c r="L8498">
        <v>21656</v>
      </c>
      <c r="M8498">
        <v>23861</v>
      </c>
      <c r="N8498">
        <v>5615.7</v>
      </c>
    </row>
    <row r="8499" spans="1:14" x14ac:dyDescent="0.25">
      <c r="A8499">
        <v>44036</v>
      </c>
      <c r="B8499">
        <v>3192.31</v>
      </c>
      <c r="C8499">
        <v>909.38</v>
      </c>
      <c r="D8499">
        <v>5744.3</v>
      </c>
      <c r="E8499">
        <v>4638.5</v>
      </c>
      <c r="F8499">
        <v>12846.45</v>
      </c>
      <c r="G8499">
        <v>6717</v>
      </c>
      <c r="H8499">
        <v>18468</v>
      </c>
      <c r="I8499">
        <v>532.26</v>
      </c>
      <c r="J8499">
        <v>1658.83</v>
      </c>
      <c r="K8499">
        <v>9538.25</v>
      </c>
      <c r="L8499">
        <v>21656</v>
      </c>
      <c r="M8499">
        <v>23345</v>
      </c>
      <c r="N8499">
        <v>5557.4</v>
      </c>
    </row>
    <row r="8500" spans="1:14" x14ac:dyDescent="0.25">
      <c r="A8500">
        <v>44039</v>
      </c>
      <c r="B8500">
        <v>3220.46</v>
      </c>
      <c r="C8500">
        <v>917.65</v>
      </c>
      <c r="D8500">
        <v>5733</v>
      </c>
      <c r="E8500">
        <v>4622.6000000000004</v>
      </c>
      <c r="F8500">
        <v>12861.47</v>
      </c>
      <c r="G8500">
        <v>6603.1</v>
      </c>
      <c r="H8500">
        <v>18412</v>
      </c>
      <c r="I8500">
        <v>532.75</v>
      </c>
      <c r="J8500">
        <v>1669.26</v>
      </c>
      <c r="K8500">
        <v>9612.1299999999992</v>
      </c>
      <c r="L8500">
        <v>21599</v>
      </c>
      <c r="M8500">
        <v>23294</v>
      </c>
      <c r="N8500">
        <v>5565.7</v>
      </c>
    </row>
    <row r="8501" spans="1:14" x14ac:dyDescent="0.25">
      <c r="A8501">
        <v>44040</v>
      </c>
      <c r="B8501">
        <v>3201.28</v>
      </c>
      <c r="C8501">
        <v>915.75</v>
      </c>
      <c r="D8501">
        <v>5756.5</v>
      </c>
      <c r="E8501">
        <v>4613.7</v>
      </c>
      <c r="F8501">
        <v>12851.96</v>
      </c>
      <c r="G8501">
        <v>6677.5</v>
      </c>
      <c r="H8501">
        <v>18320</v>
      </c>
      <c r="I8501">
        <v>534.66</v>
      </c>
      <c r="J8501">
        <v>1663.57</v>
      </c>
      <c r="K8501">
        <v>9596.23</v>
      </c>
      <c r="L8501">
        <v>21523</v>
      </c>
      <c r="M8501">
        <v>23411</v>
      </c>
      <c r="N8501">
        <v>5545.3</v>
      </c>
    </row>
    <row r="8502" spans="1:14" x14ac:dyDescent="0.25">
      <c r="A8502">
        <v>44041</v>
      </c>
      <c r="B8502">
        <v>3240.64</v>
      </c>
      <c r="C8502">
        <v>926.78</v>
      </c>
      <c r="D8502">
        <v>5756.1</v>
      </c>
      <c r="E8502">
        <v>4640.8999999999996</v>
      </c>
      <c r="F8502">
        <v>12841.44</v>
      </c>
      <c r="G8502">
        <v>6639.2</v>
      </c>
      <c r="H8502">
        <v>18278</v>
      </c>
      <c r="I8502">
        <v>532.69000000000005</v>
      </c>
      <c r="J8502">
        <v>1666.18</v>
      </c>
      <c r="K8502">
        <v>9582.2000000000007</v>
      </c>
      <c r="L8502">
        <v>21266</v>
      </c>
      <c r="M8502">
        <v>23529</v>
      </c>
      <c r="N8502">
        <v>5535.1</v>
      </c>
    </row>
    <row r="8503" spans="1:14" x14ac:dyDescent="0.25">
      <c r="A8503">
        <v>44042</v>
      </c>
      <c r="B8503">
        <v>3236.9</v>
      </c>
      <c r="C8503">
        <v>927.07</v>
      </c>
      <c r="D8503">
        <v>5606.1</v>
      </c>
      <c r="E8503">
        <v>4541.1000000000004</v>
      </c>
      <c r="F8503">
        <v>12350.37</v>
      </c>
      <c r="G8503">
        <v>6426.4</v>
      </c>
      <c r="H8503">
        <v>17692</v>
      </c>
      <c r="I8503">
        <v>518.63</v>
      </c>
      <c r="J8503">
        <v>1632.29</v>
      </c>
      <c r="K8503">
        <v>9440.06</v>
      </c>
      <c r="L8503">
        <v>21247</v>
      </c>
      <c r="M8503">
        <v>23320</v>
      </c>
      <c r="N8503">
        <v>5571.3</v>
      </c>
    </row>
    <row r="8504" spans="1:14" x14ac:dyDescent="0.25">
      <c r="A8504">
        <v>44043</v>
      </c>
      <c r="B8504">
        <v>3251.6</v>
      </c>
      <c r="C8504">
        <v>918.22</v>
      </c>
      <c r="D8504">
        <v>5553.7</v>
      </c>
      <c r="E8504">
        <v>4477.3999999999996</v>
      </c>
      <c r="F8504">
        <v>12364.89</v>
      </c>
      <c r="G8504">
        <v>6363.2</v>
      </c>
      <c r="H8504">
        <v>17581</v>
      </c>
      <c r="I8504">
        <v>515.07000000000005</v>
      </c>
      <c r="J8504">
        <v>1621.39</v>
      </c>
      <c r="K8504">
        <v>9357.77</v>
      </c>
      <c r="L8504">
        <v>20714</v>
      </c>
      <c r="M8504">
        <v>23246</v>
      </c>
      <c r="N8504">
        <v>5445.3</v>
      </c>
    </row>
    <row r="8505" spans="1:14" x14ac:dyDescent="0.25">
      <c r="A8505">
        <v>44046</v>
      </c>
      <c r="B8505">
        <v>3276.51</v>
      </c>
      <c r="C8505">
        <v>918.22</v>
      </c>
      <c r="D8505">
        <v>5661.3</v>
      </c>
      <c r="E8505">
        <v>4564.5</v>
      </c>
      <c r="F8505">
        <v>12668.74</v>
      </c>
      <c r="G8505">
        <v>6420.3</v>
      </c>
      <c r="H8505">
        <v>17823</v>
      </c>
      <c r="I8505">
        <v>527.03</v>
      </c>
      <c r="J8505">
        <v>1652.2</v>
      </c>
      <c r="K8505">
        <v>9572.85</v>
      </c>
      <c r="L8505">
        <v>21028</v>
      </c>
      <c r="M8505">
        <v>23085</v>
      </c>
      <c r="N8505">
        <v>5454.5</v>
      </c>
    </row>
    <row r="8506" spans="1:14" x14ac:dyDescent="0.25">
      <c r="A8506">
        <v>44047</v>
      </c>
      <c r="B8506">
        <v>3287.96</v>
      </c>
      <c r="C8506">
        <v>929.45</v>
      </c>
      <c r="D8506">
        <v>5654.2</v>
      </c>
      <c r="E8506">
        <v>4577.2</v>
      </c>
      <c r="F8506">
        <v>12598.66</v>
      </c>
      <c r="G8506">
        <v>6448.9</v>
      </c>
      <c r="H8506">
        <v>18023</v>
      </c>
      <c r="I8506">
        <v>527.14</v>
      </c>
      <c r="J8506">
        <v>1641.77</v>
      </c>
      <c r="K8506">
        <v>9475.6</v>
      </c>
      <c r="L8506">
        <v>21504</v>
      </c>
      <c r="M8506">
        <v>23605</v>
      </c>
      <c r="N8506">
        <v>5555.5</v>
      </c>
    </row>
    <row r="8507" spans="1:14" x14ac:dyDescent="0.25">
      <c r="A8507">
        <v>44048</v>
      </c>
      <c r="B8507">
        <v>3303.91</v>
      </c>
      <c r="C8507">
        <v>936.58</v>
      </c>
      <c r="D8507">
        <v>5720.7</v>
      </c>
      <c r="E8507">
        <v>4617.3999999999996</v>
      </c>
      <c r="F8507">
        <v>12664.74</v>
      </c>
      <c r="G8507">
        <v>6477.6</v>
      </c>
      <c r="H8507">
        <v>18170</v>
      </c>
      <c r="I8507">
        <v>531.70000000000005</v>
      </c>
      <c r="J8507">
        <v>1653.38</v>
      </c>
      <c r="K8507">
        <v>9440.06</v>
      </c>
      <c r="L8507">
        <v>21428</v>
      </c>
      <c r="M8507">
        <v>23715</v>
      </c>
      <c r="N8507">
        <v>5523.1</v>
      </c>
    </row>
    <row r="8508" spans="1:14" x14ac:dyDescent="0.25">
      <c r="A8508">
        <v>44049</v>
      </c>
      <c r="B8508">
        <v>3332.05</v>
      </c>
      <c r="C8508">
        <v>941.53</v>
      </c>
      <c r="D8508">
        <v>5662.2</v>
      </c>
      <c r="E8508">
        <v>4572</v>
      </c>
      <c r="F8508">
        <v>12617.18</v>
      </c>
      <c r="G8508">
        <v>6397.4</v>
      </c>
      <c r="H8508">
        <v>17911</v>
      </c>
      <c r="I8508">
        <v>527.66</v>
      </c>
      <c r="J8508">
        <v>1648.64</v>
      </c>
      <c r="K8508">
        <v>9394.24</v>
      </c>
      <c r="L8508">
        <v>21313</v>
      </c>
      <c r="M8508">
        <v>23492</v>
      </c>
      <c r="N8508">
        <v>5559.2</v>
      </c>
    </row>
    <row r="8509" spans="1:14" x14ac:dyDescent="0.25">
      <c r="A8509">
        <v>44050</v>
      </c>
      <c r="B8509">
        <v>3332.55</v>
      </c>
      <c r="C8509">
        <v>939.72</v>
      </c>
      <c r="D8509">
        <v>5653.2</v>
      </c>
      <c r="E8509">
        <v>4576.2</v>
      </c>
      <c r="F8509">
        <v>12664.24</v>
      </c>
      <c r="G8509">
        <v>6386.8</v>
      </c>
      <c r="H8509">
        <v>17940</v>
      </c>
      <c r="I8509">
        <v>529.16</v>
      </c>
      <c r="J8509">
        <v>1650.78</v>
      </c>
      <c r="K8509">
        <v>9416.69</v>
      </c>
      <c r="L8509">
        <v>21266</v>
      </c>
      <c r="M8509">
        <v>23089</v>
      </c>
      <c r="N8509">
        <v>5532.3</v>
      </c>
    </row>
    <row r="8510" spans="1:14" x14ac:dyDescent="0.25">
      <c r="A8510">
        <v>44053</v>
      </c>
      <c r="B8510">
        <v>3340.52</v>
      </c>
      <c r="C8510">
        <v>943.14</v>
      </c>
      <c r="D8510">
        <v>5679.2</v>
      </c>
      <c r="E8510">
        <v>4595.3999999999996</v>
      </c>
      <c r="F8510">
        <v>12685.26</v>
      </c>
      <c r="G8510">
        <v>6483</v>
      </c>
      <c r="H8510">
        <v>18056</v>
      </c>
      <c r="I8510">
        <v>527.26</v>
      </c>
      <c r="J8510">
        <v>1655.28</v>
      </c>
      <c r="K8510">
        <v>9419.49</v>
      </c>
      <c r="L8510">
        <v>21266</v>
      </c>
      <c r="M8510">
        <v>23103</v>
      </c>
      <c r="N8510">
        <v>5623.1</v>
      </c>
    </row>
    <row r="8511" spans="1:14" x14ac:dyDescent="0.25">
      <c r="A8511">
        <v>44054</v>
      </c>
      <c r="B8511">
        <v>3317.86</v>
      </c>
      <c r="C8511">
        <v>939.15</v>
      </c>
      <c r="D8511">
        <v>5769.8</v>
      </c>
      <c r="E8511">
        <v>4707.3</v>
      </c>
      <c r="F8511">
        <v>12956.08</v>
      </c>
      <c r="G8511">
        <v>6676.9</v>
      </c>
      <c r="H8511">
        <v>18584</v>
      </c>
      <c r="I8511">
        <v>535.29</v>
      </c>
      <c r="J8511">
        <v>1692.48</v>
      </c>
      <c r="K8511">
        <v>9473.73</v>
      </c>
      <c r="L8511">
        <v>21627</v>
      </c>
      <c r="M8511">
        <v>23566</v>
      </c>
      <c r="N8511">
        <v>5645.4</v>
      </c>
    </row>
    <row r="8512" spans="1:14" x14ac:dyDescent="0.25">
      <c r="A8512">
        <v>44055</v>
      </c>
      <c r="B8512">
        <v>3357.71</v>
      </c>
      <c r="C8512">
        <v>943.9</v>
      </c>
      <c r="D8512">
        <v>5904.7</v>
      </c>
      <c r="E8512">
        <v>4749.5</v>
      </c>
      <c r="F8512">
        <v>13076.72</v>
      </c>
      <c r="G8512">
        <v>6708.7</v>
      </c>
      <c r="H8512">
        <v>18789</v>
      </c>
      <c r="I8512">
        <v>544.30999999999995</v>
      </c>
      <c r="J8512">
        <v>1689.64</v>
      </c>
      <c r="K8512">
        <v>9589.68</v>
      </c>
      <c r="L8512">
        <v>21799</v>
      </c>
      <c r="M8512">
        <v>23888</v>
      </c>
      <c r="N8512">
        <v>5639.8</v>
      </c>
    </row>
    <row r="8513" spans="1:14" x14ac:dyDescent="0.25">
      <c r="A8513">
        <v>44056</v>
      </c>
      <c r="B8513">
        <v>3355.47</v>
      </c>
      <c r="C8513">
        <v>939.62</v>
      </c>
      <c r="D8513">
        <v>5836.7</v>
      </c>
      <c r="E8513">
        <v>4720.8999999999996</v>
      </c>
      <c r="F8513">
        <v>13025.16</v>
      </c>
      <c r="G8513">
        <v>6681.6</v>
      </c>
      <c r="H8513">
        <v>18640</v>
      </c>
      <c r="I8513">
        <v>540.03</v>
      </c>
      <c r="J8513">
        <v>1693.91</v>
      </c>
      <c r="K8513">
        <v>9591.5499999999993</v>
      </c>
      <c r="L8513">
        <v>22094</v>
      </c>
      <c r="M8513">
        <v>23787</v>
      </c>
      <c r="N8513">
        <v>5601.8</v>
      </c>
    </row>
    <row r="8514" spans="1:14" x14ac:dyDescent="0.25">
      <c r="A8514">
        <v>44057</v>
      </c>
      <c r="B8514">
        <v>3349.24</v>
      </c>
      <c r="C8514">
        <v>940.19</v>
      </c>
      <c r="D8514">
        <v>5736.7</v>
      </c>
      <c r="E8514">
        <v>4646</v>
      </c>
      <c r="F8514">
        <v>12913.03</v>
      </c>
      <c r="G8514">
        <v>6586.2</v>
      </c>
      <c r="H8514">
        <v>18424</v>
      </c>
      <c r="I8514">
        <v>531.39</v>
      </c>
      <c r="J8514">
        <v>1662.39</v>
      </c>
      <c r="K8514">
        <v>9484.01</v>
      </c>
      <c r="L8514">
        <v>22160</v>
      </c>
      <c r="M8514">
        <v>23736</v>
      </c>
      <c r="N8514">
        <v>5636.1</v>
      </c>
    </row>
    <row r="8515" spans="1:14" x14ac:dyDescent="0.25">
      <c r="A8515">
        <v>44060</v>
      </c>
      <c r="B8515">
        <v>3367.42</v>
      </c>
      <c r="C8515">
        <v>947.14</v>
      </c>
      <c r="D8515">
        <v>5780.6</v>
      </c>
      <c r="E8515">
        <v>4654.3999999999996</v>
      </c>
      <c r="F8515">
        <v>12948.07</v>
      </c>
      <c r="G8515">
        <v>6525.1</v>
      </c>
      <c r="H8515">
        <v>18370</v>
      </c>
      <c r="I8515">
        <v>533.4</v>
      </c>
      <c r="J8515">
        <v>1681.82</v>
      </c>
      <c r="K8515">
        <v>9547.6</v>
      </c>
      <c r="L8515">
        <v>21970</v>
      </c>
      <c r="M8515">
        <v>23943</v>
      </c>
      <c r="N8515">
        <v>5577.7</v>
      </c>
    </row>
    <row r="8516" spans="1:14" x14ac:dyDescent="0.25">
      <c r="A8516">
        <v>44061</v>
      </c>
      <c r="B8516">
        <v>3374.65</v>
      </c>
      <c r="C8516">
        <v>945.24</v>
      </c>
      <c r="D8516">
        <v>5715</v>
      </c>
      <c r="E8516">
        <v>4624</v>
      </c>
      <c r="F8516">
        <v>12867.47</v>
      </c>
      <c r="G8516">
        <v>6469.3</v>
      </c>
      <c r="H8516">
        <v>18259</v>
      </c>
      <c r="I8516">
        <v>530.11</v>
      </c>
      <c r="J8516">
        <v>1670.21</v>
      </c>
      <c r="K8516">
        <v>9485.8799999999992</v>
      </c>
      <c r="L8516">
        <v>21951</v>
      </c>
      <c r="M8516">
        <v>23989</v>
      </c>
      <c r="N8516">
        <v>5622.2</v>
      </c>
    </row>
    <row r="8517" spans="1:14" x14ac:dyDescent="0.25">
      <c r="A8517">
        <v>44062</v>
      </c>
      <c r="B8517">
        <v>3360.45</v>
      </c>
      <c r="C8517">
        <v>943.05</v>
      </c>
      <c r="D8517">
        <v>5756.5</v>
      </c>
      <c r="E8517">
        <v>4660.5</v>
      </c>
      <c r="F8517">
        <v>12990.62</v>
      </c>
      <c r="G8517">
        <v>6527.7</v>
      </c>
      <c r="H8517">
        <v>18448</v>
      </c>
      <c r="I8517">
        <v>530.97</v>
      </c>
      <c r="J8517">
        <v>1683.24</v>
      </c>
      <c r="K8517">
        <v>9619.61</v>
      </c>
      <c r="L8517">
        <v>22018</v>
      </c>
      <c r="M8517">
        <v>23794</v>
      </c>
      <c r="N8517">
        <v>5666.7</v>
      </c>
    </row>
    <row r="8518" spans="1:14" x14ac:dyDescent="0.25">
      <c r="A8518">
        <v>44063</v>
      </c>
      <c r="B8518">
        <v>3368.42</v>
      </c>
      <c r="C8518">
        <v>944.85</v>
      </c>
      <c r="D8518">
        <v>5672.6</v>
      </c>
      <c r="E8518">
        <v>4598.7</v>
      </c>
      <c r="F8518">
        <v>12840.94</v>
      </c>
      <c r="G8518">
        <v>6441.1</v>
      </c>
      <c r="H8518">
        <v>18204</v>
      </c>
      <c r="I8518">
        <v>523.54</v>
      </c>
      <c r="J8518">
        <v>1660.97</v>
      </c>
      <c r="K8518">
        <v>9545.73</v>
      </c>
      <c r="L8518">
        <v>21780</v>
      </c>
      <c r="M8518">
        <v>23361</v>
      </c>
      <c r="N8518">
        <v>5625</v>
      </c>
    </row>
    <row r="8519" spans="1:14" x14ac:dyDescent="0.25">
      <c r="A8519">
        <v>44064</v>
      </c>
      <c r="B8519">
        <v>3380.13</v>
      </c>
      <c r="C8519">
        <v>940.29</v>
      </c>
      <c r="D8519">
        <v>5654.7</v>
      </c>
      <c r="E8519">
        <v>4585.6000000000004</v>
      </c>
      <c r="F8519">
        <v>12765.36</v>
      </c>
      <c r="G8519">
        <v>6415.5</v>
      </c>
      <c r="H8519">
        <v>18117</v>
      </c>
      <c r="I8519">
        <v>522.63</v>
      </c>
      <c r="J8519">
        <v>1661.49</v>
      </c>
      <c r="K8519">
        <v>9543.86</v>
      </c>
      <c r="L8519">
        <v>21799</v>
      </c>
      <c r="M8519">
        <v>23728</v>
      </c>
      <c r="N8519">
        <v>5621.3</v>
      </c>
    </row>
    <row r="8520" spans="1:14" x14ac:dyDescent="0.25">
      <c r="A8520">
        <v>44067</v>
      </c>
      <c r="B8520">
        <v>3415</v>
      </c>
      <c r="C8520">
        <v>947.04</v>
      </c>
      <c r="D8520">
        <v>5757</v>
      </c>
      <c r="E8520">
        <v>4690.6000000000004</v>
      </c>
      <c r="F8520">
        <v>13080.22</v>
      </c>
      <c r="G8520">
        <v>6552.3</v>
      </c>
      <c r="H8520">
        <v>18501</v>
      </c>
      <c r="I8520">
        <v>531.79999999999995</v>
      </c>
      <c r="J8520">
        <v>1698.95</v>
      </c>
      <c r="K8520">
        <v>9620.5400000000009</v>
      </c>
      <c r="L8520">
        <v>21894</v>
      </c>
      <c r="M8520">
        <v>24146</v>
      </c>
      <c r="N8520">
        <v>5644.4</v>
      </c>
    </row>
    <row r="8521" spans="1:14" x14ac:dyDescent="0.25">
      <c r="A8521">
        <v>44068</v>
      </c>
      <c r="B8521">
        <v>3430.44</v>
      </c>
      <c r="C8521">
        <v>947.9</v>
      </c>
      <c r="D8521">
        <v>5692.9</v>
      </c>
      <c r="E8521">
        <v>4691.1000000000004</v>
      </c>
      <c r="F8521">
        <v>13090.23</v>
      </c>
      <c r="G8521">
        <v>6541.2</v>
      </c>
      <c r="H8521">
        <v>18457</v>
      </c>
      <c r="I8521">
        <v>530.64</v>
      </c>
      <c r="J8521">
        <v>1694.44</v>
      </c>
      <c r="K8521">
        <v>9580.33</v>
      </c>
      <c r="L8521">
        <v>22208</v>
      </c>
      <c r="M8521">
        <v>24101</v>
      </c>
      <c r="N8521">
        <v>5676.9</v>
      </c>
    </row>
    <row r="8522" spans="1:14" x14ac:dyDescent="0.25">
      <c r="A8522">
        <v>44069</v>
      </c>
      <c r="B8522">
        <v>3467.56</v>
      </c>
      <c r="C8522">
        <v>957.6</v>
      </c>
      <c r="D8522">
        <v>5697.1</v>
      </c>
      <c r="E8522">
        <v>4728.6000000000004</v>
      </c>
      <c r="F8522">
        <v>13203.37</v>
      </c>
      <c r="G8522">
        <v>6558.2</v>
      </c>
      <c r="H8522">
        <v>18528</v>
      </c>
      <c r="I8522">
        <v>536.79</v>
      </c>
      <c r="J8522">
        <v>1704.16</v>
      </c>
      <c r="K8522">
        <v>9612.1299999999992</v>
      </c>
      <c r="L8522">
        <v>22103</v>
      </c>
      <c r="M8522">
        <v>24075</v>
      </c>
      <c r="N8522">
        <v>5632.4</v>
      </c>
    </row>
    <row r="8523" spans="1:14" x14ac:dyDescent="0.25">
      <c r="A8523">
        <v>44070</v>
      </c>
      <c r="B8523">
        <v>3472.54</v>
      </c>
      <c r="C8523">
        <v>954.65</v>
      </c>
      <c r="D8523">
        <v>5667.4</v>
      </c>
      <c r="E8523">
        <v>4698.6000000000004</v>
      </c>
      <c r="F8523">
        <v>13106.25</v>
      </c>
      <c r="G8523">
        <v>6512.2</v>
      </c>
      <c r="H8523">
        <v>18286</v>
      </c>
      <c r="I8523">
        <v>533.15</v>
      </c>
      <c r="J8523">
        <v>1701.08</v>
      </c>
      <c r="K8523">
        <v>9581.27</v>
      </c>
      <c r="L8523">
        <v>22094</v>
      </c>
      <c r="M8523">
        <v>23866</v>
      </c>
      <c r="N8523">
        <v>5637</v>
      </c>
    </row>
    <row r="8524" spans="1:14" x14ac:dyDescent="0.25">
      <c r="A8524">
        <v>44071</v>
      </c>
      <c r="B8524">
        <v>3491.72</v>
      </c>
      <c r="C8524">
        <v>951.89</v>
      </c>
      <c r="D8524">
        <v>5624.5</v>
      </c>
      <c r="E8524">
        <v>4685.3999999999996</v>
      </c>
      <c r="F8524">
        <v>13039.17</v>
      </c>
      <c r="G8524">
        <v>6564.3</v>
      </c>
      <c r="H8524">
        <v>18257</v>
      </c>
      <c r="I8524">
        <v>527.72</v>
      </c>
      <c r="J8524">
        <v>1686.14</v>
      </c>
      <c r="K8524">
        <v>9503.65</v>
      </c>
      <c r="L8524">
        <v>21789</v>
      </c>
      <c r="M8524">
        <v>24090</v>
      </c>
      <c r="N8524">
        <v>5599</v>
      </c>
    </row>
    <row r="8525" spans="1:14" x14ac:dyDescent="0.25">
      <c r="A8525">
        <v>44074</v>
      </c>
      <c r="B8525">
        <v>3486.24</v>
      </c>
      <c r="C8525">
        <v>940.67</v>
      </c>
      <c r="D8525">
        <v>5624.5</v>
      </c>
      <c r="E8525">
        <v>4633.8999999999996</v>
      </c>
      <c r="F8525">
        <v>12941.06</v>
      </c>
      <c r="G8525">
        <v>6406.5</v>
      </c>
      <c r="H8525">
        <v>18066</v>
      </c>
      <c r="I8525">
        <v>520.76</v>
      </c>
      <c r="J8525">
        <v>1673.82</v>
      </c>
      <c r="K8525">
        <v>9504.59</v>
      </c>
      <c r="L8525">
        <v>22046</v>
      </c>
      <c r="M8525">
        <v>23812</v>
      </c>
      <c r="N8525">
        <v>5586.1</v>
      </c>
    </row>
    <row r="8526" spans="1:14" x14ac:dyDescent="0.25">
      <c r="A8526">
        <v>44075</v>
      </c>
      <c r="B8526">
        <v>3514.14</v>
      </c>
      <c r="C8526">
        <v>947.33</v>
      </c>
      <c r="D8526">
        <v>5520.7</v>
      </c>
      <c r="E8526">
        <v>4625</v>
      </c>
      <c r="F8526">
        <v>12973.6</v>
      </c>
      <c r="G8526">
        <v>6404.2</v>
      </c>
      <c r="H8526">
        <v>18030</v>
      </c>
      <c r="I8526">
        <v>523.67999999999995</v>
      </c>
      <c r="J8526">
        <v>1676.19</v>
      </c>
      <c r="K8526">
        <v>9531.7099999999991</v>
      </c>
      <c r="L8526">
        <v>22046</v>
      </c>
      <c r="M8526">
        <v>23803</v>
      </c>
      <c r="N8526">
        <v>5490.7</v>
      </c>
    </row>
    <row r="8527" spans="1:14" x14ac:dyDescent="0.25">
      <c r="A8527">
        <v>44076</v>
      </c>
      <c r="B8527">
        <v>3566.2</v>
      </c>
      <c r="C8527">
        <v>952.18</v>
      </c>
      <c r="D8527">
        <v>5600.9</v>
      </c>
      <c r="E8527">
        <v>4713.6000000000004</v>
      </c>
      <c r="F8527">
        <v>13235.9</v>
      </c>
      <c r="G8527">
        <v>6421.3</v>
      </c>
      <c r="H8527">
        <v>18252</v>
      </c>
      <c r="I8527">
        <v>532.37</v>
      </c>
      <c r="J8527">
        <v>1690.65</v>
      </c>
      <c r="K8527">
        <v>9718.73</v>
      </c>
      <c r="L8527">
        <v>22180</v>
      </c>
      <c r="M8527">
        <v>23795</v>
      </c>
      <c r="N8527">
        <v>5605.5</v>
      </c>
    </row>
    <row r="8528" spans="1:14" x14ac:dyDescent="0.25">
      <c r="A8528">
        <v>44077</v>
      </c>
      <c r="B8528">
        <v>3448.88</v>
      </c>
      <c r="C8528">
        <v>937.53</v>
      </c>
      <c r="D8528">
        <v>5515</v>
      </c>
      <c r="E8528">
        <v>4692.5</v>
      </c>
      <c r="F8528">
        <v>13050.69</v>
      </c>
      <c r="G8528">
        <v>6435</v>
      </c>
      <c r="H8528">
        <v>17991</v>
      </c>
      <c r="I8528">
        <v>521.29999999999995</v>
      </c>
      <c r="J8528">
        <v>1667.18</v>
      </c>
      <c r="K8528">
        <v>9537.32</v>
      </c>
      <c r="L8528">
        <v>22341</v>
      </c>
      <c r="M8528">
        <v>23669</v>
      </c>
      <c r="N8528">
        <v>5662</v>
      </c>
    </row>
    <row r="8529" spans="1:14" x14ac:dyDescent="0.25">
      <c r="A8529">
        <v>44078</v>
      </c>
      <c r="B8529">
        <v>3405.04</v>
      </c>
      <c r="C8529">
        <v>923.74</v>
      </c>
      <c r="D8529">
        <v>5457.9</v>
      </c>
      <c r="E8529">
        <v>4651.2</v>
      </c>
      <c r="F8529">
        <v>12812.41</v>
      </c>
      <c r="G8529">
        <v>6427.5</v>
      </c>
      <c r="H8529">
        <v>17830</v>
      </c>
      <c r="I8529">
        <v>512.38</v>
      </c>
      <c r="J8529">
        <v>1667.89</v>
      </c>
      <c r="K8529">
        <v>9483.08</v>
      </c>
      <c r="L8529">
        <v>22056</v>
      </c>
      <c r="M8529">
        <v>23428</v>
      </c>
      <c r="N8529">
        <v>5475.8</v>
      </c>
    </row>
    <row r="8530" spans="1:14" x14ac:dyDescent="0.25">
      <c r="A8530">
        <v>44081</v>
      </c>
      <c r="B8530">
        <v>3405.04</v>
      </c>
      <c r="C8530">
        <v>923.74</v>
      </c>
      <c r="D8530">
        <v>5599.5</v>
      </c>
      <c r="E8530">
        <v>4735.6000000000004</v>
      </c>
      <c r="F8530">
        <v>13100.25</v>
      </c>
      <c r="G8530">
        <v>6519.1</v>
      </c>
      <c r="H8530">
        <v>18146</v>
      </c>
      <c r="I8530">
        <v>519</v>
      </c>
      <c r="J8530">
        <v>1707.96</v>
      </c>
      <c r="K8530">
        <v>9658.8799999999992</v>
      </c>
      <c r="L8530">
        <v>21942</v>
      </c>
      <c r="M8530">
        <v>23281</v>
      </c>
      <c r="N8530">
        <v>5487.9</v>
      </c>
    </row>
    <row r="8531" spans="1:14" x14ac:dyDescent="0.25">
      <c r="A8531">
        <v>44082</v>
      </c>
      <c r="B8531">
        <v>3323.34</v>
      </c>
      <c r="C8531">
        <v>916.99</v>
      </c>
      <c r="D8531">
        <v>5592.9</v>
      </c>
      <c r="E8531">
        <v>4659.7</v>
      </c>
      <c r="F8531">
        <v>12995.62</v>
      </c>
      <c r="G8531">
        <v>6410.5</v>
      </c>
      <c r="H8531">
        <v>17837</v>
      </c>
      <c r="I8531">
        <v>512.9</v>
      </c>
      <c r="J8531">
        <v>1688.99</v>
      </c>
      <c r="K8531">
        <v>9578.4599999999991</v>
      </c>
      <c r="L8531">
        <v>22132</v>
      </c>
      <c r="M8531">
        <v>23244</v>
      </c>
      <c r="N8531">
        <v>5545.3</v>
      </c>
    </row>
    <row r="8532" spans="1:14" x14ac:dyDescent="0.25">
      <c r="A8532">
        <v>44083</v>
      </c>
      <c r="B8532">
        <v>3387.85</v>
      </c>
      <c r="C8532">
        <v>934.68</v>
      </c>
      <c r="D8532">
        <v>5686.7</v>
      </c>
      <c r="E8532">
        <v>4726.7</v>
      </c>
      <c r="F8532">
        <v>13265.44</v>
      </c>
      <c r="G8532">
        <v>6474.9</v>
      </c>
      <c r="H8532">
        <v>18198</v>
      </c>
      <c r="I8532">
        <v>523.71</v>
      </c>
      <c r="J8532">
        <v>1719.57</v>
      </c>
      <c r="K8532">
        <v>9723.41</v>
      </c>
      <c r="L8532">
        <v>21865</v>
      </c>
      <c r="M8532">
        <v>23187</v>
      </c>
      <c r="N8532">
        <v>5428.6</v>
      </c>
    </row>
    <row r="8533" spans="1:14" x14ac:dyDescent="0.25">
      <c r="A8533">
        <v>44084</v>
      </c>
      <c r="B8533">
        <v>3328.32</v>
      </c>
      <c r="C8533">
        <v>922.5</v>
      </c>
      <c r="D8533">
        <v>5674.9</v>
      </c>
      <c r="E8533">
        <v>4709.3</v>
      </c>
      <c r="F8533">
        <v>13231.9</v>
      </c>
      <c r="G8533">
        <v>6444.2</v>
      </c>
      <c r="H8533">
        <v>18240</v>
      </c>
      <c r="I8533">
        <v>522.24</v>
      </c>
      <c r="J8533">
        <v>1707.96</v>
      </c>
      <c r="K8533">
        <v>9692.5499999999993</v>
      </c>
      <c r="L8533">
        <v>22134</v>
      </c>
      <c r="M8533">
        <v>23010</v>
      </c>
      <c r="N8533">
        <v>5474</v>
      </c>
    </row>
    <row r="8534" spans="1:14" x14ac:dyDescent="0.25">
      <c r="A8534">
        <v>44085</v>
      </c>
      <c r="B8534">
        <v>3321.59</v>
      </c>
      <c r="C8534">
        <v>925.45</v>
      </c>
      <c r="D8534">
        <v>5703.7</v>
      </c>
      <c r="E8534">
        <v>4718.7</v>
      </c>
      <c r="F8534">
        <v>13229.9</v>
      </c>
      <c r="G8534">
        <v>6399.3</v>
      </c>
      <c r="H8534">
        <v>18249</v>
      </c>
      <c r="I8534">
        <v>523.61</v>
      </c>
      <c r="J8534">
        <v>1706.3</v>
      </c>
      <c r="K8534">
        <v>9787.93</v>
      </c>
      <c r="L8534">
        <v>22249</v>
      </c>
      <c r="M8534">
        <v>23223</v>
      </c>
      <c r="N8534">
        <v>5417.5</v>
      </c>
    </row>
    <row r="8535" spans="1:14" x14ac:dyDescent="0.25">
      <c r="A8535">
        <v>44088</v>
      </c>
      <c r="B8535">
        <v>3370.16</v>
      </c>
      <c r="C8535">
        <v>932.01</v>
      </c>
      <c r="D8535">
        <v>5692.9</v>
      </c>
      <c r="E8535">
        <v>4735.6000000000004</v>
      </c>
      <c r="F8535">
        <v>13214.38</v>
      </c>
      <c r="G8535">
        <v>6410.5</v>
      </c>
      <c r="H8535">
        <v>18220</v>
      </c>
      <c r="I8535">
        <v>524.03</v>
      </c>
      <c r="J8535">
        <v>1708.9</v>
      </c>
      <c r="K8535">
        <v>9771.1</v>
      </c>
      <c r="L8535">
        <v>22460</v>
      </c>
      <c r="M8535">
        <v>23308</v>
      </c>
      <c r="N8535">
        <v>5471.2</v>
      </c>
    </row>
    <row r="8536" spans="1:14" x14ac:dyDescent="0.25">
      <c r="A8536">
        <v>44089</v>
      </c>
      <c r="B8536">
        <v>3392.83</v>
      </c>
      <c r="C8536">
        <v>935.91</v>
      </c>
      <c r="D8536">
        <v>5774.5</v>
      </c>
      <c r="E8536">
        <v>4751.1000000000004</v>
      </c>
      <c r="F8536">
        <v>13239.41</v>
      </c>
      <c r="G8536">
        <v>6483.1</v>
      </c>
      <c r="H8536">
        <v>18381</v>
      </c>
      <c r="I8536">
        <v>527.44000000000005</v>
      </c>
      <c r="J8536">
        <v>1725.03</v>
      </c>
      <c r="K8536">
        <v>9847.7800000000007</v>
      </c>
      <c r="L8536">
        <v>22364</v>
      </c>
      <c r="M8536">
        <v>23499</v>
      </c>
      <c r="N8536">
        <v>5462.9</v>
      </c>
    </row>
    <row r="8537" spans="1:14" x14ac:dyDescent="0.25">
      <c r="A8537">
        <v>44090</v>
      </c>
      <c r="B8537">
        <v>3377.14</v>
      </c>
      <c r="C8537">
        <v>925.83</v>
      </c>
      <c r="D8537">
        <v>5736.7</v>
      </c>
      <c r="E8537">
        <v>4757.6000000000004</v>
      </c>
      <c r="F8537">
        <v>13250.42</v>
      </c>
      <c r="G8537">
        <v>6532.1</v>
      </c>
      <c r="H8537">
        <v>18353</v>
      </c>
      <c r="I8537">
        <v>529.79</v>
      </c>
      <c r="J8537">
        <v>1742.33</v>
      </c>
      <c r="K8537">
        <v>9844.9699999999993</v>
      </c>
      <c r="L8537">
        <v>22345</v>
      </c>
      <c r="M8537">
        <v>23470</v>
      </c>
      <c r="N8537">
        <v>5524</v>
      </c>
    </row>
    <row r="8538" spans="1:14" x14ac:dyDescent="0.25">
      <c r="A8538">
        <v>44091</v>
      </c>
      <c r="B8538">
        <v>3349.24</v>
      </c>
      <c r="C8538">
        <v>922.76</v>
      </c>
      <c r="D8538">
        <v>5717.4</v>
      </c>
      <c r="E8538">
        <v>4724.8</v>
      </c>
      <c r="F8538">
        <v>13240.91</v>
      </c>
      <c r="G8538">
        <v>6530.6</v>
      </c>
      <c r="H8538">
        <v>18184</v>
      </c>
      <c r="I8538">
        <v>524.17999999999995</v>
      </c>
      <c r="J8538">
        <v>1739.25</v>
      </c>
      <c r="K8538">
        <v>9853.39</v>
      </c>
      <c r="L8538">
        <v>22153</v>
      </c>
      <c r="M8538">
        <v>23109</v>
      </c>
      <c r="N8538">
        <v>5442.3</v>
      </c>
    </row>
    <row r="8539" spans="1:14" x14ac:dyDescent="0.25">
      <c r="A8539">
        <v>44092</v>
      </c>
      <c r="B8539">
        <v>3314.51</v>
      </c>
      <c r="C8539">
        <v>920.27</v>
      </c>
      <c r="D8539">
        <v>5680.9</v>
      </c>
      <c r="E8539">
        <v>4668</v>
      </c>
      <c r="F8539">
        <v>13177.74</v>
      </c>
      <c r="G8539">
        <v>6391.4</v>
      </c>
      <c r="H8539">
        <v>17988</v>
      </c>
      <c r="I8539">
        <v>522.66999999999996</v>
      </c>
      <c r="J8539">
        <v>1742.1</v>
      </c>
      <c r="K8539">
        <v>9854.33</v>
      </c>
      <c r="L8539">
        <v>22268</v>
      </c>
      <c r="M8539">
        <v>23224</v>
      </c>
      <c r="N8539">
        <v>5450.7</v>
      </c>
    </row>
    <row r="8540" spans="1:14" x14ac:dyDescent="0.25">
      <c r="A8540">
        <v>44095</v>
      </c>
      <c r="B8540">
        <v>3273.28</v>
      </c>
      <c r="C8540">
        <v>910.3</v>
      </c>
      <c r="D8540">
        <v>5468</v>
      </c>
      <c r="E8540">
        <v>4492.8</v>
      </c>
      <c r="F8540">
        <v>12523.99</v>
      </c>
      <c r="G8540">
        <v>6157.3</v>
      </c>
      <c r="H8540">
        <v>17320</v>
      </c>
      <c r="I8540">
        <v>508.49</v>
      </c>
      <c r="J8540">
        <v>1678.05</v>
      </c>
      <c r="K8540">
        <v>9640.31</v>
      </c>
      <c r="L8540">
        <v>22268</v>
      </c>
      <c r="M8540">
        <v>22688</v>
      </c>
      <c r="N8540">
        <v>5394.1</v>
      </c>
    </row>
    <row r="8541" spans="1:14" x14ac:dyDescent="0.25">
      <c r="A8541">
        <v>44096</v>
      </c>
      <c r="B8541">
        <v>3297.52</v>
      </c>
      <c r="C8541">
        <v>921.13</v>
      </c>
      <c r="D8541">
        <v>5516.3</v>
      </c>
      <c r="E8541">
        <v>4475.3999999999996</v>
      </c>
      <c r="F8541">
        <v>12649.83</v>
      </c>
      <c r="G8541">
        <v>6137.5</v>
      </c>
      <c r="H8541">
        <v>17423</v>
      </c>
      <c r="I8541">
        <v>513.04999999999995</v>
      </c>
      <c r="J8541">
        <v>1690.15</v>
      </c>
      <c r="K8541">
        <v>9679.73</v>
      </c>
      <c r="L8541">
        <v>22268</v>
      </c>
      <c r="M8541">
        <v>22460</v>
      </c>
      <c r="N8541">
        <v>5356.9</v>
      </c>
    </row>
    <row r="8542" spans="1:14" x14ac:dyDescent="0.25">
      <c r="A8542">
        <v>44097</v>
      </c>
      <c r="B8542">
        <v>3229.55</v>
      </c>
      <c r="C8542">
        <v>905.22</v>
      </c>
      <c r="D8542">
        <v>5572.8</v>
      </c>
      <c r="E8542">
        <v>4503.1000000000004</v>
      </c>
      <c r="F8542">
        <v>12664.87</v>
      </c>
      <c r="G8542">
        <v>6145.7</v>
      </c>
      <c r="H8542">
        <v>17443</v>
      </c>
      <c r="I8542">
        <v>517.74</v>
      </c>
      <c r="J8542">
        <v>1705.09</v>
      </c>
      <c r="K8542">
        <v>9683.49</v>
      </c>
      <c r="L8542">
        <v>22239</v>
      </c>
      <c r="M8542">
        <v>22507</v>
      </c>
      <c r="N8542">
        <v>5481.3</v>
      </c>
    </row>
    <row r="8543" spans="1:14" x14ac:dyDescent="0.25">
      <c r="A8543">
        <v>44098</v>
      </c>
      <c r="B8543">
        <v>3236.3</v>
      </c>
      <c r="C8543">
        <v>910.11</v>
      </c>
      <c r="D8543">
        <v>5496.9</v>
      </c>
      <c r="E8543">
        <v>4466</v>
      </c>
      <c r="F8543">
        <v>12616.74</v>
      </c>
      <c r="G8543">
        <v>6117.2</v>
      </c>
      <c r="H8543">
        <v>17423</v>
      </c>
      <c r="I8543">
        <v>513.41999999999996</v>
      </c>
      <c r="J8543">
        <v>1684.22</v>
      </c>
      <c r="K8543">
        <v>9534.23</v>
      </c>
      <c r="L8543">
        <v>21980</v>
      </c>
      <c r="M8543">
        <v>22081</v>
      </c>
      <c r="N8543">
        <v>5434.9</v>
      </c>
    </row>
    <row r="8544" spans="1:14" x14ac:dyDescent="0.25">
      <c r="A8544">
        <v>44099</v>
      </c>
      <c r="B8544">
        <v>3285.52</v>
      </c>
      <c r="C8544">
        <v>919.79</v>
      </c>
      <c r="D8544">
        <v>5502.6</v>
      </c>
      <c r="E8544">
        <v>4440.6000000000004</v>
      </c>
      <c r="F8544">
        <v>12454.81</v>
      </c>
      <c r="G8544">
        <v>6091.1</v>
      </c>
      <c r="H8544">
        <v>17214</v>
      </c>
      <c r="I8544">
        <v>513.24</v>
      </c>
      <c r="J8544">
        <v>1691.33</v>
      </c>
      <c r="K8544">
        <v>9566.15</v>
      </c>
      <c r="L8544">
        <v>22086</v>
      </c>
      <c r="M8544">
        <v>21986</v>
      </c>
      <c r="N8544">
        <v>5504.5</v>
      </c>
    </row>
    <row r="8545" spans="1:14" x14ac:dyDescent="0.25">
      <c r="A8545">
        <v>44102</v>
      </c>
      <c r="B8545">
        <v>3344.24</v>
      </c>
      <c r="C8545">
        <v>929.86</v>
      </c>
      <c r="D8545">
        <v>5607.9</v>
      </c>
      <c r="E8545">
        <v>4548.7</v>
      </c>
      <c r="F8545">
        <v>12883.45</v>
      </c>
      <c r="G8545">
        <v>6262.7</v>
      </c>
      <c r="H8545">
        <v>17655</v>
      </c>
      <c r="I8545">
        <v>523.55999999999995</v>
      </c>
      <c r="J8545">
        <v>1741.15</v>
      </c>
      <c r="K8545">
        <v>9640.31</v>
      </c>
      <c r="L8545">
        <v>22335</v>
      </c>
      <c r="M8545">
        <v>22255</v>
      </c>
      <c r="N8545">
        <v>5517.5</v>
      </c>
    </row>
    <row r="8546" spans="1:14" x14ac:dyDescent="0.25">
      <c r="A8546">
        <v>44103</v>
      </c>
      <c r="B8546">
        <v>3332</v>
      </c>
      <c r="C8546">
        <v>927.75</v>
      </c>
      <c r="D8546">
        <v>5567.6</v>
      </c>
      <c r="E8546">
        <v>4537.8</v>
      </c>
      <c r="F8546">
        <v>12831.31</v>
      </c>
      <c r="G8546">
        <v>6196.3</v>
      </c>
      <c r="H8546">
        <v>17582</v>
      </c>
      <c r="I8546">
        <v>521.01</v>
      </c>
      <c r="J8546">
        <v>1744.71</v>
      </c>
      <c r="K8546">
        <v>9574.6</v>
      </c>
      <c r="L8546">
        <v>22556</v>
      </c>
      <c r="M8546">
        <v>22122</v>
      </c>
      <c r="N8546">
        <v>5509.2</v>
      </c>
    </row>
    <row r="8547" spans="1:14" x14ac:dyDescent="0.25">
      <c r="A8547">
        <v>44104</v>
      </c>
      <c r="B8547">
        <v>3350.24</v>
      </c>
      <c r="C8547">
        <v>921.71</v>
      </c>
      <c r="D8547">
        <v>5539.6</v>
      </c>
      <c r="E8547">
        <v>4510.6000000000004</v>
      </c>
      <c r="F8547">
        <v>12813.27</v>
      </c>
      <c r="G8547">
        <v>6202.9</v>
      </c>
      <c r="H8547">
        <v>17528</v>
      </c>
      <c r="I8547">
        <v>519.83000000000004</v>
      </c>
      <c r="J8547">
        <v>1737.59</v>
      </c>
      <c r="K8547">
        <v>9559.58</v>
      </c>
      <c r="L8547">
        <v>22239</v>
      </c>
      <c r="M8547">
        <v>22282</v>
      </c>
      <c r="N8547">
        <v>5385.7</v>
      </c>
    </row>
    <row r="8548" spans="1:14" x14ac:dyDescent="0.25">
      <c r="A8548">
        <v>44105</v>
      </c>
      <c r="B8548">
        <v>3365.98</v>
      </c>
      <c r="C8548">
        <v>923.05</v>
      </c>
      <c r="D8548">
        <v>5548.1</v>
      </c>
      <c r="E8548">
        <v>4529.3999999999996</v>
      </c>
      <c r="F8548">
        <v>12726.53</v>
      </c>
      <c r="G8548">
        <v>6197.9</v>
      </c>
      <c r="H8548">
        <v>17561</v>
      </c>
      <c r="I8548">
        <v>522.4</v>
      </c>
      <c r="J8548">
        <v>1737.83</v>
      </c>
      <c r="K8548">
        <v>9573.66</v>
      </c>
      <c r="L8548">
        <v>22354</v>
      </c>
      <c r="M8548">
        <v>22282</v>
      </c>
      <c r="N8548">
        <v>5447</v>
      </c>
    </row>
    <row r="8549" spans="1:14" x14ac:dyDescent="0.25">
      <c r="A8549">
        <v>44106</v>
      </c>
      <c r="B8549">
        <v>3337.5</v>
      </c>
      <c r="C8549">
        <v>925.35</v>
      </c>
      <c r="D8549">
        <v>5559</v>
      </c>
      <c r="E8549">
        <v>4530.8</v>
      </c>
      <c r="F8549">
        <v>12695.95</v>
      </c>
      <c r="G8549">
        <v>6212.9</v>
      </c>
      <c r="H8549">
        <v>17540</v>
      </c>
      <c r="I8549">
        <v>525</v>
      </c>
      <c r="J8549">
        <v>1718.85</v>
      </c>
      <c r="K8549">
        <v>9579.2900000000009</v>
      </c>
      <c r="L8549">
        <v>22038</v>
      </c>
      <c r="M8549">
        <v>22282</v>
      </c>
      <c r="N8549">
        <v>5370.8</v>
      </c>
    </row>
    <row r="8550" spans="1:14" x14ac:dyDescent="0.25">
      <c r="A8550">
        <v>44109</v>
      </c>
      <c r="B8550">
        <v>3391.22</v>
      </c>
      <c r="C8550">
        <v>937.53</v>
      </c>
      <c r="D8550">
        <v>5616.4</v>
      </c>
      <c r="E8550">
        <v>4575</v>
      </c>
      <c r="F8550">
        <v>12854.38</v>
      </c>
      <c r="G8550">
        <v>6303.8</v>
      </c>
      <c r="H8550">
        <v>17742</v>
      </c>
      <c r="I8550">
        <v>529.51</v>
      </c>
      <c r="J8550">
        <v>1745.89</v>
      </c>
      <c r="K8550">
        <v>9645.94</v>
      </c>
      <c r="L8550">
        <v>22326</v>
      </c>
      <c r="M8550">
        <v>22591</v>
      </c>
      <c r="N8550">
        <v>5500.8</v>
      </c>
    </row>
    <row r="8551" spans="1:14" x14ac:dyDescent="0.25">
      <c r="A8551">
        <v>44110</v>
      </c>
      <c r="B8551">
        <v>3351.49</v>
      </c>
      <c r="C8551">
        <v>927.17</v>
      </c>
      <c r="D8551">
        <v>5609.8</v>
      </c>
      <c r="E8551">
        <v>4597.5</v>
      </c>
      <c r="F8551">
        <v>12934.09</v>
      </c>
      <c r="G8551">
        <v>6385.1</v>
      </c>
      <c r="H8551">
        <v>17898</v>
      </c>
      <c r="I8551">
        <v>527.04999999999995</v>
      </c>
      <c r="J8551">
        <v>1747.32</v>
      </c>
      <c r="K8551">
        <v>9571.7800000000007</v>
      </c>
      <c r="L8551">
        <v>22441</v>
      </c>
      <c r="M8551">
        <v>22777</v>
      </c>
      <c r="N8551">
        <v>5522.2</v>
      </c>
    </row>
    <row r="8552" spans="1:14" x14ac:dyDescent="0.25">
      <c r="A8552">
        <v>44111</v>
      </c>
      <c r="B8552">
        <v>3404.96</v>
      </c>
      <c r="C8552">
        <v>939.73</v>
      </c>
      <c r="D8552">
        <v>5617.3</v>
      </c>
      <c r="E8552">
        <v>4584.8</v>
      </c>
      <c r="F8552">
        <v>12934.09</v>
      </c>
      <c r="G8552">
        <v>6370.1</v>
      </c>
      <c r="H8552">
        <v>17901</v>
      </c>
      <c r="I8552">
        <v>526.32000000000005</v>
      </c>
      <c r="J8552">
        <v>1744.47</v>
      </c>
      <c r="K8552">
        <v>9515.4599999999991</v>
      </c>
      <c r="L8552">
        <v>22450</v>
      </c>
      <c r="M8552">
        <v>22988</v>
      </c>
      <c r="N8552">
        <v>5588.1</v>
      </c>
    </row>
    <row r="8553" spans="1:14" x14ac:dyDescent="0.25">
      <c r="A8553">
        <v>44112</v>
      </c>
      <c r="B8553">
        <v>3435.69</v>
      </c>
      <c r="C8553">
        <v>946.06</v>
      </c>
      <c r="D8553">
        <v>5651.5</v>
      </c>
      <c r="E8553">
        <v>4613</v>
      </c>
      <c r="F8553">
        <v>13075.97</v>
      </c>
      <c r="G8553">
        <v>6448.1</v>
      </c>
      <c r="H8553">
        <v>18044</v>
      </c>
      <c r="I8553">
        <v>531.4</v>
      </c>
      <c r="J8553">
        <v>1748.27</v>
      </c>
      <c r="K8553">
        <v>9625.2900000000009</v>
      </c>
      <c r="L8553">
        <v>22661</v>
      </c>
      <c r="M8553">
        <v>22919</v>
      </c>
      <c r="N8553">
        <v>5648.4</v>
      </c>
    </row>
    <row r="8554" spans="1:14" x14ac:dyDescent="0.25">
      <c r="A8554">
        <v>44113</v>
      </c>
      <c r="B8554">
        <v>3471.43</v>
      </c>
      <c r="C8554">
        <v>944.81</v>
      </c>
      <c r="D8554">
        <v>5679.9</v>
      </c>
      <c r="E8554">
        <v>4645.8999999999996</v>
      </c>
      <c r="F8554">
        <v>13057.92</v>
      </c>
      <c r="G8554">
        <v>6407.2</v>
      </c>
      <c r="H8554">
        <v>18055</v>
      </c>
      <c r="I8554">
        <v>538.33000000000004</v>
      </c>
      <c r="J8554">
        <v>1744</v>
      </c>
      <c r="K8554">
        <v>9662.83</v>
      </c>
      <c r="L8554">
        <v>22604</v>
      </c>
      <c r="M8554">
        <v>22861</v>
      </c>
      <c r="N8554">
        <v>5658.6</v>
      </c>
    </row>
    <row r="8555" spans="1:14" x14ac:dyDescent="0.25">
      <c r="A8555">
        <v>44116</v>
      </c>
      <c r="B8555">
        <v>3530.89</v>
      </c>
      <c r="C8555">
        <v>944.81</v>
      </c>
      <c r="D8555">
        <v>5668.1</v>
      </c>
      <c r="E8555">
        <v>4677.3999999999996</v>
      </c>
      <c r="F8555">
        <v>13160.69</v>
      </c>
      <c r="G8555">
        <v>6409</v>
      </c>
      <c r="H8555">
        <v>18162</v>
      </c>
      <c r="I8555">
        <v>543.32000000000005</v>
      </c>
      <c r="J8555">
        <v>1761.55</v>
      </c>
      <c r="K8555">
        <v>9710.7099999999991</v>
      </c>
      <c r="L8555">
        <v>22556</v>
      </c>
      <c r="M8555">
        <v>23469</v>
      </c>
      <c r="N8555">
        <v>5674.4</v>
      </c>
    </row>
    <row r="8556" spans="1:14" x14ac:dyDescent="0.25">
      <c r="A8556">
        <v>44117</v>
      </c>
      <c r="B8556">
        <v>3502.91</v>
      </c>
      <c r="C8556">
        <v>941.36</v>
      </c>
      <c r="D8556">
        <v>5629.2</v>
      </c>
      <c r="E8556">
        <v>4647.3</v>
      </c>
      <c r="F8556">
        <v>13019.82</v>
      </c>
      <c r="G8556">
        <v>6335.8</v>
      </c>
      <c r="H8556">
        <v>18023</v>
      </c>
      <c r="I8556">
        <v>543.44000000000005</v>
      </c>
      <c r="J8556">
        <v>1741.15</v>
      </c>
      <c r="K8556">
        <v>9665.65</v>
      </c>
      <c r="L8556">
        <v>22623</v>
      </c>
      <c r="M8556">
        <v>23469</v>
      </c>
      <c r="N8556">
        <v>5757.9</v>
      </c>
    </row>
    <row r="8557" spans="1:14" x14ac:dyDescent="0.25">
      <c r="A8557">
        <v>44118</v>
      </c>
      <c r="B8557">
        <v>3479.17</v>
      </c>
      <c r="C8557">
        <v>937.72</v>
      </c>
      <c r="D8557">
        <v>5606</v>
      </c>
      <c r="E8557">
        <v>4641.7</v>
      </c>
      <c r="F8557">
        <v>13052.91</v>
      </c>
      <c r="G8557">
        <v>6373.6</v>
      </c>
      <c r="H8557">
        <v>18076</v>
      </c>
      <c r="I8557">
        <v>542.98</v>
      </c>
      <c r="J8557">
        <v>1746.13</v>
      </c>
      <c r="K8557">
        <v>9620.59</v>
      </c>
      <c r="L8557">
        <v>22623</v>
      </c>
      <c r="M8557">
        <v>23402</v>
      </c>
      <c r="N8557">
        <v>5718.9</v>
      </c>
    </row>
    <row r="8558" spans="1:14" x14ac:dyDescent="0.25">
      <c r="A8558">
        <v>44119</v>
      </c>
      <c r="B8558">
        <v>3473.67</v>
      </c>
      <c r="C8558">
        <v>941.27</v>
      </c>
      <c r="D8558">
        <v>5500.7</v>
      </c>
      <c r="E8558">
        <v>4544.3999999999996</v>
      </c>
      <c r="F8558">
        <v>12703.47</v>
      </c>
      <c r="G8558">
        <v>6280.2</v>
      </c>
      <c r="H8558">
        <v>17566</v>
      </c>
      <c r="I8558">
        <v>532.01</v>
      </c>
      <c r="J8558">
        <v>1720.99</v>
      </c>
      <c r="K8558">
        <v>9425.35</v>
      </c>
      <c r="L8558">
        <v>22537</v>
      </c>
      <c r="M8558">
        <v>22899</v>
      </c>
      <c r="N8558">
        <v>5754.2</v>
      </c>
    </row>
    <row r="8559" spans="1:14" x14ac:dyDescent="0.25">
      <c r="A8559">
        <v>44120</v>
      </c>
      <c r="B8559">
        <v>3460.43</v>
      </c>
      <c r="C8559">
        <v>937.24</v>
      </c>
      <c r="D8559">
        <v>5597.4</v>
      </c>
      <c r="E8559">
        <v>4638.5</v>
      </c>
      <c r="F8559">
        <v>12941.11</v>
      </c>
      <c r="G8559">
        <v>6328.5</v>
      </c>
      <c r="H8559">
        <v>17868</v>
      </c>
      <c r="I8559">
        <v>539.4</v>
      </c>
      <c r="J8559">
        <v>1746.48</v>
      </c>
      <c r="K8559">
        <v>9568.9699999999993</v>
      </c>
      <c r="L8559">
        <v>22450</v>
      </c>
      <c r="M8559">
        <v>23161</v>
      </c>
      <c r="N8559">
        <v>5721.7</v>
      </c>
    </row>
    <row r="8560" spans="1:14" x14ac:dyDescent="0.25">
      <c r="A8560">
        <v>44123</v>
      </c>
      <c r="B8560">
        <v>3420.95</v>
      </c>
      <c r="C8560">
        <v>927.94</v>
      </c>
      <c r="D8560">
        <v>5560.4</v>
      </c>
      <c r="E8560">
        <v>4644.1000000000004</v>
      </c>
      <c r="F8560">
        <v>12883.95</v>
      </c>
      <c r="G8560">
        <v>6320.2</v>
      </c>
      <c r="H8560">
        <v>17863</v>
      </c>
      <c r="I8560">
        <v>538.79999999999995</v>
      </c>
      <c r="J8560">
        <v>1747.44</v>
      </c>
      <c r="K8560">
        <v>9542.68</v>
      </c>
      <c r="L8560">
        <v>22690</v>
      </c>
      <c r="M8560">
        <v>23346</v>
      </c>
      <c r="N8560">
        <v>5773.7</v>
      </c>
    </row>
    <row r="8561" spans="1:14" x14ac:dyDescent="0.25">
      <c r="A8561">
        <v>44124</v>
      </c>
      <c r="B8561">
        <v>3430.45</v>
      </c>
      <c r="C8561">
        <v>926.41</v>
      </c>
      <c r="D8561">
        <v>5569.5</v>
      </c>
      <c r="E8561">
        <v>4624.3999999999996</v>
      </c>
      <c r="F8561">
        <v>12778.67</v>
      </c>
      <c r="G8561">
        <v>6392.3</v>
      </c>
      <c r="H8561">
        <v>17963</v>
      </c>
      <c r="I8561">
        <v>535.24</v>
      </c>
      <c r="J8561">
        <v>1750.77</v>
      </c>
      <c r="K8561">
        <v>9495.75</v>
      </c>
      <c r="L8561">
        <v>22565</v>
      </c>
      <c r="M8561">
        <v>23301</v>
      </c>
      <c r="N8561">
        <v>5726.4</v>
      </c>
    </row>
    <row r="8562" spans="1:14" x14ac:dyDescent="0.25">
      <c r="A8562">
        <v>44125</v>
      </c>
      <c r="B8562">
        <v>3430.7</v>
      </c>
      <c r="C8562">
        <v>921.42</v>
      </c>
      <c r="D8562">
        <v>5448.1</v>
      </c>
      <c r="E8562">
        <v>4560.8999999999996</v>
      </c>
      <c r="F8562">
        <v>12574.63</v>
      </c>
      <c r="G8562">
        <v>6272.2</v>
      </c>
      <c r="H8562">
        <v>17586</v>
      </c>
      <c r="I8562">
        <v>529.16999999999996</v>
      </c>
      <c r="J8562">
        <v>1726.94</v>
      </c>
      <c r="K8562">
        <v>9378.41</v>
      </c>
      <c r="L8562">
        <v>22681</v>
      </c>
      <c r="M8562">
        <v>23432</v>
      </c>
      <c r="N8562">
        <v>5737.5</v>
      </c>
    </row>
    <row r="8563" spans="1:14" x14ac:dyDescent="0.25">
      <c r="A8563">
        <v>44126</v>
      </c>
      <c r="B8563">
        <v>3447.44</v>
      </c>
      <c r="C8563">
        <v>925.54</v>
      </c>
      <c r="D8563">
        <v>5465.1</v>
      </c>
      <c r="E8563">
        <v>4559.5</v>
      </c>
      <c r="F8563">
        <v>12560.09</v>
      </c>
      <c r="G8563">
        <v>6263.7</v>
      </c>
      <c r="H8563">
        <v>17564</v>
      </c>
      <c r="I8563">
        <v>526.14</v>
      </c>
      <c r="J8563">
        <v>1725.75</v>
      </c>
      <c r="K8563">
        <v>9354.9500000000007</v>
      </c>
      <c r="L8563">
        <v>22537</v>
      </c>
      <c r="M8563">
        <v>23644</v>
      </c>
      <c r="N8563">
        <v>5726.4</v>
      </c>
    </row>
    <row r="8564" spans="1:14" x14ac:dyDescent="0.25">
      <c r="A8564">
        <v>44127</v>
      </c>
      <c r="B8564">
        <v>3449.94</v>
      </c>
      <c r="C8564">
        <v>928.32</v>
      </c>
      <c r="D8564">
        <v>5524.9</v>
      </c>
      <c r="E8564">
        <v>4614</v>
      </c>
      <c r="F8564">
        <v>12648.83</v>
      </c>
      <c r="G8564">
        <v>6335.9</v>
      </c>
      <c r="H8564">
        <v>17763</v>
      </c>
      <c r="I8564">
        <v>526.35</v>
      </c>
      <c r="J8564">
        <v>1730.04</v>
      </c>
      <c r="K8564">
        <v>9370.9</v>
      </c>
      <c r="L8564">
        <v>22527</v>
      </c>
      <c r="M8564">
        <v>23698</v>
      </c>
      <c r="N8564">
        <v>5718.9</v>
      </c>
    </row>
    <row r="8565" spans="1:14" x14ac:dyDescent="0.25">
      <c r="A8565">
        <v>44130</v>
      </c>
      <c r="B8565">
        <v>3391.72</v>
      </c>
      <c r="C8565">
        <v>915.38</v>
      </c>
      <c r="D8565">
        <v>5468</v>
      </c>
      <c r="E8565">
        <v>4526.1000000000004</v>
      </c>
      <c r="F8565">
        <v>12203.13</v>
      </c>
      <c r="G8565">
        <v>6269.4</v>
      </c>
      <c r="H8565">
        <v>17458</v>
      </c>
      <c r="I8565">
        <v>518.29</v>
      </c>
      <c r="J8565">
        <v>1687.86</v>
      </c>
      <c r="K8565">
        <v>9347.44</v>
      </c>
      <c r="L8565">
        <v>22518</v>
      </c>
      <c r="M8565">
        <v>23698</v>
      </c>
      <c r="N8565">
        <v>5708.7</v>
      </c>
    </row>
    <row r="8566" spans="1:14" x14ac:dyDescent="0.25">
      <c r="A8566">
        <v>44131</v>
      </c>
      <c r="B8566">
        <v>3381.22</v>
      </c>
      <c r="C8566">
        <v>910.78</v>
      </c>
      <c r="D8566">
        <v>5416.8</v>
      </c>
      <c r="E8566">
        <v>4445.2</v>
      </c>
      <c r="F8566">
        <v>12097.35</v>
      </c>
      <c r="G8566">
        <v>6137.8</v>
      </c>
      <c r="H8566">
        <v>17192</v>
      </c>
      <c r="I8566">
        <v>517.92999999999995</v>
      </c>
      <c r="J8566">
        <v>1679.52</v>
      </c>
      <c r="K8566">
        <v>9257.32</v>
      </c>
      <c r="L8566">
        <v>22527</v>
      </c>
      <c r="M8566">
        <v>23505</v>
      </c>
      <c r="N8566">
        <v>5610.3</v>
      </c>
    </row>
    <row r="8567" spans="1:14" x14ac:dyDescent="0.25">
      <c r="A8567">
        <v>44132</v>
      </c>
      <c r="B8567">
        <v>3261.79</v>
      </c>
      <c r="C8567">
        <v>887.58</v>
      </c>
      <c r="D8567">
        <v>5253.2</v>
      </c>
      <c r="E8567">
        <v>4294.7</v>
      </c>
      <c r="F8567">
        <v>11547.88</v>
      </c>
      <c r="G8567">
        <v>5954.8</v>
      </c>
      <c r="H8567">
        <v>16498</v>
      </c>
      <c r="I8567">
        <v>506.91</v>
      </c>
      <c r="J8567">
        <v>1639.96</v>
      </c>
      <c r="K8567">
        <v>9032.98</v>
      </c>
      <c r="L8567">
        <v>22460</v>
      </c>
      <c r="M8567">
        <v>23394</v>
      </c>
      <c r="N8567">
        <v>5611.3</v>
      </c>
    </row>
    <row r="8568" spans="1:14" x14ac:dyDescent="0.25">
      <c r="A8568">
        <v>44133</v>
      </c>
      <c r="B8568">
        <v>3300.52</v>
      </c>
      <c r="C8568">
        <v>892.38</v>
      </c>
      <c r="D8568">
        <v>5262.2</v>
      </c>
      <c r="E8568">
        <v>4293.8</v>
      </c>
      <c r="F8568">
        <v>11598.02</v>
      </c>
      <c r="G8568">
        <v>5912.9</v>
      </c>
      <c r="H8568">
        <v>16456</v>
      </c>
      <c r="I8568">
        <v>507.73</v>
      </c>
      <c r="J8568">
        <v>1634.96</v>
      </c>
      <c r="K8568">
        <v>8964.4500000000007</v>
      </c>
      <c r="L8568">
        <v>22364</v>
      </c>
      <c r="M8568">
        <v>23326</v>
      </c>
      <c r="N8568">
        <v>5510.1</v>
      </c>
    </row>
    <row r="8569" spans="1:14" x14ac:dyDescent="0.25">
      <c r="A8569">
        <v>44134</v>
      </c>
      <c r="B8569">
        <v>3263.04</v>
      </c>
      <c r="C8569">
        <v>887.1</v>
      </c>
      <c r="D8569">
        <v>5276</v>
      </c>
      <c r="E8569">
        <v>4316.8</v>
      </c>
      <c r="F8569">
        <v>11595.01</v>
      </c>
      <c r="G8569">
        <v>5956.7</v>
      </c>
      <c r="H8569">
        <v>16544</v>
      </c>
      <c r="I8569">
        <v>507.19</v>
      </c>
      <c r="J8569">
        <v>1639.01</v>
      </c>
      <c r="K8569">
        <v>8953.19</v>
      </c>
      <c r="L8569">
        <v>21942</v>
      </c>
      <c r="M8569">
        <v>23008</v>
      </c>
      <c r="N8569">
        <v>5467.4</v>
      </c>
    </row>
    <row r="8570" spans="1:14" x14ac:dyDescent="0.25">
      <c r="A8570">
        <v>44137</v>
      </c>
      <c r="B8570">
        <v>3298.77</v>
      </c>
      <c r="C8570">
        <v>890.56</v>
      </c>
      <c r="D8570">
        <v>5340.9</v>
      </c>
      <c r="E8570">
        <v>4408.5</v>
      </c>
      <c r="F8570">
        <v>11796.05</v>
      </c>
      <c r="G8570">
        <v>6077.7</v>
      </c>
      <c r="H8570">
        <v>16949</v>
      </c>
      <c r="I8570">
        <v>517.08000000000004</v>
      </c>
      <c r="J8570">
        <v>1663.79</v>
      </c>
      <c r="K8570">
        <v>9150.31</v>
      </c>
      <c r="L8570">
        <v>22326</v>
      </c>
      <c r="M8570">
        <v>23179</v>
      </c>
      <c r="N8570">
        <v>5509.2</v>
      </c>
    </row>
    <row r="8571" spans="1:14" x14ac:dyDescent="0.25">
      <c r="A8571">
        <v>44138</v>
      </c>
      <c r="B8571">
        <v>3359.73</v>
      </c>
      <c r="C8571">
        <v>905.51</v>
      </c>
      <c r="D8571">
        <v>5458</v>
      </c>
      <c r="E8571">
        <v>4516.7</v>
      </c>
      <c r="F8571">
        <v>12103.37</v>
      </c>
      <c r="G8571">
        <v>6236.6</v>
      </c>
      <c r="H8571">
        <v>17490</v>
      </c>
      <c r="I8571">
        <v>527.16</v>
      </c>
      <c r="J8571">
        <v>1688.34</v>
      </c>
      <c r="K8571">
        <v>9351.19</v>
      </c>
      <c r="L8571">
        <v>22326</v>
      </c>
      <c r="M8571">
        <v>23838</v>
      </c>
      <c r="N8571">
        <v>5617.8</v>
      </c>
    </row>
    <row r="8572" spans="1:14" x14ac:dyDescent="0.25">
      <c r="A8572">
        <v>44139</v>
      </c>
      <c r="B8572">
        <v>3433.2</v>
      </c>
      <c r="C8572">
        <v>909.34</v>
      </c>
      <c r="D8572">
        <v>5551.9</v>
      </c>
      <c r="E8572">
        <v>4626.7</v>
      </c>
      <c r="F8572">
        <v>12337.99</v>
      </c>
      <c r="G8572">
        <v>6270.6</v>
      </c>
      <c r="H8572">
        <v>17858</v>
      </c>
      <c r="I8572">
        <v>537.45000000000005</v>
      </c>
      <c r="J8572">
        <v>1711.69</v>
      </c>
      <c r="K8572">
        <v>9613.08</v>
      </c>
      <c r="L8572">
        <v>22767</v>
      </c>
      <c r="M8572">
        <v>23748</v>
      </c>
      <c r="N8572">
        <v>5619.6</v>
      </c>
    </row>
    <row r="8573" spans="1:14" x14ac:dyDescent="0.25">
      <c r="A8573">
        <v>44140</v>
      </c>
      <c r="B8573">
        <v>3502.91</v>
      </c>
      <c r="C8573">
        <v>924.68</v>
      </c>
      <c r="D8573">
        <v>5578.5</v>
      </c>
      <c r="E8573">
        <v>4684.6000000000004</v>
      </c>
      <c r="F8573">
        <v>12592.68</v>
      </c>
      <c r="G8573">
        <v>6395.8</v>
      </c>
      <c r="H8573">
        <v>18199</v>
      </c>
      <c r="I8573">
        <v>543.54</v>
      </c>
      <c r="J8573">
        <v>1739.1</v>
      </c>
      <c r="K8573">
        <v>9638.43</v>
      </c>
      <c r="L8573">
        <v>23131</v>
      </c>
      <c r="M8573">
        <v>24582</v>
      </c>
      <c r="N8573">
        <v>5684.6</v>
      </c>
    </row>
    <row r="8574" spans="1:14" x14ac:dyDescent="0.25">
      <c r="A8574">
        <v>44141</v>
      </c>
      <c r="B8574">
        <v>3498.91</v>
      </c>
      <c r="C8574">
        <v>923.34</v>
      </c>
      <c r="D8574">
        <v>5580.4</v>
      </c>
      <c r="E8574">
        <v>4663.8999999999996</v>
      </c>
      <c r="F8574">
        <v>12503.44</v>
      </c>
      <c r="G8574">
        <v>6348.5</v>
      </c>
      <c r="H8574">
        <v>18164</v>
      </c>
      <c r="I8574">
        <v>544.88</v>
      </c>
      <c r="J8574">
        <v>1733.85</v>
      </c>
      <c r="K8574">
        <v>9658.14</v>
      </c>
      <c r="L8574">
        <v>23342</v>
      </c>
      <c r="M8574">
        <v>24494</v>
      </c>
      <c r="N8574">
        <v>5743.1</v>
      </c>
    </row>
    <row r="8575" spans="1:14" x14ac:dyDescent="0.25">
      <c r="A8575">
        <v>44144</v>
      </c>
      <c r="B8575">
        <v>3542.14</v>
      </c>
      <c r="C8575">
        <v>936.19</v>
      </c>
      <c r="D8575">
        <v>5857.3</v>
      </c>
      <c r="E8575">
        <v>5018</v>
      </c>
      <c r="F8575">
        <v>13148.16</v>
      </c>
      <c r="G8575">
        <v>6896</v>
      </c>
      <c r="H8575">
        <v>19142</v>
      </c>
      <c r="I8575">
        <v>565.02</v>
      </c>
      <c r="J8575">
        <v>1802.25</v>
      </c>
      <c r="K8575">
        <v>9764.2099999999991</v>
      </c>
      <c r="L8575">
        <v>23841</v>
      </c>
      <c r="M8575">
        <v>24795</v>
      </c>
      <c r="N8575">
        <v>5851.7</v>
      </c>
    </row>
    <row r="8576" spans="1:14" x14ac:dyDescent="0.25">
      <c r="A8576">
        <v>44145</v>
      </c>
      <c r="B8576">
        <v>3539.14</v>
      </c>
      <c r="C8576">
        <v>948.17</v>
      </c>
      <c r="D8576">
        <v>5958.7</v>
      </c>
      <c r="E8576">
        <v>5095.1000000000004</v>
      </c>
      <c r="F8576">
        <v>13230.38</v>
      </c>
      <c r="G8576">
        <v>7135.5</v>
      </c>
      <c r="H8576">
        <v>19264</v>
      </c>
      <c r="I8576">
        <v>563.07000000000005</v>
      </c>
      <c r="J8576">
        <v>1795.33</v>
      </c>
      <c r="K8576">
        <v>9687.24</v>
      </c>
      <c r="L8576">
        <v>23927</v>
      </c>
      <c r="M8576">
        <v>25107</v>
      </c>
      <c r="N8576">
        <v>5886</v>
      </c>
    </row>
    <row r="8577" spans="1:14" x14ac:dyDescent="0.25">
      <c r="A8577">
        <v>44146</v>
      </c>
      <c r="B8577">
        <v>3566.13</v>
      </c>
      <c r="C8577">
        <v>958.04</v>
      </c>
      <c r="D8577">
        <v>6044.6</v>
      </c>
      <c r="E8577">
        <v>5120.5</v>
      </c>
      <c r="F8577">
        <v>13260.96</v>
      </c>
      <c r="G8577">
        <v>7212</v>
      </c>
      <c r="H8577">
        <v>19376</v>
      </c>
      <c r="I8577">
        <v>570.14</v>
      </c>
      <c r="J8577">
        <v>1815.59</v>
      </c>
      <c r="K8577">
        <v>9872.16</v>
      </c>
      <c r="L8577">
        <v>24378</v>
      </c>
      <c r="M8577">
        <v>25009</v>
      </c>
      <c r="N8577">
        <v>5977</v>
      </c>
    </row>
    <row r="8578" spans="1:14" x14ac:dyDescent="0.25">
      <c r="A8578">
        <v>44147</v>
      </c>
      <c r="B8578">
        <v>3530.65</v>
      </c>
      <c r="C8578">
        <v>946.92</v>
      </c>
      <c r="D8578">
        <v>6009.9</v>
      </c>
      <c r="E8578">
        <v>5042.8999999999996</v>
      </c>
      <c r="F8578">
        <v>13101.54</v>
      </c>
      <c r="G8578">
        <v>7153.4</v>
      </c>
      <c r="H8578">
        <v>19239</v>
      </c>
      <c r="I8578">
        <v>571.52</v>
      </c>
      <c r="J8578">
        <v>1806.77</v>
      </c>
      <c r="K8578">
        <v>9831.7999999999993</v>
      </c>
      <c r="L8578">
        <v>24320</v>
      </c>
      <c r="M8578">
        <v>24970</v>
      </c>
      <c r="N8578">
        <v>5968.6</v>
      </c>
    </row>
    <row r="8579" spans="1:14" x14ac:dyDescent="0.25">
      <c r="A8579">
        <v>44148</v>
      </c>
      <c r="B8579">
        <v>3580.12</v>
      </c>
      <c r="C8579">
        <v>951.62</v>
      </c>
      <c r="D8579">
        <v>5986.7</v>
      </c>
      <c r="E8579">
        <v>5059.8</v>
      </c>
      <c r="F8579">
        <v>13127.61</v>
      </c>
      <c r="G8579">
        <v>7214.4</v>
      </c>
      <c r="H8579">
        <v>19311</v>
      </c>
      <c r="I8579">
        <v>568.45000000000005</v>
      </c>
      <c r="J8579">
        <v>1811.78</v>
      </c>
      <c r="K8579">
        <v>9841.18</v>
      </c>
      <c r="L8579">
        <v>24301</v>
      </c>
      <c r="M8579">
        <v>24931</v>
      </c>
      <c r="N8579">
        <v>5936.2</v>
      </c>
    </row>
    <row r="8580" spans="1:14" x14ac:dyDescent="0.25">
      <c r="A8580">
        <v>44151</v>
      </c>
      <c r="B8580">
        <v>3621.1</v>
      </c>
      <c r="C8580">
        <v>963.6</v>
      </c>
      <c r="D8580">
        <v>6086.3</v>
      </c>
      <c r="E8580">
        <v>5144.8999999999996</v>
      </c>
      <c r="F8580">
        <v>13193.28</v>
      </c>
      <c r="G8580">
        <v>7389.1</v>
      </c>
      <c r="H8580">
        <v>19687</v>
      </c>
      <c r="I8580">
        <v>573.03</v>
      </c>
      <c r="J8580">
        <v>1831.08</v>
      </c>
      <c r="K8580">
        <v>9907.83</v>
      </c>
      <c r="L8580">
        <v>24925</v>
      </c>
      <c r="M8580">
        <v>25117</v>
      </c>
      <c r="N8580">
        <v>6020.6</v>
      </c>
    </row>
    <row r="8581" spans="1:14" x14ac:dyDescent="0.25">
      <c r="A8581">
        <v>44152</v>
      </c>
      <c r="B8581">
        <v>3604.86</v>
      </c>
      <c r="C8581">
        <v>967.72</v>
      </c>
      <c r="D8581">
        <v>6020.4</v>
      </c>
      <c r="E8581">
        <v>5156.7</v>
      </c>
      <c r="F8581">
        <v>13159.19</v>
      </c>
      <c r="G8581">
        <v>7339.7</v>
      </c>
      <c r="H8581">
        <v>19806</v>
      </c>
      <c r="I8581">
        <v>572.38</v>
      </c>
      <c r="J8581">
        <v>1834.65</v>
      </c>
      <c r="K8581">
        <v>9916.2800000000007</v>
      </c>
      <c r="L8581">
        <v>24973</v>
      </c>
      <c r="M8581">
        <v>25162</v>
      </c>
      <c r="N8581">
        <v>6034.5</v>
      </c>
    </row>
    <row r="8582" spans="1:14" x14ac:dyDescent="0.25">
      <c r="A8582">
        <v>44153</v>
      </c>
      <c r="B8582">
        <v>3563.13</v>
      </c>
      <c r="C8582">
        <v>964.66</v>
      </c>
      <c r="D8582">
        <v>6046</v>
      </c>
      <c r="E8582">
        <v>5183.5</v>
      </c>
      <c r="F8582">
        <v>13229.38</v>
      </c>
      <c r="G8582">
        <v>7381.6</v>
      </c>
      <c r="H8582">
        <v>19954</v>
      </c>
      <c r="I8582">
        <v>572.32000000000005</v>
      </c>
      <c r="J8582">
        <v>1832.99</v>
      </c>
      <c r="K8582">
        <v>9890</v>
      </c>
      <c r="L8582">
        <v>24647</v>
      </c>
      <c r="M8582">
        <v>25291</v>
      </c>
      <c r="N8582">
        <v>6056.8</v>
      </c>
    </row>
    <row r="8583" spans="1:14" x14ac:dyDescent="0.25">
      <c r="A8583">
        <v>44154</v>
      </c>
      <c r="B8583">
        <v>3578.12</v>
      </c>
      <c r="C8583">
        <v>966.77</v>
      </c>
      <c r="D8583">
        <v>5997.1</v>
      </c>
      <c r="E8583">
        <v>5149.2</v>
      </c>
      <c r="F8583">
        <v>13119.08</v>
      </c>
      <c r="G8583">
        <v>7344.9</v>
      </c>
      <c r="H8583">
        <v>19887</v>
      </c>
      <c r="I8583">
        <v>567.63</v>
      </c>
      <c r="J8583">
        <v>1827.74</v>
      </c>
      <c r="K8583">
        <v>9847.76</v>
      </c>
      <c r="L8583">
        <v>24493</v>
      </c>
      <c r="M8583">
        <v>25095</v>
      </c>
      <c r="N8583">
        <v>6068.9</v>
      </c>
    </row>
    <row r="8584" spans="1:14" x14ac:dyDescent="0.25">
      <c r="A8584">
        <v>44155</v>
      </c>
      <c r="B8584">
        <v>3552.38</v>
      </c>
      <c r="C8584">
        <v>972.23</v>
      </c>
      <c r="D8584">
        <v>6007.1</v>
      </c>
      <c r="E8584">
        <v>5168.8999999999996</v>
      </c>
      <c r="F8584">
        <v>13159.19</v>
      </c>
      <c r="G8584">
        <v>7379.6</v>
      </c>
      <c r="H8584">
        <v>20038</v>
      </c>
      <c r="I8584">
        <v>572.99</v>
      </c>
      <c r="J8584">
        <v>1833.47</v>
      </c>
      <c r="K8584">
        <v>9827.1</v>
      </c>
      <c r="L8584">
        <v>24493</v>
      </c>
      <c r="M8584">
        <v>25196</v>
      </c>
      <c r="N8584">
        <v>6065.2</v>
      </c>
    </row>
    <row r="8585" spans="1:14" x14ac:dyDescent="0.25">
      <c r="A8585">
        <v>44158</v>
      </c>
      <c r="B8585">
        <v>3574.12</v>
      </c>
      <c r="C8585">
        <v>976.93</v>
      </c>
      <c r="D8585">
        <v>6004.7</v>
      </c>
      <c r="E8585">
        <v>5166.1000000000004</v>
      </c>
      <c r="F8585">
        <v>13198.3</v>
      </c>
      <c r="G8585">
        <v>7392.2</v>
      </c>
      <c r="H8585">
        <v>20072</v>
      </c>
      <c r="I8585">
        <v>572.77</v>
      </c>
      <c r="J8585">
        <v>1833.71</v>
      </c>
      <c r="K8585">
        <v>9823.35</v>
      </c>
      <c r="L8585">
        <v>24493</v>
      </c>
      <c r="M8585">
        <v>25236</v>
      </c>
      <c r="N8585">
        <v>6090.2</v>
      </c>
    </row>
    <row r="8586" spans="1:14" x14ac:dyDescent="0.25">
      <c r="A8586">
        <v>44159</v>
      </c>
      <c r="B8586">
        <v>3630.84</v>
      </c>
      <c r="C8586">
        <v>988.62</v>
      </c>
      <c r="D8586">
        <v>6079.6</v>
      </c>
      <c r="E8586">
        <v>5229.3</v>
      </c>
      <c r="F8586">
        <v>13321.63</v>
      </c>
      <c r="G8586">
        <v>7523</v>
      </c>
      <c r="H8586">
        <v>20454</v>
      </c>
      <c r="I8586">
        <v>578.64</v>
      </c>
      <c r="J8586">
        <v>1844.45</v>
      </c>
      <c r="K8586">
        <v>9834.61</v>
      </c>
      <c r="L8586">
        <v>25155</v>
      </c>
      <c r="M8586">
        <v>25350</v>
      </c>
      <c r="N8586">
        <v>6170.1</v>
      </c>
    </row>
    <row r="8587" spans="1:14" x14ac:dyDescent="0.25">
      <c r="A8587">
        <v>44160</v>
      </c>
      <c r="B8587">
        <v>3625.35</v>
      </c>
      <c r="C8587">
        <v>990.06</v>
      </c>
      <c r="D8587">
        <v>6043.6</v>
      </c>
      <c r="E8587">
        <v>5240.1000000000004</v>
      </c>
      <c r="F8587">
        <v>13334.66</v>
      </c>
      <c r="G8587">
        <v>7558.5</v>
      </c>
      <c r="H8587">
        <v>20616</v>
      </c>
      <c r="I8587">
        <v>577.54</v>
      </c>
      <c r="J8587">
        <v>1844.45</v>
      </c>
      <c r="K8587">
        <v>9846.82</v>
      </c>
      <c r="L8587">
        <v>25299</v>
      </c>
      <c r="M8587">
        <v>25377</v>
      </c>
      <c r="N8587">
        <v>6197.9</v>
      </c>
    </row>
    <row r="8588" spans="1:14" x14ac:dyDescent="0.25">
      <c r="A8588">
        <v>44161</v>
      </c>
      <c r="B8588">
        <v>3625.35</v>
      </c>
      <c r="C8588">
        <v>990.73</v>
      </c>
      <c r="D8588">
        <v>6024.2</v>
      </c>
      <c r="E8588">
        <v>5236.8</v>
      </c>
      <c r="F8588">
        <v>13334.66</v>
      </c>
      <c r="G8588">
        <v>7511.3</v>
      </c>
      <c r="H8588">
        <v>20528</v>
      </c>
      <c r="I8588">
        <v>578.54999999999995</v>
      </c>
      <c r="J8588">
        <v>1839.91</v>
      </c>
      <c r="K8588">
        <v>9860.9</v>
      </c>
      <c r="L8588">
        <v>25490</v>
      </c>
      <c r="M8588">
        <v>25523</v>
      </c>
      <c r="N8588">
        <v>6166.4</v>
      </c>
    </row>
    <row r="8589" spans="1:14" x14ac:dyDescent="0.25">
      <c r="A8589">
        <v>44162</v>
      </c>
      <c r="B8589">
        <v>3634.59</v>
      </c>
      <c r="C8589">
        <v>994.09</v>
      </c>
      <c r="D8589">
        <v>6032.7</v>
      </c>
      <c r="E8589">
        <v>5266.5</v>
      </c>
      <c r="F8589">
        <v>13386.3</v>
      </c>
      <c r="G8589">
        <v>7564.8</v>
      </c>
      <c r="H8589">
        <v>20650</v>
      </c>
      <c r="I8589">
        <v>582.64</v>
      </c>
      <c r="J8589">
        <v>1847.79</v>
      </c>
      <c r="K8589">
        <v>9833.68</v>
      </c>
      <c r="L8589">
        <v>25538</v>
      </c>
      <c r="M8589">
        <v>25646</v>
      </c>
      <c r="N8589">
        <v>6129.2</v>
      </c>
    </row>
    <row r="8590" spans="1:14" x14ac:dyDescent="0.25">
      <c r="A8590">
        <v>44165</v>
      </c>
      <c r="B8590">
        <v>3621.35</v>
      </c>
      <c r="C8590">
        <v>979.71</v>
      </c>
      <c r="D8590">
        <v>5967.3</v>
      </c>
      <c r="E8590">
        <v>5191.1000000000004</v>
      </c>
      <c r="F8590">
        <v>13367.75</v>
      </c>
      <c r="G8590">
        <v>7492.6</v>
      </c>
      <c r="H8590">
        <v>20384</v>
      </c>
      <c r="I8590">
        <v>577.19000000000005</v>
      </c>
      <c r="J8590">
        <v>1825.83</v>
      </c>
      <c r="K8590">
        <v>9861.84</v>
      </c>
      <c r="L8590">
        <v>25375</v>
      </c>
      <c r="M8590">
        <v>25176</v>
      </c>
      <c r="N8590">
        <v>6060.5</v>
      </c>
    </row>
    <row r="8591" spans="1:14" x14ac:dyDescent="0.25">
      <c r="A8591">
        <v>44166</v>
      </c>
      <c r="B8591">
        <v>3658.58</v>
      </c>
      <c r="C8591">
        <v>985.17</v>
      </c>
      <c r="D8591">
        <v>6049.8</v>
      </c>
      <c r="E8591">
        <v>5252.8</v>
      </c>
      <c r="F8591">
        <v>13429.41</v>
      </c>
      <c r="G8591">
        <v>7516.6</v>
      </c>
      <c r="H8591">
        <v>20441</v>
      </c>
      <c r="I8591">
        <v>582.29</v>
      </c>
      <c r="J8591">
        <v>1834.66</v>
      </c>
      <c r="K8591">
        <v>9813.9599999999991</v>
      </c>
      <c r="L8591">
        <v>25701</v>
      </c>
      <c r="M8591">
        <v>25326</v>
      </c>
      <c r="N8591">
        <v>6112.5</v>
      </c>
    </row>
    <row r="8592" spans="1:14" x14ac:dyDescent="0.25">
      <c r="A8592">
        <v>44167</v>
      </c>
      <c r="B8592">
        <v>3665.32</v>
      </c>
      <c r="C8592">
        <v>989.96</v>
      </c>
      <c r="D8592">
        <v>6115.7</v>
      </c>
      <c r="E8592">
        <v>5254.7</v>
      </c>
      <c r="F8592">
        <v>13341.18</v>
      </c>
      <c r="G8592">
        <v>7598.6</v>
      </c>
      <c r="H8592">
        <v>20288</v>
      </c>
      <c r="I8592">
        <v>581.88</v>
      </c>
      <c r="J8592">
        <v>1829.89</v>
      </c>
      <c r="K8592">
        <v>9804.58</v>
      </c>
      <c r="L8592">
        <v>25740</v>
      </c>
      <c r="M8592">
        <v>25274</v>
      </c>
      <c r="N8592">
        <v>6120.9</v>
      </c>
    </row>
    <row r="8593" spans="1:14" x14ac:dyDescent="0.25">
      <c r="A8593">
        <v>44168</v>
      </c>
      <c r="B8593">
        <v>3662.58</v>
      </c>
      <c r="C8593">
        <v>990.92</v>
      </c>
      <c r="D8593">
        <v>6144.1</v>
      </c>
      <c r="E8593">
        <v>5246.7</v>
      </c>
      <c r="F8593">
        <v>13293.05</v>
      </c>
      <c r="G8593">
        <v>7593.6</v>
      </c>
      <c r="H8593">
        <v>20350</v>
      </c>
      <c r="I8593">
        <v>581.45000000000005</v>
      </c>
      <c r="J8593">
        <v>1825.12</v>
      </c>
      <c r="K8593">
        <v>9719.16</v>
      </c>
      <c r="L8593">
        <v>25749</v>
      </c>
      <c r="M8593">
        <v>25450</v>
      </c>
      <c r="N8593">
        <v>6143.2</v>
      </c>
    </row>
    <row r="8594" spans="1:14" x14ac:dyDescent="0.25">
      <c r="A8594">
        <v>44169</v>
      </c>
      <c r="B8594">
        <v>3696.06</v>
      </c>
      <c r="C8594">
        <v>998.21</v>
      </c>
      <c r="D8594">
        <v>6202.9</v>
      </c>
      <c r="E8594">
        <v>5279.2</v>
      </c>
      <c r="F8594">
        <v>13317.61</v>
      </c>
      <c r="G8594">
        <v>7661.9</v>
      </c>
      <c r="H8594">
        <v>20490</v>
      </c>
      <c r="I8594">
        <v>586.41</v>
      </c>
      <c r="J8594">
        <v>1829.17</v>
      </c>
      <c r="K8594">
        <v>9729.48</v>
      </c>
      <c r="L8594">
        <v>25682</v>
      </c>
      <c r="M8594">
        <v>25603</v>
      </c>
      <c r="N8594">
        <v>6163.6</v>
      </c>
    </row>
    <row r="8595" spans="1:14" x14ac:dyDescent="0.25">
      <c r="A8595">
        <v>44172</v>
      </c>
      <c r="B8595">
        <v>3688.81</v>
      </c>
      <c r="C8595">
        <v>1001.85</v>
      </c>
      <c r="D8595">
        <v>6211</v>
      </c>
      <c r="E8595">
        <v>5247.6</v>
      </c>
      <c r="F8595">
        <v>13301.57</v>
      </c>
      <c r="G8595">
        <v>7662.8</v>
      </c>
      <c r="H8595">
        <v>20430</v>
      </c>
      <c r="I8595">
        <v>586.97</v>
      </c>
      <c r="J8595">
        <v>1820.82</v>
      </c>
      <c r="K8595">
        <v>9728.5400000000009</v>
      </c>
      <c r="L8595">
        <v>25481</v>
      </c>
      <c r="M8595">
        <v>25171</v>
      </c>
      <c r="N8595">
        <v>6192.3</v>
      </c>
    </row>
    <row r="8596" spans="1:14" x14ac:dyDescent="0.25">
      <c r="A8596">
        <v>44173</v>
      </c>
      <c r="B8596">
        <v>3700.06</v>
      </c>
      <c r="C8596">
        <v>1006.55</v>
      </c>
      <c r="D8596">
        <v>6215.7</v>
      </c>
      <c r="E8596">
        <v>5235.8</v>
      </c>
      <c r="F8596">
        <v>13320.12</v>
      </c>
      <c r="G8596">
        <v>7612</v>
      </c>
      <c r="H8596">
        <v>20389</v>
      </c>
      <c r="I8596">
        <v>587.32000000000005</v>
      </c>
      <c r="J8596">
        <v>1833.71</v>
      </c>
      <c r="K8596">
        <v>9744.5</v>
      </c>
      <c r="L8596">
        <v>25404</v>
      </c>
      <c r="M8596">
        <v>25047</v>
      </c>
      <c r="N8596">
        <v>6208.1</v>
      </c>
    </row>
    <row r="8597" spans="1:14" x14ac:dyDescent="0.25">
      <c r="A8597">
        <v>44174</v>
      </c>
      <c r="B8597">
        <v>3670.57</v>
      </c>
      <c r="C8597">
        <v>1004.44</v>
      </c>
      <c r="D8597">
        <v>6227.1</v>
      </c>
      <c r="E8597">
        <v>5223.6000000000004</v>
      </c>
      <c r="F8597">
        <v>13390.31</v>
      </c>
      <c r="G8597">
        <v>7620.5</v>
      </c>
      <c r="H8597">
        <v>20304</v>
      </c>
      <c r="I8597">
        <v>590.32000000000005</v>
      </c>
      <c r="J8597">
        <v>1836.81</v>
      </c>
      <c r="K8597">
        <v>9782.0499999999993</v>
      </c>
      <c r="L8597">
        <v>25759</v>
      </c>
      <c r="M8597">
        <v>25285</v>
      </c>
      <c r="N8597">
        <v>6244.3</v>
      </c>
    </row>
    <row r="8598" spans="1:14" x14ac:dyDescent="0.25">
      <c r="A8598">
        <v>44175</v>
      </c>
      <c r="B8598">
        <v>3666.57</v>
      </c>
      <c r="C8598">
        <v>1005.59</v>
      </c>
      <c r="D8598">
        <v>6262.7</v>
      </c>
      <c r="E8598">
        <v>5226.3999999999996</v>
      </c>
      <c r="F8598">
        <v>13338.67</v>
      </c>
      <c r="G8598">
        <v>7579</v>
      </c>
      <c r="H8598">
        <v>20260</v>
      </c>
      <c r="I8598">
        <v>588.83000000000004</v>
      </c>
      <c r="J8598">
        <v>1822.25</v>
      </c>
      <c r="K8598">
        <v>9781.11</v>
      </c>
      <c r="L8598">
        <v>25596</v>
      </c>
      <c r="M8598">
        <v>25158</v>
      </c>
      <c r="N8598">
        <v>6206.3</v>
      </c>
    </row>
    <row r="8599" spans="1:14" x14ac:dyDescent="0.25">
      <c r="A8599">
        <v>44176</v>
      </c>
      <c r="B8599">
        <v>3659.33</v>
      </c>
      <c r="C8599">
        <v>1002.9</v>
      </c>
      <c r="D8599">
        <v>6206.2</v>
      </c>
      <c r="E8599">
        <v>5186.8</v>
      </c>
      <c r="F8599">
        <v>13146.16</v>
      </c>
      <c r="G8599">
        <v>7476.9</v>
      </c>
      <c r="H8599">
        <v>20051</v>
      </c>
      <c r="I8599">
        <v>585.39</v>
      </c>
      <c r="J8599">
        <v>1802.92</v>
      </c>
      <c r="K8599">
        <v>9763.27</v>
      </c>
      <c r="L8599">
        <v>25490</v>
      </c>
      <c r="M8599">
        <v>25198</v>
      </c>
      <c r="N8599">
        <v>6155.2</v>
      </c>
    </row>
    <row r="8600" spans="1:14" x14ac:dyDescent="0.25">
      <c r="A8600">
        <v>44179</v>
      </c>
      <c r="B8600">
        <v>3644.59</v>
      </c>
      <c r="C8600">
        <v>992.65</v>
      </c>
      <c r="D8600">
        <v>6195.3</v>
      </c>
      <c r="E8600">
        <v>5205.7</v>
      </c>
      <c r="F8600">
        <v>13275.5</v>
      </c>
      <c r="G8600">
        <v>7561</v>
      </c>
      <c r="H8600">
        <v>20138</v>
      </c>
      <c r="I8600">
        <v>583.9</v>
      </c>
      <c r="J8600">
        <v>1801.97</v>
      </c>
      <c r="K8600">
        <v>9753.89</v>
      </c>
      <c r="L8600">
        <v>25653</v>
      </c>
      <c r="M8600">
        <v>25112</v>
      </c>
      <c r="N8600">
        <v>6184</v>
      </c>
    </row>
    <row r="8601" spans="1:14" x14ac:dyDescent="0.25">
      <c r="A8601">
        <v>44180</v>
      </c>
      <c r="B8601">
        <v>3692.56</v>
      </c>
      <c r="C8601">
        <v>998.88</v>
      </c>
      <c r="D8601">
        <v>6174.5</v>
      </c>
      <c r="E8601">
        <v>5209</v>
      </c>
      <c r="F8601">
        <v>13407.86</v>
      </c>
      <c r="G8601">
        <v>7574.7</v>
      </c>
      <c r="H8601">
        <v>20278</v>
      </c>
      <c r="I8601">
        <v>588.16</v>
      </c>
      <c r="J8601">
        <v>1800.78</v>
      </c>
      <c r="K8601">
        <v>9702.26</v>
      </c>
      <c r="L8601">
        <v>25596</v>
      </c>
      <c r="M8601">
        <v>24991</v>
      </c>
      <c r="N8601">
        <v>6160.8</v>
      </c>
    </row>
    <row r="8602" spans="1:14" x14ac:dyDescent="0.25">
      <c r="A8602">
        <v>44181</v>
      </c>
      <c r="B8602">
        <v>3698.81</v>
      </c>
      <c r="C8602">
        <v>1002.62</v>
      </c>
      <c r="D8602">
        <v>6219.5</v>
      </c>
      <c r="E8602">
        <v>5226.3999999999996</v>
      </c>
      <c r="F8602">
        <v>13596.86</v>
      </c>
      <c r="G8602">
        <v>7549.6</v>
      </c>
      <c r="H8602">
        <v>20297</v>
      </c>
      <c r="I8602">
        <v>592.48</v>
      </c>
      <c r="J8602">
        <v>1803.16</v>
      </c>
      <c r="K8602">
        <v>9796.1299999999992</v>
      </c>
      <c r="L8602">
        <v>25634</v>
      </c>
      <c r="M8602">
        <v>25269</v>
      </c>
      <c r="N8602">
        <v>6199.8</v>
      </c>
    </row>
    <row r="8603" spans="1:14" x14ac:dyDescent="0.25">
      <c r="A8603">
        <v>44182</v>
      </c>
      <c r="B8603">
        <v>3719.3</v>
      </c>
      <c r="C8603">
        <v>1006.96</v>
      </c>
      <c r="D8603">
        <v>6215.7</v>
      </c>
      <c r="E8603">
        <v>5229.3</v>
      </c>
      <c r="F8603">
        <v>13724.7</v>
      </c>
      <c r="G8603">
        <v>7574.8</v>
      </c>
      <c r="H8603">
        <v>20362</v>
      </c>
      <c r="I8603">
        <v>595.28</v>
      </c>
      <c r="J8603">
        <v>1799.58</v>
      </c>
      <c r="K8603">
        <v>9908.77</v>
      </c>
      <c r="L8603">
        <v>25730</v>
      </c>
      <c r="M8603">
        <v>25429</v>
      </c>
      <c r="N8603">
        <v>6275.7</v>
      </c>
    </row>
    <row r="8604" spans="1:14" x14ac:dyDescent="0.25">
      <c r="A8604">
        <v>44183</v>
      </c>
      <c r="B8604">
        <v>3712.78</v>
      </c>
      <c r="C8604">
        <v>1000.4</v>
      </c>
      <c r="D8604">
        <v>6182.3</v>
      </c>
      <c r="E8604">
        <v>5202.8</v>
      </c>
      <c r="F8604">
        <v>13676.03</v>
      </c>
      <c r="G8604">
        <v>7475.5</v>
      </c>
      <c r="H8604">
        <v>20287</v>
      </c>
      <c r="I8604">
        <v>595.61</v>
      </c>
      <c r="J8604">
        <v>1798.37</v>
      </c>
      <c r="K8604">
        <v>9879.3700000000008</v>
      </c>
      <c r="L8604">
        <v>25701</v>
      </c>
      <c r="M8604">
        <v>25240</v>
      </c>
      <c r="N8604">
        <v>6195.1</v>
      </c>
    </row>
    <row r="8605" spans="1:14" x14ac:dyDescent="0.25">
      <c r="A8605">
        <v>44186</v>
      </c>
      <c r="B8605">
        <v>3692.25</v>
      </c>
      <c r="C8605">
        <v>998.47</v>
      </c>
      <c r="D8605">
        <v>6084.4</v>
      </c>
      <c r="E8605">
        <v>5077.3</v>
      </c>
      <c r="F8605">
        <v>13285.66</v>
      </c>
      <c r="G8605">
        <v>7259.3</v>
      </c>
      <c r="H8605">
        <v>19781</v>
      </c>
      <c r="I8605">
        <v>580.36</v>
      </c>
      <c r="J8605">
        <v>1760.9</v>
      </c>
      <c r="K8605">
        <v>9657.4500000000007</v>
      </c>
      <c r="L8605">
        <v>25615</v>
      </c>
      <c r="M8605">
        <v>25093</v>
      </c>
      <c r="N8605">
        <v>6178.2</v>
      </c>
    </row>
    <row r="8606" spans="1:14" x14ac:dyDescent="0.25">
      <c r="A8606">
        <v>44187</v>
      </c>
      <c r="B8606">
        <v>3683.73</v>
      </c>
      <c r="C8606">
        <v>1001.94</v>
      </c>
      <c r="D8606">
        <v>6117.8</v>
      </c>
      <c r="E8606">
        <v>5148.5</v>
      </c>
      <c r="F8606">
        <v>13455.26</v>
      </c>
      <c r="G8606">
        <v>7377.7</v>
      </c>
      <c r="H8606">
        <v>20164</v>
      </c>
      <c r="I8606">
        <v>588.20000000000005</v>
      </c>
      <c r="J8606">
        <v>1778.08</v>
      </c>
      <c r="K8606">
        <v>9772.2000000000007</v>
      </c>
      <c r="L8606">
        <v>25317</v>
      </c>
      <c r="M8606">
        <v>24888</v>
      </c>
      <c r="N8606">
        <v>6104.1</v>
      </c>
    </row>
    <row r="8607" spans="1:14" x14ac:dyDescent="0.25">
      <c r="A8607">
        <v>44188</v>
      </c>
      <c r="B8607">
        <v>3687.99</v>
      </c>
      <c r="C8607">
        <v>1003.58</v>
      </c>
      <c r="D8607">
        <v>6155.6</v>
      </c>
      <c r="E8607">
        <v>5207.1000000000004</v>
      </c>
      <c r="F8607">
        <v>13631.88</v>
      </c>
      <c r="G8607">
        <v>7507.1</v>
      </c>
      <c r="H8607">
        <v>20455</v>
      </c>
      <c r="I8607">
        <v>592.92999999999995</v>
      </c>
      <c r="J8607">
        <v>1781.66</v>
      </c>
      <c r="K8607">
        <v>9771.25</v>
      </c>
      <c r="L8607">
        <v>25451</v>
      </c>
      <c r="M8607">
        <v>25074</v>
      </c>
      <c r="N8607">
        <v>6156.6</v>
      </c>
    </row>
    <row r="8608" spans="1:14" x14ac:dyDescent="0.25">
      <c r="A8608">
        <v>44189</v>
      </c>
      <c r="B8608">
        <v>3701.51</v>
      </c>
      <c r="C8608">
        <v>1005.9</v>
      </c>
      <c r="D8608">
        <v>6164.2</v>
      </c>
      <c r="E8608">
        <v>5203.8</v>
      </c>
      <c r="F8608">
        <v>13631.88</v>
      </c>
      <c r="G8608">
        <v>7513.3</v>
      </c>
      <c r="H8608">
        <v>20455</v>
      </c>
      <c r="I8608">
        <v>596.82000000000005</v>
      </c>
      <c r="J8608">
        <v>1781.66</v>
      </c>
      <c r="K8608">
        <v>9771.25</v>
      </c>
      <c r="L8608">
        <v>25615</v>
      </c>
      <c r="M8608">
        <v>25156</v>
      </c>
      <c r="N8608">
        <v>6186.6</v>
      </c>
    </row>
    <row r="8609" spans="1:14" x14ac:dyDescent="0.25">
      <c r="A8609">
        <v>44190</v>
      </c>
      <c r="B8609">
        <v>3701.51</v>
      </c>
      <c r="C8609">
        <v>1005.9</v>
      </c>
      <c r="D8609">
        <v>6164.2</v>
      </c>
      <c r="E8609">
        <v>5203.8</v>
      </c>
      <c r="F8609">
        <v>13631.88</v>
      </c>
      <c r="G8609">
        <v>7513.3</v>
      </c>
      <c r="H8609">
        <v>20455</v>
      </c>
      <c r="I8609">
        <v>596.82000000000005</v>
      </c>
      <c r="J8609">
        <v>1781.66</v>
      </c>
      <c r="K8609">
        <v>9771.25</v>
      </c>
      <c r="L8609">
        <v>25615</v>
      </c>
      <c r="M8609">
        <v>25156</v>
      </c>
      <c r="N8609">
        <v>6186.6</v>
      </c>
    </row>
    <row r="8610" spans="1:14" x14ac:dyDescent="0.25">
      <c r="A8610">
        <v>44193</v>
      </c>
      <c r="B8610">
        <v>3734.07</v>
      </c>
      <c r="C8610">
        <v>1005.9</v>
      </c>
      <c r="D8610">
        <v>6164.2</v>
      </c>
      <c r="E8610">
        <v>5266.1</v>
      </c>
      <c r="F8610">
        <v>13833.59</v>
      </c>
      <c r="G8610">
        <v>7586.5</v>
      </c>
      <c r="H8610">
        <v>20600</v>
      </c>
      <c r="I8610">
        <v>597.94000000000005</v>
      </c>
      <c r="J8610">
        <v>1801.47</v>
      </c>
      <c r="K8610">
        <v>9951.4500000000007</v>
      </c>
      <c r="L8610">
        <v>25740</v>
      </c>
      <c r="M8610">
        <v>25110</v>
      </c>
      <c r="N8610">
        <v>6186.6</v>
      </c>
    </row>
    <row r="8611" spans="1:14" x14ac:dyDescent="0.25">
      <c r="A8611">
        <v>44194</v>
      </c>
      <c r="B8611">
        <v>3726.56</v>
      </c>
      <c r="C8611">
        <v>1000.78</v>
      </c>
      <c r="D8611">
        <v>6264.9</v>
      </c>
      <c r="E8611">
        <v>5288.2</v>
      </c>
      <c r="F8611">
        <v>13811.51</v>
      </c>
      <c r="G8611">
        <v>7597.8</v>
      </c>
      <c r="H8611">
        <v>20575</v>
      </c>
      <c r="I8611">
        <v>599.5</v>
      </c>
      <c r="J8611">
        <v>1807.92</v>
      </c>
      <c r="K8611">
        <v>10023.52</v>
      </c>
      <c r="L8611">
        <v>26499</v>
      </c>
      <c r="M8611">
        <v>25331</v>
      </c>
      <c r="N8611">
        <v>6223.2</v>
      </c>
    </row>
    <row r="8612" spans="1:14" x14ac:dyDescent="0.25">
      <c r="A8612">
        <v>44195</v>
      </c>
      <c r="B8612">
        <v>3730.82</v>
      </c>
      <c r="C8612">
        <v>999.72</v>
      </c>
      <c r="D8612">
        <v>6213.8</v>
      </c>
      <c r="E8612">
        <v>5276.4</v>
      </c>
      <c r="F8612">
        <v>13794.45</v>
      </c>
      <c r="G8612">
        <v>7589.3</v>
      </c>
      <c r="H8612">
        <v>20552</v>
      </c>
      <c r="I8612">
        <v>598.41999999999996</v>
      </c>
      <c r="J8612">
        <v>1793.12</v>
      </c>
      <c r="K8612">
        <v>10094.65</v>
      </c>
      <c r="L8612">
        <v>26374</v>
      </c>
      <c r="M8612">
        <v>25960</v>
      </c>
      <c r="N8612">
        <v>6205.4</v>
      </c>
    </row>
    <row r="8613" spans="1:14" x14ac:dyDescent="0.25">
      <c r="A8613">
        <v>44196</v>
      </c>
      <c r="B8613">
        <v>3755.36</v>
      </c>
      <c r="C8613">
        <v>993.35</v>
      </c>
      <c r="D8613">
        <v>6131.2</v>
      </c>
      <c r="E8613">
        <v>5231.1000000000004</v>
      </c>
      <c r="F8613">
        <v>13794.45</v>
      </c>
      <c r="G8613">
        <v>7532.5</v>
      </c>
      <c r="H8613">
        <v>20552</v>
      </c>
      <c r="I8613">
        <v>595.29</v>
      </c>
      <c r="J8613">
        <v>1793.12</v>
      </c>
      <c r="K8613">
        <v>10094.65</v>
      </c>
      <c r="L8613">
        <v>26374</v>
      </c>
      <c r="M8613">
        <v>25897</v>
      </c>
      <c r="N8613">
        <v>6130.4</v>
      </c>
    </row>
    <row r="8614" spans="1:14" x14ac:dyDescent="0.25">
      <c r="A8614">
        <v>44197</v>
      </c>
      <c r="B8614">
        <v>3755.36</v>
      </c>
      <c r="C8614">
        <v>993.35</v>
      </c>
      <c r="D8614">
        <v>6131.2</v>
      </c>
      <c r="E8614">
        <v>5231.1000000000004</v>
      </c>
      <c r="F8614">
        <v>13794.45</v>
      </c>
      <c r="G8614">
        <v>7532.5</v>
      </c>
      <c r="H8614">
        <v>20552</v>
      </c>
      <c r="I8614">
        <v>595.29</v>
      </c>
      <c r="J8614">
        <v>1793.12</v>
      </c>
      <c r="K8614">
        <v>10094.65</v>
      </c>
      <c r="L8614">
        <v>26374</v>
      </c>
      <c r="M8614">
        <v>25897</v>
      </c>
      <c r="N8614">
        <v>6130.4</v>
      </c>
    </row>
    <row r="8615" spans="1:14" x14ac:dyDescent="0.25">
      <c r="A8615">
        <v>44200</v>
      </c>
      <c r="B8615">
        <v>3698.76</v>
      </c>
      <c r="C8615">
        <v>996.63</v>
      </c>
      <c r="D8615">
        <v>6235.8</v>
      </c>
      <c r="E8615">
        <v>5273.1</v>
      </c>
      <c r="F8615">
        <v>13770.36</v>
      </c>
      <c r="G8615">
        <v>7540.3</v>
      </c>
      <c r="H8615">
        <v>20626</v>
      </c>
      <c r="I8615">
        <v>601.20000000000005</v>
      </c>
      <c r="J8615">
        <v>1808.4</v>
      </c>
      <c r="K8615">
        <v>10064.31</v>
      </c>
      <c r="L8615">
        <v>26259</v>
      </c>
      <c r="M8615">
        <v>26152</v>
      </c>
      <c r="N8615">
        <v>6201.7</v>
      </c>
    </row>
    <row r="8616" spans="1:14" x14ac:dyDescent="0.25">
      <c r="A8616">
        <v>44201</v>
      </c>
      <c r="B8616">
        <v>3724.81</v>
      </c>
      <c r="C8616">
        <v>1006</v>
      </c>
      <c r="D8616">
        <v>6255.8</v>
      </c>
      <c r="E8616">
        <v>5250.5</v>
      </c>
      <c r="F8616">
        <v>13668</v>
      </c>
      <c r="G8616">
        <v>7525.3</v>
      </c>
      <c r="H8616">
        <v>20501</v>
      </c>
      <c r="I8616">
        <v>603.75</v>
      </c>
      <c r="J8616">
        <v>1803.86</v>
      </c>
      <c r="K8616">
        <v>10024.469999999999</v>
      </c>
      <c r="L8616">
        <v>26018</v>
      </c>
      <c r="M8616">
        <v>26225</v>
      </c>
      <c r="N8616">
        <v>6188.5</v>
      </c>
    </row>
    <row r="8617" spans="1:14" x14ac:dyDescent="0.25">
      <c r="A8617">
        <v>44202</v>
      </c>
      <c r="B8617">
        <v>3747.09</v>
      </c>
      <c r="C8617">
        <v>1016.23</v>
      </c>
      <c r="D8617">
        <v>6503.2</v>
      </c>
      <c r="E8617">
        <v>5313.3</v>
      </c>
      <c r="F8617">
        <v>13955.01</v>
      </c>
      <c r="G8617">
        <v>7785.1</v>
      </c>
      <c r="H8617">
        <v>21016</v>
      </c>
      <c r="I8617">
        <v>609.04999999999995</v>
      </c>
      <c r="J8617">
        <v>1803.86</v>
      </c>
      <c r="K8617">
        <v>10095.6</v>
      </c>
      <c r="L8617">
        <v>25961</v>
      </c>
      <c r="M8617">
        <v>26289</v>
      </c>
      <c r="N8617">
        <v>6136.9</v>
      </c>
    </row>
    <row r="8618" spans="1:14" x14ac:dyDescent="0.25">
      <c r="A8618">
        <v>44203</v>
      </c>
      <c r="B8618">
        <v>3802.19</v>
      </c>
      <c r="C8618">
        <v>1029.07</v>
      </c>
      <c r="D8618">
        <v>6522.3</v>
      </c>
      <c r="E8618">
        <v>5350.5</v>
      </c>
      <c r="F8618">
        <v>14029.27</v>
      </c>
      <c r="G8618">
        <v>7810.7</v>
      </c>
      <c r="H8618">
        <v>21053</v>
      </c>
      <c r="I8618">
        <v>607.42999999999995</v>
      </c>
      <c r="J8618">
        <v>1850.64</v>
      </c>
      <c r="K8618">
        <v>10139.23</v>
      </c>
      <c r="L8618">
        <v>26374</v>
      </c>
      <c r="M8618">
        <v>26205</v>
      </c>
      <c r="N8618">
        <v>6237.3</v>
      </c>
    </row>
    <row r="8619" spans="1:14" x14ac:dyDescent="0.25">
      <c r="A8619">
        <v>44204</v>
      </c>
      <c r="B8619">
        <v>3824.23</v>
      </c>
      <c r="C8619">
        <v>1030.52</v>
      </c>
      <c r="D8619">
        <v>6511.3</v>
      </c>
      <c r="E8619">
        <v>5385.5</v>
      </c>
      <c r="F8619">
        <v>14058.38</v>
      </c>
      <c r="G8619">
        <v>7802.8</v>
      </c>
      <c r="H8619">
        <v>21027</v>
      </c>
      <c r="I8619">
        <v>615.33000000000004</v>
      </c>
      <c r="J8619">
        <v>1861.14</v>
      </c>
      <c r="K8619">
        <v>10127.85</v>
      </c>
      <c r="L8619">
        <v>27047</v>
      </c>
      <c r="M8619">
        <v>26450</v>
      </c>
      <c r="N8619">
        <v>6280.4</v>
      </c>
    </row>
    <row r="8620" spans="1:14" x14ac:dyDescent="0.25">
      <c r="A8620">
        <v>44207</v>
      </c>
      <c r="B8620">
        <v>3798.69</v>
      </c>
      <c r="C8620">
        <v>1025.8800000000001</v>
      </c>
      <c r="D8620">
        <v>6454</v>
      </c>
      <c r="E8620">
        <v>5344.4</v>
      </c>
      <c r="F8620">
        <v>13982.11</v>
      </c>
      <c r="G8620">
        <v>7780.7</v>
      </c>
      <c r="H8620">
        <v>20991</v>
      </c>
      <c r="I8620">
        <v>612.28</v>
      </c>
      <c r="J8620">
        <v>1851.36</v>
      </c>
      <c r="K8620">
        <v>10216.049999999999</v>
      </c>
      <c r="L8620">
        <v>27047</v>
      </c>
      <c r="M8620">
        <v>26625</v>
      </c>
      <c r="N8620">
        <v>6225.1</v>
      </c>
    </row>
    <row r="8621" spans="1:14" x14ac:dyDescent="0.25">
      <c r="A8621">
        <v>44208</v>
      </c>
      <c r="B8621">
        <v>3801.19</v>
      </c>
      <c r="C8621">
        <v>1028.49</v>
      </c>
      <c r="D8621">
        <v>6407.7</v>
      </c>
      <c r="E8621">
        <v>5333.1</v>
      </c>
      <c r="F8621">
        <v>13967.05</v>
      </c>
      <c r="G8621">
        <v>7782.3</v>
      </c>
      <c r="H8621">
        <v>20938</v>
      </c>
      <c r="I8621">
        <v>613.37</v>
      </c>
      <c r="J8621">
        <v>1868.78</v>
      </c>
      <c r="K8621">
        <v>10220.790000000001</v>
      </c>
      <c r="L8621">
        <v>27095</v>
      </c>
      <c r="M8621">
        <v>26893</v>
      </c>
      <c r="N8621">
        <v>6205.4</v>
      </c>
    </row>
    <row r="8622" spans="1:14" x14ac:dyDescent="0.25">
      <c r="A8622">
        <v>44209</v>
      </c>
      <c r="B8622">
        <v>3810.46</v>
      </c>
      <c r="C8622">
        <v>1024.6300000000001</v>
      </c>
      <c r="D8622">
        <v>6403.9</v>
      </c>
      <c r="E8622">
        <v>5344.4</v>
      </c>
      <c r="F8622">
        <v>13989.13</v>
      </c>
      <c r="G8622">
        <v>7806.5</v>
      </c>
      <c r="H8622">
        <v>21031</v>
      </c>
      <c r="I8622">
        <v>614.14</v>
      </c>
      <c r="J8622">
        <v>1873.55</v>
      </c>
      <c r="K8622">
        <v>10198.98</v>
      </c>
      <c r="L8622">
        <v>27354</v>
      </c>
      <c r="M8622">
        <v>26864</v>
      </c>
      <c r="N8622">
        <v>6203.5</v>
      </c>
    </row>
    <row r="8623" spans="1:14" x14ac:dyDescent="0.25">
      <c r="A8623">
        <v>44210</v>
      </c>
      <c r="B8623">
        <v>3797.93</v>
      </c>
      <c r="C8623">
        <v>1025.69</v>
      </c>
      <c r="D8623">
        <v>6447.8</v>
      </c>
      <c r="E8623">
        <v>5362.3</v>
      </c>
      <c r="F8623">
        <v>14026.26</v>
      </c>
      <c r="G8623">
        <v>7808.7</v>
      </c>
      <c r="H8623">
        <v>20951</v>
      </c>
      <c r="I8623">
        <v>625.96</v>
      </c>
      <c r="J8623">
        <v>1881.91</v>
      </c>
      <c r="K8623">
        <v>10200.870000000001</v>
      </c>
      <c r="L8623">
        <v>27691</v>
      </c>
      <c r="M8623">
        <v>27092</v>
      </c>
      <c r="N8623">
        <v>6235.4</v>
      </c>
    </row>
    <row r="8624" spans="1:14" x14ac:dyDescent="0.25">
      <c r="A8624">
        <v>44211</v>
      </c>
      <c r="B8624">
        <v>3768.88</v>
      </c>
      <c r="C8624">
        <v>1024.44</v>
      </c>
      <c r="D8624">
        <v>6383.8</v>
      </c>
      <c r="E8624">
        <v>5296.2</v>
      </c>
      <c r="F8624">
        <v>13825.56</v>
      </c>
      <c r="G8624">
        <v>7676.2</v>
      </c>
      <c r="H8624">
        <v>20696</v>
      </c>
      <c r="I8624">
        <v>621.09</v>
      </c>
      <c r="J8624">
        <v>1863.82</v>
      </c>
      <c r="K8624">
        <v>10218.89</v>
      </c>
      <c r="L8624">
        <v>27354</v>
      </c>
      <c r="M8624">
        <v>27202</v>
      </c>
      <c r="N8624">
        <v>6227.9</v>
      </c>
    </row>
    <row r="8625" spans="1:14" x14ac:dyDescent="0.25">
      <c r="A8625">
        <v>44214</v>
      </c>
      <c r="B8625">
        <v>3768.88</v>
      </c>
      <c r="C8625">
        <v>1026.75</v>
      </c>
      <c r="D8625">
        <v>6378.6</v>
      </c>
      <c r="E8625">
        <v>5302.3</v>
      </c>
      <c r="F8625">
        <v>13877.74</v>
      </c>
      <c r="G8625">
        <v>7702.1</v>
      </c>
      <c r="H8625">
        <v>20863</v>
      </c>
      <c r="I8625">
        <v>619.86</v>
      </c>
      <c r="J8625">
        <v>1870.5</v>
      </c>
      <c r="K8625">
        <v>10218.89</v>
      </c>
      <c r="L8625">
        <v>27095</v>
      </c>
      <c r="M8625">
        <v>27435</v>
      </c>
      <c r="N8625">
        <v>6186.6</v>
      </c>
    </row>
    <row r="8626" spans="1:14" x14ac:dyDescent="0.25">
      <c r="A8626">
        <v>44215</v>
      </c>
      <c r="B8626">
        <v>3797.18</v>
      </c>
      <c r="C8626">
        <v>1024.53</v>
      </c>
      <c r="D8626">
        <v>6366.1</v>
      </c>
      <c r="E8626">
        <v>5284.4</v>
      </c>
      <c r="F8626">
        <v>13858.67</v>
      </c>
      <c r="G8626">
        <v>7657.1</v>
      </c>
      <c r="H8626">
        <v>20803</v>
      </c>
      <c r="I8626">
        <v>620.76</v>
      </c>
      <c r="J8626">
        <v>1864.3</v>
      </c>
      <c r="K8626">
        <v>10214.15</v>
      </c>
      <c r="L8626">
        <v>27556</v>
      </c>
      <c r="M8626">
        <v>28175</v>
      </c>
      <c r="N8626">
        <v>6261.7</v>
      </c>
    </row>
    <row r="8627" spans="1:14" x14ac:dyDescent="0.25">
      <c r="A8627">
        <v>44216</v>
      </c>
      <c r="B8627">
        <v>3851.78</v>
      </c>
      <c r="C8627">
        <v>1026.95</v>
      </c>
      <c r="D8627">
        <v>6387.2</v>
      </c>
      <c r="E8627">
        <v>5313.2</v>
      </c>
      <c r="F8627">
        <v>13952</v>
      </c>
      <c r="G8627">
        <v>7645.5</v>
      </c>
      <c r="H8627">
        <v>20984</v>
      </c>
      <c r="I8627">
        <v>628.49</v>
      </c>
      <c r="J8627">
        <v>1886.49</v>
      </c>
      <c r="K8627">
        <v>10288.129999999999</v>
      </c>
      <c r="L8627">
        <v>27383</v>
      </c>
      <c r="M8627">
        <v>28440</v>
      </c>
      <c r="N8627">
        <v>6295.4</v>
      </c>
    </row>
    <row r="8628" spans="1:14" x14ac:dyDescent="0.25">
      <c r="A8628">
        <v>44217</v>
      </c>
      <c r="B8628">
        <v>3852.78</v>
      </c>
      <c r="C8628">
        <v>1020.86</v>
      </c>
      <c r="D8628">
        <v>6378.1</v>
      </c>
      <c r="E8628">
        <v>5277.8</v>
      </c>
      <c r="F8628">
        <v>13968.06</v>
      </c>
      <c r="G8628">
        <v>7594.6</v>
      </c>
      <c r="H8628">
        <v>20811</v>
      </c>
      <c r="I8628">
        <v>632.92999999999995</v>
      </c>
      <c r="J8628">
        <v>1892.21</v>
      </c>
      <c r="K8628">
        <v>10258.73</v>
      </c>
      <c r="L8628">
        <v>27614</v>
      </c>
      <c r="M8628">
        <v>28462</v>
      </c>
      <c r="N8628">
        <v>6350.8</v>
      </c>
    </row>
    <row r="8629" spans="1:14" x14ac:dyDescent="0.25">
      <c r="A8629">
        <v>44218</v>
      </c>
      <c r="B8629">
        <v>3841.01</v>
      </c>
      <c r="C8629">
        <v>1017.2</v>
      </c>
      <c r="D8629">
        <v>6345.1</v>
      </c>
      <c r="E8629">
        <v>5249</v>
      </c>
      <c r="F8629">
        <v>13894.8</v>
      </c>
      <c r="G8629">
        <v>7491.8</v>
      </c>
      <c r="H8629">
        <v>20469</v>
      </c>
      <c r="I8629">
        <v>629.79</v>
      </c>
      <c r="J8629">
        <v>1891.26</v>
      </c>
      <c r="K8629">
        <v>10267.26</v>
      </c>
      <c r="L8629">
        <v>27518</v>
      </c>
      <c r="M8629">
        <v>28030</v>
      </c>
      <c r="N8629">
        <v>6314.2</v>
      </c>
    </row>
    <row r="8630" spans="1:14" x14ac:dyDescent="0.25">
      <c r="A8630">
        <v>44221</v>
      </c>
      <c r="B8630">
        <v>3855.29</v>
      </c>
      <c r="C8630">
        <v>1019.51</v>
      </c>
      <c r="D8630">
        <v>6293.1</v>
      </c>
      <c r="E8630">
        <v>5166.8</v>
      </c>
      <c r="F8630">
        <v>13677.04</v>
      </c>
      <c r="G8630">
        <v>7363.5</v>
      </c>
      <c r="H8630">
        <v>20148</v>
      </c>
      <c r="I8630">
        <v>627.51</v>
      </c>
      <c r="J8630">
        <v>1883.38</v>
      </c>
      <c r="K8630">
        <v>10284.33</v>
      </c>
      <c r="L8630">
        <v>27662</v>
      </c>
      <c r="M8630">
        <v>28615</v>
      </c>
      <c r="N8630">
        <v>6340.4</v>
      </c>
    </row>
    <row r="8631" spans="1:14" x14ac:dyDescent="0.25">
      <c r="A8631">
        <v>44222</v>
      </c>
      <c r="B8631">
        <v>3849.27</v>
      </c>
      <c r="C8631">
        <v>1011.02</v>
      </c>
      <c r="D8631">
        <v>6318.9</v>
      </c>
      <c r="E8631">
        <v>5215.8999999999996</v>
      </c>
      <c r="F8631">
        <v>13932.93</v>
      </c>
      <c r="G8631">
        <v>7441.6</v>
      </c>
      <c r="H8631">
        <v>20407</v>
      </c>
      <c r="I8631">
        <v>627.84</v>
      </c>
      <c r="J8631">
        <v>1901.28</v>
      </c>
      <c r="K8631">
        <v>10289.07</v>
      </c>
      <c r="L8631">
        <v>27422</v>
      </c>
      <c r="M8631">
        <v>28014</v>
      </c>
      <c r="N8631">
        <v>6348.9</v>
      </c>
    </row>
    <row r="8632" spans="1:14" x14ac:dyDescent="0.25">
      <c r="A8632">
        <v>44223</v>
      </c>
      <c r="B8632">
        <v>3750.85</v>
      </c>
      <c r="C8632">
        <v>989.78</v>
      </c>
      <c r="D8632">
        <v>6230.1</v>
      </c>
      <c r="E8632">
        <v>5156.3999999999996</v>
      </c>
      <c r="F8632">
        <v>13682.05</v>
      </c>
      <c r="G8632">
        <v>7332.7</v>
      </c>
      <c r="H8632">
        <v>20094</v>
      </c>
      <c r="I8632">
        <v>617.73</v>
      </c>
      <c r="J8632">
        <v>1884.58</v>
      </c>
      <c r="K8632">
        <v>10253.98</v>
      </c>
      <c r="L8632">
        <v>27527</v>
      </c>
      <c r="M8632">
        <v>27856</v>
      </c>
      <c r="N8632">
        <v>6287.9</v>
      </c>
    </row>
    <row r="8633" spans="1:14" x14ac:dyDescent="0.25">
      <c r="A8633">
        <v>44224</v>
      </c>
      <c r="B8633">
        <v>3785.91</v>
      </c>
      <c r="C8633">
        <v>1006.67</v>
      </c>
      <c r="D8633">
        <v>6187.6</v>
      </c>
      <c r="E8633">
        <v>5204.1000000000004</v>
      </c>
      <c r="F8633">
        <v>13699.11</v>
      </c>
      <c r="G8633">
        <v>7410.5</v>
      </c>
      <c r="H8633">
        <v>20316</v>
      </c>
      <c r="I8633">
        <v>618.79</v>
      </c>
      <c r="J8633">
        <v>1877.42</v>
      </c>
      <c r="K8633">
        <v>10217</v>
      </c>
      <c r="L8633">
        <v>26960</v>
      </c>
      <c r="M8633">
        <v>27169</v>
      </c>
      <c r="N8633">
        <v>6180.1</v>
      </c>
    </row>
    <row r="8634" spans="1:14" x14ac:dyDescent="0.25">
      <c r="A8634">
        <v>44225</v>
      </c>
      <c r="B8634">
        <v>3711.78</v>
      </c>
      <c r="C8634">
        <v>987.75</v>
      </c>
      <c r="D8634">
        <v>6074.9</v>
      </c>
      <c r="E8634">
        <v>5098.3</v>
      </c>
      <c r="F8634">
        <v>13489.38</v>
      </c>
      <c r="G8634">
        <v>7242.6</v>
      </c>
      <c r="H8634">
        <v>20003</v>
      </c>
      <c r="I8634">
        <v>607.42999999999995</v>
      </c>
      <c r="J8634">
        <v>1855.23</v>
      </c>
      <c r="K8634">
        <v>9979.9</v>
      </c>
      <c r="L8634">
        <v>26499</v>
      </c>
      <c r="M8634">
        <v>26943</v>
      </c>
      <c r="N8634">
        <v>6134.1</v>
      </c>
    </row>
    <row r="8635" spans="1:14" x14ac:dyDescent="0.25">
      <c r="A8635">
        <v>44228</v>
      </c>
      <c r="B8635">
        <v>3772.39</v>
      </c>
      <c r="C8635">
        <v>1004.64</v>
      </c>
      <c r="D8635">
        <v>6132.6</v>
      </c>
      <c r="E8635">
        <v>5157.8</v>
      </c>
      <c r="F8635">
        <v>13676.03</v>
      </c>
      <c r="G8635">
        <v>7283.6</v>
      </c>
      <c r="H8635">
        <v>20238</v>
      </c>
      <c r="I8635">
        <v>617.26</v>
      </c>
      <c r="J8635">
        <v>1884.1</v>
      </c>
      <c r="K8635">
        <v>10088.02</v>
      </c>
      <c r="L8635">
        <v>27047</v>
      </c>
      <c r="M8635">
        <v>27405</v>
      </c>
      <c r="N8635">
        <v>6177.3</v>
      </c>
    </row>
    <row r="8636" spans="1:14" x14ac:dyDescent="0.25">
      <c r="A8636">
        <v>44229</v>
      </c>
      <c r="B8636">
        <v>3824.98</v>
      </c>
      <c r="C8636">
        <v>1018.84</v>
      </c>
      <c r="D8636">
        <v>6180.4</v>
      </c>
      <c r="E8636">
        <v>5253.7</v>
      </c>
      <c r="F8636">
        <v>13873.73</v>
      </c>
      <c r="G8636">
        <v>7415.8</v>
      </c>
      <c r="H8636">
        <v>20449</v>
      </c>
      <c r="I8636">
        <v>622.49</v>
      </c>
      <c r="J8636">
        <v>1896.5</v>
      </c>
      <c r="K8636">
        <v>10168.629999999999</v>
      </c>
      <c r="L8636">
        <v>27258</v>
      </c>
      <c r="M8636">
        <v>27810</v>
      </c>
      <c r="N8636">
        <v>6272</v>
      </c>
    </row>
    <row r="8637" spans="1:14" x14ac:dyDescent="0.25">
      <c r="A8637">
        <v>44230</v>
      </c>
      <c r="B8637">
        <v>3830.24</v>
      </c>
      <c r="C8637">
        <v>1019.8</v>
      </c>
      <c r="D8637">
        <v>6162.3</v>
      </c>
      <c r="E8637">
        <v>5253.7</v>
      </c>
      <c r="F8637">
        <v>13965.05</v>
      </c>
      <c r="G8637">
        <v>7482.7</v>
      </c>
      <c r="H8637">
        <v>20900</v>
      </c>
      <c r="I8637">
        <v>624.42999999999995</v>
      </c>
      <c r="J8637">
        <v>1902.23</v>
      </c>
      <c r="K8637">
        <v>10130.69</v>
      </c>
      <c r="L8637">
        <v>27527</v>
      </c>
      <c r="M8637">
        <v>27793</v>
      </c>
      <c r="N8637">
        <v>6355.4</v>
      </c>
    </row>
    <row r="8638" spans="1:14" x14ac:dyDescent="0.25">
      <c r="A8638">
        <v>44231</v>
      </c>
      <c r="B8638">
        <v>3871.31</v>
      </c>
      <c r="C8638">
        <v>1028.78</v>
      </c>
      <c r="D8638">
        <v>6160.8</v>
      </c>
      <c r="E8638">
        <v>5297.2</v>
      </c>
      <c r="F8638">
        <v>14093.5</v>
      </c>
      <c r="G8638">
        <v>7575.8</v>
      </c>
      <c r="H8638">
        <v>21266</v>
      </c>
      <c r="I8638">
        <v>623.96</v>
      </c>
      <c r="J8638">
        <v>1911.53</v>
      </c>
      <c r="K8638">
        <v>10206.56</v>
      </c>
      <c r="L8638">
        <v>27230</v>
      </c>
      <c r="M8638">
        <v>27677</v>
      </c>
      <c r="N8638">
        <v>6280.4</v>
      </c>
    </row>
    <row r="8639" spans="1:14" x14ac:dyDescent="0.25">
      <c r="A8639">
        <v>44232</v>
      </c>
      <c r="B8639">
        <v>3887.09</v>
      </c>
      <c r="C8639">
        <v>1032.26</v>
      </c>
      <c r="D8639">
        <v>6152.7</v>
      </c>
      <c r="E8639">
        <v>5344.9</v>
      </c>
      <c r="F8639">
        <v>14090.49</v>
      </c>
      <c r="G8639">
        <v>7657.1</v>
      </c>
      <c r="H8639">
        <v>21434</v>
      </c>
      <c r="I8639">
        <v>622.79</v>
      </c>
      <c r="J8639">
        <v>1895.55</v>
      </c>
      <c r="K8639">
        <v>10107.93</v>
      </c>
      <c r="L8639">
        <v>27672</v>
      </c>
      <c r="M8639">
        <v>27845</v>
      </c>
      <c r="N8639">
        <v>6351.7</v>
      </c>
    </row>
    <row r="8640" spans="1:14" x14ac:dyDescent="0.25">
      <c r="A8640">
        <v>44235</v>
      </c>
      <c r="B8640">
        <v>3914.89</v>
      </c>
      <c r="C8640">
        <v>1043.46</v>
      </c>
      <c r="D8640">
        <v>6189.5</v>
      </c>
      <c r="E8640">
        <v>5370.4</v>
      </c>
      <c r="F8640">
        <v>14124.61</v>
      </c>
      <c r="G8640">
        <v>7679.7</v>
      </c>
      <c r="H8640">
        <v>21778</v>
      </c>
      <c r="I8640">
        <v>625.84</v>
      </c>
      <c r="J8640">
        <v>1910.1</v>
      </c>
      <c r="K8640">
        <v>10143.969999999999</v>
      </c>
      <c r="L8640">
        <v>28268</v>
      </c>
      <c r="M8640">
        <v>27753</v>
      </c>
      <c r="N8640">
        <v>6386.4</v>
      </c>
    </row>
    <row r="8641" spans="1:14" x14ac:dyDescent="0.25">
      <c r="A8641">
        <v>44236</v>
      </c>
      <c r="B8641">
        <v>3912.39</v>
      </c>
      <c r="C8641">
        <v>1047.4100000000001</v>
      </c>
      <c r="D8641">
        <v>6189.9</v>
      </c>
      <c r="E8641">
        <v>5376</v>
      </c>
      <c r="F8641">
        <v>14045.33</v>
      </c>
      <c r="G8641">
        <v>7568.4</v>
      </c>
      <c r="H8641">
        <v>21635</v>
      </c>
      <c r="I8641">
        <v>626.49</v>
      </c>
      <c r="J8641">
        <v>1907.24</v>
      </c>
      <c r="K8641">
        <v>10153.450000000001</v>
      </c>
      <c r="L8641">
        <v>28354</v>
      </c>
      <c r="M8641">
        <v>27974</v>
      </c>
      <c r="N8641">
        <v>6333.9</v>
      </c>
    </row>
    <row r="8642" spans="1:14" x14ac:dyDescent="0.25">
      <c r="A8642">
        <v>44237</v>
      </c>
      <c r="B8642">
        <v>3909.88</v>
      </c>
      <c r="C8642">
        <v>1050.21</v>
      </c>
      <c r="D8642">
        <v>6177.1</v>
      </c>
      <c r="E8642">
        <v>5356.2</v>
      </c>
      <c r="F8642">
        <v>13967.05</v>
      </c>
      <c r="G8642">
        <v>7529.3</v>
      </c>
      <c r="H8642">
        <v>21585</v>
      </c>
      <c r="I8642">
        <v>626.64</v>
      </c>
      <c r="J8642">
        <v>1906.52</v>
      </c>
      <c r="K8642">
        <v>10179.06</v>
      </c>
      <c r="L8642">
        <v>28277</v>
      </c>
      <c r="M8642">
        <v>28486</v>
      </c>
      <c r="N8642">
        <v>6376.1</v>
      </c>
    </row>
    <row r="8643" spans="1:14" x14ac:dyDescent="0.25">
      <c r="A8643">
        <v>44238</v>
      </c>
      <c r="B8643">
        <v>3918.9</v>
      </c>
      <c r="C8643">
        <v>1050.1199999999999</v>
      </c>
      <c r="D8643">
        <v>6184.7</v>
      </c>
      <c r="E8643">
        <v>5355.3</v>
      </c>
      <c r="F8643">
        <v>14073.43</v>
      </c>
      <c r="G8643">
        <v>7502.7</v>
      </c>
      <c r="H8643">
        <v>21649</v>
      </c>
      <c r="I8643">
        <v>633.48</v>
      </c>
      <c r="J8643">
        <v>1913.44</v>
      </c>
      <c r="K8643">
        <v>10197.08</v>
      </c>
      <c r="L8643">
        <v>28277</v>
      </c>
      <c r="M8643">
        <v>28672</v>
      </c>
      <c r="N8643">
        <v>6357.3</v>
      </c>
    </row>
    <row r="8644" spans="1:14" x14ac:dyDescent="0.25">
      <c r="A8644">
        <v>44239</v>
      </c>
      <c r="B8644">
        <v>3937.93</v>
      </c>
      <c r="C8644">
        <v>1054.94</v>
      </c>
      <c r="D8644">
        <v>6238.2</v>
      </c>
      <c r="E8644">
        <v>5387.9</v>
      </c>
      <c r="F8644">
        <v>14084.47</v>
      </c>
      <c r="G8644">
        <v>7521</v>
      </c>
      <c r="H8644">
        <v>21725</v>
      </c>
      <c r="I8644">
        <v>645.16</v>
      </c>
      <c r="J8644">
        <v>1929.19</v>
      </c>
      <c r="K8644">
        <v>10236.91</v>
      </c>
      <c r="L8644">
        <v>28239</v>
      </c>
      <c r="M8644">
        <v>28672</v>
      </c>
      <c r="N8644">
        <v>6323.6</v>
      </c>
    </row>
    <row r="8645" spans="1:14" x14ac:dyDescent="0.25">
      <c r="A8645">
        <v>44242</v>
      </c>
      <c r="B8645">
        <v>3937.93</v>
      </c>
      <c r="C8645">
        <v>1054.94</v>
      </c>
      <c r="D8645">
        <v>6413.4</v>
      </c>
      <c r="E8645">
        <v>5465.8</v>
      </c>
      <c r="F8645">
        <v>14165.75</v>
      </c>
      <c r="G8645">
        <v>7669.6</v>
      </c>
      <c r="H8645">
        <v>21912</v>
      </c>
      <c r="I8645">
        <v>653.07000000000005</v>
      </c>
      <c r="J8645">
        <v>1944.45</v>
      </c>
      <c r="K8645">
        <v>10284.33</v>
      </c>
      <c r="L8645">
        <v>28931</v>
      </c>
      <c r="M8645">
        <v>28672</v>
      </c>
      <c r="N8645">
        <v>6381.7</v>
      </c>
    </row>
    <row r="8646" spans="1:14" x14ac:dyDescent="0.25">
      <c r="A8646">
        <v>44243</v>
      </c>
      <c r="B8646">
        <v>3934.67</v>
      </c>
      <c r="C8646">
        <v>1055.81</v>
      </c>
      <c r="D8646">
        <v>6394.8</v>
      </c>
      <c r="E8646">
        <v>5466.7</v>
      </c>
      <c r="F8646">
        <v>14103.53</v>
      </c>
      <c r="G8646">
        <v>7616.4</v>
      </c>
      <c r="H8646">
        <v>21754</v>
      </c>
      <c r="I8646">
        <v>655.66</v>
      </c>
      <c r="J8646">
        <v>1944.22</v>
      </c>
      <c r="K8646">
        <v>10272.950000000001</v>
      </c>
      <c r="L8646">
        <v>29411</v>
      </c>
      <c r="M8646">
        <v>29206</v>
      </c>
      <c r="N8646">
        <v>6431.4</v>
      </c>
    </row>
    <row r="8647" spans="1:14" x14ac:dyDescent="0.25">
      <c r="A8647">
        <v>44244</v>
      </c>
      <c r="B8647">
        <v>3934.93</v>
      </c>
      <c r="C8647">
        <v>1051.08</v>
      </c>
      <c r="D8647">
        <v>6361.4</v>
      </c>
      <c r="E8647">
        <v>5446.9</v>
      </c>
      <c r="F8647">
        <v>13956.02</v>
      </c>
      <c r="G8647">
        <v>7588</v>
      </c>
      <c r="H8647">
        <v>21501</v>
      </c>
      <c r="I8647">
        <v>649.41999999999996</v>
      </c>
      <c r="J8647">
        <v>1922.27</v>
      </c>
      <c r="K8647">
        <v>10139.23</v>
      </c>
      <c r="L8647">
        <v>29219</v>
      </c>
      <c r="M8647">
        <v>29470</v>
      </c>
      <c r="N8647">
        <v>6400.5</v>
      </c>
    </row>
    <row r="8648" spans="1:14" x14ac:dyDescent="0.25">
      <c r="A8648">
        <v>44245</v>
      </c>
      <c r="B8648">
        <v>3916.39</v>
      </c>
      <c r="C8648">
        <v>1046.26</v>
      </c>
      <c r="D8648">
        <v>6274.5</v>
      </c>
      <c r="E8648">
        <v>5411.9</v>
      </c>
      <c r="F8648">
        <v>13931.93</v>
      </c>
      <c r="G8648">
        <v>7531.8</v>
      </c>
      <c r="H8648">
        <v>21294</v>
      </c>
      <c r="I8648">
        <v>642.13</v>
      </c>
      <c r="J8648">
        <v>1921.31</v>
      </c>
      <c r="K8648">
        <v>10092.76</v>
      </c>
      <c r="L8648">
        <v>29056</v>
      </c>
      <c r="M8648">
        <v>28970</v>
      </c>
      <c r="N8648">
        <v>6411.7</v>
      </c>
    </row>
    <row r="8649" spans="1:14" x14ac:dyDescent="0.25">
      <c r="A8649">
        <v>44246</v>
      </c>
      <c r="B8649">
        <v>3909.88</v>
      </c>
      <c r="C8649">
        <v>1052.24</v>
      </c>
      <c r="D8649">
        <v>6308.4</v>
      </c>
      <c r="E8649">
        <v>5455</v>
      </c>
      <c r="F8649">
        <v>14052.35</v>
      </c>
      <c r="G8649">
        <v>7632.7</v>
      </c>
      <c r="H8649">
        <v>21495</v>
      </c>
      <c r="I8649">
        <v>647.41999999999996</v>
      </c>
      <c r="J8649">
        <v>1941.01</v>
      </c>
      <c r="K8649">
        <v>10077.58</v>
      </c>
      <c r="L8649">
        <v>28873</v>
      </c>
      <c r="M8649">
        <v>29038</v>
      </c>
      <c r="N8649">
        <v>6313.2</v>
      </c>
    </row>
    <row r="8650" spans="1:14" x14ac:dyDescent="0.25">
      <c r="A8650">
        <v>44249</v>
      </c>
      <c r="B8650">
        <v>3880.33</v>
      </c>
      <c r="C8650">
        <v>1053.5899999999999</v>
      </c>
      <c r="D8650">
        <v>6285.9</v>
      </c>
      <c r="E8650">
        <v>5448.8</v>
      </c>
      <c r="F8650">
        <v>14009.2</v>
      </c>
      <c r="G8650">
        <v>7587.4</v>
      </c>
      <c r="H8650">
        <v>21365</v>
      </c>
      <c r="I8650">
        <v>641.04</v>
      </c>
      <c r="J8650">
        <v>1934.8</v>
      </c>
      <c r="K8650">
        <v>10070</v>
      </c>
      <c r="L8650">
        <v>28998</v>
      </c>
      <c r="M8650">
        <v>28616</v>
      </c>
      <c r="N8650">
        <v>6295.4</v>
      </c>
    </row>
    <row r="8651" spans="1:14" x14ac:dyDescent="0.25">
      <c r="A8651">
        <v>44250</v>
      </c>
      <c r="B8651">
        <v>3884.84</v>
      </c>
      <c r="C8651">
        <v>1050.1199999999999</v>
      </c>
      <c r="D8651">
        <v>6280.2</v>
      </c>
      <c r="E8651">
        <v>5461.1</v>
      </c>
      <c r="F8651">
        <v>13892.79</v>
      </c>
      <c r="G8651">
        <v>7711</v>
      </c>
      <c r="H8651">
        <v>21269</v>
      </c>
      <c r="I8651">
        <v>633.73</v>
      </c>
      <c r="J8651">
        <v>1920.48</v>
      </c>
      <c r="K8651">
        <v>9965.67</v>
      </c>
      <c r="L8651">
        <v>28998</v>
      </c>
      <c r="M8651">
        <v>29097</v>
      </c>
      <c r="N8651">
        <v>6368.6</v>
      </c>
    </row>
    <row r="8652" spans="1:14" x14ac:dyDescent="0.25">
      <c r="A8652">
        <v>44251</v>
      </c>
      <c r="B8652">
        <v>3929.42</v>
      </c>
      <c r="C8652">
        <v>1058.52</v>
      </c>
      <c r="D8652">
        <v>6325.1</v>
      </c>
      <c r="E8652">
        <v>5478.1</v>
      </c>
      <c r="F8652">
        <v>14029.27</v>
      </c>
      <c r="G8652">
        <v>7726.4</v>
      </c>
      <c r="H8652">
        <v>21454</v>
      </c>
      <c r="I8652">
        <v>634.28</v>
      </c>
      <c r="J8652">
        <v>1944.59</v>
      </c>
      <c r="K8652">
        <v>10098.450000000001</v>
      </c>
      <c r="L8652">
        <v>28489</v>
      </c>
      <c r="M8652">
        <v>28253</v>
      </c>
      <c r="N8652">
        <v>6308.6</v>
      </c>
    </row>
    <row r="8653" spans="1:14" x14ac:dyDescent="0.25">
      <c r="A8653">
        <v>44252</v>
      </c>
      <c r="B8653">
        <v>3834.75</v>
      </c>
      <c r="C8653">
        <v>1043.6500000000001</v>
      </c>
      <c r="D8653">
        <v>6329.4</v>
      </c>
      <c r="E8653">
        <v>5464.4</v>
      </c>
      <c r="F8653">
        <v>13942.97</v>
      </c>
      <c r="G8653">
        <v>7784.2</v>
      </c>
      <c r="H8653">
        <v>21420</v>
      </c>
      <c r="I8653">
        <v>634.79</v>
      </c>
      <c r="J8653">
        <v>1945.78</v>
      </c>
      <c r="K8653">
        <v>10029.219999999999</v>
      </c>
      <c r="L8653">
        <v>29017</v>
      </c>
      <c r="M8653">
        <v>28600</v>
      </c>
      <c r="N8653">
        <v>6370.5</v>
      </c>
    </row>
    <row r="8654" spans="1:14" x14ac:dyDescent="0.25">
      <c r="A8654">
        <v>44253</v>
      </c>
      <c r="B8654">
        <v>3815.92</v>
      </c>
      <c r="C8654">
        <v>1034.77</v>
      </c>
      <c r="D8654">
        <v>6149.8</v>
      </c>
      <c r="E8654">
        <v>5388.3</v>
      </c>
      <c r="F8654">
        <v>13807.49</v>
      </c>
      <c r="G8654">
        <v>7670.7</v>
      </c>
      <c r="H8654">
        <v>21202</v>
      </c>
      <c r="I8654">
        <v>622.02</v>
      </c>
      <c r="J8654">
        <v>1913.8</v>
      </c>
      <c r="K8654">
        <v>9900.23</v>
      </c>
      <c r="L8654">
        <v>28114</v>
      </c>
      <c r="M8654">
        <v>27644</v>
      </c>
      <c r="N8654">
        <v>6216.7</v>
      </c>
    </row>
    <row r="8655" spans="1:14" x14ac:dyDescent="0.25">
      <c r="A8655">
        <v>44256</v>
      </c>
      <c r="B8655">
        <v>3905.67</v>
      </c>
      <c r="C8655">
        <v>1048.3800000000001</v>
      </c>
      <c r="D8655">
        <v>6255.8</v>
      </c>
      <c r="E8655">
        <v>5473.4</v>
      </c>
      <c r="F8655">
        <v>14046.33</v>
      </c>
      <c r="G8655">
        <v>7835.5</v>
      </c>
      <c r="H8655">
        <v>21582</v>
      </c>
      <c r="I8655">
        <v>634.85</v>
      </c>
      <c r="J8655">
        <v>1960.57</v>
      </c>
      <c r="K8655">
        <v>10066.200000000001</v>
      </c>
      <c r="L8655">
        <v>28431</v>
      </c>
      <c r="M8655">
        <v>27926</v>
      </c>
      <c r="N8655">
        <v>6336.7</v>
      </c>
    </row>
    <row r="8656" spans="1:14" x14ac:dyDescent="0.25">
      <c r="A8656">
        <v>44257</v>
      </c>
      <c r="B8656">
        <v>3874.42</v>
      </c>
      <c r="C8656">
        <v>1056.2</v>
      </c>
      <c r="D8656">
        <v>6297.4</v>
      </c>
      <c r="E8656">
        <v>5490.4</v>
      </c>
      <c r="F8656">
        <v>14091.49</v>
      </c>
      <c r="G8656">
        <v>7824.6</v>
      </c>
      <c r="H8656">
        <v>21436</v>
      </c>
      <c r="I8656">
        <v>633.64</v>
      </c>
      <c r="J8656">
        <v>1974.65</v>
      </c>
      <c r="K8656">
        <v>10165.780000000001</v>
      </c>
      <c r="L8656">
        <v>28344</v>
      </c>
      <c r="M8656">
        <v>27616</v>
      </c>
      <c r="N8656">
        <v>6303.9</v>
      </c>
    </row>
    <row r="8657" spans="1:14" x14ac:dyDescent="0.25">
      <c r="A8657">
        <v>44258</v>
      </c>
      <c r="B8657">
        <v>3823.43</v>
      </c>
      <c r="C8657">
        <v>1050.21</v>
      </c>
      <c r="D8657">
        <v>6339.9</v>
      </c>
      <c r="E8657">
        <v>5509.8</v>
      </c>
      <c r="F8657">
        <v>14118.59</v>
      </c>
      <c r="G8657">
        <v>7792.7</v>
      </c>
      <c r="H8657">
        <v>21401</v>
      </c>
      <c r="I8657">
        <v>633.70000000000005</v>
      </c>
      <c r="J8657">
        <v>1977.52</v>
      </c>
      <c r="K8657">
        <v>10106.030000000001</v>
      </c>
      <c r="L8657">
        <v>28441</v>
      </c>
      <c r="M8657">
        <v>28336</v>
      </c>
      <c r="N8657">
        <v>6357.3</v>
      </c>
    </row>
    <row r="8658" spans="1:14" x14ac:dyDescent="0.25">
      <c r="A8658">
        <v>44259</v>
      </c>
      <c r="B8658">
        <v>3772.24</v>
      </c>
      <c r="C8658">
        <v>1040.56</v>
      </c>
      <c r="D8658">
        <v>6334.2</v>
      </c>
      <c r="E8658">
        <v>5510.7</v>
      </c>
      <c r="F8658">
        <v>14099.52</v>
      </c>
      <c r="G8658">
        <v>7806.3</v>
      </c>
      <c r="H8658">
        <v>21451</v>
      </c>
      <c r="I8658">
        <v>628.30999999999995</v>
      </c>
      <c r="J8658">
        <v>1972.03</v>
      </c>
      <c r="K8658">
        <v>10143.969999999999</v>
      </c>
      <c r="L8658">
        <v>27854</v>
      </c>
      <c r="M8658">
        <v>27758</v>
      </c>
      <c r="N8658">
        <v>6332.9</v>
      </c>
    </row>
    <row r="8659" spans="1:14" x14ac:dyDescent="0.25">
      <c r="A8659">
        <v>44260</v>
      </c>
      <c r="B8659">
        <v>3845.77</v>
      </c>
      <c r="C8659">
        <v>1057.3599999999999</v>
      </c>
      <c r="D8659">
        <v>6312.2</v>
      </c>
      <c r="E8659">
        <v>5465.4</v>
      </c>
      <c r="F8659">
        <v>13961.03</v>
      </c>
      <c r="G8659">
        <v>7738.4</v>
      </c>
      <c r="H8659">
        <v>21319</v>
      </c>
      <c r="I8659">
        <v>624.69000000000005</v>
      </c>
      <c r="J8659">
        <v>1954.37</v>
      </c>
      <c r="K8659">
        <v>10050.08</v>
      </c>
      <c r="L8659">
        <v>27643</v>
      </c>
      <c r="M8659">
        <v>27580</v>
      </c>
      <c r="N8659">
        <v>6276.7</v>
      </c>
    </row>
    <row r="8660" spans="1:14" x14ac:dyDescent="0.25">
      <c r="A8660">
        <v>44263</v>
      </c>
      <c r="B8660">
        <v>3826.03</v>
      </c>
      <c r="C8660">
        <v>1061.7</v>
      </c>
      <c r="D8660">
        <v>6406.7</v>
      </c>
      <c r="E8660">
        <v>5579.8</v>
      </c>
      <c r="F8660">
        <v>14447.74</v>
      </c>
      <c r="G8660">
        <v>7905.7</v>
      </c>
      <c r="H8660">
        <v>22002</v>
      </c>
      <c r="I8660">
        <v>636.02</v>
      </c>
      <c r="J8660">
        <v>2009.25</v>
      </c>
      <c r="K8660">
        <v>10226.48</v>
      </c>
      <c r="L8660">
        <v>27643</v>
      </c>
      <c r="M8660">
        <v>27185</v>
      </c>
      <c r="N8660">
        <v>6315.1</v>
      </c>
    </row>
    <row r="8661" spans="1:14" x14ac:dyDescent="0.25">
      <c r="A8661">
        <v>44264</v>
      </c>
      <c r="B8661">
        <v>3880.13</v>
      </c>
      <c r="C8661">
        <v>1068.17</v>
      </c>
      <c r="D8661">
        <v>6423</v>
      </c>
      <c r="E8661">
        <v>5600.1</v>
      </c>
      <c r="F8661">
        <v>14510.96</v>
      </c>
      <c r="G8661">
        <v>7951.5</v>
      </c>
      <c r="H8661">
        <v>22141</v>
      </c>
      <c r="I8661">
        <v>645.03</v>
      </c>
      <c r="J8661">
        <v>2028.34</v>
      </c>
      <c r="K8661">
        <v>10256.83</v>
      </c>
      <c r="L8661">
        <v>27941</v>
      </c>
      <c r="M8661">
        <v>27469</v>
      </c>
      <c r="N8661">
        <v>6354.5</v>
      </c>
    </row>
    <row r="8662" spans="1:14" x14ac:dyDescent="0.25">
      <c r="A8662">
        <v>44265</v>
      </c>
      <c r="B8662">
        <v>3903.37</v>
      </c>
      <c r="C8662">
        <v>1074.1600000000001</v>
      </c>
      <c r="D8662">
        <v>6412.9</v>
      </c>
      <c r="E8662">
        <v>5663</v>
      </c>
      <c r="F8662">
        <v>14588.24</v>
      </c>
      <c r="G8662">
        <v>7962.8</v>
      </c>
      <c r="H8662">
        <v>22213</v>
      </c>
      <c r="I8662">
        <v>647.92999999999995</v>
      </c>
      <c r="J8662">
        <v>2040.75</v>
      </c>
      <c r="K8662">
        <v>10300.450000000001</v>
      </c>
      <c r="L8662">
        <v>27854</v>
      </c>
      <c r="M8662">
        <v>27496</v>
      </c>
      <c r="N8662">
        <v>6290.7</v>
      </c>
    </row>
    <row r="8663" spans="1:14" x14ac:dyDescent="0.25">
      <c r="A8663">
        <v>44266</v>
      </c>
      <c r="B8663">
        <v>3943.64</v>
      </c>
      <c r="C8663">
        <v>1081.8800000000001</v>
      </c>
      <c r="D8663">
        <v>6423.9</v>
      </c>
      <c r="E8663">
        <v>5704.1</v>
      </c>
      <c r="F8663">
        <v>14628.38</v>
      </c>
      <c r="G8663">
        <v>8023.8</v>
      </c>
      <c r="H8663">
        <v>22424</v>
      </c>
      <c r="I8663">
        <v>653.32000000000005</v>
      </c>
      <c r="J8663">
        <v>2069.15</v>
      </c>
      <c r="K8663">
        <v>10283.379999999999</v>
      </c>
      <c r="L8663">
        <v>28096</v>
      </c>
      <c r="M8663">
        <v>27947</v>
      </c>
      <c r="N8663">
        <v>6301.1</v>
      </c>
    </row>
    <row r="8664" spans="1:14" x14ac:dyDescent="0.25">
      <c r="A8664">
        <v>44267</v>
      </c>
      <c r="B8664">
        <v>3949.15</v>
      </c>
      <c r="C8664">
        <v>1082.8499999999999</v>
      </c>
      <c r="D8664">
        <v>6450.7</v>
      </c>
      <c r="E8664">
        <v>5716.4</v>
      </c>
      <c r="F8664">
        <v>14553.11</v>
      </c>
      <c r="G8664">
        <v>8074.6</v>
      </c>
      <c r="H8664">
        <v>22393</v>
      </c>
      <c r="I8664">
        <v>647.34</v>
      </c>
      <c r="J8664">
        <v>2068.4299999999998</v>
      </c>
      <c r="K8664">
        <v>10242.6</v>
      </c>
      <c r="L8664">
        <v>28628</v>
      </c>
      <c r="M8664">
        <v>27406</v>
      </c>
      <c r="N8664">
        <v>6348.9</v>
      </c>
    </row>
    <row r="8665" spans="1:14" x14ac:dyDescent="0.25">
      <c r="A8665">
        <v>44270</v>
      </c>
      <c r="B8665">
        <v>3974.6</v>
      </c>
      <c r="C8665">
        <v>1089.02</v>
      </c>
      <c r="D8665">
        <v>6437.8</v>
      </c>
      <c r="E8665">
        <v>5706.9</v>
      </c>
      <c r="F8665">
        <v>14516.99</v>
      </c>
      <c r="G8665">
        <v>8078.4</v>
      </c>
      <c r="H8665">
        <v>22419</v>
      </c>
      <c r="I8665">
        <v>648.69000000000005</v>
      </c>
      <c r="J8665">
        <v>2060.3200000000002</v>
      </c>
      <c r="K8665">
        <v>10258.73</v>
      </c>
      <c r="L8665">
        <v>28570</v>
      </c>
      <c r="M8665">
        <v>27527</v>
      </c>
      <c r="N8665">
        <v>6356.4</v>
      </c>
    </row>
    <row r="8666" spans="1:14" x14ac:dyDescent="0.25">
      <c r="A8666">
        <v>44271</v>
      </c>
      <c r="B8666">
        <v>3969.39</v>
      </c>
      <c r="C8666">
        <v>1084.78</v>
      </c>
      <c r="D8666">
        <v>6488.4</v>
      </c>
      <c r="E8666">
        <v>5724.9</v>
      </c>
      <c r="F8666">
        <v>14611.32</v>
      </c>
      <c r="G8666">
        <v>8096.7</v>
      </c>
      <c r="H8666">
        <v>22533</v>
      </c>
      <c r="I8666">
        <v>653.34</v>
      </c>
      <c r="J8666">
        <v>2084.66</v>
      </c>
      <c r="K8666">
        <v>10332.700000000001</v>
      </c>
      <c r="L8666">
        <v>28754</v>
      </c>
      <c r="M8666">
        <v>27639</v>
      </c>
      <c r="N8666">
        <v>6408</v>
      </c>
    </row>
    <row r="8667" spans="1:14" x14ac:dyDescent="0.25">
      <c r="A8667">
        <v>44272</v>
      </c>
      <c r="B8667">
        <v>3981.01</v>
      </c>
      <c r="C8667">
        <v>1091.82</v>
      </c>
      <c r="D8667">
        <v>6458.8</v>
      </c>
      <c r="E8667">
        <v>5724.9</v>
      </c>
      <c r="F8667">
        <v>14645.44</v>
      </c>
      <c r="G8667">
        <v>8045</v>
      </c>
      <c r="H8667">
        <v>22562</v>
      </c>
      <c r="I8667">
        <v>650.53</v>
      </c>
      <c r="J8667">
        <v>2075.35</v>
      </c>
      <c r="K8667">
        <v>10310.89</v>
      </c>
      <c r="L8667">
        <v>28754</v>
      </c>
      <c r="M8667">
        <v>27675</v>
      </c>
      <c r="N8667">
        <v>6368.6</v>
      </c>
    </row>
    <row r="8668" spans="1:14" x14ac:dyDescent="0.25">
      <c r="A8668">
        <v>44273</v>
      </c>
      <c r="B8668">
        <v>3923.3</v>
      </c>
      <c r="C8668">
        <v>1085.4000000000001</v>
      </c>
      <c r="D8668">
        <v>6476.5</v>
      </c>
      <c r="E8668">
        <v>5732.9</v>
      </c>
      <c r="F8668">
        <v>14842.13</v>
      </c>
      <c r="G8668">
        <v>8085.7</v>
      </c>
      <c r="H8668">
        <v>22632</v>
      </c>
      <c r="I8668">
        <v>652.19000000000005</v>
      </c>
      <c r="J8668">
        <v>2081.8000000000002</v>
      </c>
      <c r="K8668">
        <v>10411.42</v>
      </c>
      <c r="L8668">
        <v>29083</v>
      </c>
      <c r="M8668">
        <v>28036</v>
      </c>
      <c r="N8668">
        <v>6322.4</v>
      </c>
    </row>
    <row r="8669" spans="1:14" x14ac:dyDescent="0.25">
      <c r="A8669">
        <v>44274</v>
      </c>
      <c r="B8669">
        <v>3917.08</v>
      </c>
      <c r="C8669">
        <v>1084.43</v>
      </c>
      <c r="D8669">
        <v>6419.7</v>
      </c>
      <c r="E8669">
        <v>5670.4</v>
      </c>
      <c r="F8669">
        <v>14699.74</v>
      </c>
      <c r="G8669">
        <v>7969.4</v>
      </c>
      <c r="H8669">
        <v>22453</v>
      </c>
      <c r="I8669">
        <v>651.47</v>
      </c>
      <c r="J8669">
        <v>2068.56</v>
      </c>
      <c r="K8669">
        <v>10375.790000000001</v>
      </c>
      <c r="L8669">
        <v>28532</v>
      </c>
      <c r="M8669">
        <v>27620</v>
      </c>
      <c r="N8669">
        <v>6288.5</v>
      </c>
    </row>
    <row r="8670" spans="1:14" x14ac:dyDescent="0.25">
      <c r="A8670">
        <v>44277</v>
      </c>
      <c r="B8670">
        <v>3947.41</v>
      </c>
      <c r="C8670">
        <v>1082.78</v>
      </c>
      <c r="D8670">
        <v>6424.9</v>
      </c>
      <c r="E8670">
        <v>5643.4</v>
      </c>
      <c r="F8670">
        <v>14706.76</v>
      </c>
      <c r="G8670">
        <v>7819.5</v>
      </c>
      <c r="H8670">
        <v>22541</v>
      </c>
      <c r="I8670">
        <v>653.82000000000005</v>
      </c>
      <c r="J8670">
        <v>2079.39</v>
      </c>
      <c r="K8670">
        <v>10467.26</v>
      </c>
      <c r="L8670">
        <v>27990</v>
      </c>
      <c r="M8670">
        <v>27545</v>
      </c>
      <c r="N8670">
        <v>6334.7</v>
      </c>
    </row>
    <row r="8671" spans="1:14" x14ac:dyDescent="0.25">
      <c r="A8671">
        <v>44278</v>
      </c>
      <c r="B8671">
        <v>3917.08</v>
      </c>
      <c r="C8671">
        <v>1077.9100000000001</v>
      </c>
      <c r="D8671">
        <v>6401.8</v>
      </c>
      <c r="E8671">
        <v>5622.1</v>
      </c>
      <c r="F8671">
        <v>14737.85</v>
      </c>
      <c r="G8671">
        <v>7862.5</v>
      </c>
      <c r="H8671">
        <v>22417</v>
      </c>
      <c r="I8671">
        <v>651.55999999999995</v>
      </c>
      <c r="J8671">
        <v>2066.39</v>
      </c>
      <c r="K8671">
        <v>10531.76</v>
      </c>
      <c r="L8671">
        <v>27874</v>
      </c>
      <c r="M8671">
        <v>27191</v>
      </c>
      <c r="N8671">
        <v>6327.1</v>
      </c>
    </row>
    <row r="8672" spans="1:14" x14ac:dyDescent="0.25">
      <c r="A8672">
        <v>44279</v>
      </c>
      <c r="B8672">
        <v>3897.99</v>
      </c>
      <c r="C8672">
        <v>1076.8399999999999</v>
      </c>
      <c r="D8672">
        <v>6413.4</v>
      </c>
      <c r="E8672">
        <v>5624</v>
      </c>
      <c r="F8672">
        <v>14655.62</v>
      </c>
      <c r="G8672">
        <v>7896.5</v>
      </c>
      <c r="H8672">
        <v>22482</v>
      </c>
      <c r="I8672">
        <v>655.75</v>
      </c>
      <c r="J8672">
        <v>2086.85</v>
      </c>
      <c r="K8672">
        <v>10498.07</v>
      </c>
      <c r="L8672">
        <v>27274</v>
      </c>
      <c r="M8672">
        <v>26613</v>
      </c>
      <c r="N8672">
        <v>6357.3</v>
      </c>
    </row>
    <row r="8673" spans="1:14" x14ac:dyDescent="0.25">
      <c r="A8673">
        <v>44280</v>
      </c>
      <c r="B8673">
        <v>3917.78</v>
      </c>
      <c r="C8673">
        <v>1077.9100000000001</v>
      </c>
      <c r="D8673">
        <v>6377.3</v>
      </c>
      <c r="E8673">
        <v>5635.4</v>
      </c>
      <c r="F8673">
        <v>14651.61</v>
      </c>
      <c r="G8673">
        <v>7860.7</v>
      </c>
      <c r="H8673">
        <v>22490</v>
      </c>
      <c r="I8673">
        <v>655.16999999999996</v>
      </c>
      <c r="J8673">
        <v>2071.1999999999998</v>
      </c>
      <c r="K8673">
        <v>10520.21</v>
      </c>
      <c r="L8673">
        <v>27690</v>
      </c>
      <c r="M8673">
        <v>26591</v>
      </c>
      <c r="N8673">
        <v>6362</v>
      </c>
    </row>
    <row r="8674" spans="1:14" x14ac:dyDescent="0.25">
      <c r="A8674">
        <v>44281</v>
      </c>
      <c r="B8674">
        <v>3982.37</v>
      </c>
      <c r="C8674">
        <v>1083.8499999999999</v>
      </c>
      <c r="D8674">
        <v>6441.8</v>
      </c>
      <c r="E8674">
        <v>5669.5</v>
      </c>
      <c r="F8674">
        <v>14797.01</v>
      </c>
      <c r="G8674">
        <v>7948.7</v>
      </c>
      <c r="H8674">
        <v>22664</v>
      </c>
      <c r="I8674">
        <v>665.99</v>
      </c>
      <c r="J8674">
        <v>2105.63</v>
      </c>
      <c r="K8674">
        <v>10554.87</v>
      </c>
      <c r="L8674">
        <v>28154</v>
      </c>
      <c r="M8674">
        <v>27006</v>
      </c>
      <c r="N8674">
        <v>6404.4</v>
      </c>
    </row>
    <row r="8675" spans="1:14" x14ac:dyDescent="0.25">
      <c r="A8675">
        <v>44284</v>
      </c>
      <c r="B8675">
        <v>3976.44</v>
      </c>
      <c r="C8675">
        <v>1082.58</v>
      </c>
      <c r="D8675">
        <v>6443.7</v>
      </c>
      <c r="E8675">
        <v>5695.1</v>
      </c>
      <c r="F8675">
        <v>14881.23</v>
      </c>
      <c r="G8675">
        <v>7955.8</v>
      </c>
      <c r="H8675">
        <v>22701</v>
      </c>
      <c r="I8675">
        <v>667.31</v>
      </c>
      <c r="J8675">
        <v>2088.06</v>
      </c>
      <c r="K8675">
        <v>10545.24</v>
      </c>
      <c r="L8675">
        <v>28135</v>
      </c>
      <c r="M8675">
        <v>27096</v>
      </c>
      <c r="N8675">
        <v>6367.6</v>
      </c>
    </row>
    <row r="8676" spans="1:14" x14ac:dyDescent="0.25">
      <c r="A8676">
        <v>44285</v>
      </c>
      <c r="B8676">
        <v>3965.19</v>
      </c>
      <c r="C8676">
        <v>1082.8699999999999</v>
      </c>
      <c r="D8676">
        <v>6480.3</v>
      </c>
      <c r="E8676">
        <v>5763.7</v>
      </c>
      <c r="F8676">
        <v>15074.76</v>
      </c>
      <c r="G8676">
        <v>8055.5</v>
      </c>
      <c r="H8676">
        <v>22905</v>
      </c>
      <c r="I8676">
        <v>670.42</v>
      </c>
      <c r="J8676">
        <v>2112.85</v>
      </c>
      <c r="K8676">
        <v>10583.75</v>
      </c>
      <c r="L8676">
        <v>28522</v>
      </c>
      <c r="M8676">
        <v>27275</v>
      </c>
      <c r="N8676">
        <v>6320.5</v>
      </c>
    </row>
    <row r="8677" spans="1:14" x14ac:dyDescent="0.25">
      <c r="A8677">
        <v>44286</v>
      </c>
      <c r="B8677">
        <v>3984.98</v>
      </c>
      <c r="C8677">
        <v>1081.03</v>
      </c>
      <c r="D8677">
        <v>6430.2</v>
      </c>
      <c r="E8677">
        <v>5745.3</v>
      </c>
      <c r="F8677">
        <v>15069.74</v>
      </c>
      <c r="G8677">
        <v>8044.2</v>
      </c>
      <c r="H8677">
        <v>22911</v>
      </c>
      <c r="I8677">
        <v>669.19</v>
      </c>
      <c r="J8677">
        <v>2106.35</v>
      </c>
      <c r="K8677">
        <v>10521.17</v>
      </c>
      <c r="L8677">
        <v>28232</v>
      </c>
      <c r="M8677">
        <v>27075</v>
      </c>
      <c r="N8677">
        <v>6373.3</v>
      </c>
    </row>
    <row r="8678" spans="1:14" x14ac:dyDescent="0.25">
      <c r="A8678">
        <v>44287</v>
      </c>
      <c r="B8678">
        <v>4027.67</v>
      </c>
      <c r="C8678">
        <v>1095.81</v>
      </c>
      <c r="D8678">
        <v>6442.3</v>
      </c>
      <c r="E8678">
        <v>5777.9</v>
      </c>
      <c r="F8678">
        <v>15153.97</v>
      </c>
      <c r="G8678">
        <v>8035.3</v>
      </c>
      <c r="H8678">
        <v>22970</v>
      </c>
      <c r="I8678">
        <v>677.4</v>
      </c>
      <c r="J8678">
        <v>2117.4299999999998</v>
      </c>
      <c r="K8678">
        <v>10575.09</v>
      </c>
      <c r="L8678">
        <v>28444</v>
      </c>
      <c r="M8678">
        <v>27554</v>
      </c>
      <c r="N8678">
        <v>6408.1</v>
      </c>
    </row>
    <row r="8679" spans="1:14" x14ac:dyDescent="0.25">
      <c r="A8679">
        <v>44288</v>
      </c>
      <c r="B8679">
        <v>4027.67</v>
      </c>
      <c r="C8679">
        <v>1095.81</v>
      </c>
      <c r="D8679">
        <v>6442.3</v>
      </c>
      <c r="E8679">
        <v>5777.9</v>
      </c>
      <c r="F8679">
        <v>15153.97</v>
      </c>
      <c r="G8679">
        <v>8035.3</v>
      </c>
      <c r="H8679">
        <v>22970</v>
      </c>
      <c r="I8679">
        <v>677.4</v>
      </c>
      <c r="J8679">
        <v>2117.4299999999998</v>
      </c>
      <c r="K8679">
        <v>10575.09</v>
      </c>
      <c r="L8679">
        <v>28957</v>
      </c>
      <c r="M8679">
        <v>27554</v>
      </c>
      <c r="N8679">
        <v>6408.1</v>
      </c>
    </row>
    <row r="8680" spans="1:14" x14ac:dyDescent="0.25">
      <c r="A8680">
        <v>44291</v>
      </c>
      <c r="B8680">
        <v>4085.72</v>
      </c>
      <c r="C8680">
        <v>1099.02</v>
      </c>
      <c r="D8680">
        <v>6442.3</v>
      </c>
      <c r="E8680">
        <v>5777.9</v>
      </c>
      <c r="F8680">
        <v>15153.97</v>
      </c>
      <c r="G8680">
        <v>8035.3</v>
      </c>
      <c r="H8680">
        <v>22970</v>
      </c>
      <c r="I8680">
        <v>677.4</v>
      </c>
      <c r="J8680">
        <v>2117.4299999999998</v>
      </c>
      <c r="K8680">
        <v>10575.09</v>
      </c>
      <c r="L8680">
        <v>29102</v>
      </c>
      <c r="M8680">
        <v>27554</v>
      </c>
      <c r="N8680">
        <v>6408.1</v>
      </c>
    </row>
    <row r="8681" spans="1:14" x14ac:dyDescent="0.25">
      <c r="A8681">
        <v>44292</v>
      </c>
      <c r="B8681">
        <v>4082</v>
      </c>
      <c r="C8681">
        <v>1101.55</v>
      </c>
      <c r="D8681">
        <v>6520.3</v>
      </c>
      <c r="E8681">
        <v>5805.9</v>
      </c>
      <c r="F8681">
        <v>15274.3</v>
      </c>
      <c r="G8681">
        <v>8088.8</v>
      </c>
      <c r="H8681">
        <v>23021</v>
      </c>
      <c r="I8681">
        <v>682.14</v>
      </c>
      <c r="J8681">
        <v>2143.67</v>
      </c>
      <c r="K8681">
        <v>10651.15</v>
      </c>
      <c r="L8681">
        <v>28735</v>
      </c>
      <c r="M8681">
        <v>27554</v>
      </c>
      <c r="N8681">
        <v>6461.8</v>
      </c>
    </row>
    <row r="8682" spans="1:14" x14ac:dyDescent="0.25">
      <c r="A8682">
        <v>44293</v>
      </c>
      <c r="B8682">
        <v>4087.93</v>
      </c>
      <c r="C8682">
        <v>1105.06</v>
      </c>
      <c r="D8682">
        <v>6587.6</v>
      </c>
      <c r="E8682">
        <v>5805.4</v>
      </c>
      <c r="F8682">
        <v>15239.2</v>
      </c>
      <c r="G8682">
        <v>8056.7</v>
      </c>
      <c r="H8682">
        <v>22982</v>
      </c>
      <c r="I8682">
        <v>679.09</v>
      </c>
      <c r="J8682">
        <v>2141.5</v>
      </c>
      <c r="K8682">
        <v>10602.05</v>
      </c>
      <c r="L8682">
        <v>28744</v>
      </c>
      <c r="M8682">
        <v>27290</v>
      </c>
      <c r="N8682">
        <v>6498.6</v>
      </c>
    </row>
    <row r="8683" spans="1:14" x14ac:dyDescent="0.25">
      <c r="A8683">
        <v>44294</v>
      </c>
      <c r="B8683">
        <v>4107.12</v>
      </c>
      <c r="C8683">
        <v>1108.17</v>
      </c>
      <c r="D8683">
        <v>6634.8</v>
      </c>
      <c r="E8683">
        <v>5839</v>
      </c>
      <c r="F8683">
        <v>15252.24</v>
      </c>
      <c r="G8683">
        <v>8080.3</v>
      </c>
      <c r="H8683">
        <v>22851</v>
      </c>
      <c r="I8683">
        <v>682.24</v>
      </c>
      <c r="J8683">
        <v>2153.06</v>
      </c>
      <c r="K8683">
        <v>10652.11</v>
      </c>
      <c r="L8683">
        <v>28706</v>
      </c>
      <c r="M8683">
        <v>27751</v>
      </c>
      <c r="N8683">
        <v>6555.1</v>
      </c>
    </row>
    <row r="8684" spans="1:14" x14ac:dyDescent="0.25">
      <c r="A8684">
        <v>44295</v>
      </c>
      <c r="B8684">
        <v>4137.75</v>
      </c>
      <c r="C8684">
        <v>1109.3399999999999</v>
      </c>
      <c r="D8684">
        <v>6621.8</v>
      </c>
      <c r="E8684">
        <v>5842.3</v>
      </c>
      <c r="F8684">
        <v>15282.32</v>
      </c>
      <c r="G8684">
        <v>8028.5</v>
      </c>
      <c r="H8684">
        <v>22714</v>
      </c>
      <c r="I8684">
        <v>682.21</v>
      </c>
      <c r="J8684">
        <v>2162.9299999999998</v>
      </c>
      <c r="K8684">
        <v>10706.99</v>
      </c>
      <c r="L8684">
        <v>28802</v>
      </c>
      <c r="M8684">
        <v>27379</v>
      </c>
      <c r="N8684">
        <v>6569.2</v>
      </c>
    </row>
    <row r="8685" spans="1:14" x14ac:dyDescent="0.25">
      <c r="A8685">
        <v>44298</v>
      </c>
      <c r="B8685">
        <v>4138.55</v>
      </c>
      <c r="C8685">
        <v>1109.1400000000001</v>
      </c>
      <c r="D8685">
        <v>6594.9</v>
      </c>
      <c r="E8685">
        <v>5835.7</v>
      </c>
      <c r="F8685">
        <v>15288.33</v>
      </c>
      <c r="G8685">
        <v>8000</v>
      </c>
      <c r="H8685">
        <v>22721</v>
      </c>
      <c r="I8685">
        <v>676.51</v>
      </c>
      <c r="J8685">
        <v>2146.8000000000002</v>
      </c>
      <c r="K8685">
        <v>10659.81</v>
      </c>
      <c r="L8685">
        <v>28619</v>
      </c>
      <c r="M8685">
        <v>27168</v>
      </c>
      <c r="N8685">
        <v>6545.7</v>
      </c>
    </row>
    <row r="8686" spans="1:14" x14ac:dyDescent="0.25">
      <c r="A8686">
        <v>44299</v>
      </c>
      <c r="B8686">
        <v>4151.1099999999997</v>
      </c>
      <c r="C8686">
        <v>1108.46</v>
      </c>
      <c r="D8686">
        <v>6592.9</v>
      </c>
      <c r="E8686">
        <v>5858</v>
      </c>
      <c r="F8686">
        <v>15300.37</v>
      </c>
      <c r="G8686">
        <v>7990.4</v>
      </c>
      <c r="H8686">
        <v>22855</v>
      </c>
      <c r="I8686">
        <v>677.77</v>
      </c>
      <c r="J8686">
        <v>2161.4899999999998</v>
      </c>
      <c r="K8686">
        <v>10598.19</v>
      </c>
      <c r="L8686">
        <v>28812</v>
      </c>
      <c r="M8686">
        <v>27269</v>
      </c>
      <c r="N8686">
        <v>6548.5</v>
      </c>
    </row>
    <row r="8687" spans="1:14" x14ac:dyDescent="0.25">
      <c r="A8687">
        <v>44300</v>
      </c>
      <c r="B8687">
        <v>4136.1400000000003</v>
      </c>
      <c r="C8687">
        <v>1107</v>
      </c>
      <c r="D8687">
        <v>6637.2</v>
      </c>
      <c r="E8687">
        <v>5881.2</v>
      </c>
      <c r="F8687">
        <v>15268.28</v>
      </c>
      <c r="G8687">
        <v>8047.3</v>
      </c>
      <c r="H8687">
        <v>22837</v>
      </c>
      <c r="I8687">
        <v>681.47</v>
      </c>
      <c r="J8687">
        <v>2144.87</v>
      </c>
      <c r="K8687">
        <v>10650.18</v>
      </c>
      <c r="L8687">
        <v>28648</v>
      </c>
      <c r="M8687">
        <v>27648</v>
      </c>
      <c r="N8687">
        <v>6587.1</v>
      </c>
    </row>
    <row r="8688" spans="1:14" x14ac:dyDescent="0.25">
      <c r="A8688">
        <v>44301</v>
      </c>
      <c r="B8688">
        <v>4180.84</v>
      </c>
      <c r="C8688">
        <v>1116.1500000000001</v>
      </c>
      <c r="D8688">
        <v>6692.1</v>
      </c>
      <c r="E8688">
        <v>5904.8</v>
      </c>
      <c r="F8688">
        <v>15312.4</v>
      </c>
      <c r="G8688">
        <v>8028.2</v>
      </c>
      <c r="H8688">
        <v>22805</v>
      </c>
      <c r="I8688">
        <v>682.71</v>
      </c>
      <c r="J8688">
        <v>2159.8000000000002</v>
      </c>
      <c r="K8688">
        <v>10708.91</v>
      </c>
      <c r="L8688">
        <v>28657</v>
      </c>
      <c r="M8688">
        <v>27519</v>
      </c>
      <c r="N8688">
        <v>6627.6</v>
      </c>
    </row>
    <row r="8689" spans="1:14" x14ac:dyDescent="0.25">
      <c r="A8689">
        <v>44302</v>
      </c>
      <c r="B8689">
        <v>4194.8</v>
      </c>
      <c r="C8689">
        <v>1117.32</v>
      </c>
      <c r="D8689">
        <v>6714.7</v>
      </c>
      <c r="E8689">
        <v>5956.1</v>
      </c>
      <c r="F8689">
        <v>15518.96</v>
      </c>
      <c r="G8689">
        <v>8068.5</v>
      </c>
      <c r="H8689">
        <v>23014</v>
      </c>
      <c r="I8689">
        <v>686.19</v>
      </c>
      <c r="J8689">
        <v>2192.44</v>
      </c>
      <c r="K8689">
        <v>10714.69</v>
      </c>
      <c r="L8689">
        <v>28764</v>
      </c>
      <c r="M8689">
        <v>27710</v>
      </c>
      <c r="N8689">
        <v>6625.7</v>
      </c>
    </row>
    <row r="8690" spans="1:14" x14ac:dyDescent="0.25">
      <c r="A8690">
        <v>44305</v>
      </c>
      <c r="B8690">
        <v>4173.91</v>
      </c>
      <c r="C8690">
        <v>1109.82</v>
      </c>
      <c r="D8690">
        <v>6706.1</v>
      </c>
      <c r="E8690">
        <v>5965.6</v>
      </c>
      <c r="F8690">
        <v>15446.76</v>
      </c>
      <c r="G8690">
        <v>8176.9</v>
      </c>
      <c r="H8690">
        <v>22964</v>
      </c>
      <c r="I8690">
        <v>681.4</v>
      </c>
      <c r="J8690">
        <v>2172.13</v>
      </c>
      <c r="K8690">
        <v>10723.35</v>
      </c>
      <c r="L8690">
        <v>28725</v>
      </c>
      <c r="M8690">
        <v>27748</v>
      </c>
      <c r="N8690">
        <v>6640.8</v>
      </c>
    </row>
    <row r="8691" spans="1:14" x14ac:dyDescent="0.25">
      <c r="A8691">
        <v>44306</v>
      </c>
      <c r="B8691">
        <v>4144.88</v>
      </c>
      <c r="C8691">
        <v>1097.95</v>
      </c>
      <c r="D8691">
        <v>6564.5</v>
      </c>
      <c r="E8691">
        <v>5847.4</v>
      </c>
      <c r="F8691">
        <v>15177.03</v>
      </c>
      <c r="G8691">
        <v>7918.3</v>
      </c>
      <c r="H8691">
        <v>22386</v>
      </c>
      <c r="I8691">
        <v>670.19</v>
      </c>
      <c r="J8691">
        <v>2114.84</v>
      </c>
      <c r="K8691">
        <v>10626.11</v>
      </c>
      <c r="L8691">
        <v>28193</v>
      </c>
      <c r="M8691">
        <v>27797</v>
      </c>
      <c r="N8691">
        <v>6590.9</v>
      </c>
    </row>
    <row r="8692" spans="1:14" x14ac:dyDescent="0.25">
      <c r="A8692">
        <v>44307</v>
      </c>
      <c r="B8692">
        <v>4183.25</v>
      </c>
      <c r="C8692">
        <v>1104.96</v>
      </c>
      <c r="D8692">
        <v>6607.9</v>
      </c>
      <c r="E8692">
        <v>5890.5</v>
      </c>
      <c r="F8692">
        <v>15251.23</v>
      </c>
      <c r="G8692">
        <v>7993.5</v>
      </c>
      <c r="H8692">
        <v>22480</v>
      </c>
      <c r="I8692">
        <v>679.09</v>
      </c>
      <c r="J8692">
        <v>2144.81</v>
      </c>
      <c r="K8692">
        <v>10759.94</v>
      </c>
      <c r="L8692">
        <v>27612</v>
      </c>
      <c r="M8692">
        <v>27282</v>
      </c>
      <c r="N8692">
        <v>6564.5</v>
      </c>
    </row>
    <row r="8693" spans="1:14" x14ac:dyDescent="0.25">
      <c r="A8693">
        <v>44308</v>
      </c>
      <c r="B8693">
        <v>4145.99</v>
      </c>
      <c r="C8693">
        <v>1097.3699999999999</v>
      </c>
      <c r="D8693">
        <v>6646.4</v>
      </c>
      <c r="E8693">
        <v>5945.1</v>
      </c>
      <c r="F8693">
        <v>15374.57</v>
      </c>
      <c r="G8693">
        <v>8104.2</v>
      </c>
      <c r="H8693">
        <v>22696</v>
      </c>
      <c r="I8693">
        <v>682.46</v>
      </c>
      <c r="J8693">
        <v>2148.44</v>
      </c>
      <c r="K8693">
        <v>10772.46</v>
      </c>
      <c r="L8693">
        <v>28174</v>
      </c>
      <c r="M8693">
        <v>27479</v>
      </c>
      <c r="N8693">
        <v>6617.3</v>
      </c>
    </row>
    <row r="8694" spans="1:14" x14ac:dyDescent="0.25">
      <c r="A8694">
        <v>44309</v>
      </c>
      <c r="B8694">
        <v>4189.9799999999996</v>
      </c>
      <c r="C8694">
        <v>1101.75</v>
      </c>
      <c r="D8694">
        <v>6642.5</v>
      </c>
      <c r="E8694">
        <v>5936.4</v>
      </c>
      <c r="F8694">
        <v>15332.45</v>
      </c>
      <c r="G8694">
        <v>8072.5</v>
      </c>
      <c r="H8694">
        <v>22687</v>
      </c>
      <c r="I8694">
        <v>685.17</v>
      </c>
      <c r="J8694">
        <v>2158.35</v>
      </c>
      <c r="K8694">
        <v>10732.02</v>
      </c>
      <c r="L8694">
        <v>28028</v>
      </c>
      <c r="M8694">
        <v>27779</v>
      </c>
      <c r="N8694">
        <v>6614.4</v>
      </c>
    </row>
    <row r="8695" spans="1:14" x14ac:dyDescent="0.25">
      <c r="A8695">
        <v>44312</v>
      </c>
      <c r="B8695">
        <v>4197.92</v>
      </c>
      <c r="C8695">
        <v>1104.76</v>
      </c>
      <c r="D8695">
        <v>6675.2</v>
      </c>
      <c r="E8695">
        <v>5952.7</v>
      </c>
      <c r="F8695">
        <v>15357.52</v>
      </c>
      <c r="G8695">
        <v>8150.9</v>
      </c>
      <c r="H8695">
        <v>22814</v>
      </c>
      <c r="I8695">
        <v>685.42</v>
      </c>
      <c r="J8695">
        <v>2163.19</v>
      </c>
      <c r="K8695">
        <v>10721.43</v>
      </c>
      <c r="L8695">
        <v>28222</v>
      </c>
      <c r="M8695">
        <v>27674</v>
      </c>
      <c r="N8695">
        <v>6612.5</v>
      </c>
    </row>
    <row r="8696" spans="1:14" x14ac:dyDescent="0.25">
      <c r="A8696">
        <v>44313</v>
      </c>
      <c r="B8696">
        <v>4197.41</v>
      </c>
      <c r="C8696">
        <v>1105.3499999999999</v>
      </c>
      <c r="D8696">
        <v>6639.1</v>
      </c>
      <c r="E8696">
        <v>5956.1</v>
      </c>
      <c r="F8696">
        <v>15303.37</v>
      </c>
      <c r="G8696">
        <v>8193.5</v>
      </c>
      <c r="H8696">
        <v>22762</v>
      </c>
      <c r="I8696">
        <v>682.31</v>
      </c>
      <c r="J8696">
        <v>2179.14</v>
      </c>
      <c r="K8696">
        <v>10639.59</v>
      </c>
      <c r="L8696">
        <v>28048</v>
      </c>
      <c r="M8696">
        <v>27622</v>
      </c>
      <c r="N8696">
        <v>6597.5</v>
      </c>
    </row>
    <row r="8697" spans="1:14" x14ac:dyDescent="0.25">
      <c r="A8697">
        <v>44314</v>
      </c>
      <c r="B8697">
        <v>4194.8</v>
      </c>
      <c r="C8697">
        <v>1117.32</v>
      </c>
      <c r="D8697">
        <v>6672.8</v>
      </c>
      <c r="E8697">
        <v>5987.7</v>
      </c>
      <c r="F8697">
        <v>15350.5</v>
      </c>
      <c r="G8697">
        <v>8247.9</v>
      </c>
      <c r="H8697">
        <v>22768</v>
      </c>
      <c r="I8697">
        <v>682.06</v>
      </c>
      <c r="J8697">
        <v>2156.9</v>
      </c>
      <c r="K8697">
        <v>10665.59</v>
      </c>
      <c r="L8697">
        <v>28106</v>
      </c>
      <c r="M8697">
        <v>27754</v>
      </c>
      <c r="N8697">
        <v>6632.3</v>
      </c>
    </row>
    <row r="8698" spans="1:14" x14ac:dyDescent="0.25">
      <c r="A8698">
        <v>44315</v>
      </c>
      <c r="B8698">
        <v>4222.0200000000004</v>
      </c>
      <c r="C8698">
        <v>1113.03</v>
      </c>
      <c r="D8698">
        <v>6672.8</v>
      </c>
      <c r="E8698">
        <v>5983.8</v>
      </c>
      <c r="F8698">
        <v>15203.1</v>
      </c>
      <c r="G8698">
        <v>8282.7999999999993</v>
      </c>
      <c r="H8698">
        <v>22699</v>
      </c>
      <c r="I8698">
        <v>681.3</v>
      </c>
      <c r="J8698">
        <v>2154.2399999999998</v>
      </c>
      <c r="K8698">
        <v>10641.52</v>
      </c>
      <c r="L8698">
        <v>28106</v>
      </c>
      <c r="M8698">
        <v>28006</v>
      </c>
      <c r="N8698">
        <v>6651.2</v>
      </c>
    </row>
    <row r="8699" spans="1:14" x14ac:dyDescent="0.25">
      <c r="A8699">
        <v>44316</v>
      </c>
      <c r="B8699">
        <v>4192.8900000000003</v>
      </c>
      <c r="C8699">
        <v>1104.67</v>
      </c>
      <c r="D8699">
        <v>6678.6</v>
      </c>
      <c r="E8699">
        <v>5952.2</v>
      </c>
      <c r="F8699">
        <v>15209.12</v>
      </c>
      <c r="G8699">
        <v>8286.5</v>
      </c>
      <c r="H8699">
        <v>22457</v>
      </c>
      <c r="I8699">
        <v>678.71</v>
      </c>
      <c r="J8699">
        <v>2145.7800000000002</v>
      </c>
      <c r="K8699">
        <v>10598.19</v>
      </c>
      <c r="L8699">
        <v>27941</v>
      </c>
      <c r="M8699">
        <v>27451</v>
      </c>
      <c r="N8699">
        <v>6595.6</v>
      </c>
    </row>
    <row r="8700" spans="1:14" x14ac:dyDescent="0.25">
      <c r="A8700">
        <v>44319</v>
      </c>
      <c r="B8700">
        <v>4204.34</v>
      </c>
      <c r="C8700">
        <v>1108.75</v>
      </c>
      <c r="D8700">
        <v>6678.6</v>
      </c>
      <c r="E8700">
        <v>5989.6</v>
      </c>
      <c r="F8700">
        <v>15277.3</v>
      </c>
      <c r="G8700">
        <v>8345.7999999999993</v>
      </c>
      <c r="H8700">
        <v>22714</v>
      </c>
      <c r="I8700">
        <v>683.42</v>
      </c>
      <c r="J8700">
        <v>2152.0700000000002</v>
      </c>
      <c r="K8700">
        <v>10668.48</v>
      </c>
      <c r="L8700">
        <v>27941</v>
      </c>
      <c r="M8700">
        <v>27069</v>
      </c>
      <c r="N8700">
        <v>6597.5</v>
      </c>
    </row>
    <row r="8701" spans="1:14" x14ac:dyDescent="0.25">
      <c r="A8701">
        <v>44320</v>
      </c>
      <c r="B8701">
        <v>4176.72</v>
      </c>
      <c r="C8701">
        <v>1109.43</v>
      </c>
      <c r="D8701">
        <v>6624.2</v>
      </c>
      <c r="E8701">
        <v>5938.8</v>
      </c>
      <c r="F8701">
        <v>14895.27</v>
      </c>
      <c r="G8701">
        <v>8279.7000000000007</v>
      </c>
      <c r="H8701">
        <v>22522</v>
      </c>
      <c r="I8701">
        <v>668.76</v>
      </c>
      <c r="J8701">
        <v>2116.77</v>
      </c>
      <c r="K8701">
        <v>10527.91</v>
      </c>
      <c r="L8701">
        <v>27941</v>
      </c>
      <c r="M8701">
        <v>27368</v>
      </c>
      <c r="N8701">
        <v>6626.7</v>
      </c>
    </row>
    <row r="8702" spans="1:14" x14ac:dyDescent="0.25">
      <c r="A8702">
        <v>44321</v>
      </c>
      <c r="B8702">
        <v>4178.33</v>
      </c>
      <c r="C8702">
        <v>1117.32</v>
      </c>
      <c r="D8702">
        <v>6754.2</v>
      </c>
      <c r="E8702">
        <v>6036</v>
      </c>
      <c r="F8702">
        <v>15208.12</v>
      </c>
      <c r="G8702">
        <v>8421.4</v>
      </c>
      <c r="H8702">
        <v>22767</v>
      </c>
      <c r="I8702">
        <v>685.52</v>
      </c>
      <c r="J8702">
        <v>2177.69</v>
      </c>
      <c r="K8702">
        <v>10666.55</v>
      </c>
      <c r="L8702">
        <v>27941</v>
      </c>
      <c r="M8702">
        <v>27231</v>
      </c>
      <c r="N8702">
        <v>6656.8</v>
      </c>
    </row>
    <row r="8703" spans="1:14" x14ac:dyDescent="0.25">
      <c r="A8703">
        <v>44322</v>
      </c>
      <c r="B8703">
        <v>4212.78</v>
      </c>
      <c r="C8703">
        <v>1115.6600000000001</v>
      </c>
      <c r="D8703">
        <v>6778.3</v>
      </c>
      <c r="E8703">
        <v>6052.8</v>
      </c>
      <c r="F8703">
        <v>15213.13</v>
      </c>
      <c r="G8703">
        <v>8426.2000000000007</v>
      </c>
      <c r="H8703">
        <v>22807</v>
      </c>
      <c r="I8703">
        <v>683.87</v>
      </c>
      <c r="J8703">
        <v>2172.61</v>
      </c>
      <c r="K8703">
        <v>10656.92</v>
      </c>
      <c r="L8703">
        <v>28357</v>
      </c>
      <c r="M8703">
        <v>27445</v>
      </c>
      <c r="N8703">
        <v>6615.4</v>
      </c>
    </row>
    <row r="8704" spans="1:14" x14ac:dyDescent="0.25">
      <c r="A8704">
        <v>44323</v>
      </c>
      <c r="B8704">
        <v>4243.92</v>
      </c>
      <c r="C8704">
        <v>1126.46</v>
      </c>
      <c r="D8704">
        <v>6837.9</v>
      </c>
      <c r="E8704">
        <v>6091.1</v>
      </c>
      <c r="F8704">
        <v>15421.69</v>
      </c>
      <c r="G8704">
        <v>8503.2999999999993</v>
      </c>
      <c r="H8704">
        <v>22905</v>
      </c>
      <c r="I8704">
        <v>689.67</v>
      </c>
      <c r="J8704">
        <v>2184.6999999999998</v>
      </c>
      <c r="K8704">
        <v>10726.24</v>
      </c>
      <c r="L8704">
        <v>28435</v>
      </c>
      <c r="M8704">
        <v>27438</v>
      </c>
      <c r="N8704">
        <v>6649.3</v>
      </c>
    </row>
    <row r="8705" spans="1:14" x14ac:dyDescent="0.25">
      <c r="A8705">
        <v>44326</v>
      </c>
      <c r="B8705">
        <v>4201.93</v>
      </c>
      <c r="C8705">
        <v>1121.1099999999999</v>
      </c>
      <c r="D8705">
        <v>6837.5</v>
      </c>
      <c r="E8705">
        <v>6103.1</v>
      </c>
      <c r="F8705">
        <v>15450.77</v>
      </c>
      <c r="G8705">
        <v>8589.9</v>
      </c>
      <c r="H8705">
        <v>23093</v>
      </c>
      <c r="I8705">
        <v>684.22</v>
      </c>
      <c r="J8705">
        <v>2190.2600000000002</v>
      </c>
      <c r="K8705">
        <v>10676.18</v>
      </c>
      <c r="L8705">
        <v>28609</v>
      </c>
      <c r="M8705">
        <v>27387</v>
      </c>
      <c r="N8705">
        <v>6733.1</v>
      </c>
    </row>
    <row r="8706" spans="1:14" x14ac:dyDescent="0.25">
      <c r="A8706">
        <v>44327</v>
      </c>
      <c r="B8706">
        <v>4164.57</v>
      </c>
      <c r="C8706">
        <v>1116.1500000000001</v>
      </c>
      <c r="D8706">
        <v>6654.1</v>
      </c>
      <c r="E8706">
        <v>5989.6</v>
      </c>
      <c r="F8706">
        <v>15129.91</v>
      </c>
      <c r="G8706">
        <v>8433</v>
      </c>
      <c r="H8706">
        <v>22706</v>
      </c>
      <c r="I8706">
        <v>668.81</v>
      </c>
      <c r="J8706">
        <v>2117.7399999999998</v>
      </c>
      <c r="K8706">
        <v>10547.17</v>
      </c>
      <c r="L8706">
        <v>27758</v>
      </c>
      <c r="M8706">
        <v>26757</v>
      </c>
      <c r="N8706">
        <v>6654.9</v>
      </c>
    </row>
    <row r="8707" spans="1:14" x14ac:dyDescent="0.25">
      <c r="A8707">
        <v>44328</v>
      </c>
      <c r="B8707">
        <v>4076.68</v>
      </c>
      <c r="C8707">
        <v>1108.95</v>
      </c>
      <c r="D8707">
        <v>6722.9</v>
      </c>
      <c r="E8707">
        <v>6001.6</v>
      </c>
      <c r="F8707">
        <v>15197.09</v>
      </c>
      <c r="G8707">
        <v>8473.7000000000007</v>
      </c>
      <c r="H8707">
        <v>22785</v>
      </c>
      <c r="I8707">
        <v>667.76</v>
      </c>
      <c r="J8707">
        <v>2128.62</v>
      </c>
      <c r="K8707">
        <v>10620.34</v>
      </c>
      <c r="L8707">
        <v>27225</v>
      </c>
      <c r="M8707">
        <v>26956</v>
      </c>
      <c r="N8707">
        <v>6613.5</v>
      </c>
    </row>
    <row r="8708" spans="1:14" x14ac:dyDescent="0.25">
      <c r="A8708">
        <v>44329</v>
      </c>
      <c r="B8708">
        <v>4125.3</v>
      </c>
      <c r="C8708">
        <v>1113.9100000000001</v>
      </c>
      <c r="D8708">
        <v>6678.1</v>
      </c>
      <c r="E8708">
        <v>6010.7</v>
      </c>
      <c r="F8708">
        <v>15221.15</v>
      </c>
      <c r="G8708">
        <v>8427.2999999999993</v>
      </c>
      <c r="H8708">
        <v>22804</v>
      </c>
      <c r="I8708">
        <v>667.72</v>
      </c>
      <c r="J8708">
        <v>2128.62</v>
      </c>
      <c r="K8708">
        <v>10620.34</v>
      </c>
      <c r="L8708">
        <v>26587</v>
      </c>
      <c r="M8708">
        <v>26481</v>
      </c>
      <c r="N8708">
        <v>6569.2</v>
      </c>
    </row>
    <row r="8709" spans="1:14" x14ac:dyDescent="0.25">
      <c r="A8709">
        <v>44330</v>
      </c>
      <c r="B8709">
        <v>4187.37</v>
      </c>
      <c r="C8709">
        <v>1126.27</v>
      </c>
      <c r="D8709">
        <v>6762.4</v>
      </c>
      <c r="E8709">
        <v>6103.5</v>
      </c>
      <c r="F8709">
        <v>15448.77</v>
      </c>
      <c r="G8709">
        <v>8600.1</v>
      </c>
      <c r="H8709">
        <v>23058</v>
      </c>
      <c r="I8709">
        <v>676.53</v>
      </c>
      <c r="J8709">
        <v>2176.7199999999998</v>
      </c>
      <c r="K8709">
        <v>10697.36</v>
      </c>
      <c r="L8709">
        <v>27129</v>
      </c>
      <c r="M8709">
        <v>26853</v>
      </c>
      <c r="N8709">
        <v>6595.6</v>
      </c>
    </row>
    <row r="8710" spans="1:14" x14ac:dyDescent="0.25">
      <c r="A8710">
        <v>44333</v>
      </c>
      <c r="B8710">
        <v>4176.22</v>
      </c>
      <c r="C8710">
        <v>1132.49</v>
      </c>
      <c r="D8710">
        <v>6752.7</v>
      </c>
      <c r="E8710">
        <v>6092</v>
      </c>
      <c r="F8710">
        <v>15442.75</v>
      </c>
      <c r="G8710">
        <v>8605.9</v>
      </c>
      <c r="H8710">
        <v>23155</v>
      </c>
      <c r="I8710">
        <v>676.42</v>
      </c>
      <c r="J8710">
        <v>2157.14</v>
      </c>
      <c r="K8710">
        <v>10715.65</v>
      </c>
      <c r="L8710">
        <v>26867</v>
      </c>
      <c r="M8710">
        <v>27028</v>
      </c>
      <c r="N8710">
        <v>6611.6</v>
      </c>
    </row>
    <row r="8711" spans="1:14" x14ac:dyDescent="0.25">
      <c r="A8711">
        <v>44334</v>
      </c>
      <c r="B8711">
        <v>4141.37</v>
      </c>
      <c r="C8711">
        <v>1133.76</v>
      </c>
      <c r="D8711">
        <v>6764.3</v>
      </c>
      <c r="E8711">
        <v>6082.9</v>
      </c>
      <c r="F8711">
        <v>15446.76</v>
      </c>
      <c r="G8711">
        <v>8641.9</v>
      </c>
      <c r="H8711">
        <v>23188</v>
      </c>
      <c r="I8711">
        <v>678.11</v>
      </c>
      <c r="J8711">
        <v>2175.52</v>
      </c>
      <c r="K8711">
        <v>10716.61</v>
      </c>
      <c r="L8711">
        <v>27535</v>
      </c>
      <c r="M8711">
        <v>27378</v>
      </c>
      <c r="N8711">
        <v>6651.2</v>
      </c>
    </row>
    <row r="8712" spans="1:14" x14ac:dyDescent="0.25">
      <c r="A8712">
        <v>44335</v>
      </c>
      <c r="B8712">
        <v>4129.82</v>
      </c>
      <c r="C8712">
        <v>1128.99</v>
      </c>
      <c r="D8712">
        <v>6670.4</v>
      </c>
      <c r="E8712">
        <v>5995.3</v>
      </c>
      <c r="F8712">
        <v>15164</v>
      </c>
      <c r="G8712">
        <v>8521.7999999999993</v>
      </c>
      <c r="H8712">
        <v>22811</v>
      </c>
      <c r="I8712">
        <v>667.29</v>
      </c>
      <c r="J8712">
        <v>2127.65</v>
      </c>
      <c r="K8712">
        <v>10621.3</v>
      </c>
      <c r="L8712">
        <v>27061</v>
      </c>
      <c r="M8712">
        <v>27378</v>
      </c>
      <c r="N8712">
        <v>6525.9</v>
      </c>
    </row>
    <row r="8713" spans="1:14" x14ac:dyDescent="0.25">
      <c r="A8713">
        <v>44336</v>
      </c>
      <c r="B8713">
        <v>4172.6000000000004</v>
      </c>
      <c r="C8713">
        <v>1136.97</v>
      </c>
      <c r="D8713">
        <v>6743.6</v>
      </c>
      <c r="E8713">
        <v>6073.9</v>
      </c>
      <c r="F8713">
        <v>15378.58</v>
      </c>
      <c r="G8713">
        <v>8568.1</v>
      </c>
      <c r="H8713">
        <v>23002</v>
      </c>
      <c r="I8713">
        <v>678.51</v>
      </c>
      <c r="J8713">
        <v>2168.2600000000002</v>
      </c>
      <c r="K8713">
        <v>10721.43</v>
      </c>
      <c r="L8713">
        <v>27177</v>
      </c>
      <c r="M8713">
        <v>27212</v>
      </c>
      <c r="N8713">
        <v>6607.8</v>
      </c>
    </row>
    <row r="8714" spans="1:14" x14ac:dyDescent="0.25">
      <c r="A8714">
        <v>44337</v>
      </c>
      <c r="B8714">
        <v>4170.1899999999996</v>
      </c>
      <c r="C8714">
        <v>1136.3900000000001</v>
      </c>
      <c r="D8714">
        <v>6747</v>
      </c>
      <c r="E8714">
        <v>6115.7</v>
      </c>
      <c r="F8714">
        <v>15472.83</v>
      </c>
      <c r="G8714">
        <v>8658.5</v>
      </c>
      <c r="H8714">
        <v>23250</v>
      </c>
      <c r="I8714">
        <v>681.4</v>
      </c>
      <c r="J8714">
        <v>2164.83</v>
      </c>
      <c r="K8714">
        <v>10798.45</v>
      </c>
      <c r="L8714">
        <v>27429</v>
      </c>
      <c r="M8714">
        <v>27264</v>
      </c>
      <c r="N8714">
        <v>6622.9</v>
      </c>
    </row>
    <row r="8715" spans="1:14" x14ac:dyDescent="0.25">
      <c r="A8715">
        <v>44340</v>
      </c>
      <c r="B8715">
        <v>4212.38</v>
      </c>
      <c r="C8715">
        <v>1136.3900000000001</v>
      </c>
      <c r="D8715">
        <v>6782.6</v>
      </c>
      <c r="E8715">
        <v>6145.5</v>
      </c>
      <c r="F8715">
        <v>15602.18</v>
      </c>
      <c r="G8715">
        <v>8668.4</v>
      </c>
      <c r="H8715">
        <v>23375</v>
      </c>
      <c r="I8715">
        <v>685.15</v>
      </c>
      <c r="J8715">
        <v>2171.36</v>
      </c>
      <c r="K8715">
        <v>10798.45</v>
      </c>
      <c r="L8715">
        <v>27419</v>
      </c>
      <c r="M8715">
        <v>27246</v>
      </c>
      <c r="N8715">
        <v>6637</v>
      </c>
    </row>
    <row r="8716" spans="1:14" x14ac:dyDescent="0.25">
      <c r="A8716">
        <v>44341</v>
      </c>
      <c r="B8716">
        <v>4204.04</v>
      </c>
      <c r="C8716">
        <v>1139.1099999999999</v>
      </c>
      <c r="D8716">
        <v>6764.3</v>
      </c>
      <c r="E8716">
        <v>6131.6</v>
      </c>
      <c r="F8716">
        <v>15508.93</v>
      </c>
      <c r="G8716">
        <v>8674.9</v>
      </c>
      <c r="H8716">
        <v>23369</v>
      </c>
      <c r="I8716">
        <v>686.89</v>
      </c>
      <c r="J8716">
        <v>2174.5</v>
      </c>
      <c r="K8716">
        <v>10895.69</v>
      </c>
      <c r="L8716">
        <v>27670</v>
      </c>
      <c r="M8716">
        <v>27801</v>
      </c>
      <c r="N8716">
        <v>6703</v>
      </c>
    </row>
    <row r="8717" spans="1:14" x14ac:dyDescent="0.25">
      <c r="A8717">
        <v>44342</v>
      </c>
      <c r="B8717">
        <v>4211.68</v>
      </c>
      <c r="C8717">
        <v>1150.01</v>
      </c>
      <c r="D8717">
        <v>6755.6</v>
      </c>
      <c r="E8717">
        <v>6133.5</v>
      </c>
      <c r="F8717">
        <v>15487.87</v>
      </c>
      <c r="G8717">
        <v>8649</v>
      </c>
      <c r="H8717">
        <v>23245</v>
      </c>
      <c r="I8717">
        <v>685.92</v>
      </c>
      <c r="J8717">
        <v>2150.5700000000002</v>
      </c>
      <c r="K8717">
        <v>10916.87</v>
      </c>
      <c r="L8717">
        <v>27661</v>
      </c>
      <c r="M8717">
        <v>28052</v>
      </c>
      <c r="N8717">
        <v>6678.5</v>
      </c>
    </row>
    <row r="8718" spans="1:14" x14ac:dyDescent="0.25">
      <c r="A8718">
        <v>44343</v>
      </c>
      <c r="B8718">
        <v>4217.6000000000004</v>
      </c>
      <c r="C8718">
        <v>1151.95</v>
      </c>
      <c r="D8718">
        <v>6748.9</v>
      </c>
      <c r="E8718">
        <v>6176.3</v>
      </c>
      <c r="F8718">
        <v>15461.8</v>
      </c>
      <c r="G8718">
        <v>8660</v>
      </c>
      <c r="H8718">
        <v>23516</v>
      </c>
      <c r="I8718">
        <v>683.24</v>
      </c>
      <c r="J8718">
        <v>2170.63</v>
      </c>
      <c r="K8718">
        <v>10910.13</v>
      </c>
      <c r="L8718">
        <v>27603</v>
      </c>
      <c r="M8718">
        <v>28081</v>
      </c>
      <c r="N8718">
        <v>6678.5</v>
      </c>
    </row>
    <row r="8719" spans="1:14" x14ac:dyDescent="0.25">
      <c r="A8719">
        <v>44344</v>
      </c>
      <c r="B8719">
        <v>4221.0200000000004</v>
      </c>
      <c r="C8719">
        <v>1155.6500000000001</v>
      </c>
      <c r="D8719">
        <v>6761.4</v>
      </c>
      <c r="E8719">
        <v>6225.4</v>
      </c>
      <c r="F8719">
        <v>15554.05</v>
      </c>
      <c r="G8719">
        <v>8683.5</v>
      </c>
      <c r="H8719">
        <v>23638</v>
      </c>
      <c r="I8719">
        <v>687.97</v>
      </c>
      <c r="J8719">
        <v>2185.38</v>
      </c>
      <c r="K8719">
        <v>11000.63</v>
      </c>
      <c r="L8719">
        <v>28174</v>
      </c>
      <c r="M8719">
        <v>27996</v>
      </c>
      <c r="N8719">
        <v>6758.5</v>
      </c>
    </row>
    <row r="8720" spans="1:14" x14ac:dyDescent="0.25">
      <c r="A8720">
        <v>44347</v>
      </c>
      <c r="B8720">
        <v>4221.0200000000004</v>
      </c>
      <c r="C8720">
        <v>1146.7</v>
      </c>
      <c r="D8720">
        <v>6761.4</v>
      </c>
      <c r="E8720">
        <v>6191.2</v>
      </c>
      <c r="F8720">
        <v>15455.79</v>
      </c>
      <c r="G8720">
        <v>8624.2000000000007</v>
      </c>
      <c r="H8720">
        <v>23642</v>
      </c>
      <c r="I8720">
        <v>684.17</v>
      </c>
      <c r="J8720">
        <v>2170.15</v>
      </c>
      <c r="K8720">
        <v>10948.64</v>
      </c>
      <c r="L8720">
        <v>28028</v>
      </c>
      <c r="M8720">
        <v>27969</v>
      </c>
      <c r="N8720">
        <v>6750.1</v>
      </c>
    </row>
    <row r="8721" spans="1:14" x14ac:dyDescent="0.25">
      <c r="A8721">
        <v>44348</v>
      </c>
      <c r="B8721">
        <v>4217.2</v>
      </c>
      <c r="C8721">
        <v>1163.24</v>
      </c>
      <c r="D8721">
        <v>6813.9</v>
      </c>
      <c r="E8721">
        <v>6231.1</v>
      </c>
      <c r="F8721">
        <v>15609.2</v>
      </c>
      <c r="G8721">
        <v>8670.2999999999993</v>
      </c>
      <c r="H8721">
        <v>23780</v>
      </c>
      <c r="I8721">
        <v>690.5</v>
      </c>
      <c r="J8721">
        <v>2187.8000000000002</v>
      </c>
      <c r="K8721">
        <v>11004.48</v>
      </c>
      <c r="L8721">
        <v>27825</v>
      </c>
      <c r="M8721">
        <v>28348</v>
      </c>
      <c r="N8721">
        <v>6732.2</v>
      </c>
    </row>
    <row r="8722" spans="1:14" x14ac:dyDescent="0.25">
      <c r="A8722">
        <v>44349</v>
      </c>
      <c r="B8722">
        <v>4224.83</v>
      </c>
      <c r="C8722">
        <v>1161</v>
      </c>
      <c r="D8722">
        <v>6830.2</v>
      </c>
      <c r="E8722">
        <v>6264.3</v>
      </c>
      <c r="F8722">
        <v>15625.24</v>
      </c>
      <c r="G8722">
        <v>8650</v>
      </c>
      <c r="H8722">
        <v>23809</v>
      </c>
      <c r="I8722">
        <v>693.4</v>
      </c>
      <c r="J8722">
        <v>2193.36</v>
      </c>
      <c r="K8722">
        <v>11037.22</v>
      </c>
      <c r="L8722">
        <v>27990</v>
      </c>
      <c r="M8722">
        <v>28149</v>
      </c>
      <c r="N8722">
        <v>6794.3</v>
      </c>
    </row>
    <row r="8723" spans="1:14" x14ac:dyDescent="0.25">
      <c r="A8723">
        <v>44350</v>
      </c>
      <c r="B8723">
        <v>4209.87</v>
      </c>
      <c r="C8723">
        <v>1159.83</v>
      </c>
      <c r="D8723">
        <v>6804.7</v>
      </c>
      <c r="E8723">
        <v>6251.8</v>
      </c>
      <c r="F8723">
        <v>15693.43</v>
      </c>
      <c r="G8723">
        <v>8637.9</v>
      </c>
      <c r="H8723">
        <v>23910</v>
      </c>
      <c r="I8723">
        <v>691.72</v>
      </c>
      <c r="J8723">
        <v>2196.5</v>
      </c>
      <c r="K8723">
        <v>11068.99</v>
      </c>
      <c r="L8723">
        <v>28125</v>
      </c>
      <c r="M8723">
        <v>27873</v>
      </c>
      <c r="N8723">
        <v>6841.4</v>
      </c>
    </row>
    <row r="8724" spans="1:14" x14ac:dyDescent="0.25">
      <c r="A8724">
        <v>44351</v>
      </c>
      <c r="B8724">
        <v>4247.03</v>
      </c>
      <c r="C8724">
        <v>1165.57</v>
      </c>
      <c r="D8724">
        <v>6802.3</v>
      </c>
      <c r="E8724">
        <v>6258.5</v>
      </c>
      <c r="F8724">
        <v>15733.54</v>
      </c>
      <c r="G8724">
        <v>8575</v>
      </c>
      <c r="H8724">
        <v>24000</v>
      </c>
      <c r="I8724">
        <v>694.71</v>
      </c>
      <c r="J8724">
        <v>2197.2199999999998</v>
      </c>
      <c r="K8724">
        <v>11130.61</v>
      </c>
      <c r="L8724">
        <v>27990</v>
      </c>
      <c r="M8724">
        <v>27822</v>
      </c>
      <c r="N8724">
        <v>6869.7</v>
      </c>
    </row>
    <row r="8725" spans="1:14" x14ac:dyDescent="0.25">
      <c r="A8725">
        <v>44354</v>
      </c>
      <c r="B8725">
        <v>4244.22</v>
      </c>
      <c r="C8725">
        <v>1166.25</v>
      </c>
      <c r="D8725">
        <v>6817.2</v>
      </c>
      <c r="E8725">
        <v>6288.4</v>
      </c>
      <c r="F8725">
        <v>15731.53</v>
      </c>
      <c r="G8725">
        <v>8652.2000000000007</v>
      </c>
      <c r="H8725">
        <v>24229</v>
      </c>
      <c r="I8725">
        <v>693.21</v>
      </c>
      <c r="J8725">
        <v>2195.29</v>
      </c>
      <c r="K8725">
        <v>11196.08</v>
      </c>
      <c r="L8725">
        <v>28077</v>
      </c>
      <c r="M8725">
        <v>27766</v>
      </c>
      <c r="N8725">
        <v>6858.4</v>
      </c>
    </row>
    <row r="8726" spans="1:14" x14ac:dyDescent="0.25">
      <c r="A8726">
        <v>44355</v>
      </c>
      <c r="B8726">
        <v>4244.5200000000004</v>
      </c>
      <c r="C8726">
        <v>1166.8399999999999</v>
      </c>
      <c r="D8726">
        <v>6835.1</v>
      </c>
      <c r="E8726">
        <v>6296.1</v>
      </c>
      <c r="F8726">
        <v>15695.43</v>
      </c>
      <c r="G8726">
        <v>8638.6</v>
      </c>
      <c r="H8726">
        <v>24237</v>
      </c>
      <c r="I8726">
        <v>694.13</v>
      </c>
      <c r="J8726">
        <v>2198.19</v>
      </c>
      <c r="K8726">
        <v>11217.26</v>
      </c>
      <c r="L8726">
        <v>28116</v>
      </c>
      <c r="M8726">
        <v>27704</v>
      </c>
      <c r="N8726">
        <v>6880.1</v>
      </c>
    </row>
    <row r="8727" spans="1:14" x14ac:dyDescent="0.25">
      <c r="A8727">
        <v>44356</v>
      </c>
      <c r="B8727">
        <v>4237.29</v>
      </c>
      <c r="C8727">
        <v>1162.46</v>
      </c>
      <c r="D8727">
        <v>6816.8</v>
      </c>
      <c r="E8727">
        <v>6308.6</v>
      </c>
      <c r="F8727">
        <v>15633.27</v>
      </c>
      <c r="G8727">
        <v>8650.6</v>
      </c>
      <c r="H8727">
        <v>24173</v>
      </c>
      <c r="I8727">
        <v>697.3</v>
      </c>
      <c r="J8727">
        <v>2196.98</v>
      </c>
      <c r="K8727">
        <v>11341.45</v>
      </c>
      <c r="L8727">
        <v>27903</v>
      </c>
      <c r="M8727">
        <v>27730</v>
      </c>
      <c r="N8727">
        <v>6852.7</v>
      </c>
    </row>
    <row r="8728" spans="1:14" x14ac:dyDescent="0.25">
      <c r="A8728">
        <v>44357</v>
      </c>
      <c r="B8728">
        <v>4256.88</v>
      </c>
      <c r="C8728">
        <v>1164.02</v>
      </c>
      <c r="D8728">
        <v>6818.7</v>
      </c>
      <c r="E8728">
        <v>6292.7</v>
      </c>
      <c r="F8728">
        <v>15623.24</v>
      </c>
      <c r="G8728">
        <v>8623.2000000000007</v>
      </c>
      <c r="H8728">
        <v>24084</v>
      </c>
      <c r="I8728">
        <v>700.21</v>
      </c>
      <c r="J8728">
        <v>2192.15</v>
      </c>
      <c r="K8728">
        <v>11379</v>
      </c>
      <c r="L8728">
        <v>28029</v>
      </c>
      <c r="M8728">
        <v>27631</v>
      </c>
      <c r="N8728">
        <v>6881.9</v>
      </c>
    </row>
    <row r="8729" spans="1:14" x14ac:dyDescent="0.25">
      <c r="A8729">
        <v>44358</v>
      </c>
      <c r="B8729">
        <v>4264.51</v>
      </c>
      <c r="C8729">
        <v>1170.1500000000001</v>
      </c>
      <c r="D8729">
        <v>6870.7</v>
      </c>
      <c r="E8729">
        <v>6345.1</v>
      </c>
      <c r="F8729">
        <v>15735.54</v>
      </c>
      <c r="G8729">
        <v>8691.2999999999993</v>
      </c>
      <c r="H8729">
        <v>24162</v>
      </c>
      <c r="I8729">
        <v>703.12</v>
      </c>
      <c r="J8729">
        <v>2205.1999999999998</v>
      </c>
      <c r="K8729">
        <v>11407.89</v>
      </c>
      <c r="L8729">
        <v>27990</v>
      </c>
      <c r="M8729">
        <v>27822</v>
      </c>
      <c r="N8729">
        <v>6886.7</v>
      </c>
    </row>
    <row r="8730" spans="1:14" x14ac:dyDescent="0.25">
      <c r="A8730">
        <v>44361</v>
      </c>
      <c r="B8730">
        <v>4273.55</v>
      </c>
      <c r="C8730">
        <v>1172.97</v>
      </c>
      <c r="D8730">
        <v>6887.5</v>
      </c>
      <c r="E8730">
        <v>6361</v>
      </c>
      <c r="F8730">
        <v>15735.54</v>
      </c>
      <c r="G8730">
        <v>8771</v>
      </c>
      <c r="H8730">
        <v>24186</v>
      </c>
      <c r="I8730">
        <v>704.7</v>
      </c>
      <c r="J8730">
        <v>2209.5500000000002</v>
      </c>
      <c r="K8730">
        <v>11422.33</v>
      </c>
      <c r="L8730">
        <v>28242</v>
      </c>
      <c r="M8730">
        <v>27822</v>
      </c>
      <c r="N8730">
        <v>6928.1</v>
      </c>
    </row>
    <row r="8731" spans="1:14" x14ac:dyDescent="0.25">
      <c r="A8731">
        <v>44362</v>
      </c>
      <c r="B8731">
        <v>4265.41</v>
      </c>
      <c r="C8731">
        <v>1179.3900000000001</v>
      </c>
      <c r="D8731">
        <v>6901</v>
      </c>
      <c r="E8731">
        <v>6386.5</v>
      </c>
      <c r="F8731">
        <v>15773.65</v>
      </c>
      <c r="G8731">
        <v>8714.7000000000007</v>
      </c>
      <c r="H8731">
        <v>24181</v>
      </c>
      <c r="I8731">
        <v>705.57</v>
      </c>
      <c r="J8731">
        <v>2203.9899999999998</v>
      </c>
      <c r="K8731">
        <v>11491.65</v>
      </c>
      <c r="L8731">
        <v>28504</v>
      </c>
      <c r="M8731">
        <v>27535</v>
      </c>
      <c r="N8731">
        <v>6960.1</v>
      </c>
    </row>
    <row r="8732" spans="1:14" x14ac:dyDescent="0.25">
      <c r="A8732">
        <v>44363</v>
      </c>
      <c r="B8732">
        <v>4241.8100000000004</v>
      </c>
      <c r="C8732">
        <v>1179.49</v>
      </c>
      <c r="D8732">
        <v>6921.2</v>
      </c>
      <c r="E8732">
        <v>6400</v>
      </c>
      <c r="F8732">
        <v>15758.61</v>
      </c>
      <c r="G8732">
        <v>8688.6</v>
      </c>
      <c r="H8732">
        <v>24196</v>
      </c>
      <c r="I8732">
        <v>708.08</v>
      </c>
      <c r="J8732">
        <v>2212.94</v>
      </c>
      <c r="K8732">
        <v>11544.6</v>
      </c>
      <c r="L8732">
        <v>28348</v>
      </c>
      <c r="M8732">
        <v>27401</v>
      </c>
      <c r="N8732">
        <v>6959.2</v>
      </c>
    </row>
    <row r="8733" spans="1:14" x14ac:dyDescent="0.25">
      <c r="A8733">
        <v>44364</v>
      </c>
      <c r="B8733">
        <v>4240.91</v>
      </c>
      <c r="C8733">
        <v>1177.43</v>
      </c>
      <c r="D8733">
        <v>6884.6</v>
      </c>
      <c r="E8733">
        <v>6412.5</v>
      </c>
      <c r="F8733">
        <v>15766.63</v>
      </c>
      <c r="G8733">
        <v>8683.7000000000007</v>
      </c>
      <c r="H8733">
        <v>24157</v>
      </c>
      <c r="I8733">
        <v>709.41</v>
      </c>
      <c r="J8733">
        <v>2195.5300000000002</v>
      </c>
      <c r="K8733">
        <v>11556.15</v>
      </c>
      <c r="L8733">
        <v>28106</v>
      </c>
      <c r="M8733">
        <v>27461</v>
      </c>
      <c r="N8733">
        <v>6937.2</v>
      </c>
    </row>
    <row r="8734" spans="1:14" x14ac:dyDescent="0.25">
      <c r="A8734">
        <v>44365</v>
      </c>
      <c r="B8734">
        <v>4181.8100000000004</v>
      </c>
      <c r="C8734">
        <v>1168.52</v>
      </c>
      <c r="D8734">
        <v>6746.5</v>
      </c>
      <c r="E8734">
        <v>6318</v>
      </c>
      <c r="F8734">
        <v>15476.46</v>
      </c>
      <c r="G8734">
        <v>8510.2000000000007</v>
      </c>
      <c r="H8734">
        <v>23695</v>
      </c>
      <c r="I8734">
        <v>694.49</v>
      </c>
      <c r="J8734">
        <v>2167.08</v>
      </c>
      <c r="K8734">
        <v>11503.12</v>
      </c>
      <c r="L8734">
        <v>28038</v>
      </c>
      <c r="M8734">
        <v>27779</v>
      </c>
      <c r="N8734">
        <v>6948.7</v>
      </c>
    </row>
    <row r="8735" spans="1:14" x14ac:dyDescent="0.25">
      <c r="A8735">
        <v>44368</v>
      </c>
      <c r="B8735">
        <v>4242.5200000000004</v>
      </c>
      <c r="C8735">
        <v>1178.1099999999999</v>
      </c>
      <c r="D8735">
        <v>6800.5</v>
      </c>
      <c r="E8735">
        <v>6352.2</v>
      </c>
      <c r="F8735">
        <v>15638.11</v>
      </c>
      <c r="G8735">
        <v>8546.2000000000007</v>
      </c>
      <c r="H8735">
        <v>23897</v>
      </c>
      <c r="I8735">
        <v>698.69</v>
      </c>
      <c r="J8735">
        <v>2192.6999999999998</v>
      </c>
      <c r="K8735">
        <v>11541.69</v>
      </c>
      <c r="L8735">
        <v>27156</v>
      </c>
      <c r="M8735">
        <v>27451</v>
      </c>
      <c r="N8735">
        <v>6830.3</v>
      </c>
    </row>
    <row r="8736" spans="1:14" x14ac:dyDescent="0.25">
      <c r="A8736">
        <v>44369</v>
      </c>
      <c r="B8736">
        <v>4265.07</v>
      </c>
      <c r="C8736">
        <v>1179.58</v>
      </c>
      <c r="D8736">
        <v>6832.6</v>
      </c>
      <c r="E8736">
        <v>6360.4</v>
      </c>
      <c r="F8736">
        <v>15691.32</v>
      </c>
      <c r="G8736">
        <v>8565.7999999999993</v>
      </c>
      <c r="H8736">
        <v>23863</v>
      </c>
      <c r="I8736">
        <v>703.25</v>
      </c>
      <c r="J8736">
        <v>2194.87</v>
      </c>
      <c r="K8736">
        <v>11539.76</v>
      </c>
      <c r="L8736">
        <v>27864</v>
      </c>
      <c r="M8736">
        <v>27230</v>
      </c>
      <c r="N8736">
        <v>6923.9</v>
      </c>
    </row>
    <row r="8737" spans="1:14" x14ac:dyDescent="0.25">
      <c r="A8737">
        <v>44370</v>
      </c>
      <c r="B8737">
        <v>4260.24</v>
      </c>
      <c r="C8737">
        <v>1175.18</v>
      </c>
      <c r="D8737">
        <v>6822.4</v>
      </c>
      <c r="E8737">
        <v>6303.5</v>
      </c>
      <c r="F8737">
        <v>15535.7</v>
      </c>
      <c r="G8737">
        <v>8485.7000000000007</v>
      </c>
      <c r="H8737">
        <v>23615</v>
      </c>
      <c r="I8737">
        <v>699.84</v>
      </c>
      <c r="J8737">
        <v>2167.3200000000002</v>
      </c>
      <c r="K8737">
        <v>11459.72</v>
      </c>
      <c r="L8737">
        <v>27922</v>
      </c>
      <c r="M8737">
        <v>27749</v>
      </c>
      <c r="N8737">
        <v>6872.3</v>
      </c>
    </row>
    <row r="8738" spans="1:14" x14ac:dyDescent="0.25">
      <c r="A8738">
        <v>44371</v>
      </c>
      <c r="B8738">
        <v>4285.1099999999997</v>
      </c>
      <c r="C8738">
        <v>1179.49</v>
      </c>
      <c r="D8738">
        <v>6856.4</v>
      </c>
      <c r="E8738">
        <v>6388.4</v>
      </c>
      <c r="F8738">
        <v>15632.08</v>
      </c>
      <c r="G8738">
        <v>8570.7999999999993</v>
      </c>
      <c r="H8738">
        <v>23931</v>
      </c>
      <c r="I8738">
        <v>707.35</v>
      </c>
      <c r="J8738">
        <v>2197.29</v>
      </c>
      <c r="K8738">
        <v>11549.4</v>
      </c>
      <c r="L8738">
        <v>27912</v>
      </c>
      <c r="M8738">
        <v>27845</v>
      </c>
      <c r="N8738">
        <v>6851.3</v>
      </c>
    </row>
    <row r="8739" spans="1:14" x14ac:dyDescent="0.25">
      <c r="A8739">
        <v>44372</v>
      </c>
      <c r="B8739">
        <v>4300.41</v>
      </c>
      <c r="C8739">
        <v>1181.05</v>
      </c>
      <c r="D8739">
        <v>6875.9</v>
      </c>
      <c r="E8739">
        <v>6379.2</v>
      </c>
      <c r="F8739">
        <v>15654.17</v>
      </c>
      <c r="G8739">
        <v>8601.7999999999993</v>
      </c>
      <c r="H8739">
        <v>24011</v>
      </c>
      <c r="I8739">
        <v>707.69</v>
      </c>
      <c r="J8739">
        <v>2197.29</v>
      </c>
      <c r="K8739">
        <v>11543.62</v>
      </c>
      <c r="L8739">
        <v>28145</v>
      </c>
      <c r="M8739">
        <v>28220</v>
      </c>
      <c r="N8739">
        <v>6880</v>
      </c>
    </row>
    <row r="8740" spans="1:14" x14ac:dyDescent="0.25">
      <c r="A8740">
        <v>44375</v>
      </c>
      <c r="B8740">
        <v>4309.57</v>
      </c>
      <c r="C8740">
        <v>1175.76</v>
      </c>
      <c r="D8740">
        <v>6813.6</v>
      </c>
      <c r="E8740">
        <v>6317.5</v>
      </c>
      <c r="F8740">
        <v>15595.94</v>
      </c>
      <c r="G8740">
        <v>8428.4</v>
      </c>
      <c r="H8740">
        <v>23742</v>
      </c>
      <c r="I8740">
        <v>705.59</v>
      </c>
      <c r="J8740">
        <v>2182.5500000000002</v>
      </c>
      <c r="K8740">
        <v>11564.83</v>
      </c>
      <c r="L8740">
        <v>28058</v>
      </c>
      <c r="M8740">
        <v>28226</v>
      </c>
      <c r="N8740">
        <v>6878</v>
      </c>
    </row>
    <row r="8741" spans="1:14" x14ac:dyDescent="0.25">
      <c r="A8741">
        <v>44376</v>
      </c>
      <c r="B8741">
        <v>4311.18</v>
      </c>
      <c r="C8741">
        <v>1179.0899999999999</v>
      </c>
      <c r="D8741">
        <v>6829.7</v>
      </c>
      <c r="E8741">
        <v>6327.2</v>
      </c>
      <c r="F8741">
        <v>15746.55</v>
      </c>
      <c r="G8741">
        <v>8448.5</v>
      </c>
      <c r="H8741">
        <v>23870</v>
      </c>
      <c r="I8741">
        <v>708.78</v>
      </c>
      <c r="J8741">
        <v>2204.7800000000002</v>
      </c>
      <c r="K8741">
        <v>11592.8</v>
      </c>
      <c r="L8741">
        <v>27874</v>
      </c>
      <c r="M8741">
        <v>27939</v>
      </c>
      <c r="N8741">
        <v>6892.4</v>
      </c>
    </row>
    <row r="8742" spans="1:14" x14ac:dyDescent="0.25">
      <c r="A8742">
        <v>44377</v>
      </c>
      <c r="B8742">
        <v>4317.83</v>
      </c>
      <c r="C8742">
        <v>1177.82</v>
      </c>
      <c r="D8742">
        <v>6791.2</v>
      </c>
      <c r="E8742">
        <v>6269.8</v>
      </c>
      <c r="F8742">
        <v>15590.92</v>
      </c>
      <c r="G8742">
        <v>8364.2000000000007</v>
      </c>
      <c r="H8742">
        <v>23640</v>
      </c>
      <c r="I8742">
        <v>704.36</v>
      </c>
      <c r="J8742">
        <v>2190.52</v>
      </c>
      <c r="K8742">
        <v>11499.26</v>
      </c>
      <c r="L8742">
        <v>27893</v>
      </c>
      <c r="M8742">
        <v>27730</v>
      </c>
      <c r="N8742">
        <v>6895.2</v>
      </c>
    </row>
    <row r="8743" spans="1:14" x14ac:dyDescent="0.25">
      <c r="A8743">
        <v>44378</v>
      </c>
      <c r="B8743">
        <v>4340.18</v>
      </c>
      <c r="C8743">
        <v>1177.82</v>
      </c>
      <c r="D8743">
        <v>6859.8</v>
      </c>
      <c r="E8743">
        <v>6313.7</v>
      </c>
      <c r="F8743">
        <v>15641.12</v>
      </c>
      <c r="G8743">
        <v>8445.7999999999993</v>
      </c>
      <c r="H8743">
        <v>23782</v>
      </c>
      <c r="I8743">
        <v>706.09</v>
      </c>
      <c r="J8743">
        <v>2196.3200000000002</v>
      </c>
      <c r="K8743">
        <v>11531.08</v>
      </c>
      <c r="L8743">
        <v>27748</v>
      </c>
      <c r="M8743">
        <v>27730</v>
      </c>
      <c r="N8743">
        <v>6854.2</v>
      </c>
    </row>
    <row r="8744" spans="1:14" x14ac:dyDescent="0.25">
      <c r="A8744">
        <v>44379</v>
      </c>
      <c r="B8744">
        <v>4372.3999999999996</v>
      </c>
      <c r="C8744">
        <v>1180.8599999999999</v>
      </c>
      <c r="D8744">
        <v>6855.9</v>
      </c>
      <c r="E8744">
        <v>6312.7</v>
      </c>
      <c r="F8744">
        <v>15679.27</v>
      </c>
      <c r="G8744">
        <v>8419.5</v>
      </c>
      <c r="H8744">
        <v>23801</v>
      </c>
      <c r="I8744">
        <v>708.13</v>
      </c>
      <c r="J8744">
        <v>2213.9699999999998</v>
      </c>
      <c r="K8744">
        <v>11516.62</v>
      </c>
      <c r="L8744">
        <v>27874</v>
      </c>
      <c r="M8744">
        <v>27264</v>
      </c>
      <c r="N8744">
        <v>6901.9</v>
      </c>
    </row>
    <row r="8745" spans="1:14" x14ac:dyDescent="0.25">
      <c r="A8745">
        <v>44382</v>
      </c>
      <c r="B8745">
        <v>4372.3999999999996</v>
      </c>
      <c r="C8745">
        <v>1184.77</v>
      </c>
      <c r="D8745">
        <v>6901.7</v>
      </c>
      <c r="E8745">
        <v>6327.6</v>
      </c>
      <c r="F8745">
        <v>15710.4</v>
      </c>
      <c r="G8745">
        <v>8487.2000000000007</v>
      </c>
      <c r="H8745">
        <v>23964</v>
      </c>
      <c r="I8745">
        <v>708.73</v>
      </c>
      <c r="J8745">
        <v>2223.87</v>
      </c>
      <c r="K8745">
        <v>11510.83</v>
      </c>
      <c r="L8745">
        <v>27689</v>
      </c>
      <c r="M8745">
        <v>27203</v>
      </c>
      <c r="N8745">
        <v>6901</v>
      </c>
    </row>
    <row r="8746" spans="1:14" x14ac:dyDescent="0.25">
      <c r="A8746">
        <v>44383</v>
      </c>
      <c r="B8746">
        <v>4363.4399999999996</v>
      </c>
      <c r="C8746">
        <v>1186.73</v>
      </c>
      <c r="D8746">
        <v>6832.1</v>
      </c>
      <c r="E8746">
        <v>6269.3</v>
      </c>
      <c r="F8746">
        <v>15540.72</v>
      </c>
      <c r="G8746">
        <v>8397.9</v>
      </c>
      <c r="H8746">
        <v>23728</v>
      </c>
      <c r="I8746">
        <v>706.29</v>
      </c>
      <c r="J8746">
        <v>2206.23</v>
      </c>
      <c r="K8746">
        <v>11509.87</v>
      </c>
      <c r="L8746">
        <v>27728</v>
      </c>
      <c r="M8746">
        <v>27068</v>
      </c>
      <c r="N8746">
        <v>6847.5</v>
      </c>
    </row>
    <row r="8747" spans="1:14" x14ac:dyDescent="0.25">
      <c r="A8747">
        <v>44384</v>
      </c>
      <c r="B8747">
        <v>4379.34</v>
      </c>
      <c r="C8747">
        <v>1187.42</v>
      </c>
      <c r="D8747">
        <v>6887.1</v>
      </c>
      <c r="E8747">
        <v>6291</v>
      </c>
      <c r="F8747">
        <v>15731.49</v>
      </c>
      <c r="G8747">
        <v>8397.2000000000007</v>
      </c>
      <c r="H8747">
        <v>23799</v>
      </c>
      <c r="I8747">
        <v>712.28</v>
      </c>
      <c r="J8747">
        <v>2246.11</v>
      </c>
      <c r="K8747">
        <v>11620.76</v>
      </c>
      <c r="L8747">
        <v>27505</v>
      </c>
      <c r="M8747">
        <v>27025</v>
      </c>
      <c r="N8747">
        <v>6916.2</v>
      </c>
    </row>
    <row r="8748" spans="1:14" x14ac:dyDescent="0.25">
      <c r="A8748">
        <v>44385</v>
      </c>
      <c r="B8748">
        <v>4342.29</v>
      </c>
      <c r="C8748">
        <v>1172.83</v>
      </c>
      <c r="D8748">
        <v>6771.8</v>
      </c>
      <c r="E8748">
        <v>6163.8</v>
      </c>
      <c r="F8748">
        <v>15456.38</v>
      </c>
      <c r="G8748">
        <v>8225.6</v>
      </c>
      <c r="H8748">
        <v>23178</v>
      </c>
      <c r="I8748">
        <v>698.24</v>
      </c>
      <c r="J8748">
        <v>2212.52</v>
      </c>
      <c r="K8748">
        <v>11463.58</v>
      </c>
      <c r="L8748">
        <v>27282</v>
      </c>
      <c r="M8748">
        <v>26248</v>
      </c>
      <c r="N8748">
        <v>6925.8</v>
      </c>
    </row>
    <row r="8749" spans="1:14" x14ac:dyDescent="0.25">
      <c r="A8749">
        <v>44386</v>
      </c>
      <c r="B8749">
        <v>4389.6099999999997</v>
      </c>
      <c r="C8749">
        <v>1184.77</v>
      </c>
      <c r="D8749">
        <v>6853</v>
      </c>
      <c r="E8749">
        <v>6292</v>
      </c>
      <c r="F8749">
        <v>15721.44</v>
      </c>
      <c r="G8749">
        <v>8347</v>
      </c>
      <c r="H8749">
        <v>23584</v>
      </c>
      <c r="I8749">
        <v>707</v>
      </c>
      <c r="J8749">
        <v>2241.7600000000002</v>
      </c>
      <c r="K8749">
        <v>11550.37</v>
      </c>
      <c r="L8749">
        <v>27341</v>
      </c>
      <c r="M8749">
        <v>26391</v>
      </c>
      <c r="N8749">
        <v>6859.9</v>
      </c>
    </row>
    <row r="8750" spans="1:14" x14ac:dyDescent="0.25">
      <c r="A8750">
        <v>44389</v>
      </c>
      <c r="B8750">
        <v>4406.33</v>
      </c>
      <c r="C8750">
        <v>1184.28</v>
      </c>
      <c r="D8750">
        <v>6872</v>
      </c>
      <c r="E8750">
        <v>6321.4</v>
      </c>
      <c r="F8750">
        <v>15852.98</v>
      </c>
      <c r="G8750">
        <v>8395.6</v>
      </c>
      <c r="H8750">
        <v>23817</v>
      </c>
      <c r="I8750">
        <v>713.13</v>
      </c>
      <c r="J8750">
        <v>2260.13</v>
      </c>
      <c r="K8750">
        <v>11626.55</v>
      </c>
      <c r="L8750">
        <v>27622</v>
      </c>
      <c r="M8750">
        <v>26666</v>
      </c>
      <c r="N8750">
        <v>6922.9</v>
      </c>
    </row>
    <row r="8751" spans="1:14" x14ac:dyDescent="0.25">
      <c r="A8751">
        <v>44390</v>
      </c>
      <c r="B8751">
        <v>4390.92</v>
      </c>
      <c r="C8751">
        <v>1188.01</v>
      </c>
      <c r="D8751">
        <v>6861.3</v>
      </c>
      <c r="E8751">
        <v>6320.4</v>
      </c>
      <c r="F8751">
        <v>15834.9</v>
      </c>
      <c r="G8751">
        <v>8267.7999999999993</v>
      </c>
      <c r="H8751">
        <v>23682</v>
      </c>
      <c r="I8751">
        <v>717.42</v>
      </c>
      <c r="J8751">
        <v>2268.83</v>
      </c>
      <c r="K8751">
        <v>11614.01</v>
      </c>
      <c r="L8751">
        <v>27767</v>
      </c>
      <c r="M8751">
        <v>27004</v>
      </c>
      <c r="N8751">
        <v>6922</v>
      </c>
    </row>
    <row r="8752" spans="1:14" x14ac:dyDescent="0.25">
      <c r="A8752">
        <v>44391</v>
      </c>
      <c r="B8752">
        <v>4397.47</v>
      </c>
      <c r="C8752">
        <v>1179.3900000000001</v>
      </c>
      <c r="D8752">
        <v>6837.4</v>
      </c>
      <c r="E8752">
        <v>6320.9</v>
      </c>
      <c r="F8752">
        <v>15840.93</v>
      </c>
      <c r="G8752">
        <v>8244.5</v>
      </c>
      <c r="H8752">
        <v>23741</v>
      </c>
      <c r="I8752">
        <v>719.43</v>
      </c>
      <c r="J8752">
        <v>2278.98</v>
      </c>
      <c r="K8752">
        <v>11583.15</v>
      </c>
      <c r="L8752">
        <v>27660</v>
      </c>
      <c r="M8752">
        <v>26903</v>
      </c>
      <c r="N8752">
        <v>6940.1</v>
      </c>
    </row>
    <row r="8753" spans="1:14" x14ac:dyDescent="0.25">
      <c r="A8753">
        <v>44392</v>
      </c>
      <c r="B8753">
        <v>4381.66</v>
      </c>
      <c r="C8753">
        <v>1183.4000000000001</v>
      </c>
      <c r="D8753">
        <v>6748.9</v>
      </c>
      <c r="E8753">
        <v>6258.2</v>
      </c>
      <c r="F8753">
        <v>15674.25</v>
      </c>
      <c r="G8753">
        <v>8116.2</v>
      </c>
      <c r="H8753">
        <v>23409</v>
      </c>
      <c r="I8753">
        <v>714.19</v>
      </c>
      <c r="J8753">
        <v>2264.96</v>
      </c>
      <c r="K8753">
        <v>11523.37</v>
      </c>
      <c r="L8753">
        <v>27350</v>
      </c>
      <c r="M8753">
        <v>27132</v>
      </c>
      <c r="N8753">
        <v>6914.3</v>
      </c>
    </row>
    <row r="8754" spans="1:14" x14ac:dyDescent="0.25">
      <c r="A8754">
        <v>44393</v>
      </c>
      <c r="B8754">
        <v>4348.03</v>
      </c>
      <c r="C8754">
        <v>1172.04</v>
      </c>
      <c r="D8754">
        <v>6742.6</v>
      </c>
      <c r="E8754">
        <v>6226.4</v>
      </c>
      <c r="F8754">
        <v>15576.86</v>
      </c>
      <c r="G8754">
        <v>8078.9</v>
      </c>
      <c r="H8754">
        <v>23333</v>
      </c>
      <c r="I8754">
        <v>711.25</v>
      </c>
      <c r="J8754">
        <v>2257.08</v>
      </c>
      <c r="K8754">
        <v>11558.08</v>
      </c>
      <c r="L8754">
        <v>27069</v>
      </c>
      <c r="M8754">
        <v>27139</v>
      </c>
      <c r="N8754">
        <v>6939.1</v>
      </c>
    </row>
    <row r="8755" spans="1:14" x14ac:dyDescent="0.25">
      <c r="A8755">
        <v>44396</v>
      </c>
      <c r="B8755">
        <v>4280.17</v>
      </c>
      <c r="C8755">
        <v>1158.04</v>
      </c>
      <c r="D8755">
        <v>6584.5</v>
      </c>
      <c r="E8755">
        <v>6068.2</v>
      </c>
      <c r="F8755">
        <v>15155.16</v>
      </c>
      <c r="G8755">
        <v>7893.6</v>
      </c>
      <c r="H8755">
        <v>22645</v>
      </c>
      <c r="I8755">
        <v>696.2</v>
      </c>
      <c r="J8755">
        <v>2211.39</v>
      </c>
      <c r="K8755">
        <v>11443.33</v>
      </c>
      <c r="L8755">
        <v>26749</v>
      </c>
      <c r="M8755">
        <v>26606</v>
      </c>
      <c r="N8755">
        <v>6870.4</v>
      </c>
    </row>
    <row r="8756" spans="1:14" x14ac:dyDescent="0.25">
      <c r="A8756">
        <v>44397</v>
      </c>
      <c r="B8756">
        <v>4345.01</v>
      </c>
      <c r="C8756">
        <v>1169.1099999999999</v>
      </c>
      <c r="D8756">
        <v>6628.8</v>
      </c>
      <c r="E8756">
        <v>6117.9</v>
      </c>
      <c r="F8756">
        <v>15271.63</v>
      </c>
      <c r="G8756">
        <v>7959.5</v>
      </c>
      <c r="H8756">
        <v>22753</v>
      </c>
      <c r="I8756">
        <v>697.24</v>
      </c>
      <c r="J8756">
        <v>2229.2800000000002</v>
      </c>
      <c r="K8756">
        <v>11524.33</v>
      </c>
      <c r="L8756">
        <v>26565</v>
      </c>
      <c r="M8756">
        <v>26379</v>
      </c>
      <c r="N8756">
        <v>6836</v>
      </c>
    </row>
    <row r="8757" spans="1:14" x14ac:dyDescent="0.25">
      <c r="A8757">
        <v>44398</v>
      </c>
      <c r="B8757">
        <v>4380.1499999999996</v>
      </c>
      <c r="C8757">
        <v>1177.6300000000001</v>
      </c>
      <c r="D8757">
        <v>6743.6</v>
      </c>
      <c r="E8757">
        <v>6232.2</v>
      </c>
      <c r="F8757">
        <v>15472.44</v>
      </c>
      <c r="G8757">
        <v>8166.9</v>
      </c>
      <c r="H8757">
        <v>23300</v>
      </c>
      <c r="I8757">
        <v>708.62</v>
      </c>
      <c r="J8757">
        <v>2260.6999999999998</v>
      </c>
      <c r="K8757">
        <v>11584.12</v>
      </c>
      <c r="L8757">
        <v>26711</v>
      </c>
      <c r="M8757">
        <v>26370</v>
      </c>
      <c r="N8757">
        <v>6898.1</v>
      </c>
    </row>
    <row r="8758" spans="1:14" x14ac:dyDescent="0.25">
      <c r="A8758">
        <v>44399</v>
      </c>
      <c r="B8758">
        <v>4389.21</v>
      </c>
      <c r="C8758">
        <v>1178.02</v>
      </c>
      <c r="D8758">
        <v>6706.1</v>
      </c>
      <c r="E8758">
        <v>6249.1</v>
      </c>
      <c r="F8758">
        <v>15561.8</v>
      </c>
      <c r="G8758">
        <v>8200.5</v>
      </c>
      <c r="H8758">
        <v>23443</v>
      </c>
      <c r="I8758">
        <v>713.77</v>
      </c>
      <c r="J8758">
        <v>2274.73</v>
      </c>
      <c r="K8758">
        <v>11526.26</v>
      </c>
      <c r="L8758">
        <v>26711</v>
      </c>
      <c r="M8758">
        <v>26834</v>
      </c>
      <c r="N8758">
        <v>6964</v>
      </c>
    </row>
    <row r="8759" spans="1:14" x14ac:dyDescent="0.25">
      <c r="A8759">
        <v>44400</v>
      </c>
      <c r="B8759">
        <v>4433.1099999999997</v>
      </c>
      <c r="C8759">
        <v>1185.26</v>
      </c>
      <c r="D8759">
        <v>6772.7</v>
      </c>
      <c r="E8759">
        <v>6333</v>
      </c>
      <c r="F8759">
        <v>15716.42</v>
      </c>
      <c r="G8759">
        <v>8306.7999999999993</v>
      </c>
      <c r="H8759">
        <v>23736</v>
      </c>
      <c r="I8759">
        <v>723.92</v>
      </c>
      <c r="J8759">
        <v>2306.15</v>
      </c>
      <c r="K8759">
        <v>11684.4</v>
      </c>
      <c r="L8759">
        <v>26711</v>
      </c>
      <c r="M8759">
        <v>26415</v>
      </c>
      <c r="N8759">
        <v>6981.1</v>
      </c>
    </row>
    <row r="8760" spans="1:14" x14ac:dyDescent="0.25">
      <c r="A8760">
        <v>44403</v>
      </c>
      <c r="B8760">
        <v>4444.38</v>
      </c>
      <c r="C8760">
        <v>1181.1500000000001</v>
      </c>
      <c r="D8760">
        <v>6763</v>
      </c>
      <c r="E8760">
        <v>6342.7</v>
      </c>
      <c r="F8760">
        <v>15662.21</v>
      </c>
      <c r="G8760">
        <v>8348</v>
      </c>
      <c r="H8760">
        <v>23879</v>
      </c>
      <c r="I8760">
        <v>719.78</v>
      </c>
      <c r="J8760">
        <v>2308.08</v>
      </c>
      <c r="K8760">
        <v>11601.47</v>
      </c>
      <c r="L8760">
        <v>26972</v>
      </c>
      <c r="M8760">
        <v>25309</v>
      </c>
      <c r="N8760">
        <v>6977.3</v>
      </c>
    </row>
    <row r="8761" spans="1:14" x14ac:dyDescent="0.25">
      <c r="A8761">
        <v>44404</v>
      </c>
      <c r="B8761">
        <v>4424.55</v>
      </c>
      <c r="C8761">
        <v>1182.82</v>
      </c>
      <c r="D8761">
        <v>6739.2</v>
      </c>
      <c r="E8761">
        <v>6297.8</v>
      </c>
      <c r="F8761">
        <v>15578.87</v>
      </c>
      <c r="G8761">
        <v>8279.2000000000007</v>
      </c>
      <c r="H8761">
        <v>23683</v>
      </c>
      <c r="I8761">
        <v>712.1</v>
      </c>
      <c r="J8761">
        <v>2296.48</v>
      </c>
      <c r="K8761">
        <v>11584.12</v>
      </c>
      <c r="L8761">
        <v>27050</v>
      </c>
      <c r="M8761">
        <v>24251</v>
      </c>
      <c r="N8761">
        <v>7006.9</v>
      </c>
    </row>
    <row r="8762" spans="1:14" x14ac:dyDescent="0.25">
      <c r="A8762">
        <v>44405</v>
      </c>
      <c r="B8762">
        <v>4423.74</v>
      </c>
      <c r="C8762">
        <v>1184.58</v>
      </c>
      <c r="D8762">
        <v>6762</v>
      </c>
      <c r="E8762">
        <v>6372.1</v>
      </c>
      <c r="F8762">
        <v>15624.05</v>
      </c>
      <c r="G8762">
        <v>8313.6</v>
      </c>
      <c r="H8762">
        <v>23861</v>
      </c>
      <c r="I8762">
        <v>722.23</v>
      </c>
      <c r="J8762">
        <v>2302.2800000000002</v>
      </c>
      <c r="K8762">
        <v>11614.01</v>
      </c>
      <c r="L8762">
        <v>26681</v>
      </c>
      <c r="M8762">
        <v>24586</v>
      </c>
      <c r="N8762">
        <v>6951.5</v>
      </c>
    </row>
    <row r="8763" spans="1:14" x14ac:dyDescent="0.25">
      <c r="A8763">
        <v>44406</v>
      </c>
      <c r="B8763">
        <v>4441.87</v>
      </c>
      <c r="C8763">
        <v>1188.79</v>
      </c>
      <c r="D8763">
        <v>6817.5</v>
      </c>
      <c r="E8763">
        <v>6396.2</v>
      </c>
      <c r="F8763">
        <v>15687.31</v>
      </c>
      <c r="G8763">
        <v>8353.7000000000007</v>
      </c>
      <c r="H8763">
        <v>24100</v>
      </c>
      <c r="I8763">
        <v>732.36</v>
      </c>
      <c r="J8763">
        <v>2304.94</v>
      </c>
      <c r="K8763">
        <v>11629.44</v>
      </c>
      <c r="L8763">
        <v>26953</v>
      </c>
      <c r="M8763">
        <v>25445</v>
      </c>
      <c r="N8763">
        <v>6998.3</v>
      </c>
    </row>
    <row r="8764" spans="1:14" x14ac:dyDescent="0.25">
      <c r="A8764">
        <v>44407</v>
      </c>
      <c r="B8764">
        <v>4419.41</v>
      </c>
      <c r="C8764">
        <v>1187.32</v>
      </c>
      <c r="D8764">
        <v>6777.6</v>
      </c>
      <c r="E8764">
        <v>6375.4</v>
      </c>
      <c r="F8764">
        <v>15612</v>
      </c>
      <c r="G8764">
        <v>8261.7000000000007</v>
      </c>
      <c r="H8764">
        <v>23974</v>
      </c>
      <c r="I8764">
        <v>728.67</v>
      </c>
      <c r="J8764">
        <v>2291.89</v>
      </c>
      <c r="K8764">
        <v>11668.01</v>
      </c>
      <c r="L8764">
        <v>26507</v>
      </c>
      <c r="M8764">
        <v>25147</v>
      </c>
      <c r="N8764">
        <v>6968.7</v>
      </c>
    </row>
    <row r="8765" spans="1:14" x14ac:dyDescent="0.25">
      <c r="A8765">
        <v>44410</v>
      </c>
      <c r="B8765">
        <v>4409.55</v>
      </c>
      <c r="C8765">
        <v>1187.32</v>
      </c>
      <c r="D8765">
        <v>6824.3</v>
      </c>
      <c r="E8765">
        <v>6437.2</v>
      </c>
      <c r="F8765">
        <v>15641.12</v>
      </c>
      <c r="G8765">
        <v>8337.7999999999993</v>
      </c>
      <c r="H8765">
        <v>23961</v>
      </c>
      <c r="I8765">
        <v>732.5</v>
      </c>
      <c r="J8765">
        <v>2304.2199999999998</v>
      </c>
      <c r="K8765">
        <v>11713.33</v>
      </c>
      <c r="L8765">
        <v>26885</v>
      </c>
      <c r="M8765">
        <v>25365</v>
      </c>
      <c r="N8765">
        <v>7050.8</v>
      </c>
    </row>
    <row r="8766" spans="1:14" x14ac:dyDescent="0.25">
      <c r="A8766">
        <v>44411</v>
      </c>
      <c r="B8766">
        <v>4445.1899999999996</v>
      </c>
      <c r="C8766">
        <v>1193.3900000000001</v>
      </c>
      <c r="D8766">
        <v>6845.7</v>
      </c>
      <c r="E8766">
        <v>6484</v>
      </c>
      <c r="F8766">
        <v>15606.98</v>
      </c>
      <c r="G8766">
        <v>8350.1</v>
      </c>
      <c r="H8766">
        <v>23953</v>
      </c>
      <c r="I8766">
        <v>734.32</v>
      </c>
      <c r="J8766">
        <v>2302.2800000000002</v>
      </c>
      <c r="K8766">
        <v>11718.15</v>
      </c>
      <c r="L8766">
        <v>26730</v>
      </c>
      <c r="M8766">
        <v>25301</v>
      </c>
      <c r="N8766">
        <v>7037.5</v>
      </c>
    </row>
    <row r="8767" spans="1:14" x14ac:dyDescent="0.25">
      <c r="A8767">
        <v>44412</v>
      </c>
      <c r="B8767">
        <v>4424.6499999999996</v>
      </c>
      <c r="C8767">
        <v>1191.92</v>
      </c>
      <c r="D8767">
        <v>6860.3</v>
      </c>
      <c r="E8767">
        <v>6506.1</v>
      </c>
      <c r="F8767">
        <v>15736.51</v>
      </c>
      <c r="G8767">
        <v>8370.4</v>
      </c>
      <c r="H8767">
        <v>24078</v>
      </c>
      <c r="I8767">
        <v>740.34</v>
      </c>
      <c r="J8767">
        <v>2315.58</v>
      </c>
      <c r="K8767">
        <v>11744.19</v>
      </c>
      <c r="L8767">
        <v>26740</v>
      </c>
      <c r="M8767">
        <v>25595</v>
      </c>
      <c r="N8767">
        <v>7074.7</v>
      </c>
    </row>
    <row r="8768" spans="1:14" x14ac:dyDescent="0.25">
      <c r="A8768">
        <v>44413</v>
      </c>
      <c r="B8768">
        <v>4451.7299999999996</v>
      </c>
      <c r="C8768">
        <v>1194.3699999999999</v>
      </c>
      <c r="D8768">
        <v>6868.1</v>
      </c>
      <c r="E8768">
        <v>6539.9</v>
      </c>
      <c r="F8768">
        <v>15800.77</v>
      </c>
      <c r="G8768">
        <v>8415.2999999999993</v>
      </c>
      <c r="H8768">
        <v>24250</v>
      </c>
      <c r="I8768">
        <v>743.61</v>
      </c>
      <c r="J8768">
        <v>2314.85</v>
      </c>
      <c r="K8768">
        <v>11747.08</v>
      </c>
      <c r="L8768">
        <v>26827</v>
      </c>
      <c r="M8768">
        <v>25369</v>
      </c>
      <c r="N8768">
        <v>7083.3</v>
      </c>
    </row>
    <row r="8769" spans="1:14" x14ac:dyDescent="0.25">
      <c r="A8769">
        <v>44414</v>
      </c>
      <c r="B8769">
        <v>4459.59</v>
      </c>
      <c r="C8769">
        <v>1202.5999999999999</v>
      </c>
      <c r="D8769">
        <v>6872</v>
      </c>
      <c r="E8769">
        <v>6575.6</v>
      </c>
      <c r="F8769">
        <v>15816.83</v>
      </c>
      <c r="G8769">
        <v>8454.2999999999993</v>
      </c>
      <c r="H8769">
        <v>24569</v>
      </c>
      <c r="I8769">
        <v>743.25</v>
      </c>
      <c r="J8769">
        <v>2299.38</v>
      </c>
      <c r="K8769">
        <v>11724.9</v>
      </c>
      <c r="L8769">
        <v>26982</v>
      </c>
      <c r="M8769">
        <v>25373</v>
      </c>
      <c r="N8769">
        <v>7107.2</v>
      </c>
    </row>
    <row r="8770" spans="1:14" x14ac:dyDescent="0.25">
      <c r="A8770">
        <v>44417</v>
      </c>
      <c r="B8770">
        <v>4455.8599999999997</v>
      </c>
      <c r="C8770">
        <v>1200.74</v>
      </c>
      <c r="D8770">
        <v>6884.1</v>
      </c>
      <c r="E8770">
        <v>6571.3</v>
      </c>
      <c r="F8770">
        <v>15813.82</v>
      </c>
      <c r="G8770">
        <v>8451.4</v>
      </c>
      <c r="H8770">
        <v>24713</v>
      </c>
      <c r="I8770">
        <v>747.16</v>
      </c>
      <c r="J8770">
        <v>2304.6999999999998</v>
      </c>
      <c r="K8770">
        <v>11848.33</v>
      </c>
      <c r="L8770">
        <v>26982</v>
      </c>
      <c r="M8770">
        <v>25458</v>
      </c>
      <c r="N8770">
        <v>7100.5</v>
      </c>
    </row>
    <row r="8771" spans="1:14" x14ac:dyDescent="0.25">
      <c r="A8771">
        <v>44418</v>
      </c>
      <c r="B8771">
        <v>4460.09</v>
      </c>
      <c r="C8771">
        <v>1203.97</v>
      </c>
      <c r="D8771">
        <v>6908</v>
      </c>
      <c r="E8771">
        <v>6578</v>
      </c>
      <c r="F8771">
        <v>15830.89</v>
      </c>
      <c r="G8771">
        <v>8474.9</v>
      </c>
      <c r="H8771">
        <v>24756</v>
      </c>
      <c r="I8771">
        <v>750.33</v>
      </c>
      <c r="J8771">
        <v>2312.44</v>
      </c>
      <c r="K8771">
        <v>11903.3</v>
      </c>
      <c r="L8771">
        <v>26992</v>
      </c>
      <c r="M8771">
        <v>25700</v>
      </c>
      <c r="N8771">
        <v>7124.3</v>
      </c>
    </row>
    <row r="8772" spans="1:14" x14ac:dyDescent="0.25">
      <c r="A8772">
        <v>44419</v>
      </c>
      <c r="B8772">
        <v>4470.8599999999997</v>
      </c>
      <c r="C8772">
        <v>1206.6099999999999</v>
      </c>
      <c r="D8772">
        <v>6959.1</v>
      </c>
      <c r="E8772">
        <v>6614.2</v>
      </c>
      <c r="F8772">
        <v>15876.07</v>
      </c>
      <c r="G8772">
        <v>8546.7000000000007</v>
      </c>
      <c r="H8772">
        <v>25000</v>
      </c>
      <c r="I8772">
        <v>751.02</v>
      </c>
      <c r="J8772">
        <v>2324.52</v>
      </c>
      <c r="K8772">
        <v>11940.91</v>
      </c>
      <c r="L8772">
        <v>27205</v>
      </c>
      <c r="M8772">
        <v>25777</v>
      </c>
      <c r="N8772">
        <v>7153</v>
      </c>
    </row>
    <row r="8773" spans="1:14" x14ac:dyDescent="0.25">
      <c r="A8773">
        <v>44420</v>
      </c>
      <c r="B8773">
        <v>4484.96</v>
      </c>
      <c r="C8773">
        <v>1204.8499999999999</v>
      </c>
      <c r="D8773">
        <v>6964.9</v>
      </c>
      <c r="E8773">
        <v>6638.3</v>
      </c>
      <c r="F8773">
        <v>16001.58</v>
      </c>
      <c r="G8773">
        <v>8556.7000000000007</v>
      </c>
      <c r="H8773">
        <v>25110</v>
      </c>
      <c r="I8773">
        <v>751.19</v>
      </c>
      <c r="J8773">
        <v>2325.25</v>
      </c>
      <c r="K8773">
        <v>11982.37</v>
      </c>
      <c r="L8773">
        <v>27156</v>
      </c>
      <c r="M8773">
        <v>25624</v>
      </c>
      <c r="N8773">
        <v>7157.7</v>
      </c>
    </row>
    <row r="8774" spans="1:14" x14ac:dyDescent="0.25">
      <c r="A8774">
        <v>44421</v>
      </c>
      <c r="B8774">
        <v>4492.91</v>
      </c>
      <c r="C8774">
        <v>1204.75</v>
      </c>
      <c r="D8774">
        <v>6989.2</v>
      </c>
      <c r="E8774">
        <v>6651.8</v>
      </c>
      <c r="F8774">
        <v>16033.71</v>
      </c>
      <c r="G8774">
        <v>8567.4</v>
      </c>
      <c r="H8774">
        <v>25197</v>
      </c>
      <c r="I8774">
        <v>751.17</v>
      </c>
      <c r="J8774">
        <v>2328.39</v>
      </c>
      <c r="K8774">
        <v>11998.77</v>
      </c>
      <c r="L8774">
        <v>27127</v>
      </c>
      <c r="M8774">
        <v>25549</v>
      </c>
      <c r="N8774">
        <v>7202.6</v>
      </c>
    </row>
    <row r="8775" spans="1:14" x14ac:dyDescent="0.25">
      <c r="A8775">
        <v>44424</v>
      </c>
      <c r="B8775">
        <v>4504.49</v>
      </c>
      <c r="C8775">
        <v>1203.77</v>
      </c>
      <c r="D8775">
        <v>6919.2</v>
      </c>
      <c r="E8775">
        <v>6596.8</v>
      </c>
      <c r="F8775">
        <v>15954.38</v>
      </c>
      <c r="G8775">
        <v>8500.4</v>
      </c>
      <c r="H8775">
        <v>25000</v>
      </c>
      <c r="I8775">
        <v>746.52</v>
      </c>
      <c r="J8775">
        <v>2294.06</v>
      </c>
      <c r="K8775">
        <v>11953.44</v>
      </c>
      <c r="L8775">
        <v>26633</v>
      </c>
      <c r="M8775">
        <v>25333</v>
      </c>
      <c r="N8775">
        <v>7159.7</v>
      </c>
    </row>
    <row r="8776" spans="1:14" x14ac:dyDescent="0.25">
      <c r="A8776">
        <v>44425</v>
      </c>
      <c r="B8776">
        <v>4473.88</v>
      </c>
      <c r="C8776">
        <v>1197.1099999999999</v>
      </c>
      <c r="D8776">
        <v>6944</v>
      </c>
      <c r="E8776">
        <v>6579</v>
      </c>
      <c r="F8776">
        <v>15971.45</v>
      </c>
      <c r="G8776">
        <v>8444.9</v>
      </c>
      <c r="H8776">
        <v>24786</v>
      </c>
      <c r="I8776">
        <v>747.58</v>
      </c>
      <c r="J8776">
        <v>2302.77</v>
      </c>
      <c r="K8776">
        <v>12026.73</v>
      </c>
      <c r="L8776">
        <v>26517</v>
      </c>
      <c r="M8776">
        <v>24940</v>
      </c>
      <c r="N8776">
        <v>7107.2</v>
      </c>
    </row>
    <row r="8777" spans="1:14" x14ac:dyDescent="0.25">
      <c r="A8777">
        <v>44426</v>
      </c>
      <c r="B8777">
        <v>4424.45</v>
      </c>
      <c r="C8777">
        <v>1193.8800000000001</v>
      </c>
      <c r="D8777">
        <v>6935.2</v>
      </c>
      <c r="E8777">
        <v>6530.7</v>
      </c>
      <c r="F8777">
        <v>16020.65</v>
      </c>
      <c r="G8777">
        <v>8541.7000000000007</v>
      </c>
      <c r="H8777">
        <v>24919</v>
      </c>
      <c r="I8777">
        <v>748.14</v>
      </c>
      <c r="J8777">
        <v>2288.75</v>
      </c>
      <c r="K8777">
        <v>12091.34</v>
      </c>
      <c r="L8777">
        <v>26749</v>
      </c>
      <c r="M8777">
        <v>25012</v>
      </c>
      <c r="N8777">
        <v>7090</v>
      </c>
    </row>
    <row r="8778" spans="1:14" x14ac:dyDescent="0.25">
      <c r="A8778">
        <v>44427</v>
      </c>
      <c r="B8778">
        <v>4431.3999999999996</v>
      </c>
      <c r="C8778">
        <v>1189.57</v>
      </c>
      <c r="D8778">
        <v>6841.3</v>
      </c>
      <c r="E8778">
        <v>6372.6</v>
      </c>
      <c r="F8778">
        <v>15808.8</v>
      </c>
      <c r="G8778">
        <v>8479.5</v>
      </c>
      <c r="H8778">
        <v>24525</v>
      </c>
      <c r="I8778">
        <v>742.67</v>
      </c>
      <c r="J8778">
        <v>2250.31</v>
      </c>
      <c r="K8778">
        <v>11943.8</v>
      </c>
      <c r="L8778">
        <v>26371</v>
      </c>
      <c r="M8778">
        <v>24483</v>
      </c>
      <c r="N8778">
        <v>7040.3</v>
      </c>
    </row>
    <row r="8779" spans="1:14" x14ac:dyDescent="0.25">
      <c r="A8779">
        <v>44428</v>
      </c>
      <c r="B8779">
        <v>4467.1400000000003</v>
      </c>
      <c r="C8779">
        <v>1196.53</v>
      </c>
      <c r="D8779">
        <v>6875.4</v>
      </c>
      <c r="E8779">
        <v>6391.4</v>
      </c>
      <c r="F8779">
        <v>15849.96</v>
      </c>
      <c r="G8779">
        <v>8492.7000000000007</v>
      </c>
      <c r="H8779">
        <v>24500</v>
      </c>
      <c r="I8779">
        <v>748.29</v>
      </c>
      <c r="J8779">
        <v>2282.9899999999998</v>
      </c>
      <c r="K8779">
        <v>11963.09</v>
      </c>
      <c r="L8779">
        <v>26178</v>
      </c>
      <c r="M8779">
        <v>24063</v>
      </c>
      <c r="N8779">
        <v>7052.7</v>
      </c>
    </row>
    <row r="8780" spans="1:14" x14ac:dyDescent="0.25">
      <c r="A8780">
        <v>44431</v>
      </c>
      <c r="B8780">
        <v>4506</v>
      </c>
      <c r="C8780">
        <v>1202.79</v>
      </c>
      <c r="D8780">
        <v>6899.7</v>
      </c>
      <c r="E8780">
        <v>6445.9</v>
      </c>
      <c r="F8780">
        <v>15925.27</v>
      </c>
      <c r="G8780">
        <v>8552.7000000000007</v>
      </c>
      <c r="H8780">
        <v>24623</v>
      </c>
      <c r="I8780">
        <v>756.77</v>
      </c>
      <c r="J8780">
        <v>2294.35</v>
      </c>
      <c r="K8780">
        <v>12031.55</v>
      </c>
      <c r="L8780">
        <v>26672</v>
      </c>
      <c r="M8780">
        <v>24358</v>
      </c>
      <c r="N8780">
        <v>7092.8</v>
      </c>
    </row>
    <row r="8781" spans="1:14" x14ac:dyDescent="0.25">
      <c r="A8781">
        <v>44432</v>
      </c>
      <c r="B8781">
        <v>4513.05</v>
      </c>
      <c r="C8781">
        <v>1205.44</v>
      </c>
      <c r="D8781">
        <v>6899.7</v>
      </c>
      <c r="E8781">
        <v>6427.6</v>
      </c>
      <c r="F8781">
        <v>15964.43</v>
      </c>
      <c r="G8781">
        <v>8525.5</v>
      </c>
      <c r="H8781">
        <v>24604</v>
      </c>
      <c r="I8781">
        <v>759.51</v>
      </c>
      <c r="J8781">
        <v>2288.5500000000002</v>
      </c>
      <c r="K8781">
        <v>11989.12</v>
      </c>
      <c r="L8781">
        <v>26885</v>
      </c>
      <c r="M8781">
        <v>24896</v>
      </c>
      <c r="N8781">
        <v>7097.6</v>
      </c>
    </row>
    <row r="8782" spans="1:14" x14ac:dyDescent="0.25">
      <c r="A8782">
        <v>44433</v>
      </c>
      <c r="B8782">
        <v>4523.5200000000004</v>
      </c>
      <c r="C8782">
        <v>1208.3800000000001</v>
      </c>
      <c r="D8782">
        <v>6933.8</v>
      </c>
      <c r="E8782">
        <v>6440.1</v>
      </c>
      <c r="F8782">
        <v>15916.23</v>
      </c>
      <c r="G8782">
        <v>8545.1</v>
      </c>
      <c r="H8782">
        <v>24630</v>
      </c>
      <c r="I8782">
        <v>758.27</v>
      </c>
      <c r="J8782">
        <v>2296.2800000000002</v>
      </c>
      <c r="K8782">
        <v>11918.73</v>
      </c>
      <c r="L8782">
        <v>26885</v>
      </c>
      <c r="M8782">
        <v>24937</v>
      </c>
      <c r="N8782">
        <v>7132.9</v>
      </c>
    </row>
    <row r="8783" spans="1:14" x14ac:dyDescent="0.25">
      <c r="A8783">
        <v>44434</v>
      </c>
      <c r="B8783">
        <v>4496.9399999999996</v>
      </c>
      <c r="C8783">
        <v>1201.9100000000001</v>
      </c>
      <c r="D8783">
        <v>6918.2</v>
      </c>
      <c r="E8783">
        <v>6429.5</v>
      </c>
      <c r="F8783">
        <v>15861.01</v>
      </c>
      <c r="G8783">
        <v>8484.7999999999993</v>
      </c>
      <c r="H8783">
        <v>24452</v>
      </c>
      <c r="I8783">
        <v>756.88</v>
      </c>
      <c r="J8783">
        <v>2291.9299999999998</v>
      </c>
      <c r="K8783">
        <v>11950.55</v>
      </c>
      <c r="L8783">
        <v>26837</v>
      </c>
      <c r="M8783">
        <v>24681</v>
      </c>
      <c r="N8783">
        <v>7089</v>
      </c>
    </row>
    <row r="8784" spans="1:14" x14ac:dyDescent="0.25">
      <c r="A8784">
        <v>44435</v>
      </c>
      <c r="B8784">
        <v>4536.3100000000004</v>
      </c>
      <c r="C8784">
        <v>1209.45</v>
      </c>
      <c r="D8784">
        <v>6940.6</v>
      </c>
      <c r="E8784">
        <v>6444.9</v>
      </c>
      <c r="F8784">
        <v>15899.16</v>
      </c>
      <c r="G8784">
        <v>8498</v>
      </c>
      <c r="H8784">
        <v>24580</v>
      </c>
      <c r="I8784">
        <v>763.4</v>
      </c>
      <c r="J8784">
        <v>2296.04</v>
      </c>
      <c r="K8784">
        <v>11983.34</v>
      </c>
      <c r="L8784">
        <v>26788</v>
      </c>
      <c r="M8784">
        <v>24632</v>
      </c>
      <c r="N8784">
        <v>7090.9</v>
      </c>
    </row>
    <row r="8785" spans="1:14" x14ac:dyDescent="0.25">
      <c r="A8785">
        <v>44438</v>
      </c>
      <c r="B8785">
        <v>4556.04</v>
      </c>
      <c r="C8785">
        <v>1206.71</v>
      </c>
      <c r="D8785">
        <v>6940.6</v>
      </c>
      <c r="E8785">
        <v>6450.2</v>
      </c>
      <c r="F8785">
        <v>15950.37</v>
      </c>
      <c r="G8785">
        <v>8457.5</v>
      </c>
      <c r="H8785">
        <v>24607</v>
      </c>
      <c r="I8785">
        <v>765.55</v>
      </c>
      <c r="J8785">
        <v>2295.08</v>
      </c>
      <c r="K8785">
        <v>11988.16</v>
      </c>
      <c r="L8785">
        <v>26885</v>
      </c>
      <c r="M8785">
        <v>24791</v>
      </c>
      <c r="N8785">
        <v>7105.2</v>
      </c>
    </row>
    <row r="8786" spans="1:14" x14ac:dyDescent="0.25">
      <c r="A8786">
        <v>44439</v>
      </c>
      <c r="B8786">
        <v>4551.3100000000004</v>
      </c>
      <c r="C8786">
        <v>1204.46</v>
      </c>
      <c r="D8786">
        <v>6904.1</v>
      </c>
      <c r="E8786">
        <v>6444</v>
      </c>
      <c r="F8786">
        <v>15864.02</v>
      </c>
      <c r="G8786">
        <v>8411.7999999999993</v>
      </c>
      <c r="H8786">
        <v>24591</v>
      </c>
      <c r="I8786">
        <v>764.24</v>
      </c>
      <c r="J8786">
        <v>2275.7399999999998</v>
      </c>
      <c r="K8786">
        <v>11967.91</v>
      </c>
      <c r="L8786">
        <v>27311</v>
      </c>
      <c r="M8786">
        <v>25114</v>
      </c>
      <c r="N8786">
        <v>7137.7</v>
      </c>
    </row>
    <row r="8787" spans="1:14" x14ac:dyDescent="0.25">
      <c r="A8787">
        <v>44440</v>
      </c>
      <c r="B8787">
        <v>4552.1099999999997</v>
      </c>
      <c r="C8787">
        <v>1211.4100000000001</v>
      </c>
      <c r="D8787">
        <v>6944</v>
      </c>
      <c r="E8787">
        <v>6519.2</v>
      </c>
      <c r="F8787">
        <v>15878.08</v>
      </c>
      <c r="G8787">
        <v>8563</v>
      </c>
      <c r="H8787">
        <v>24742</v>
      </c>
      <c r="I8787">
        <v>766.44</v>
      </c>
      <c r="J8787">
        <v>2289.0300000000002</v>
      </c>
      <c r="K8787">
        <v>11987.19</v>
      </c>
      <c r="L8787">
        <v>27612</v>
      </c>
      <c r="M8787">
        <v>25281</v>
      </c>
      <c r="N8787">
        <v>7132</v>
      </c>
    </row>
    <row r="8788" spans="1:14" x14ac:dyDescent="0.25">
      <c r="A8788">
        <v>44441</v>
      </c>
      <c r="B8788">
        <v>4566.1099999999997</v>
      </c>
      <c r="C8788">
        <v>1218.27</v>
      </c>
      <c r="D8788">
        <v>6970.2</v>
      </c>
      <c r="E8788">
        <v>6524.1</v>
      </c>
      <c r="F8788">
        <v>15897.15</v>
      </c>
      <c r="G8788">
        <v>8572.2999999999993</v>
      </c>
      <c r="H8788">
        <v>24805</v>
      </c>
      <c r="I8788">
        <v>769.78</v>
      </c>
      <c r="J8788">
        <v>2308.85</v>
      </c>
      <c r="K8788">
        <v>11982.37</v>
      </c>
      <c r="L8788">
        <v>27593</v>
      </c>
      <c r="M8788">
        <v>25376</v>
      </c>
      <c r="N8788">
        <v>7122.4</v>
      </c>
    </row>
    <row r="8789" spans="1:14" x14ac:dyDescent="0.25">
      <c r="A8789">
        <v>44442</v>
      </c>
      <c r="B8789">
        <v>4565.3</v>
      </c>
      <c r="C8789">
        <v>1218.46</v>
      </c>
      <c r="D8789">
        <v>6944.9</v>
      </c>
      <c r="E8789">
        <v>6453.1</v>
      </c>
      <c r="F8789">
        <v>15841.93</v>
      </c>
      <c r="G8789">
        <v>8442.2000000000007</v>
      </c>
      <c r="H8789">
        <v>24652</v>
      </c>
      <c r="I8789">
        <v>766.11</v>
      </c>
      <c r="J8789">
        <v>2293.38</v>
      </c>
      <c r="K8789">
        <v>11905.23</v>
      </c>
      <c r="L8789">
        <v>28261</v>
      </c>
      <c r="M8789">
        <v>25201</v>
      </c>
      <c r="N8789">
        <v>7165.4</v>
      </c>
    </row>
    <row r="8790" spans="1:14" x14ac:dyDescent="0.25">
      <c r="A8790">
        <v>44445</v>
      </c>
      <c r="B8790">
        <v>4565.3</v>
      </c>
      <c r="C8790">
        <v>1218.46</v>
      </c>
      <c r="D8790">
        <v>6994.1</v>
      </c>
      <c r="E8790">
        <v>6506.2</v>
      </c>
      <c r="F8790">
        <v>15990.53</v>
      </c>
      <c r="G8790">
        <v>8463</v>
      </c>
      <c r="H8790">
        <v>24830</v>
      </c>
      <c r="I8790">
        <v>774.94</v>
      </c>
      <c r="J8790">
        <v>2313.4499999999998</v>
      </c>
      <c r="K8790">
        <v>11990.09</v>
      </c>
      <c r="L8790">
        <v>28833</v>
      </c>
      <c r="M8790">
        <v>25430</v>
      </c>
      <c r="N8790">
        <v>7180.7</v>
      </c>
    </row>
    <row r="8791" spans="1:14" x14ac:dyDescent="0.25">
      <c r="A8791">
        <v>44446</v>
      </c>
      <c r="B8791">
        <v>4550.1000000000004</v>
      </c>
      <c r="C8791">
        <v>1218.95</v>
      </c>
      <c r="D8791">
        <v>6957.1</v>
      </c>
      <c r="E8791">
        <v>6488.8</v>
      </c>
      <c r="F8791">
        <v>15906.19</v>
      </c>
      <c r="G8791">
        <v>8457.7000000000007</v>
      </c>
      <c r="H8791">
        <v>24649</v>
      </c>
      <c r="I8791">
        <v>771.28</v>
      </c>
      <c r="J8791">
        <v>2299.91</v>
      </c>
      <c r="K8791">
        <v>11907.16</v>
      </c>
      <c r="L8791">
        <v>28978</v>
      </c>
      <c r="M8791">
        <v>25573</v>
      </c>
      <c r="N8791">
        <v>7190.2</v>
      </c>
    </row>
    <row r="8792" spans="1:14" x14ac:dyDescent="0.25">
      <c r="A8792">
        <v>44447</v>
      </c>
      <c r="B8792">
        <v>4543.3500000000004</v>
      </c>
      <c r="C8792">
        <v>1216.01</v>
      </c>
      <c r="D8792">
        <v>6908.5</v>
      </c>
      <c r="E8792">
        <v>6434.8</v>
      </c>
      <c r="F8792">
        <v>15685.3</v>
      </c>
      <c r="G8792">
        <v>8439.5</v>
      </c>
      <c r="H8792">
        <v>24490</v>
      </c>
      <c r="I8792">
        <v>765.71</v>
      </c>
      <c r="J8792">
        <v>2265.34</v>
      </c>
      <c r="K8792">
        <v>11782.76</v>
      </c>
      <c r="L8792">
        <v>29201</v>
      </c>
      <c r="M8792">
        <v>25561</v>
      </c>
      <c r="N8792">
        <v>7172.1</v>
      </c>
    </row>
    <row r="8793" spans="1:14" x14ac:dyDescent="0.25">
      <c r="A8793">
        <v>44448</v>
      </c>
      <c r="B8793">
        <v>4522.91</v>
      </c>
      <c r="C8793">
        <v>1213.17</v>
      </c>
      <c r="D8793">
        <v>6833.1</v>
      </c>
      <c r="E8793">
        <v>6450.2</v>
      </c>
      <c r="F8793">
        <v>15689.32</v>
      </c>
      <c r="G8793">
        <v>8388.7999999999993</v>
      </c>
      <c r="H8793">
        <v>24491</v>
      </c>
      <c r="I8793">
        <v>764</v>
      </c>
      <c r="J8793">
        <v>2275.7399999999998</v>
      </c>
      <c r="K8793">
        <v>11704.65</v>
      </c>
      <c r="L8793">
        <v>29055</v>
      </c>
      <c r="M8793">
        <v>25008</v>
      </c>
      <c r="N8793">
        <v>7031.7</v>
      </c>
    </row>
    <row r="8794" spans="1:14" x14ac:dyDescent="0.25">
      <c r="A8794">
        <v>44449</v>
      </c>
      <c r="B8794">
        <v>4488.68</v>
      </c>
      <c r="C8794">
        <v>1208.3800000000001</v>
      </c>
      <c r="D8794">
        <v>6836.5</v>
      </c>
      <c r="E8794">
        <v>6429.5</v>
      </c>
      <c r="F8794">
        <v>15665.22</v>
      </c>
      <c r="G8794">
        <v>8284.9</v>
      </c>
      <c r="H8794">
        <v>24284</v>
      </c>
      <c r="I8794">
        <v>765.19</v>
      </c>
      <c r="J8794">
        <v>2269.21</v>
      </c>
      <c r="K8794">
        <v>11628.47</v>
      </c>
      <c r="L8794">
        <v>29406</v>
      </c>
      <c r="M8794">
        <v>25491</v>
      </c>
      <c r="N8794">
        <v>7060.4</v>
      </c>
    </row>
    <row r="8795" spans="1:14" x14ac:dyDescent="0.25">
      <c r="A8795">
        <v>44452</v>
      </c>
      <c r="B8795">
        <v>4499.3599999999997</v>
      </c>
      <c r="C8795">
        <v>1210.73</v>
      </c>
      <c r="D8795">
        <v>6877.8</v>
      </c>
      <c r="E8795">
        <v>6443</v>
      </c>
      <c r="F8795">
        <v>15763.62</v>
      </c>
      <c r="G8795">
        <v>8399.9</v>
      </c>
      <c r="H8795">
        <v>24503</v>
      </c>
      <c r="I8795">
        <v>768.11</v>
      </c>
      <c r="J8795">
        <v>2255.6799999999998</v>
      </c>
      <c r="K8795">
        <v>11647.76</v>
      </c>
      <c r="L8795">
        <v>29572</v>
      </c>
      <c r="M8795">
        <v>25144</v>
      </c>
      <c r="N8795">
        <v>7097.6</v>
      </c>
    </row>
    <row r="8796" spans="1:14" x14ac:dyDescent="0.25">
      <c r="A8796">
        <v>44453</v>
      </c>
      <c r="B8796">
        <v>4474.8900000000003</v>
      </c>
      <c r="C8796">
        <v>1203.77</v>
      </c>
      <c r="D8796">
        <v>6845.2</v>
      </c>
      <c r="E8796">
        <v>6419.8</v>
      </c>
      <c r="F8796">
        <v>15782.69</v>
      </c>
      <c r="G8796">
        <v>8370.9</v>
      </c>
      <c r="H8796">
        <v>24612</v>
      </c>
      <c r="I8796">
        <v>774.27</v>
      </c>
      <c r="J8796">
        <v>2265.83</v>
      </c>
      <c r="K8796">
        <v>11661.26</v>
      </c>
      <c r="L8796">
        <v>29640</v>
      </c>
      <c r="M8796">
        <v>24812</v>
      </c>
      <c r="N8796">
        <v>7095.7</v>
      </c>
    </row>
    <row r="8797" spans="1:14" x14ac:dyDescent="0.25">
      <c r="A8797">
        <v>44454</v>
      </c>
      <c r="B8797">
        <v>4512.24</v>
      </c>
      <c r="C8797">
        <v>1212</v>
      </c>
      <c r="D8797">
        <v>6843.3</v>
      </c>
      <c r="E8797">
        <v>6353.3</v>
      </c>
      <c r="F8797">
        <v>15697.35</v>
      </c>
      <c r="G8797">
        <v>8235.6</v>
      </c>
      <c r="H8797">
        <v>24368</v>
      </c>
      <c r="I8797">
        <v>770.86</v>
      </c>
      <c r="J8797">
        <v>2248.42</v>
      </c>
      <c r="K8797">
        <v>11561.94</v>
      </c>
      <c r="L8797">
        <v>29591</v>
      </c>
      <c r="M8797">
        <v>24415</v>
      </c>
      <c r="N8797">
        <v>7078.5</v>
      </c>
    </row>
    <row r="8798" spans="1:14" x14ac:dyDescent="0.25">
      <c r="A8798">
        <v>44455</v>
      </c>
      <c r="B8798">
        <v>4504.79</v>
      </c>
      <c r="C8798">
        <v>1206.3800000000001</v>
      </c>
      <c r="D8798">
        <v>6840.4</v>
      </c>
      <c r="E8798">
        <v>6390.9</v>
      </c>
      <c r="F8798">
        <v>15723.45</v>
      </c>
      <c r="G8798">
        <v>8324.9</v>
      </c>
      <c r="H8798">
        <v>24576</v>
      </c>
      <c r="I8798">
        <v>774.77</v>
      </c>
      <c r="J8798">
        <v>2265.34</v>
      </c>
      <c r="K8798">
        <v>11600.51</v>
      </c>
      <c r="L8798">
        <v>29445</v>
      </c>
      <c r="M8798">
        <v>24034</v>
      </c>
      <c r="N8798">
        <v>7131.2</v>
      </c>
    </row>
    <row r="8799" spans="1:14" x14ac:dyDescent="0.25">
      <c r="A8799">
        <v>44456</v>
      </c>
      <c r="B8799">
        <v>4462.01</v>
      </c>
      <c r="C8799">
        <v>1198.0999999999999</v>
      </c>
      <c r="D8799">
        <v>6751.9</v>
      </c>
      <c r="E8799">
        <v>6339.1</v>
      </c>
      <c r="F8799">
        <v>15520.38</v>
      </c>
      <c r="G8799">
        <v>8354.2000000000007</v>
      </c>
      <c r="H8799">
        <v>24340</v>
      </c>
      <c r="I8799">
        <v>766.13</v>
      </c>
      <c r="J8799">
        <v>2241.59</v>
      </c>
      <c r="K8799">
        <v>11517.39</v>
      </c>
      <c r="L8799">
        <v>29591</v>
      </c>
      <c r="M8799">
        <v>24263</v>
      </c>
      <c r="N8799">
        <v>7062.2</v>
      </c>
    </row>
    <row r="8800" spans="1:14" x14ac:dyDescent="0.25">
      <c r="A8800">
        <v>44459</v>
      </c>
      <c r="B8800">
        <v>4387.79</v>
      </c>
      <c r="C8800">
        <v>1179.96</v>
      </c>
      <c r="D8800">
        <v>6713.3</v>
      </c>
      <c r="E8800">
        <v>6228.4</v>
      </c>
      <c r="F8800">
        <v>15180.57</v>
      </c>
      <c r="G8800">
        <v>8252.9</v>
      </c>
      <c r="H8800">
        <v>23743</v>
      </c>
      <c r="I8800">
        <v>755.38</v>
      </c>
      <c r="J8800">
        <v>2195.29</v>
      </c>
      <c r="K8800">
        <v>11335.7</v>
      </c>
      <c r="L8800">
        <v>29591</v>
      </c>
      <c r="M8800">
        <v>23464</v>
      </c>
      <c r="N8800">
        <v>6914.7</v>
      </c>
    </row>
    <row r="8801" spans="1:14" x14ac:dyDescent="0.25">
      <c r="A8801">
        <v>44460</v>
      </c>
      <c r="B8801">
        <v>4382.74</v>
      </c>
      <c r="C8801">
        <v>1185.58</v>
      </c>
      <c r="D8801">
        <v>6782.7</v>
      </c>
      <c r="E8801">
        <v>6326.1</v>
      </c>
      <c r="F8801">
        <v>15375.61</v>
      </c>
      <c r="G8801">
        <v>8334.5</v>
      </c>
      <c r="H8801">
        <v>24021</v>
      </c>
      <c r="I8801">
        <v>763.15</v>
      </c>
      <c r="J8801">
        <v>2200.87</v>
      </c>
      <c r="K8801">
        <v>11367.59</v>
      </c>
      <c r="L8801">
        <v>29016</v>
      </c>
      <c r="M8801">
        <v>23574</v>
      </c>
      <c r="N8801">
        <v>6936.7</v>
      </c>
    </row>
    <row r="8802" spans="1:14" x14ac:dyDescent="0.25">
      <c r="A8802">
        <v>44461</v>
      </c>
      <c r="B8802">
        <v>4423.8599999999997</v>
      </c>
      <c r="C8802">
        <v>1195.54</v>
      </c>
      <c r="D8802">
        <v>6888.8</v>
      </c>
      <c r="E8802">
        <v>6408.8</v>
      </c>
      <c r="F8802">
        <v>15553.55</v>
      </c>
      <c r="G8802">
        <v>8392.7000000000007</v>
      </c>
      <c r="H8802">
        <v>24364</v>
      </c>
      <c r="I8802">
        <v>769.05</v>
      </c>
      <c r="J8802">
        <v>2222.9299999999998</v>
      </c>
      <c r="K8802">
        <v>11422.68</v>
      </c>
      <c r="L8802">
        <v>28782</v>
      </c>
      <c r="M8802">
        <v>23574</v>
      </c>
      <c r="N8802">
        <v>6972.1</v>
      </c>
    </row>
    <row r="8803" spans="1:14" x14ac:dyDescent="0.25">
      <c r="A8803">
        <v>44462</v>
      </c>
      <c r="B8803">
        <v>4478.3500000000004</v>
      </c>
      <c r="C8803">
        <v>1199.8800000000001</v>
      </c>
      <c r="D8803">
        <v>6889.7</v>
      </c>
      <c r="E8803">
        <v>6472.1</v>
      </c>
      <c r="F8803">
        <v>15709.38</v>
      </c>
      <c r="G8803">
        <v>8461.9</v>
      </c>
      <c r="H8803">
        <v>24734</v>
      </c>
      <c r="I8803">
        <v>777.14</v>
      </c>
      <c r="J8803">
        <v>2261.9499999999998</v>
      </c>
      <c r="K8803">
        <v>11530.92</v>
      </c>
      <c r="L8803">
        <v>28782</v>
      </c>
      <c r="M8803">
        <v>23909</v>
      </c>
      <c r="N8803">
        <v>7041.1</v>
      </c>
    </row>
    <row r="8804" spans="1:14" x14ac:dyDescent="0.25">
      <c r="A8804">
        <v>44463</v>
      </c>
      <c r="B8804">
        <v>4486.17</v>
      </c>
      <c r="C8804">
        <v>1196.33</v>
      </c>
      <c r="D8804">
        <v>6862.8</v>
      </c>
      <c r="E8804">
        <v>6410.7</v>
      </c>
      <c r="F8804">
        <v>15583.71</v>
      </c>
      <c r="G8804">
        <v>8454.6</v>
      </c>
      <c r="H8804">
        <v>24636</v>
      </c>
      <c r="I8804">
        <v>768.25</v>
      </c>
      <c r="J8804">
        <v>2235.77</v>
      </c>
      <c r="K8804">
        <v>11412.05</v>
      </c>
      <c r="L8804">
        <v>29396</v>
      </c>
      <c r="M8804">
        <v>23567</v>
      </c>
      <c r="N8804">
        <v>6997.1</v>
      </c>
    </row>
    <row r="8805" spans="1:14" x14ac:dyDescent="0.25">
      <c r="A8805">
        <v>44466</v>
      </c>
      <c r="B8805">
        <v>4473.3100000000004</v>
      </c>
      <c r="C8805">
        <v>1201.06</v>
      </c>
      <c r="D8805">
        <v>6874.1</v>
      </c>
      <c r="E8805">
        <v>6423.8</v>
      </c>
      <c r="F8805">
        <v>15646.04</v>
      </c>
      <c r="G8805">
        <v>8576.5</v>
      </c>
      <c r="H8805">
        <v>24790</v>
      </c>
      <c r="I8805">
        <v>765.58</v>
      </c>
      <c r="J8805">
        <v>2226.3200000000002</v>
      </c>
      <c r="K8805">
        <v>11304.77</v>
      </c>
      <c r="L8805">
        <v>29328</v>
      </c>
      <c r="M8805">
        <v>23567</v>
      </c>
      <c r="N8805">
        <v>7045.9</v>
      </c>
    </row>
    <row r="8806" spans="1:14" x14ac:dyDescent="0.25">
      <c r="A8806">
        <v>44467</v>
      </c>
      <c r="B8806">
        <v>4382.99</v>
      </c>
      <c r="C8806">
        <v>1184.2</v>
      </c>
      <c r="D8806">
        <v>6839.9</v>
      </c>
      <c r="E8806">
        <v>6289.8</v>
      </c>
      <c r="F8806">
        <v>15326.35</v>
      </c>
      <c r="G8806">
        <v>8369</v>
      </c>
      <c r="H8806">
        <v>24266</v>
      </c>
      <c r="I8806">
        <v>751.04</v>
      </c>
      <c r="J8806">
        <v>2178.5700000000002</v>
      </c>
      <c r="K8806">
        <v>11105.68</v>
      </c>
      <c r="L8806">
        <v>29172</v>
      </c>
      <c r="M8806">
        <v>23867</v>
      </c>
      <c r="N8806">
        <v>6936.7</v>
      </c>
    </row>
    <row r="8807" spans="1:14" x14ac:dyDescent="0.25">
      <c r="A8807">
        <v>44468</v>
      </c>
      <c r="B8807">
        <v>4389.3</v>
      </c>
      <c r="C8807">
        <v>1184.8900000000001</v>
      </c>
      <c r="D8807">
        <v>6916.1</v>
      </c>
      <c r="E8807">
        <v>6343</v>
      </c>
      <c r="F8807">
        <v>15420.85</v>
      </c>
      <c r="G8807">
        <v>8457.1</v>
      </c>
      <c r="H8807">
        <v>24395</v>
      </c>
      <c r="I8807">
        <v>753.23</v>
      </c>
      <c r="J8807">
        <v>2182.9299999999998</v>
      </c>
      <c r="K8807">
        <v>11247.75</v>
      </c>
      <c r="L8807">
        <v>28880</v>
      </c>
      <c r="M8807">
        <v>23939</v>
      </c>
      <c r="N8807">
        <v>6876.3</v>
      </c>
    </row>
    <row r="8808" spans="1:14" x14ac:dyDescent="0.25">
      <c r="A8808">
        <v>44469</v>
      </c>
      <c r="B8808">
        <v>4336.83</v>
      </c>
      <c r="C8808">
        <v>1178.98</v>
      </c>
      <c r="D8808">
        <v>6914.7</v>
      </c>
      <c r="E8808">
        <v>6303.4</v>
      </c>
      <c r="F8808">
        <v>15369.57</v>
      </c>
      <c r="G8808">
        <v>8412.1</v>
      </c>
      <c r="H8808">
        <v>24345</v>
      </c>
      <c r="I8808">
        <v>749.46</v>
      </c>
      <c r="J8808">
        <v>2184.63</v>
      </c>
      <c r="K8808">
        <v>11211.99</v>
      </c>
      <c r="L8808">
        <v>28724</v>
      </c>
      <c r="M8808">
        <v>23947</v>
      </c>
      <c r="N8808">
        <v>6988.4</v>
      </c>
    </row>
    <row r="8809" spans="1:14" x14ac:dyDescent="0.25">
      <c r="A8809">
        <v>44470</v>
      </c>
      <c r="B8809">
        <v>4383.25</v>
      </c>
      <c r="C8809">
        <v>1184.0999999999999</v>
      </c>
      <c r="D8809">
        <v>6837.9</v>
      </c>
      <c r="E8809">
        <v>6301.4</v>
      </c>
      <c r="F8809">
        <v>15193.64</v>
      </c>
      <c r="G8809">
        <v>8351.9</v>
      </c>
      <c r="H8809">
        <v>24270</v>
      </c>
      <c r="I8809">
        <v>744.3</v>
      </c>
      <c r="J8809">
        <v>2179.06</v>
      </c>
      <c r="K8809">
        <v>11164.63</v>
      </c>
      <c r="L8809">
        <v>28100</v>
      </c>
      <c r="M8809">
        <v>23947</v>
      </c>
      <c r="N8809">
        <v>6830.3</v>
      </c>
    </row>
    <row r="8810" spans="1:14" x14ac:dyDescent="0.25">
      <c r="A8810">
        <v>44473</v>
      </c>
      <c r="B8810">
        <v>4330.2700000000004</v>
      </c>
      <c r="C8810">
        <v>1179.47</v>
      </c>
      <c r="D8810">
        <v>6829.6</v>
      </c>
      <c r="E8810">
        <v>6262.3</v>
      </c>
      <c r="F8810">
        <v>15105.17</v>
      </c>
      <c r="G8810">
        <v>8377.7999999999993</v>
      </c>
      <c r="H8810">
        <v>24144</v>
      </c>
      <c r="I8810">
        <v>736.5</v>
      </c>
      <c r="J8810">
        <v>2166.94</v>
      </c>
      <c r="K8810">
        <v>11189.76</v>
      </c>
      <c r="L8810">
        <v>27524</v>
      </c>
      <c r="M8810">
        <v>23410</v>
      </c>
      <c r="N8810">
        <v>6941.5</v>
      </c>
    </row>
    <row r="8811" spans="1:14" x14ac:dyDescent="0.25">
      <c r="A8811">
        <v>44474</v>
      </c>
      <c r="B8811">
        <v>4373.41</v>
      </c>
      <c r="C8811">
        <v>1186.57</v>
      </c>
      <c r="D8811">
        <v>6894.6</v>
      </c>
      <c r="E8811">
        <v>6358.5</v>
      </c>
      <c r="F8811">
        <v>15262</v>
      </c>
      <c r="G8811">
        <v>8504.5</v>
      </c>
      <c r="H8811">
        <v>24599</v>
      </c>
      <c r="I8811">
        <v>750.2</v>
      </c>
      <c r="J8811">
        <v>2186.33</v>
      </c>
      <c r="K8811">
        <v>11190.73</v>
      </c>
      <c r="L8811">
        <v>27047</v>
      </c>
      <c r="M8811">
        <v>23492</v>
      </c>
      <c r="N8811">
        <v>6915.6</v>
      </c>
    </row>
    <row r="8812" spans="1:14" x14ac:dyDescent="0.25">
      <c r="A8812">
        <v>44475</v>
      </c>
      <c r="B8812">
        <v>4393.59</v>
      </c>
      <c r="C8812">
        <v>1189.03</v>
      </c>
      <c r="D8812">
        <v>6809.1</v>
      </c>
      <c r="E8812">
        <v>6277.7</v>
      </c>
      <c r="F8812">
        <v>15022.73</v>
      </c>
      <c r="G8812">
        <v>8363.4</v>
      </c>
      <c r="H8812">
        <v>24300</v>
      </c>
      <c r="I8812">
        <v>740.46</v>
      </c>
      <c r="J8812">
        <v>2150.94</v>
      </c>
      <c r="K8812">
        <v>11166.57</v>
      </c>
      <c r="L8812">
        <v>26725</v>
      </c>
      <c r="M8812">
        <v>23394</v>
      </c>
      <c r="N8812">
        <v>6877.3</v>
      </c>
    </row>
    <row r="8813" spans="1:14" x14ac:dyDescent="0.25">
      <c r="A8813">
        <v>44476</v>
      </c>
      <c r="B8813">
        <v>4429.92</v>
      </c>
      <c r="C8813">
        <v>1201.8499999999999</v>
      </c>
      <c r="D8813">
        <v>6899.5</v>
      </c>
      <c r="E8813">
        <v>6381.7</v>
      </c>
      <c r="F8813">
        <v>15309.25</v>
      </c>
      <c r="G8813">
        <v>8535.7000000000007</v>
      </c>
      <c r="H8813">
        <v>24666</v>
      </c>
      <c r="I8813">
        <v>755.99</v>
      </c>
      <c r="J8813">
        <v>2192.39</v>
      </c>
      <c r="K8813">
        <v>11351.16</v>
      </c>
      <c r="L8813">
        <v>27125</v>
      </c>
      <c r="M8813">
        <v>24041</v>
      </c>
      <c r="N8813">
        <v>6926.2</v>
      </c>
    </row>
    <row r="8814" spans="1:14" x14ac:dyDescent="0.25">
      <c r="A8814">
        <v>44477</v>
      </c>
      <c r="B8814">
        <v>4422.1000000000004</v>
      </c>
      <c r="C8814">
        <v>1203.42</v>
      </c>
      <c r="D8814">
        <v>6913.7</v>
      </c>
      <c r="E8814">
        <v>6343</v>
      </c>
      <c r="F8814">
        <v>15282.11</v>
      </c>
      <c r="G8814">
        <v>8550.2000000000007</v>
      </c>
      <c r="H8814">
        <v>24723</v>
      </c>
      <c r="I8814">
        <v>750.99</v>
      </c>
      <c r="J8814">
        <v>2172.27</v>
      </c>
      <c r="K8814">
        <v>11346.33</v>
      </c>
      <c r="L8814">
        <v>27417</v>
      </c>
      <c r="M8814">
        <v>24240</v>
      </c>
      <c r="N8814">
        <v>6973.1</v>
      </c>
    </row>
    <row r="8815" spans="1:14" x14ac:dyDescent="0.25">
      <c r="A8815">
        <v>44480</v>
      </c>
      <c r="B8815">
        <v>4390.5600000000004</v>
      </c>
      <c r="C8815">
        <v>1203.42</v>
      </c>
      <c r="D8815">
        <v>6948.4</v>
      </c>
      <c r="E8815">
        <v>6353.7</v>
      </c>
      <c r="F8815">
        <v>15250.95</v>
      </c>
      <c r="G8815">
        <v>8470.4</v>
      </c>
      <c r="H8815">
        <v>24580</v>
      </c>
      <c r="I8815">
        <v>752.71</v>
      </c>
      <c r="J8815">
        <v>2163.06</v>
      </c>
      <c r="K8815">
        <v>11351.16</v>
      </c>
      <c r="L8815">
        <v>27788</v>
      </c>
      <c r="M8815">
        <v>24675</v>
      </c>
      <c r="N8815">
        <v>6960.7</v>
      </c>
    </row>
    <row r="8816" spans="1:14" x14ac:dyDescent="0.25">
      <c r="A8816">
        <v>44481</v>
      </c>
      <c r="B8816">
        <v>4380.22</v>
      </c>
      <c r="C8816">
        <v>1201.95</v>
      </c>
      <c r="D8816">
        <v>6946.4</v>
      </c>
      <c r="E8816">
        <v>6331.9</v>
      </c>
      <c r="F8816">
        <v>15209.73</v>
      </c>
      <c r="G8816">
        <v>8524.9</v>
      </c>
      <c r="H8816">
        <v>24643</v>
      </c>
      <c r="I8816">
        <v>750.51</v>
      </c>
      <c r="J8816">
        <v>2182.21</v>
      </c>
      <c r="K8816">
        <v>11345.36</v>
      </c>
      <c r="L8816">
        <v>27388</v>
      </c>
      <c r="M8816">
        <v>24324</v>
      </c>
      <c r="N8816">
        <v>6944.4</v>
      </c>
    </row>
    <row r="8817" spans="1:14" x14ac:dyDescent="0.25">
      <c r="A8817">
        <v>44482</v>
      </c>
      <c r="B8817">
        <v>4394.6000000000004</v>
      </c>
      <c r="C8817">
        <v>1212.0999999999999</v>
      </c>
      <c r="D8817">
        <v>6960.1</v>
      </c>
      <c r="E8817">
        <v>6379.3</v>
      </c>
      <c r="F8817">
        <v>15316.29</v>
      </c>
      <c r="G8817">
        <v>8482.2999999999993</v>
      </c>
      <c r="H8817">
        <v>24623</v>
      </c>
      <c r="I8817">
        <v>756.36</v>
      </c>
      <c r="J8817">
        <v>2208.38</v>
      </c>
      <c r="K8817">
        <v>11408.18</v>
      </c>
      <c r="L8817">
        <v>27437</v>
      </c>
      <c r="M8817">
        <v>24324</v>
      </c>
      <c r="N8817">
        <v>6930</v>
      </c>
    </row>
    <row r="8818" spans="1:14" x14ac:dyDescent="0.25">
      <c r="A8818">
        <v>44483</v>
      </c>
      <c r="B8818">
        <v>4469.2700000000004</v>
      </c>
      <c r="C8818">
        <v>1224.32</v>
      </c>
      <c r="D8818">
        <v>7028.5</v>
      </c>
      <c r="E8818">
        <v>6464.9</v>
      </c>
      <c r="F8818">
        <v>15524.4</v>
      </c>
      <c r="G8818">
        <v>8519.9</v>
      </c>
      <c r="H8818">
        <v>24943</v>
      </c>
      <c r="I8818">
        <v>769.4</v>
      </c>
      <c r="J8818">
        <v>2228.9899999999998</v>
      </c>
      <c r="K8818">
        <v>11471.97</v>
      </c>
      <c r="L8818">
        <v>27856</v>
      </c>
      <c r="M8818">
        <v>24324</v>
      </c>
      <c r="N8818">
        <v>6984.6</v>
      </c>
    </row>
    <row r="8819" spans="1:14" x14ac:dyDescent="0.25">
      <c r="A8819">
        <v>44484</v>
      </c>
      <c r="B8819">
        <v>4503.08</v>
      </c>
      <c r="C8819">
        <v>1232.99</v>
      </c>
      <c r="D8819">
        <v>7048.6</v>
      </c>
      <c r="E8819">
        <v>6506</v>
      </c>
      <c r="F8819">
        <v>15652.07</v>
      </c>
      <c r="G8819">
        <v>8586.1</v>
      </c>
      <c r="H8819">
        <v>25134</v>
      </c>
      <c r="I8819">
        <v>778.65</v>
      </c>
      <c r="J8819">
        <v>2244.0500000000002</v>
      </c>
      <c r="K8819">
        <v>11538.66</v>
      </c>
      <c r="L8819">
        <v>28392</v>
      </c>
      <c r="M8819">
        <v>24723</v>
      </c>
      <c r="N8819">
        <v>7026.8</v>
      </c>
    </row>
    <row r="8820" spans="1:14" x14ac:dyDescent="0.25">
      <c r="A8820">
        <v>44487</v>
      </c>
      <c r="B8820">
        <v>4518.21</v>
      </c>
      <c r="C8820">
        <v>1237.33</v>
      </c>
      <c r="D8820">
        <v>7020.7</v>
      </c>
      <c r="E8820">
        <v>6453.3</v>
      </c>
      <c r="F8820">
        <v>15549.53</v>
      </c>
      <c r="G8820">
        <v>8523</v>
      </c>
      <c r="H8820">
        <v>25054</v>
      </c>
      <c r="I8820">
        <v>775.09</v>
      </c>
      <c r="J8820">
        <v>2240.64</v>
      </c>
      <c r="K8820">
        <v>11557.02</v>
      </c>
      <c r="L8820">
        <v>28187</v>
      </c>
      <c r="M8820">
        <v>24838</v>
      </c>
      <c r="N8820">
        <v>7049.8</v>
      </c>
    </row>
    <row r="8821" spans="1:14" x14ac:dyDescent="0.25">
      <c r="A8821">
        <v>44488</v>
      </c>
      <c r="B8821">
        <v>4552.2700000000004</v>
      </c>
      <c r="C8821">
        <v>1242.6500000000001</v>
      </c>
      <c r="D8821">
        <v>7038.8</v>
      </c>
      <c r="E8821">
        <v>6450.4</v>
      </c>
      <c r="F8821">
        <v>15588.74</v>
      </c>
      <c r="G8821">
        <v>8585.1</v>
      </c>
      <c r="H8821">
        <v>25136</v>
      </c>
      <c r="I8821">
        <v>780.69</v>
      </c>
      <c r="J8821">
        <v>2259.64</v>
      </c>
      <c r="K8821">
        <v>11514.49</v>
      </c>
      <c r="L8821">
        <v>28529</v>
      </c>
      <c r="M8821">
        <v>25169</v>
      </c>
      <c r="N8821">
        <v>7035.4</v>
      </c>
    </row>
    <row r="8822" spans="1:14" x14ac:dyDescent="0.25">
      <c r="A8822">
        <v>44489</v>
      </c>
      <c r="B8822">
        <v>4569.17</v>
      </c>
      <c r="C8822">
        <v>1248.47</v>
      </c>
      <c r="D8822">
        <v>7040.8</v>
      </c>
      <c r="E8822">
        <v>6484.7</v>
      </c>
      <c r="F8822">
        <v>15590.75</v>
      </c>
      <c r="G8822">
        <v>8608.2000000000007</v>
      </c>
      <c r="H8822">
        <v>25349</v>
      </c>
      <c r="I8822">
        <v>783.62</v>
      </c>
      <c r="J8822">
        <v>2250.63</v>
      </c>
      <c r="K8822">
        <v>11594.71</v>
      </c>
      <c r="L8822">
        <v>28548</v>
      </c>
      <c r="M8822">
        <v>25541</v>
      </c>
      <c r="N8822">
        <v>7075.6</v>
      </c>
    </row>
    <row r="8823" spans="1:14" x14ac:dyDescent="0.25">
      <c r="A8823">
        <v>44490</v>
      </c>
      <c r="B8823">
        <v>4583.05</v>
      </c>
      <c r="C8823">
        <v>1249.95</v>
      </c>
      <c r="D8823">
        <v>7006.5</v>
      </c>
      <c r="E8823">
        <v>6466.3</v>
      </c>
      <c r="F8823">
        <v>15545.51</v>
      </c>
      <c r="G8823">
        <v>8541.2000000000007</v>
      </c>
      <c r="H8823">
        <v>25309</v>
      </c>
      <c r="I8823">
        <v>785.73</v>
      </c>
      <c r="J8823">
        <v>2252.58</v>
      </c>
      <c r="K8823">
        <v>11617.91</v>
      </c>
      <c r="L8823">
        <v>28012</v>
      </c>
      <c r="M8823">
        <v>25359</v>
      </c>
      <c r="N8823">
        <v>7078.5</v>
      </c>
    </row>
    <row r="8824" spans="1:14" x14ac:dyDescent="0.25">
      <c r="A8824">
        <v>44491</v>
      </c>
      <c r="B8824">
        <v>4577.75</v>
      </c>
      <c r="C8824">
        <v>1250.54</v>
      </c>
      <c r="D8824">
        <v>7032</v>
      </c>
      <c r="E8824">
        <v>6512.8</v>
      </c>
      <c r="F8824">
        <v>15621.91</v>
      </c>
      <c r="G8824">
        <v>8511.2999999999993</v>
      </c>
      <c r="H8824">
        <v>25347</v>
      </c>
      <c r="I8824">
        <v>791.02</v>
      </c>
      <c r="J8824">
        <v>2275</v>
      </c>
      <c r="K8824">
        <v>11642.07</v>
      </c>
      <c r="L8824">
        <v>28148</v>
      </c>
      <c r="M8824">
        <v>25496</v>
      </c>
      <c r="N8824">
        <v>7077.6</v>
      </c>
    </row>
    <row r="8825" spans="1:14" x14ac:dyDescent="0.25">
      <c r="A8825">
        <v>44494</v>
      </c>
      <c r="B8825">
        <v>4599.4399999999996</v>
      </c>
      <c r="C8825">
        <v>1254.0899999999999</v>
      </c>
      <c r="D8825">
        <v>7043.7</v>
      </c>
      <c r="E8825">
        <v>6492.4</v>
      </c>
      <c r="F8825">
        <v>15683.24</v>
      </c>
      <c r="G8825">
        <v>8521.5</v>
      </c>
      <c r="H8825">
        <v>25574</v>
      </c>
      <c r="I8825">
        <v>791.07</v>
      </c>
      <c r="J8825">
        <v>2258.91</v>
      </c>
      <c r="K8825">
        <v>11631.44</v>
      </c>
      <c r="L8825">
        <v>27905</v>
      </c>
      <c r="M8825">
        <v>25526</v>
      </c>
      <c r="N8825">
        <v>7114</v>
      </c>
    </row>
    <row r="8826" spans="1:14" x14ac:dyDescent="0.25">
      <c r="A8826">
        <v>44495</v>
      </c>
      <c r="B8826">
        <v>4606.76</v>
      </c>
      <c r="C8826">
        <v>1246.2</v>
      </c>
      <c r="D8826">
        <v>7092.6</v>
      </c>
      <c r="E8826">
        <v>6544.2</v>
      </c>
      <c r="F8826">
        <v>15845.1</v>
      </c>
      <c r="G8826">
        <v>8614.2000000000007</v>
      </c>
      <c r="H8826">
        <v>25740</v>
      </c>
      <c r="I8826">
        <v>794.9</v>
      </c>
      <c r="J8826">
        <v>2274.02</v>
      </c>
      <c r="K8826">
        <v>11705.85</v>
      </c>
      <c r="L8826">
        <v>28402</v>
      </c>
      <c r="M8826">
        <v>25427</v>
      </c>
      <c r="N8826">
        <v>7108.2</v>
      </c>
    </row>
    <row r="8827" spans="1:14" x14ac:dyDescent="0.25">
      <c r="A8827">
        <v>44496</v>
      </c>
      <c r="B8827">
        <v>4585.82</v>
      </c>
      <c r="C8827">
        <v>1234.57</v>
      </c>
      <c r="D8827">
        <v>7066.7</v>
      </c>
      <c r="E8827">
        <v>6531.2</v>
      </c>
      <c r="F8827">
        <v>15770.7</v>
      </c>
      <c r="G8827">
        <v>8558.7999999999993</v>
      </c>
      <c r="H8827">
        <v>25569</v>
      </c>
      <c r="I8827">
        <v>793.4</v>
      </c>
      <c r="J8827">
        <v>2250.87</v>
      </c>
      <c r="K8827">
        <v>11662.36</v>
      </c>
      <c r="L8827">
        <v>28275</v>
      </c>
      <c r="M8827">
        <v>25037</v>
      </c>
      <c r="N8827">
        <v>7110.1</v>
      </c>
    </row>
    <row r="8828" spans="1:14" x14ac:dyDescent="0.25">
      <c r="A8828">
        <v>44497</v>
      </c>
      <c r="B8828">
        <v>4629.21</v>
      </c>
      <c r="C8828">
        <v>1249.1600000000001</v>
      </c>
      <c r="D8828">
        <v>7056.4</v>
      </c>
      <c r="E8828">
        <v>6581</v>
      </c>
      <c r="F8828">
        <v>15752.61</v>
      </c>
      <c r="G8828">
        <v>8600.9</v>
      </c>
      <c r="H8828">
        <v>25654</v>
      </c>
      <c r="I8828">
        <v>790.48</v>
      </c>
      <c r="J8828">
        <v>2242.59</v>
      </c>
      <c r="K8828">
        <v>11716.49</v>
      </c>
      <c r="L8828">
        <v>28041</v>
      </c>
      <c r="M8828">
        <v>24878</v>
      </c>
      <c r="N8828">
        <v>7094.8</v>
      </c>
    </row>
    <row r="8829" spans="1:14" x14ac:dyDescent="0.25">
      <c r="A8829">
        <v>44498</v>
      </c>
      <c r="B8829">
        <v>4638.8</v>
      </c>
      <c r="C8829">
        <v>1242.46</v>
      </c>
      <c r="D8829">
        <v>7061.8</v>
      </c>
      <c r="E8829">
        <v>6606.6</v>
      </c>
      <c r="F8829">
        <v>15747.58</v>
      </c>
      <c r="G8829">
        <v>8655.4</v>
      </c>
      <c r="H8829">
        <v>25663</v>
      </c>
      <c r="I8829">
        <v>789.3</v>
      </c>
      <c r="J8829">
        <v>2229.91</v>
      </c>
      <c r="K8829">
        <v>11687.49</v>
      </c>
      <c r="L8829">
        <v>28061</v>
      </c>
      <c r="M8829">
        <v>24770</v>
      </c>
      <c r="N8829">
        <v>6976</v>
      </c>
    </row>
    <row r="8830" spans="1:14" x14ac:dyDescent="0.25">
      <c r="A8830">
        <v>44501</v>
      </c>
      <c r="B8830">
        <v>4647.63</v>
      </c>
      <c r="C8830">
        <v>1253.99</v>
      </c>
      <c r="D8830">
        <v>7113.6</v>
      </c>
      <c r="E8830">
        <v>6667.6</v>
      </c>
      <c r="F8830">
        <v>15892.35</v>
      </c>
      <c r="G8830">
        <v>8789.4</v>
      </c>
      <c r="H8830">
        <v>25962</v>
      </c>
      <c r="I8830">
        <v>790.08</v>
      </c>
      <c r="J8830">
        <v>2241.37</v>
      </c>
      <c r="K8830">
        <v>11774.47</v>
      </c>
      <c r="L8830">
        <v>28811</v>
      </c>
      <c r="M8830">
        <v>24575</v>
      </c>
      <c r="N8830">
        <v>7040.2</v>
      </c>
    </row>
    <row r="8831" spans="1:14" x14ac:dyDescent="0.25">
      <c r="A8831">
        <v>44502</v>
      </c>
      <c r="B8831">
        <v>4665.54</v>
      </c>
      <c r="C8831">
        <v>1250.3399999999999</v>
      </c>
      <c r="D8831">
        <v>7091.6</v>
      </c>
      <c r="E8831">
        <v>6700</v>
      </c>
      <c r="F8831">
        <v>16023.04</v>
      </c>
      <c r="G8831">
        <v>8703.2000000000007</v>
      </c>
      <c r="H8831">
        <v>25951</v>
      </c>
      <c r="I8831">
        <v>790.84</v>
      </c>
      <c r="J8831">
        <v>2240.39</v>
      </c>
      <c r="K8831">
        <v>11880.79</v>
      </c>
      <c r="L8831">
        <v>28763</v>
      </c>
      <c r="M8831">
        <v>24480</v>
      </c>
      <c r="N8831">
        <v>6984.6</v>
      </c>
    </row>
    <row r="8832" spans="1:14" x14ac:dyDescent="0.25">
      <c r="A8832">
        <v>44503</v>
      </c>
      <c r="B8832">
        <v>4694.55</v>
      </c>
      <c r="C8832">
        <v>1255.27</v>
      </c>
      <c r="D8832">
        <v>7061.3</v>
      </c>
      <c r="E8832">
        <v>6723.8</v>
      </c>
      <c r="F8832">
        <v>16031.09</v>
      </c>
      <c r="G8832">
        <v>8626.9</v>
      </c>
      <c r="H8832">
        <v>26113</v>
      </c>
      <c r="I8832">
        <v>794.51</v>
      </c>
      <c r="J8832">
        <v>2253.31</v>
      </c>
      <c r="K8832">
        <v>11937.81</v>
      </c>
      <c r="L8832">
        <v>28763</v>
      </c>
      <c r="M8832">
        <v>24482</v>
      </c>
      <c r="N8832">
        <v>7055.5</v>
      </c>
    </row>
    <row r="8833" spans="1:14" x14ac:dyDescent="0.25">
      <c r="A8833">
        <v>44504</v>
      </c>
      <c r="B8833">
        <v>4715.74</v>
      </c>
      <c r="C8833">
        <v>1262.27</v>
      </c>
      <c r="D8833">
        <v>7107.7</v>
      </c>
      <c r="E8833">
        <v>6759.6</v>
      </c>
      <c r="F8833">
        <v>16109.5</v>
      </c>
      <c r="G8833">
        <v>8629.1</v>
      </c>
      <c r="H8833">
        <v>26238</v>
      </c>
      <c r="I8833">
        <v>799.72</v>
      </c>
      <c r="J8833">
        <v>2265.98</v>
      </c>
      <c r="K8833">
        <v>11981.3</v>
      </c>
      <c r="L8833">
        <v>29075</v>
      </c>
      <c r="M8833">
        <v>24663</v>
      </c>
      <c r="N8833">
        <v>7090</v>
      </c>
    </row>
    <row r="8834" spans="1:14" x14ac:dyDescent="0.25">
      <c r="A8834">
        <v>44505</v>
      </c>
      <c r="B8834">
        <v>4732.8999999999996</v>
      </c>
      <c r="C8834">
        <v>1266.9000000000001</v>
      </c>
      <c r="D8834">
        <v>7122.9</v>
      </c>
      <c r="E8834">
        <v>6811.3</v>
      </c>
      <c r="F8834">
        <v>16117.54</v>
      </c>
      <c r="G8834">
        <v>8724.7999999999993</v>
      </c>
      <c r="H8834">
        <v>26532</v>
      </c>
      <c r="I8834">
        <v>799.07</v>
      </c>
      <c r="J8834">
        <v>2262.08</v>
      </c>
      <c r="K8834">
        <v>11905.91</v>
      </c>
      <c r="L8834">
        <v>28880</v>
      </c>
      <c r="M8834">
        <v>24343</v>
      </c>
      <c r="N8834">
        <v>7126.4</v>
      </c>
    </row>
    <row r="8835" spans="1:14" x14ac:dyDescent="0.25">
      <c r="A8835">
        <v>44508</v>
      </c>
      <c r="B8835">
        <v>4736.68</v>
      </c>
      <c r="C8835">
        <v>1270.94</v>
      </c>
      <c r="D8835">
        <v>7123.9</v>
      </c>
      <c r="E8835">
        <v>6818.1</v>
      </c>
      <c r="F8835">
        <v>16125.59</v>
      </c>
      <c r="G8835">
        <v>8680.5</v>
      </c>
      <c r="H8835">
        <v>26450</v>
      </c>
      <c r="I8835">
        <v>797.03</v>
      </c>
      <c r="J8835">
        <v>2269.64</v>
      </c>
      <c r="K8835">
        <v>11936.84</v>
      </c>
      <c r="L8835">
        <v>28753</v>
      </c>
      <c r="M8835">
        <v>24215</v>
      </c>
      <c r="N8835">
        <v>7136</v>
      </c>
    </row>
    <row r="8836" spans="1:14" x14ac:dyDescent="0.25">
      <c r="A8836">
        <v>44509</v>
      </c>
      <c r="B8836">
        <v>4720.79</v>
      </c>
      <c r="C8836">
        <v>1274.5899999999999</v>
      </c>
      <c r="D8836">
        <v>7092.6</v>
      </c>
      <c r="E8836">
        <v>6814.2</v>
      </c>
      <c r="F8836">
        <v>16112.52</v>
      </c>
      <c r="G8836">
        <v>8679.5</v>
      </c>
      <c r="H8836">
        <v>26202</v>
      </c>
      <c r="I8836">
        <v>794.69</v>
      </c>
      <c r="J8836">
        <v>2266.4699999999998</v>
      </c>
      <c r="K8836">
        <v>11948.44</v>
      </c>
      <c r="L8836">
        <v>28568</v>
      </c>
      <c r="M8836">
        <v>24256</v>
      </c>
      <c r="N8836">
        <v>7110.1</v>
      </c>
    </row>
    <row r="8837" spans="1:14" x14ac:dyDescent="0.25">
      <c r="A8837">
        <v>44510</v>
      </c>
      <c r="B8837">
        <v>4684.21</v>
      </c>
      <c r="C8837">
        <v>1268.08</v>
      </c>
      <c r="D8837">
        <v>7141.9</v>
      </c>
      <c r="E8837">
        <v>6816.7</v>
      </c>
      <c r="F8837">
        <v>16141.67</v>
      </c>
      <c r="G8837">
        <v>8739.5</v>
      </c>
      <c r="H8837">
        <v>26296</v>
      </c>
      <c r="I8837">
        <v>794.18</v>
      </c>
      <c r="J8837">
        <v>2265.98</v>
      </c>
      <c r="K8837">
        <v>11989.03</v>
      </c>
      <c r="L8837">
        <v>28382</v>
      </c>
      <c r="M8837">
        <v>24489</v>
      </c>
      <c r="N8837">
        <v>7102.5</v>
      </c>
    </row>
    <row r="8838" spans="1:14" x14ac:dyDescent="0.25">
      <c r="A8838">
        <v>44511</v>
      </c>
      <c r="B8838">
        <v>4685.22</v>
      </c>
      <c r="C8838">
        <v>1273.4100000000001</v>
      </c>
      <c r="D8838">
        <v>7207.9</v>
      </c>
      <c r="E8838">
        <v>6830.2</v>
      </c>
      <c r="F8838">
        <v>16160.77</v>
      </c>
      <c r="G8838">
        <v>8700.7999999999993</v>
      </c>
      <c r="H8838">
        <v>26370</v>
      </c>
      <c r="I8838">
        <v>796.56</v>
      </c>
      <c r="J8838">
        <v>2285.9699999999998</v>
      </c>
      <c r="K8838">
        <v>12017.06</v>
      </c>
      <c r="L8838">
        <v>28568</v>
      </c>
      <c r="M8838">
        <v>24669</v>
      </c>
      <c r="N8838">
        <v>7063.2</v>
      </c>
    </row>
    <row r="8839" spans="1:14" x14ac:dyDescent="0.25">
      <c r="A8839">
        <v>44512</v>
      </c>
      <c r="B8839">
        <v>4720.79</v>
      </c>
      <c r="C8839">
        <v>1287.9000000000001</v>
      </c>
      <c r="D8839">
        <v>7169.8</v>
      </c>
      <c r="E8839">
        <v>6861.2</v>
      </c>
      <c r="F8839">
        <v>16180.88</v>
      </c>
      <c r="G8839">
        <v>8685.6</v>
      </c>
      <c r="H8839">
        <v>26468</v>
      </c>
      <c r="I8839">
        <v>800.44</v>
      </c>
      <c r="J8839">
        <v>2302.0500000000002</v>
      </c>
      <c r="K8839">
        <v>12069.25</v>
      </c>
      <c r="L8839">
        <v>28860</v>
      </c>
      <c r="M8839">
        <v>24776</v>
      </c>
      <c r="N8839">
        <v>7127.4</v>
      </c>
    </row>
    <row r="8840" spans="1:14" x14ac:dyDescent="0.25">
      <c r="A8840">
        <v>44515</v>
      </c>
      <c r="B8840">
        <v>4721.55</v>
      </c>
      <c r="C8840">
        <v>1282.3800000000001</v>
      </c>
      <c r="D8840">
        <v>7166.4</v>
      </c>
      <c r="E8840">
        <v>6897</v>
      </c>
      <c r="F8840">
        <v>16218.08</v>
      </c>
      <c r="G8840">
        <v>8701.6</v>
      </c>
      <c r="H8840">
        <v>26585</v>
      </c>
      <c r="I8840">
        <v>803.21</v>
      </c>
      <c r="J8840">
        <v>2315.21</v>
      </c>
      <c r="K8840">
        <v>12076.01</v>
      </c>
      <c r="L8840">
        <v>28987</v>
      </c>
      <c r="M8840">
        <v>24840</v>
      </c>
      <c r="N8840">
        <v>7157.1</v>
      </c>
    </row>
    <row r="8841" spans="1:14" x14ac:dyDescent="0.25">
      <c r="A8841">
        <v>44516</v>
      </c>
      <c r="B8841">
        <v>4738.7</v>
      </c>
      <c r="C8841">
        <v>1284.45</v>
      </c>
      <c r="D8841">
        <v>7156.6</v>
      </c>
      <c r="E8841">
        <v>6922.2</v>
      </c>
      <c r="F8841">
        <v>16332.69</v>
      </c>
      <c r="G8841">
        <v>8657.6</v>
      </c>
      <c r="H8841">
        <v>26551</v>
      </c>
      <c r="I8841">
        <v>806.57</v>
      </c>
      <c r="J8841">
        <v>2327.88</v>
      </c>
      <c r="K8841">
        <v>12139.8</v>
      </c>
      <c r="L8841">
        <v>29026</v>
      </c>
      <c r="M8841">
        <v>25095</v>
      </c>
      <c r="N8841">
        <v>7099.6</v>
      </c>
    </row>
    <row r="8842" spans="1:14" x14ac:dyDescent="0.25">
      <c r="A8842">
        <v>44517</v>
      </c>
      <c r="B8842">
        <v>4728.8599999999997</v>
      </c>
      <c r="C8842">
        <v>1280.8</v>
      </c>
      <c r="D8842">
        <v>7115.5</v>
      </c>
      <c r="E8842">
        <v>6926</v>
      </c>
      <c r="F8842">
        <v>16333.69</v>
      </c>
      <c r="G8842">
        <v>8612.4</v>
      </c>
      <c r="H8842">
        <v>26563</v>
      </c>
      <c r="I8842">
        <v>807.58</v>
      </c>
      <c r="J8842">
        <v>2319.84</v>
      </c>
      <c r="K8842">
        <v>12170.73</v>
      </c>
      <c r="L8842">
        <v>28948</v>
      </c>
      <c r="M8842">
        <v>25088</v>
      </c>
      <c r="N8842">
        <v>7062.2</v>
      </c>
    </row>
    <row r="8843" spans="1:14" x14ac:dyDescent="0.25">
      <c r="A8843">
        <v>44518</v>
      </c>
      <c r="B8843">
        <v>4744.25</v>
      </c>
      <c r="C8843">
        <v>1283.17</v>
      </c>
      <c r="D8843">
        <v>7084.3</v>
      </c>
      <c r="E8843">
        <v>6912</v>
      </c>
      <c r="F8843">
        <v>16301.52</v>
      </c>
      <c r="G8843">
        <v>8519</v>
      </c>
      <c r="H8843">
        <v>26403</v>
      </c>
      <c r="I8843">
        <v>805.21</v>
      </c>
      <c r="J8843">
        <v>2311.8000000000002</v>
      </c>
      <c r="K8843">
        <v>12124.34</v>
      </c>
      <c r="L8843">
        <v>28831</v>
      </c>
      <c r="M8843">
        <v>24774</v>
      </c>
      <c r="N8843">
        <v>7059.3</v>
      </c>
    </row>
    <row r="8844" spans="1:14" x14ac:dyDescent="0.25">
      <c r="A8844">
        <v>44519</v>
      </c>
      <c r="B8844">
        <v>4737.1899999999996</v>
      </c>
      <c r="C8844">
        <v>1278.73</v>
      </c>
      <c r="D8844">
        <v>7055.9</v>
      </c>
      <c r="E8844">
        <v>6883.4</v>
      </c>
      <c r="F8844">
        <v>16256.28</v>
      </c>
      <c r="G8844">
        <v>8388.7999999999993</v>
      </c>
      <c r="H8844">
        <v>26102</v>
      </c>
      <c r="I8844">
        <v>801.98</v>
      </c>
      <c r="J8844">
        <v>2313.31</v>
      </c>
      <c r="K8844">
        <v>12128.2</v>
      </c>
      <c r="L8844">
        <v>29036</v>
      </c>
      <c r="M8844">
        <v>24462</v>
      </c>
      <c r="N8844">
        <v>7087.1</v>
      </c>
    </row>
    <row r="8845" spans="1:14" x14ac:dyDescent="0.25">
      <c r="A8845">
        <v>44522</v>
      </c>
      <c r="B8845">
        <v>4722.3</v>
      </c>
      <c r="C8845">
        <v>1270.6500000000001</v>
      </c>
      <c r="D8845">
        <v>7092.6</v>
      </c>
      <c r="E8845">
        <v>6878.1</v>
      </c>
      <c r="F8845">
        <v>16214.06</v>
      </c>
      <c r="G8845">
        <v>8460.2999999999993</v>
      </c>
      <c r="H8845">
        <v>26263</v>
      </c>
      <c r="I8845">
        <v>795.77</v>
      </c>
      <c r="J8845">
        <v>2311.12</v>
      </c>
      <c r="K8845">
        <v>12101.14</v>
      </c>
      <c r="L8845">
        <v>29045</v>
      </c>
      <c r="M8845">
        <v>24397</v>
      </c>
      <c r="N8845">
        <v>7045.9</v>
      </c>
    </row>
    <row r="8846" spans="1:14" x14ac:dyDescent="0.25">
      <c r="A8846">
        <v>44523</v>
      </c>
      <c r="B8846">
        <v>4731.13</v>
      </c>
      <c r="C8846">
        <v>1275.58</v>
      </c>
      <c r="D8846">
        <v>7101.9</v>
      </c>
      <c r="E8846">
        <v>6819.4</v>
      </c>
      <c r="F8846">
        <v>16048.18</v>
      </c>
      <c r="G8846">
        <v>8455.1</v>
      </c>
      <c r="H8846">
        <v>25880</v>
      </c>
      <c r="I8846">
        <v>782.92</v>
      </c>
      <c r="J8846">
        <v>2276.4899999999998</v>
      </c>
      <c r="K8846">
        <v>11954.24</v>
      </c>
      <c r="L8846">
        <v>29045</v>
      </c>
      <c r="M8846">
        <v>24046</v>
      </c>
      <c r="N8846">
        <v>7098.6</v>
      </c>
    </row>
    <row r="8847" spans="1:14" x14ac:dyDescent="0.25">
      <c r="A8847">
        <v>44524</v>
      </c>
      <c r="B8847">
        <v>4741.7299999999996</v>
      </c>
      <c r="C8847">
        <v>1280.7</v>
      </c>
      <c r="D8847">
        <v>7119.5</v>
      </c>
      <c r="E8847">
        <v>6818</v>
      </c>
      <c r="F8847">
        <v>15979.81</v>
      </c>
      <c r="G8847">
        <v>8431.1</v>
      </c>
      <c r="H8847">
        <v>26015</v>
      </c>
      <c r="I8847">
        <v>783.75</v>
      </c>
      <c r="J8847">
        <v>2278.44</v>
      </c>
      <c r="K8847">
        <v>11980.33</v>
      </c>
      <c r="L8847">
        <v>28636</v>
      </c>
      <c r="M8847">
        <v>24167</v>
      </c>
      <c r="N8847">
        <v>7084.3</v>
      </c>
    </row>
    <row r="8848" spans="1:14" x14ac:dyDescent="0.25">
      <c r="A8848">
        <v>44525</v>
      </c>
      <c r="B8848">
        <v>4741.7299999999996</v>
      </c>
      <c r="C8848">
        <v>1286.42</v>
      </c>
      <c r="D8848">
        <v>7143.9</v>
      </c>
      <c r="E8848">
        <v>6850</v>
      </c>
      <c r="F8848">
        <v>15992.88</v>
      </c>
      <c r="G8848">
        <v>8464.4</v>
      </c>
      <c r="H8848">
        <v>25986</v>
      </c>
      <c r="I8848">
        <v>788.17</v>
      </c>
      <c r="J8848">
        <v>2278.44</v>
      </c>
      <c r="K8848">
        <v>12032.52</v>
      </c>
      <c r="L8848">
        <v>28782</v>
      </c>
      <c r="M8848">
        <v>24224</v>
      </c>
      <c r="N8848">
        <v>7097.7</v>
      </c>
    </row>
    <row r="8849" spans="1:14" x14ac:dyDescent="0.25">
      <c r="A8849">
        <v>44526</v>
      </c>
      <c r="B8849">
        <v>4637.54</v>
      </c>
      <c r="C8849">
        <v>1254.98</v>
      </c>
      <c r="D8849">
        <v>6881.4</v>
      </c>
      <c r="E8849">
        <v>6523.8</v>
      </c>
      <c r="F8849">
        <v>15324.33</v>
      </c>
      <c r="G8849">
        <v>8027</v>
      </c>
      <c r="H8849">
        <v>24800</v>
      </c>
      <c r="I8849">
        <v>762.83</v>
      </c>
      <c r="J8849">
        <v>2185.0500000000002</v>
      </c>
      <c r="K8849">
        <v>11775.44</v>
      </c>
      <c r="L8849">
        <v>28070</v>
      </c>
      <c r="M8849">
        <v>23574</v>
      </c>
      <c r="N8849">
        <v>6966.4</v>
      </c>
    </row>
    <row r="8850" spans="1:14" x14ac:dyDescent="0.25">
      <c r="A8850">
        <v>44529</v>
      </c>
      <c r="B8850">
        <v>4693.29</v>
      </c>
      <c r="C8850">
        <v>1257.83</v>
      </c>
      <c r="D8850">
        <v>6955.2</v>
      </c>
      <c r="E8850">
        <v>6559.2</v>
      </c>
      <c r="F8850">
        <v>15356.51</v>
      </c>
      <c r="G8850">
        <v>8098</v>
      </c>
      <c r="H8850">
        <v>24989</v>
      </c>
      <c r="I8850">
        <v>768.14</v>
      </c>
      <c r="J8850">
        <v>2217.9699999999998</v>
      </c>
      <c r="K8850">
        <v>11828.6</v>
      </c>
      <c r="L8850">
        <v>27515</v>
      </c>
      <c r="M8850">
        <v>23285</v>
      </c>
      <c r="N8850">
        <v>6912.7</v>
      </c>
    </row>
    <row r="8851" spans="1:14" x14ac:dyDescent="0.25">
      <c r="A8851">
        <v>44530</v>
      </c>
      <c r="B8851">
        <v>4607.7700000000004</v>
      </c>
      <c r="C8851">
        <v>1228.1600000000001</v>
      </c>
      <c r="D8851">
        <v>6920.5</v>
      </c>
      <c r="E8851">
        <v>6509.3</v>
      </c>
      <c r="F8851">
        <v>15223.8</v>
      </c>
      <c r="G8851">
        <v>7994.6</v>
      </c>
      <c r="H8851">
        <v>24757</v>
      </c>
      <c r="I8851">
        <v>758.76</v>
      </c>
      <c r="J8851">
        <v>2187.73</v>
      </c>
      <c r="K8851">
        <v>11789.94</v>
      </c>
      <c r="L8851">
        <v>26783</v>
      </c>
      <c r="M8851">
        <v>23033</v>
      </c>
      <c r="N8851">
        <v>6929</v>
      </c>
    </row>
    <row r="8852" spans="1:14" x14ac:dyDescent="0.25">
      <c r="A8852">
        <v>44531</v>
      </c>
      <c r="B8852">
        <v>4549.49</v>
      </c>
      <c r="C8852">
        <v>1219.5899999999999</v>
      </c>
      <c r="D8852">
        <v>7008</v>
      </c>
      <c r="E8852">
        <v>6664.8</v>
      </c>
      <c r="F8852">
        <v>15552.55</v>
      </c>
      <c r="G8852">
        <v>8111.8</v>
      </c>
      <c r="H8852">
        <v>25283</v>
      </c>
      <c r="I8852">
        <v>771.75</v>
      </c>
      <c r="J8852">
        <v>2235.2800000000002</v>
      </c>
      <c r="K8852">
        <v>11871.12</v>
      </c>
      <c r="L8852">
        <v>27476</v>
      </c>
      <c r="M8852">
        <v>23148</v>
      </c>
      <c r="N8852">
        <v>6936.7</v>
      </c>
    </row>
    <row r="8853" spans="1:14" x14ac:dyDescent="0.25">
      <c r="A8853">
        <v>44532</v>
      </c>
      <c r="B8853">
        <v>4617.3599999999997</v>
      </c>
      <c r="C8853">
        <v>1238.51</v>
      </c>
      <c r="D8853">
        <v>6969.9</v>
      </c>
      <c r="E8853">
        <v>6581.5</v>
      </c>
      <c r="F8853">
        <v>15349.47</v>
      </c>
      <c r="G8853">
        <v>7968.4</v>
      </c>
      <c r="H8853">
        <v>24947</v>
      </c>
      <c r="I8853">
        <v>760.13</v>
      </c>
      <c r="J8853">
        <v>2208.21</v>
      </c>
      <c r="K8853">
        <v>11764.81</v>
      </c>
      <c r="L8853">
        <v>27056</v>
      </c>
      <c r="M8853">
        <v>23293</v>
      </c>
      <c r="N8853">
        <v>6916.6</v>
      </c>
    </row>
    <row r="8854" spans="1:14" x14ac:dyDescent="0.25">
      <c r="A8854">
        <v>44533</v>
      </c>
      <c r="B8854">
        <v>4578.76</v>
      </c>
      <c r="C8854">
        <v>1231.9100000000001</v>
      </c>
      <c r="D8854">
        <v>6950.3</v>
      </c>
      <c r="E8854">
        <v>6552.9</v>
      </c>
      <c r="F8854">
        <v>15203.69</v>
      </c>
      <c r="G8854">
        <v>7883.9</v>
      </c>
      <c r="H8854">
        <v>24872</v>
      </c>
      <c r="I8854">
        <v>753.72</v>
      </c>
      <c r="J8854">
        <v>2186.27</v>
      </c>
      <c r="K8854">
        <v>11738.71</v>
      </c>
      <c r="L8854">
        <v>27368</v>
      </c>
      <c r="M8854">
        <v>23337</v>
      </c>
      <c r="N8854">
        <v>6946.3</v>
      </c>
    </row>
    <row r="8855" spans="1:14" x14ac:dyDescent="0.25">
      <c r="A8855">
        <v>44536</v>
      </c>
      <c r="B8855">
        <v>4631.74</v>
      </c>
      <c r="C8855">
        <v>1245.1199999999999</v>
      </c>
      <c r="D8855">
        <v>7080.4</v>
      </c>
      <c r="E8855">
        <v>6650.3</v>
      </c>
      <c r="F8855">
        <v>15478.15</v>
      </c>
      <c r="G8855">
        <v>8093.9</v>
      </c>
      <c r="H8855">
        <v>25411</v>
      </c>
      <c r="I8855">
        <v>759.93</v>
      </c>
      <c r="J8855">
        <v>2230.4</v>
      </c>
      <c r="K8855">
        <v>11973.57</v>
      </c>
      <c r="L8855">
        <v>27154</v>
      </c>
      <c r="M8855">
        <v>22893</v>
      </c>
      <c r="N8855">
        <v>6980.8</v>
      </c>
    </row>
    <row r="8856" spans="1:14" x14ac:dyDescent="0.25">
      <c r="A8856">
        <v>44537</v>
      </c>
      <c r="B8856">
        <v>4727.6000000000004</v>
      </c>
      <c r="C8856">
        <v>1262.27</v>
      </c>
      <c r="D8856">
        <v>7179.1</v>
      </c>
      <c r="E8856">
        <v>6843.7</v>
      </c>
      <c r="F8856">
        <v>15901.4</v>
      </c>
      <c r="G8856">
        <v>8203.7000000000007</v>
      </c>
      <c r="H8856">
        <v>26026</v>
      </c>
      <c r="I8856">
        <v>786.57</v>
      </c>
      <c r="J8856">
        <v>2280.15</v>
      </c>
      <c r="K8856">
        <v>12109.84</v>
      </c>
      <c r="L8856">
        <v>27807</v>
      </c>
      <c r="M8856">
        <v>23561</v>
      </c>
      <c r="N8856">
        <v>7024.9</v>
      </c>
    </row>
    <row r="8857" spans="1:14" x14ac:dyDescent="0.25">
      <c r="A8857">
        <v>44538</v>
      </c>
      <c r="B8857">
        <v>4741.7299999999996</v>
      </c>
      <c r="C8857">
        <v>1258.1300000000001</v>
      </c>
      <c r="D8857">
        <v>7172.7</v>
      </c>
      <c r="E8857">
        <v>6794.7</v>
      </c>
      <c r="F8857">
        <v>15771.71</v>
      </c>
      <c r="G8857">
        <v>8130.9</v>
      </c>
      <c r="H8857">
        <v>25670</v>
      </c>
      <c r="I8857">
        <v>778.69</v>
      </c>
      <c r="J8857">
        <v>2269.91</v>
      </c>
      <c r="K8857">
        <v>12182.32</v>
      </c>
      <c r="L8857">
        <v>28168</v>
      </c>
      <c r="M8857">
        <v>23551</v>
      </c>
      <c r="N8857">
        <v>7107.3</v>
      </c>
    </row>
    <row r="8858" spans="1:14" x14ac:dyDescent="0.25">
      <c r="A8858">
        <v>44539</v>
      </c>
      <c r="B8858">
        <v>4709.4399999999996</v>
      </c>
      <c r="C8858">
        <v>1250.3399999999999</v>
      </c>
      <c r="D8858">
        <v>7156.1</v>
      </c>
      <c r="E8858">
        <v>6788.9</v>
      </c>
      <c r="F8858">
        <v>15721.44</v>
      </c>
      <c r="G8858">
        <v>8051.2</v>
      </c>
      <c r="H8858">
        <v>25709</v>
      </c>
      <c r="I8858">
        <v>773.06</v>
      </c>
      <c r="J8858">
        <v>2267.96</v>
      </c>
      <c r="K8858">
        <v>12185.22</v>
      </c>
      <c r="L8858">
        <v>28021</v>
      </c>
      <c r="M8858">
        <v>23698</v>
      </c>
      <c r="N8858">
        <v>7069.9</v>
      </c>
    </row>
    <row r="8859" spans="1:14" x14ac:dyDescent="0.25">
      <c r="A8859">
        <v>44540</v>
      </c>
      <c r="B8859">
        <v>4753.84</v>
      </c>
      <c r="C8859">
        <v>1249.6500000000001</v>
      </c>
      <c r="D8859">
        <v>7132.2</v>
      </c>
      <c r="E8859">
        <v>6772.4</v>
      </c>
      <c r="F8859">
        <v>15711.39</v>
      </c>
      <c r="G8859">
        <v>8011</v>
      </c>
      <c r="H8859">
        <v>25627</v>
      </c>
      <c r="I8859">
        <v>769.22</v>
      </c>
      <c r="J8859">
        <v>2257.4699999999998</v>
      </c>
      <c r="K8859">
        <v>12171.69</v>
      </c>
      <c r="L8859">
        <v>27728</v>
      </c>
      <c r="M8859">
        <v>23527</v>
      </c>
      <c r="N8859">
        <v>7045.9</v>
      </c>
    </row>
    <row r="8860" spans="1:14" x14ac:dyDescent="0.25">
      <c r="A8860">
        <v>44543</v>
      </c>
      <c r="B8860">
        <v>4711.2</v>
      </c>
      <c r="C8860">
        <v>1240.29</v>
      </c>
      <c r="D8860">
        <v>7074</v>
      </c>
      <c r="E8860">
        <v>6728.3</v>
      </c>
      <c r="F8860">
        <v>15693.29</v>
      </c>
      <c r="G8860">
        <v>7972</v>
      </c>
      <c r="H8860">
        <v>25473</v>
      </c>
      <c r="I8860">
        <v>764.47</v>
      </c>
      <c r="J8860">
        <v>2253.81</v>
      </c>
      <c r="K8860">
        <v>12141.73</v>
      </c>
      <c r="L8860">
        <v>27992</v>
      </c>
      <c r="M8860">
        <v>23565</v>
      </c>
      <c r="N8860">
        <v>7071.8</v>
      </c>
    </row>
    <row r="8861" spans="1:14" x14ac:dyDescent="0.25">
      <c r="A8861">
        <v>44544</v>
      </c>
      <c r="B8861">
        <v>4679.16</v>
      </c>
      <c r="C8861">
        <v>1237.92</v>
      </c>
      <c r="D8861">
        <v>7062.8</v>
      </c>
      <c r="E8861">
        <v>6682.3</v>
      </c>
      <c r="F8861">
        <v>15562.6</v>
      </c>
      <c r="G8861">
        <v>8044.6</v>
      </c>
      <c r="H8861">
        <v>25500</v>
      </c>
      <c r="I8861">
        <v>757.38</v>
      </c>
      <c r="J8861">
        <v>2228.94</v>
      </c>
      <c r="K8861">
        <v>12012.22</v>
      </c>
      <c r="L8861">
        <v>27689</v>
      </c>
      <c r="M8861">
        <v>23154</v>
      </c>
      <c r="N8861">
        <v>7071.8</v>
      </c>
    </row>
    <row r="8862" spans="1:14" x14ac:dyDescent="0.25">
      <c r="A8862">
        <v>44545</v>
      </c>
      <c r="B8862">
        <v>4752.32</v>
      </c>
      <c r="C8862">
        <v>1245.51</v>
      </c>
      <c r="D8862">
        <v>7015.3</v>
      </c>
      <c r="E8862">
        <v>6713.8</v>
      </c>
      <c r="F8862">
        <v>15570.64</v>
      </c>
      <c r="G8862">
        <v>7948.3</v>
      </c>
      <c r="H8862">
        <v>25594</v>
      </c>
      <c r="I8862">
        <v>757.12</v>
      </c>
      <c r="J8862">
        <v>2241.86</v>
      </c>
      <c r="K8862">
        <v>12105.97</v>
      </c>
      <c r="L8862">
        <v>27816</v>
      </c>
      <c r="M8862">
        <v>22957</v>
      </c>
      <c r="N8862">
        <v>7007.6</v>
      </c>
    </row>
    <row r="8863" spans="1:14" x14ac:dyDescent="0.25">
      <c r="A8863">
        <v>44546</v>
      </c>
      <c r="B8863">
        <v>4711.2</v>
      </c>
      <c r="C8863">
        <v>1243.03</v>
      </c>
      <c r="D8863">
        <v>7105.3</v>
      </c>
      <c r="E8863">
        <v>6788.9</v>
      </c>
      <c r="F8863">
        <v>15724.46</v>
      </c>
      <c r="G8863">
        <v>8056.3</v>
      </c>
      <c r="H8863">
        <v>25719</v>
      </c>
      <c r="I8863">
        <v>763.16</v>
      </c>
      <c r="J8863">
        <v>2256.5</v>
      </c>
      <c r="K8863">
        <v>12377.55</v>
      </c>
      <c r="L8863">
        <v>28334</v>
      </c>
      <c r="M8863">
        <v>23037</v>
      </c>
      <c r="N8863">
        <v>6991.1</v>
      </c>
    </row>
    <row r="8864" spans="1:14" x14ac:dyDescent="0.25">
      <c r="A8864">
        <v>44547</v>
      </c>
      <c r="B8864">
        <v>4661.3999999999996</v>
      </c>
      <c r="C8864">
        <v>1241.54</v>
      </c>
      <c r="D8864">
        <v>7108.2</v>
      </c>
      <c r="E8864">
        <v>6712.2</v>
      </c>
      <c r="F8864">
        <v>15625.86</v>
      </c>
      <c r="G8864">
        <v>7970.6</v>
      </c>
      <c r="H8864">
        <v>25523</v>
      </c>
      <c r="I8864">
        <v>753.48</v>
      </c>
      <c r="J8864">
        <v>2247.96</v>
      </c>
      <c r="K8864">
        <v>12296.57</v>
      </c>
      <c r="L8864">
        <v>27865</v>
      </c>
      <c r="M8864">
        <v>22706</v>
      </c>
      <c r="N8864">
        <v>7001.8</v>
      </c>
    </row>
    <row r="8865" spans="1:14" x14ac:dyDescent="0.25">
      <c r="A8865">
        <v>44550</v>
      </c>
      <c r="B8865">
        <v>4609.33</v>
      </c>
      <c r="C8865">
        <v>1230.73</v>
      </c>
      <c r="D8865">
        <v>7031.8</v>
      </c>
      <c r="E8865">
        <v>6658.8</v>
      </c>
      <c r="F8865">
        <v>15312.96</v>
      </c>
      <c r="G8865">
        <v>7899.5</v>
      </c>
      <c r="H8865">
        <v>25129</v>
      </c>
      <c r="I8865">
        <v>744.99</v>
      </c>
      <c r="J8865">
        <v>2226.5100000000002</v>
      </c>
      <c r="K8865">
        <v>12163.89</v>
      </c>
      <c r="L8865">
        <v>27259</v>
      </c>
      <c r="M8865">
        <v>22352</v>
      </c>
      <c r="N8865">
        <v>6990.1</v>
      </c>
    </row>
    <row r="8866" spans="1:14" x14ac:dyDescent="0.25">
      <c r="A8866">
        <v>44551</v>
      </c>
      <c r="B8866">
        <v>4692.5</v>
      </c>
      <c r="C8866">
        <v>1253.1500000000001</v>
      </c>
      <c r="D8866">
        <v>7124.5</v>
      </c>
      <c r="E8866">
        <v>6751</v>
      </c>
      <c r="F8866">
        <v>15517.2</v>
      </c>
      <c r="G8866">
        <v>8048.5</v>
      </c>
      <c r="H8866">
        <v>25553</v>
      </c>
      <c r="I8866">
        <v>756.66</v>
      </c>
      <c r="J8866">
        <v>2256.98</v>
      </c>
      <c r="K8866">
        <v>12251.7</v>
      </c>
      <c r="L8866">
        <v>27845</v>
      </c>
      <c r="M8866">
        <v>22478</v>
      </c>
      <c r="N8866">
        <v>7054.2</v>
      </c>
    </row>
    <row r="8867" spans="1:14" x14ac:dyDescent="0.25">
      <c r="A8867">
        <v>44552</v>
      </c>
      <c r="B8867">
        <v>4738.25</v>
      </c>
      <c r="C8867">
        <v>1262.0899999999999</v>
      </c>
      <c r="D8867">
        <v>7159.5</v>
      </c>
      <c r="E8867">
        <v>6835.5</v>
      </c>
      <c r="F8867">
        <v>15644.98</v>
      </c>
      <c r="G8867">
        <v>8115.7</v>
      </c>
      <c r="H8867">
        <v>25728</v>
      </c>
      <c r="I8867">
        <v>763.56</v>
      </c>
      <c r="J8867">
        <v>2271.85</v>
      </c>
      <c r="K8867">
        <v>12262.43</v>
      </c>
      <c r="L8867">
        <v>27787</v>
      </c>
      <c r="M8867">
        <v>22661</v>
      </c>
      <c r="N8867">
        <v>7064</v>
      </c>
    </row>
    <row r="8868" spans="1:14" x14ac:dyDescent="0.25">
      <c r="A8868">
        <v>44553</v>
      </c>
      <c r="B8868">
        <v>4768.33</v>
      </c>
      <c r="C8868">
        <v>1271.81</v>
      </c>
      <c r="D8868">
        <v>7221.1</v>
      </c>
      <c r="E8868">
        <v>6888.4</v>
      </c>
      <c r="F8868">
        <v>15836.14</v>
      </c>
      <c r="G8868">
        <v>8225.2999999999993</v>
      </c>
      <c r="H8868">
        <v>25904</v>
      </c>
      <c r="I8868">
        <v>773.64</v>
      </c>
      <c r="J8868">
        <v>2325.48</v>
      </c>
      <c r="K8868">
        <v>12356.09</v>
      </c>
      <c r="L8868">
        <v>28051</v>
      </c>
      <c r="M8868">
        <v>22772</v>
      </c>
      <c r="N8868">
        <v>7084.4</v>
      </c>
    </row>
    <row r="8869" spans="1:14" x14ac:dyDescent="0.25">
      <c r="A8869">
        <v>44554</v>
      </c>
      <c r="B8869">
        <v>4768.33</v>
      </c>
      <c r="C8869">
        <v>1271.9100000000001</v>
      </c>
      <c r="D8869">
        <v>7231</v>
      </c>
      <c r="E8869">
        <v>6870.4</v>
      </c>
      <c r="F8869">
        <v>15836.14</v>
      </c>
      <c r="G8869">
        <v>8225.2999999999993</v>
      </c>
      <c r="H8869">
        <v>25904</v>
      </c>
      <c r="I8869">
        <v>771.88</v>
      </c>
      <c r="J8869">
        <v>2325.48</v>
      </c>
      <c r="K8869">
        <v>12356.09</v>
      </c>
      <c r="L8869">
        <v>28051</v>
      </c>
      <c r="M8869">
        <v>22786</v>
      </c>
      <c r="N8869">
        <v>7122.2</v>
      </c>
    </row>
    <row r="8870" spans="1:14" x14ac:dyDescent="0.25">
      <c r="A8870">
        <v>44557</v>
      </c>
      <c r="B8870">
        <v>4835.57</v>
      </c>
      <c r="C8870">
        <v>1271.9100000000001</v>
      </c>
      <c r="D8870">
        <v>7231</v>
      </c>
      <c r="E8870">
        <v>6921.9</v>
      </c>
      <c r="F8870">
        <v>15932.72</v>
      </c>
      <c r="G8870">
        <v>8278.7000000000007</v>
      </c>
      <c r="H8870">
        <v>26126</v>
      </c>
      <c r="I8870">
        <v>778.49</v>
      </c>
      <c r="J8870">
        <v>2347.42</v>
      </c>
      <c r="K8870">
        <v>12452.67</v>
      </c>
      <c r="L8870">
        <v>27992</v>
      </c>
      <c r="M8870">
        <v>22786</v>
      </c>
      <c r="N8870">
        <v>7122.2</v>
      </c>
    </row>
    <row r="8871" spans="1:14" x14ac:dyDescent="0.25">
      <c r="A8871">
        <v>44558</v>
      </c>
      <c r="B8871">
        <v>4831.78</v>
      </c>
      <c r="C8871">
        <v>1271.9100000000001</v>
      </c>
      <c r="D8871">
        <v>7231</v>
      </c>
      <c r="E8871">
        <v>6962.7</v>
      </c>
      <c r="F8871">
        <v>16058.49</v>
      </c>
      <c r="G8871">
        <v>8351.2999999999993</v>
      </c>
      <c r="H8871">
        <v>26345</v>
      </c>
      <c r="I8871">
        <v>782.27</v>
      </c>
      <c r="J8871">
        <v>2359.85</v>
      </c>
      <c r="K8871">
        <v>12542.43</v>
      </c>
      <c r="L8871">
        <v>28275</v>
      </c>
      <c r="M8871">
        <v>22921</v>
      </c>
      <c r="N8871">
        <v>7122.2</v>
      </c>
    </row>
    <row r="8872" spans="1:14" x14ac:dyDescent="0.25">
      <c r="A8872">
        <v>44559</v>
      </c>
      <c r="B8872">
        <v>4837.8500000000004</v>
      </c>
      <c r="C8872">
        <v>1279.45</v>
      </c>
      <c r="D8872">
        <v>7261</v>
      </c>
      <c r="E8872">
        <v>6943.3</v>
      </c>
      <c r="F8872">
        <v>15929.7</v>
      </c>
      <c r="G8872">
        <v>8322.7000000000007</v>
      </c>
      <c r="H8872">
        <v>26233</v>
      </c>
      <c r="I8872">
        <v>777.39</v>
      </c>
      <c r="J8872">
        <v>2360.09</v>
      </c>
      <c r="K8872">
        <v>12487.79</v>
      </c>
      <c r="L8872">
        <v>28168</v>
      </c>
      <c r="M8872">
        <v>22632</v>
      </c>
      <c r="N8872">
        <v>7203.9</v>
      </c>
    </row>
    <row r="8873" spans="1:14" x14ac:dyDescent="0.25">
      <c r="A8873">
        <v>44560</v>
      </c>
      <c r="B8873">
        <v>4825.46</v>
      </c>
      <c r="C8873">
        <v>1276.28</v>
      </c>
      <c r="D8873">
        <v>7244.3</v>
      </c>
      <c r="E8873">
        <v>6955.4</v>
      </c>
      <c r="F8873">
        <v>15952.84</v>
      </c>
      <c r="G8873">
        <v>8368.9</v>
      </c>
      <c r="H8873">
        <v>26262</v>
      </c>
      <c r="I8873">
        <v>781.32</v>
      </c>
      <c r="J8873">
        <v>2358.87</v>
      </c>
      <c r="K8873">
        <v>12485.84</v>
      </c>
      <c r="L8873">
        <v>28119</v>
      </c>
      <c r="M8873">
        <v>22719</v>
      </c>
      <c r="N8873">
        <v>7223.3</v>
      </c>
    </row>
    <row r="8874" spans="1:14" x14ac:dyDescent="0.25">
      <c r="A8874">
        <v>44561</v>
      </c>
      <c r="B8874">
        <v>4811.5600000000004</v>
      </c>
      <c r="C8874">
        <v>1271.22</v>
      </c>
      <c r="D8874">
        <v>7220.1</v>
      </c>
      <c r="E8874">
        <v>6934.5</v>
      </c>
      <c r="F8874">
        <v>15952.84</v>
      </c>
      <c r="G8874">
        <v>8368.9</v>
      </c>
      <c r="H8874">
        <v>26262</v>
      </c>
      <c r="I8874">
        <v>779.02</v>
      </c>
      <c r="J8874">
        <v>2358.87</v>
      </c>
      <c r="K8874">
        <v>12485.84</v>
      </c>
      <c r="L8874">
        <v>28119</v>
      </c>
      <c r="M8874">
        <v>23023</v>
      </c>
      <c r="N8874">
        <v>7137.8</v>
      </c>
    </row>
    <row r="8875" spans="1:14" x14ac:dyDescent="0.25">
      <c r="A8875">
        <v>44564</v>
      </c>
      <c r="B8875">
        <v>4839.37</v>
      </c>
      <c r="C8875">
        <v>1271.22</v>
      </c>
      <c r="D8875">
        <v>7220.1</v>
      </c>
      <c r="E8875">
        <v>7003</v>
      </c>
      <c r="F8875">
        <v>16127.91</v>
      </c>
      <c r="G8875">
        <v>8423.2000000000007</v>
      </c>
      <c r="H8875">
        <v>26616</v>
      </c>
      <c r="I8875">
        <v>784.35</v>
      </c>
      <c r="J8875">
        <v>2384.23</v>
      </c>
      <c r="K8875">
        <v>12481.94</v>
      </c>
      <c r="L8875">
        <v>28119</v>
      </c>
      <c r="M8875">
        <v>22841</v>
      </c>
      <c r="N8875">
        <v>7137.8</v>
      </c>
    </row>
    <row r="8876" spans="1:14" x14ac:dyDescent="0.25">
      <c r="A8876">
        <v>44565</v>
      </c>
      <c r="B8876">
        <v>4837.6000000000004</v>
      </c>
      <c r="C8876">
        <v>1272.31</v>
      </c>
      <c r="D8876">
        <v>7331</v>
      </c>
      <c r="E8876">
        <v>7100</v>
      </c>
      <c r="F8876">
        <v>16217.45</v>
      </c>
      <c r="G8876">
        <v>8437.2000000000007</v>
      </c>
      <c r="H8876">
        <v>26796</v>
      </c>
      <c r="I8876">
        <v>785.28</v>
      </c>
      <c r="J8876">
        <v>2393.98</v>
      </c>
      <c r="K8876">
        <v>12487.79</v>
      </c>
      <c r="L8876">
        <v>28559</v>
      </c>
      <c r="M8876">
        <v>22870</v>
      </c>
      <c r="N8876">
        <v>7317.5</v>
      </c>
    </row>
    <row r="8877" spans="1:14" x14ac:dyDescent="0.25">
      <c r="A8877">
        <v>44566</v>
      </c>
      <c r="B8877">
        <v>4744.82</v>
      </c>
      <c r="C8877">
        <v>1261.69</v>
      </c>
      <c r="D8877">
        <v>7355.7</v>
      </c>
      <c r="E8877">
        <v>7157.8</v>
      </c>
      <c r="F8877">
        <v>16352.27</v>
      </c>
      <c r="G8877">
        <v>8454.1</v>
      </c>
      <c r="H8877">
        <v>27016</v>
      </c>
      <c r="I8877">
        <v>781.89</v>
      </c>
      <c r="J8877">
        <v>2385.44</v>
      </c>
      <c r="K8877">
        <v>12465.35</v>
      </c>
      <c r="L8877">
        <v>28598</v>
      </c>
      <c r="M8877">
        <v>22485</v>
      </c>
      <c r="N8877">
        <v>7268</v>
      </c>
    </row>
    <row r="8878" spans="1:14" x14ac:dyDescent="0.25">
      <c r="A8878">
        <v>44567</v>
      </c>
      <c r="B8878">
        <v>4739.7700000000004</v>
      </c>
      <c r="C8878">
        <v>1264.57</v>
      </c>
      <c r="D8878">
        <v>7280.8</v>
      </c>
      <c r="E8878">
        <v>7034</v>
      </c>
      <c r="F8878">
        <v>16131.93</v>
      </c>
      <c r="G8878">
        <v>8423</v>
      </c>
      <c r="H8878">
        <v>26544</v>
      </c>
      <c r="I8878">
        <v>767.32</v>
      </c>
      <c r="J8878">
        <v>2385.44</v>
      </c>
      <c r="K8878">
        <v>12364.87</v>
      </c>
      <c r="L8878">
        <v>27845</v>
      </c>
      <c r="M8878">
        <v>22572</v>
      </c>
      <c r="N8878">
        <v>7061</v>
      </c>
    </row>
    <row r="8879" spans="1:14" x14ac:dyDescent="0.25">
      <c r="A8879">
        <v>44568</v>
      </c>
      <c r="B8879">
        <v>4719.8</v>
      </c>
      <c r="C8879">
        <v>1265.6600000000001</v>
      </c>
      <c r="D8879">
        <v>7314.3</v>
      </c>
      <c r="E8879">
        <v>7005.4</v>
      </c>
      <c r="F8879">
        <v>16020.25</v>
      </c>
      <c r="G8879">
        <v>8400.7999999999993</v>
      </c>
      <c r="H8879">
        <v>26467</v>
      </c>
      <c r="I8879">
        <v>769.82</v>
      </c>
      <c r="J8879">
        <v>2340.59</v>
      </c>
      <c r="K8879">
        <v>12346.33</v>
      </c>
      <c r="L8879">
        <v>27797</v>
      </c>
      <c r="M8879">
        <v>23038</v>
      </c>
      <c r="N8879">
        <v>7139.7</v>
      </c>
    </row>
    <row r="8880" spans="1:14" x14ac:dyDescent="0.25">
      <c r="A8880">
        <v>44571</v>
      </c>
      <c r="B8880">
        <v>4714.24</v>
      </c>
      <c r="C8880">
        <v>1266.8499999999999</v>
      </c>
      <c r="D8880">
        <v>7290.6</v>
      </c>
      <c r="E8880">
        <v>6904.9</v>
      </c>
      <c r="F8880">
        <v>15897.51</v>
      </c>
      <c r="G8880">
        <v>8401.6</v>
      </c>
      <c r="H8880">
        <v>26268</v>
      </c>
      <c r="I8880">
        <v>754.9</v>
      </c>
      <c r="J8880">
        <v>2293.06</v>
      </c>
      <c r="K8880">
        <v>12170.72</v>
      </c>
      <c r="L8880">
        <v>27797</v>
      </c>
      <c r="M8880">
        <v>23239</v>
      </c>
      <c r="N8880">
        <v>7130</v>
      </c>
    </row>
    <row r="8881" spans="1:14" x14ac:dyDescent="0.25">
      <c r="A8881">
        <v>44572</v>
      </c>
      <c r="B8881">
        <v>4757.46</v>
      </c>
      <c r="C8881">
        <v>1277.57</v>
      </c>
      <c r="D8881">
        <v>7324.6</v>
      </c>
      <c r="E8881">
        <v>6970.9</v>
      </c>
      <c r="F8881">
        <v>16026.29</v>
      </c>
      <c r="G8881">
        <v>8442.1</v>
      </c>
      <c r="H8881">
        <v>26412</v>
      </c>
      <c r="I8881">
        <v>764.01</v>
      </c>
      <c r="J8881">
        <v>2318.65</v>
      </c>
      <c r="K8881">
        <v>12293.65</v>
      </c>
      <c r="L8881">
        <v>27503</v>
      </c>
      <c r="M8881">
        <v>23270</v>
      </c>
      <c r="N8881">
        <v>7085.3</v>
      </c>
    </row>
    <row r="8882" spans="1:14" x14ac:dyDescent="0.25">
      <c r="A8882">
        <v>44573</v>
      </c>
      <c r="B8882">
        <v>4768.84</v>
      </c>
      <c r="C8882">
        <v>1285.21</v>
      </c>
      <c r="D8882">
        <v>7378.8</v>
      </c>
      <c r="E8882">
        <v>7023.3</v>
      </c>
      <c r="F8882">
        <v>16086.66</v>
      </c>
      <c r="G8882">
        <v>8448.2999999999993</v>
      </c>
      <c r="H8882">
        <v>26585</v>
      </c>
      <c r="I8882">
        <v>771.83</v>
      </c>
      <c r="J8882">
        <v>2338.89</v>
      </c>
      <c r="K8882">
        <v>12268.28</v>
      </c>
      <c r="L8882">
        <v>28080</v>
      </c>
      <c r="M8882">
        <v>23878</v>
      </c>
      <c r="N8882">
        <v>7140.7</v>
      </c>
    </row>
    <row r="8883" spans="1:14" x14ac:dyDescent="0.25">
      <c r="A8883">
        <v>44574</v>
      </c>
      <c r="B8883">
        <v>4703.87</v>
      </c>
      <c r="C8883">
        <v>1278.46</v>
      </c>
      <c r="D8883">
        <v>7400.5</v>
      </c>
      <c r="E8883">
        <v>6989.4</v>
      </c>
      <c r="F8883">
        <v>16097.72</v>
      </c>
      <c r="G8883">
        <v>8485.7000000000007</v>
      </c>
      <c r="H8883">
        <v>26707</v>
      </c>
      <c r="I8883">
        <v>772.72</v>
      </c>
      <c r="J8883">
        <v>2337.42</v>
      </c>
      <c r="K8883">
        <v>12199.01</v>
      </c>
      <c r="L8883">
        <v>27894</v>
      </c>
      <c r="M8883">
        <v>24014</v>
      </c>
      <c r="N8883">
        <v>7156.2</v>
      </c>
    </row>
    <row r="8884" spans="1:14" x14ac:dyDescent="0.25">
      <c r="A8884">
        <v>44575</v>
      </c>
      <c r="B8884">
        <v>4706.6499999999996</v>
      </c>
      <c r="C8884">
        <v>1284.52</v>
      </c>
      <c r="D8884">
        <v>7376.9</v>
      </c>
      <c r="E8884">
        <v>6933.5</v>
      </c>
      <c r="F8884">
        <v>15947.81</v>
      </c>
      <c r="G8884">
        <v>8471.4</v>
      </c>
      <c r="H8884">
        <v>26423</v>
      </c>
      <c r="I8884">
        <v>765.16</v>
      </c>
      <c r="J8884">
        <v>2299.15</v>
      </c>
      <c r="K8884">
        <v>12106.33</v>
      </c>
      <c r="L8884">
        <v>27543</v>
      </c>
      <c r="M8884">
        <v>23941</v>
      </c>
      <c r="N8884">
        <v>7094.1</v>
      </c>
    </row>
    <row r="8885" spans="1:14" x14ac:dyDescent="0.25">
      <c r="A8885">
        <v>44578</v>
      </c>
      <c r="B8885">
        <v>4706.6499999999996</v>
      </c>
      <c r="C8885">
        <v>1294.6400000000001</v>
      </c>
      <c r="D8885">
        <v>7443.9</v>
      </c>
      <c r="E8885">
        <v>6990.3</v>
      </c>
      <c r="F8885">
        <v>16025.28</v>
      </c>
      <c r="G8885">
        <v>8522.4</v>
      </c>
      <c r="H8885">
        <v>26551</v>
      </c>
      <c r="I8885">
        <v>762.96</v>
      </c>
      <c r="J8885">
        <v>2304.7600000000002</v>
      </c>
      <c r="K8885">
        <v>12223.4</v>
      </c>
      <c r="L8885">
        <v>27689</v>
      </c>
      <c r="M8885">
        <v>23747</v>
      </c>
      <c r="N8885">
        <v>7112.5</v>
      </c>
    </row>
    <row r="8886" spans="1:14" x14ac:dyDescent="0.25">
      <c r="A8886">
        <v>44579</v>
      </c>
      <c r="B8886">
        <v>4622.22</v>
      </c>
      <c r="C8886">
        <v>1278.76</v>
      </c>
      <c r="D8886">
        <v>7408.4</v>
      </c>
      <c r="E8886">
        <v>6925.3</v>
      </c>
      <c r="F8886">
        <v>15875.37</v>
      </c>
      <c r="G8886">
        <v>8465.2000000000007</v>
      </c>
      <c r="H8886">
        <v>26358</v>
      </c>
      <c r="I8886">
        <v>751.64</v>
      </c>
      <c r="J8886">
        <v>2265.5100000000002</v>
      </c>
      <c r="K8886">
        <v>12140.48</v>
      </c>
      <c r="L8886">
        <v>27601</v>
      </c>
      <c r="M8886">
        <v>23597</v>
      </c>
      <c r="N8886">
        <v>7106.7</v>
      </c>
    </row>
    <row r="8887" spans="1:14" x14ac:dyDescent="0.25">
      <c r="A8887">
        <v>44580</v>
      </c>
      <c r="B8887">
        <v>4574.7</v>
      </c>
      <c r="C8887">
        <v>1272.21</v>
      </c>
      <c r="D8887">
        <v>7420.7</v>
      </c>
      <c r="E8887">
        <v>6962.7</v>
      </c>
      <c r="F8887">
        <v>15876.38</v>
      </c>
      <c r="G8887">
        <v>8455.7999999999993</v>
      </c>
      <c r="H8887">
        <v>26249</v>
      </c>
      <c r="I8887">
        <v>754.46</v>
      </c>
      <c r="J8887">
        <v>2275.02</v>
      </c>
      <c r="K8887">
        <v>12088.77</v>
      </c>
      <c r="L8887">
        <v>26888</v>
      </c>
      <c r="M8887">
        <v>23635</v>
      </c>
      <c r="N8887">
        <v>7019.3</v>
      </c>
    </row>
    <row r="8888" spans="1:14" x14ac:dyDescent="0.25">
      <c r="A8888">
        <v>44581</v>
      </c>
      <c r="B8888">
        <v>4524.6400000000003</v>
      </c>
      <c r="C8888">
        <v>1263.3800000000001</v>
      </c>
      <c r="D8888">
        <v>7416.3</v>
      </c>
      <c r="E8888">
        <v>6984</v>
      </c>
      <c r="F8888">
        <v>15990.07</v>
      </c>
      <c r="G8888">
        <v>8492.5</v>
      </c>
      <c r="H8888">
        <v>26450</v>
      </c>
      <c r="I8888">
        <v>760.03</v>
      </c>
      <c r="J8888">
        <v>2296.23</v>
      </c>
      <c r="K8888">
        <v>12139.5</v>
      </c>
      <c r="L8888">
        <v>27152</v>
      </c>
      <c r="M8888">
        <v>24531</v>
      </c>
      <c r="N8888">
        <v>7038.7</v>
      </c>
    </row>
    <row r="8889" spans="1:14" x14ac:dyDescent="0.25">
      <c r="A8889">
        <v>44582</v>
      </c>
      <c r="B8889">
        <v>4438.95</v>
      </c>
      <c r="C8889">
        <v>1236.58</v>
      </c>
      <c r="D8889">
        <v>7324.6</v>
      </c>
      <c r="E8889">
        <v>6861.6</v>
      </c>
      <c r="F8889">
        <v>15666.1</v>
      </c>
      <c r="G8889">
        <v>8364.7000000000007</v>
      </c>
      <c r="H8889">
        <v>25947</v>
      </c>
      <c r="I8889">
        <v>745.59</v>
      </c>
      <c r="J8889">
        <v>2250.89</v>
      </c>
      <c r="K8889">
        <v>11935.6</v>
      </c>
      <c r="L8889">
        <v>26888</v>
      </c>
      <c r="M8889">
        <v>24461</v>
      </c>
      <c r="N8889">
        <v>6854.1</v>
      </c>
    </row>
    <row r="8890" spans="1:14" x14ac:dyDescent="0.25">
      <c r="A8890">
        <v>44585</v>
      </c>
      <c r="B8890">
        <v>4452.8500000000004</v>
      </c>
      <c r="C8890">
        <v>1234.3</v>
      </c>
      <c r="D8890">
        <v>7142.2</v>
      </c>
      <c r="E8890">
        <v>6590.1</v>
      </c>
      <c r="F8890">
        <v>15118.78</v>
      </c>
      <c r="G8890">
        <v>8125.9</v>
      </c>
      <c r="H8890">
        <v>25020</v>
      </c>
      <c r="I8890">
        <v>721.27</v>
      </c>
      <c r="J8890">
        <v>2165.1</v>
      </c>
      <c r="K8890">
        <v>11507.31</v>
      </c>
      <c r="L8890">
        <v>26947</v>
      </c>
      <c r="M8890">
        <v>24210</v>
      </c>
      <c r="N8890">
        <v>6851.2</v>
      </c>
    </row>
    <row r="8891" spans="1:14" x14ac:dyDescent="0.25">
      <c r="A8891">
        <v>44586</v>
      </c>
      <c r="B8891">
        <v>4397.49</v>
      </c>
      <c r="C8891">
        <v>1235.8900000000001</v>
      </c>
      <c r="D8891">
        <v>7214.7</v>
      </c>
      <c r="E8891">
        <v>6639.2</v>
      </c>
      <c r="F8891">
        <v>15223.42</v>
      </c>
      <c r="G8891">
        <v>8182</v>
      </c>
      <c r="H8891">
        <v>25068</v>
      </c>
      <c r="I8891">
        <v>722.38</v>
      </c>
      <c r="J8891">
        <v>2187.52</v>
      </c>
      <c r="K8891">
        <v>11556.09</v>
      </c>
      <c r="L8891">
        <v>26439</v>
      </c>
      <c r="M8891">
        <v>23795</v>
      </c>
      <c r="N8891">
        <v>6681.2</v>
      </c>
    </row>
    <row r="8892" spans="1:14" x14ac:dyDescent="0.25">
      <c r="A8892">
        <v>44587</v>
      </c>
      <c r="B8892">
        <v>4389.91</v>
      </c>
      <c r="C8892">
        <v>1237.97</v>
      </c>
      <c r="D8892">
        <v>7315.3</v>
      </c>
      <c r="E8892">
        <v>6778.6</v>
      </c>
      <c r="F8892">
        <v>15547.38</v>
      </c>
      <c r="G8892">
        <v>8318.2999999999993</v>
      </c>
      <c r="H8892">
        <v>25607</v>
      </c>
      <c r="I8892">
        <v>734.71</v>
      </c>
      <c r="J8892">
        <v>2230.91</v>
      </c>
      <c r="K8892">
        <v>11687.79</v>
      </c>
      <c r="L8892">
        <v>26390</v>
      </c>
      <c r="M8892">
        <v>23873</v>
      </c>
      <c r="N8892">
        <v>6722.9</v>
      </c>
    </row>
    <row r="8893" spans="1:14" x14ac:dyDescent="0.25">
      <c r="A8893">
        <v>44588</v>
      </c>
      <c r="B8893">
        <v>4365.8900000000003</v>
      </c>
      <c r="C8893">
        <v>1235.79</v>
      </c>
      <c r="D8893">
        <v>7382.3</v>
      </c>
      <c r="E8893">
        <v>6819.9</v>
      </c>
      <c r="F8893">
        <v>15573.54</v>
      </c>
      <c r="G8893">
        <v>8367.2000000000007</v>
      </c>
      <c r="H8893">
        <v>25860</v>
      </c>
      <c r="I8893">
        <v>736.16</v>
      </c>
      <c r="J8893">
        <v>2210.6799999999998</v>
      </c>
      <c r="K8893">
        <v>11764.87</v>
      </c>
      <c r="L8893">
        <v>25618</v>
      </c>
      <c r="M8893">
        <v>23404</v>
      </c>
      <c r="N8893">
        <v>6518</v>
      </c>
    </row>
    <row r="8894" spans="1:14" x14ac:dyDescent="0.25">
      <c r="A8894">
        <v>44589</v>
      </c>
      <c r="B8894">
        <v>4472.57</v>
      </c>
      <c r="C8894">
        <v>1246.21</v>
      </c>
      <c r="D8894">
        <v>7305.4</v>
      </c>
      <c r="E8894">
        <v>6763.5</v>
      </c>
      <c r="F8894">
        <v>15408.54</v>
      </c>
      <c r="G8894">
        <v>8299.7999999999993</v>
      </c>
      <c r="H8894">
        <v>25590</v>
      </c>
      <c r="I8894">
        <v>726.85</v>
      </c>
      <c r="J8894">
        <v>2214.09</v>
      </c>
      <c r="K8894">
        <v>11695.6</v>
      </c>
      <c r="L8894">
        <v>26097</v>
      </c>
      <c r="M8894">
        <v>23026</v>
      </c>
      <c r="N8894">
        <v>6715.2</v>
      </c>
    </row>
    <row r="8895" spans="1:14" x14ac:dyDescent="0.25">
      <c r="A8895">
        <v>44592</v>
      </c>
      <c r="B8895">
        <v>4554.47</v>
      </c>
      <c r="C8895">
        <v>1267.25</v>
      </c>
      <c r="D8895">
        <v>7291.6</v>
      </c>
      <c r="E8895">
        <v>6796.1</v>
      </c>
      <c r="F8895">
        <v>15498.08</v>
      </c>
      <c r="G8895">
        <v>8274.5</v>
      </c>
      <c r="H8895">
        <v>25798</v>
      </c>
      <c r="I8895">
        <v>737.5</v>
      </c>
      <c r="J8895">
        <v>2234.56</v>
      </c>
      <c r="K8895">
        <v>11853.65</v>
      </c>
      <c r="L8895">
        <v>26429</v>
      </c>
      <c r="M8895">
        <v>23465</v>
      </c>
      <c r="N8895">
        <v>6672.4</v>
      </c>
    </row>
    <row r="8896" spans="1:14" x14ac:dyDescent="0.25">
      <c r="A8896">
        <v>44593</v>
      </c>
      <c r="B8896">
        <v>4585.57</v>
      </c>
      <c r="C8896">
        <v>1279.55</v>
      </c>
      <c r="D8896">
        <v>7361.6</v>
      </c>
      <c r="E8896">
        <v>6893.2</v>
      </c>
      <c r="F8896">
        <v>15674.15</v>
      </c>
      <c r="G8896">
        <v>8395.5</v>
      </c>
      <c r="H8896">
        <v>26174</v>
      </c>
      <c r="I8896">
        <v>747.25</v>
      </c>
      <c r="J8896">
        <v>2256.0100000000002</v>
      </c>
      <c r="K8896">
        <v>11945.35</v>
      </c>
      <c r="L8896">
        <v>26409</v>
      </c>
      <c r="M8896">
        <v>23465</v>
      </c>
      <c r="N8896">
        <v>6712.3</v>
      </c>
    </row>
    <row r="8897" spans="1:14" x14ac:dyDescent="0.25">
      <c r="A8897">
        <v>44594</v>
      </c>
      <c r="B8897">
        <v>4628.29</v>
      </c>
      <c r="C8897">
        <v>1284.71</v>
      </c>
      <c r="D8897">
        <v>7424.7</v>
      </c>
      <c r="E8897">
        <v>6908.8</v>
      </c>
      <c r="F8897">
        <v>15713.39</v>
      </c>
      <c r="G8897">
        <v>8409.2999999999993</v>
      </c>
      <c r="H8897">
        <v>26375</v>
      </c>
      <c r="I8897">
        <v>747.6</v>
      </c>
      <c r="J8897">
        <v>2269.66</v>
      </c>
      <c r="K8897">
        <v>11958.04</v>
      </c>
      <c r="L8897">
        <v>26907</v>
      </c>
      <c r="M8897">
        <v>23465</v>
      </c>
      <c r="N8897">
        <v>6783.2</v>
      </c>
    </row>
    <row r="8898" spans="1:14" x14ac:dyDescent="0.25">
      <c r="A8898">
        <v>44595</v>
      </c>
      <c r="B8898">
        <v>4518.83</v>
      </c>
      <c r="C8898">
        <v>1267.45</v>
      </c>
      <c r="D8898">
        <v>7364.5</v>
      </c>
      <c r="E8898">
        <v>6802.9</v>
      </c>
      <c r="F8898">
        <v>15457.84</v>
      </c>
      <c r="G8898">
        <v>8370.9</v>
      </c>
      <c r="H8898">
        <v>26075</v>
      </c>
      <c r="I8898">
        <v>731.32</v>
      </c>
      <c r="J8898">
        <v>2220.91</v>
      </c>
      <c r="K8898">
        <v>11839.99</v>
      </c>
      <c r="L8898">
        <v>26575</v>
      </c>
      <c r="M8898">
        <v>23465</v>
      </c>
      <c r="N8898">
        <v>6779.3</v>
      </c>
    </row>
    <row r="8899" spans="1:14" x14ac:dyDescent="0.25">
      <c r="A8899">
        <v>44596</v>
      </c>
      <c r="B8899">
        <v>4542.59</v>
      </c>
      <c r="C8899">
        <v>1279.8499999999999</v>
      </c>
      <c r="D8899">
        <v>7341.9</v>
      </c>
      <c r="E8899">
        <v>6749.9</v>
      </c>
      <c r="F8899">
        <v>15178.14</v>
      </c>
      <c r="G8899">
        <v>8278.4</v>
      </c>
      <c r="H8899">
        <v>25627</v>
      </c>
      <c r="I8899">
        <v>729.7</v>
      </c>
      <c r="J8899">
        <v>2200.1999999999998</v>
      </c>
      <c r="K8899">
        <v>11740.48</v>
      </c>
      <c r="L8899">
        <v>26780</v>
      </c>
      <c r="M8899">
        <v>24135</v>
      </c>
      <c r="N8899">
        <v>6833.7</v>
      </c>
    </row>
    <row r="8900" spans="1:14" x14ac:dyDescent="0.25">
      <c r="A8900">
        <v>44599</v>
      </c>
      <c r="B8900">
        <v>4525.66</v>
      </c>
      <c r="C8900">
        <v>1276.68</v>
      </c>
      <c r="D8900">
        <v>7418.3</v>
      </c>
      <c r="E8900">
        <v>6806.8</v>
      </c>
      <c r="F8900">
        <v>15317.99</v>
      </c>
      <c r="G8900">
        <v>8291.4</v>
      </c>
      <c r="H8900">
        <v>25366</v>
      </c>
      <c r="I8900">
        <v>738.09</v>
      </c>
      <c r="J8900">
        <v>2221.4</v>
      </c>
      <c r="K8900">
        <v>11805.84</v>
      </c>
      <c r="L8900">
        <v>26595</v>
      </c>
      <c r="M8900">
        <v>24050</v>
      </c>
      <c r="N8900">
        <v>6812.3</v>
      </c>
    </row>
    <row r="8901" spans="1:14" x14ac:dyDescent="0.25">
      <c r="A8901">
        <v>44600</v>
      </c>
      <c r="B8901">
        <v>4562.82</v>
      </c>
      <c r="C8901">
        <v>1285.1099999999999</v>
      </c>
      <c r="D8901">
        <v>7394.6</v>
      </c>
      <c r="E8901">
        <v>6825.7</v>
      </c>
      <c r="F8901">
        <v>15330.06</v>
      </c>
      <c r="G8901">
        <v>8346.7000000000007</v>
      </c>
      <c r="H8901">
        <v>25419</v>
      </c>
      <c r="I8901">
        <v>738.21</v>
      </c>
      <c r="J8901">
        <v>2222.13</v>
      </c>
      <c r="K8901">
        <v>11771.7</v>
      </c>
      <c r="L8901">
        <v>26653</v>
      </c>
      <c r="M8901">
        <v>23920</v>
      </c>
      <c r="N8901">
        <v>6882.3</v>
      </c>
    </row>
    <row r="8902" spans="1:14" x14ac:dyDescent="0.25">
      <c r="A8902">
        <v>44601</v>
      </c>
      <c r="B8902">
        <v>4628.79</v>
      </c>
      <c r="C8902">
        <v>1297.42</v>
      </c>
      <c r="D8902">
        <v>7478.9</v>
      </c>
      <c r="E8902">
        <v>6925.3</v>
      </c>
      <c r="F8902">
        <v>15564.49</v>
      </c>
      <c r="G8902">
        <v>8516.6</v>
      </c>
      <c r="H8902">
        <v>26101</v>
      </c>
      <c r="I8902">
        <v>752.04</v>
      </c>
      <c r="J8902">
        <v>2257.96</v>
      </c>
      <c r="K8902">
        <v>11992.18</v>
      </c>
      <c r="L8902">
        <v>26917</v>
      </c>
      <c r="M8902">
        <v>24418</v>
      </c>
      <c r="N8902">
        <v>6948.3</v>
      </c>
    </row>
    <row r="8903" spans="1:14" x14ac:dyDescent="0.25">
      <c r="A8903">
        <v>44602</v>
      </c>
      <c r="B8903">
        <v>4547.6499999999996</v>
      </c>
      <c r="C8903">
        <v>1293.8399999999999</v>
      </c>
      <c r="D8903">
        <v>7505</v>
      </c>
      <c r="E8903">
        <v>6896.6</v>
      </c>
      <c r="F8903">
        <v>15596.68</v>
      </c>
      <c r="G8903">
        <v>8572.5</v>
      </c>
      <c r="H8903">
        <v>26185</v>
      </c>
      <c r="I8903">
        <v>744.95</v>
      </c>
      <c r="J8903">
        <v>2252.11</v>
      </c>
      <c r="K8903">
        <v>11899.5</v>
      </c>
      <c r="L8903">
        <v>27064</v>
      </c>
      <c r="M8903">
        <v>24575</v>
      </c>
      <c r="N8903">
        <v>6978.5</v>
      </c>
    </row>
    <row r="8904" spans="1:14" x14ac:dyDescent="0.25">
      <c r="A8904">
        <v>44603</v>
      </c>
      <c r="B8904">
        <v>4458.67</v>
      </c>
      <c r="C8904">
        <v>1292.8499999999999</v>
      </c>
      <c r="D8904">
        <v>7492.7</v>
      </c>
      <c r="E8904">
        <v>6809.7</v>
      </c>
      <c r="F8904">
        <v>15493.05</v>
      </c>
      <c r="G8904">
        <v>8475</v>
      </c>
      <c r="H8904">
        <v>25966</v>
      </c>
      <c r="I8904">
        <v>743.81</v>
      </c>
      <c r="J8904">
        <v>2235.29</v>
      </c>
      <c r="K8904">
        <v>11836.09</v>
      </c>
      <c r="L8904">
        <v>27064</v>
      </c>
      <c r="M8904">
        <v>24447</v>
      </c>
      <c r="N8904">
        <v>6905.6</v>
      </c>
    </row>
    <row r="8905" spans="1:14" x14ac:dyDescent="0.25">
      <c r="A8905">
        <v>44606</v>
      </c>
      <c r="B8905">
        <v>4442.99</v>
      </c>
      <c r="C8905">
        <v>1281.24</v>
      </c>
      <c r="D8905">
        <v>7365.5</v>
      </c>
      <c r="E8905">
        <v>6655.2</v>
      </c>
      <c r="F8905">
        <v>15172.11</v>
      </c>
      <c r="G8905">
        <v>8252.2999999999993</v>
      </c>
      <c r="H8905">
        <v>25425</v>
      </c>
      <c r="I8905">
        <v>730.48</v>
      </c>
      <c r="J8905">
        <v>2181.67</v>
      </c>
      <c r="K8905">
        <v>11633.16</v>
      </c>
      <c r="L8905">
        <v>26478</v>
      </c>
      <c r="M8905">
        <v>24031</v>
      </c>
      <c r="N8905">
        <v>6943.5</v>
      </c>
    </row>
    <row r="8906" spans="1:14" x14ac:dyDescent="0.25">
      <c r="A8906">
        <v>44607</v>
      </c>
      <c r="B8906">
        <v>4514.28</v>
      </c>
      <c r="C8906">
        <v>1290.07</v>
      </c>
      <c r="D8906">
        <v>7424.7</v>
      </c>
      <c r="E8906">
        <v>6779.6</v>
      </c>
      <c r="F8906">
        <v>15461.86</v>
      </c>
      <c r="G8906">
        <v>8391.5</v>
      </c>
      <c r="H8906">
        <v>25951</v>
      </c>
      <c r="I8906">
        <v>737.72</v>
      </c>
      <c r="J8906">
        <v>2225.79</v>
      </c>
      <c r="K8906">
        <v>11792.18</v>
      </c>
      <c r="L8906">
        <v>26224</v>
      </c>
      <c r="M8906">
        <v>24094</v>
      </c>
      <c r="N8906">
        <v>6900.7</v>
      </c>
    </row>
    <row r="8907" spans="1:14" x14ac:dyDescent="0.25">
      <c r="A8907">
        <v>44608</v>
      </c>
      <c r="B8907">
        <v>4519.84</v>
      </c>
      <c r="C8907">
        <v>1282.03</v>
      </c>
      <c r="D8907">
        <v>7434</v>
      </c>
      <c r="E8907">
        <v>6765</v>
      </c>
      <c r="F8907">
        <v>15467.9</v>
      </c>
      <c r="G8907">
        <v>8422.5</v>
      </c>
      <c r="H8907">
        <v>25979</v>
      </c>
      <c r="I8907">
        <v>741.36</v>
      </c>
      <c r="J8907">
        <v>2206.7800000000002</v>
      </c>
      <c r="K8907">
        <v>11796.09</v>
      </c>
      <c r="L8907">
        <v>26800</v>
      </c>
      <c r="M8907">
        <v>24304</v>
      </c>
      <c r="N8907">
        <v>6997.9</v>
      </c>
    </row>
    <row r="8908" spans="1:14" x14ac:dyDescent="0.25">
      <c r="A8908">
        <v>44609</v>
      </c>
      <c r="B8908">
        <v>4423.28</v>
      </c>
      <c r="C8908">
        <v>1267.6400000000001</v>
      </c>
      <c r="D8908">
        <v>7371</v>
      </c>
      <c r="E8908">
        <v>6747.5</v>
      </c>
      <c r="F8908">
        <v>15334.09</v>
      </c>
      <c r="G8908">
        <v>8345.4</v>
      </c>
      <c r="H8908">
        <v>25677</v>
      </c>
      <c r="I8908">
        <v>734.72</v>
      </c>
      <c r="J8908">
        <v>2173.14</v>
      </c>
      <c r="K8908">
        <v>11674.14</v>
      </c>
      <c r="L8908">
        <v>26536</v>
      </c>
      <c r="M8908">
        <v>24304</v>
      </c>
      <c r="N8908">
        <v>7007.6</v>
      </c>
    </row>
    <row r="8909" spans="1:14" x14ac:dyDescent="0.25">
      <c r="A8909">
        <v>44610</v>
      </c>
      <c r="B8909">
        <v>4391.93</v>
      </c>
      <c r="C8909">
        <v>1259.8</v>
      </c>
      <c r="D8909">
        <v>7356.2</v>
      </c>
      <c r="E8909">
        <v>6730.5</v>
      </c>
      <c r="F8909">
        <v>15119.79</v>
      </c>
      <c r="G8909">
        <v>8280.6</v>
      </c>
      <c r="H8909">
        <v>25539</v>
      </c>
      <c r="I8909">
        <v>728.53</v>
      </c>
      <c r="J8909">
        <v>2142.71</v>
      </c>
      <c r="K8909">
        <v>11612.67</v>
      </c>
      <c r="L8909">
        <v>26468</v>
      </c>
      <c r="M8909">
        <v>23919</v>
      </c>
      <c r="N8909">
        <v>6941.5</v>
      </c>
    </row>
    <row r="8910" spans="1:14" x14ac:dyDescent="0.25">
      <c r="A8910">
        <v>44613</v>
      </c>
      <c r="B8910">
        <v>4391.93</v>
      </c>
      <c r="C8910">
        <v>1259.8</v>
      </c>
      <c r="D8910">
        <v>7323.1</v>
      </c>
      <c r="E8910">
        <v>6593.9</v>
      </c>
      <c r="F8910">
        <v>14801.86</v>
      </c>
      <c r="G8910">
        <v>8183.1</v>
      </c>
      <c r="H8910">
        <v>25089</v>
      </c>
      <c r="I8910">
        <v>713.7</v>
      </c>
      <c r="J8910">
        <v>2107.1</v>
      </c>
      <c r="K8910">
        <v>11523.89</v>
      </c>
      <c r="L8910">
        <v>26321</v>
      </c>
      <c r="M8910">
        <v>23766</v>
      </c>
      <c r="N8910">
        <v>6955.1</v>
      </c>
    </row>
    <row r="8911" spans="1:14" x14ac:dyDescent="0.25">
      <c r="A8911">
        <v>44614</v>
      </c>
      <c r="B8911">
        <v>4347.95</v>
      </c>
      <c r="C8911">
        <v>1255.24</v>
      </c>
      <c r="D8911">
        <v>7335.5</v>
      </c>
      <c r="E8911">
        <v>6593</v>
      </c>
      <c r="F8911">
        <v>14741.49</v>
      </c>
      <c r="G8911">
        <v>8174.9</v>
      </c>
      <c r="H8911">
        <v>25083</v>
      </c>
      <c r="I8911">
        <v>715.83</v>
      </c>
      <c r="J8911">
        <v>2103.69</v>
      </c>
      <c r="K8911">
        <v>11545.36</v>
      </c>
      <c r="L8911">
        <v>25823</v>
      </c>
      <c r="M8911">
        <v>23182</v>
      </c>
      <c r="N8911">
        <v>6878.4</v>
      </c>
    </row>
    <row r="8912" spans="1:14" x14ac:dyDescent="0.25">
      <c r="A8912">
        <v>44615</v>
      </c>
      <c r="B8912">
        <v>4269.08</v>
      </c>
      <c r="C8912">
        <v>1243.43</v>
      </c>
      <c r="D8912">
        <v>7341.9</v>
      </c>
      <c r="E8912">
        <v>6587.1</v>
      </c>
      <c r="F8912">
        <v>14700.24</v>
      </c>
      <c r="G8912">
        <v>8132.2</v>
      </c>
      <c r="H8912">
        <v>25018</v>
      </c>
      <c r="I8912">
        <v>711.92</v>
      </c>
      <c r="J8912">
        <v>2089.0500000000002</v>
      </c>
      <c r="K8912">
        <v>11566.82</v>
      </c>
      <c r="L8912">
        <v>25823</v>
      </c>
      <c r="M8912">
        <v>23278</v>
      </c>
      <c r="N8912">
        <v>6915.3</v>
      </c>
    </row>
    <row r="8913" spans="1:14" x14ac:dyDescent="0.25">
      <c r="A8913">
        <v>44616</v>
      </c>
      <c r="B8913">
        <v>4331.7700000000004</v>
      </c>
      <c r="C8913">
        <v>1244.52</v>
      </c>
      <c r="D8913">
        <v>7073.7</v>
      </c>
      <c r="E8913">
        <v>6333.5</v>
      </c>
      <c r="F8913">
        <v>14118.71</v>
      </c>
      <c r="G8913">
        <v>7907</v>
      </c>
      <c r="H8913">
        <v>23993</v>
      </c>
      <c r="I8913">
        <v>693.88</v>
      </c>
      <c r="J8913">
        <v>2027.84</v>
      </c>
      <c r="K8913">
        <v>11281.94</v>
      </c>
      <c r="L8913">
        <v>25334</v>
      </c>
      <c r="M8913">
        <v>22510</v>
      </c>
      <c r="N8913">
        <v>6746.3</v>
      </c>
    </row>
    <row r="8914" spans="1:14" x14ac:dyDescent="0.25">
      <c r="A8914">
        <v>44617</v>
      </c>
      <c r="B8914">
        <v>4428.84</v>
      </c>
      <c r="C8914">
        <v>1267.8399999999999</v>
      </c>
      <c r="D8914">
        <v>7346.8</v>
      </c>
      <c r="E8914">
        <v>6559</v>
      </c>
      <c r="F8914">
        <v>14628.81</v>
      </c>
      <c r="G8914">
        <v>8186.6</v>
      </c>
      <c r="H8914">
        <v>24806</v>
      </c>
      <c r="I8914">
        <v>712.85</v>
      </c>
      <c r="J8914">
        <v>2092.96</v>
      </c>
      <c r="K8914">
        <v>11601.94</v>
      </c>
      <c r="L8914">
        <v>25891</v>
      </c>
      <c r="M8914">
        <v>22347</v>
      </c>
      <c r="N8914">
        <v>6754</v>
      </c>
    </row>
    <row r="8915" spans="1:14" x14ac:dyDescent="0.25">
      <c r="A8915">
        <v>44620</v>
      </c>
      <c r="B8915">
        <v>4416.7</v>
      </c>
      <c r="C8915">
        <v>1265.76</v>
      </c>
      <c r="D8915">
        <v>7329.1</v>
      </c>
      <c r="E8915">
        <v>6468.1</v>
      </c>
      <c r="F8915">
        <v>14580.51</v>
      </c>
      <c r="G8915">
        <v>8187.4</v>
      </c>
      <c r="H8915">
        <v>24497</v>
      </c>
      <c r="I8915">
        <v>714.68</v>
      </c>
      <c r="J8915">
        <v>2081.0100000000002</v>
      </c>
      <c r="K8915">
        <v>11582.43</v>
      </c>
      <c r="L8915">
        <v>25950</v>
      </c>
      <c r="M8915">
        <v>22371</v>
      </c>
      <c r="N8915">
        <v>6823</v>
      </c>
    </row>
    <row r="8916" spans="1:14" x14ac:dyDescent="0.25">
      <c r="A8916">
        <v>44621</v>
      </c>
      <c r="B8916">
        <v>4351.74</v>
      </c>
      <c r="C8916">
        <v>1256.23</v>
      </c>
      <c r="D8916">
        <v>7192</v>
      </c>
      <c r="E8916">
        <v>6213.4</v>
      </c>
      <c r="F8916">
        <v>14021.12</v>
      </c>
      <c r="G8916">
        <v>7906.5</v>
      </c>
      <c r="H8916">
        <v>23496</v>
      </c>
      <c r="I8916">
        <v>698.74</v>
      </c>
      <c r="J8916">
        <v>2034.18</v>
      </c>
      <c r="K8916">
        <v>11472.18</v>
      </c>
      <c r="L8916">
        <v>26263</v>
      </c>
      <c r="M8916">
        <v>22272</v>
      </c>
      <c r="N8916">
        <v>6845.4</v>
      </c>
    </row>
    <row r="8917" spans="1:14" x14ac:dyDescent="0.25">
      <c r="A8917">
        <v>44622</v>
      </c>
      <c r="B8917">
        <v>4430.6099999999997</v>
      </c>
      <c r="C8917">
        <v>1274.3900000000001</v>
      </c>
      <c r="D8917">
        <v>7307.9</v>
      </c>
      <c r="E8917">
        <v>6312.1</v>
      </c>
      <c r="F8917">
        <v>14127.77</v>
      </c>
      <c r="G8917">
        <v>8044.5</v>
      </c>
      <c r="H8917">
        <v>23647</v>
      </c>
      <c r="I8917">
        <v>706.12</v>
      </c>
      <c r="J8917">
        <v>2051.0100000000002</v>
      </c>
      <c r="K8917">
        <v>11497.55</v>
      </c>
      <c r="L8917">
        <v>25755</v>
      </c>
      <c r="M8917">
        <v>22034</v>
      </c>
      <c r="N8917">
        <v>6891</v>
      </c>
    </row>
    <row r="8918" spans="1:14" x14ac:dyDescent="0.25">
      <c r="A8918">
        <v>44623</v>
      </c>
      <c r="B8918">
        <v>4407.8599999999997</v>
      </c>
      <c r="C8918">
        <v>1275.8800000000001</v>
      </c>
      <c r="D8918">
        <v>7107.7</v>
      </c>
      <c r="E8918">
        <v>6196.4</v>
      </c>
      <c r="F8918">
        <v>13784.68</v>
      </c>
      <c r="G8918">
        <v>7730.7</v>
      </c>
      <c r="H8918">
        <v>23087</v>
      </c>
      <c r="I8918">
        <v>690.85</v>
      </c>
      <c r="J8918">
        <v>2002.23</v>
      </c>
      <c r="K8918">
        <v>11276.09</v>
      </c>
      <c r="L8918">
        <v>26048</v>
      </c>
      <c r="M8918">
        <v>22088</v>
      </c>
      <c r="N8918">
        <v>6923.1</v>
      </c>
    </row>
    <row r="8919" spans="1:14" x14ac:dyDescent="0.25">
      <c r="A8919">
        <v>44624</v>
      </c>
      <c r="B8919">
        <v>4375.5</v>
      </c>
      <c r="C8919">
        <v>1287.3900000000001</v>
      </c>
      <c r="D8919">
        <v>6871.6</v>
      </c>
      <c r="E8919">
        <v>5888.8</v>
      </c>
      <c r="F8919">
        <v>13193.09</v>
      </c>
      <c r="G8919">
        <v>7451.1</v>
      </c>
      <c r="H8919">
        <v>21682</v>
      </c>
      <c r="I8919">
        <v>657.85</v>
      </c>
      <c r="J8919">
        <v>1938.34</v>
      </c>
      <c r="K8919">
        <v>10958.04</v>
      </c>
      <c r="L8919">
        <v>25501</v>
      </c>
      <c r="M8919">
        <v>21562</v>
      </c>
      <c r="N8919">
        <v>6889.1</v>
      </c>
    </row>
    <row r="8920" spans="1:14" x14ac:dyDescent="0.25">
      <c r="A8920">
        <v>44627</v>
      </c>
      <c r="B8920">
        <v>4245.3100000000004</v>
      </c>
      <c r="C8920">
        <v>1281.74</v>
      </c>
      <c r="D8920">
        <v>6841.1</v>
      </c>
      <c r="E8920">
        <v>5810.6</v>
      </c>
      <c r="F8920">
        <v>12942.57</v>
      </c>
      <c r="G8920">
        <v>7395.5</v>
      </c>
      <c r="H8920">
        <v>21404</v>
      </c>
      <c r="I8920">
        <v>655.22</v>
      </c>
      <c r="J8920">
        <v>1934.43</v>
      </c>
      <c r="K8920">
        <v>10823.4</v>
      </c>
      <c r="L8920">
        <v>24631</v>
      </c>
      <c r="M8920">
        <v>20636</v>
      </c>
      <c r="N8920">
        <v>6826.9</v>
      </c>
    </row>
    <row r="8921" spans="1:14" x14ac:dyDescent="0.25">
      <c r="A8921">
        <v>44628</v>
      </c>
      <c r="B8921">
        <v>4215.2299999999996</v>
      </c>
      <c r="C8921">
        <v>1274.5899999999999</v>
      </c>
      <c r="D8921">
        <v>6834.7</v>
      </c>
      <c r="E8921">
        <v>5792.1</v>
      </c>
      <c r="F8921">
        <v>12937.54</v>
      </c>
      <c r="G8921">
        <v>7529.5</v>
      </c>
      <c r="H8921">
        <v>21558</v>
      </c>
      <c r="I8921">
        <v>643.27</v>
      </c>
      <c r="J8921">
        <v>1925.17</v>
      </c>
      <c r="K8921">
        <v>10743.4</v>
      </c>
      <c r="L8921">
        <v>24123</v>
      </c>
      <c r="M8921">
        <v>20600</v>
      </c>
      <c r="N8921">
        <v>6746.3</v>
      </c>
    </row>
    <row r="8922" spans="1:14" x14ac:dyDescent="0.25">
      <c r="A8922">
        <v>44629</v>
      </c>
      <c r="B8922">
        <v>4322.92</v>
      </c>
      <c r="C8922">
        <v>1290.47</v>
      </c>
      <c r="D8922">
        <v>7026.9</v>
      </c>
      <c r="E8922">
        <v>6205.7</v>
      </c>
      <c r="F8922">
        <v>13831.97</v>
      </c>
      <c r="G8922">
        <v>7843.2</v>
      </c>
      <c r="H8922">
        <v>22989</v>
      </c>
      <c r="I8922">
        <v>674.3</v>
      </c>
      <c r="J8922">
        <v>1992.97</v>
      </c>
      <c r="K8922">
        <v>11149.26</v>
      </c>
      <c r="L8922">
        <v>24182</v>
      </c>
      <c r="M8922">
        <v>20260</v>
      </c>
      <c r="N8922">
        <v>6836.6</v>
      </c>
    </row>
    <row r="8923" spans="1:14" x14ac:dyDescent="0.25">
      <c r="A8923">
        <v>44630</v>
      </c>
      <c r="B8923">
        <v>4304.72</v>
      </c>
      <c r="C8923">
        <v>1294.74</v>
      </c>
      <c r="D8923">
        <v>6966.8</v>
      </c>
      <c r="E8923">
        <v>6030.2</v>
      </c>
      <c r="F8923">
        <v>13492.91</v>
      </c>
      <c r="G8923">
        <v>7764.4</v>
      </c>
      <c r="H8923">
        <v>22065</v>
      </c>
      <c r="I8923">
        <v>658.18</v>
      </c>
      <c r="J8923">
        <v>1985.89</v>
      </c>
      <c r="K8923">
        <v>11073.16</v>
      </c>
      <c r="L8923">
        <v>25169</v>
      </c>
      <c r="M8923">
        <v>20529</v>
      </c>
      <c r="N8923">
        <v>6927.9</v>
      </c>
    </row>
    <row r="8924" spans="1:14" x14ac:dyDescent="0.25">
      <c r="A8924">
        <v>44631</v>
      </c>
      <c r="B8924">
        <v>4248.3500000000004</v>
      </c>
      <c r="C8924">
        <v>1288.78</v>
      </c>
      <c r="D8924">
        <v>7039.2</v>
      </c>
      <c r="E8924">
        <v>6082.2</v>
      </c>
      <c r="F8924">
        <v>13726.33</v>
      </c>
      <c r="G8924">
        <v>7874.3</v>
      </c>
      <c r="H8924">
        <v>22226</v>
      </c>
      <c r="I8924">
        <v>661.07</v>
      </c>
      <c r="J8924">
        <v>2023.94</v>
      </c>
      <c r="K8924">
        <v>11180.48</v>
      </c>
      <c r="L8924">
        <v>24764</v>
      </c>
      <c r="M8924">
        <v>20237</v>
      </c>
      <c r="N8924">
        <v>6850.2</v>
      </c>
    </row>
    <row r="8925" spans="1:14" x14ac:dyDescent="0.25">
      <c r="A8925">
        <v>44634</v>
      </c>
      <c r="B8925">
        <v>4218.5200000000004</v>
      </c>
      <c r="C8925">
        <v>1276.3800000000001</v>
      </c>
      <c r="D8925">
        <v>7090.5</v>
      </c>
      <c r="E8925">
        <v>6189.6</v>
      </c>
      <c r="F8925">
        <v>14022.12</v>
      </c>
      <c r="G8925">
        <v>7950.1</v>
      </c>
      <c r="H8925">
        <v>22563</v>
      </c>
      <c r="I8925">
        <v>660.73</v>
      </c>
      <c r="J8925">
        <v>2046.86</v>
      </c>
      <c r="K8925">
        <v>11336.58</v>
      </c>
      <c r="L8925">
        <v>24724</v>
      </c>
      <c r="M8925">
        <v>19338</v>
      </c>
      <c r="N8925">
        <v>6944.5</v>
      </c>
    </row>
    <row r="8926" spans="1:14" x14ac:dyDescent="0.25">
      <c r="A8926">
        <v>44635</v>
      </c>
      <c r="B8926">
        <v>4309.5200000000004</v>
      </c>
      <c r="C8926">
        <v>1274.79</v>
      </c>
      <c r="D8926">
        <v>7059.9</v>
      </c>
      <c r="E8926">
        <v>6176</v>
      </c>
      <c r="F8926">
        <v>14001</v>
      </c>
      <c r="G8926">
        <v>7952.5</v>
      </c>
      <c r="H8926">
        <v>22654</v>
      </c>
      <c r="I8926">
        <v>662.76</v>
      </c>
      <c r="J8926">
        <v>2032.47</v>
      </c>
      <c r="K8926">
        <v>11327.79</v>
      </c>
      <c r="L8926">
        <v>24803</v>
      </c>
      <c r="M8926">
        <v>18084</v>
      </c>
      <c r="N8926">
        <v>6894.9</v>
      </c>
    </row>
    <row r="8927" spans="1:14" x14ac:dyDescent="0.25">
      <c r="A8927">
        <v>44636</v>
      </c>
      <c r="B8927">
        <v>4406.59</v>
      </c>
      <c r="C8927">
        <v>1291.56</v>
      </c>
      <c r="D8927">
        <v>7192</v>
      </c>
      <c r="E8927">
        <v>6402.5</v>
      </c>
      <c r="F8927">
        <v>14536.25</v>
      </c>
      <c r="G8927">
        <v>8084.5</v>
      </c>
      <c r="H8927">
        <v>23408</v>
      </c>
      <c r="I8927">
        <v>689.3</v>
      </c>
      <c r="J8927">
        <v>2118.56</v>
      </c>
      <c r="K8927">
        <v>11551.21</v>
      </c>
      <c r="L8927">
        <v>25267</v>
      </c>
      <c r="M8927">
        <v>19869</v>
      </c>
      <c r="N8927">
        <v>6979.4</v>
      </c>
    </row>
    <row r="8928" spans="1:14" x14ac:dyDescent="0.25">
      <c r="A8928">
        <v>44637</v>
      </c>
      <c r="B8928">
        <v>4459.43</v>
      </c>
      <c r="C8928">
        <v>1308.93</v>
      </c>
      <c r="D8928">
        <v>7272.9</v>
      </c>
      <c r="E8928">
        <v>6426.3</v>
      </c>
      <c r="F8928">
        <v>14476.88</v>
      </c>
      <c r="G8928">
        <v>8115</v>
      </c>
      <c r="H8928">
        <v>23266</v>
      </c>
      <c r="I8928">
        <v>693.16</v>
      </c>
      <c r="J8928">
        <v>2103.9299999999998</v>
      </c>
      <c r="K8928">
        <v>11730.72</v>
      </c>
      <c r="L8928">
        <v>26096</v>
      </c>
      <c r="M8928">
        <v>21195</v>
      </c>
      <c r="N8928">
        <v>7047.8</v>
      </c>
    </row>
    <row r="8929" spans="1:14" x14ac:dyDescent="0.25">
      <c r="A8929">
        <v>44638</v>
      </c>
      <c r="B8929">
        <v>4511.6000000000004</v>
      </c>
      <c r="C8929">
        <v>1310.53</v>
      </c>
      <c r="D8929">
        <v>7297.2</v>
      </c>
      <c r="E8929">
        <v>6432.1</v>
      </c>
      <c r="F8929">
        <v>14449.75</v>
      </c>
      <c r="G8929">
        <v>8112.6</v>
      </c>
      <c r="H8929">
        <v>23298</v>
      </c>
      <c r="I8929">
        <v>701.75</v>
      </c>
      <c r="J8929">
        <v>2123.77</v>
      </c>
      <c r="K8929">
        <v>11863.46</v>
      </c>
      <c r="L8929">
        <v>26383</v>
      </c>
      <c r="M8929">
        <v>21155</v>
      </c>
      <c r="N8929">
        <v>7092.7</v>
      </c>
    </row>
    <row r="8930" spans="1:14" x14ac:dyDescent="0.25">
      <c r="A8930">
        <v>44641</v>
      </c>
      <c r="B8930">
        <v>4510.33</v>
      </c>
      <c r="C8930">
        <v>1323.1</v>
      </c>
      <c r="D8930">
        <v>7344.9</v>
      </c>
      <c r="E8930">
        <v>6396.6</v>
      </c>
      <c r="F8930">
        <v>14439.69</v>
      </c>
      <c r="G8930">
        <v>8108.1</v>
      </c>
      <c r="H8930">
        <v>23390</v>
      </c>
      <c r="I8930">
        <v>703.71</v>
      </c>
      <c r="J8930">
        <v>2129.46</v>
      </c>
      <c r="K8930">
        <v>11862.47</v>
      </c>
      <c r="L8930">
        <v>26383</v>
      </c>
      <c r="M8930">
        <v>20967</v>
      </c>
      <c r="N8930">
        <v>7065.4</v>
      </c>
    </row>
    <row r="8931" spans="1:14" x14ac:dyDescent="0.25">
      <c r="A8931">
        <v>44642</v>
      </c>
      <c r="B8931">
        <v>4563.7700000000004</v>
      </c>
      <c r="C8931">
        <v>1327.29</v>
      </c>
      <c r="D8931">
        <v>7357.8</v>
      </c>
      <c r="E8931">
        <v>6478.4</v>
      </c>
      <c r="F8931">
        <v>14531.16</v>
      </c>
      <c r="G8931">
        <v>8177.5</v>
      </c>
      <c r="H8931">
        <v>23636</v>
      </c>
      <c r="I8931">
        <v>713.55</v>
      </c>
      <c r="J8931">
        <v>2129.46</v>
      </c>
      <c r="K8931">
        <v>11931.81</v>
      </c>
      <c r="L8931">
        <v>26718</v>
      </c>
      <c r="M8931">
        <v>21641</v>
      </c>
      <c r="N8931">
        <v>7139.6</v>
      </c>
    </row>
    <row r="8932" spans="1:14" x14ac:dyDescent="0.25">
      <c r="A8932">
        <v>44643</v>
      </c>
      <c r="B8932">
        <v>4505.5200000000004</v>
      </c>
      <c r="C8932">
        <v>1315.42</v>
      </c>
      <c r="D8932">
        <v>7357.8</v>
      </c>
      <c r="E8932">
        <v>6402.4</v>
      </c>
      <c r="F8932">
        <v>14355.26</v>
      </c>
      <c r="G8932">
        <v>8044</v>
      </c>
      <c r="H8932">
        <v>23397</v>
      </c>
      <c r="I8932">
        <v>707.27</v>
      </c>
      <c r="J8932">
        <v>2108.42</v>
      </c>
      <c r="K8932">
        <v>11820.87</v>
      </c>
      <c r="L8932">
        <v>27498</v>
      </c>
      <c r="M8932">
        <v>21821</v>
      </c>
      <c r="N8932">
        <v>7175.7</v>
      </c>
    </row>
    <row r="8933" spans="1:14" x14ac:dyDescent="0.25">
      <c r="A8933">
        <v>44644</v>
      </c>
      <c r="B8933">
        <v>4571.37</v>
      </c>
      <c r="C8933">
        <v>1316.81</v>
      </c>
      <c r="D8933">
        <v>7381.1</v>
      </c>
      <c r="E8933">
        <v>6379.1</v>
      </c>
      <c r="F8933">
        <v>14385.42</v>
      </c>
      <c r="G8933">
        <v>8025</v>
      </c>
      <c r="H8933">
        <v>23508</v>
      </c>
      <c r="I8933">
        <v>706.36</v>
      </c>
      <c r="J8933">
        <v>2094.0500000000002</v>
      </c>
      <c r="K8933">
        <v>11838.7</v>
      </c>
      <c r="L8933">
        <v>27478</v>
      </c>
      <c r="M8933">
        <v>21659</v>
      </c>
      <c r="N8933">
        <v>7174.7</v>
      </c>
    </row>
    <row r="8934" spans="1:14" x14ac:dyDescent="0.25">
      <c r="A8934">
        <v>44645</v>
      </c>
      <c r="B8934">
        <v>4595.68</v>
      </c>
      <c r="C8934">
        <v>1322.2</v>
      </c>
      <c r="D8934">
        <v>7387.1</v>
      </c>
      <c r="E8934">
        <v>6376.6</v>
      </c>
      <c r="F8934">
        <v>14401.5</v>
      </c>
      <c r="G8934">
        <v>8041.3</v>
      </c>
      <c r="H8934">
        <v>23645</v>
      </c>
      <c r="I8934">
        <v>709.36</v>
      </c>
      <c r="J8934">
        <v>2071.77</v>
      </c>
      <c r="K8934">
        <v>11826.81</v>
      </c>
      <c r="L8934">
        <v>27547</v>
      </c>
      <c r="M8934">
        <v>21100</v>
      </c>
      <c r="N8934">
        <v>7206</v>
      </c>
    </row>
    <row r="8935" spans="1:14" x14ac:dyDescent="0.25">
      <c r="A8935">
        <v>44648</v>
      </c>
      <c r="B8935">
        <v>4627.59</v>
      </c>
      <c r="C8935">
        <v>1322.6</v>
      </c>
      <c r="D8935">
        <v>7383.1</v>
      </c>
      <c r="E8935">
        <v>6411.2</v>
      </c>
      <c r="F8935">
        <v>14546.24</v>
      </c>
      <c r="G8935">
        <v>8097.5</v>
      </c>
      <c r="H8935">
        <v>23794</v>
      </c>
      <c r="I8935">
        <v>705.9</v>
      </c>
      <c r="J8935">
        <v>2089.85</v>
      </c>
      <c r="K8935">
        <v>11886.25</v>
      </c>
      <c r="L8935">
        <v>27291</v>
      </c>
      <c r="M8935">
        <v>21494</v>
      </c>
      <c r="N8935">
        <v>7203</v>
      </c>
    </row>
    <row r="8936" spans="1:14" x14ac:dyDescent="0.25">
      <c r="A8936">
        <v>44649</v>
      </c>
      <c r="B8936">
        <v>4685.84</v>
      </c>
      <c r="C8936">
        <v>1326.9</v>
      </c>
      <c r="D8936">
        <v>7433.7</v>
      </c>
      <c r="E8936">
        <v>6608.8</v>
      </c>
      <c r="F8936">
        <v>14888.99</v>
      </c>
      <c r="G8936">
        <v>8316.5</v>
      </c>
      <c r="H8936">
        <v>24353</v>
      </c>
      <c r="I8936">
        <v>720.53</v>
      </c>
      <c r="J8936">
        <v>2131.44</v>
      </c>
      <c r="K8936">
        <v>12023.94</v>
      </c>
      <c r="L8936">
        <v>27557</v>
      </c>
      <c r="M8936">
        <v>21678</v>
      </c>
      <c r="N8936">
        <v>7271.4</v>
      </c>
    </row>
    <row r="8937" spans="1:14" x14ac:dyDescent="0.25">
      <c r="A8937">
        <v>44650</v>
      </c>
      <c r="B8937">
        <v>4655.96</v>
      </c>
      <c r="C8937">
        <v>1326.8</v>
      </c>
      <c r="D8937">
        <v>7464.5</v>
      </c>
      <c r="E8937">
        <v>6559.7</v>
      </c>
      <c r="F8937">
        <v>14654.79</v>
      </c>
      <c r="G8937">
        <v>8237.2000000000007</v>
      </c>
      <c r="H8937">
        <v>24358</v>
      </c>
      <c r="I8937">
        <v>719.22</v>
      </c>
      <c r="J8937">
        <v>2097.77</v>
      </c>
      <c r="K8937">
        <v>11967.48</v>
      </c>
      <c r="L8937">
        <v>27636</v>
      </c>
      <c r="M8937">
        <v>21909</v>
      </c>
      <c r="N8937">
        <v>7307.5</v>
      </c>
    </row>
    <row r="8938" spans="1:14" x14ac:dyDescent="0.25">
      <c r="A8938">
        <v>44651</v>
      </c>
      <c r="B8938">
        <v>4589.8599999999997</v>
      </c>
      <c r="C8938">
        <v>1314.62</v>
      </c>
      <c r="D8938">
        <v>7434.2</v>
      </c>
      <c r="E8938">
        <v>6480.8</v>
      </c>
      <c r="F8938">
        <v>14507.04</v>
      </c>
      <c r="G8938">
        <v>8175.1</v>
      </c>
      <c r="H8938">
        <v>24073</v>
      </c>
      <c r="I8938">
        <v>710.03</v>
      </c>
      <c r="J8938">
        <v>2065.08</v>
      </c>
      <c r="K8938">
        <v>11920.92</v>
      </c>
      <c r="L8938">
        <v>27468</v>
      </c>
      <c r="M8938">
        <v>21729</v>
      </c>
      <c r="N8938">
        <v>7302.6</v>
      </c>
    </row>
    <row r="8939" spans="1:14" x14ac:dyDescent="0.25">
      <c r="A8939">
        <v>44652</v>
      </c>
      <c r="B8939">
        <v>4598.47</v>
      </c>
      <c r="C8939">
        <v>1319.01</v>
      </c>
      <c r="D8939">
        <v>7441.7</v>
      </c>
      <c r="E8939">
        <v>6504.7</v>
      </c>
      <c r="F8939">
        <v>14539.2</v>
      </c>
      <c r="G8939">
        <v>8207.4</v>
      </c>
      <c r="H8939">
        <v>24187</v>
      </c>
      <c r="I8939">
        <v>713.77</v>
      </c>
      <c r="J8939">
        <v>2093.31</v>
      </c>
      <c r="K8939">
        <v>11934.79</v>
      </c>
      <c r="L8939">
        <v>27300</v>
      </c>
      <c r="M8939">
        <v>21764</v>
      </c>
      <c r="N8939">
        <v>7292.9</v>
      </c>
    </row>
    <row r="8940" spans="1:14" x14ac:dyDescent="0.25">
      <c r="A8940">
        <v>44655</v>
      </c>
      <c r="B8940">
        <v>4637.47</v>
      </c>
      <c r="C8940">
        <v>1329.09</v>
      </c>
      <c r="D8940">
        <v>7474</v>
      </c>
      <c r="E8940">
        <v>6550.4</v>
      </c>
      <c r="F8940">
        <v>14624.64</v>
      </c>
      <c r="G8940">
        <v>8234.4</v>
      </c>
      <c r="H8940">
        <v>24219</v>
      </c>
      <c r="I8940">
        <v>723.46</v>
      </c>
      <c r="J8940">
        <v>2110.4</v>
      </c>
      <c r="K8940">
        <v>12069.51</v>
      </c>
      <c r="L8940">
        <v>27429</v>
      </c>
      <c r="M8940">
        <v>22207</v>
      </c>
      <c r="N8940">
        <v>7301.6</v>
      </c>
    </row>
    <row r="8941" spans="1:14" x14ac:dyDescent="0.25">
      <c r="A8941">
        <v>44656</v>
      </c>
      <c r="B8941">
        <v>4579.22</v>
      </c>
      <c r="C8941">
        <v>1322.4</v>
      </c>
      <c r="D8941">
        <v>7497.8</v>
      </c>
      <c r="E8941">
        <v>6466.2</v>
      </c>
      <c r="F8941">
        <v>14485.93</v>
      </c>
      <c r="G8941">
        <v>8314.7999999999993</v>
      </c>
      <c r="H8941">
        <v>24017</v>
      </c>
      <c r="I8941">
        <v>721.63</v>
      </c>
      <c r="J8941">
        <v>2099.5</v>
      </c>
      <c r="K8941">
        <v>12079.41</v>
      </c>
      <c r="L8941">
        <v>27439</v>
      </c>
      <c r="M8941">
        <v>22207</v>
      </c>
      <c r="N8941">
        <v>7320.2</v>
      </c>
    </row>
    <row r="8942" spans="1:14" x14ac:dyDescent="0.25">
      <c r="A8942">
        <v>44657</v>
      </c>
      <c r="B8942">
        <v>4534.1400000000003</v>
      </c>
      <c r="C8942">
        <v>1314.62</v>
      </c>
      <c r="D8942">
        <v>7480.4</v>
      </c>
      <c r="E8942">
        <v>6324.1</v>
      </c>
      <c r="F8942">
        <v>14221.58</v>
      </c>
      <c r="G8942">
        <v>8209</v>
      </c>
      <c r="H8942">
        <v>23496</v>
      </c>
      <c r="I8942">
        <v>705.62</v>
      </c>
      <c r="J8942">
        <v>2068.06</v>
      </c>
      <c r="K8942">
        <v>12053.66</v>
      </c>
      <c r="L8942">
        <v>27073</v>
      </c>
      <c r="M8942">
        <v>21828</v>
      </c>
      <c r="N8942">
        <v>7279.2</v>
      </c>
    </row>
    <row r="8943" spans="1:14" x14ac:dyDescent="0.25">
      <c r="A8943">
        <v>44658</v>
      </c>
      <c r="B8943">
        <v>4554.91</v>
      </c>
      <c r="C8943">
        <v>1316.02</v>
      </c>
      <c r="D8943">
        <v>7454.1</v>
      </c>
      <c r="E8943">
        <v>6287.6</v>
      </c>
      <c r="F8943">
        <v>14160.27</v>
      </c>
      <c r="G8943">
        <v>8189.8</v>
      </c>
      <c r="H8943">
        <v>23371</v>
      </c>
      <c r="I8943">
        <v>702.6</v>
      </c>
      <c r="J8943">
        <v>2082.42</v>
      </c>
      <c r="K8943">
        <v>12116.07</v>
      </c>
      <c r="L8943">
        <v>26550</v>
      </c>
      <c r="M8943">
        <v>21543</v>
      </c>
      <c r="N8943">
        <v>7244</v>
      </c>
    </row>
    <row r="8944" spans="1:14" x14ac:dyDescent="0.25">
      <c r="A8944">
        <v>44659</v>
      </c>
      <c r="B8944">
        <v>4541.99</v>
      </c>
      <c r="C8944">
        <v>1317.01</v>
      </c>
      <c r="D8944">
        <v>7567.8</v>
      </c>
      <c r="E8944">
        <v>6371.8</v>
      </c>
      <c r="F8944">
        <v>14350.24</v>
      </c>
      <c r="G8944">
        <v>8326.2999999999993</v>
      </c>
      <c r="H8944">
        <v>23883</v>
      </c>
      <c r="I8944">
        <v>710.71</v>
      </c>
      <c r="J8944">
        <v>2109.65</v>
      </c>
      <c r="K8944">
        <v>12247.82</v>
      </c>
      <c r="L8944">
        <v>26689</v>
      </c>
      <c r="M8944">
        <v>21669</v>
      </c>
      <c r="N8944">
        <v>7277.2</v>
      </c>
    </row>
    <row r="8945" spans="1:14" x14ac:dyDescent="0.25">
      <c r="A8945">
        <v>44662</v>
      </c>
      <c r="B8945">
        <v>4466.5200000000004</v>
      </c>
      <c r="C8945">
        <v>1313.62</v>
      </c>
      <c r="D8945">
        <v>7524.6</v>
      </c>
      <c r="E8945">
        <v>6380.5</v>
      </c>
      <c r="F8945">
        <v>14260.78</v>
      </c>
      <c r="G8945">
        <v>8300.2000000000007</v>
      </c>
      <c r="H8945">
        <v>23849</v>
      </c>
      <c r="I8945">
        <v>700.87</v>
      </c>
      <c r="J8945">
        <v>2073.0100000000002</v>
      </c>
      <c r="K8945">
        <v>12301.31</v>
      </c>
      <c r="L8945">
        <v>26471</v>
      </c>
      <c r="M8945">
        <v>20878</v>
      </c>
      <c r="N8945">
        <v>7286</v>
      </c>
    </row>
    <row r="8946" spans="1:14" x14ac:dyDescent="0.25">
      <c r="A8946">
        <v>44663</v>
      </c>
      <c r="B8946">
        <v>4450.3100000000004</v>
      </c>
      <c r="C8946">
        <v>1308.1300000000001</v>
      </c>
      <c r="D8946">
        <v>7494.8</v>
      </c>
      <c r="E8946">
        <v>6363</v>
      </c>
      <c r="F8946">
        <v>14213.54</v>
      </c>
      <c r="G8946">
        <v>8310.6</v>
      </c>
      <c r="H8946">
        <v>23753</v>
      </c>
      <c r="I8946">
        <v>702.46</v>
      </c>
      <c r="J8946">
        <v>2080.9299999999998</v>
      </c>
      <c r="K8946">
        <v>12183.43</v>
      </c>
      <c r="L8946">
        <v>25978</v>
      </c>
      <c r="M8946">
        <v>21050</v>
      </c>
      <c r="N8946">
        <v>7248.9</v>
      </c>
    </row>
    <row r="8947" spans="1:14" x14ac:dyDescent="0.25">
      <c r="A8947">
        <v>44664</v>
      </c>
      <c r="B8947">
        <v>4500.2</v>
      </c>
      <c r="C8947">
        <v>1312.52</v>
      </c>
      <c r="D8947">
        <v>7484.4</v>
      </c>
      <c r="E8947">
        <v>6368.4</v>
      </c>
      <c r="F8947">
        <v>14155.24</v>
      </c>
      <c r="G8947">
        <v>8335.2000000000007</v>
      </c>
      <c r="H8947">
        <v>23792</v>
      </c>
      <c r="I8947">
        <v>704.24</v>
      </c>
      <c r="J8947">
        <v>2077.09</v>
      </c>
      <c r="K8947">
        <v>12178.47</v>
      </c>
      <c r="L8947">
        <v>26531</v>
      </c>
      <c r="M8947">
        <v>21058</v>
      </c>
      <c r="N8947">
        <v>7278.2</v>
      </c>
    </row>
    <row r="8948" spans="1:14" x14ac:dyDescent="0.25">
      <c r="A8948">
        <v>44665</v>
      </c>
      <c r="B8948">
        <v>4444.74</v>
      </c>
      <c r="C8948">
        <v>1314.52</v>
      </c>
      <c r="D8948">
        <v>7522.6</v>
      </c>
      <c r="E8948">
        <v>6413.3</v>
      </c>
      <c r="F8948">
        <v>14267.82</v>
      </c>
      <c r="G8948">
        <v>8470.9</v>
      </c>
      <c r="H8948">
        <v>23956</v>
      </c>
      <c r="I8948">
        <v>705.88</v>
      </c>
      <c r="J8948">
        <v>2065.63</v>
      </c>
      <c r="K8948">
        <v>12275.55</v>
      </c>
      <c r="L8948">
        <v>26837</v>
      </c>
      <c r="M8948">
        <v>21265</v>
      </c>
      <c r="N8948">
        <v>7319.2</v>
      </c>
    </row>
    <row r="8949" spans="1:14" x14ac:dyDescent="0.25">
      <c r="A8949">
        <v>44666</v>
      </c>
      <c r="B8949">
        <v>4444.74</v>
      </c>
      <c r="C8949">
        <v>1314.52</v>
      </c>
      <c r="D8949">
        <v>7522.6</v>
      </c>
      <c r="E8949">
        <v>6413.3</v>
      </c>
      <c r="F8949">
        <v>14267.82</v>
      </c>
      <c r="G8949">
        <v>8470.9</v>
      </c>
      <c r="H8949">
        <v>23956</v>
      </c>
      <c r="I8949">
        <v>705.88</v>
      </c>
      <c r="J8949">
        <v>2065.63</v>
      </c>
      <c r="K8949">
        <v>12275.55</v>
      </c>
      <c r="L8949">
        <v>26728</v>
      </c>
      <c r="M8949">
        <v>21265</v>
      </c>
      <c r="N8949">
        <v>7319.2</v>
      </c>
    </row>
    <row r="8950" spans="1:14" x14ac:dyDescent="0.25">
      <c r="A8950">
        <v>44669</v>
      </c>
      <c r="B8950">
        <v>4443.9799999999996</v>
      </c>
      <c r="C8950">
        <v>1314.82</v>
      </c>
      <c r="D8950">
        <v>7522.6</v>
      </c>
      <c r="E8950">
        <v>6413.3</v>
      </c>
      <c r="F8950">
        <v>14267.82</v>
      </c>
      <c r="G8950">
        <v>8470.9</v>
      </c>
      <c r="H8950">
        <v>23956</v>
      </c>
      <c r="I8950">
        <v>705.88</v>
      </c>
      <c r="J8950">
        <v>2065.63</v>
      </c>
      <c r="K8950">
        <v>12275.55</v>
      </c>
      <c r="L8950">
        <v>26402</v>
      </c>
      <c r="M8950">
        <v>21265</v>
      </c>
      <c r="N8950">
        <v>7319.2</v>
      </c>
    </row>
    <row r="8951" spans="1:14" x14ac:dyDescent="0.25">
      <c r="A8951">
        <v>44670</v>
      </c>
      <c r="B8951">
        <v>4517.42</v>
      </c>
      <c r="C8951">
        <v>1324.6</v>
      </c>
      <c r="D8951">
        <v>7519.2</v>
      </c>
      <c r="E8951">
        <v>6372.8</v>
      </c>
      <c r="F8951">
        <v>14243.69</v>
      </c>
      <c r="G8951">
        <v>8447.4</v>
      </c>
      <c r="H8951">
        <v>23919</v>
      </c>
      <c r="I8951">
        <v>703.43</v>
      </c>
      <c r="J8951">
        <v>2076.35</v>
      </c>
      <c r="K8951">
        <v>12136.87</v>
      </c>
      <c r="L8951">
        <v>26698</v>
      </c>
      <c r="M8951">
        <v>20743</v>
      </c>
      <c r="N8951">
        <v>7356.3</v>
      </c>
    </row>
    <row r="8952" spans="1:14" x14ac:dyDescent="0.25">
      <c r="A8952">
        <v>44671</v>
      </c>
      <c r="B8952">
        <v>4513.62</v>
      </c>
      <c r="C8952">
        <v>1322.1</v>
      </c>
      <c r="D8952">
        <v>7535</v>
      </c>
      <c r="E8952">
        <v>6463.2</v>
      </c>
      <c r="F8952">
        <v>14441.71</v>
      </c>
      <c r="G8952">
        <v>8520.4</v>
      </c>
      <c r="H8952">
        <v>24205</v>
      </c>
      <c r="I8952">
        <v>712.41</v>
      </c>
      <c r="J8952">
        <v>2089.06</v>
      </c>
      <c r="K8952">
        <v>12144.79</v>
      </c>
      <c r="L8952">
        <v>26827</v>
      </c>
      <c r="M8952">
        <v>20680</v>
      </c>
      <c r="N8952">
        <v>7362.2</v>
      </c>
    </row>
    <row r="8953" spans="1:14" x14ac:dyDescent="0.25">
      <c r="A8953">
        <v>44672</v>
      </c>
      <c r="B8953">
        <v>4447.78</v>
      </c>
      <c r="C8953">
        <v>1302.8399999999999</v>
      </c>
      <c r="D8953">
        <v>7550.9</v>
      </c>
      <c r="E8953">
        <v>6552.7</v>
      </c>
      <c r="F8953">
        <v>14612.58</v>
      </c>
      <c r="G8953">
        <v>8561.7999999999993</v>
      </c>
      <c r="H8953">
        <v>24140</v>
      </c>
      <c r="I8953">
        <v>715.78</v>
      </c>
      <c r="J8953">
        <v>2107.75</v>
      </c>
      <c r="K8953">
        <v>12150.74</v>
      </c>
      <c r="L8953">
        <v>27162</v>
      </c>
      <c r="M8953">
        <v>20412</v>
      </c>
      <c r="N8953">
        <v>7383.7</v>
      </c>
    </row>
    <row r="8954" spans="1:14" x14ac:dyDescent="0.25">
      <c r="A8954">
        <v>44673</v>
      </c>
      <c r="B8954">
        <v>4322.92</v>
      </c>
      <c r="C8954">
        <v>1275.99</v>
      </c>
      <c r="D8954">
        <v>7449.6</v>
      </c>
      <c r="E8954">
        <v>6419.8</v>
      </c>
      <c r="F8954">
        <v>14245.7</v>
      </c>
      <c r="G8954">
        <v>8419.5</v>
      </c>
      <c r="H8954">
        <v>23591</v>
      </c>
      <c r="I8954">
        <v>704.14</v>
      </c>
      <c r="J8954">
        <v>2072.11</v>
      </c>
      <c r="K8954">
        <v>12110.12</v>
      </c>
      <c r="L8954">
        <v>26748</v>
      </c>
      <c r="M8954">
        <v>20360</v>
      </c>
      <c r="N8954">
        <v>7272.4</v>
      </c>
    </row>
    <row r="8955" spans="1:14" x14ac:dyDescent="0.25">
      <c r="A8955">
        <v>44676</v>
      </c>
      <c r="B8955">
        <v>4348.75</v>
      </c>
      <c r="C8955">
        <v>1265.31</v>
      </c>
      <c r="D8955">
        <v>7315.6</v>
      </c>
      <c r="E8955">
        <v>6296.7</v>
      </c>
      <c r="F8955">
        <v>14013.52</v>
      </c>
      <c r="G8955">
        <v>8342.6</v>
      </c>
      <c r="H8955">
        <v>23249</v>
      </c>
      <c r="I8955">
        <v>686.61</v>
      </c>
      <c r="J8955">
        <v>2031.73</v>
      </c>
      <c r="K8955">
        <v>11931.81</v>
      </c>
      <c r="L8955">
        <v>26195</v>
      </c>
      <c r="M8955">
        <v>19573</v>
      </c>
      <c r="N8955">
        <v>7150.3</v>
      </c>
    </row>
    <row r="8956" spans="1:14" x14ac:dyDescent="0.25">
      <c r="A8956">
        <v>44677</v>
      </c>
      <c r="B8956">
        <v>4224.91</v>
      </c>
      <c r="C8956">
        <v>1246.55</v>
      </c>
      <c r="D8956">
        <v>7308.6</v>
      </c>
      <c r="E8956">
        <v>6276.5</v>
      </c>
      <c r="F8956">
        <v>13857.72</v>
      </c>
      <c r="G8956">
        <v>8216.4</v>
      </c>
      <c r="H8956">
        <v>23027</v>
      </c>
      <c r="I8956">
        <v>683.31</v>
      </c>
      <c r="J8956">
        <v>2000.07</v>
      </c>
      <c r="K8956">
        <v>11799.07</v>
      </c>
      <c r="L8956">
        <v>26304</v>
      </c>
      <c r="M8956">
        <v>19736</v>
      </c>
      <c r="N8956">
        <v>7105.4</v>
      </c>
    </row>
    <row r="8957" spans="1:14" x14ac:dyDescent="0.25">
      <c r="A8957">
        <v>44678</v>
      </c>
      <c r="B8957">
        <v>4234.78</v>
      </c>
      <c r="C8957">
        <v>1249.44</v>
      </c>
      <c r="D8957">
        <v>7356.3</v>
      </c>
      <c r="E8957">
        <v>6311.5</v>
      </c>
      <c r="F8957">
        <v>13837.62</v>
      </c>
      <c r="G8957">
        <v>8234.2999999999993</v>
      </c>
      <c r="H8957">
        <v>23121</v>
      </c>
      <c r="I8957">
        <v>685.25</v>
      </c>
      <c r="J8957">
        <v>2027.74</v>
      </c>
      <c r="K8957">
        <v>11877.33</v>
      </c>
      <c r="L8957">
        <v>26047</v>
      </c>
      <c r="M8957">
        <v>19690</v>
      </c>
      <c r="N8957">
        <v>7062.4</v>
      </c>
    </row>
    <row r="8958" spans="1:14" x14ac:dyDescent="0.25">
      <c r="A8958">
        <v>44679</v>
      </c>
      <c r="B8958">
        <v>4339.38</v>
      </c>
      <c r="C8958">
        <v>1271.9000000000001</v>
      </c>
      <c r="D8958">
        <v>7419.3</v>
      </c>
      <c r="E8958">
        <v>6374.3</v>
      </c>
      <c r="F8958">
        <v>14049.7</v>
      </c>
      <c r="G8958">
        <v>8276.5</v>
      </c>
      <c r="H8958">
        <v>23368</v>
      </c>
      <c r="I8958">
        <v>695.42</v>
      </c>
      <c r="J8958">
        <v>2027.24</v>
      </c>
      <c r="K8958">
        <v>11901.1</v>
      </c>
      <c r="L8958">
        <v>26521</v>
      </c>
      <c r="M8958">
        <v>20035</v>
      </c>
      <c r="N8958">
        <v>7161</v>
      </c>
    </row>
    <row r="8959" spans="1:14" x14ac:dyDescent="0.25">
      <c r="A8959">
        <v>44680</v>
      </c>
      <c r="B8959">
        <v>4181.34</v>
      </c>
      <c r="C8959">
        <v>1249.6400000000001</v>
      </c>
      <c r="D8959">
        <v>7461.1</v>
      </c>
      <c r="E8959">
        <v>6400</v>
      </c>
      <c r="F8959">
        <v>14162.28</v>
      </c>
      <c r="G8959">
        <v>8369.9</v>
      </c>
      <c r="H8959">
        <v>23593</v>
      </c>
      <c r="I8959">
        <v>700.53</v>
      </c>
      <c r="J8959">
        <v>2050.67</v>
      </c>
      <c r="K8959">
        <v>11976.39</v>
      </c>
      <c r="L8959">
        <v>26521</v>
      </c>
      <c r="M8959">
        <v>20858</v>
      </c>
      <c r="N8959">
        <v>7234.3</v>
      </c>
    </row>
    <row r="8960" spans="1:14" x14ac:dyDescent="0.25">
      <c r="A8960">
        <v>44683</v>
      </c>
      <c r="B8960">
        <v>4205.1499999999996</v>
      </c>
      <c r="C8960">
        <v>1248.6400000000001</v>
      </c>
      <c r="D8960">
        <v>7461.1</v>
      </c>
      <c r="E8960">
        <v>6292.3</v>
      </c>
      <c r="F8960">
        <v>13961.25</v>
      </c>
      <c r="G8960">
        <v>8203.7000000000007</v>
      </c>
      <c r="H8960">
        <v>23169</v>
      </c>
      <c r="I8960">
        <v>684.04</v>
      </c>
      <c r="J8960">
        <v>2006.05</v>
      </c>
      <c r="K8960">
        <v>11832.75</v>
      </c>
      <c r="L8960">
        <v>26462</v>
      </c>
      <c r="M8960">
        <v>20858</v>
      </c>
      <c r="N8960">
        <v>7151.3</v>
      </c>
    </row>
    <row r="8961" spans="1:14" x14ac:dyDescent="0.25">
      <c r="A8961">
        <v>44684</v>
      </c>
      <c r="B8961">
        <v>4223.6400000000003</v>
      </c>
      <c r="C8961">
        <v>1261.02</v>
      </c>
      <c r="D8961">
        <v>7476.4</v>
      </c>
      <c r="E8961">
        <v>6347.6</v>
      </c>
      <c r="F8961">
        <v>14087.9</v>
      </c>
      <c r="G8961">
        <v>8361.9</v>
      </c>
      <c r="H8961">
        <v>23570</v>
      </c>
      <c r="I8961">
        <v>696.35</v>
      </c>
      <c r="J8961">
        <v>2023.75</v>
      </c>
      <c r="K8961">
        <v>11855.54</v>
      </c>
      <c r="L8961">
        <v>26462</v>
      </c>
      <c r="M8961">
        <v>20809</v>
      </c>
      <c r="N8961">
        <v>7113.2</v>
      </c>
    </row>
    <row r="8962" spans="1:14" x14ac:dyDescent="0.25">
      <c r="A8962">
        <v>44685</v>
      </c>
      <c r="B8962">
        <v>4351.28</v>
      </c>
      <c r="C8962">
        <v>1276.0899999999999</v>
      </c>
      <c r="D8962">
        <v>7423.3</v>
      </c>
      <c r="E8962">
        <v>6267.6</v>
      </c>
      <c r="F8962">
        <v>14062.77</v>
      </c>
      <c r="G8962">
        <v>8289.6</v>
      </c>
      <c r="H8962">
        <v>23232</v>
      </c>
      <c r="I8962">
        <v>689.03</v>
      </c>
      <c r="J8962">
        <v>2002.07</v>
      </c>
      <c r="K8962">
        <v>11752.51</v>
      </c>
      <c r="L8962">
        <v>26462</v>
      </c>
      <c r="M8962">
        <v>20576</v>
      </c>
      <c r="N8962">
        <v>7100.5</v>
      </c>
    </row>
    <row r="8963" spans="1:14" x14ac:dyDescent="0.25">
      <c r="A8963">
        <v>44686</v>
      </c>
      <c r="B8963">
        <v>4197.3</v>
      </c>
      <c r="C8963">
        <v>1247.05</v>
      </c>
      <c r="D8963">
        <v>7430.3</v>
      </c>
      <c r="E8963">
        <v>6241.4</v>
      </c>
      <c r="F8963">
        <v>13950.2</v>
      </c>
      <c r="G8963">
        <v>8231.6</v>
      </c>
      <c r="H8963">
        <v>23102</v>
      </c>
      <c r="I8963">
        <v>686.66</v>
      </c>
      <c r="J8963">
        <v>1975.64</v>
      </c>
      <c r="K8963">
        <v>11721.81</v>
      </c>
      <c r="L8963">
        <v>26462</v>
      </c>
      <c r="M8963">
        <v>20502</v>
      </c>
      <c r="N8963">
        <v>7153.2</v>
      </c>
    </row>
    <row r="8964" spans="1:14" x14ac:dyDescent="0.25">
      <c r="A8964">
        <v>44687</v>
      </c>
      <c r="B8964">
        <v>4173.24</v>
      </c>
      <c r="C8964">
        <v>1244.25</v>
      </c>
      <c r="D8964">
        <v>7332.5</v>
      </c>
      <c r="E8964">
        <v>6159.9</v>
      </c>
      <c r="F8964">
        <v>13785.36</v>
      </c>
      <c r="G8964">
        <v>8137.6</v>
      </c>
      <c r="H8964">
        <v>22841</v>
      </c>
      <c r="I8964">
        <v>672.74</v>
      </c>
      <c r="J8964">
        <v>1954.21</v>
      </c>
      <c r="K8964">
        <v>11611.85</v>
      </c>
      <c r="L8964">
        <v>26758</v>
      </c>
      <c r="M8964">
        <v>19733</v>
      </c>
      <c r="N8964">
        <v>6989.2</v>
      </c>
    </row>
    <row r="8965" spans="1:14" x14ac:dyDescent="0.25">
      <c r="A8965">
        <v>44690</v>
      </c>
      <c r="B8965">
        <v>4039.52</v>
      </c>
      <c r="C8965">
        <v>1209.22</v>
      </c>
      <c r="D8965">
        <v>7151.7</v>
      </c>
      <c r="E8965">
        <v>5988.9</v>
      </c>
      <c r="F8965">
        <v>13457.68</v>
      </c>
      <c r="G8965">
        <v>7949.2</v>
      </c>
      <c r="H8965">
        <v>22189</v>
      </c>
      <c r="I8965">
        <v>657.01</v>
      </c>
      <c r="J8965">
        <v>1907.6</v>
      </c>
      <c r="K8965">
        <v>11347.36</v>
      </c>
      <c r="L8965">
        <v>26047</v>
      </c>
      <c r="M8965">
        <v>19733</v>
      </c>
      <c r="N8965">
        <v>6934.5</v>
      </c>
    </row>
    <row r="8966" spans="1:14" x14ac:dyDescent="0.25">
      <c r="A8966">
        <v>44691</v>
      </c>
      <c r="B8966">
        <v>4048.89</v>
      </c>
      <c r="C8966">
        <v>1203.33</v>
      </c>
      <c r="D8966">
        <v>7178.5</v>
      </c>
      <c r="E8966">
        <v>6026</v>
      </c>
      <c r="F8966">
        <v>13619.51</v>
      </c>
      <c r="G8966">
        <v>7944.2</v>
      </c>
      <c r="H8966">
        <v>22427</v>
      </c>
      <c r="I8966">
        <v>660.49</v>
      </c>
      <c r="J8966">
        <v>1938.5</v>
      </c>
      <c r="K8966">
        <v>11437.5</v>
      </c>
      <c r="L8966">
        <v>25929</v>
      </c>
      <c r="M8966">
        <v>19340</v>
      </c>
      <c r="N8966">
        <v>6856.4</v>
      </c>
    </row>
    <row r="8967" spans="1:14" x14ac:dyDescent="0.25">
      <c r="A8967">
        <v>44692</v>
      </c>
      <c r="B8967">
        <v>3981.52</v>
      </c>
      <c r="C8967">
        <v>1200.1300000000001</v>
      </c>
      <c r="D8967">
        <v>7265.4</v>
      </c>
      <c r="E8967">
        <v>6177.2</v>
      </c>
      <c r="F8967">
        <v>13883.86</v>
      </c>
      <c r="G8967">
        <v>8111</v>
      </c>
      <c r="H8967">
        <v>23079</v>
      </c>
      <c r="I8967">
        <v>673.38</v>
      </c>
      <c r="J8967">
        <v>1969.91</v>
      </c>
      <c r="K8967">
        <v>11409.77</v>
      </c>
      <c r="L8967">
        <v>25909</v>
      </c>
      <c r="M8967">
        <v>19632</v>
      </c>
      <c r="N8967">
        <v>6878.9</v>
      </c>
    </row>
    <row r="8968" spans="1:14" x14ac:dyDescent="0.25">
      <c r="A8968">
        <v>44693</v>
      </c>
      <c r="B8968">
        <v>3978.48</v>
      </c>
      <c r="C8968">
        <v>1194.45</v>
      </c>
      <c r="D8968">
        <v>7166.6</v>
      </c>
      <c r="E8968">
        <v>6114.9</v>
      </c>
      <c r="F8968">
        <v>13821.54</v>
      </c>
      <c r="G8968">
        <v>8009.8</v>
      </c>
      <c r="H8968">
        <v>22934</v>
      </c>
      <c r="I8968">
        <v>666.84</v>
      </c>
      <c r="J8968">
        <v>1963.18</v>
      </c>
      <c r="K8968">
        <v>11419.67</v>
      </c>
      <c r="L8968">
        <v>25435</v>
      </c>
      <c r="M8968">
        <v>19099</v>
      </c>
      <c r="N8968">
        <v>6752.9</v>
      </c>
    </row>
    <row r="8969" spans="1:14" x14ac:dyDescent="0.25">
      <c r="A8969">
        <v>44694</v>
      </c>
      <c r="B8969">
        <v>4072.19</v>
      </c>
      <c r="C8969">
        <v>1215.21</v>
      </c>
      <c r="D8969">
        <v>7343.9</v>
      </c>
      <c r="E8969">
        <v>6270.5</v>
      </c>
      <c r="F8969">
        <v>14085.89</v>
      </c>
      <c r="G8969">
        <v>8138.5</v>
      </c>
      <c r="H8969">
        <v>23380</v>
      </c>
      <c r="I8969">
        <v>685.73</v>
      </c>
      <c r="J8969">
        <v>2003.81</v>
      </c>
      <c r="K8969">
        <v>11514.77</v>
      </c>
      <c r="L8969">
        <v>26047</v>
      </c>
      <c r="M8969">
        <v>19631</v>
      </c>
      <c r="N8969">
        <v>6889.6</v>
      </c>
    </row>
    <row r="8970" spans="1:14" x14ac:dyDescent="0.25">
      <c r="A8970">
        <v>44697</v>
      </c>
      <c r="B8970">
        <v>4056.99</v>
      </c>
      <c r="C8970">
        <v>1220.5999999999999</v>
      </c>
      <c r="D8970">
        <v>7375.7</v>
      </c>
      <c r="E8970">
        <v>6261.2</v>
      </c>
      <c r="F8970">
        <v>14004.47</v>
      </c>
      <c r="G8970">
        <v>8149.7</v>
      </c>
      <c r="H8970">
        <v>23370</v>
      </c>
      <c r="I8970">
        <v>686.32</v>
      </c>
      <c r="J8970">
        <v>1999.82</v>
      </c>
      <c r="K8970">
        <v>11575.2</v>
      </c>
      <c r="L8970">
        <v>26136</v>
      </c>
      <c r="M8970">
        <v>19786</v>
      </c>
      <c r="N8970">
        <v>6910.1</v>
      </c>
    </row>
    <row r="8971" spans="1:14" x14ac:dyDescent="0.25">
      <c r="A8971">
        <v>44698</v>
      </c>
      <c r="B8971">
        <v>4138.04</v>
      </c>
      <c r="C8971">
        <v>1235.8699999999999</v>
      </c>
      <c r="D8971">
        <v>7438.2</v>
      </c>
      <c r="E8971">
        <v>6353.1</v>
      </c>
      <c r="F8971">
        <v>14246.71</v>
      </c>
      <c r="G8971">
        <v>8273.9</v>
      </c>
      <c r="H8971">
        <v>23616</v>
      </c>
      <c r="I8971">
        <v>694.28</v>
      </c>
      <c r="J8971">
        <v>2019.51</v>
      </c>
      <c r="K8971">
        <v>11588.07</v>
      </c>
      <c r="L8971">
        <v>26284</v>
      </c>
      <c r="M8971">
        <v>20433</v>
      </c>
      <c r="N8971">
        <v>6943.3</v>
      </c>
    </row>
    <row r="8972" spans="1:14" x14ac:dyDescent="0.25">
      <c r="A8972">
        <v>44699</v>
      </c>
      <c r="B8972">
        <v>3973.92</v>
      </c>
      <c r="C8972">
        <v>1212.4100000000001</v>
      </c>
      <c r="D8972">
        <v>7372.2</v>
      </c>
      <c r="E8972">
        <v>6276.5</v>
      </c>
      <c r="F8972">
        <v>14064.78</v>
      </c>
      <c r="G8972">
        <v>8259.7000000000007</v>
      </c>
      <c r="H8972">
        <v>23406</v>
      </c>
      <c r="I8972">
        <v>684.94</v>
      </c>
      <c r="J8972">
        <v>1993.34</v>
      </c>
      <c r="K8972">
        <v>11468.21</v>
      </c>
      <c r="L8972">
        <v>26511</v>
      </c>
      <c r="M8972">
        <v>20345</v>
      </c>
      <c r="N8972">
        <v>7003.8</v>
      </c>
    </row>
    <row r="8973" spans="1:14" x14ac:dyDescent="0.25">
      <c r="A8973">
        <v>44700</v>
      </c>
      <c r="B8973">
        <v>3948.6</v>
      </c>
      <c r="C8973">
        <v>1215.51</v>
      </c>
      <c r="D8973">
        <v>7229.2</v>
      </c>
      <c r="E8973">
        <v>6197.9</v>
      </c>
      <c r="F8973">
        <v>13908.99</v>
      </c>
      <c r="G8973">
        <v>8195.1</v>
      </c>
      <c r="H8973">
        <v>23405</v>
      </c>
      <c r="I8973">
        <v>672.62</v>
      </c>
      <c r="J8973">
        <v>1988.11</v>
      </c>
      <c r="K8973">
        <v>11198.77</v>
      </c>
      <c r="L8973">
        <v>26027</v>
      </c>
      <c r="M8973">
        <v>19882</v>
      </c>
      <c r="N8973">
        <v>6890.6</v>
      </c>
    </row>
    <row r="8974" spans="1:14" x14ac:dyDescent="0.25">
      <c r="A8974">
        <v>44701</v>
      </c>
      <c r="B8974">
        <v>3950.37</v>
      </c>
      <c r="C8974">
        <v>1217.7</v>
      </c>
      <c r="D8974">
        <v>7326</v>
      </c>
      <c r="E8974">
        <v>6210.9</v>
      </c>
      <c r="F8974">
        <v>14031.61</v>
      </c>
      <c r="G8974">
        <v>8284.7999999999993</v>
      </c>
      <c r="H8974">
        <v>23453</v>
      </c>
      <c r="I8974">
        <v>677.25</v>
      </c>
      <c r="J8974">
        <v>1984.86</v>
      </c>
      <c r="K8974">
        <v>11170.04</v>
      </c>
      <c r="L8974">
        <v>26422</v>
      </c>
      <c r="M8974">
        <v>20470</v>
      </c>
      <c r="N8974">
        <v>6975.5</v>
      </c>
    </row>
    <row r="8975" spans="1:14" x14ac:dyDescent="0.25">
      <c r="A8975">
        <v>44704</v>
      </c>
      <c r="B8975">
        <v>4023.56</v>
      </c>
      <c r="C8975">
        <v>1217.7</v>
      </c>
      <c r="D8975">
        <v>7442.2</v>
      </c>
      <c r="E8975">
        <v>6301</v>
      </c>
      <c r="F8975">
        <v>14211.53</v>
      </c>
      <c r="G8975">
        <v>8404.6</v>
      </c>
      <c r="H8975">
        <v>23765</v>
      </c>
      <c r="I8975">
        <v>688.58</v>
      </c>
      <c r="J8975">
        <v>2013.04</v>
      </c>
      <c r="K8975">
        <v>11337.45</v>
      </c>
      <c r="L8975">
        <v>26698</v>
      </c>
      <c r="M8975">
        <v>20278</v>
      </c>
      <c r="N8975">
        <v>6984.3</v>
      </c>
    </row>
    <row r="8976" spans="1:14" x14ac:dyDescent="0.25">
      <c r="A8976">
        <v>44705</v>
      </c>
      <c r="B8976">
        <v>3991.91</v>
      </c>
      <c r="C8976">
        <v>1223.99</v>
      </c>
      <c r="D8976">
        <v>7421.8</v>
      </c>
      <c r="E8976">
        <v>6195.9</v>
      </c>
      <c r="F8976">
        <v>13983.37</v>
      </c>
      <c r="G8976">
        <v>8428</v>
      </c>
      <c r="H8976">
        <v>23537</v>
      </c>
      <c r="I8976">
        <v>674.49</v>
      </c>
      <c r="J8976">
        <v>1994.59</v>
      </c>
      <c r="K8976">
        <v>11388.96</v>
      </c>
      <c r="L8976">
        <v>26392</v>
      </c>
      <c r="M8976">
        <v>19975</v>
      </c>
      <c r="N8976">
        <v>6954</v>
      </c>
    </row>
    <row r="8977" spans="1:14" x14ac:dyDescent="0.25">
      <c r="A8977">
        <v>44706</v>
      </c>
      <c r="B8977">
        <v>4028.63</v>
      </c>
      <c r="C8977">
        <v>1229.28</v>
      </c>
      <c r="D8977">
        <v>7472</v>
      </c>
      <c r="E8977">
        <v>6247.7</v>
      </c>
      <c r="F8977">
        <v>14098.96</v>
      </c>
      <c r="G8977">
        <v>8563.7999999999993</v>
      </c>
      <c r="H8977">
        <v>23903</v>
      </c>
      <c r="I8977">
        <v>678.82</v>
      </c>
      <c r="J8977">
        <v>1979.88</v>
      </c>
      <c r="K8977">
        <v>11401.84</v>
      </c>
      <c r="L8977">
        <v>26333</v>
      </c>
      <c r="M8977">
        <v>19982</v>
      </c>
      <c r="N8977">
        <v>6975.5</v>
      </c>
    </row>
    <row r="8978" spans="1:14" x14ac:dyDescent="0.25">
      <c r="A8978">
        <v>44707</v>
      </c>
      <c r="B8978">
        <v>4108.66</v>
      </c>
      <c r="C8978">
        <v>1237.26</v>
      </c>
      <c r="D8978">
        <v>7512.2</v>
      </c>
      <c r="E8978">
        <v>6360.7</v>
      </c>
      <c r="F8978">
        <v>14319.08</v>
      </c>
      <c r="G8978">
        <v>8697.7000000000007</v>
      </c>
      <c r="H8978">
        <v>24184</v>
      </c>
      <c r="I8978">
        <v>687.53</v>
      </c>
      <c r="J8978">
        <v>1979.88</v>
      </c>
      <c r="K8978">
        <v>11401.84</v>
      </c>
      <c r="L8978">
        <v>26264</v>
      </c>
      <c r="M8978">
        <v>19913</v>
      </c>
      <c r="N8978">
        <v>6939.4</v>
      </c>
    </row>
    <row r="8979" spans="1:14" x14ac:dyDescent="0.25">
      <c r="A8979">
        <v>44708</v>
      </c>
      <c r="B8979">
        <v>4209.96</v>
      </c>
      <c r="C8979">
        <v>1251.74</v>
      </c>
      <c r="D8979">
        <v>7529.1</v>
      </c>
      <c r="E8979">
        <v>6465.8</v>
      </c>
      <c r="F8979">
        <v>14524.13</v>
      </c>
      <c r="G8979">
        <v>8719.5</v>
      </c>
      <c r="H8979">
        <v>24302</v>
      </c>
      <c r="I8979">
        <v>696.99</v>
      </c>
      <c r="J8979">
        <v>2048.4499999999998</v>
      </c>
      <c r="K8979">
        <v>11534.58</v>
      </c>
      <c r="L8979">
        <v>26462</v>
      </c>
      <c r="M8979">
        <v>20611</v>
      </c>
      <c r="N8979">
        <v>7018.5</v>
      </c>
    </row>
    <row r="8980" spans="1:14" x14ac:dyDescent="0.25">
      <c r="A8980">
        <v>44711</v>
      </c>
      <c r="B8980">
        <v>4209.96</v>
      </c>
      <c r="C8980">
        <v>1261.02</v>
      </c>
      <c r="D8980">
        <v>7539</v>
      </c>
      <c r="E8980">
        <v>6522</v>
      </c>
      <c r="F8980">
        <v>14646.75</v>
      </c>
      <c r="G8980">
        <v>8722.1</v>
      </c>
      <c r="H8980">
        <v>24457</v>
      </c>
      <c r="I8980">
        <v>702.89</v>
      </c>
      <c r="J8980">
        <v>2074.63</v>
      </c>
      <c r="K8980">
        <v>11620.76</v>
      </c>
      <c r="L8980">
        <v>27044</v>
      </c>
      <c r="M8980">
        <v>21037</v>
      </c>
      <c r="N8980">
        <v>7123</v>
      </c>
    </row>
    <row r="8981" spans="1:14" x14ac:dyDescent="0.25">
      <c r="A8981">
        <v>44712</v>
      </c>
      <c r="B8981">
        <v>4185.1400000000003</v>
      </c>
      <c r="C8981">
        <v>1251.1400000000001</v>
      </c>
      <c r="D8981">
        <v>7533.1</v>
      </c>
      <c r="E8981">
        <v>6429.4</v>
      </c>
      <c r="F8981">
        <v>14450.75</v>
      </c>
      <c r="G8981">
        <v>8642.5</v>
      </c>
      <c r="H8981">
        <v>24174</v>
      </c>
      <c r="I8981">
        <v>707.42</v>
      </c>
      <c r="J8981">
        <v>2038.23</v>
      </c>
      <c r="K8981">
        <v>11489.01</v>
      </c>
      <c r="L8981">
        <v>26906</v>
      </c>
      <c r="M8981">
        <v>21439</v>
      </c>
      <c r="N8981">
        <v>7041.9</v>
      </c>
    </row>
    <row r="8982" spans="1:14" x14ac:dyDescent="0.25">
      <c r="A8982">
        <v>44713</v>
      </c>
      <c r="B8982">
        <v>4152.47</v>
      </c>
      <c r="C8982">
        <v>1249.44</v>
      </c>
      <c r="D8982">
        <v>7475.5</v>
      </c>
      <c r="E8982">
        <v>6381.1</v>
      </c>
      <c r="F8982">
        <v>14400.49</v>
      </c>
      <c r="G8982">
        <v>8555.6</v>
      </c>
      <c r="H8982">
        <v>23918</v>
      </c>
      <c r="I8982">
        <v>695.83</v>
      </c>
      <c r="J8982">
        <v>2032.49</v>
      </c>
      <c r="K8982">
        <v>11410.76</v>
      </c>
      <c r="L8982">
        <v>27143</v>
      </c>
      <c r="M8982">
        <v>21144</v>
      </c>
      <c r="N8982">
        <v>7065.4</v>
      </c>
    </row>
    <row r="8983" spans="1:14" x14ac:dyDescent="0.25">
      <c r="A8983">
        <v>44714</v>
      </c>
      <c r="B8983">
        <v>4229.72</v>
      </c>
      <c r="C8983">
        <v>1268.01</v>
      </c>
      <c r="D8983">
        <v>7475.5</v>
      </c>
      <c r="E8983">
        <v>6463.8</v>
      </c>
      <c r="F8983">
        <v>14556.29</v>
      </c>
      <c r="G8983">
        <v>8562.4</v>
      </c>
      <c r="H8983">
        <v>24089</v>
      </c>
      <c r="I8983">
        <v>698.27</v>
      </c>
      <c r="J8983">
        <v>2074.63</v>
      </c>
      <c r="K8983">
        <v>11443.45</v>
      </c>
      <c r="L8983">
        <v>27103</v>
      </c>
      <c r="M8983">
        <v>20988</v>
      </c>
      <c r="N8983">
        <v>6999</v>
      </c>
    </row>
    <row r="8984" spans="1:14" x14ac:dyDescent="0.25">
      <c r="A8984">
        <v>44715</v>
      </c>
      <c r="B8984">
        <v>4160.58</v>
      </c>
      <c r="C8984">
        <v>1252.6400000000001</v>
      </c>
      <c r="D8984">
        <v>7475.5</v>
      </c>
      <c r="E8984">
        <v>6448.4</v>
      </c>
      <c r="F8984">
        <v>14518.1</v>
      </c>
      <c r="G8984">
        <v>8537.9</v>
      </c>
      <c r="H8984">
        <v>23831</v>
      </c>
      <c r="I8984">
        <v>695.49</v>
      </c>
      <c r="J8984">
        <v>2062.91</v>
      </c>
      <c r="K8984">
        <v>11420.66</v>
      </c>
      <c r="L8984">
        <v>27429</v>
      </c>
      <c r="M8984">
        <v>20988</v>
      </c>
      <c r="N8984">
        <v>7071.2</v>
      </c>
    </row>
    <row r="8985" spans="1:14" x14ac:dyDescent="0.25">
      <c r="A8985">
        <v>44718</v>
      </c>
      <c r="B8985">
        <v>4174.25</v>
      </c>
      <c r="C8985">
        <v>1254.43</v>
      </c>
      <c r="D8985">
        <v>7560.4</v>
      </c>
      <c r="E8985">
        <v>6515.1</v>
      </c>
      <c r="F8985">
        <v>14727.16</v>
      </c>
      <c r="G8985">
        <v>8647.1</v>
      </c>
      <c r="H8985">
        <v>24212</v>
      </c>
      <c r="I8985">
        <v>706.65</v>
      </c>
      <c r="J8985">
        <v>2062.91</v>
      </c>
      <c r="K8985">
        <v>11420.66</v>
      </c>
      <c r="L8985">
        <v>27547</v>
      </c>
      <c r="M8985">
        <v>21644</v>
      </c>
      <c r="N8985">
        <v>7041.9</v>
      </c>
    </row>
    <row r="8986" spans="1:14" x14ac:dyDescent="0.25">
      <c r="A8986">
        <v>44719</v>
      </c>
      <c r="B8986">
        <v>4213</v>
      </c>
      <c r="C8986">
        <v>1259.6199999999999</v>
      </c>
      <c r="D8986">
        <v>7546.5</v>
      </c>
      <c r="E8986">
        <v>6470.8</v>
      </c>
      <c r="F8986">
        <v>14623.63</v>
      </c>
      <c r="G8986">
        <v>8659.4</v>
      </c>
      <c r="H8986">
        <v>24018</v>
      </c>
      <c r="I8986">
        <v>703.99</v>
      </c>
      <c r="J8986">
        <v>2066.65</v>
      </c>
      <c r="K8986">
        <v>11426.61</v>
      </c>
      <c r="L8986">
        <v>27646</v>
      </c>
      <c r="M8986">
        <v>21410</v>
      </c>
      <c r="N8986">
        <v>6933.5</v>
      </c>
    </row>
    <row r="8987" spans="1:14" x14ac:dyDescent="0.25">
      <c r="A8987">
        <v>44720</v>
      </c>
      <c r="B8987">
        <v>4167.67</v>
      </c>
      <c r="C8987">
        <v>1250.1400000000001</v>
      </c>
      <c r="D8987">
        <v>7532.1</v>
      </c>
      <c r="E8987">
        <v>6419.5</v>
      </c>
      <c r="F8987">
        <v>14506.03</v>
      </c>
      <c r="G8987">
        <v>8652.6</v>
      </c>
      <c r="H8987">
        <v>23903</v>
      </c>
      <c r="I8987">
        <v>705.83</v>
      </c>
      <c r="J8987">
        <v>2061.92</v>
      </c>
      <c r="K8987">
        <v>11349.34</v>
      </c>
      <c r="L8987">
        <v>27824</v>
      </c>
      <c r="M8987">
        <v>21895</v>
      </c>
      <c r="N8987">
        <v>6964.8</v>
      </c>
    </row>
    <row r="8988" spans="1:14" x14ac:dyDescent="0.25">
      <c r="A8988">
        <v>44721</v>
      </c>
      <c r="B8988">
        <v>4068.64</v>
      </c>
      <c r="C8988">
        <v>1238.06</v>
      </c>
      <c r="D8988">
        <v>7428.3</v>
      </c>
      <c r="E8988">
        <v>6329.9</v>
      </c>
      <c r="F8988">
        <v>14266.81</v>
      </c>
      <c r="G8988">
        <v>8545.4</v>
      </c>
      <c r="H8988">
        <v>23449</v>
      </c>
      <c r="I8988">
        <v>694.51</v>
      </c>
      <c r="J8988">
        <v>2035.73</v>
      </c>
      <c r="K8988">
        <v>11230.47</v>
      </c>
      <c r="L8988">
        <v>27913</v>
      </c>
      <c r="M8988">
        <v>21837</v>
      </c>
      <c r="N8988">
        <v>6853.5</v>
      </c>
    </row>
    <row r="8989" spans="1:14" x14ac:dyDescent="0.25">
      <c r="A8989">
        <v>44722</v>
      </c>
      <c r="B8989">
        <v>3949.86</v>
      </c>
      <c r="C8989">
        <v>1218.8</v>
      </c>
      <c r="D8989">
        <v>7263.4</v>
      </c>
      <c r="E8989">
        <v>6159.6</v>
      </c>
      <c r="F8989">
        <v>13820.53</v>
      </c>
      <c r="G8989">
        <v>8215.7000000000007</v>
      </c>
      <c r="H8989">
        <v>22260</v>
      </c>
      <c r="I8989">
        <v>677.05</v>
      </c>
      <c r="J8989">
        <v>1982.87</v>
      </c>
      <c r="K8989">
        <v>10981.83</v>
      </c>
      <c r="L8989">
        <v>27537</v>
      </c>
      <c r="M8989">
        <v>21741</v>
      </c>
      <c r="N8989">
        <v>6764.6</v>
      </c>
    </row>
    <row r="8990" spans="1:14" x14ac:dyDescent="0.25">
      <c r="A8990">
        <v>44725</v>
      </c>
      <c r="B8990">
        <v>3799.43</v>
      </c>
      <c r="C8990">
        <v>1185.56</v>
      </c>
      <c r="D8990">
        <v>7153.7</v>
      </c>
      <c r="E8990">
        <v>5995.8</v>
      </c>
      <c r="F8990">
        <v>13490.85</v>
      </c>
      <c r="G8990">
        <v>8022.1</v>
      </c>
      <c r="H8990">
        <v>21616</v>
      </c>
      <c r="I8990">
        <v>656.77</v>
      </c>
      <c r="J8990">
        <v>1950.7</v>
      </c>
      <c r="K8990">
        <v>10798.56</v>
      </c>
      <c r="L8990">
        <v>26538</v>
      </c>
      <c r="M8990">
        <v>20931</v>
      </c>
      <c r="N8990">
        <v>6653.3</v>
      </c>
    </row>
    <row r="8991" spans="1:14" x14ac:dyDescent="0.25">
      <c r="A8991">
        <v>44726</v>
      </c>
      <c r="B8991">
        <v>3785.5</v>
      </c>
      <c r="C8991">
        <v>1181.3699999999999</v>
      </c>
      <c r="D8991">
        <v>7140.3</v>
      </c>
      <c r="E8991">
        <v>5924.1</v>
      </c>
      <c r="F8991">
        <v>13376.27</v>
      </c>
      <c r="G8991">
        <v>7912.7</v>
      </c>
      <c r="H8991">
        <v>21563</v>
      </c>
      <c r="I8991">
        <v>648.15</v>
      </c>
      <c r="J8991">
        <v>1928.76</v>
      </c>
      <c r="K8991">
        <v>10613.32</v>
      </c>
      <c r="L8991">
        <v>26360</v>
      </c>
      <c r="M8991">
        <v>20949</v>
      </c>
      <c r="N8991">
        <v>6519.5</v>
      </c>
    </row>
    <row r="8992" spans="1:14" x14ac:dyDescent="0.25">
      <c r="A8992">
        <v>44727</v>
      </c>
      <c r="B8992">
        <v>3838.68</v>
      </c>
      <c r="C8992">
        <v>1184.1600000000001</v>
      </c>
      <c r="D8992">
        <v>7226.2</v>
      </c>
      <c r="E8992">
        <v>6004.7</v>
      </c>
      <c r="F8992">
        <v>13559.2</v>
      </c>
      <c r="G8992">
        <v>8015.6</v>
      </c>
      <c r="H8992">
        <v>22157</v>
      </c>
      <c r="I8992">
        <v>658.47</v>
      </c>
      <c r="J8992">
        <v>1944.72</v>
      </c>
      <c r="K8992">
        <v>10693.56</v>
      </c>
      <c r="L8992">
        <v>25985</v>
      </c>
      <c r="M8992">
        <v>21254</v>
      </c>
      <c r="N8992">
        <v>6450.2</v>
      </c>
    </row>
    <row r="8993" spans="1:14" x14ac:dyDescent="0.25">
      <c r="A8993">
        <v>44728</v>
      </c>
      <c r="B8993">
        <v>3716.1</v>
      </c>
      <c r="C8993">
        <v>1148.3</v>
      </c>
      <c r="D8993">
        <v>7005.7</v>
      </c>
      <c r="E8993">
        <v>5861.3</v>
      </c>
      <c r="F8993">
        <v>13132.02</v>
      </c>
      <c r="G8993">
        <v>7933.1</v>
      </c>
      <c r="H8993">
        <v>21450</v>
      </c>
      <c r="I8993">
        <v>633.80999999999995</v>
      </c>
      <c r="J8993">
        <v>1889.11</v>
      </c>
      <c r="K8993">
        <v>10377.56</v>
      </c>
      <c r="L8993">
        <v>26133</v>
      </c>
      <c r="M8993">
        <v>20789</v>
      </c>
      <c r="N8993">
        <v>6416.4</v>
      </c>
    </row>
    <row r="8994" spans="1:14" x14ac:dyDescent="0.25">
      <c r="A8994">
        <v>44729</v>
      </c>
      <c r="B8994">
        <v>3720.66</v>
      </c>
      <c r="C8994">
        <v>1145.4000000000001</v>
      </c>
      <c r="D8994">
        <v>6955.2</v>
      </c>
      <c r="E8994">
        <v>5856.8</v>
      </c>
      <c r="F8994">
        <v>13189.43</v>
      </c>
      <c r="G8994">
        <v>7968.6</v>
      </c>
      <c r="H8994">
        <v>21518</v>
      </c>
      <c r="I8994">
        <v>631.29</v>
      </c>
      <c r="J8994">
        <v>1882.16</v>
      </c>
      <c r="K8994">
        <v>10354.75</v>
      </c>
      <c r="L8994">
        <v>25490</v>
      </c>
      <c r="M8994">
        <v>21040</v>
      </c>
      <c r="N8994">
        <v>6321.1</v>
      </c>
    </row>
    <row r="8995" spans="1:14" x14ac:dyDescent="0.25">
      <c r="A8995">
        <v>44732</v>
      </c>
      <c r="B8995">
        <v>3720.66</v>
      </c>
      <c r="C8995">
        <v>1161.22</v>
      </c>
      <c r="D8995">
        <v>7068.8</v>
      </c>
      <c r="E8995">
        <v>5894.8</v>
      </c>
      <c r="F8995">
        <v>13325.39</v>
      </c>
      <c r="G8995">
        <v>8112.5</v>
      </c>
      <c r="H8995">
        <v>21762</v>
      </c>
      <c r="I8995">
        <v>636.94000000000005</v>
      </c>
      <c r="J8995">
        <v>1891.39</v>
      </c>
      <c r="K8995">
        <v>10370.620000000001</v>
      </c>
      <c r="L8995">
        <v>25490</v>
      </c>
      <c r="M8995">
        <v>21159</v>
      </c>
      <c r="N8995">
        <v>6298.2</v>
      </c>
    </row>
    <row r="8996" spans="1:14" x14ac:dyDescent="0.25">
      <c r="A8996">
        <v>44733</v>
      </c>
      <c r="B8996">
        <v>3813.78</v>
      </c>
      <c r="C8996">
        <v>1164.73</v>
      </c>
      <c r="D8996">
        <v>7100.3</v>
      </c>
      <c r="E8996">
        <v>5946.2</v>
      </c>
      <c r="F8996">
        <v>13362.65</v>
      </c>
      <c r="G8996">
        <v>8067.8</v>
      </c>
      <c r="H8996">
        <v>21848</v>
      </c>
      <c r="I8996">
        <v>643.44000000000005</v>
      </c>
      <c r="J8996">
        <v>1901.37</v>
      </c>
      <c r="K8996">
        <v>10385.49</v>
      </c>
      <c r="L8996">
        <v>25935</v>
      </c>
      <c r="M8996">
        <v>21520</v>
      </c>
      <c r="N8996">
        <v>6371.7</v>
      </c>
    </row>
    <row r="8997" spans="1:14" x14ac:dyDescent="0.25">
      <c r="A8997">
        <v>44734</v>
      </c>
      <c r="B8997">
        <v>3808.72</v>
      </c>
      <c r="C8997">
        <v>1152.31</v>
      </c>
      <c r="D8997">
        <v>7050.8</v>
      </c>
      <c r="E8997">
        <v>5898.8</v>
      </c>
      <c r="F8997">
        <v>13231.73</v>
      </c>
      <c r="G8997">
        <v>7992.5</v>
      </c>
      <c r="H8997">
        <v>21576</v>
      </c>
      <c r="I8997">
        <v>637.38</v>
      </c>
      <c r="J8997">
        <v>1892.89</v>
      </c>
      <c r="K8997">
        <v>10415.24</v>
      </c>
      <c r="L8997">
        <v>25807</v>
      </c>
      <c r="M8997">
        <v>21025</v>
      </c>
      <c r="N8997">
        <v>6345.9</v>
      </c>
    </row>
    <row r="8998" spans="1:14" x14ac:dyDescent="0.25">
      <c r="A8998">
        <v>44735</v>
      </c>
      <c r="B8998">
        <v>3846.17</v>
      </c>
      <c r="C8998">
        <v>1136.78</v>
      </c>
      <c r="D8998">
        <v>6977.2</v>
      </c>
      <c r="E8998">
        <v>5865.3</v>
      </c>
      <c r="F8998">
        <v>13010.16</v>
      </c>
      <c r="G8998">
        <v>7953.5</v>
      </c>
      <c r="H8998">
        <v>21410</v>
      </c>
      <c r="I8998">
        <v>631.5</v>
      </c>
      <c r="J8998">
        <v>1861.45</v>
      </c>
      <c r="K8998">
        <v>10357.719999999999</v>
      </c>
      <c r="L8998">
        <v>25826</v>
      </c>
      <c r="M8998">
        <v>21272</v>
      </c>
      <c r="N8998">
        <v>6380.7</v>
      </c>
    </row>
    <row r="8999" spans="1:14" x14ac:dyDescent="0.25">
      <c r="A8999">
        <v>44736</v>
      </c>
      <c r="B8999">
        <v>3964.1</v>
      </c>
      <c r="C8999">
        <v>1156.92</v>
      </c>
      <c r="D8999">
        <v>7165.9</v>
      </c>
      <c r="E8999">
        <v>6056.6</v>
      </c>
      <c r="F8999">
        <v>13209.57</v>
      </c>
      <c r="G8999">
        <v>8094</v>
      </c>
      <c r="H8999">
        <v>21905</v>
      </c>
      <c r="I8999">
        <v>655.68</v>
      </c>
      <c r="J8999">
        <v>1861.45</v>
      </c>
      <c r="K8999">
        <v>10695.88</v>
      </c>
      <c r="L8999">
        <v>26182</v>
      </c>
      <c r="M8999">
        <v>21642</v>
      </c>
      <c r="N8999">
        <v>6426.4</v>
      </c>
    </row>
    <row r="9000" spans="1:14" x14ac:dyDescent="0.25">
      <c r="A9000">
        <v>44739</v>
      </c>
      <c r="B9000">
        <v>3951.44</v>
      </c>
      <c r="C9000">
        <v>1167.8399999999999</v>
      </c>
      <c r="D9000">
        <v>7228.5</v>
      </c>
      <c r="E9000">
        <v>6030.1</v>
      </c>
      <c r="F9000">
        <v>13289.13</v>
      </c>
      <c r="G9000">
        <v>8106.7</v>
      </c>
      <c r="H9000">
        <v>21728</v>
      </c>
      <c r="I9000">
        <v>665.96</v>
      </c>
      <c r="J9000">
        <v>1924.33</v>
      </c>
      <c r="K9000">
        <v>10776.2</v>
      </c>
      <c r="L9000">
        <v>26469</v>
      </c>
      <c r="M9000">
        <v>22243</v>
      </c>
      <c r="N9000">
        <v>6548.5</v>
      </c>
    </row>
    <row r="9001" spans="1:14" x14ac:dyDescent="0.25">
      <c r="A9001">
        <v>44740</v>
      </c>
      <c r="B9001">
        <v>3872.24</v>
      </c>
      <c r="C9001">
        <v>1164.1300000000001</v>
      </c>
      <c r="D9001">
        <v>7281.6</v>
      </c>
      <c r="E9001">
        <v>6069.1</v>
      </c>
      <c r="F9001">
        <v>13304.24</v>
      </c>
      <c r="G9001">
        <v>8137.1</v>
      </c>
      <c r="H9001">
        <v>21882</v>
      </c>
      <c r="I9001">
        <v>664.45</v>
      </c>
      <c r="J9001">
        <v>1909.35</v>
      </c>
      <c r="K9001">
        <v>10717.69</v>
      </c>
      <c r="L9001">
        <v>26766</v>
      </c>
      <c r="M9001">
        <v>22419</v>
      </c>
      <c r="N9001">
        <v>6631</v>
      </c>
    </row>
    <row r="9002" spans="1:14" x14ac:dyDescent="0.25">
      <c r="A9002">
        <v>44741</v>
      </c>
      <c r="B9002">
        <v>3867.94</v>
      </c>
      <c r="C9002">
        <v>1158.22</v>
      </c>
      <c r="D9002">
        <v>7268</v>
      </c>
      <c r="E9002">
        <v>6015.1</v>
      </c>
      <c r="F9002">
        <v>13085.69</v>
      </c>
      <c r="G9002">
        <v>8037.3</v>
      </c>
      <c r="H9002">
        <v>21622</v>
      </c>
      <c r="I9002">
        <v>662.02</v>
      </c>
      <c r="J9002">
        <v>1903.12</v>
      </c>
      <c r="K9002">
        <v>10696.87</v>
      </c>
      <c r="L9002">
        <v>26380</v>
      </c>
      <c r="M9002">
        <v>21976</v>
      </c>
      <c r="N9002">
        <v>6551.5</v>
      </c>
    </row>
    <row r="9003" spans="1:14" x14ac:dyDescent="0.25">
      <c r="A9003">
        <v>44742</v>
      </c>
      <c r="B9003">
        <v>3835.8</v>
      </c>
      <c r="C9003">
        <v>1144.5</v>
      </c>
      <c r="D9003">
        <v>7129.4</v>
      </c>
      <c r="E9003">
        <v>5906.8</v>
      </c>
      <c r="F9003">
        <v>12862.11</v>
      </c>
      <c r="G9003">
        <v>7953.5</v>
      </c>
      <c r="H9003">
        <v>21098</v>
      </c>
      <c r="I9003">
        <v>654.76</v>
      </c>
      <c r="J9003">
        <v>1866.94</v>
      </c>
      <c r="K9003">
        <v>10597.7</v>
      </c>
      <c r="L9003">
        <v>26083</v>
      </c>
      <c r="M9003">
        <v>21864</v>
      </c>
      <c r="N9003">
        <v>6417.4</v>
      </c>
    </row>
    <row r="9004" spans="1:14" x14ac:dyDescent="0.25">
      <c r="A9004">
        <v>44743</v>
      </c>
      <c r="B9004">
        <v>3874.01</v>
      </c>
      <c r="C9004">
        <v>1144.5</v>
      </c>
      <c r="D9004">
        <v>7109.3</v>
      </c>
      <c r="E9004">
        <v>5915.3</v>
      </c>
      <c r="F9004">
        <v>12871.17</v>
      </c>
      <c r="G9004">
        <v>8023.5</v>
      </c>
      <c r="H9004">
        <v>21127</v>
      </c>
      <c r="I9004">
        <v>651.19000000000005</v>
      </c>
      <c r="J9004">
        <v>1868.93</v>
      </c>
      <c r="K9004">
        <v>10653.23</v>
      </c>
      <c r="L9004">
        <v>25540</v>
      </c>
      <c r="M9004">
        <v>21864</v>
      </c>
      <c r="N9004">
        <v>6405.5</v>
      </c>
    </row>
    <row r="9005" spans="1:14" x14ac:dyDescent="0.25">
      <c r="A9005">
        <v>44746</v>
      </c>
      <c r="B9005">
        <v>3874.01</v>
      </c>
      <c r="C9005">
        <v>1152.81</v>
      </c>
      <c r="D9005">
        <v>7194.4</v>
      </c>
      <c r="E9005">
        <v>5941.2</v>
      </c>
      <c r="F9005">
        <v>12870.17</v>
      </c>
      <c r="G9005">
        <v>8041.5</v>
      </c>
      <c r="H9005">
        <v>21155</v>
      </c>
      <c r="I9005">
        <v>655.13</v>
      </c>
      <c r="J9005">
        <v>1890.39</v>
      </c>
      <c r="K9005">
        <v>10775.21</v>
      </c>
      <c r="L9005">
        <v>25886</v>
      </c>
      <c r="M9005">
        <v>21936</v>
      </c>
      <c r="N9005">
        <v>6492.9</v>
      </c>
    </row>
    <row r="9006" spans="1:14" x14ac:dyDescent="0.25">
      <c r="A9006">
        <v>44747</v>
      </c>
      <c r="B9006">
        <v>3880.84</v>
      </c>
      <c r="C9006">
        <v>1146.2</v>
      </c>
      <c r="D9006">
        <v>6970.2</v>
      </c>
      <c r="E9006">
        <v>5784.9</v>
      </c>
      <c r="F9006">
        <v>12461.27</v>
      </c>
      <c r="G9006">
        <v>7841.5</v>
      </c>
      <c r="H9006">
        <v>20518</v>
      </c>
      <c r="I9006">
        <v>639.91</v>
      </c>
      <c r="J9006">
        <v>1861.45</v>
      </c>
      <c r="K9006">
        <v>10616.54</v>
      </c>
      <c r="L9006">
        <v>26044</v>
      </c>
      <c r="M9006">
        <v>21825</v>
      </c>
      <c r="N9006">
        <v>6496.9</v>
      </c>
    </row>
    <row r="9007" spans="1:14" x14ac:dyDescent="0.25">
      <c r="A9007">
        <v>44748</v>
      </c>
      <c r="B9007">
        <v>3895.27</v>
      </c>
      <c r="C9007">
        <v>1140.29</v>
      </c>
      <c r="D9007">
        <v>7056.3</v>
      </c>
      <c r="E9007">
        <v>5903.8</v>
      </c>
      <c r="F9007">
        <v>12668.74</v>
      </c>
      <c r="G9007">
        <v>7828.8</v>
      </c>
      <c r="H9007">
        <v>20713</v>
      </c>
      <c r="I9007">
        <v>652.35</v>
      </c>
      <c r="J9007">
        <v>1914.59</v>
      </c>
      <c r="K9007">
        <v>10733.56</v>
      </c>
      <c r="L9007">
        <v>25708</v>
      </c>
      <c r="M9007">
        <v>21625</v>
      </c>
      <c r="N9007">
        <v>6449.2</v>
      </c>
    </row>
    <row r="9008" spans="1:14" x14ac:dyDescent="0.25">
      <c r="A9008">
        <v>44749</v>
      </c>
      <c r="B9008">
        <v>3952.71</v>
      </c>
      <c r="C9008">
        <v>1157.52</v>
      </c>
      <c r="D9008">
        <v>7158.9</v>
      </c>
      <c r="E9008">
        <v>5998.7</v>
      </c>
      <c r="F9008">
        <v>12922.54</v>
      </c>
      <c r="G9008">
        <v>7998.7</v>
      </c>
      <c r="H9008">
        <v>21327</v>
      </c>
      <c r="I9008">
        <v>666.99</v>
      </c>
      <c r="J9008">
        <v>1951.27</v>
      </c>
      <c r="K9008">
        <v>10832.72</v>
      </c>
      <c r="L9008">
        <v>26192</v>
      </c>
      <c r="M9008">
        <v>21829</v>
      </c>
      <c r="N9008">
        <v>6509.8</v>
      </c>
    </row>
    <row r="9009" spans="1:14" x14ac:dyDescent="0.25">
      <c r="A9009">
        <v>44750</v>
      </c>
      <c r="B9009">
        <v>3948.91</v>
      </c>
      <c r="C9009">
        <v>1155.31</v>
      </c>
      <c r="D9009">
        <v>7160.9</v>
      </c>
      <c r="E9009">
        <v>6025.1</v>
      </c>
      <c r="F9009">
        <v>13080.66</v>
      </c>
      <c r="G9009">
        <v>8009.4</v>
      </c>
      <c r="H9009">
        <v>21544</v>
      </c>
      <c r="I9009">
        <v>669.84</v>
      </c>
      <c r="J9009">
        <v>1965.25</v>
      </c>
      <c r="K9009">
        <v>10906.1</v>
      </c>
      <c r="L9009">
        <v>26311</v>
      </c>
      <c r="M9009">
        <v>21846</v>
      </c>
      <c r="N9009">
        <v>6532.7</v>
      </c>
    </row>
    <row r="9010" spans="1:14" x14ac:dyDescent="0.25">
      <c r="A9010">
        <v>44753</v>
      </c>
      <c r="B9010">
        <v>3903.87</v>
      </c>
      <c r="C9010">
        <v>1142.99</v>
      </c>
      <c r="D9010">
        <v>7143.4</v>
      </c>
      <c r="E9010">
        <v>5988.7</v>
      </c>
      <c r="F9010">
        <v>12909.44</v>
      </c>
      <c r="G9010">
        <v>7977.5</v>
      </c>
      <c r="H9010">
        <v>21370</v>
      </c>
      <c r="I9010">
        <v>664.84</v>
      </c>
      <c r="J9010">
        <v>1932.06</v>
      </c>
      <c r="K9010">
        <v>10912.05</v>
      </c>
      <c r="L9010">
        <v>26350</v>
      </c>
      <c r="M9010">
        <v>21272</v>
      </c>
      <c r="N9010">
        <v>6459.2</v>
      </c>
    </row>
    <row r="9011" spans="1:14" x14ac:dyDescent="0.25">
      <c r="A9011">
        <v>44754</v>
      </c>
      <c r="B9011">
        <v>3870.47</v>
      </c>
      <c r="C9011">
        <v>1135.48</v>
      </c>
      <c r="D9011">
        <v>7166.9</v>
      </c>
      <c r="E9011">
        <v>6036.6</v>
      </c>
      <c r="F9011">
        <v>12972.89</v>
      </c>
      <c r="G9011">
        <v>7925.2</v>
      </c>
      <c r="H9011">
        <v>21278</v>
      </c>
      <c r="I9011">
        <v>666.34</v>
      </c>
      <c r="J9011">
        <v>1964.25</v>
      </c>
      <c r="K9011">
        <v>10947.75</v>
      </c>
      <c r="L9011">
        <v>25985</v>
      </c>
      <c r="M9011">
        <v>20951</v>
      </c>
      <c r="N9011">
        <v>6462.1</v>
      </c>
    </row>
    <row r="9012" spans="1:14" x14ac:dyDescent="0.25">
      <c r="A9012">
        <v>44755</v>
      </c>
      <c r="B9012">
        <v>3850.98</v>
      </c>
      <c r="C9012">
        <v>1131.77</v>
      </c>
      <c r="D9012">
        <v>7124.9</v>
      </c>
      <c r="E9012">
        <v>5992.7</v>
      </c>
      <c r="F9012">
        <v>12830.89</v>
      </c>
      <c r="G9012">
        <v>7861.7</v>
      </c>
      <c r="H9012">
        <v>21092</v>
      </c>
      <c r="I9012">
        <v>661.65</v>
      </c>
      <c r="J9012">
        <v>1926.82</v>
      </c>
      <c r="K9012">
        <v>10810.91</v>
      </c>
      <c r="L9012">
        <v>26143</v>
      </c>
      <c r="M9012">
        <v>20940</v>
      </c>
      <c r="N9012">
        <v>6475</v>
      </c>
    </row>
    <row r="9013" spans="1:14" x14ac:dyDescent="0.25">
      <c r="A9013">
        <v>44756</v>
      </c>
      <c r="B9013">
        <v>3839.59</v>
      </c>
      <c r="C9013">
        <v>1113.1400000000001</v>
      </c>
      <c r="D9013">
        <v>7013.2</v>
      </c>
      <c r="E9013">
        <v>5907.8</v>
      </c>
      <c r="F9013">
        <v>12598.24</v>
      </c>
      <c r="G9013">
        <v>7711.9</v>
      </c>
      <c r="H9013">
        <v>20361</v>
      </c>
      <c r="I9013">
        <v>655.44</v>
      </c>
      <c r="J9013">
        <v>1897.38</v>
      </c>
      <c r="K9013">
        <v>10699.84</v>
      </c>
      <c r="L9013">
        <v>26400</v>
      </c>
      <c r="M9013">
        <v>20829</v>
      </c>
      <c r="N9013">
        <v>6496.9</v>
      </c>
    </row>
    <row r="9014" spans="1:14" x14ac:dyDescent="0.25">
      <c r="A9014">
        <v>44757</v>
      </c>
      <c r="B9014">
        <v>3912.22</v>
      </c>
      <c r="C9014">
        <v>1116.1500000000001</v>
      </c>
      <c r="D9014">
        <v>7126.4</v>
      </c>
      <c r="E9014">
        <v>6028.7</v>
      </c>
      <c r="F9014">
        <v>12950.74</v>
      </c>
      <c r="G9014">
        <v>7877.9</v>
      </c>
      <c r="H9014">
        <v>20746</v>
      </c>
      <c r="I9014">
        <v>667.66</v>
      </c>
      <c r="J9014">
        <v>1905.37</v>
      </c>
      <c r="K9014">
        <v>10851.56</v>
      </c>
      <c r="L9014">
        <v>26459</v>
      </c>
      <c r="M9014">
        <v>20394</v>
      </c>
      <c r="N9014">
        <v>6458.2</v>
      </c>
    </row>
    <row r="9015" spans="1:14" x14ac:dyDescent="0.25">
      <c r="A9015">
        <v>44760</v>
      </c>
      <c r="B9015">
        <v>3880.59</v>
      </c>
      <c r="C9015">
        <v>1125.6600000000001</v>
      </c>
      <c r="D9015">
        <v>7178.4</v>
      </c>
      <c r="E9015">
        <v>6084.2</v>
      </c>
      <c r="F9015">
        <v>13015.19</v>
      </c>
      <c r="G9015">
        <v>7866.2</v>
      </c>
      <c r="H9015">
        <v>21013</v>
      </c>
      <c r="I9015">
        <v>676.74</v>
      </c>
      <c r="J9015">
        <v>1929.37</v>
      </c>
      <c r="K9015">
        <v>10911.06</v>
      </c>
      <c r="L9015">
        <v>26459</v>
      </c>
      <c r="M9015">
        <v>20961</v>
      </c>
      <c r="N9015">
        <v>6536.6</v>
      </c>
    </row>
    <row r="9016" spans="1:14" x14ac:dyDescent="0.25">
      <c r="A9016">
        <v>44761</v>
      </c>
      <c r="B9016">
        <v>3985.61</v>
      </c>
      <c r="C9016">
        <v>1146</v>
      </c>
      <c r="D9016">
        <v>7255.5</v>
      </c>
      <c r="E9016">
        <v>6194.1</v>
      </c>
      <c r="F9016">
        <v>13398.91</v>
      </c>
      <c r="G9016">
        <v>8042</v>
      </c>
      <c r="H9016">
        <v>21564</v>
      </c>
      <c r="I9016">
        <v>685.09</v>
      </c>
      <c r="J9016">
        <v>1962.36</v>
      </c>
      <c r="K9016">
        <v>11031.05</v>
      </c>
      <c r="L9016">
        <v>26627</v>
      </c>
      <c r="M9016">
        <v>20772</v>
      </c>
      <c r="N9016">
        <v>6502.9</v>
      </c>
    </row>
    <row r="9017" spans="1:14" x14ac:dyDescent="0.25">
      <c r="A9017">
        <v>44762</v>
      </c>
      <c r="B9017">
        <v>4010.91</v>
      </c>
      <c r="C9017">
        <v>1149.3</v>
      </c>
      <c r="D9017">
        <v>7226</v>
      </c>
      <c r="E9017">
        <v>6178.1</v>
      </c>
      <c r="F9017">
        <v>13365.68</v>
      </c>
      <c r="G9017">
        <v>7935.8</v>
      </c>
      <c r="H9017">
        <v>21217</v>
      </c>
      <c r="I9017">
        <v>689.8</v>
      </c>
      <c r="J9017">
        <v>1961.61</v>
      </c>
      <c r="K9017">
        <v>10972.54</v>
      </c>
      <c r="L9017">
        <v>27369</v>
      </c>
      <c r="M9017">
        <v>21012</v>
      </c>
      <c r="N9017">
        <v>6624</v>
      </c>
    </row>
    <row r="9018" spans="1:14" x14ac:dyDescent="0.25">
      <c r="A9018">
        <v>44763</v>
      </c>
      <c r="B9018">
        <v>4050.14</v>
      </c>
      <c r="C9018">
        <v>1153.1099999999999</v>
      </c>
      <c r="D9018">
        <v>7215.5</v>
      </c>
      <c r="E9018">
        <v>6195.1</v>
      </c>
      <c r="F9018">
        <v>13290.14</v>
      </c>
      <c r="G9018">
        <v>7904.3</v>
      </c>
      <c r="H9018">
        <v>21031</v>
      </c>
      <c r="I9018">
        <v>700.1</v>
      </c>
      <c r="J9018">
        <v>1976.6</v>
      </c>
      <c r="K9018">
        <v>11026.09</v>
      </c>
      <c r="L9018">
        <v>27468</v>
      </c>
      <c r="M9018">
        <v>20687</v>
      </c>
      <c r="N9018">
        <v>6632</v>
      </c>
    </row>
    <row r="9019" spans="1:14" x14ac:dyDescent="0.25">
      <c r="A9019">
        <v>44764</v>
      </c>
      <c r="B9019">
        <v>4013.44</v>
      </c>
      <c r="C9019">
        <v>1149.2</v>
      </c>
      <c r="D9019">
        <v>7243</v>
      </c>
      <c r="E9019">
        <v>6210.6</v>
      </c>
      <c r="F9019">
        <v>13357.62</v>
      </c>
      <c r="G9019">
        <v>7968</v>
      </c>
      <c r="H9019">
        <v>21097</v>
      </c>
      <c r="I9019">
        <v>700.55</v>
      </c>
      <c r="J9019">
        <v>1975.6</v>
      </c>
      <c r="K9019">
        <v>11007.25</v>
      </c>
      <c r="L9019">
        <v>27576</v>
      </c>
      <c r="M9019">
        <v>20732</v>
      </c>
      <c r="N9019">
        <v>6651.8</v>
      </c>
    </row>
    <row r="9020" spans="1:14" x14ac:dyDescent="0.25">
      <c r="A9020">
        <v>44767</v>
      </c>
      <c r="B9020">
        <v>4018.5</v>
      </c>
      <c r="C9020">
        <v>1157.22</v>
      </c>
      <c r="D9020">
        <v>7263</v>
      </c>
      <c r="E9020">
        <v>6231.6</v>
      </c>
      <c r="F9020">
        <v>13280.07</v>
      </c>
      <c r="G9020">
        <v>7999.7</v>
      </c>
      <c r="H9020">
        <v>21272</v>
      </c>
      <c r="I9020">
        <v>702.56</v>
      </c>
      <c r="J9020">
        <v>1969.1</v>
      </c>
      <c r="K9020">
        <v>11024.11</v>
      </c>
      <c r="L9020">
        <v>27389</v>
      </c>
      <c r="M9020">
        <v>20675</v>
      </c>
      <c r="N9020">
        <v>6639.9</v>
      </c>
    </row>
    <row r="9021" spans="1:14" x14ac:dyDescent="0.25">
      <c r="A9021">
        <v>44768</v>
      </c>
      <c r="B9021">
        <v>3971.18</v>
      </c>
      <c r="C9021">
        <v>1148.9000000000001</v>
      </c>
      <c r="D9021">
        <v>7268</v>
      </c>
      <c r="E9021">
        <v>6206.6</v>
      </c>
      <c r="F9021">
        <v>13189.43</v>
      </c>
      <c r="G9021">
        <v>7987.6</v>
      </c>
      <c r="H9021">
        <v>21057</v>
      </c>
      <c r="I9021">
        <v>701.9</v>
      </c>
      <c r="J9021">
        <v>1957.86</v>
      </c>
      <c r="K9021">
        <v>11017.17</v>
      </c>
      <c r="L9021">
        <v>27339</v>
      </c>
      <c r="M9021">
        <v>21001</v>
      </c>
      <c r="N9021">
        <v>6665.7</v>
      </c>
    </row>
    <row r="9022" spans="1:14" x14ac:dyDescent="0.25">
      <c r="A9022">
        <v>44769</v>
      </c>
      <c r="B9022">
        <v>4073.67</v>
      </c>
      <c r="C9022">
        <v>1167.03</v>
      </c>
      <c r="D9022">
        <v>7312.1</v>
      </c>
      <c r="E9022">
        <v>6253.6</v>
      </c>
      <c r="F9022">
        <v>13256.91</v>
      </c>
      <c r="G9022">
        <v>8043.8</v>
      </c>
      <c r="H9022">
        <v>21355</v>
      </c>
      <c r="I9022">
        <v>709.12</v>
      </c>
      <c r="J9022">
        <v>1974.1</v>
      </c>
      <c r="K9022">
        <v>10966.59</v>
      </c>
      <c r="L9022">
        <v>27448</v>
      </c>
      <c r="M9022">
        <v>20777</v>
      </c>
      <c r="N9022">
        <v>6677.7</v>
      </c>
    </row>
    <row r="9023" spans="1:14" x14ac:dyDescent="0.25">
      <c r="A9023">
        <v>44770</v>
      </c>
      <c r="B9023">
        <v>4123.2700000000004</v>
      </c>
      <c r="C9023">
        <v>1175.1500000000001</v>
      </c>
      <c r="D9023">
        <v>7304.6</v>
      </c>
      <c r="E9023">
        <v>6334.5</v>
      </c>
      <c r="F9023">
        <v>13374.74</v>
      </c>
      <c r="G9023">
        <v>8004.3</v>
      </c>
      <c r="H9023">
        <v>21794</v>
      </c>
      <c r="I9023">
        <v>717.9</v>
      </c>
      <c r="J9023">
        <v>1993.85</v>
      </c>
      <c r="K9023">
        <v>11012.21</v>
      </c>
      <c r="L9023">
        <v>27497</v>
      </c>
      <c r="M9023">
        <v>20745</v>
      </c>
      <c r="N9023">
        <v>6745.2</v>
      </c>
    </row>
    <row r="9024" spans="1:14" x14ac:dyDescent="0.25">
      <c r="A9024">
        <v>44771</v>
      </c>
      <c r="B9024">
        <v>4184</v>
      </c>
      <c r="C9024">
        <v>1189.07</v>
      </c>
      <c r="D9024">
        <v>7386.2</v>
      </c>
      <c r="E9024">
        <v>6444</v>
      </c>
      <c r="F9024">
        <v>13568.11</v>
      </c>
      <c r="G9024">
        <v>8077.4</v>
      </c>
      <c r="H9024">
        <v>22260</v>
      </c>
      <c r="I9024">
        <v>725.1</v>
      </c>
      <c r="J9024">
        <v>2033.08</v>
      </c>
      <c r="K9024">
        <v>11069.72</v>
      </c>
      <c r="L9024">
        <v>27438</v>
      </c>
      <c r="M9024">
        <v>20232</v>
      </c>
      <c r="N9024">
        <v>6813.7</v>
      </c>
    </row>
    <row r="9025" spans="1:14" x14ac:dyDescent="0.25">
      <c r="A9025">
        <v>44774</v>
      </c>
      <c r="B9025">
        <v>4170.84</v>
      </c>
      <c r="C9025">
        <v>1189.07</v>
      </c>
      <c r="D9025">
        <v>7387.7</v>
      </c>
      <c r="E9025">
        <v>6432.5</v>
      </c>
      <c r="F9025">
        <v>13591.27</v>
      </c>
      <c r="G9025">
        <v>8002.3</v>
      </c>
      <c r="H9025">
        <v>22325</v>
      </c>
      <c r="I9025">
        <v>723.82</v>
      </c>
      <c r="J9025">
        <v>2011.34</v>
      </c>
      <c r="K9025">
        <v>11069.72</v>
      </c>
      <c r="L9025">
        <v>27685</v>
      </c>
      <c r="M9025">
        <v>20273</v>
      </c>
      <c r="N9025">
        <v>6854.5</v>
      </c>
    </row>
    <row r="9026" spans="1:14" x14ac:dyDescent="0.25">
      <c r="A9026">
        <v>44775</v>
      </c>
      <c r="B9026">
        <v>4143.7700000000004</v>
      </c>
      <c r="C9026">
        <v>1177.6500000000001</v>
      </c>
      <c r="D9026">
        <v>7378.7</v>
      </c>
      <c r="E9026">
        <v>6405.5</v>
      </c>
      <c r="F9026">
        <v>13541.92</v>
      </c>
      <c r="G9026">
        <v>8024.3</v>
      </c>
      <c r="H9026">
        <v>22227</v>
      </c>
      <c r="I9026">
        <v>721.44</v>
      </c>
      <c r="J9026">
        <v>1992.35</v>
      </c>
      <c r="K9026">
        <v>11008.24</v>
      </c>
      <c r="L9026">
        <v>27359</v>
      </c>
      <c r="M9026">
        <v>19731</v>
      </c>
      <c r="N9026">
        <v>6860.4</v>
      </c>
    </row>
    <row r="9027" spans="1:14" x14ac:dyDescent="0.25">
      <c r="A9027">
        <v>44776</v>
      </c>
      <c r="B9027">
        <v>4207.03</v>
      </c>
      <c r="C9027">
        <v>1181.6600000000001</v>
      </c>
      <c r="D9027">
        <v>7399.7</v>
      </c>
      <c r="E9027">
        <v>6467.5</v>
      </c>
      <c r="F9027">
        <v>13674.87</v>
      </c>
      <c r="G9027">
        <v>8069</v>
      </c>
      <c r="H9027">
        <v>22457</v>
      </c>
      <c r="I9027">
        <v>730.34</v>
      </c>
      <c r="J9027">
        <v>2007.34</v>
      </c>
      <c r="K9027">
        <v>11080.63</v>
      </c>
      <c r="L9027">
        <v>27398</v>
      </c>
      <c r="M9027">
        <v>19863</v>
      </c>
      <c r="N9027">
        <v>6831.6</v>
      </c>
    </row>
    <row r="9028" spans="1:14" x14ac:dyDescent="0.25">
      <c r="A9028">
        <v>44777</v>
      </c>
      <c r="B9028">
        <v>4202.9799999999996</v>
      </c>
      <c r="C9028">
        <v>1184.77</v>
      </c>
      <c r="D9028">
        <v>7417.2</v>
      </c>
      <c r="E9028">
        <v>6508.9</v>
      </c>
      <c r="F9028">
        <v>13737.31</v>
      </c>
      <c r="G9028">
        <v>8069.7</v>
      </c>
      <c r="H9028">
        <v>22521</v>
      </c>
      <c r="I9028">
        <v>728.97</v>
      </c>
      <c r="J9028">
        <v>2021.09</v>
      </c>
      <c r="K9028">
        <v>11081.62</v>
      </c>
      <c r="L9028">
        <v>27636</v>
      </c>
      <c r="M9028">
        <v>20279</v>
      </c>
      <c r="N9028">
        <v>6838.6</v>
      </c>
    </row>
    <row r="9029" spans="1:14" x14ac:dyDescent="0.25">
      <c r="A9029">
        <v>44778</v>
      </c>
      <c r="B9029">
        <v>4197.41</v>
      </c>
      <c r="C9029">
        <v>1186.3699999999999</v>
      </c>
      <c r="D9029">
        <v>7402.7</v>
      </c>
      <c r="E9029">
        <v>6468.5</v>
      </c>
      <c r="F9029">
        <v>13652.71</v>
      </c>
      <c r="G9029">
        <v>8075.5</v>
      </c>
      <c r="H9029">
        <v>22464</v>
      </c>
      <c r="I9029">
        <v>720.23</v>
      </c>
      <c r="J9029">
        <v>1996.84</v>
      </c>
      <c r="K9029">
        <v>11037.99</v>
      </c>
      <c r="L9029">
        <v>27853</v>
      </c>
      <c r="M9029">
        <v>20259</v>
      </c>
      <c r="N9029">
        <v>6867.4</v>
      </c>
    </row>
    <row r="9030" spans="1:14" x14ac:dyDescent="0.25">
      <c r="A9030">
        <v>44781</v>
      </c>
      <c r="B9030">
        <v>4192.3500000000004</v>
      </c>
      <c r="C9030">
        <v>1186.97</v>
      </c>
      <c r="D9030">
        <v>7455.8</v>
      </c>
      <c r="E9030">
        <v>6520.4</v>
      </c>
      <c r="F9030">
        <v>13778.6</v>
      </c>
      <c r="G9030">
        <v>8189.8</v>
      </c>
      <c r="H9030">
        <v>22613</v>
      </c>
      <c r="I9030">
        <v>725.78</v>
      </c>
      <c r="J9030">
        <v>2016.59</v>
      </c>
      <c r="K9030">
        <v>11069.72</v>
      </c>
      <c r="L9030">
        <v>27922</v>
      </c>
      <c r="M9030">
        <v>20144</v>
      </c>
      <c r="N9030">
        <v>6876.3</v>
      </c>
    </row>
    <row r="9031" spans="1:14" x14ac:dyDescent="0.25">
      <c r="A9031">
        <v>44782</v>
      </c>
      <c r="B9031">
        <v>4174.8900000000003</v>
      </c>
      <c r="C9031">
        <v>1181.56</v>
      </c>
      <c r="D9031">
        <v>7458.3</v>
      </c>
      <c r="E9031">
        <v>6485.9</v>
      </c>
      <c r="F9031">
        <v>13640.62</v>
      </c>
      <c r="G9031">
        <v>8231.9</v>
      </c>
      <c r="H9031">
        <v>22372</v>
      </c>
      <c r="I9031">
        <v>714.87</v>
      </c>
      <c r="J9031">
        <v>1982.35</v>
      </c>
      <c r="K9031">
        <v>11049.89</v>
      </c>
      <c r="L9031">
        <v>27646</v>
      </c>
      <c r="M9031">
        <v>20137</v>
      </c>
      <c r="N9031">
        <v>6884.3</v>
      </c>
    </row>
    <row r="9032" spans="1:14" x14ac:dyDescent="0.25">
      <c r="A9032">
        <v>44783</v>
      </c>
      <c r="B9032">
        <v>4261.4399999999996</v>
      </c>
      <c r="C9032">
        <v>1200.5899999999999</v>
      </c>
      <c r="D9032">
        <v>7484.8</v>
      </c>
      <c r="E9032">
        <v>6519.4</v>
      </c>
      <c r="F9032">
        <v>13805.79</v>
      </c>
      <c r="G9032">
        <v>8266.7000000000007</v>
      </c>
      <c r="H9032">
        <v>22589</v>
      </c>
      <c r="I9032">
        <v>722.21</v>
      </c>
      <c r="J9032">
        <v>2024.09</v>
      </c>
      <c r="K9032">
        <v>11046.92</v>
      </c>
      <c r="L9032">
        <v>27478</v>
      </c>
      <c r="M9032">
        <v>19700</v>
      </c>
      <c r="N9032">
        <v>6833.6</v>
      </c>
    </row>
    <row r="9033" spans="1:14" x14ac:dyDescent="0.25">
      <c r="A9033">
        <v>44784</v>
      </c>
      <c r="B9033">
        <v>4261.18</v>
      </c>
      <c r="C9033">
        <v>1207.2</v>
      </c>
      <c r="D9033">
        <v>7461.3</v>
      </c>
      <c r="E9033">
        <v>6540.9</v>
      </c>
      <c r="F9033">
        <v>13781.62</v>
      </c>
      <c r="G9033">
        <v>8295.7999999999993</v>
      </c>
      <c r="H9033">
        <v>22736</v>
      </c>
      <c r="I9033">
        <v>724.55</v>
      </c>
      <c r="J9033">
        <v>2023.84</v>
      </c>
      <c r="K9033">
        <v>11057.83</v>
      </c>
      <c r="L9033">
        <v>27478</v>
      </c>
      <c r="M9033">
        <v>20164</v>
      </c>
      <c r="N9033">
        <v>6919</v>
      </c>
    </row>
    <row r="9034" spans="1:14" x14ac:dyDescent="0.25">
      <c r="A9034">
        <v>44785</v>
      </c>
      <c r="B9034">
        <v>4333.3</v>
      </c>
      <c r="C9034">
        <v>1219.43</v>
      </c>
      <c r="D9034">
        <v>7492.8</v>
      </c>
      <c r="E9034">
        <v>6550.4</v>
      </c>
      <c r="F9034">
        <v>13902.48</v>
      </c>
      <c r="G9034">
        <v>8322.7999999999993</v>
      </c>
      <c r="H9034">
        <v>22858</v>
      </c>
      <c r="I9034">
        <v>724.96</v>
      </c>
      <c r="J9034">
        <v>2035.83</v>
      </c>
      <c r="K9034">
        <v>11039.98</v>
      </c>
      <c r="L9034">
        <v>28219</v>
      </c>
      <c r="M9034">
        <v>20267</v>
      </c>
      <c r="N9034">
        <v>6887.2</v>
      </c>
    </row>
    <row r="9035" spans="1:14" x14ac:dyDescent="0.25">
      <c r="A9035">
        <v>44788</v>
      </c>
      <c r="B9035">
        <v>4350.76</v>
      </c>
      <c r="C9035">
        <v>1220.43</v>
      </c>
      <c r="D9035">
        <v>7495.8</v>
      </c>
      <c r="E9035">
        <v>6567.4</v>
      </c>
      <c r="F9035">
        <v>13903.49</v>
      </c>
      <c r="G9035">
        <v>8336.7000000000007</v>
      </c>
      <c r="H9035">
        <v>22858</v>
      </c>
      <c r="I9035">
        <v>728.31</v>
      </c>
      <c r="J9035">
        <v>2034.33</v>
      </c>
      <c r="K9035">
        <v>11062.78</v>
      </c>
      <c r="L9035">
        <v>28536</v>
      </c>
      <c r="M9035">
        <v>20171</v>
      </c>
      <c r="N9035">
        <v>6927</v>
      </c>
    </row>
    <row r="9036" spans="1:14" x14ac:dyDescent="0.25">
      <c r="A9036">
        <v>44789</v>
      </c>
      <c r="B9036">
        <v>4360.38</v>
      </c>
      <c r="C9036">
        <v>1227.04</v>
      </c>
      <c r="D9036">
        <v>7533.3</v>
      </c>
      <c r="E9036">
        <v>6589.4</v>
      </c>
      <c r="F9036">
        <v>14009.23</v>
      </c>
      <c r="G9036">
        <v>8425.4</v>
      </c>
      <c r="H9036">
        <v>22883</v>
      </c>
      <c r="I9036">
        <v>727.59</v>
      </c>
      <c r="J9036">
        <v>2056.0700000000002</v>
      </c>
      <c r="K9036">
        <v>11037</v>
      </c>
      <c r="L9036">
        <v>28526</v>
      </c>
      <c r="M9036">
        <v>19949</v>
      </c>
      <c r="N9036">
        <v>6960.7</v>
      </c>
    </row>
    <row r="9037" spans="1:14" x14ac:dyDescent="0.25">
      <c r="A9037">
        <v>44790</v>
      </c>
      <c r="B9037">
        <v>4329</v>
      </c>
      <c r="C9037">
        <v>1222.43</v>
      </c>
      <c r="D9037">
        <v>7504.8</v>
      </c>
      <c r="E9037">
        <v>6524.9</v>
      </c>
      <c r="F9037">
        <v>13712.13</v>
      </c>
      <c r="G9037">
        <v>8345.4</v>
      </c>
      <c r="H9037">
        <v>22638</v>
      </c>
      <c r="I9037">
        <v>722.58</v>
      </c>
      <c r="J9037">
        <v>2032.08</v>
      </c>
      <c r="K9037">
        <v>11027.08</v>
      </c>
      <c r="L9037">
        <v>28862</v>
      </c>
      <c r="M9037">
        <v>20042</v>
      </c>
      <c r="N9037">
        <v>6984.6</v>
      </c>
    </row>
    <row r="9038" spans="1:14" x14ac:dyDescent="0.25">
      <c r="A9038">
        <v>44791</v>
      </c>
      <c r="B9038">
        <v>4338.87</v>
      </c>
      <c r="C9038">
        <v>1227.44</v>
      </c>
      <c r="D9038">
        <v>7544.9</v>
      </c>
      <c r="E9038">
        <v>6553.9</v>
      </c>
      <c r="F9038">
        <v>13786.66</v>
      </c>
      <c r="G9038">
        <v>8339.6</v>
      </c>
      <c r="H9038">
        <v>22869</v>
      </c>
      <c r="I9038">
        <v>725.41</v>
      </c>
      <c r="J9038">
        <v>2053.08</v>
      </c>
      <c r="K9038">
        <v>11061.79</v>
      </c>
      <c r="L9038">
        <v>28615</v>
      </c>
      <c r="M9038">
        <v>19869</v>
      </c>
      <c r="N9038">
        <v>6972.7</v>
      </c>
    </row>
    <row r="9039" spans="1:14" x14ac:dyDescent="0.25">
      <c r="A9039">
        <v>44792</v>
      </c>
      <c r="B9039">
        <v>4283.2</v>
      </c>
      <c r="C9039">
        <v>1218.52</v>
      </c>
      <c r="D9039">
        <v>7545.9</v>
      </c>
      <c r="E9039">
        <v>6492.4</v>
      </c>
      <c r="F9039">
        <v>13625.52</v>
      </c>
      <c r="G9039">
        <v>8240.9</v>
      </c>
      <c r="H9039">
        <v>22437</v>
      </c>
      <c r="I9039">
        <v>718.96</v>
      </c>
      <c r="J9039">
        <v>2036.88</v>
      </c>
      <c r="K9039">
        <v>11052.87</v>
      </c>
      <c r="L9039">
        <v>28605</v>
      </c>
      <c r="M9039">
        <v>19856</v>
      </c>
      <c r="N9039">
        <v>6975.6</v>
      </c>
    </row>
    <row r="9040" spans="1:14" x14ac:dyDescent="0.25">
      <c r="A9040">
        <v>44795</v>
      </c>
      <c r="B9040">
        <v>4191.8500000000004</v>
      </c>
      <c r="C9040">
        <v>1211.31</v>
      </c>
      <c r="D9040">
        <v>7535.3</v>
      </c>
      <c r="E9040">
        <v>6375.5</v>
      </c>
      <c r="F9040">
        <v>13314.31</v>
      </c>
      <c r="G9040">
        <v>8190.1</v>
      </c>
      <c r="H9040">
        <v>22043</v>
      </c>
      <c r="I9040">
        <v>710.55</v>
      </c>
      <c r="J9040">
        <v>1996.9</v>
      </c>
      <c r="K9040">
        <v>10996.34</v>
      </c>
      <c r="L9040">
        <v>28387</v>
      </c>
      <c r="M9040">
        <v>19726</v>
      </c>
      <c r="N9040">
        <v>6906.1</v>
      </c>
    </row>
    <row r="9041" spans="1:14" x14ac:dyDescent="0.25">
      <c r="A9041">
        <v>44796</v>
      </c>
      <c r="B9041">
        <v>4180.96</v>
      </c>
      <c r="C9041">
        <v>1208.9100000000001</v>
      </c>
      <c r="D9041">
        <v>7484.8</v>
      </c>
      <c r="E9041">
        <v>6358.5</v>
      </c>
      <c r="F9041">
        <v>13279.06</v>
      </c>
      <c r="G9041">
        <v>8134.6</v>
      </c>
      <c r="H9041">
        <v>22255</v>
      </c>
      <c r="I9041">
        <v>710.47</v>
      </c>
      <c r="J9041">
        <v>1983.66</v>
      </c>
      <c r="K9041">
        <v>10849.58</v>
      </c>
      <c r="L9041">
        <v>28071</v>
      </c>
      <c r="M9041">
        <v>19600</v>
      </c>
      <c r="N9041">
        <v>6818.7</v>
      </c>
    </row>
    <row r="9042" spans="1:14" x14ac:dyDescent="0.25">
      <c r="A9042">
        <v>44797</v>
      </c>
      <c r="B9042">
        <v>4193.3599999999997</v>
      </c>
      <c r="C9042">
        <v>1208.81</v>
      </c>
      <c r="D9042">
        <v>7481.8</v>
      </c>
      <c r="E9042">
        <v>6383</v>
      </c>
      <c r="F9042">
        <v>13320.36</v>
      </c>
      <c r="G9042">
        <v>8128.3</v>
      </c>
      <c r="H9042">
        <v>22327</v>
      </c>
      <c r="I9042">
        <v>713.42</v>
      </c>
      <c r="J9042">
        <v>1986.15</v>
      </c>
      <c r="K9042">
        <v>10918</v>
      </c>
      <c r="L9042">
        <v>28002</v>
      </c>
      <c r="M9042">
        <v>19371</v>
      </c>
      <c r="N9042">
        <v>6856.5</v>
      </c>
    </row>
    <row r="9043" spans="1:14" x14ac:dyDescent="0.25">
      <c r="A9043">
        <v>44798</v>
      </c>
      <c r="B9043">
        <v>4252.33</v>
      </c>
      <c r="C9043">
        <v>1218.52</v>
      </c>
      <c r="D9043">
        <v>7493.3</v>
      </c>
      <c r="E9043">
        <v>6378</v>
      </c>
      <c r="F9043">
        <v>13356.61</v>
      </c>
      <c r="G9043">
        <v>8101.9</v>
      </c>
      <c r="H9043">
        <v>22351</v>
      </c>
      <c r="I9043">
        <v>717.86</v>
      </c>
      <c r="J9043">
        <v>1986.9</v>
      </c>
      <c r="K9043">
        <v>10964.61</v>
      </c>
      <c r="L9043">
        <v>28189</v>
      </c>
      <c r="M9043">
        <v>20055</v>
      </c>
      <c r="N9043">
        <v>6928</v>
      </c>
    </row>
    <row r="9044" spans="1:14" x14ac:dyDescent="0.25">
      <c r="A9044">
        <v>44799</v>
      </c>
      <c r="B9044">
        <v>4109.1000000000004</v>
      </c>
      <c r="C9044">
        <v>1201.19</v>
      </c>
      <c r="D9044">
        <v>7436.7</v>
      </c>
      <c r="E9044">
        <v>6270.5</v>
      </c>
      <c r="F9044">
        <v>13057.49</v>
      </c>
      <c r="G9044">
        <v>7979.4</v>
      </c>
      <c r="H9044">
        <v>21809</v>
      </c>
      <c r="I9044">
        <v>704.68</v>
      </c>
      <c r="J9044">
        <v>1956.17</v>
      </c>
      <c r="K9044">
        <v>10835.7</v>
      </c>
      <c r="L9044">
        <v>28288</v>
      </c>
      <c r="M9044">
        <v>20264</v>
      </c>
      <c r="N9044">
        <v>6978.6</v>
      </c>
    </row>
    <row r="9045" spans="1:14" x14ac:dyDescent="0.25">
      <c r="A9045">
        <v>44802</v>
      </c>
      <c r="B9045">
        <v>4080.5</v>
      </c>
      <c r="C9045">
        <v>1199.99</v>
      </c>
      <c r="D9045">
        <v>7436.7</v>
      </c>
      <c r="E9045">
        <v>6218.6</v>
      </c>
      <c r="F9045">
        <v>12975.92</v>
      </c>
      <c r="G9045">
        <v>7908.3</v>
      </c>
      <c r="H9045">
        <v>21725</v>
      </c>
      <c r="I9045">
        <v>697.97</v>
      </c>
      <c r="J9045">
        <v>1937.67</v>
      </c>
      <c r="K9045">
        <v>10811.9</v>
      </c>
      <c r="L9045">
        <v>27596</v>
      </c>
      <c r="M9045">
        <v>20165</v>
      </c>
      <c r="N9045">
        <v>6831.6</v>
      </c>
    </row>
    <row r="9046" spans="1:14" x14ac:dyDescent="0.25">
      <c r="A9046">
        <v>44803</v>
      </c>
      <c r="B9046">
        <v>4036.22</v>
      </c>
      <c r="C9046">
        <v>1179.26</v>
      </c>
      <c r="D9046">
        <v>7366.1</v>
      </c>
      <c r="E9046">
        <v>6206.6</v>
      </c>
      <c r="F9046">
        <v>13033.32</v>
      </c>
      <c r="G9046">
        <v>7905.9</v>
      </c>
      <c r="H9046">
        <v>21716</v>
      </c>
      <c r="I9046">
        <v>690.02</v>
      </c>
      <c r="J9046">
        <v>1944.17</v>
      </c>
      <c r="K9046">
        <v>10805.95</v>
      </c>
      <c r="L9046">
        <v>27883</v>
      </c>
      <c r="M9046">
        <v>20095</v>
      </c>
      <c r="N9046">
        <v>6871.4</v>
      </c>
    </row>
    <row r="9047" spans="1:14" x14ac:dyDescent="0.25">
      <c r="A9047">
        <v>44804</v>
      </c>
      <c r="B9047">
        <v>4004.84</v>
      </c>
      <c r="C9047">
        <v>1167.03</v>
      </c>
      <c r="D9047">
        <v>7296.1</v>
      </c>
      <c r="E9047">
        <v>6121.1</v>
      </c>
      <c r="F9047">
        <v>12938.65</v>
      </c>
      <c r="G9047">
        <v>7811.5</v>
      </c>
      <c r="H9047">
        <v>21456</v>
      </c>
      <c r="I9047">
        <v>680.06</v>
      </c>
      <c r="J9047">
        <v>1918.18</v>
      </c>
      <c r="K9047">
        <v>10773.22</v>
      </c>
      <c r="L9047">
        <v>27804</v>
      </c>
      <c r="M9047">
        <v>20046</v>
      </c>
      <c r="N9047">
        <v>6861.4</v>
      </c>
    </row>
    <row r="9048" spans="1:14" x14ac:dyDescent="0.25">
      <c r="A9048">
        <v>44805</v>
      </c>
      <c r="B9048">
        <v>4017.24</v>
      </c>
      <c r="C9048">
        <v>1158.02</v>
      </c>
      <c r="D9048">
        <v>7147.4</v>
      </c>
      <c r="E9048">
        <v>6030.7</v>
      </c>
      <c r="F9048">
        <v>12709.02</v>
      </c>
      <c r="G9048">
        <v>7725.7</v>
      </c>
      <c r="H9048">
        <v>21178</v>
      </c>
      <c r="I9048">
        <v>666.81</v>
      </c>
      <c r="J9048">
        <v>1876.95</v>
      </c>
      <c r="K9048">
        <v>10582.83</v>
      </c>
      <c r="L9048">
        <v>27319</v>
      </c>
      <c r="M9048">
        <v>19718</v>
      </c>
      <c r="N9048">
        <v>6751.2</v>
      </c>
    </row>
    <row r="9049" spans="1:14" x14ac:dyDescent="0.25">
      <c r="A9049">
        <v>44806</v>
      </c>
      <c r="B9049">
        <v>3972.45</v>
      </c>
      <c r="C9049">
        <v>1166.03</v>
      </c>
      <c r="D9049">
        <v>7294.1</v>
      </c>
      <c r="E9049">
        <v>6164.6</v>
      </c>
      <c r="F9049">
        <v>13135.04</v>
      </c>
      <c r="G9049">
        <v>7854</v>
      </c>
      <c r="H9049">
        <v>21809</v>
      </c>
      <c r="I9049">
        <v>678.44</v>
      </c>
      <c r="J9049">
        <v>1926.93</v>
      </c>
      <c r="K9049">
        <v>10793.06</v>
      </c>
      <c r="L9049">
        <v>27349</v>
      </c>
      <c r="M9049">
        <v>19608</v>
      </c>
      <c r="N9049">
        <v>6762.1</v>
      </c>
    </row>
    <row r="9050" spans="1:14" x14ac:dyDescent="0.25">
      <c r="A9050">
        <v>44809</v>
      </c>
      <c r="B9050">
        <v>3972.45</v>
      </c>
      <c r="C9050">
        <v>1166.03</v>
      </c>
      <c r="D9050">
        <v>7294.6</v>
      </c>
      <c r="E9050">
        <v>6089.6</v>
      </c>
      <c r="F9050">
        <v>12850.02</v>
      </c>
      <c r="G9050">
        <v>7774.9</v>
      </c>
      <c r="H9050">
        <v>21388</v>
      </c>
      <c r="I9050">
        <v>673.97</v>
      </c>
      <c r="J9050">
        <v>1896.19</v>
      </c>
      <c r="K9050">
        <v>10730.58</v>
      </c>
      <c r="L9050">
        <v>27329</v>
      </c>
      <c r="M9050">
        <v>19364</v>
      </c>
      <c r="N9050">
        <v>6784.9</v>
      </c>
    </row>
    <row r="9051" spans="1:14" x14ac:dyDescent="0.25">
      <c r="A9051">
        <v>44810</v>
      </c>
      <c r="B9051">
        <v>3958.28</v>
      </c>
      <c r="C9051">
        <v>1154.01</v>
      </c>
      <c r="D9051">
        <v>7310.1</v>
      </c>
      <c r="E9051">
        <v>6101.1</v>
      </c>
      <c r="F9051">
        <v>12950.74</v>
      </c>
      <c r="G9051">
        <v>7767.5</v>
      </c>
      <c r="H9051">
        <v>21375</v>
      </c>
      <c r="I9051">
        <v>675.1</v>
      </c>
      <c r="J9051">
        <v>1903.44</v>
      </c>
      <c r="K9051">
        <v>10760.33</v>
      </c>
      <c r="L9051">
        <v>27290</v>
      </c>
      <c r="M9051">
        <v>19351</v>
      </c>
      <c r="N9051">
        <v>6771</v>
      </c>
    </row>
    <row r="9052" spans="1:14" x14ac:dyDescent="0.25">
      <c r="A9052">
        <v>44811</v>
      </c>
      <c r="B9052">
        <v>4028.63</v>
      </c>
      <c r="C9052">
        <v>1164.83</v>
      </c>
      <c r="D9052">
        <v>7265</v>
      </c>
      <c r="E9052">
        <v>6102.6</v>
      </c>
      <c r="F9052">
        <v>13034.33</v>
      </c>
      <c r="G9052">
        <v>7789.3</v>
      </c>
      <c r="H9052">
        <v>21407</v>
      </c>
      <c r="I9052">
        <v>671.17</v>
      </c>
      <c r="J9052">
        <v>1900.19</v>
      </c>
      <c r="K9052">
        <v>10729.59</v>
      </c>
      <c r="L9052">
        <v>27151</v>
      </c>
      <c r="M9052">
        <v>19213</v>
      </c>
      <c r="N9052">
        <v>6677.7</v>
      </c>
    </row>
    <row r="9053" spans="1:14" x14ac:dyDescent="0.25">
      <c r="A9053">
        <v>44812</v>
      </c>
      <c r="B9053">
        <v>4054.44</v>
      </c>
      <c r="C9053">
        <v>1175.05</v>
      </c>
      <c r="D9053">
        <v>7273.5</v>
      </c>
      <c r="E9053">
        <v>6122.6</v>
      </c>
      <c r="F9053">
        <v>12992.03</v>
      </c>
      <c r="G9053">
        <v>7844.5</v>
      </c>
      <c r="H9053">
        <v>21567</v>
      </c>
      <c r="I9053">
        <v>674.34</v>
      </c>
      <c r="J9053">
        <v>1907.19</v>
      </c>
      <c r="K9053">
        <v>10693.89</v>
      </c>
      <c r="L9053">
        <v>27730</v>
      </c>
      <c r="M9053">
        <v>19062</v>
      </c>
      <c r="N9053">
        <v>6798.8</v>
      </c>
    </row>
    <row r="9054" spans="1:14" x14ac:dyDescent="0.25">
      <c r="A9054">
        <v>44813</v>
      </c>
      <c r="B9054">
        <v>4116.9399999999996</v>
      </c>
      <c r="C9054">
        <v>1197.5899999999999</v>
      </c>
      <c r="D9054">
        <v>7376.2</v>
      </c>
      <c r="E9054">
        <v>6209.6</v>
      </c>
      <c r="F9054">
        <v>13177.34</v>
      </c>
      <c r="G9054">
        <v>7955</v>
      </c>
      <c r="H9054">
        <v>21976</v>
      </c>
      <c r="I9054">
        <v>685.92</v>
      </c>
      <c r="J9054">
        <v>1936.93</v>
      </c>
      <c r="K9054">
        <v>10817.85</v>
      </c>
      <c r="L9054">
        <v>27919</v>
      </c>
      <c r="M9054">
        <v>19580</v>
      </c>
      <c r="N9054">
        <v>6837.6</v>
      </c>
    </row>
    <row r="9055" spans="1:14" x14ac:dyDescent="0.25">
      <c r="A9055">
        <v>44816</v>
      </c>
      <c r="B9055">
        <v>4160.97</v>
      </c>
      <c r="C9055">
        <v>1210.01</v>
      </c>
      <c r="D9055">
        <v>7488.3</v>
      </c>
      <c r="E9055">
        <v>6331</v>
      </c>
      <c r="F9055">
        <v>13500.63</v>
      </c>
      <c r="G9055">
        <v>8118.8</v>
      </c>
      <c r="H9055">
        <v>22490</v>
      </c>
      <c r="I9055">
        <v>696.87</v>
      </c>
      <c r="J9055">
        <v>1973.16</v>
      </c>
      <c r="K9055">
        <v>10893.21</v>
      </c>
      <c r="L9055">
        <v>28178</v>
      </c>
      <c r="M9055">
        <v>19580</v>
      </c>
      <c r="N9055">
        <v>6910.1</v>
      </c>
    </row>
    <row r="9056" spans="1:14" x14ac:dyDescent="0.25">
      <c r="A9056">
        <v>44817</v>
      </c>
      <c r="B9056">
        <v>3979.28</v>
      </c>
      <c r="C9056">
        <v>1188.07</v>
      </c>
      <c r="D9056">
        <v>7400.2</v>
      </c>
      <c r="E9056">
        <v>6243.1</v>
      </c>
      <c r="F9056">
        <v>13280.07</v>
      </c>
      <c r="G9056">
        <v>7989</v>
      </c>
      <c r="H9056">
        <v>22209</v>
      </c>
      <c r="I9056">
        <v>684.25</v>
      </c>
      <c r="J9056">
        <v>1939.17</v>
      </c>
      <c r="K9056">
        <v>10812.89</v>
      </c>
      <c r="L9056">
        <v>28318</v>
      </c>
      <c r="M9056">
        <v>19532</v>
      </c>
      <c r="N9056">
        <v>6961.7</v>
      </c>
    </row>
    <row r="9057" spans="1:14" x14ac:dyDescent="0.25">
      <c r="A9057">
        <v>44818</v>
      </c>
      <c r="B9057">
        <v>3995.73</v>
      </c>
      <c r="C9057">
        <v>1192.58</v>
      </c>
      <c r="D9057">
        <v>7289.6</v>
      </c>
      <c r="E9057">
        <v>6219.6</v>
      </c>
      <c r="F9057">
        <v>13123.96</v>
      </c>
      <c r="G9057">
        <v>7983.5</v>
      </c>
      <c r="H9057">
        <v>22309</v>
      </c>
      <c r="I9057">
        <v>680.85</v>
      </c>
      <c r="J9057">
        <v>1916.18</v>
      </c>
      <c r="K9057">
        <v>10674.06</v>
      </c>
      <c r="L9057">
        <v>27570</v>
      </c>
      <c r="M9057">
        <v>19019</v>
      </c>
      <c r="N9057">
        <v>6787.9</v>
      </c>
    </row>
    <row r="9058" spans="1:14" x14ac:dyDescent="0.25">
      <c r="A9058">
        <v>44819</v>
      </c>
      <c r="B9058">
        <v>3949.67</v>
      </c>
      <c r="C9058">
        <v>1183.56</v>
      </c>
      <c r="D9058">
        <v>7300.6</v>
      </c>
      <c r="E9058">
        <v>6155.1</v>
      </c>
      <c r="F9058">
        <v>13061.52</v>
      </c>
      <c r="G9058">
        <v>8000.1</v>
      </c>
      <c r="H9058">
        <v>22282</v>
      </c>
      <c r="I9058">
        <v>674.73</v>
      </c>
      <c r="J9058">
        <v>1909.19</v>
      </c>
      <c r="K9058">
        <v>10647.28</v>
      </c>
      <c r="L9058">
        <v>27600</v>
      </c>
      <c r="M9058">
        <v>19073</v>
      </c>
      <c r="N9058">
        <v>6794.9</v>
      </c>
    </row>
    <row r="9059" spans="1:14" x14ac:dyDescent="0.25">
      <c r="A9059">
        <v>44820</v>
      </c>
      <c r="B9059">
        <v>3920.2</v>
      </c>
      <c r="C9059">
        <v>1172.6400000000001</v>
      </c>
      <c r="D9059">
        <v>7244.6</v>
      </c>
      <c r="E9059">
        <v>6074.6</v>
      </c>
      <c r="F9059">
        <v>12814.17</v>
      </c>
      <c r="G9059">
        <v>7886.8</v>
      </c>
      <c r="H9059">
        <v>22000</v>
      </c>
      <c r="I9059">
        <v>664.68</v>
      </c>
      <c r="J9059">
        <v>1882.91</v>
      </c>
      <c r="K9059">
        <v>10531.23</v>
      </c>
      <c r="L9059">
        <v>27271</v>
      </c>
      <c r="M9059">
        <v>18924</v>
      </c>
      <c r="N9059">
        <v>6691.6</v>
      </c>
    </row>
    <row r="9060" spans="1:14" x14ac:dyDescent="0.25">
      <c r="A9060">
        <v>44823</v>
      </c>
      <c r="B9060">
        <v>3947.66</v>
      </c>
      <c r="C9060">
        <v>1184.56</v>
      </c>
      <c r="D9060">
        <v>7244.6</v>
      </c>
      <c r="E9060">
        <v>6058.6</v>
      </c>
      <c r="F9060">
        <v>12916.73</v>
      </c>
      <c r="G9060">
        <v>7930.8</v>
      </c>
      <c r="H9060">
        <v>22068</v>
      </c>
      <c r="I9060">
        <v>665.42</v>
      </c>
      <c r="J9060">
        <v>1878.91</v>
      </c>
      <c r="K9060">
        <v>10547.1</v>
      </c>
      <c r="L9060">
        <v>27271</v>
      </c>
      <c r="M9060">
        <v>18782</v>
      </c>
      <c r="N9060">
        <v>6673.7</v>
      </c>
    </row>
    <row r="9061" spans="1:14" x14ac:dyDescent="0.25">
      <c r="A9061">
        <v>44824</v>
      </c>
      <c r="B9061">
        <v>3902.81</v>
      </c>
      <c r="C9061">
        <v>1173.3399999999999</v>
      </c>
      <c r="D9061">
        <v>7191.6</v>
      </c>
      <c r="E9061">
        <v>5976.1</v>
      </c>
      <c r="F9061">
        <v>12753.84</v>
      </c>
      <c r="G9061">
        <v>7802.5</v>
      </c>
      <c r="H9061">
        <v>21681</v>
      </c>
      <c r="I9061">
        <v>661.49</v>
      </c>
      <c r="J9061">
        <v>1855.63</v>
      </c>
      <c r="K9061">
        <v>10396.33</v>
      </c>
      <c r="L9061">
        <v>27371</v>
      </c>
      <c r="M9061">
        <v>18966</v>
      </c>
      <c r="N9061">
        <v>6766.1</v>
      </c>
    </row>
    <row r="9062" spans="1:14" x14ac:dyDescent="0.25">
      <c r="A9062">
        <v>44825</v>
      </c>
      <c r="B9062">
        <v>3835.8</v>
      </c>
      <c r="C9062">
        <v>1160.9100000000001</v>
      </c>
      <c r="D9062">
        <v>7242.1</v>
      </c>
      <c r="E9062">
        <v>6035.1</v>
      </c>
      <c r="F9062">
        <v>12853.38</v>
      </c>
      <c r="G9062">
        <v>7798.5</v>
      </c>
      <c r="H9062">
        <v>21939</v>
      </c>
      <c r="I9062">
        <v>669.68</v>
      </c>
      <c r="J9062">
        <v>1878.41</v>
      </c>
      <c r="K9062">
        <v>10340.780000000001</v>
      </c>
      <c r="L9062">
        <v>27042</v>
      </c>
      <c r="M9062">
        <v>18654</v>
      </c>
      <c r="N9062">
        <v>6642.9</v>
      </c>
    </row>
    <row r="9063" spans="1:14" x14ac:dyDescent="0.25">
      <c r="A9063">
        <v>44826</v>
      </c>
      <c r="B9063">
        <v>3801.28</v>
      </c>
      <c r="C9063">
        <v>1153.8</v>
      </c>
      <c r="D9063">
        <v>7153.2</v>
      </c>
      <c r="E9063">
        <v>5922.1</v>
      </c>
      <c r="F9063">
        <v>12628.15</v>
      </c>
      <c r="G9063">
        <v>7694</v>
      </c>
      <c r="H9063">
        <v>21714</v>
      </c>
      <c r="I9063">
        <v>657.28</v>
      </c>
      <c r="J9063">
        <v>1836.86</v>
      </c>
      <c r="K9063">
        <v>10220.76</v>
      </c>
      <c r="L9063">
        <v>26952</v>
      </c>
      <c r="M9063">
        <v>18375</v>
      </c>
      <c r="N9063">
        <v>6598.3</v>
      </c>
    </row>
    <row r="9064" spans="1:14" x14ac:dyDescent="0.25">
      <c r="A9064">
        <v>44827</v>
      </c>
      <c r="B9064">
        <v>3737.79</v>
      </c>
      <c r="C9064">
        <v>1123.24</v>
      </c>
      <c r="D9064">
        <v>7012.7</v>
      </c>
      <c r="E9064">
        <v>5786.5</v>
      </c>
      <c r="F9064">
        <v>12366.72</v>
      </c>
      <c r="G9064">
        <v>7508.7</v>
      </c>
      <c r="H9064">
        <v>20985</v>
      </c>
      <c r="I9064">
        <v>639.16999999999996</v>
      </c>
      <c r="J9064">
        <v>1817.34</v>
      </c>
      <c r="K9064">
        <v>10074.950000000001</v>
      </c>
      <c r="L9064">
        <v>26952</v>
      </c>
      <c r="M9064">
        <v>18099</v>
      </c>
      <c r="N9064">
        <v>6513.9</v>
      </c>
    </row>
    <row r="9065" spans="1:14" x14ac:dyDescent="0.25">
      <c r="A9065">
        <v>44830</v>
      </c>
      <c r="B9065">
        <v>3698.49</v>
      </c>
      <c r="C9065">
        <v>1115.92</v>
      </c>
      <c r="D9065">
        <v>7013.7</v>
      </c>
      <c r="E9065">
        <v>5772</v>
      </c>
      <c r="F9065">
        <v>12327.5</v>
      </c>
      <c r="G9065">
        <v>7448.8</v>
      </c>
      <c r="H9065">
        <v>21139</v>
      </c>
      <c r="I9065">
        <v>640.30999999999995</v>
      </c>
      <c r="J9065">
        <v>1814.09</v>
      </c>
      <c r="K9065">
        <v>10011.459999999999</v>
      </c>
      <c r="L9065">
        <v>26124</v>
      </c>
      <c r="M9065">
        <v>18077</v>
      </c>
      <c r="N9065">
        <v>6420.5</v>
      </c>
    </row>
    <row r="9066" spans="1:14" x14ac:dyDescent="0.25">
      <c r="A9066">
        <v>44831</v>
      </c>
      <c r="B9066">
        <v>3689.42</v>
      </c>
      <c r="C9066">
        <v>1113.92</v>
      </c>
      <c r="D9066">
        <v>6998.8</v>
      </c>
      <c r="E9066">
        <v>5756</v>
      </c>
      <c r="F9066">
        <v>12233.99</v>
      </c>
      <c r="G9066">
        <v>7380</v>
      </c>
      <c r="H9066">
        <v>20911</v>
      </c>
      <c r="I9066">
        <v>642.6</v>
      </c>
      <c r="J9066">
        <v>1827.35</v>
      </c>
      <c r="K9066">
        <v>10073.950000000001</v>
      </c>
      <c r="L9066">
        <v>26244</v>
      </c>
      <c r="M9066">
        <v>18029</v>
      </c>
      <c r="N9066">
        <v>6460.2</v>
      </c>
    </row>
    <row r="9067" spans="1:14" x14ac:dyDescent="0.25">
      <c r="A9067">
        <v>44832</v>
      </c>
      <c r="B9067">
        <v>3760.97</v>
      </c>
      <c r="C9067">
        <v>1133.06</v>
      </c>
      <c r="D9067">
        <v>7008.7</v>
      </c>
      <c r="E9067">
        <v>5767.5</v>
      </c>
      <c r="F9067">
        <v>12271.19</v>
      </c>
      <c r="G9067">
        <v>7365.7</v>
      </c>
      <c r="H9067">
        <v>20791</v>
      </c>
      <c r="I9067">
        <v>641.02</v>
      </c>
      <c r="J9067">
        <v>1837.11</v>
      </c>
      <c r="K9067">
        <v>10127.52</v>
      </c>
      <c r="L9067">
        <v>25845</v>
      </c>
      <c r="M9067">
        <v>17441</v>
      </c>
      <c r="N9067">
        <v>6414.6</v>
      </c>
    </row>
    <row r="9068" spans="1:14" x14ac:dyDescent="0.25">
      <c r="A9068">
        <v>44833</v>
      </c>
      <c r="B9068">
        <v>3682.62</v>
      </c>
      <c r="C9068">
        <v>1120.03</v>
      </c>
      <c r="D9068">
        <v>6872.8</v>
      </c>
      <c r="E9068">
        <v>5679</v>
      </c>
      <c r="F9068">
        <v>12041.94</v>
      </c>
      <c r="G9068">
        <v>7220.5</v>
      </c>
      <c r="H9068">
        <v>20266</v>
      </c>
      <c r="I9068">
        <v>633.45000000000005</v>
      </c>
      <c r="J9068">
        <v>1795.82</v>
      </c>
      <c r="K9068">
        <v>10044.200000000001</v>
      </c>
      <c r="L9068">
        <v>26264</v>
      </c>
      <c r="M9068">
        <v>17360</v>
      </c>
      <c r="N9068">
        <v>6501</v>
      </c>
    </row>
    <row r="9069" spans="1:14" x14ac:dyDescent="0.25">
      <c r="A9069">
        <v>44834</v>
      </c>
      <c r="B9069">
        <v>3629.46</v>
      </c>
      <c r="C9069">
        <v>1118.32</v>
      </c>
      <c r="D9069">
        <v>6910.3</v>
      </c>
      <c r="E9069">
        <v>5764.5</v>
      </c>
      <c r="F9069">
        <v>12200.81</v>
      </c>
      <c r="G9069">
        <v>7300.5</v>
      </c>
      <c r="H9069">
        <v>20544</v>
      </c>
      <c r="I9069">
        <v>640.54999999999995</v>
      </c>
      <c r="J9069">
        <v>1831.86</v>
      </c>
      <c r="K9069">
        <v>10176.120000000001</v>
      </c>
      <c r="L9069">
        <v>25865</v>
      </c>
      <c r="M9069">
        <v>17403</v>
      </c>
      <c r="N9069">
        <v>6420.5</v>
      </c>
    </row>
    <row r="9070" spans="1:14" x14ac:dyDescent="0.25">
      <c r="A9070">
        <v>44837</v>
      </c>
      <c r="B9070">
        <v>3718.9</v>
      </c>
      <c r="C9070">
        <v>1143.68</v>
      </c>
      <c r="D9070">
        <v>6912.3</v>
      </c>
      <c r="E9070">
        <v>5796.5</v>
      </c>
      <c r="F9070">
        <v>12286.28</v>
      </c>
      <c r="G9070">
        <v>7379.3</v>
      </c>
      <c r="H9070">
        <v>20856</v>
      </c>
      <c r="I9070">
        <v>645.71</v>
      </c>
      <c r="J9070">
        <v>1832.86</v>
      </c>
      <c r="K9070">
        <v>10199.93</v>
      </c>
      <c r="L9070">
        <v>26154</v>
      </c>
      <c r="M9070">
        <v>17271</v>
      </c>
      <c r="N9070">
        <v>6406.6</v>
      </c>
    </row>
    <row r="9071" spans="1:14" x14ac:dyDescent="0.25">
      <c r="A9071">
        <v>44838</v>
      </c>
      <c r="B9071">
        <v>3832.77</v>
      </c>
      <c r="C9071">
        <v>1174.24</v>
      </c>
      <c r="D9071">
        <v>7090.2</v>
      </c>
      <c r="E9071">
        <v>6041.6</v>
      </c>
      <c r="F9071">
        <v>12752.83</v>
      </c>
      <c r="G9071">
        <v>7617.6</v>
      </c>
      <c r="H9071">
        <v>21566</v>
      </c>
      <c r="I9071">
        <v>669.46</v>
      </c>
      <c r="J9071">
        <v>1911.69</v>
      </c>
      <c r="K9071">
        <v>10478.66</v>
      </c>
      <c r="L9071">
        <v>26832</v>
      </c>
      <c r="M9071">
        <v>17271</v>
      </c>
      <c r="N9071">
        <v>6648.9</v>
      </c>
    </row>
    <row r="9072" spans="1:14" x14ac:dyDescent="0.25">
      <c r="A9072">
        <v>44839</v>
      </c>
      <c r="B9072">
        <v>3823.45</v>
      </c>
      <c r="C9072">
        <v>1164.22</v>
      </c>
      <c r="D9072">
        <v>7054.7</v>
      </c>
      <c r="E9072">
        <v>5987.1</v>
      </c>
      <c r="F9072">
        <v>12603.01</v>
      </c>
      <c r="G9072">
        <v>7502.6</v>
      </c>
      <c r="H9072">
        <v>21248</v>
      </c>
      <c r="I9072">
        <v>664.39</v>
      </c>
      <c r="J9072">
        <v>1881.41</v>
      </c>
      <c r="K9072">
        <v>10393.35</v>
      </c>
      <c r="L9072">
        <v>27002</v>
      </c>
      <c r="M9072">
        <v>18285</v>
      </c>
      <c r="N9072">
        <v>6753.2</v>
      </c>
    </row>
    <row r="9073" spans="1:14" x14ac:dyDescent="0.25">
      <c r="A9073">
        <v>44840</v>
      </c>
      <c r="B9073">
        <v>3785.91</v>
      </c>
      <c r="C9073">
        <v>1146.58</v>
      </c>
      <c r="D9073">
        <v>7006.3</v>
      </c>
      <c r="E9073">
        <v>5938.1</v>
      </c>
      <c r="F9073">
        <v>12563.8</v>
      </c>
      <c r="G9073">
        <v>7440.9</v>
      </c>
      <c r="H9073">
        <v>21074</v>
      </c>
      <c r="I9073">
        <v>661.29</v>
      </c>
      <c r="J9073">
        <v>1881.91</v>
      </c>
      <c r="K9073">
        <v>10313.01</v>
      </c>
      <c r="L9073">
        <v>27211</v>
      </c>
      <c r="M9073">
        <v>18196</v>
      </c>
      <c r="N9073">
        <v>6772</v>
      </c>
    </row>
    <row r="9074" spans="1:14" x14ac:dyDescent="0.25">
      <c r="A9074">
        <v>44841</v>
      </c>
      <c r="B9074">
        <v>3681.61</v>
      </c>
      <c r="C9074">
        <v>1124.1400000000001</v>
      </c>
      <c r="D9074">
        <v>6995.8</v>
      </c>
      <c r="E9074">
        <v>5868.5</v>
      </c>
      <c r="F9074">
        <v>12366.72</v>
      </c>
      <c r="G9074">
        <v>7383</v>
      </c>
      <c r="H9074">
        <v>20821</v>
      </c>
      <c r="I9074">
        <v>647.04</v>
      </c>
      <c r="J9074">
        <v>1838.37</v>
      </c>
      <c r="K9074">
        <v>10224.73</v>
      </c>
      <c r="L9074">
        <v>27022</v>
      </c>
      <c r="M9074">
        <v>17935</v>
      </c>
      <c r="N9074">
        <v>6716.4</v>
      </c>
    </row>
    <row r="9075" spans="1:14" x14ac:dyDescent="0.25">
      <c r="A9075">
        <v>44844</v>
      </c>
      <c r="B9075">
        <v>3653.39</v>
      </c>
      <c r="C9075">
        <v>1124.1400000000001</v>
      </c>
      <c r="D9075">
        <v>6976.3</v>
      </c>
      <c r="E9075">
        <v>5842</v>
      </c>
      <c r="F9075">
        <v>12370.74</v>
      </c>
      <c r="G9075">
        <v>7361</v>
      </c>
      <c r="H9075">
        <v>20838</v>
      </c>
      <c r="I9075">
        <v>641.16</v>
      </c>
      <c r="J9075">
        <v>1835.11</v>
      </c>
      <c r="K9075">
        <v>10158.27</v>
      </c>
      <c r="L9075">
        <v>27022</v>
      </c>
      <c r="M9075">
        <v>17414</v>
      </c>
      <c r="N9075">
        <v>6624.1</v>
      </c>
    </row>
    <row r="9076" spans="1:14" x14ac:dyDescent="0.25">
      <c r="A9076">
        <v>44845</v>
      </c>
      <c r="B9076">
        <v>3627.19</v>
      </c>
      <c r="C9076">
        <v>1102.49</v>
      </c>
      <c r="D9076">
        <v>6893.3</v>
      </c>
      <c r="E9076">
        <v>5834.5</v>
      </c>
      <c r="F9076">
        <v>12287.28</v>
      </c>
      <c r="G9076">
        <v>7294.5</v>
      </c>
      <c r="H9076">
        <v>20640</v>
      </c>
      <c r="I9076">
        <v>636.30999999999995</v>
      </c>
      <c r="J9076">
        <v>1836.86</v>
      </c>
      <c r="K9076">
        <v>10135.450000000001</v>
      </c>
      <c r="L9076">
        <v>26354</v>
      </c>
      <c r="M9076">
        <v>17038</v>
      </c>
      <c r="N9076">
        <v>6596.3</v>
      </c>
    </row>
    <row r="9077" spans="1:14" x14ac:dyDescent="0.25">
      <c r="A9077">
        <v>44846</v>
      </c>
      <c r="B9077">
        <v>3616.36</v>
      </c>
      <c r="C9077">
        <v>1101.69</v>
      </c>
      <c r="D9077">
        <v>6828.4</v>
      </c>
      <c r="E9077">
        <v>5820</v>
      </c>
      <c r="F9077">
        <v>12275.22</v>
      </c>
      <c r="G9077">
        <v>7212.7</v>
      </c>
      <c r="H9077">
        <v>20405</v>
      </c>
      <c r="I9077">
        <v>631.19000000000005</v>
      </c>
      <c r="J9077">
        <v>1831.86</v>
      </c>
      <c r="K9077">
        <v>10130.49</v>
      </c>
      <c r="L9077">
        <v>26314</v>
      </c>
      <c r="M9077">
        <v>16912</v>
      </c>
      <c r="N9077">
        <v>6598.3</v>
      </c>
    </row>
    <row r="9078" spans="1:14" x14ac:dyDescent="0.25">
      <c r="A9078">
        <v>44847</v>
      </c>
      <c r="B9078">
        <v>3710.33</v>
      </c>
      <c r="C9078">
        <v>1127.6400000000001</v>
      </c>
      <c r="D9078">
        <v>6858.8</v>
      </c>
      <c r="E9078">
        <v>5880.6</v>
      </c>
      <c r="F9078">
        <v>12447.16</v>
      </c>
      <c r="G9078">
        <v>7290.2</v>
      </c>
      <c r="H9078">
        <v>20687</v>
      </c>
      <c r="I9078">
        <v>632.95000000000005</v>
      </c>
      <c r="J9078">
        <v>1856.38</v>
      </c>
      <c r="K9078">
        <v>10137.44</v>
      </c>
      <c r="L9078">
        <v>26144</v>
      </c>
      <c r="M9078">
        <v>16592</v>
      </c>
      <c r="N9078">
        <v>6588.3</v>
      </c>
    </row>
    <row r="9079" spans="1:14" x14ac:dyDescent="0.25">
      <c r="A9079">
        <v>44848</v>
      </c>
      <c r="B9079">
        <v>3625.43</v>
      </c>
      <c r="C9079">
        <v>1110.21</v>
      </c>
      <c r="D9079">
        <v>6874.8</v>
      </c>
      <c r="E9079">
        <v>5933.1</v>
      </c>
      <c r="F9079">
        <v>12557.76</v>
      </c>
      <c r="G9079">
        <v>7331.9</v>
      </c>
      <c r="H9079">
        <v>20875</v>
      </c>
      <c r="I9079">
        <v>630.54</v>
      </c>
      <c r="J9079">
        <v>1870.9</v>
      </c>
      <c r="K9079">
        <v>10239.6</v>
      </c>
      <c r="L9079">
        <v>26972</v>
      </c>
      <c r="M9079">
        <v>16786</v>
      </c>
      <c r="N9079">
        <v>6714.4</v>
      </c>
    </row>
    <row r="9080" spans="1:14" x14ac:dyDescent="0.25">
      <c r="A9080">
        <v>44851</v>
      </c>
      <c r="B9080">
        <v>3717.89</v>
      </c>
      <c r="C9080">
        <v>1128.75</v>
      </c>
      <c r="D9080">
        <v>6924.3</v>
      </c>
      <c r="E9080">
        <v>6042.1</v>
      </c>
      <c r="F9080">
        <v>12743.78</v>
      </c>
      <c r="G9080">
        <v>7492.7</v>
      </c>
      <c r="H9080">
        <v>21231</v>
      </c>
      <c r="I9080">
        <v>640.97</v>
      </c>
      <c r="J9080">
        <v>1909.69</v>
      </c>
      <c r="K9080">
        <v>10404.26</v>
      </c>
      <c r="L9080">
        <v>26653</v>
      </c>
      <c r="M9080">
        <v>16753</v>
      </c>
      <c r="N9080">
        <v>6615.1</v>
      </c>
    </row>
    <row r="9081" spans="1:14" x14ac:dyDescent="0.25">
      <c r="A9081">
        <v>44852</v>
      </c>
      <c r="B9081">
        <v>3761.73</v>
      </c>
      <c r="C9081">
        <v>1140.27</v>
      </c>
      <c r="D9081">
        <v>6942.3</v>
      </c>
      <c r="E9081">
        <v>6068.6</v>
      </c>
      <c r="F9081">
        <v>12879.53</v>
      </c>
      <c r="G9081">
        <v>7555.3</v>
      </c>
      <c r="H9081">
        <v>21435</v>
      </c>
      <c r="I9081">
        <v>642.45000000000005</v>
      </c>
      <c r="J9081">
        <v>1938.47</v>
      </c>
      <c r="K9081">
        <v>10494.53</v>
      </c>
      <c r="L9081">
        <v>27111</v>
      </c>
      <c r="M9081">
        <v>17069</v>
      </c>
      <c r="N9081">
        <v>6734.3</v>
      </c>
    </row>
    <row r="9082" spans="1:14" x14ac:dyDescent="0.25">
      <c r="A9082">
        <v>44853</v>
      </c>
      <c r="B9082">
        <v>3736.03</v>
      </c>
      <c r="C9082">
        <v>1134.3599999999999</v>
      </c>
      <c r="D9082">
        <v>6930.8</v>
      </c>
      <c r="E9082">
        <v>6042.6</v>
      </c>
      <c r="F9082">
        <v>12842.32</v>
      </c>
      <c r="G9082">
        <v>7528.1</v>
      </c>
      <c r="H9082">
        <v>21387</v>
      </c>
      <c r="I9082">
        <v>645.33000000000004</v>
      </c>
      <c r="J9082">
        <v>1933.96</v>
      </c>
      <c r="K9082">
        <v>10416.17</v>
      </c>
      <c r="L9082">
        <v>27151</v>
      </c>
      <c r="M9082">
        <v>16696</v>
      </c>
      <c r="N9082">
        <v>6743.2</v>
      </c>
    </row>
    <row r="9083" spans="1:14" x14ac:dyDescent="0.25">
      <c r="A9083">
        <v>44854</v>
      </c>
      <c r="B9083">
        <v>3703.78</v>
      </c>
      <c r="C9083">
        <v>1128.1500000000001</v>
      </c>
      <c r="D9083">
        <v>6942.3</v>
      </c>
      <c r="E9083">
        <v>6088.6</v>
      </c>
      <c r="F9083">
        <v>12839.3</v>
      </c>
      <c r="G9083">
        <v>7579.7</v>
      </c>
      <c r="H9083">
        <v>21599</v>
      </c>
      <c r="I9083">
        <v>651.98</v>
      </c>
      <c r="J9083">
        <v>1907.94</v>
      </c>
      <c r="K9083">
        <v>10403.27</v>
      </c>
      <c r="L9083">
        <v>26922</v>
      </c>
      <c r="M9083">
        <v>16432</v>
      </c>
      <c r="N9083">
        <v>6678.7</v>
      </c>
    </row>
    <row r="9084" spans="1:14" x14ac:dyDescent="0.25">
      <c r="A9084">
        <v>44855</v>
      </c>
      <c r="B9084">
        <v>3793.22</v>
      </c>
      <c r="C9084">
        <v>1146.18</v>
      </c>
      <c r="D9084">
        <v>6972.3</v>
      </c>
      <c r="E9084">
        <v>6036.6</v>
      </c>
      <c r="F9084">
        <v>12805.12</v>
      </c>
      <c r="G9084">
        <v>7473.2</v>
      </c>
      <c r="H9084">
        <v>21481</v>
      </c>
      <c r="I9084">
        <v>652.39</v>
      </c>
      <c r="J9084">
        <v>1901.15</v>
      </c>
      <c r="K9084">
        <v>10332.85</v>
      </c>
      <c r="L9084">
        <v>26822</v>
      </c>
      <c r="M9084">
        <v>16366</v>
      </c>
      <c r="N9084">
        <v>6622.1</v>
      </c>
    </row>
    <row r="9085" spans="1:14" x14ac:dyDescent="0.25">
      <c r="A9085">
        <v>44858</v>
      </c>
      <c r="B9085">
        <v>3838.82</v>
      </c>
      <c r="C9085">
        <v>1147.99</v>
      </c>
      <c r="D9085">
        <v>7023.7</v>
      </c>
      <c r="E9085">
        <v>6132.6</v>
      </c>
      <c r="F9085">
        <v>13035.38</v>
      </c>
      <c r="G9085">
        <v>7627.1</v>
      </c>
      <c r="H9085">
        <v>21914</v>
      </c>
      <c r="I9085">
        <v>653.49</v>
      </c>
      <c r="J9085">
        <v>1937.22</v>
      </c>
      <c r="K9085">
        <v>10492.54</v>
      </c>
      <c r="L9085">
        <v>26882</v>
      </c>
      <c r="M9085">
        <v>15303</v>
      </c>
      <c r="N9085">
        <v>6721.4</v>
      </c>
    </row>
    <row r="9086" spans="1:14" x14ac:dyDescent="0.25">
      <c r="A9086">
        <v>44859</v>
      </c>
      <c r="B9086">
        <v>3900.29</v>
      </c>
      <c r="C9086">
        <v>1158.4100000000001</v>
      </c>
      <c r="D9086">
        <v>7016.7</v>
      </c>
      <c r="E9086">
        <v>6251.6</v>
      </c>
      <c r="F9086">
        <v>13140.96</v>
      </c>
      <c r="G9086">
        <v>7734.2</v>
      </c>
      <c r="H9086">
        <v>22198</v>
      </c>
      <c r="I9086">
        <v>666.23</v>
      </c>
      <c r="J9086">
        <v>1968.28</v>
      </c>
      <c r="K9086">
        <v>10682</v>
      </c>
      <c r="L9086">
        <v>27181</v>
      </c>
      <c r="M9086">
        <v>15349</v>
      </c>
      <c r="N9086">
        <v>6744.2</v>
      </c>
    </row>
    <row r="9087" spans="1:14" x14ac:dyDescent="0.25">
      <c r="A9087">
        <v>44860</v>
      </c>
      <c r="B9087">
        <v>3870.82</v>
      </c>
      <c r="C9087">
        <v>1168.93</v>
      </c>
      <c r="D9087">
        <v>7054.2</v>
      </c>
      <c r="E9087">
        <v>6277.6</v>
      </c>
      <c r="F9087">
        <v>13289.77</v>
      </c>
      <c r="G9087">
        <v>7811.7</v>
      </c>
      <c r="H9087">
        <v>22314</v>
      </c>
      <c r="I9087">
        <v>665.65</v>
      </c>
      <c r="J9087">
        <v>1969.28</v>
      </c>
      <c r="K9087">
        <v>10732.59</v>
      </c>
      <c r="L9087">
        <v>27361</v>
      </c>
      <c r="M9087">
        <v>15501</v>
      </c>
      <c r="N9087">
        <v>6751.2</v>
      </c>
    </row>
    <row r="9088" spans="1:14" x14ac:dyDescent="0.25">
      <c r="A9088">
        <v>44861</v>
      </c>
      <c r="B9088">
        <v>3849.15</v>
      </c>
      <c r="C9088">
        <v>1174.6400000000001</v>
      </c>
      <c r="D9088">
        <v>7071.2</v>
      </c>
      <c r="E9088">
        <v>6245.6</v>
      </c>
      <c r="F9088">
        <v>13316.92</v>
      </c>
      <c r="G9088">
        <v>7867.9</v>
      </c>
      <c r="H9088">
        <v>22507</v>
      </c>
      <c r="I9088">
        <v>669.45</v>
      </c>
      <c r="J9088">
        <v>1968.78</v>
      </c>
      <c r="K9088">
        <v>10639.35</v>
      </c>
      <c r="L9088">
        <v>27221</v>
      </c>
      <c r="M9088">
        <v>15640</v>
      </c>
      <c r="N9088">
        <v>6790.9</v>
      </c>
    </row>
    <row r="9089" spans="1:14" x14ac:dyDescent="0.25">
      <c r="A9089">
        <v>44862</v>
      </c>
      <c r="B9089">
        <v>3941.61</v>
      </c>
      <c r="C9089">
        <v>1182.26</v>
      </c>
      <c r="D9089">
        <v>7039.7</v>
      </c>
      <c r="E9089">
        <v>6273.6</v>
      </c>
      <c r="F9089">
        <v>13335.02</v>
      </c>
      <c r="G9089">
        <v>7840.7</v>
      </c>
      <c r="H9089">
        <v>22457</v>
      </c>
      <c r="I9089">
        <v>667.55</v>
      </c>
      <c r="J9089">
        <v>1977.8</v>
      </c>
      <c r="K9089">
        <v>10680.02</v>
      </c>
      <c r="L9089">
        <v>26932</v>
      </c>
      <c r="M9089">
        <v>15033</v>
      </c>
      <c r="N9089">
        <v>6728.3</v>
      </c>
    </row>
    <row r="9090" spans="1:14" x14ac:dyDescent="0.25">
      <c r="A9090">
        <v>44865</v>
      </c>
      <c r="B9090">
        <v>3913.14</v>
      </c>
      <c r="C9090">
        <v>1180.05</v>
      </c>
      <c r="D9090">
        <v>7103.2</v>
      </c>
      <c r="E9090">
        <v>6267.6</v>
      </c>
      <c r="F9090">
        <v>13362.17</v>
      </c>
      <c r="G9090">
        <v>7910</v>
      </c>
      <c r="H9090">
        <v>22559</v>
      </c>
      <c r="I9090">
        <v>670.69</v>
      </c>
      <c r="J9090">
        <v>1966.78</v>
      </c>
      <c r="K9090">
        <v>10731.6</v>
      </c>
      <c r="L9090">
        <v>27470</v>
      </c>
      <c r="M9090">
        <v>14777</v>
      </c>
      <c r="N9090">
        <v>6807.8</v>
      </c>
    </row>
    <row r="9091" spans="1:14" x14ac:dyDescent="0.25">
      <c r="A9091">
        <v>44866</v>
      </c>
      <c r="B9091">
        <v>3896.01</v>
      </c>
      <c r="C9091">
        <v>1184.96</v>
      </c>
      <c r="D9091">
        <v>7180.6</v>
      </c>
      <c r="E9091">
        <v>6328.1</v>
      </c>
      <c r="F9091">
        <v>13419.48</v>
      </c>
      <c r="G9091">
        <v>7955.2</v>
      </c>
      <c r="H9091">
        <v>22693</v>
      </c>
      <c r="I9091">
        <v>673.3</v>
      </c>
      <c r="J9091">
        <v>1975.04</v>
      </c>
      <c r="K9091">
        <v>10674.07</v>
      </c>
      <c r="L9091">
        <v>27610</v>
      </c>
      <c r="M9091">
        <v>15604</v>
      </c>
      <c r="N9091">
        <v>6924</v>
      </c>
    </row>
    <row r="9092" spans="1:14" x14ac:dyDescent="0.25">
      <c r="A9092">
        <v>44867</v>
      </c>
      <c r="B9092">
        <v>3798</v>
      </c>
      <c r="C9092">
        <v>1171.8399999999999</v>
      </c>
      <c r="D9092">
        <v>7144.2</v>
      </c>
      <c r="E9092">
        <v>6277.1</v>
      </c>
      <c r="F9092">
        <v>13350.1</v>
      </c>
      <c r="G9092">
        <v>7919.5</v>
      </c>
      <c r="H9092">
        <v>22725</v>
      </c>
      <c r="I9092">
        <v>667.22</v>
      </c>
      <c r="J9092">
        <v>1980.3</v>
      </c>
      <c r="K9092">
        <v>10706.8</v>
      </c>
      <c r="L9092">
        <v>27560</v>
      </c>
      <c r="M9092">
        <v>15981</v>
      </c>
      <c r="N9092">
        <v>6939.8</v>
      </c>
    </row>
    <row r="9093" spans="1:14" x14ac:dyDescent="0.25">
      <c r="A9093">
        <v>44868</v>
      </c>
      <c r="B9093">
        <v>3756.69</v>
      </c>
      <c r="C9093">
        <v>1169.1300000000001</v>
      </c>
      <c r="D9093">
        <v>7179.1</v>
      </c>
      <c r="E9093">
        <v>6243.1</v>
      </c>
      <c r="F9093">
        <v>13217.38</v>
      </c>
      <c r="G9093">
        <v>7821.5</v>
      </c>
      <c r="H9093">
        <v>22613</v>
      </c>
      <c r="I9093">
        <v>661.32</v>
      </c>
      <c r="J9093">
        <v>1958.51</v>
      </c>
      <c r="K9093">
        <v>10613.56</v>
      </c>
      <c r="L9093">
        <v>27560</v>
      </c>
      <c r="M9093">
        <v>15469</v>
      </c>
      <c r="N9093">
        <v>6808.8</v>
      </c>
    </row>
    <row r="9094" spans="1:14" x14ac:dyDescent="0.25">
      <c r="A9094">
        <v>44869</v>
      </c>
      <c r="B9094">
        <v>3808.84</v>
      </c>
      <c r="C9094">
        <v>1180.45</v>
      </c>
      <c r="D9094">
        <v>7352.5</v>
      </c>
      <c r="E9094">
        <v>6416.5</v>
      </c>
      <c r="F9094">
        <v>13556.23</v>
      </c>
      <c r="G9094">
        <v>7915.4</v>
      </c>
      <c r="H9094">
        <v>23201</v>
      </c>
      <c r="I9094">
        <v>672.05</v>
      </c>
      <c r="J9094">
        <v>1999.84</v>
      </c>
      <c r="K9094">
        <v>10713.74</v>
      </c>
      <c r="L9094">
        <v>27111</v>
      </c>
      <c r="M9094">
        <v>16346</v>
      </c>
      <c r="N9094">
        <v>6836.6</v>
      </c>
    </row>
    <row r="9095" spans="1:14" x14ac:dyDescent="0.25">
      <c r="A9095">
        <v>44872</v>
      </c>
      <c r="B9095">
        <v>3844.87</v>
      </c>
      <c r="C9095">
        <v>1184.6600000000001</v>
      </c>
      <c r="D9095">
        <v>7295.1</v>
      </c>
      <c r="E9095">
        <v>6416.5</v>
      </c>
      <c r="F9095">
        <v>13628.63</v>
      </c>
      <c r="G9095">
        <v>7916.1</v>
      </c>
      <c r="H9095">
        <v>23400</v>
      </c>
      <c r="I9095">
        <v>676.21</v>
      </c>
      <c r="J9095">
        <v>2012.87</v>
      </c>
      <c r="K9095">
        <v>10652.24</v>
      </c>
      <c r="L9095">
        <v>27470</v>
      </c>
      <c r="M9095">
        <v>16816</v>
      </c>
      <c r="N9095">
        <v>6887.2</v>
      </c>
    </row>
    <row r="9096" spans="1:14" x14ac:dyDescent="0.25">
      <c r="A9096">
        <v>44873</v>
      </c>
      <c r="B9096">
        <v>3865.02</v>
      </c>
      <c r="C9096">
        <v>1191.48</v>
      </c>
      <c r="D9096">
        <v>7304.6</v>
      </c>
      <c r="E9096">
        <v>6441</v>
      </c>
      <c r="F9096">
        <v>13782.47</v>
      </c>
      <c r="G9096">
        <v>7960.5</v>
      </c>
      <c r="H9096">
        <v>23623</v>
      </c>
      <c r="I9096">
        <v>684.1</v>
      </c>
      <c r="J9096">
        <v>2039.67</v>
      </c>
      <c r="K9096">
        <v>10738.54</v>
      </c>
      <c r="L9096">
        <v>27809</v>
      </c>
      <c r="M9096">
        <v>16739</v>
      </c>
      <c r="N9096">
        <v>6907.1</v>
      </c>
    </row>
    <row r="9097" spans="1:14" x14ac:dyDescent="0.25">
      <c r="A9097">
        <v>44874</v>
      </c>
      <c r="B9097">
        <v>3784.65</v>
      </c>
      <c r="C9097">
        <v>1174.24</v>
      </c>
      <c r="D9097">
        <v>7292.1</v>
      </c>
      <c r="E9097">
        <v>6430</v>
      </c>
      <c r="F9097">
        <v>13774.43</v>
      </c>
      <c r="G9097">
        <v>8009.3</v>
      </c>
      <c r="H9097">
        <v>23702</v>
      </c>
      <c r="I9097">
        <v>677.41</v>
      </c>
      <c r="J9097">
        <v>2034.16</v>
      </c>
      <c r="K9097">
        <v>10818.89</v>
      </c>
      <c r="L9097">
        <v>27570</v>
      </c>
      <c r="M9097">
        <v>16568</v>
      </c>
      <c r="N9097">
        <v>6947.8</v>
      </c>
    </row>
    <row r="9098" spans="1:14" x14ac:dyDescent="0.25">
      <c r="A9098">
        <v>44875</v>
      </c>
      <c r="B9098">
        <v>3991.75</v>
      </c>
      <c r="C9098">
        <v>1213.6199999999999</v>
      </c>
      <c r="D9098">
        <v>7393.5</v>
      </c>
      <c r="E9098">
        <v>6556.5</v>
      </c>
      <c r="F9098">
        <v>14253.05</v>
      </c>
      <c r="G9098">
        <v>8110.6</v>
      </c>
      <c r="H9098">
        <v>24322</v>
      </c>
      <c r="I9098">
        <v>701.72</v>
      </c>
      <c r="J9098">
        <v>2110.56</v>
      </c>
      <c r="K9098">
        <v>11013.3</v>
      </c>
      <c r="L9098">
        <v>27351</v>
      </c>
      <c r="M9098">
        <v>16230</v>
      </c>
      <c r="N9098">
        <v>6909.1</v>
      </c>
    </row>
    <row r="9099" spans="1:14" x14ac:dyDescent="0.25">
      <c r="A9099">
        <v>44876</v>
      </c>
      <c r="B9099">
        <v>4031.3</v>
      </c>
      <c r="C9099">
        <v>1218.93</v>
      </c>
      <c r="D9099">
        <v>7328.1</v>
      </c>
      <c r="E9099">
        <v>6593</v>
      </c>
      <c r="F9099">
        <v>14335.5</v>
      </c>
      <c r="G9099">
        <v>8061.5</v>
      </c>
      <c r="H9099">
        <v>24381</v>
      </c>
      <c r="I9099">
        <v>703.99</v>
      </c>
      <c r="J9099">
        <v>2116.0700000000002</v>
      </c>
      <c r="K9099">
        <v>11030.17</v>
      </c>
      <c r="L9099">
        <v>28188</v>
      </c>
      <c r="M9099">
        <v>17526</v>
      </c>
      <c r="N9099">
        <v>7111.6</v>
      </c>
    </row>
    <row r="9100" spans="1:14" x14ac:dyDescent="0.25">
      <c r="A9100">
        <v>44879</v>
      </c>
      <c r="B9100">
        <v>3996.79</v>
      </c>
      <c r="C9100">
        <v>1209.21</v>
      </c>
      <c r="D9100">
        <v>7387.5</v>
      </c>
      <c r="E9100">
        <v>6608</v>
      </c>
      <c r="F9100">
        <v>14403.87</v>
      </c>
      <c r="G9100">
        <v>8129</v>
      </c>
      <c r="H9100">
        <v>24497</v>
      </c>
      <c r="I9100">
        <v>707.79</v>
      </c>
      <c r="J9100">
        <v>2114.06</v>
      </c>
      <c r="K9100">
        <v>10910.14</v>
      </c>
      <c r="L9100">
        <v>27879</v>
      </c>
      <c r="M9100">
        <v>17855</v>
      </c>
      <c r="N9100">
        <v>7097.7</v>
      </c>
    </row>
    <row r="9101" spans="1:14" x14ac:dyDescent="0.25">
      <c r="A9101">
        <v>44880</v>
      </c>
      <c r="B9101">
        <v>4030.55</v>
      </c>
      <c r="C9101">
        <v>1213.6199999999999</v>
      </c>
      <c r="D9101">
        <v>7358.5</v>
      </c>
      <c r="E9101">
        <v>6642</v>
      </c>
      <c r="F9101">
        <v>14456.16</v>
      </c>
      <c r="G9101">
        <v>8133.1</v>
      </c>
      <c r="H9101">
        <v>24607</v>
      </c>
      <c r="I9101">
        <v>717.47</v>
      </c>
      <c r="J9101">
        <v>2102.79</v>
      </c>
      <c r="K9101">
        <v>10950.81</v>
      </c>
      <c r="L9101">
        <v>27949</v>
      </c>
      <c r="M9101">
        <v>18499</v>
      </c>
      <c r="N9101">
        <v>7102.7</v>
      </c>
    </row>
    <row r="9102" spans="1:14" x14ac:dyDescent="0.25">
      <c r="A9102">
        <v>44881</v>
      </c>
      <c r="B9102">
        <v>3999.31</v>
      </c>
      <c r="C9102">
        <v>1213.42</v>
      </c>
      <c r="D9102">
        <v>7354</v>
      </c>
      <c r="E9102">
        <v>6607.5</v>
      </c>
      <c r="F9102">
        <v>14338.51</v>
      </c>
      <c r="G9102">
        <v>8077.8</v>
      </c>
      <c r="H9102">
        <v>24455</v>
      </c>
      <c r="I9102">
        <v>710.14</v>
      </c>
      <c r="J9102">
        <v>2081</v>
      </c>
      <c r="K9102">
        <v>10851.62</v>
      </c>
      <c r="L9102">
        <v>27959</v>
      </c>
      <c r="M9102">
        <v>18407</v>
      </c>
      <c r="N9102">
        <v>7079.9</v>
      </c>
    </row>
    <row r="9103" spans="1:14" x14ac:dyDescent="0.25">
      <c r="A9103">
        <v>44882</v>
      </c>
      <c r="B9103">
        <v>3985.95</v>
      </c>
      <c r="C9103">
        <v>1210.22</v>
      </c>
      <c r="D9103">
        <v>7347.5</v>
      </c>
      <c r="E9103">
        <v>6576</v>
      </c>
      <c r="F9103">
        <v>14351.59</v>
      </c>
      <c r="G9103">
        <v>7999.2</v>
      </c>
      <c r="H9103">
        <v>24236</v>
      </c>
      <c r="I9103">
        <v>710.32</v>
      </c>
      <c r="J9103">
        <v>2070.73</v>
      </c>
      <c r="K9103">
        <v>10831.78</v>
      </c>
      <c r="L9103">
        <v>27899</v>
      </c>
      <c r="M9103">
        <v>18218</v>
      </c>
      <c r="N9103">
        <v>7105.7</v>
      </c>
    </row>
    <row r="9104" spans="1:14" x14ac:dyDescent="0.25">
      <c r="A9104">
        <v>44883</v>
      </c>
      <c r="B9104">
        <v>4004.85</v>
      </c>
      <c r="C9104">
        <v>1216.1300000000001</v>
      </c>
      <c r="D9104">
        <v>7386</v>
      </c>
      <c r="E9104">
        <v>6643.5</v>
      </c>
      <c r="F9104">
        <v>14526.54</v>
      </c>
      <c r="G9104">
        <v>8083.1</v>
      </c>
      <c r="H9104">
        <v>24550</v>
      </c>
      <c r="I9104">
        <v>714.49</v>
      </c>
      <c r="J9104">
        <v>2089.5100000000002</v>
      </c>
      <c r="K9104">
        <v>10948.83</v>
      </c>
      <c r="L9104">
        <v>27799</v>
      </c>
      <c r="M9104">
        <v>18165</v>
      </c>
      <c r="N9104">
        <v>7117.6</v>
      </c>
    </row>
    <row r="9105" spans="1:14" x14ac:dyDescent="0.25">
      <c r="A9105">
        <v>44886</v>
      </c>
      <c r="B9105">
        <v>3988.72</v>
      </c>
      <c r="C9105">
        <v>1216.33</v>
      </c>
      <c r="D9105">
        <v>7381.5</v>
      </c>
      <c r="E9105">
        <v>6634</v>
      </c>
      <c r="F9105">
        <v>14481.3</v>
      </c>
      <c r="G9105">
        <v>8152.1</v>
      </c>
      <c r="H9105">
        <v>24406</v>
      </c>
      <c r="I9105">
        <v>712.32</v>
      </c>
      <c r="J9105">
        <v>2093.02</v>
      </c>
      <c r="K9105">
        <v>11002.39</v>
      </c>
      <c r="L9105">
        <v>27889</v>
      </c>
      <c r="M9105">
        <v>17833</v>
      </c>
      <c r="N9105">
        <v>7097.7</v>
      </c>
    </row>
    <row r="9106" spans="1:14" x14ac:dyDescent="0.25">
      <c r="A9106">
        <v>44887</v>
      </c>
      <c r="B9106">
        <v>4041.38</v>
      </c>
      <c r="C9106">
        <v>1229.8599999999999</v>
      </c>
      <c r="D9106">
        <v>7455</v>
      </c>
      <c r="E9106">
        <v>6657</v>
      </c>
      <c r="F9106">
        <v>14530.57</v>
      </c>
      <c r="G9106">
        <v>8286.4</v>
      </c>
      <c r="H9106">
        <v>24648</v>
      </c>
      <c r="I9106">
        <v>718.22</v>
      </c>
      <c r="J9106">
        <v>2106.54</v>
      </c>
      <c r="K9106">
        <v>10990.49</v>
      </c>
      <c r="L9106">
        <v>28039</v>
      </c>
      <c r="M9106">
        <v>17642</v>
      </c>
      <c r="N9106">
        <v>7142.4</v>
      </c>
    </row>
    <row r="9107" spans="1:14" x14ac:dyDescent="0.25">
      <c r="A9107">
        <v>44888</v>
      </c>
      <c r="B9107">
        <v>4064.31</v>
      </c>
      <c r="C9107">
        <v>1233.8599999999999</v>
      </c>
      <c r="D9107">
        <v>7474.5</v>
      </c>
      <c r="E9107">
        <v>6678.5</v>
      </c>
      <c r="F9107">
        <v>14534.59</v>
      </c>
      <c r="G9107">
        <v>8296.1</v>
      </c>
      <c r="H9107">
        <v>24623</v>
      </c>
      <c r="I9107">
        <v>723.32</v>
      </c>
      <c r="J9107">
        <v>2118.56</v>
      </c>
      <c r="K9107">
        <v>11001.4</v>
      </c>
      <c r="L9107">
        <v>28039</v>
      </c>
      <c r="M9107">
        <v>17729</v>
      </c>
      <c r="N9107">
        <v>7198</v>
      </c>
    </row>
    <row r="9108" spans="1:14" x14ac:dyDescent="0.25">
      <c r="A9108">
        <v>44889</v>
      </c>
      <c r="B9108">
        <v>4064.31</v>
      </c>
      <c r="C9108">
        <v>1236.77</v>
      </c>
      <c r="D9108">
        <v>7480.5</v>
      </c>
      <c r="E9108">
        <v>6705.6</v>
      </c>
      <c r="F9108">
        <v>14633.13</v>
      </c>
      <c r="G9108">
        <v>8355.7000000000007</v>
      </c>
      <c r="H9108">
        <v>24775</v>
      </c>
      <c r="I9108">
        <v>724.58</v>
      </c>
      <c r="J9108">
        <v>2113.5500000000002</v>
      </c>
      <c r="K9108">
        <v>11081.75</v>
      </c>
      <c r="L9108">
        <v>28288</v>
      </c>
      <c r="M9108">
        <v>17825</v>
      </c>
      <c r="N9108">
        <v>7202</v>
      </c>
    </row>
    <row r="9109" spans="1:14" x14ac:dyDescent="0.25">
      <c r="A9109">
        <v>44890</v>
      </c>
      <c r="B9109">
        <v>4063.8</v>
      </c>
      <c r="C9109">
        <v>1239.58</v>
      </c>
      <c r="D9109">
        <v>7495.5</v>
      </c>
      <c r="E9109">
        <v>6713.1</v>
      </c>
      <c r="F9109">
        <v>14634.13</v>
      </c>
      <c r="G9109">
        <v>8384.7000000000007</v>
      </c>
      <c r="H9109">
        <v>24754</v>
      </c>
      <c r="I9109">
        <v>724.8</v>
      </c>
      <c r="J9109">
        <v>2122.06</v>
      </c>
      <c r="K9109">
        <v>11083.73</v>
      </c>
      <c r="L9109">
        <v>28248</v>
      </c>
      <c r="M9109">
        <v>17739</v>
      </c>
      <c r="N9109">
        <v>7220.9</v>
      </c>
    </row>
    <row r="9110" spans="1:14" x14ac:dyDescent="0.25">
      <c r="A9110">
        <v>44893</v>
      </c>
      <c r="B9110">
        <v>4001.07</v>
      </c>
      <c r="C9110">
        <v>1231.1600000000001</v>
      </c>
      <c r="D9110">
        <v>7489</v>
      </c>
      <c r="E9110">
        <v>6666</v>
      </c>
      <c r="F9110">
        <v>14488.33</v>
      </c>
      <c r="G9110">
        <v>8290.9</v>
      </c>
      <c r="H9110">
        <v>24490</v>
      </c>
      <c r="I9110">
        <v>722.35</v>
      </c>
      <c r="J9110">
        <v>2103.0300000000002</v>
      </c>
      <c r="K9110">
        <v>11080.75</v>
      </c>
      <c r="L9110">
        <v>28079</v>
      </c>
      <c r="M9110">
        <v>17486</v>
      </c>
      <c r="N9110">
        <v>7190.1</v>
      </c>
    </row>
    <row r="9111" spans="1:14" x14ac:dyDescent="0.25">
      <c r="A9111">
        <v>44894</v>
      </c>
      <c r="B9111">
        <v>3992.75</v>
      </c>
      <c r="C9111">
        <v>1233.1600000000001</v>
      </c>
      <c r="D9111">
        <v>7522.4</v>
      </c>
      <c r="E9111">
        <v>6669.5</v>
      </c>
      <c r="F9111">
        <v>14436.05</v>
      </c>
      <c r="G9111">
        <v>8284.7999999999993</v>
      </c>
      <c r="H9111">
        <v>24508</v>
      </c>
      <c r="I9111">
        <v>719.57</v>
      </c>
      <c r="J9111">
        <v>2093.77</v>
      </c>
      <c r="K9111">
        <v>10987.51</v>
      </c>
      <c r="L9111">
        <v>27979</v>
      </c>
      <c r="M9111">
        <v>18434</v>
      </c>
      <c r="N9111">
        <v>7208.9</v>
      </c>
    </row>
    <row r="9112" spans="1:14" x14ac:dyDescent="0.25">
      <c r="A9112">
        <v>44895</v>
      </c>
      <c r="B9112">
        <v>4112.93</v>
      </c>
      <c r="C9112">
        <v>1242.8800000000001</v>
      </c>
      <c r="D9112">
        <v>7594.4</v>
      </c>
      <c r="E9112">
        <v>6738.6</v>
      </c>
      <c r="F9112">
        <v>14497.38</v>
      </c>
      <c r="G9112">
        <v>8323.6</v>
      </c>
      <c r="H9112">
        <v>24651</v>
      </c>
      <c r="I9112">
        <v>725.88</v>
      </c>
      <c r="J9112">
        <v>2105.29</v>
      </c>
      <c r="K9112">
        <v>11071.83</v>
      </c>
      <c r="L9112">
        <v>27959</v>
      </c>
      <c r="M9112">
        <v>18718</v>
      </c>
      <c r="N9112">
        <v>7257.6</v>
      </c>
    </row>
    <row r="9113" spans="1:14" x14ac:dyDescent="0.25">
      <c r="A9113">
        <v>44896</v>
      </c>
      <c r="B9113">
        <v>4113.43</v>
      </c>
      <c r="C9113">
        <v>1245.19</v>
      </c>
      <c r="D9113">
        <v>7562.4</v>
      </c>
      <c r="E9113">
        <v>6757.6</v>
      </c>
      <c r="F9113">
        <v>14550.68</v>
      </c>
      <c r="G9113">
        <v>8367.6</v>
      </c>
      <c r="H9113">
        <v>24698</v>
      </c>
      <c r="I9113">
        <v>733.41</v>
      </c>
      <c r="J9113">
        <v>2129.83</v>
      </c>
      <c r="K9113">
        <v>11137.29</v>
      </c>
      <c r="L9113">
        <v>28168</v>
      </c>
      <c r="M9113">
        <v>18898</v>
      </c>
      <c r="N9113">
        <v>7314.2</v>
      </c>
    </row>
    <row r="9114" spans="1:14" x14ac:dyDescent="0.25">
      <c r="A9114">
        <v>44897</v>
      </c>
      <c r="B9114">
        <v>4107.1400000000003</v>
      </c>
      <c r="C9114">
        <v>1241.58</v>
      </c>
      <c r="D9114">
        <v>7565.4</v>
      </c>
      <c r="E9114">
        <v>6745.6</v>
      </c>
      <c r="F9114">
        <v>14615.03</v>
      </c>
      <c r="G9114">
        <v>8345.5</v>
      </c>
      <c r="H9114">
        <v>24639</v>
      </c>
      <c r="I9114">
        <v>732.76</v>
      </c>
      <c r="J9114">
        <v>2132.83</v>
      </c>
      <c r="K9114">
        <v>11112.5</v>
      </c>
      <c r="L9114">
        <v>27680</v>
      </c>
      <c r="M9114">
        <v>18872</v>
      </c>
      <c r="N9114">
        <v>7263.5</v>
      </c>
    </row>
    <row r="9115" spans="1:14" x14ac:dyDescent="0.25">
      <c r="A9115">
        <v>44900</v>
      </c>
      <c r="B9115">
        <v>4034.32</v>
      </c>
      <c r="C9115">
        <v>1228.55</v>
      </c>
      <c r="D9115">
        <v>7579.4</v>
      </c>
      <c r="E9115">
        <v>6702.1</v>
      </c>
      <c r="F9115">
        <v>14556.71</v>
      </c>
      <c r="G9115">
        <v>8335</v>
      </c>
      <c r="H9115">
        <v>24584</v>
      </c>
      <c r="I9115">
        <v>728.73</v>
      </c>
      <c r="J9115">
        <v>2146.86</v>
      </c>
      <c r="K9115">
        <v>11105.55</v>
      </c>
      <c r="L9115">
        <v>27759</v>
      </c>
      <c r="M9115">
        <v>19636</v>
      </c>
      <c r="N9115">
        <v>7291.4</v>
      </c>
    </row>
    <row r="9116" spans="1:14" x14ac:dyDescent="0.25">
      <c r="A9116">
        <v>44901</v>
      </c>
      <c r="B9116">
        <v>3975.62</v>
      </c>
      <c r="C9116">
        <v>1213.82</v>
      </c>
      <c r="D9116">
        <v>7534.4</v>
      </c>
      <c r="E9116">
        <v>6692.6</v>
      </c>
      <c r="F9116">
        <v>14432.03</v>
      </c>
      <c r="G9116">
        <v>8285.7000000000007</v>
      </c>
      <c r="H9116">
        <v>24332</v>
      </c>
      <c r="I9116">
        <v>725.3</v>
      </c>
      <c r="J9116">
        <v>2113.3000000000002</v>
      </c>
      <c r="K9116">
        <v>11009.34</v>
      </c>
      <c r="L9116">
        <v>27779</v>
      </c>
      <c r="M9116">
        <v>19616</v>
      </c>
      <c r="N9116">
        <v>7240.7</v>
      </c>
    </row>
    <row r="9117" spans="1:14" x14ac:dyDescent="0.25">
      <c r="A9117">
        <v>44902</v>
      </c>
      <c r="B9117">
        <v>3967.31</v>
      </c>
      <c r="C9117">
        <v>1212.22</v>
      </c>
      <c r="D9117">
        <v>7505.4</v>
      </c>
      <c r="E9117">
        <v>6665.5</v>
      </c>
      <c r="F9117">
        <v>14355.61</v>
      </c>
      <c r="G9117">
        <v>8262.9</v>
      </c>
      <c r="H9117">
        <v>24273</v>
      </c>
      <c r="I9117">
        <v>719.98</v>
      </c>
      <c r="J9117">
        <v>2097.77</v>
      </c>
      <c r="K9117">
        <v>10963.71</v>
      </c>
      <c r="L9117">
        <v>27580</v>
      </c>
      <c r="M9117">
        <v>19015</v>
      </c>
      <c r="N9117">
        <v>7195</v>
      </c>
    </row>
    <row r="9118" spans="1:14" x14ac:dyDescent="0.25">
      <c r="A9118">
        <v>44903</v>
      </c>
      <c r="B9118">
        <v>3996.53</v>
      </c>
      <c r="C9118">
        <v>1211.82</v>
      </c>
      <c r="D9118">
        <v>7481</v>
      </c>
      <c r="E9118">
        <v>6651.5</v>
      </c>
      <c r="F9118">
        <v>14354.6</v>
      </c>
      <c r="G9118">
        <v>8194</v>
      </c>
      <c r="H9118">
        <v>24239</v>
      </c>
      <c r="I9118">
        <v>721.3</v>
      </c>
      <c r="J9118">
        <v>2098.02</v>
      </c>
      <c r="K9118">
        <v>10904.19</v>
      </c>
      <c r="L9118">
        <v>27490</v>
      </c>
      <c r="M9118">
        <v>19605</v>
      </c>
      <c r="N9118">
        <v>7130.5</v>
      </c>
    </row>
    <row r="9119" spans="1:14" x14ac:dyDescent="0.25">
      <c r="A9119">
        <v>44904</v>
      </c>
      <c r="B9119">
        <v>3966.8</v>
      </c>
      <c r="C9119">
        <v>1210.42</v>
      </c>
      <c r="D9119">
        <v>7477</v>
      </c>
      <c r="E9119">
        <v>6681</v>
      </c>
      <c r="F9119">
        <v>14448.11</v>
      </c>
      <c r="G9119">
        <v>8247.7000000000007</v>
      </c>
      <c r="H9119">
        <v>24309</v>
      </c>
      <c r="I9119">
        <v>725.61</v>
      </c>
      <c r="J9119">
        <v>2120.06</v>
      </c>
      <c r="K9119">
        <v>10963.71</v>
      </c>
      <c r="L9119">
        <v>27850</v>
      </c>
      <c r="M9119">
        <v>20055</v>
      </c>
      <c r="N9119">
        <v>7167.2</v>
      </c>
    </row>
    <row r="9120" spans="1:14" x14ac:dyDescent="0.25">
      <c r="A9120">
        <v>44907</v>
      </c>
      <c r="B9120">
        <v>4022.74</v>
      </c>
      <c r="C9120">
        <v>1214.02</v>
      </c>
      <c r="D9120">
        <v>7450</v>
      </c>
      <c r="E9120">
        <v>6654</v>
      </c>
      <c r="F9120">
        <v>14402.87</v>
      </c>
      <c r="G9120">
        <v>8227.2000000000007</v>
      </c>
      <c r="H9120">
        <v>24351</v>
      </c>
      <c r="I9120">
        <v>722.1</v>
      </c>
      <c r="J9120">
        <v>2111.0500000000002</v>
      </c>
      <c r="K9120">
        <v>10944.86</v>
      </c>
      <c r="L9120">
        <v>27770</v>
      </c>
      <c r="M9120">
        <v>19548</v>
      </c>
      <c r="N9120">
        <v>7133.5</v>
      </c>
    </row>
    <row r="9121" spans="1:14" x14ac:dyDescent="0.25">
      <c r="A9121">
        <v>44908</v>
      </c>
      <c r="B9121">
        <v>4053.47</v>
      </c>
      <c r="C9121">
        <v>1211.42</v>
      </c>
      <c r="D9121">
        <v>7496</v>
      </c>
      <c r="E9121">
        <v>6748.6</v>
      </c>
      <c r="F9121">
        <v>14566.76</v>
      </c>
      <c r="G9121">
        <v>8292.7999999999993</v>
      </c>
      <c r="H9121">
        <v>24658</v>
      </c>
      <c r="I9121">
        <v>734.38</v>
      </c>
      <c r="J9121">
        <v>2143.6</v>
      </c>
      <c r="K9121">
        <v>11038.1</v>
      </c>
      <c r="L9121">
        <v>27890</v>
      </c>
      <c r="M9121">
        <v>19796</v>
      </c>
      <c r="N9121">
        <v>7163.3</v>
      </c>
    </row>
    <row r="9122" spans="1:14" x14ac:dyDescent="0.25">
      <c r="A9122">
        <v>44909</v>
      </c>
      <c r="B9122">
        <v>4029.03</v>
      </c>
      <c r="C9122">
        <v>1202.5999999999999</v>
      </c>
      <c r="D9122">
        <v>7493</v>
      </c>
      <c r="E9122">
        <v>6733.6</v>
      </c>
      <c r="F9122">
        <v>14543.64</v>
      </c>
      <c r="G9122">
        <v>8328.2999999999993</v>
      </c>
      <c r="H9122">
        <v>24604</v>
      </c>
      <c r="I9122">
        <v>732.24</v>
      </c>
      <c r="J9122">
        <v>2144.6</v>
      </c>
      <c r="K9122">
        <v>11070.83</v>
      </c>
      <c r="L9122">
        <v>28080</v>
      </c>
      <c r="M9122">
        <v>19832</v>
      </c>
      <c r="N9122">
        <v>7200</v>
      </c>
    </row>
    <row r="9123" spans="1:14" x14ac:dyDescent="0.25">
      <c r="A9123">
        <v>44910</v>
      </c>
      <c r="B9123">
        <v>3927.25</v>
      </c>
      <c r="C9123">
        <v>1184.5999999999999</v>
      </c>
      <c r="D9123">
        <v>7420</v>
      </c>
      <c r="E9123">
        <v>6524.5</v>
      </c>
      <c r="F9123">
        <v>14062</v>
      </c>
      <c r="G9123">
        <v>8183</v>
      </c>
      <c r="H9123">
        <v>23739</v>
      </c>
      <c r="I9123">
        <v>708.74</v>
      </c>
      <c r="J9123">
        <v>2083.5</v>
      </c>
      <c r="K9123">
        <v>10805</v>
      </c>
      <c r="L9123">
        <v>27960</v>
      </c>
      <c r="M9123">
        <v>19499</v>
      </c>
      <c r="N9123">
        <v>7161</v>
      </c>
    </row>
    <row r="9124" spans="1:14" x14ac:dyDescent="0.25">
      <c r="A9124">
        <v>44911</v>
      </c>
      <c r="B9124">
        <v>3879</v>
      </c>
      <c r="C9124">
        <v>1173.0999999999999</v>
      </c>
      <c r="D9124">
        <v>7330</v>
      </c>
      <c r="E9124">
        <v>6454</v>
      </c>
      <c r="F9124">
        <v>13956</v>
      </c>
      <c r="G9124">
        <v>8087.1</v>
      </c>
      <c r="H9124">
        <v>23680</v>
      </c>
      <c r="I9124">
        <v>701.06</v>
      </c>
      <c r="J9124">
        <v>2041.5</v>
      </c>
      <c r="K9124">
        <v>10691</v>
      </c>
      <c r="L9124">
        <v>27470</v>
      </c>
      <c r="M9124">
        <v>19491</v>
      </c>
      <c r="N9124">
        <v>7099</v>
      </c>
    </row>
    <row r="9125" spans="1:14" x14ac:dyDescent="0.25">
      <c r="A9125">
        <v>44914</v>
      </c>
      <c r="B9125">
        <v>3845.5</v>
      </c>
      <c r="C9125">
        <v>1161.2</v>
      </c>
      <c r="D9125">
        <v>7367.5</v>
      </c>
      <c r="E9125">
        <v>6475.5</v>
      </c>
      <c r="F9125">
        <v>14016</v>
      </c>
      <c r="G9125">
        <v>8123</v>
      </c>
      <c r="H9125">
        <v>23708</v>
      </c>
      <c r="I9125">
        <v>701.79</v>
      </c>
      <c r="J9125">
        <v>2048.5</v>
      </c>
      <c r="K9125">
        <v>10697</v>
      </c>
      <c r="L9125">
        <v>27220</v>
      </c>
      <c r="M9125">
        <v>19546</v>
      </c>
      <c r="N9125">
        <v>7084</v>
      </c>
    </row>
    <row r="9126" spans="1:14" x14ac:dyDescent="0.25">
      <c r="A9126">
        <v>44915</v>
      </c>
      <c r="B9126">
        <v>3849.25</v>
      </c>
      <c r="C9126">
        <v>1167.4000000000001</v>
      </c>
      <c r="D9126">
        <v>7364.5</v>
      </c>
      <c r="E9126">
        <v>6452</v>
      </c>
      <c r="F9126">
        <v>13939</v>
      </c>
      <c r="G9126">
        <v>8167.2</v>
      </c>
      <c r="H9126">
        <v>23704</v>
      </c>
      <c r="I9126">
        <v>698.4</v>
      </c>
      <c r="J9126">
        <v>2036.75</v>
      </c>
      <c r="K9126">
        <v>10577</v>
      </c>
      <c r="L9126">
        <v>26520</v>
      </c>
      <c r="M9126">
        <v>19228</v>
      </c>
      <c r="N9126">
        <v>6967</v>
      </c>
    </row>
    <row r="9127" spans="1:14" x14ac:dyDescent="0.25">
      <c r="A9127">
        <v>44916</v>
      </c>
      <c r="B9127">
        <v>3905.75</v>
      </c>
      <c r="C9127">
        <v>1182.5999999999999</v>
      </c>
      <c r="D9127">
        <v>7492</v>
      </c>
      <c r="E9127">
        <v>6581</v>
      </c>
      <c r="F9127">
        <v>14159</v>
      </c>
      <c r="G9127">
        <v>8274.9</v>
      </c>
      <c r="H9127">
        <v>24105</v>
      </c>
      <c r="I9127">
        <v>710.73</v>
      </c>
      <c r="J9127">
        <v>2066.5</v>
      </c>
      <c r="K9127">
        <v>10742</v>
      </c>
      <c r="L9127">
        <v>26320</v>
      </c>
      <c r="M9127">
        <v>19285</v>
      </c>
      <c r="N9127">
        <v>7070</v>
      </c>
    </row>
    <row r="9128" spans="1:14" x14ac:dyDescent="0.25">
      <c r="A9128">
        <v>44917</v>
      </c>
      <c r="B9128">
        <v>3849.25</v>
      </c>
      <c r="C9128">
        <v>1169.3</v>
      </c>
      <c r="D9128">
        <v>7461.5</v>
      </c>
      <c r="E9128">
        <v>6517.5</v>
      </c>
      <c r="F9128">
        <v>13956</v>
      </c>
      <c r="G9128">
        <v>8242.2999999999993</v>
      </c>
      <c r="H9128">
        <v>23813</v>
      </c>
      <c r="I9128">
        <v>701.43</v>
      </c>
      <c r="J9128">
        <v>2042.25</v>
      </c>
      <c r="K9128">
        <v>10682</v>
      </c>
      <c r="L9128">
        <v>26440</v>
      </c>
      <c r="M9128">
        <v>19787</v>
      </c>
      <c r="N9128">
        <v>7100</v>
      </c>
    </row>
    <row r="9129" spans="1:14" x14ac:dyDescent="0.25">
      <c r="A9129">
        <v>44918</v>
      </c>
      <c r="B9129">
        <v>3869.75</v>
      </c>
      <c r="C9129">
        <v>1178.5</v>
      </c>
      <c r="D9129">
        <v>7466.5</v>
      </c>
      <c r="E9129">
        <v>6503.5</v>
      </c>
      <c r="F9129">
        <v>14003</v>
      </c>
      <c r="G9129">
        <v>8244.5</v>
      </c>
      <c r="H9129">
        <v>23883</v>
      </c>
      <c r="I9129">
        <v>701.89</v>
      </c>
      <c r="J9129">
        <v>2057.75</v>
      </c>
      <c r="K9129">
        <v>10718</v>
      </c>
      <c r="L9129">
        <v>26150</v>
      </c>
      <c r="M9129">
        <v>19664</v>
      </c>
      <c r="N9129">
        <v>7049</v>
      </c>
    </row>
    <row r="9130" spans="1:14" x14ac:dyDescent="0.25">
      <c r="A9130">
        <v>44921</v>
      </c>
      <c r="B9130">
        <v>3869.75</v>
      </c>
      <c r="C9130">
        <v>1178.5</v>
      </c>
      <c r="D9130">
        <v>7466.5</v>
      </c>
      <c r="E9130">
        <v>6503.5</v>
      </c>
      <c r="F9130">
        <v>14003</v>
      </c>
      <c r="G9130">
        <v>8244.5</v>
      </c>
      <c r="H9130">
        <v>23883</v>
      </c>
      <c r="I9130">
        <v>701.89</v>
      </c>
      <c r="J9130">
        <v>2057.75</v>
      </c>
      <c r="K9130">
        <v>10718</v>
      </c>
      <c r="L9130">
        <v>26370</v>
      </c>
      <c r="M9130">
        <v>19664</v>
      </c>
      <c r="N9130">
        <v>7049</v>
      </c>
    </row>
    <row r="9131" spans="1:14" x14ac:dyDescent="0.25">
      <c r="A9131">
        <v>44922</v>
      </c>
      <c r="B9131">
        <v>3855</v>
      </c>
      <c r="C9131">
        <v>1178.5</v>
      </c>
      <c r="D9131">
        <v>7466.5</v>
      </c>
      <c r="E9131">
        <v>6550</v>
      </c>
      <c r="F9131">
        <v>14056</v>
      </c>
      <c r="G9131">
        <v>8244.2000000000007</v>
      </c>
      <c r="H9131">
        <v>23852</v>
      </c>
      <c r="I9131">
        <v>701.92</v>
      </c>
      <c r="J9131">
        <v>2071.25</v>
      </c>
      <c r="K9131">
        <v>10741</v>
      </c>
      <c r="L9131">
        <v>26360</v>
      </c>
      <c r="M9131">
        <v>19664</v>
      </c>
      <c r="N9131">
        <v>7049</v>
      </c>
    </row>
    <row r="9132" spans="1:14" x14ac:dyDescent="0.25">
      <c r="A9132">
        <v>44923</v>
      </c>
      <c r="B9132">
        <v>3807.5</v>
      </c>
      <c r="C9132">
        <v>1165.5</v>
      </c>
      <c r="D9132">
        <v>7496.5</v>
      </c>
      <c r="E9132">
        <v>6509</v>
      </c>
      <c r="F9132">
        <v>13989</v>
      </c>
      <c r="G9132">
        <v>8232.7999999999993</v>
      </c>
      <c r="H9132">
        <v>23774</v>
      </c>
      <c r="I9132">
        <v>695.7</v>
      </c>
      <c r="J9132">
        <v>2053.5</v>
      </c>
      <c r="K9132">
        <v>10712</v>
      </c>
      <c r="L9132">
        <v>26230</v>
      </c>
      <c r="M9132">
        <v>20132</v>
      </c>
      <c r="N9132">
        <v>7031</v>
      </c>
    </row>
    <row r="9133" spans="1:14" x14ac:dyDescent="0.25">
      <c r="A9133">
        <v>44924</v>
      </c>
      <c r="B9133">
        <v>3871.75</v>
      </c>
      <c r="C9133">
        <v>1178.5999999999999</v>
      </c>
      <c r="D9133">
        <v>7502</v>
      </c>
      <c r="E9133">
        <v>6572.5</v>
      </c>
      <c r="F9133">
        <v>14123</v>
      </c>
      <c r="G9133">
        <v>8290.7999999999993</v>
      </c>
      <c r="H9133">
        <v>24062</v>
      </c>
      <c r="I9133">
        <v>701.83</v>
      </c>
      <c r="J9133">
        <v>2077.25</v>
      </c>
      <c r="K9133">
        <v>10775</v>
      </c>
      <c r="L9133">
        <v>25980</v>
      </c>
      <c r="M9133">
        <v>19831</v>
      </c>
      <c r="N9133">
        <v>6961</v>
      </c>
    </row>
    <row r="9134" spans="1:14" x14ac:dyDescent="0.25">
      <c r="A9134">
        <v>44925</v>
      </c>
      <c r="B9134">
        <v>3861</v>
      </c>
      <c r="C9134">
        <v>1169.9000000000001</v>
      </c>
      <c r="D9134">
        <v>7466</v>
      </c>
      <c r="E9134">
        <v>6470.5</v>
      </c>
      <c r="F9134">
        <v>13988</v>
      </c>
      <c r="G9134">
        <v>8194.2999999999993</v>
      </c>
      <c r="H9134">
        <v>23708</v>
      </c>
      <c r="I9134">
        <v>689.65</v>
      </c>
      <c r="J9134">
        <v>2042</v>
      </c>
      <c r="K9134">
        <v>10656</v>
      </c>
      <c r="L9134">
        <v>26080</v>
      </c>
      <c r="M9134">
        <v>19915</v>
      </c>
      <c r="N9134">
        <v>6992</v>
      </c>
    </row>
    <row r="9135" spans="1:14" x14ac:dyDescent="0.25">
      <c r="A9135">
        <v>44928</v>
      </c>
      <c r="B9135">
        <v>3861</v>
      </c>
      <c r="C9135">
        <v>1169.9000000000001</v>
      </c>
      <c r="D9135">
        <v>7466</v>
      </c>
      <c r="E9135">
        <v>6598.5</v>
      </c>
      <c r="F9135">
        <v>14150</v>
      </c>
      <c r="G9135">
        <v>8353.5</v>
      </c>
      <c r="H9135">
        <v>24130</v>
      </c>
      <c r="I9135">
        <v>701.78</v>
      </c>
      <c r="J9135">
        <v>2077</v>
      </c>
      <c r="K9135">
        <v>10656</v>
      </c>
      <c r="L9135">
        <v>26080</v>
      </c>
      <c r="M9135">
        <v>19915</v>
      </c>
      <c r="N9135">
        <v>6992</v>
      </c>
    </row>
    <row r="9136" spans="1:14" x14ac:dyDescent="0.25">
      <c r="A9136">
        <v>44929</v>
      </c>
      <c r="B9136">
        <v>3846</v>
      </c>
      <c r="C9136">
        <v>1175.7</v>
      </c>
      <c r="D9136">
        <v>7547.5</v>
      </c>
      <c r="E9136">
        <v>6628</v>
      </c>
      <c r="F9136">
        <v>14258</v>
      </c>
      <c r="G9136">
        <v>8378.9</v>
      </c>
      <c r="H9136">
        <v>24435</v>
      </c>
      <c r="I9136">
        <v>708.32</v>
      </c>
      <c r="J9136">
        <v>2090.5</v>
      </c>
      <c r="K9136">
        <v>10878</v>
      </c>
      <c r="L9136">
        <v>26080</v>
      </c>
      <c r="M9136">
        <v>20238</v>
      </c>
      <c r="N9136">
        <v>6893</v>
      </c>
    </row>
    <row r="9137" spans="1:14" x14ac:dyDescent="0.25">
      <c r="A9137">
        <v>44930</v>
      </c>
      <c r="B9137">
        <v>3867.25</v>
      </c>
      <c r="C9137">
        <v>1180</v>
      </c>
      <c r="D9137">
        <v>7572</v>
      </c>
      <c r="E9137">
        <v>6756.5</v>
      </c>
      <c r="F9137">
        <v>14503</v>
      </c>
      <c r="G9137">
        <v>8499</v>
      </c>
      <c r="H9137">
        <v>24830</v>
      </c>
      <c r="I9137">
        <v>718.35</v>
      </c>
      <c r="J9137">
        <v>2116.25</v>
      </c>
      <c r="K9137">
        <v>11020</v>
      </c>
      <c r="L9137">
        <v>25610</v>
      </c>
      <c r="M9137">
        <v>20932</v>
      </c>
      <c r="N9137">
        <v>6999</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53"/>
  <sheetViews>
    <sheetView topLeftCell="A10" workbookViewId="0">
      <selection activeCell="J56" sqref="J56"/>
    </sheetView>
  </sheetViews>
  <sheetFormatPr defaultRowHeight="15" x14ac:dyDescent="0.25"/>
  <cols>
    <col min="1" max="1" width="13.5703125" customWidth="1"/>
    <col min="2" max="2" width="18" customWidth="1"/>
    <col min="3" max="3" width="14.140625" customWidth="1"/>
    <col min="4" max="4" width="12.7109375" customWidth="1"/>
    <col min="5" max="5" width="16.7109375" customWidth="1"/>
    <col min="6" max="7" width="13.7109375" customWidth="1"/>
    <col min="8" max="8" width="14.28515625" customWidth="1"/>
    <col min="9" max="9" width="13.28515625" customWidth="1"/>
    <col min="10" max="10" width="16.140625" customWidth="1"/>
    <col min="11" max="11" width="15" customWidth="1"/>
    <col min="12" max="12" width="16" customWidth="1"/>
    <col min="13" max="13" width="19" customWidth="1"/>
    <col min="14" max="18" width="17.42578125" customWidth="1"/>
  </cols>
  <sheetData>
    <row r="1" spans="1:18" x14ac:dyDescent="0.25">
      <c r="A1" s="4" t="s">
        <v>40</v>
      </c>
      <c r="B1" s="4" t="s">
        <v>92</v>
      </c>
      <c r="C1" s="4" t="s">
        <v>261</v>
      </c>
      <c r="D1" s="4" t="s">
        <v>262</v>
      </c>
      <c r="E1" s="4" t="s">
        <v>263</v>
      </c>
      <c r="F1" s="4" t="s">
        <v>264</v>
      </c>
      <c r="G1" s="4" t="s">
        <v>473</v>
      </c>
      <c r="H1" s="4" t="s">
        <v>474</v>
      </c>
      <c r="I1" s="4" t="s">
        <v>475</v>
      </c>
      <c r="J1" s="4" t="s">
        <v>476</v>
      </c>
      <c r="K1" s="4" t="s">
        <v>477</v>
      </c>
      <c r="L1" s="4" t="s">
        <v>208</v>
      </c>
      <c r="M1" s="4" t="s">
        <v>478</v>
      </c>
      <c r="N1" t="s">
        <v>745</v>
      </c>
      <c r="O1" t="s">
        <v>732</v>
      </c>
      <c r="P1" t="s">
        <v>733</v>
      </c>
      <c r="Q1" t="s">
        <v>744</v>
      </c>
      <c r="R1" t="s">
        <v>743</v>
      </c>
    </row>
    <row r="2" spans="1:18" x14ac:dyDescent="0.25">
      <c r="A2" s="6" t="s">
        <v>41</v>
      </c>
      <c r="B2" s="6" t="s">
        <v>98</v>
      </c>
      <c r="C2" s="6" t="s">
        <v>146</v>
      </c>
      <c r="D2" s="6" t="s">
        <v>265</v>
      </c>
      <c r="E2" s="6" t="s">
        <v>317</v>
      </c>
      <c r="F2" s="6" t="s">
        <v>369</v>
      </c>
      <c r="G2" s="6" t="s">
        <v>421</v>
      </c>
      <c r="H2" s="6" t="s">
        <v>479</v>
      </c>
      <c r="I2" s="6" t="s">
        <v>583</v>
      </c>
      <c r="J2" s="6" t="s">
        <v>531</v>
      </c>
      <c r="K2" s="6" t="s">
        <v>635</v>
      </c>
      <c r="L2" s="6" t="s">
        <v>209</v>
      </c>
      <c r="M2" s="12"/>
      <c r="N2" s="6" t="s">
        <v>746</v>
      </c>
      <c r="O2" s="6" t="s">
        <v>798</v>
      </c>
      <c r="P2" s="6" t="s">
        <v>850</v>
      </c>
      <c r="Q2" s="6" t="s">
        <v>915</v>
      </c>
    </row>
    <row r="3" spans="1:18" x14ac:dyDescent="0.25">
      <c r="A3" s="6" t="s">
        <v>42</v>
      </c>
      <c r="B3" s="6" t="s">
        <v>99</v>
      </c>
      <c r="C3" s="6" t="s">
        <v>147</v>
      </c>
      <c r="D3" s="6" t="s">
        <v>266</v>
      </c>
      <c r="E3" s="6" t="s">
        <v>318</v>
      </c>
      <c r="F3" s="6" t="s">
        <v>370</v>
      </c>
      <c r="G3" s="6" t="s">
        <v>422</v>
      </c>
      <c r="H3" s="6" t="s">
        <v>480</v>
      </c>
      <c r="I3" s="6" t="s">
        <v>584</v>
      </c>
      <c r="J3" s="6" t="s">
        <v>532</v>
      </c>
      <c r="K3" s="6" t="s">
        <v>636</v>
      </c>
      <c r="L3" s="6" t="s">
        <v>210</v>
      </c>
      <c r="M3" s="12"/>
      <c r="N3" s="6" t="s">
        <v>747</v>
      </c>
      <c r="O3" s="6" t="s">
        <v>799</v>
      </c>
      <c r="P3" s="6" t="s">
        <v>889</v>
      </c>
      <c r="Q3" s="6" t="s">
        <v>928</v>
      </c>
    </row>
    <row r="4" spans="1:18" x14ac:dyDescent="0.25">
      <c r="A4" s="6" t="s">
        <v>43</v>
      </c>
      <c r="B4" s="6" t="s">
        <v>100</v>
      </c>
      <c r="C4" s="6" t="s">
        <v>148</v>
      </c>
      <c r="D4" s="6" t="s">
        <v>267</v>
      </c>
      <c r="E4" s="6" t="s">
        <v>319</v>
      </c>
      <c r="F4" s="6" t="s">
        <v>371</v>
      </c>
      <c r="G4" s="6" t="s">
        <v>423</v>
      </c>
      <c r="H4" s="6" t="s">
        <v>481</v>
      </c>
      <c r="I4" s="6" t="s">
        <v>585</v>
      </c>
      <c r="J4" s="6" t="s">
        <v>533</v>
      </c>
      <c r="K4" s="6" t="s">
        <v>637</v>
      </c>
      <c r="L4" s="6" t="s">
        <v>211</v>
      </c>
      <c r="M4" s="12"/>
      <c r="N4" s="6" t="s">
        <v>748</v>
      </c>
      <c r="O4" s="6" t="s">
        <v>800</v>
      </c>
      <c r="P4" s="6" t="s">
        <v>851</v>
      </c>
      <c r="Q4" s="6" t="s">
        <v>941</v>
      </c>
    </row>
    <row r="5" spans="1:18" x14ac:dyDescent="0.25">
      <c r="A5" s="6" t="s">
        <v>44</v>
      </c>
      <c r="B5" s="6" t="s">
        <v>101</v>
      </c>
      <c r="C5" s="6" t="s">
        <v>149</v>
      </c>
      <c r="D5" s="6" t="s">
        <v>268</v>
      </c>
      <c r="E5" s="6" t="s">
        <v>320</v>
      </c>
      <c r="F5" s="6" t="s">
        <v>372</v>
      </c>
      <c r="G5" s="6" t="s">
        <v>424</v>
      </c>
      <c r="H5" s="6" t="s">
        <v>482</v>
      </c>
      <c r="I5" s="6" t="s">
        <v>586</v>
      </c>
      <c r="J5" s="6" t="s">
        <v>534</v>
      </c>
      <c r="K5" s="6" t="s">
        <v>638</v>
      </c>
      <c r="L5" s="6" t="s">
        <v>212</v>
      </c>
      <c r="M5" s="12"/>
      <c r="N5" s="6" t="s">
        <v>749</v>
      </c>
      <c r="O5" s="6" t="s">
        <v>801</v>
      </c>
      <c r="P5" s="6" t="s">
        <v>852</v>
      </c>
      <c r="Q5" s="6" t="s">
        <v>902</v>
      </c>
    </row>
    <row r="6" spans="1:18" x14ac:dyDescent="0.25">
      <c r="A6" s="7" t="s">
        <v>45</v>
      </c>
      <c r="B6" s="7" t="s">
        <v>97</v>
      </c>
      <c r="C6" s="7" t="s">
        <v>150</v>
      </c>
      <c r="D6" s="7" t="s">
        <v>269</v>
      </c>
      <c r="E6" s="7" t="s">
        <v>321</v>
      </c>
      <c r="F6" s="7" t="s">
        <v>373</v>
      </c>
      <c r="G6" s="7" t="s">
        <v>425</v>
      </c>
      <c r="H6" s="7" t="s">
        <v>483</v>
      </c>
      <c r="I6" s="7" t="s">
        <v>587</v>
      </c>
      <c r="J6" s="7" t="s">
        <v>535</v>
      </c>
      <c r="K6" s="7" t="s">
        <v>639</v>
      </c>
      <c r="L6" s="7" t="s">
        <v>213</v>
      </c>
      <c r="M6" s="12"/>
      <c r="N6" s="7" t="s">
        <v>750</v>
      </c>
      <c r="O6" s="7" t="s">
        <v>802</v>
      </c>
      <c r="P6" s="7" t="s">
        <v>853</v>
      </c>
      <c r="Q6" s="7" t="s">
        <v>916</v>
      </c>
    </row>
    <row r="7" spans="1:18" x14ac:dyDescent="0.25">
      <c r="A7" s="7" t="s">
        <v>46</v>
      </c>
      <c r="B7" s="7" t="s">
        <v>102</v>
      </c>
      <c r="C7" s="7" t="s">
        <v>151</v>
      </c>
      <c r="D7" s="7" t="s">
        <v>270</v>
      </c>
      <c r="E7" s="7" t="s">
        <v>322</v>
      </c>
      <c r="F7" s="7" t="s">
        <v>374</v>
      </c>
      <c r="G7" s="7" t="s">
        <v>426</v>
      </c>
      <c r="H7" s="7" t="s">
        <v>484</v>
      </c>
      <c r="I7" s="7" t="s">
        <v>588</v>
      </c>
      <c r="J7" s="7" t="s">
        <v>536</v>
      </c>
      <c r="K7" s="7" t="s">
        <v>640</v>
      </c>
      <c r="L7" s="7" t="s">
        <v>214</v>
      </c>
      <c r="M7" s="12"/>
      <c r="N7" s="7" t="s">
        <v>751</v>
      </c>
      <c r="O7" s="7" t="s">
        <v>803</v>
      </c>
      <c r="P7" s="7" t="s">
        <v>890</v>
      </c>
      <c r="Q7" s="7" t="s">
        <v>929</v>
      </c>
    </row>
    <row r="8" spans="1:18" x14ac:dyDescent="0.25">
      <c r="A8" s="7" t="s">
        <v>47</v>
      </c>
      <c r="B8" s="7" t="s">
        <v>103</v>
      </c>
      <c r="C8" s="7" t="s">
        <v>152</v>
      </c>
      <c r="D8" s="7" t="s">
        <v>271</v>
      </c>
      <c r="E8" s="7" t="s">
        <v>323</v>
      </c>
      <c r="F8" s="7" t="s">
        <v>375</v>
      </c>
      <c r="G8" s="7" t="s">
        <v>427</v>
      </c>
      <c r="H8" s="7" t="s">
        <v>485</v>
      </c>
      <c r="I8" s="7" t="s">
        <v>589</v>
      </c>
      <c r="J8" s="7" t="s">
        <v>537</v>
      </c>
      <c r="K8" s="7" t="s">
        <v>641</v>
      </c>
      <c r="L8" s="7" t="s">
        <v>215</v>
      </c>
      <c r="M8" s="12"/>
      <c r="N8" s="7" t="s">
        <v>752</v>
      </c>
      <c r="O8" s="7" t="s">
        <v>804</v>
      </c>
      <c r="P8" s="7" t="s">
        <v>854</v>
      </c>
      <c r="Q8" s="7" t="s">
        <v>942</v>
      </c>
    </row>
    <row r="9" spans="1:18" x14ac:dyDescent="0.25">
      <c r="A9" s="7" t="s">
        <v>48</v>
      </c>
      <c r="B9" s="7" t="s">
        <v>104</v>
      </c>
      <c r="C9" s="7" t="s">
        <v>153</v>
      </c>
      <c r="D9" s="7" t="s">
        <v>272</v>
      </c>
      <c r="E9" s="7" t="s">
        <v>324</v>
      </c>
      <c r="F9" s="7" t="s">
        <v>376</v>
      </c>
      <c r="G9" s="7" t="s">
        <v>428</v>
      </c>
      <c r="H9" s="7" t="s">
        <v>486</v>
      </c>
      <c r="I9" s="7" t="s">
        <v>590</v>
      </c>
      <c r="J9" s="7" t="s">
        <v>538</v>
      </c>
      <c r="K9" s="7" t="s">
        <v>642</v>
      </c>
      <c r="L9" s="7" t="s">
        <v>216</v>
      </c>
      <c r="M9" s="12"/>
      <c r="N9" s="7" t="s">
        <v>753</v>
      </c>
      <c r="O9" s="7" t="s">
        <v>805</v>
      </c>
      <c r="P9" s="7" t="s">
        <v>855</v>
      </c>
      <c r="Q9" s="7" t="s">
        <v>903</v>
      </c>
    </row>
    <row r="10" spans="1:18" x14ac:dyDescent="0.25">
      <c r="A10" s="6" t="s">
        <v>49</v>
      </c>
      <c r="B10" s="6" t="s">
        <v>93</v>
      </c>
      <c r="C10" s="6" t="s">
        <v>154</v>
      </c>
      <c r="D10" s="6" t="s">
        <v>273</v>
      </c>
      <c r="E10" s="6" t="s">
        <v>325</v>
      </c>
      <c r="F10" s="6" t="s">
        <v>377</v>
      </c>
      <c r="G10" s="6" t="s">
        <v>429</v>
      </c>
      <c r="H10" s="6" t="s">
        <v>487</v>
      </c>
      <c r="I10" s="6" t="s">
        <v>591</v>
      </c>
      <c r="J10" s="6" t="s">
        <v>539</v>
      </c>
      <c r="K10" s="6" t="s">
        <v>643</v>
      </c>
      <c r="L10" s="6" t="s">
        <v>217</v>
      </c>
      <c r="M10" s="6" t="s">
        <v>687</v>
      </c>
      <c r="N10" s="6" t="s">
        <v>754</v>
      </c>
      <c r="O10" s="6" t="s">
        <v>806</v>
      </c>
      <c r="P10" s="6" t="s">
        <v>856</v>
      </c>
      <c r="Q10" s="6" t="s">
        <v>917</v>
      </c>
    </row>
    <row r="11" spans="1:18" x14ac:dyDescent="0.25">
      <c r="A11" s="6" t="s">
        <v>50</v>
      </c>
      <c r="B11" s="6" t="s">
        <v>94</v>
      </c>
      <c r="C11" s="6" t="s">
        <v>155</v>
      </c>
      <c r="D11" s="6" t="s">
        <v>274</v>
      </c>
      <c r="E11" s="6" t="s">
        <v>326</v>
      </c>
      <c r="F11" s="6" t="s">
        <v>378</v>
      </c>
      <c r="G11" s="6" t="s">
        <v>430</v>
      </c>
      <c r="H11" s="6" t="s">
        <v>488</v>
      </c>
      <c r="I11" s="6" t="s">
        <v>592</v>
      </c>
      <c r="J11" s="6" t="s">
        <v>540</v>
      </c>
      <c r="K11" s="6" t="s">
        <v>644</v>
      </c>
      <c r="L11" s="6" t="s">
        <v>218</v>
      </c>
      <c r="M11" s="6" t="s">
        <v>688</v>
      </c>
      <c r="N11" s="6" t="s">
        <v>755</v>
      </c>
      <c r="O11" s="6" t="s">
        <v>807</v>
      </c>
      <c r="P11" s="6" t="s">
        <v>891</v>
      </c>
      <c r="Q11" s="6" t="s">
        <v>930</v>
      </c>
    </row>
    <row r="12" spans="1:18" x14ac:dyDescent="0.25">
      <c r="A12" s="6" t="s">
        <v>51</v>
      </c>
      <c r="B12" s="6" t="s">
        <v>95</v>
      </c>
      <c r="C12" s="6" t="s">
        <v>156</v>
      </c>
      <c r="D12" s="6" t="s">
        <v>275</v>
      </c>
      <c r="E12" s="6" t="s">
        <v>327</v>
      </c>
      <c r="F12" s="6" t="s">
        <v>379</v>
      </c>
      <c r="G12" s="6" t="s">
        <v>431</v>
      </c>
      <c r="H12" s="6" t="s">
        <v>489</v>
      </c>
      <c r="I12" s="6" t="s">
        <v>593</v>
      </c>
      <c r="J12" s="6" t="s">
        <v>541</v>
      </c>
      <c r="K12" s="6" t="s">
        <v>645</v>
      </c>
      <c r="L12" s="6" t="s">
        <v>219</v>
      </c>
      <c r="M12" s="6" t="s">
        <v>689</v>
      </c>
      <c r="N12" s="6" t="s">
        <v>756</v>
      </c>
      <c r="O12" s="6" t="s">
        <v>808</v>
      </c>
      <c r="P12" s="6" t="s">
        <v>857</v>
      </c>
      <c r="Q12" s="6" t="s">
        <v>943</v>
      </c>
    </row>
    <row r="13" spans="1:18" x14ac:dyDescent="0.25">
      <c r="A13" s="6" t="s">
        <v>52</v>
      </c>
      <c r="B13" s="6" t="s">
        <v>96</v>
      </c>
      <c r="C13" s="6" t="s">
        <v>157</v>
      </c>
      <c r="D13" s="6" t="s">
        <v>276</v>
      </c>
      <c r="E13" s="6" t="s">
        <v>328</v>
      </c>
      <c r="F13" s="6" t="s">
        <v>380</v>
      </c>
      <c r="G13" s="6" t="s">
        <v>432</v>
      </c>
      <c r="H13" s="6" t="s">
        <v>490</v>
      </c>
      <c r="I13" s="6" t="s">
        <v>594</v>
      </c>
      <c r="J13" s="6" t="s">
        <v>542</v>
      </c>
      <c r="K13" s="6" t="s">
        <v>646</v>
      </c>
      <c r="L13" s="6" t="s">
        <v>220</v>
      </c>
      <c r="M13" s="6" t="s">
        <v>690</v>
      </c>
      <c r="N13" s="6" t="s">
        <v>757</v>
      </c>
      <c r="O13" s="6" t="s">
        <v>809</v>
      </c>
      <c r="P13" s="6" t="s">
        <v>858</v>
      </c>
      <c r="Q13" s="6" t="s">
        <v>904</v>
      </c>
    </row>
    <row r="14" spans="1:18" x14ac:dyDescent="0.25">
      <c r="A14" s="7" t="s">
        <v>53</v>
      </c>
      <c r="B14" s="7" t="s">
        <v>105</v>
      </c>
      <c r="C14" s="7" t="s">
        <v>158</v>
      </c>
      <c r="D14" s="7" t="s">
        <v>277</v>
      </c>
      <c r="E14" s="7" t="s">
        <v>329</v>
      </c>
      <c r="F14" s="7" t="s">
        <v>381</v>
      </c>
      <c r="G14" s="7" t="s">
        <v>433</v>
      </c>
      <c r="H14" s="7" t="s">
        <v>491</v>
      </c>
      <c r="I14" s="7" t="s">
        <v>595</v>
      </c>
      <c r="J14" s="7" t="s">
        <v>543</v>
      </c>
      <c r="K14" s="7" t="s">
        <v>647</v>
      </c>
      <c r="L14" s="7" t="s">
        <v>221</v>
      </c>
      <c r="M14" s="7" t="s">
        <v>691</v>
      </c>
      <c r="N14" s="7" t="s">
        <v>758</v>
      </c>
      <c r="O14" s="7" t="s">
        <v>810</v>
      </c>
      <c r="P14" s="7" t="s">
        <v>859</v>
      </c>
      <c r="Q14" s="7" t="s">
        <v>918</v>
      </c>
    </row>
    <row r="15" spans="1:18" x14ac:dyDescent="0.25">
      <c r="A15" s="7" t="s">
        <v>54</v>
      </c>
      <c r="B15" s="7" t="s">
        <v>106</v>
      </c>
      <c r="C15" s="7" t="s">
        <v>159</v>
      </c>
      <c r="D15" s="7" t="s">
        <v>278</v>
      </c>
      <c r="E15" s="7" t="s">
        <v>330</v>
      </c>
      <c r="F15" s="7" t="s">
        <v>382</v>
      </c>
      <c r="G15" s="7" t="s">
        <v>434</v>
      </c>
      <c r="H15" s="7" t="s">
        <v>492</v>
      </c>
      <c r="I15" s="7" t="s">
        <v>596</v>
      </c>
      <c r="J15" s="7" t="s">
        <v>544</v>
      </c>
      <c r="K15" s="7" t="s">
        <v>648</v>
      </c>
      <c r="L15" s="7" t="s">
        <v>222</v>
      </c>
      <c r="M15" s="7" t="s">
        <v>692</v>
      </c>
      <c r="N15" s="7" t="s">
        <v>759</v>
      </c>
      <c r="O15" s="7" t="s">
        <v>811</v>
      </c>
      <c r="P15" s="7" t="s">
        <v>892</v>
      </c>
      <c r="Q15" s="7" t="s">
        <v>931</v>
      </c>
    </row>
    <row r="16" spans="1:18" x14ac:dyDescent="0.25">
      <c r="A16" s="7" t="s">
        <v>55</v>
      </c>
      <c r="B16" s="7" t="s">
        <v>107</v>
      </c>
      <c r="C16" s="7" t="s">
        <v>160</v>
      </c>
      <c r="D16" s="7" t="s">
        <v>279</v>
      </c>
      <c r="E16" s="7" t="s">
        <v>331</v>
      </c>
      <c r="F16" s="7" t="s">
        <v>383</v>
      </c>
      <c r="G16" s="7" t="s">
        <v>435</v>
      </c>
      <c r="H16" s="7" t="s">
        <v>493</v>
      </c>
      <c r="I16" s="7" t="s">
        <v>597</v>
      </c>
      <c r="J16" s="7" t="s">
        <v>545</v>
      </c>
      <c r="K16" s="7" t="s">
        <v>649</v>
      </c>
      <c r="L16" s="7" t="s">
        <v>223</v>
      </c>
      <c r="M16" s="7" t="s">
        <v>693</v>
      </c>
      <c r="N16" s="7" t="s">
        <v>760</v>
      </c>
      <c r="O16" s="7" t="s">
        <v>812</v>
      </c>
      <c r="P16" s="7" t="s">
        <v>860</v>
      </c>
      <c r="Q16" s="7" t="s">
        <v>944</v>
      </c>
    </row>
    <row r="17" spans="1:17" x14ac:dyDescent="0.25">
      <c r="A17" s="7" t="s">
        <v>56</v>
      </c>
      <c r="B17" s="7" t="s">
        <v>108</v>
      </c>
      <c r="C17" s="7" t="s">
        <v>161</v>
      </c>
      <c r="D17" s="7" t="s">
        <v>280</v>
      </c>
      <c r="E17" s="7" t="s">
        <v>332</v>
      </c>
      <c r="F17" s="7" t="s">
        <v>384</v>
      </c>
      <c r="G17" s="7" t="s">
        <v>436</v>
      </c>
      <c r="H17" s="7" t="s">
        <v>494</v>
      </c>
      <c r="I17" s="7" t="s">
        <v>598</v>
      </c>
      <c r="J17" s="7" t="s">
        <v>546</v>
      </c>
      <c r="K17" s="7" t="s">
        <v>650</v>
      </c>
      <c r="L17" s="7" t="s">
        <v>224</v>
      </c>
      <c r="M17" s="7" t="s">
        <v>694</v>
      </c>
      <c r="N17" s="7" t="s">
        <v>761</v>
      </c>
      <c r="O17" s="7" t="s">
        <v>813</v>
      </c>
      <c r="P17" s="7" t="s">
        <v>861</v>
      </c>
      <c r="Q17" s="7" t="s">
        <v>905</v>
      </c>
    </row>
    <row r="18" spans="1:17" x14ac:dyDescent="0.25">
      <c r="A18" s="6" t="s">
        <v>57</v>
      </c>
      <c r="B18" s="6" t="s">
        <v>109</v>
      </c>
      <c r="C18" s="6" t="s">
        <v>162</v>
      </c>
      <c r="D18" s="6" t="s">
        <v>281</v>
      </c>
      <c r="E18" s="6" t="s">
        <v>333</v>
      </c>
      <c r="F18" s="6" t="s">
        <v>385</v>
      </c>
      <c r="G18" s="6" t="s">
        <v>437</v>
      </c>
      <c r="H18" s="6" t="s">
        <v>495</v>
      </c>
      <c r="I18" s="6" t="s">
        <v>599</v>
      </c>
      <c r="J18" s="6" t="s">
        <v>547</v>
      </c>
      <c r="K18" s="6" t="s">
        <v>651</v>
      </c>
      <c r="L18" s="6" t="s">
        <v>225</v>
      </c>
      <c r="M18" s="6" t="s">
        <v>695</v>
      </c>
      <c r="N18" s="6" t="s">
        <v>762</v>
      </c>
      <c r="O18" s="6" t="s">
        <v>814</v>
      </c>
      <c r="P18" s="6" t="s">
        <v>862</v>
      </c>
      <c r="Q18" s="6" t="s">
        <v>919</v>
      </c>
    </row>
    <row r="19" spans="1:17" x14ac:dyDescent="0.25">
      <c r="A19" s="6" t="s">
        <v>58</v>
      </c>
      <c r="B19" s="6" t="s">
        <v>110</v>
      </c>
      <c r="C19" s="6" t="s">
        <v>163</v>
      </c>
      <c r="D19" s="6" t="s">
        <v>282</v>
      </c>
      <c r="E19" s="6" t="s">
        <v>334</v>
      </c>
      <c r="F19" s="6" t="s">
        <v>386</v>
      </c>
      <c r="G19" s="6" t="s">
        <v>438</v>
      </c>
      <c r="H19" s="6" t="s">
        <v>496</v>
      </c>
      <c r="I19" s="6" t="s">
        <v>600</v>
      </c>
      <c r="J19" s="6" t="s">
        <v>548</v>
      </c>
      <c r="K19" s="6" t="s">
        <v>652</v>
      </c>
      <c r="L19" s="6" t="s">
        <v>226</v>
      </c>
      <c r="M19" s="6" t="s">
        <v>696</v>
      </c>
      <c r="N19" s="6" t="s">
        <v>763</v>
      </c>
      <c r="O19" s="6" t="s">
        <v>815</v>
      </c>
      <c r="P19" s="6" t="s">
        <v>893</v>
      </c>
      <c r="Q19" s="6" t="s">
        <v>932</v>
      </c>
    </row>
    <row r="20" spans="1:17" x14ac:dyDescent="0.25">
      <c r="A20" s="6" t="s">
        <v>59</v>
      </c>
      <c r="B20" s="6" t="s">
        <v>111</v>
      </c>
      <c r="C20" s="6" t="s">
        <v>164</v>
      </c>
      <c r="D20" s="6" t="s">
        <v>283</v>
      </c>
      <c r="E20" s="6" t="s">
        <v>335</v>
      </c>
      <c r="F20" s="6" t="s">
        <v>387</v>
      </c>
      <c r="G20" s="6" t="s">
        <v>439</v>
      </c>
      <c r="H20" s="6" t="s">
        <v>497</v>
      </c>
      <c r="I20" s="6" t="s">
        <v>601</v>
      </c>
      <c r="J20" s="6" t="s">
        <v>549</v>
      </c>
      <c r="K20" s="6" t="s">
        <v>653</v>
      </c>
      <c r="L20" s="6" t="s">
        <v>227</v>
      </c>
      <c r="M20" s="6" t="s">
        <v>697</v>
      </c>
      <c r="N20" s="6" t="s">
        <v>764</v>
      </c>
      <c r="O20" s="6" t="s">
        <v>816</v>
      </c>
      <c r="P20" s="6" t="s">
        <v>863</v>
      </c>
      <c r="Q20" s="6" t="s">
        <v>945</v>
      </c>
    </row>
    <row r="21" spans="1:17" x14ac:dyDescent="0.25">
      <c r="A21" s="6" t="s">
        <v>60</v>
      </c>
      <c r="B21" s="6" t="s">
        <v>112</v>
      </c>
      <c r="C21" s="6" t="s">
        <v>165</v>
      </c>
      <c r="D21" s="6" t="s">
        <v>284</v>
      </c>
      <c r="E21" s="6" t="s">
        <v>336</v>
      </c>
      <c r="F21" s="6" t="s">
        <v>388</v>
      </c>
      <c r="G21" s="6" t="s">
        <v>440</v>
      </c>
      <c r="H21" s="6" t="s">
        <v>498</v>
      </c>
      <c r="I21" s="6" t="s">
        <v>602</v>
      </c>
      <c r="J21" s="6" t="s">
        <v>550</v>
      </c>
      <c r="K21" s="6" t="s">
        <v>654</v>
      </c>
      <c r="L21" s="6" t="s">
        <v>228</v>
      </c>
      <c r="M21" s="6" t="s">
        <v>698</v>
      </c>
      <c r="N21" s="6" t="s">
        <v>765</v>
      </c>
      <c r="O21" s="6" t="s">
        <v>817</v>
      </c>
      <c r="P21" s="6" t="s">
        <v>864</v>
      </c>
      <c r="Q21" s="6" t="s">
        <v>906</v>
      </c>
    </row>
    <row r="22" spans="1:17" x14ac:dyDescent="0.25">
      <c r="A22" s="7" t="s">
        <v>61</v>
      </c>
      <c r="B22" s="7" t="s">
        <v>113</v>
      </c>
      <c r="C22" s="7" t="s">
        <v>166</v>
      </c>
      <c r="D22" s="7" t="s">
        <v>285</v>
      </c>
      <c r="E22" s="7" t="s">
        <v>337</v>
      </c>
      <c r="F22" s="7" t="s">
        <v>389</v>
      </c>
      <c r="G22" s="7" t="s">
        <v>441</v>
      </c>
      <c r="H22" s="7" t="s">
        <v>499</v>
      </c>
      <c r="I22" s="7" t="s">
        <v>603</v>
      </c>
      <c r="J22" s="7" t="s">
        <v>551</v>
      </c>
      <c r="K22" s="7" t="s">
        <v>655</v>
      </c>
      <c r="L22" s="7" t="s">
        <v>229</v>
      </c>
      <c r="M22" s="7" t="s">
        <v>699</v>
      </c>
      <c r="N22" s="7" t="s">
        <v>766</v>
      </c>
      <c r="O22" s="7" t="s">
        <v>818</v>
      </c>
      <c r="P22" s="7" t="s">
        <v>865</v>
      </c>
      <c r="Q22" s="7" t="s">
        <v>920</v>
      </c>
    </row>
    <row r="23" spans="1:17" x14ac:dyDescent="0.25">
      <c r="A23" s="7" t="s">
        <v>62</v>
      </c>
      <c r="B23" s="7" t="s">
        <v>114</v>
      </c>
      <c r="C23" s="7" t="s">
        <v>167</v>
      </c>
      <c r="D23" s="7" t="s">
        <v>286</v>
      </c>
      <c r="E23" s="7" t="s">
        <v>338</v>
      </c>
      <c r="F23" s="7" t="s">
        <v>390</v>
      </c>
      <c r="G23" s="7" t="s">
        <v>442</v>
      </c>
      <c r="H23" s="7" t="s">
        <v>500</v>
      </c>
      <c r="I23" s="7" t="s">
        <v>604</v>
      </c>
      <c r="J23" s="7" t="s">
        <v>552</v>
      </c>
      <c r="K23" s="7" t="s">
        <v>656</v>
      </c>
      <c r="L23" s="7" t="s">
        <v>230</v>
      </c>
      <c r="M23" s="7" t="s">
        <v>700</v>
      </c>
      <c r="N23" s="7" t="s">
        <v>767</v>
      </c>
      <c r="O23" s="7" t="s">
        <v>819</v>
      </c>
      <c r="P23" s="7" t="s">
        <v>894</v>
      </c>
      <c r="Q23" s="7" t="s">
        <v>933</v>
      </c>
    </row>
    <row r="24" spans="1:17" x14ac:dyDescent="0.25">
      <c r="A24" s="7" t="s">
        <v>63</v>
      </c>
      <c r="B24" s="7" t="s">
        <v>115</v>
      </c>
      <c r="C24" s="7" t="s">
        <v>168</v>
      </c>
      <c r="D24" s="7" t="s">
        <v>287</v>
      </c>
      <c r="E24" s="7" t="s">
        <v>339</v>
      </c>
      <c r="F24" s="7" t="s">
        <v>391</v>
      </c>
      <c r="G24" s="7" t="s">
        <v>443</v>
      </c>
      <c r="H24" s="7" t="s">
        <v>501</v>
      </c>
      <c r="I24" s="7" t="s">
        <v>605</v>
      </c>
      <c r="J24" s="7" t="s">
        <v>553</v>
      </c>
      <c r="K24" s="7" t="s">
        <v>657</v>
      </c>
      <c r="L24" s="7" t="s">
        <v>231</v>
      </c>
      <c r="M24" s="7" t="s">
        <v>701</v>
      </c>
      <c r="N24" s="7" t="s">
        <v>768</v>
      </c>
      <c r="O24" s="7" t="s">
        <v>820</v>
      </c>
      <c r="P24" s="7" t="s">
        <v>866</v>
      </c>
      <c r="Q24" s="7" t="s">
        <v>946</v>
      </c>
    </row>
    <row r="25" spans="1:17" x14ac:dyDescent="0.25">
      <c r="A25" s="7" t="s">
        <v>64</v>
      </c>
      <c r="B25" s="7" t="s">
        <v>116</v>
      </c>
      <c r="C25" s="7" t="s">
        <v>169</v>
      </c>
      <c r="D25" s="7" t="s">
        <v>288</v>
      </c>
      <c r="E25" s="7" t="s">
        <v>340</v>
      </c>
      <c r="F25" s="7" t="s">
        <v>392</v>
      </c>
      <c r="G25" s="7" t="s">
        <v>444</v>
      </c>
      <c r="H25" s="7" t="s">
        <v>502</v>
      </c>
      <c r="I25" s="7" t="s">
        <v>606</v>
      </c>
      <c r="J25" s="7" t="s">
        <v>554</v>
      </c>
      <c r="K25" s="7" t="s">
        <v>658</v>
      </c>
      <c r="L25" s="7" t="s">
        <v>232</v>
      </c>
      <c r="M25" s="7" t="s">
        <v>702</v>
      </c>
      <c r="N25" s="7" t="s">
        <v>769</v>
      </c>
      <c r="O25" s="7" t="s">
        <v>821</v>
      </c>
      <c r="P25" s="7" t="s">
        <v>867</v>
      </c>
      <c r="Q25" s="7" t="s">
        <v>907</v>
      </c>
    </row>
    <row r="26" spans="1:17" x14ac:dyDescent="0.25">
      <c r="A26" s="6" t="s">
        <v>65</v>
      </c>
      <c r="B26" s="6" t="s">
        <v>117</v>
      </c>
      <c r="C26" s="6" t="s">
        <v>170</v>
      </c>
      <c r="D26" s="6" t="s">
        <v>289</v>
      </c>
      <c r="E26" s="6" t="s">
        <v>341</v>
      </c>
      <c r="F26" s="6" t="s">
        <v>393</v>
      </c>
      <c r="G26" s="6" t="s">
        <v>445</v>
      </c>
      <c r="H26" s="6" t="s">
        <v>503</v>
      </c>
      <c r="I26" s="6" t="s">
        <v>607</v>
      </c>
      <c r="J26" s="6" t="s">
        <v>555</v>
      </c>
      <c r="K26" s="6" t="s">
        <v>659</v>
      </c>
      <c r="L26" s="6" t="s">
        <v>233</v>
      </c>
      <c r="M26" s="6" t="s">
        <v>703</v>
      </c>
      <c r="N26" s="6" t="s">
        <v>770</v>
      </c>
      <c r="O26" s="6" t="s">
        <v>822</v>
      </c>
      <c r="P26" s="6" t="s">
        <v>868</v>
      </c>
      <c r="Q26" s="6" t="s">
        <v>921</v>
      </c>
    </row>
    <row r="27" spans="1:17" x14ac:dyDescent="0.25">
      <c r="A27" s="6" t="s">
        <v>66</v>
      </c>
      <c r="B27" s="6" t="s">
        <v>118</v>
      </c>
      <c r="C27" s="6" t="s">
        <v>171</v>
      </c>
      <c r="D27" s="6" t="s">
        <v>290</v>
      </c>
      <c r="E27" s="6" t="s">
        <v>342</v>
      </c>
      <c r="F27" s="6" t="s">
        <v>394</v>
      </c>
      <c r="G27" s="6" t="s">
        <v>446</v>
      </c>
      <c r="H27" s="6" t="s">
        <v>504</v>
      </c>
      <c r="I27" s="6" t="s">
        <v>608</v>
      </c>
      <c r="J27" s="6" t="s">
        <v>556</v>
      </c>
      <c r="K27" s="6" t="s">
        <v>660</v>
      </c>
      <c r="L27" s="6" t="s">
        <v>234</v>
      </c>
      <c r="M27" s="6" t="s">
        <v>704</v>
      </c>
      <c r="N27" s="6" t="s">
        <v>771</v>
      </c>
      <c r="O27" s="6" t="s">
        <v>823</v>
      </c>
      <c r="P27" s="6" t="s">
        <v>895</v>
      </c>
      <c r="Q27" s="6" t="s">
        <v>934</v>
      </c>
    </row>
    <row r="28" spans="1:17" x14ac:dyDescent="0.25">
      <c r="A28" s="6" t="s">
        <v>67</v>
      </c>
      <c r="B28" s="6" t="s">
        <v>119</v>
      </c>
      <c r="C28" s="6" t="s">
        <v>172</v>
      </c>
      <c r="D28" s="6" t="s">
        <v>291</v>
      </c>
      <c r="E28" s="6" t="s">
        <v>343</v>
      </c>
      <c r="F28" s="6" t="s">
        <v>395</v>
      </c>
      <c r="G28" s="6" t="s">
        <v>447</v>
      </c>
      <c r="H28" s="6" t="s">
        <v>505</v>
      </c>
      <c r="I28" s="6" t="s">
        <v>609</v>
      </c>
      <c r="J28" s="6" t="s">
        <v>557</v>
      </c>
      <c r="K28" s="6" t="s">
        <v>661</v>
      </c>
      <c r="L28" s="6" t="s">
        <v>235</v>
      </c>
      <c r="M28" s="6" t="s">
        <v>705</v>
      </c>
      <c r="N28" s="6" t="s">
        <v>772</v>
      </c>
      <c r="O28" s="6" t="s">
        <v>824</v>
      </c>
      <c r="P28" s="6" t="s">
        <v>869</v>
      </c>
      <c r="Q28" s="6" t="s">
        <v>947</v>
      </c>
    </row>
    <row r="29" spans="1:17" x14ac:dyDescent="0.25">
      <c r="A29" s="6" t="s">
        <v>68</v>
      </c>
      <c r="B29" s="6" t="s">
        <v>120</v>
      </c>
      <c r="C29" s="6" t="s">
        <v>173</v>
      </c>
      <c r="D29" s="6" t="s">
        <v>292</v>
      </c>
      <c r="E29" s="6" t="s">
        <v>344</v>
      </c>
      <c r="F29" s="6" t="s">
        <v>396</v>
      </c>
      <c r="G29" s="6" t="s">
        <v>448</v>
      </c>
      <c r="H29" s="6" t="s">
        <v>506</v>
      </c>
      <c r="I29" s="6" t="s">
        <v>610</v>
      </c>
      <c r="J29" s="6" t="s">
        <v>558</v>
      </c>
      <c r="K29" s="6" t="s">
        <v>662</v>
      </c>
      <c r="L29" s="6" t="s">
        <v>236</v>
      </c>
      <c r="M29" s="6" t="s">
        <v>706</v>
      </c>
      <c r="N29" s="6" t="s">
        <v>773</v>
      </c>
      <c r="O29" s="6" t="s">
        <v>825</v>
      </c>
      <c r="P29" s="6" t="s">
        <v>870</v>
      </c>
      <c r="Q29" s="6" t="s">
        <v>908</v>
      </c>
    </row>
    <row r="30" spans="1:17" x14ac:dyDescent="0.25">
      <c r="A30" s="7" t="s">
        <v>69</v>
      </c>
      <c r="B30" s="7" t="s">
        <v>121</v>
      </c>
      <c r="C30" s="7" t="s">
        <v>174</v>
      </c>
      <c r="D30" s="7" t="s">
        <v>293</v>
      </c>
      <c r="E30" s="7" t="s">
        <v>345</v>
      </c>
      <c r="F30" s="7" t="s">
        <v>397</v>
      </c>
      <c r="G30" s="7" t="s">
        <v>449</v>
      </c>
      <c r="H30" s="7" t="s">
        <v>507</v>
      </c>
      <c r="I30" s="7" t="s">
        <v>611</v>
      </c>
      <c r="J30" s="7" t="s">
        <v>559</v>
      </c>
      <c r="K30" s="7" t="s">
        <v>663</v>
      </c>
      <c r="L30" s="7" t="s">
        <v>237</v>
      </c>
      <c r="M30" s="7" t="s">
        <v>707</v>
      </c>
      <c r="N30" s="7" t="s">
        <v>774</v>
      </c>
      <c r="O30" s="7" t="s">
        <v>826</v>
      </c>
      <c r="P30" s="7" t="s">
        <v>871</v>
      </c>
      <c r="Q30" s="7" t="s">
        <v>922</v>
      </c>
    </row>
    <row r="31" spans="1:17" x14ac:dyDescent="0.25">
      <c r="A31" s="7" t="s">
        <v>70</v>
      </c>
      <c r="B31" s="7" t="s">
        <v>122</v>
      </c>
      <c r="C31" s="7" t="s">
        <v>175</v>
      </c>
      <c r="D31" s="7" t="s">
        <v>294</v>
      </c>
      <c r="E31" s="7" t="s">
        <v>346</v>
      </c>
      <c r="F31" s="7" t="s">
        <v>398</v>
      </c>
      <c r="G31" s="7" t="s">
        <v>450</v>
      </c>
      <c r="H31" s="7" t="s">
        <v>508</v>
      </c>
      <c r="I31" s="7" t="s">
        <v>612</v>
      </c>
      <c r="J31" s="7" t="s">
        <v>560</v>
      </c>
      <c r="K31" s="7" t="s">
        <v>664</v>
      </c>
      <c r="L31" s="7" t="s">
        <v>238</v>
      </c>
      <c r="M31" s="7" t="s">
        <v>708</v>
      </c>
      <c r="N31" s="7" t="s">
        <v>775</v>
      </c>
      <c r="O31" s="7" t="s">
        <v>827</v>
      </c>
      <c r="P31" s="7" t="s">
        <v>896</v>
      </c>
      <c r="Q31" s="7" t="s">
        <v>935</v>
      </c>
    </row>
    <row r="32" spans="1:17" x14ac:dyDescent="0.25">
      <c r="A32" s="7" t="s">
        <v>71</v>
      </c>
      <c r="B32" s="7" t="s">
        <v>123</v>
      </c>
      <c r="C32" s="7" t="s">
        <v>176</v>
      </c>
      <c r="D32" s="7" t="s">
        <v>295</v>
      </c>
      <c r="E32" s="7" t="s">
        <v>347</v>
      </c>
      <c r="F32" s="7" t="s">
        <v>399</v>
      </c>
      <c r="G32" s="7" t="s">
        <v>451</v>
      </c>
      <c r="H32" s="7" t="s">
        <v>509</v>
      </c>
      <c r="I32" s="7" t="s">
        <v>613</v>
      </c>
      <c r="J32" s="7" t="s">
        <v>561</v>
      </c>
      <c r="K32" s="7" t="s">
        <v>665</v>
      </c>
      <c r="L32" s="7" t="s">
        <v>239</v>
      </c>
      <c r="M32" s="7" t="s">
        <v>709</v>
      </c>
      <c r="N32" s="7" t="s">
        <v>776</v>
      </c>
      <c r="O32" s="7" t="s">
        <v>828</v>
      </c>
      <c r="P32" s="7" t="s">
        <v>872</v>
      </c>
      <c r="Q32" s="7" t="s">
        <v>948</v>
      </c>
    </row>
    <row r="33" spans="1:17" x14ac:dyDescent="0.25">
      <c r="A33" s="7" t="s">
        <v>72</v>
      </c>
      <c r="B33" s="7" t="s">
        <v>124</v>
      </c>
      <c r="C33" s="7" t="s">
        <v>177</v>
      </c>
      <c r="D33" s="7" t="s">
        <v>296</v>
      </c>
      <c r="E33" s="7" t="s">
        <v>348</v>
      </c>
      <c r="F33" s="7" t="s">
        <v>400</v>
      </c>
      <c r="G33" s="7" t="s">
        <v>452</v>
      </c>
      <c r="H33" s="7" t="s">
        <v>510</v>
      </c>
      <c r="I33" s="7" t="s">
        <v>614</v>
      </c>
      <c r="J33" s="7" t="s">
        <v>562</v>
      </c>
      <c r="K33" s="7" t="s">
        <v>666</v>
      </c>
      <c r="L33" s="7" t="s">
        <v>240</v>
      </c>
      <c r="M33" s="7" t="s">
        <v>710</v>
      </c>
      <c r="N33" s="7" t="s">
        <v>777</v>
      </c>
      <c r="O33" s="7" t="s">
        <v>829</v>
      </c>
      <c r="P33" s="7" t="s">
        <v>873</v>
      </c>
      <c r="Q33" s="7" t="s">
        <v>909</v>
      </c>
    </row>
    <row r="34" spans="1:17" x14ac:dyDescent="0.25">
      <c r="A34" s="6" t="s">
        <v>73</v>
      </c>
      <c r="B34" s="6" t="s">
        <v>125</v>
      </c>
      <c r="C34" s="6" t="s">
        <v>178</v>
      </c>
      <c r="D34" s="6" t="s">
        <v>297</v>
      </c>
      <c r="E34" s="6" t="s">
        <v>349</v>
      </c>
      <c r="F34" s="6" t="s">
        <v>401</v>
      </c>
      <c r="G34" s="6" t="s">
        <v>453</v>
      </c>
      <c r="H34" s="6" t="s">
        <v>511</v>
      </c>
      <c r="I34" s="6" t="s">
        <v>615</v>
      </c>
      <c r="J34" s="6" t="s">
        <v>563</v>
      </c>
      <c r="K34" s="6" t="s">
        <v>667</v>
      </c>
      <c r="L34" s="6" t="s">
        <v>241</v>
      </c>
      <c r="M34" s="6" t="s">
        <v>711</v>
      </c>
      <c r="N34" s="6" t="s">
        <v>778</v>
      </c>
      <c r="O34" s="6" t="s">
        <v>830</v>
      </c>
      <c r="P34" s="6" t="s">
        <v>874</v>
      </c>
      <c r="Q34" s="6" t="s">
        <v>923</v>
      </c>
    </row>
    <row r="35" spans="1:17" x14ac:dyDescent="0.25">
      <c r="A35" s="6" t="s">
        <v>74</v>
      </c>
      <c r="B35" s="6" t="s">
        <v>126</v>
      </c>
      <c r="C35" s="6" t="s">
        <v>179</v>
      </c>
      <c r="D35" s="6" t="s">
        <v>298</v>
      </c>
      <c r="E35" s="6" t="s">
        <v>350</v>
      </c>
      <c r="F35" s="6" t="s">
        <v>402</v>
      </c>
      <c r="G35" s="6" t="s">
        <v>454</v>
      </c>
      <c r="H35" s="6" t="s">
        <v>512</v>
      </c>
      <c r="I35" s="6" t="s">
        <v>616</v>
      </c>
      <c r="J35" s="6" t="s">
        <v>564</v>
      </c>
      <c r="K35" s="6" t="s">
        <v>668</v>
      </c>
      <c r="L35" s="6" t="s">
        <v>242</v>
      </c>
      <c r="M35" s="6" t="s">
        <v>712</v>
      </c>
      <c r="N35" s="6" t="s">
        <v>779</v>
      </c>
      <c r="O35" s="6" t="s">
        <v>831</v>
      </c>
      <c r="P35" s="6" t="s">
        <v>897</v>
      </c>
      <c r="Q35" s="6" t="s">
        <v>936</v>
      </c>
    </row>
    <row r="36" spans="1:17" x14ac:dyDescent="0.25">
      <c r="A36" s="6" t="s">
        <v>75</v>
      </c>
      <c r="B36" s="6" t="s">
        <v>127</v>
      </c>
      <c r="C36" s="6" t="s">
        <v>180</v>
      </c>
      <c r="D36" s="6" t="s">
        <v>299</v>
      </c>
      <c r="E36" s="6" t="s">
        <v>351</v>
      </c>
      <c r="F36" s="6" t="s">
        <v>403</v>
      </c>
      <c r="G36" s="6" t="s">
        <v>455</v>
      </c>
      <c r="H36" s="6" t="s">
        <v>513</v>
      </c>
      <c r="I36" s="6" t="s">
        <v>617</v>
      </c>
      <c r="J36" s="6" t="s">
        <v>565</v>
      </c>
      <c r="K36" s="6" t="s">
        <v>669</v>
      </c>
      <c r="L36" s="6" t="s">
        <v>243</v>
      </c>
      <c r="M36" s="6" t="s">
        <v>713</v>
      </c>
      <c r="N36" s="6" t="s">
        <v>780</v>
      </c>
      <c r="O36" s="6" t="s">
        <v>832</v>
      </c>
      <c r="P36" s="6" t="s">
        <v>875</v>
      </c>
      <c r="Q36" s="6" t="s">
        <v>949</v>
      </c>
    </row>
    <row r="37" spans="1:17" x14ac:dyDescent="0.25">
      <c r="A37" s="6" t="s">
        <v>76</v>
      </c>
      <c r="B37" s="6" t="s">
        <v>128</v>
      </c>
      <c r="C37" s="6" t="s">
        <v>181</v>
      </c>
      <c r="D37" s="6" t="s">
        <v>300</v>
      </c>
      <c r="E37" s="6" t="s">
        <v>352</v>
      </c>
      <c r="F37" s="6" t="s">
        <v>404</v>
      </c>
      <c r="G37" s="6" t="s">
        <v>456</v>
      </c>
      <c r="H37" s="6" t="s">
        <v>514</v>
      </c>
      <c r="I37" s="6" t="s">
        <v>618</v>
      </c>
      <c r="J37" s="6" t="s">
        <v>566</v>
      </c>
      <c r="K37" s="6" t="s">
        <v>670</v>
      </c>
      <c r="L37" s="6" t="s">
        <v>244</v>
      </c>
      <c r="M37" s="6" t="s">
        <v>714</v>
      </c>
      <c r="N37" s="6" t="s">
        <v>781</v>
      </c>
      <c r="O37" s="6" t="s">
        <v>833</v>
      </c>
      <c r="P37" s="6" t="s">
        <v>876</v>
      </c>
      <c r="Q37" s="6" t="s">
        <v>910</v>
      </c>
    </row>
    <row r="38" spans="1:17" x14ac:dyDescent="0.25">
      <c r="A38" s="7" t="s">
        <v>77</v>
      </c>
      <c r="B38" s="7" t="s">
        <v>129</v>
      </c>
      <c r="C38" s="7" t="s">
        <v>182</v>
      </c>
      <c r="D38" s="7" t="s">
        <v>301</v>
      </c>
      <c r="E38" s="7" t="s">
        <v>353</v>
      </c>
      <c r="F38" s="7" t="s">
        <v>405</v>
      </c>
      <c r="G38" s="7" t="s">
        <v>457</v>
      </c>
      <c r="H38" s="7" t="s">
        <v>515</v>
      </c>
      <c r="I38" s="7" t="s">
        <v>619</v>
      </c>
      <c r="J38" s="7" t="s">
        <v>567</v>
      </c>
      <c r="K38" s="7" t="s">
        <v>671</v>
      </c>
      <c r="L38" s="7" t="s">
        <v>245</v>
      </c>
      <c r="M38" s="7" t="s">
        <v>715</v>
      </c>
      <c r="N38" s="7" t="s">
        <v>782</v>
      </c>
      <c r="O38" s="7" t="s">
        <v>834</v>
      </c>
      <c r="P38" s="7" t="s">
        <v>877</v>
      </c>
      <c r="Q38" s="7" t="s">
        <v>924</v>
      </c>
    </row>
    <row r="39" spans="1:17" x14ac:dyDescent="0.25">
      <c r="A39" s="7" t="s">
        <v>78</v>
      </c>
      <c r="B39" s="7" t="s">
        <v>130</v>
      </c>
      <c r="C39" s="7" t="s">
        <v>183</v>
      </c>
      <c r="D39" s="7" t="s">
        <v>302</v>
      </c>
      <c r="E39" s="7" t="s">
        <v>354</v>
      </c>
      <c r="F39" s="7" t="s">
        <v>406</v>
      </c>
      <c r="G39" s="7" t="s">
        <v>458</v>
      </c>
      <c r="H39" s="7" t="s">
        <v>516</v>
      </c>
      <c r="I39" s="7" t="s">
        <v>620</v>
      </c>
      <c r="J39" s="7" t="s">
        <v>568</v>
      </c>
      <c r="K39" s="7" t="s">
        <v>672</v>
      </c>
      <c r="L39" s="7" t="s">
        <v>246</v>
      </c>
      <c r="M39" s="7" t="s">
        <v>716</v>
      </c>
      <c r="N39" s="7" t="s">
        <v>783</v>
      </c>
      <c r="O39" s="7" t="s">
        <v>835</v>
      </c>
      <c r="P39" s="7" t="s">
        <v>898</v>
      </c>
      <c r="Q39" s="7" t="s">
        <v>937</v>
      </c>
    </row>
    <row r="40" spans="1:17" x14ac:dyDescent="0.25">
      <c r="A40" s="7" t="s">
        <v>79</v>
      </c>
      <c r="B40" s="7" t="s">
        <v>131</v>
      </c>
      <c r="C40" s="7" t="s">
        <v>184</v>
      </c>
      <c r="D40" s="7" t="s">
        <v>303</v>
      </c>
      <c r="E40" s="7" t="s">
        <v>355</v>
      </c>
      <c r="F40" s="7" t="s">
        <v>407</v>
      </c>
      <c r="G40" s="7" t="s">
        <v>459</v>
      </c>
      <c r="H40" s="7" t="s">
        <v>517</v>
      </c>
      <c r="I40" s="7" t="s">
        <v>621</v>
      </c>
      <c r="J40" s="7" t="s">
        <v>569</v>
      </c>
      <c r="K40" s="7" t="s">
        <v>673</v>
      </c>
      <c r="L40" s="7" t="s">
        <v>247</v>
      </c>
      <c r="M40" s="7" t="s">
        <v>717</v>
      </c>
      <c r="N40" s="7" t="s">
        <v>784</v>
      </c>
      <c r="O40" s="7" t="s">
        <v>836</v>
      </c>
      <c r="P40" s="7" t="s">
        <v>878</v>
      </c>
      <c r="Q40" s="7" t="s">
        <v>950</v>
      </c>
    </row>
    <row r="41" spans="1:17" x14ac:dyDescent="0.25">
      <c r="A41" s="7" t="s">
        <v>80</v>
      </c>
      <c r="B41" s="7" t="s">
        <v>132</v>
      </c>
      <c r="C41" s="7" t="s">
        <v>185</v>
      </c>
      <c r="D41" s="7" t="s">
        <v>304</v>
      </c>
      <c r="E41" s="7" t="s">
        <v>356</v>
      </c>
      <c r="F41" s="7" t="s">
        <v>408</v>
      </c>
      <c r="G41" s="7" t="s">
        <v>460</v>
      </c>
      <c r="H41" s="7" t="s">
        <v>518</v>
      </c>
      <c r="I41" s="7" t="s">
        <v>622</v>
      </c>
      <c r="J41" s="7" t="s">
        <v>570</v>
      </c>
      <c r="K41" s="7" t="s">
        <v>674</v>
      </c>
      <c r="L41" s="7" t="s">
        <v>248</v>
      </c>
      <c r="M41" s="7" t="s">
        <v>718</v>
      </c>
      <c r="N41" s="7" t="s">
        <v>785</v>
      </c>
      <c r="O41" s="7" t="s">
        <v>837</v>
      </c>
      <c r="P41" s="7" t="s">
        <v>879</v>
      </c>
      <c r="Q41" s="7" t="s">
        <v>911</v>
      </c>
    </row>
    <row r="42" spans="1:17" x14ac:dyDescent="0.25">
      <c r="A42" s="6" t="s">
        <v>81</v>
      </c>
      <c r="B42" s="6" t="s">
        <v>133</v>
      </c>
      <c r="C42" s="6" t="s">
        <v>186</v>
      </c>
      <c r="D42" s="6" t="s">
        <v>305</v>
      </c>
      <c r="E42" s="6" t="s">
        <v>357</v>
      </c>
      <c r="F42" s="6" t="s">
        <v>409</v>
      </c>
      <c r="G42" s="6" t="s">
        <v>461</v>
      </c>
      <c r="H42" s="6" t="s">
        <v>519</v>
      </c>
      <c r="I42" s="6" t="s">
        <v>623</v>
      </c>
      <c r="J42" s="6" t="s">
        <v>571</v>
      </c>
      <c r="K42" s="6" t="s">
        <v>675</v>
      </c>
      <c r="L42" s="6" t="s">
        <v>249</v>
      </c>
      <c r="M42" s="6" t="s">
        <v>719</v>
      </c>
      <c r="N42" s="6" t="s">
        <v>786</v>
      </c>
      <c r="O42" s="6" t="s">
        <v>838</v>
      </c>
      <c r="P42" s="6" t="s">
        <v>880</v>
      </c>
      <c r="Q42" s="6" t="s">
        <v>925</v>
      </c>
    </row>
    <row r="43" spans="1:17" x14ac:dyDescent="0.25">
      <c r="A43" s="6" t="s">
        <v>82</v>
      </c>
      <c r="B43" s="6" t="s">
        <v>134</v>
      </c>
      <c r="C43" s="6" t="s">
        <v>187</v>
      </c>
      <c r="D43" s="6" t="s">
        <v>306</v>
      </c>
      <c r="E43" s="6" t="s">
        <v>358</v>
      </c>
      <c r="F43" s="6" t="s">
        <v>410</v>
      </c>
      <c r="G43" s="6" t="s">
        <v>462</v>
      </c>
      <c r="H43" s="6" t="s">
        <v>520</v>
      </c>
      <c r="I43" s="6" t="s">
        <v>624</v>
      </c>
      <c r="J43" s="6" t="s">
        <v>572</v>
      </c>
      <c r="K43" s="6" t="s">
        <v>676</v>
      </c>
      <c r="L43" s="6" t="s">
        <v>250</v>
      </c>
      <c r="M43" s="6" t="s">
        <v>720</v>
      </c>
      <c r="N43" s="6" t="s">
        <v>787</v>
      </c>
      <c r="O43" s="6" t="s">
        <v>839</v>
      </c>
      <c r="P43" s="6" t="s">
        <v>899</v>
      </c>
      <c r="Q43" s="6" t="s">
        <v>938</v>
      </c>
    </row>
    <row r="44" spans="1:17" x14ac:dyDescent="0.25">
      <c r="A44" s="6" t="s">
        <v>83</v>
      </c>
      <c r="B44" s="6" t="s">
        <v>135</v>
      </c>
      <c r="C44" s="6" t="s">
        <v>188</v>
      </c>
      <c r="D44" s="6" t="s">
        <v>307</v>
      </c>
      <c r="E44" s="6" t="s">
        <v>359</v>
      </c>
      <c r="F44" s="6" t="s">
        <v>411</v>
      </c>
      <c r="G44" s="6" t="s">
        <v>463</v>
      </c>
      <c r="H44" s="6" t="s">
        <v>521</v>
      </c>
      <c r="I44" s="6" t="s">
        <v>625</v>
      </c>
      <c r="J44" s="6" t="s">
        <v>573</v>
      </c>
      <c r="K44" s="6" t="s">
        <v>677</v>
      </c>
      <c r="L44" s="6" t="s">
        <v>251</v>
      </c>
      <c r="M44" s="6" t="s">
        <v>721</v>
      </c>
      <c r="N44" s="6" t="s">
        <v>788</v>
      </c>
      <c r="O44" s="6" t="s">
        <v>840</v>
      </c>
      <c r="P44" s="6" t="s">
        <v>881</v>
      </c>
      <c r="Q44" s="6" t="s">
        <v>951</v>
      </c>
    </row>
    <row r="45" spans="1:17" x14ac:dyDescent="0.25">
      <c r="A45" s="6" t="s">
        <v>84</v>
      </c>
      <c r="B45" s="6" t="s">
        <v>136</v>
      </c>
      <c r="C45" s="6" t="s">
        <v>189</v>
      </c>
      <c r="D45" s="6" t="s">
        <v>308</v>
      </c>
      <c r="E45" s="6" t="s">
        <v>360</v>
      </c>
      <c r="F45" s="6" t="s">
        <v>412</v>
      </c>
      <c r="G45" s="6" t="s">
        <v>464</v>
      </c>
      <c r="H45" s="6" t="s">
        <v>522</v>
      </c>
      <c r="I45" s="6" t="s">
        <v>626</v>
      </c>
      <c r="J45" s="6" t="s">
        <v>574</v>
      </c>
      <c r="K45" s="6" t="s">
        <v>678</v>
      </c>
      <c r="L45" s="6" t="s">
        <v>252</v>
      </c>
      <c r="M45" s="6" t="s">
        <v>722</v>
      </c>
      <c r="N45" s="6" t="s">
        <v>789</v>
      </c>
      <c r="O45" s="6" t="s">
        <v>841</v>
      </c>
      <c r="P45" s="6" t="s">
        <v>882</v>
      </c>
      <c r="Q45" s="6" t="s">
        <v>912</v>
      </c>
    </row>
    <row r="46" spans="1:17" x14ac:dyDescent="0.25">
      <c r="A46" s="7" t="s">
        <v>85</v>
      </c>
      <c r="B46" s="7" t="s">
        <v>137</v>
      </c>
      <c r="C46" s="7" t="s">
        <v>190</v>
      </c>
      <c r="D46" s="7" t="s">
        <v>309</v>
      </c>
      <c r="E46" s="7" t="s">
        <v>361</v>
      </c>
      <c r="F46" s="7" t="s">
        <v>413</v>
      </c>
      <c r="G46" s="7" t="s">
        <v>465</v>
      </c>
      <c r="H46" s="7" t="s">
        <v>523</v>
      </c>
      <c r="I46" s="7" t="s">
        <v>627</v>
      </c>
      <c r="J46" s="7" t="s">
        <v>575</v>
      </c>
      <c r="K46" s="7" t="s">
        <v>679</v>
      </c>
      <c r="L46" s="7" t="s">
        <v>253</v>
      </c>
      <c r="M46" s="7" t="s">
        <v>723</v>
      </c>
      <c r="N46" s="7" t="s">
        <v>790</v>
      </c>
      <c r="O46" s="7" t="s">
        <v>842</v>
      </c>
      <c r="P46" s="7" t="s">
        <v>883</v>
      </c>
      <c r="Q46" s="7" t="s">
        <v>926</v>
      </c>
    </row>
    <row r="47" spans="1:17" x14ac:dyDescent="0.25">
      <c r="A47" s="7" t="s">
        <v>86</v>
      </c>
      <c r="B47" s="7" t="s">
        <v>138</v>
      </c>
      <c r="C47" s="7" t="s">
        <v>191</v>
      </c>
      <c r="D47" s="7" t="s">
        <v>310</v>
      </c>
      <c r="E47" s="7" t="s">
        <v>362</v>
      </c>
      <c r="F47" s="7" t="s">
        <v>414</v>
      </c>
      <c r="G47" s="7" t="s">
        <v>466</v>
      </c>
      <c r="H47" s="7" t="s">
        <v>524</v>
      </c>
      <c r="I47" s="7" t="s">
        <v>628</v>
      </c>
      <c r="J47" s="7" t="s">
        <v>576</v>
      </c>
      <c r="K47" s="7" t="s">
        <v>680</v>
      </c>
      <c r="L47" s="7" t="s">
        <v>254</v>
      </c>
      <c r="M47" s="7" t="s">
        <v>724</v>
      </c>
      <c r="N47" s="7" t="s">
        <v>791</v>
      </c>
      <c r="O47" s="7" t="s">
        <v>843</v>
      </c>
      <c r="P47" s="7" t="s">
        <v>900</v>
      </c>
      <c r="Q47" s="7" t="s">
        <v>939</v>
      </c>
    </row>
    <row r="48" spans="1:17" x14ac:dyDescent="0.25">
      <c r="A48" s="7" t="s">
        <v>87</v>
      </c>
      <c r="B48" s="7" t="s">
        <v>139</v>
      </c>
      <c r="C48" s="7" t="s">
        <v>192</v>
      </c>
      <c r="D48" s="7" t="s">
        <v>311</v>
      </c>
      <c r="E48" s="7" t="s">
        <v>363</v>
      </c>
      <c r="F48" s="7" t="s">
        <v>415</v>
      </c>
      <c r="G48" s="7" t="s">
        <v>467</v>
      </c>
      <c r="H48" s="7" t="s">
        <v>525</v>
      </c>
      <c r="I48" s="7" t="s">
        <v>629</v>
      </c>
      <c r="J48" s="7" t="s">
        <v>577</v>
      </c>
      <c r="K48" s="7" t="s">
        <v>681</v>
      </c>
      <c r="L48" s="7" t="s">
        <v>255</v>
      </c>
      <c r="M48" s="7" t="s">
        <v>725</v>
      </c>
      <c r="N48" s="7" t="s">
        <v>792</v>
      </c>
      <c r="O48" s="7" t="s">
        <v>844</v>
      </c>
      <c r="P48" s="7" t="s">
        <v>884</v>
      </c>
      <c r="Q48" s="7" t="s">
        <v>952</v>
      </c>
    </row>
    <row r="49" spans="1:17" x14ac:dyDescent="0.25">
      <c r="A49" s="7" t="s">
        <v>88</v>
      </c>
      <c r="B49" s="7" t="s">
        <v>140</v>
      </c>
      <c r="C49" s="7" t="s">
        <v>193</v>
      </c>
      <c r="D49" s="7" t="s">
        <v>312</v>
      </c>
      <c r="E49" s="7" t="s">
        <v>364</v>
      </c>
      <c r="F49" s="7" t="s">
        <v>416</v>
      </c>
      <c r="G49" s="7" t="s">
        <v>468</v>
      </c>
      <c r="H49" s="7" t="s">
        <v>526</v>
      </c>
      <c r="I49" s="7" t="s">
        <v>630</v>
      </c>
      <c r="J49" s="7" t="s">
        <v>578</v>
      </c>
      <c r="K49" s="7" t="s">
        <v>682</v>
      </c>
      <c r="L49" s="7" t="s">
        <v>256</v>
      </c>
      <c r="M49" s="7" t="s">
        <v>726</v>
      </c>
      <c r="N49" s="7" t="s">
        <v>793</v>
      </c>
      <c r="O49" s="7" t="s">
        <v>845</v>
      </c>
      <c r="P49" s="7" t="s">
        <v>885</v>
      </c>
      <c r="Q49" s="7" t="s">
        <v>913</v>
      </c>
    </row>
    <row r="50" spans="1:17" x14ac:dyDescent="0.25">
      <c r="A50" s="6" t="s">
        <v>141</v>
      </c>
      <c r="B50" s="6" t="s">
        <v>142</v>
      </c>
      <c r="C50" s="6" t="s">
        <v>194</v>
      </c>
      <c r="D50" s="6" t="s">
        <v>313</v>
      </c>
      <c r="E50" s="6" t="s">
        <v>365</v>
      </c>
      <c r="F50" s="6" t="s">
        <v>417</v>
      </c>
      <c r="G50" s="6" t="s">
        <v>469</v>
      </c>
      <c r="H50" s="6" t="s">
        <v>527</v>
      </c>
      <c r="I50" s="6" t="s">
        <v>631</v>
      </c>
      <c r="J50" s="6" t="s">
        <v>579</v>
      </c>
      <c r="K50" s="6" t="s">
        <v>683</v>
      </c>
      <c r="L50" s="6" t="s">
        <v>257</v>
      </c>
      <c r="M50" s="6" t="s">
        <v>727</v>
      </c>
      <c r="N50" s="6" t="s">
        <v>794</v>
      </c>
      <c r="O50" s="6" t="s">
        <v>846</v>
      </c>
      <c r="P50" s="6" t="s">
        <v>886</v>
      </c>
      <c r="Q50" s="6" t="s">
        <v>927</v>
      </c>
    </row>
    <row r="51" spans="1:17" x14ac:dyDescent="0.25">
      <c r="A51" s="6" t="s">
        <v>89</v>
      </c>
      <c r="B51" s="6" t="s">
        <v>145</v>
      </c>
      <c r="C51" s="6" t="s">
        <v>195</v>
      </c>
      <c r="D51" s="6" t="s">
        <v>314</v>
      </c>
      <c r="E51" s="6" t="s">
        <v>366</v>
      </c>
      <c r="F51" s="6" t="s">
        <v>418</v>
      </c>
      <c r="G51" s="6" t="s">
        <v>470</v>
      </c>
      <c r="H51" s="6" t="s">
        <v>528</v>
      </c>
      <c r="I51" s="6" t="s">
        <v>632</v>
      </c>
      <c r="J51" s="6" t="s">
        <v>580</v>
      </c>
      <c r="K51" s="6" t="s">
        <v>684</v>
      </c>
      <c r="L51" s="6" t="s">
        <v>258</v>
      </c>
      <c r="M51" s="6" t="s">
        <v>728</v>
      </c>
      <c r="N51" s="6" t="s">
        <v>795</v>
      </c>
      <c r="O51" s="6" t="s">
        <v>847</v>
      </c>
      <c r="P51" s="6" t="s">
        <v>901</v>
      </c>
      <c r="Q51" s="6" t="s">
        <v>940</v>
      </c>
    </row>
    <row r="52" spans="1:17" x14ac:dyDescent="0.25">
      <c r="A52" s="6" t="s">
        <v>90</v>
      </c>
      <c r="B52" s="6" t="s">
        <v>143</v>
      </c>
      <c r="C52" s="6" t="s">
        <v>196</v>
      </c>
      <c r="D52" s="6" t="s">
        <v>315</v>
      </c>
      <c r="E52" s="6" t="s">
        <v>367</v>
      </c>
      <c r="F52" s="6" t="s">
        <v>419</v>
      </c>
      <c r="G52" s="6" t="s">
        <v>471</v>
      </c>
      <c r="H52" s="6" t="s">
        <v>529</v>
      </c>
      <c r="I52" s="6" t="s">
        <v>633</v>
      </c>
      <c r="J52" s="6" t="s">
        <v>581</v>
      </c>
      <c r="K52" s="6" t="s">
        <v>685</v>
      </c>
      <c r="L52" s="6" t="s">
        <v>259</v>
      </c>
      <c r="M52" s="6" t="s">
        <v>729</v>
      </c>
      <c r="N52" s="6" t="s">
        <v>796</v>
      </c>
      <c r="O52" s="6" t="s">
        <v>848</v>
      </c>
      <c r="P52" s="6" t="s">
        <v>887</v>
      </c>
      <c r="Q52" s="6" t="s">
        <v>953</v>
      </c>
    </row>
    <row r="53" spans="1:17" x14ac:dyDescent="0.25">
      <c r="A53" s="6" t="s">
        <v>91</v>
      </c>
      <c r="B53" s="6" t="s">
        <v>144</v>
      </c>
      <c r="C53" s="6" t="s">
        <v>197</v>
      </c>
      <c r="D53" s="6" t="s">
        <v>316</v>
      </c>
      <c r="E53" s="6" t="s">
        <v>368</v>
      </c>
      <c r="F53" s="6" t="s">
        <v>420</v>
      </c>
      <c r="G53" s="6" t="s">
        <v>472</v>
      </c>
      <c r="H53" s="6" t="s">
        <v>530</v>
      </c>
      <c r="I53" s="6" t="s">
        <v>634</v>
      </c>
      <c r="J53" s="6" t="s">
        <v>582</v>
      </c>
      <c r="K53" s="6" t="s">
        <v>686</v>
      </c>
      <c r="L53" s="6" t="s">
        <v>260</v>
      </c>
      <c r="M53" s="6" t="s">
        <v>730</v>
      </c>
      <c r="N53" s="6" t="s">
        <v>797</v>
      </c>
      <c r="O53" s="6" t="s">
        <v>849</v>
      </c>
      <c r="P53" s="6" t="s">
        <v>888</v>
      </c>
      <c r="Q53" s="6" t="s">
        <v>914</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W434"/>
  <sheetViews>
    <sheetView tabSelected="1" zoomScaleNormal="100" workbookViewId="0">
      <pane xSplit="1" ySplit="1" topLeftCell="R261" activePane="bottomRight" state="frozen"/>
      <selection pane="topRight" activeCell="B1" sqref="B1"/>
      <selection pane="bottomLeft" activeCell="A2" sqref="A2"/>
      <selection pane="bottomRight" activeCell="AC279" sqref="AC279"/>
    </sheetView>
  </sheetViews>
  <sheetFormatPr defaultRowHeight="17.25" customHeight="1" x14ac:dyDescent="0.25"/>
  <cols>
    <col min="1" max="1" width="13.5703125" customWidth="1"/>
    <col min="2" max="3" width="18" customWidth="1"/>
    <col min="4" max="4" width="14.140625" customWidth="1"/>
    <col min="5" max="5" width="12.7109375" customWidth="1"/>
    <col min="6" max="6" width="16.7109375" customWidth="1"/>
    <col min="7" max="8" width="13.7109375" customWidth="1"/>
    <col min="9" max="9" width="14.28515625" customWidth="1"/>
    <col min="10" max="10" width="13.28515625" customWidth="1"/>
    <col min="11" max="11" width="16.140625" customWidth="1"/>
    <col min="12" max="12" width="15" customWidth="1"/>
    <col min="13" max="13" width="16" customWidth="1"/>
    <col min="14" max="16" width="19" customWidth="1"/>
    <col min="17" max="21" width="17.42578125" customWidth="1"/>
    <col min="22" max="22" width="18.42578125" customWidth="1"/>
    <col min="23" max="23" width="14.140625" customWidth="1"/>
    <col min="24" max="24" width="15.5703125" customWidth="1"/>
    <col min="25" max="25" width="18.42578125" customWidth="1"/>
    <col min="26" max="26" width="14.42578125" customWidth="1"/>
    <col min="27" max="27" width="15" customWidth="1"/>
    <col min="28" max="28" width="17.42578125" customWidth="1"/>
    <col min="29" max="29" width="16" customWidth="1"/>
    <col min="30" max="30" width="16.85546875" customWidth="1"/>
    <col min="31" max="32" width="16.5703125" customWidth="1"/>
    <col min="33" max="33" width="17.7109375" customWidth="1"/>
    <col min="34" max="34" width="14.5703125" bestFit="1" customWidth="1"/>
    <col min="35" max="35" width="14" bestFit="1" customWidth="1"/>
    <col min="36" max="36" width="14.28515625" bestFit="1" customWidth="1"/>
    <col min="37" max="37" width="18.5703125" customWidth="1"/>
    <col min="38" max="38" width="17" customWidth="1"/>
    <col min="39" max="39" width="16.140625" customWidth="1"/>
    <col min="40" max="40" width="16.28515625" customWidth="1"/>
    <col min="41" max="41" width="19.5703125" customWidth="1"/>
    <col min="42" max="42" width="15" customWidth="1"/>
    <col min="43" max="43" width="15.140625" customWidth="1"/>
    <col min="44" max="44" width="15" customWidth="1"/>
    <col min="45" max="45" width="16.7109375" customWidth="1"/>
    <col min="46" max="46" width="13.28515625" bestFit="1" customWidth="1"/>
    <col min="47" max="47" width="15.42578125" customWidth="1"/>
    <col min="48" max="48" width="16" customWidth="1"/>
    <col min="49" max="49" width="16.140625" customWidth="1"/>
    <col min="50" max="50" width="15.5703125" customWidth="1"/>
    <col min="51" max="51" width="14.85546875" customWidth="1"/>
    <col min="52" max="52" width="15.7109375" customWidth="1"/>
    <col min="53" max="59" width="12" customWidth="1"/>
    <col min="74" max="74" width="17.42578125" customWidth="1"/>
  </cols>
  <sheetData>
    <row r="1" spans="1:75" ht="17.25" customHeight="1" x14ac:dyDescent="0.25">
      <c r="A1" s="4" t="str">
        <f t="array" ref="A1:BT1">TRANSPOSE(IndexInfo!C2:C77)</f>
        <v>VIX</v>
      </c>
      <c r="B1" s="4" t="str">
        <v>ES</v>
      </c>
      <c r="C1" s="4" t="str">
        <v>TSX</v>
      </c>
      <c r="D1" s="4" t="str">
        <v>UKX</v>
      </c>
      <c r="E1" s="4" t="str">
        <v>CAC</v>
      </c>
      <c r="F1" s="4" t="str">
        <v>DAX</v>
      </c>
      <c r="G1" s="4" t="str">
        <v>IBEX</v>
      </c>
      <c r="H1" s="4" t="str">
        <v>FTSEMIB</v>
      </c>
      <c r="I1" s="4" t="str">
        <v>AEX</v>
      </c>
      <c r="J1" s="4" t="str">
        <v>OMX</v>
      </c>
      <c r="K1" s="4" t="str">
        <v>SMI</v>
      </c>
      <c r="L1" s="4" t="str">
        <v>NKY</v>
      </c>
      <c r="M1" s="4" t="str">
        <v>HIA</v>
      </c>
      <c r="N1" s="4" t="str">
        <v>AS51</v>
      </c>
      <c r="O1" s="57" t="str">
        <v>Brent</v>
      </c>
      <c r="P1" s="57" t="str">
        <v>Gasoil</v>
      </c>
      <c r="Q1" s="4" t="str">
        <v>WTI</v>
      </c>
      <c r="R1" s="57" t="str">
        <v>UnlGasoline</v>
      </c>
      <c r="S1" s="57" t="str">
        <v>HeatingOil</v>
      </c>
      <c r="T1" s="4" t="str">
        <v>NatGas</v>
      </c>
      <c r="U1" s="57" t="str">
        <v>Cotton</v>
      </c>
      <c r="V1" s="4" t="str">
        <v>Coffee</v>
      </c>
      <c r="W1" s="57" t="str">
        <v>Coca</v>
      </c>
      <c r="X1" s="57" t="str">
        <v>Sugar</v>
      </c>
      <c r="Y1" s="57" t="str">
        <v>KanasaWheat</v>
      </c>
      <c r="Z1" s="57" t="str">
        <v>Corn</v>
      </c>
      <c r="AA1" s="57" t="str">
        <v>Wheat</v>
      </c>
      <c r="AB1" s="57" t="str">
        <v>LeanHogs</v>
      </c>
      <c r="AC1" s="60" t="str">
        <v>FeederCattle</v>
      </c>
      <c r="AD1" s="57" t="str">
        <v>LiveCattle</v>
      </c>
      <c r="AE1" s="4" t="str">
        <v>Gold</v>
      </c>
      <c r="AF1" s="4" t="str">
        <v>Silver</v>
      </c>
      <c r="AG1" s="57" t="str">
        <v>Aluminum</v>
      </c>
      <c r="AH1" s="57" t="str">
        <v>Nickel</v>
      </c>
      <c r="AI1" s="57" t="str">
        <v>Lead</v>
      </c>
      <c r="AJ1" s="57" t="str">
        <v>Zinc</v>
      </c>
      <c r="AK1" s="4" t="str">
        <v>Copper</v>
      </c>
      <c r="AL1" s="4" t="str">
        <v>USZC</v>
      </c>
      <c r="AM1" s="4" t="str">
        <v>AUSZC</v>
      </c>
      <c r="AN1" s="4" t="str">
        <v>CAZC</v>
      </c>
      <c r="AO1" s="4" t="str">
        <v>GERZC</v>
      </c>
      <c r="AP1" s="4" t="str">
        <v>UKZC</v>
      </c>
      <c r="AQ1" s="4" t="str">
        <v>JPZC</v>
      </c>
      <c r="AR1" s="4" t="str">
        <v>GBPUSD</v>
      </c>
      <c r="AS1" s="4" t="str">
        <v>EURUSD</v>
      </c>
      <c r="AT1" s="4" t="str">
        <v>JPYUSD</v>
      </c>
      <c r="AU1" s="4" t="str">
        <v>AUDUSD</v>
      </c>
      <c r="AV1" s="4" t="str">
        <v>CADUSD</v>
      </c>
      <c r="AW1" s="4" t="str">
        <v>CHFUSD</v>
      </c>
      <c r="AX1" t="str">
        <v>GBPJPY</v>
      </c>
      <c r="AY1" t="str">
        <v>EURJPY</v>
      </c>
      <c r="AZ1" t="str">
        <v>EURAUD</v>
      </c>
      <c r="BA1" t="str">
        <v>TRYUSD</v>
      </c>
      <c r="BB1" t="str">
        <v>BRLUSD</v>
      </c>
      <c r="BC1" t="str">
        <v>MXNUSD</v>
      </c>
      <c r="BD1" t="str">
        <v>USDINR</v>
      </c>
      <c r="BE1" t="str">
        <v>NZDUSD</v>
      </c>
      <c r="BF1" t="str">
        <v>ZARUSD</v>
      </c>
      <c r="BG1" t="str">
        <v>RUBUSD</v>
      </c>
      <c r="BH1" t="str">
        <v>Bitcoin</v>
      </c>
      <c r="BI1" t="str">
        <v>Ethereum</v>
      </c>
      <c r="BJ1">
        <v>0</v>
      </c>
      <c r="BK1">
        <v>0</v>
      </c>
      <c r="BL1">
        <v>0</v>
      </c>
      <c r="BM1">
        <v>0</v>
      </c>
      <c r="BN1">
        <v>0</v>
      </c>
      <c r="BO1">
        <v>0</v>
      </c>
      <c r="BP1">
        <v>0</v>
      </c>
      <c r="BQ1">
        <v>0</v>
      </c>
      <c r="BR1">
        <v>0</v>
      </c>
      <c r="BS1">
        <v>0</v>
      </c>
      <c r="BT1">
        <v>0</v>
      </c>
      <c r="BV1" t="s">
        <v>4354</v>
      </c>
      <c r="BW1" t="s">
        <v>4354</v>
      </c>
    </row>
    <row r="2" spans="1:75" ht="17.25" customHeight="1" x14ac:dyDescent="0.25">
      <c r="A2" s="7" t="s">
        <v>4192</v>
      </c>
      <c r="B2" s="6" t="s">
        <v>2326</v>
      </c>
      <c r="C2" s="6" t="s">
        <v>2450</v>
      </c>
      <c r="D2" s="7" t="s">
        <v>2523</v>
      </c>
      <c r="E2" s="7" t="s">
        <v>2591</v>
      </c>
      <c r="F2" s="7" t="s">
        <v>2882</v>
      </c>
      <c r="G2" s="7" t="s">
        <v>2990</v>
      </c>
      <c r="H2" s="6" t="s">
        <v>438</v>
      </c>
      <c r="I2" s="6" t="s">
        <v>3243</v>
      </c>
      <c r="J2" s="6" t="s">
        <v>3462</v>
      </c>
      <c r="K2" s="7" t="s">
        <v>3565</v>
      </c>
      <c r="L2" s="7" t="s">
        <v>3669</v>
      </c>
      <c r="M2" s="7" t="s">
        <v>3788</v>
      </c>
      <c r="N2" s="7" t="s">
        <v>4089</v>
      </c>
      <c r="O2" s="6" t="s">
        <v>4357</v>
      </c>
      <c r="P2" s="7" t="s">
        <v>4698</v>
      </c>
      <c r="Q2" s="6" t="s">
        <v>956</v>
      </c>
      <c r="R2" s="7" t="s">
        <v>5034</v>
      </c>
      <c r="S2" s="6" t="s">
        <v>5172</v>
      </c>
      <c r="T2" s="6" t="s">
        <v>1276</v>
      </c>
      <c r="U2" s="7" t="s">
        <v>5542</v>
      </c>
      <c r="V2" s="6" t="s">
        <v>2233</v>
      </c>
      <c r="W2" s="6" t="s">
        <v>5652</v>
      </c>
      <c r="X2" s="6" t="s">
        <v>5807</v>
      </c>
      <c r="Y2" s="6" t="s">
        <v>5925</v>
      </c>
      <c r="Z2" s="6" t="s">
        <v>6059</v>
      </c>
      <c r="AA2" s="6" t="s">
        <v>6218</v>
      </c>
      <c r="AB2" s="6" t="s">
        <v>8206</v>
      </c>
      <c r="AC2" s="6" t="s">
        <v>6536</v>
      </c>
      <c r="AD2" s="6" t="s">
        <v>6784</v>
      </c>
      <c r="AE2" s="6" t="s">
        <v>1543</v>
      </c>
      <c r="AF2" s="6" t="s">
        <v>1863</v>
      </c>
      <c r="AG2" s="7" t="s">
        <v>6986</v>
      </c>
      <c r="AH2" s="7" t="s">
        <v>7224</v>
      </c>
      <c r="AI2" s="7" t="s">
        <v>7462</v>
      </c>
      <c r="AJ2" s="7" t="s">
        <v>7700</v>
      </c>
      <c r="AK2" s="7" t="s">
        <v>7938</v>
      </c>
      <c r="AL2" s="6" t="s">
        <v>8450</v>
      </c>
      <c r="AM2" s="7" t="s">
        <v>8575</v>
      </c>
      <c r="AN2" s="6" t="s">
        <v>8687</v>
      </c>
      <c r="AO2" s="7" t="s">
        <v>8796</v>
      </c>
      <c r="AP2" s="6" t="s">
        <v>8901</v>
      </c>
      <c r="AQ2" s="6" t="s">
        <v>9009</v>
      </c>
      <c r="AR2" s="6" t="s">
        <v>9246</v>
      </c>
      <c r="AS2" s="6" t="s">
        <v>9463</v>
      </c>
      <c r="AT2" s="6" t="s">
        <v>9543</v>
      </c>
      <c r="AU2" s="6" t="s">
        <v>10063</v>
      </c>
      <c r="AV2" s="6" t="s">
        <v>10184</v>
      </c>
      <c r="AW2" s="6" t="s">
        <v>10305</v>
      </c>
      <c r="AX2" s="7" t="s">
        <v>10435</v>
      </c>
      <c r="AY2" s="7" t="s">
        <v>10494</v>
      </c>
      <c r="AZ2" s="7" t="s">
        <v>10553</v>
      </c>
      <c r="BV2" s="6" t="s">
        <v>9541</v>
      </c>
      <c r="BW2" t="str">
        <f>_xll.BDP(BV2,"NAME")</f>
        <v>#N/A Invalid Security</v>
      </c>
    </row>
    <row r="3" spans="1:75" ht="17.25" customHeight="1" x14ac:dyDescent="0.25">
      <c r="A3" s="7" t="s">
        <v>4193</v>
      </c>
      <c r="B3" s="6" t="s">
        <v>2327</v>
      </c>
      <c r="C3" s="7" t="s">
        <v>2451</v>
      </c>
      <c r="D3" s="7" t="s">
        <v>2524</v>
      </c>
      <c r="E3" s="6" t="s">
        <v>2592</v>
      </c>
      <c r="F3" s="6" t="s">
        <v>2883</v>
      </c>
      <c r="G3" s="7" t="s">
        <v>2991</v>
      </c>
      <c r="H3" s="6" t="s">
        <v>439</v>
      </c>
      <c r="I3" s="6" t="s">
        <v>3244</v>
      </c>
      <c r="J3" s="6" t="s">
        <v>583</v>
      </c>
      <c r="K3" s="7" t="s">
        <v>3566</v>
      </c>
      <c r="L3" s="6" t="s">
        <v>3670</v>
      </c>
      <c r="M3" s="7" t="s">
        <v>3789</v>
      </c>
      <c r="N3" s="7" t="s">
        <v>4090</v>
      </c>
      <c r="O3" s="6" t="s">
        <v>4360</v>
      </c>
      <c r="P3" s="7" t="s">
        <v>4701</v>
      </c>
      <c r="Q3" s="6" t="s">
        <v>957</v>
      </c>
      <c r="R3" s="7" t="s">
        <v>5037</v>
      </c>
      <c r="S3" s="6" t="s">
        <v>5175</v>
      </c>
      <c r="T3" s="6" t="s">
        <v>1277</v>
      </c>
      <c r="U3" s="7" t="s">
        <v>5543</v>
      </c>
      <c r="V3" s="6" t="s">
        <v>2234</v>
      </c>
      <c r="W3" s="6" t="s">
        <v>5653</v>
      </c>
      <c r="X3" s="7" t="s">
        <v>5808</v>
      </c>
      <c r="Y3" s="6" t="s">
        <v>5926</v>
      </c>
      <c r="Z3" s="6" t="s">
        <v>6060</v>
      </c>
      <c r="AA3" s="6" t="s">
        <v>6219</v>
      </c>
      <c r="AB3" s="6" t="s">
        <v>8207</v>
      </c>
      <c r="AC3" s="6" t="s">
        <v>6537</v>
      </c>
      <c r="AD3" s="6" t="s">
        <v>6785</v>
      </c>
      <c r="AE3" s="6" t="s">
        <v>1546</v>
      </c>
      <c r="AF3" s="6" t="s">
        <v>1866</v>
      </c>
      <c r="AG3" s="7" t="s">
        <v>6989</v>
      </c>
      <c r="AH3" s="7" t="s">
        <v>7227</v>
      </c>
      <c r="AI3" s="7" t="s">
        <v>7465</v>
      </c>
      <c r="AJ3" s="7" t="s">
        <v>7703</v>
      </c>
      <c r="AK3" s="7" t="s">
        <v>7939</v>
      </c>
      <c r="AL3" s="6" t="s">
        <v>8451</v>
      </c>
      <c r="AM3" s="7" t="s">
        <v>8576</v>
      </c>
      <c r="AN3" s="6" t="s">
        <v>8688</v>
      </c>
      <c r="AO3" s="7" t="s">
        <v>8797</v>
      </c>
      <c r="AP3" s="6" t="s">
        <v>8902</v>
      </c>
      <c r="AQ3" s="6" t="s">
        <v>9010</v>
      </c>
      <c r="AR3" s="6" t="s">
        <v>9247</v>
      </c>
      <c r="AS3" s="6" t="s">
        <v>9464</v>
      </c>
      <c r="AT3" s="6" t="s">
        <v>9546</v>
      </c>
      <c r="AU3" s="6" t="s">
        <v>10064</v>
      </c>
      <c r="AV3" s="6" t="s">
        <v>10185</v>
      </c>
      <c r="AW3" s="6" t="s">
        <v>10306</v>
      </c>
      <c r="AX3" s="7" t="s">
        <v>10436</v>
      </c>
      <c r="AY3" s="7" t="s">
        <v>10495</v>
      </c>
      <c r="AZ3" s="7" t="s">
        <v>10554</v>
      </c>
      <c r="BV3" s="6" t="s">
        <v>9542</v>
      </c>
      <c r="BW3" t="str">
        <f>_xll.BDP(BV3,"NAME")</f>
        <v>#N/A Invalid Security</v>
      </c>
    </row>
    <row r="4" spans="1:75" ht="17.25" customHeight="1" x14ac:dyDescent="0.25">
      <c r="A4" s="7" t="s">
        <v>4194</v>
      </c>
      <c r="B4" s="6" t="s">
        <v>2328</v>
      </c>
      <c r="C4" s="7" t="s">
        <v>2452</v>
      </c>
      <c r="D4" s="7" t="s">
        <v>2525</v>
      </c>
      <c r="E4" s="6" t="s">
        <v>2593</v>
      </c>
      <c r="F4" s="6" t="s">
        <v>2884</v>
      </c>
      <c r="G4" s="7" t="s">
        <v>2992</v>
      </c>
      <c r="H4" s="6" t="s">
        <v>440</v>
      </c>
      <c r="I4" s="6" t="s">
        <v>3245</v>
      </c>
      <c r="J4" s="6" t="s">
        <v>3463</v>
      </c>
      <c r="K4" s="7" t="s">
        <v>3567</v>
      </c>
      <c r="L4" s="6" t="s">
        <v>3671</v>
      </c>
      <c r="M4" s="7" t="s">
        <v>3790</v>
      </c>
      <c r="N4" s="7" t="s">
        <v>4091</v>
      </c>
      <c r="O4" s="7" t="s">
        <v>4363</v>
      </c>
      <c r="P4" s="7" t="s">
        <v>4704</v>
      </c>
      <c r="Q4" s="6" t="s">
        <v>958</v>
      </c>
      <c r="R4" s="6" t="s">
        <v>5040</v>
      </c>
      <c r="S4" s="6" t="s">
        <v>5178</v>
      </c>
      <c r="T4" s="6" t="s">
        <v>1278</v>
      </c>
      <c r="U4" s="7" t="s">
        <v>5544</v>
      </c>
      <c r="V4" s="6" t="s">
        <v>2235</v>
      </c>
      <c r="W4" s="6" t="s">
        <v>5654</v>
      </c>
      <c r="X4" s="7" t="s">
        <v>5809</v>
      </c>
      <c r="Y4" s="6" t="s">
        <v>5927</v>
      </c>
      <c r="Z4" s="6" t="s">
        <v>6061</v>
      </c>
      <c r="AA4" s="6" t="s">
        <v>6220</v>
      </c>
      <c r="AB4" s="6" t="s">
        <v>8208</v>
      </c>
      <c r="AC4" s="6" t="s">
        <v>6538</v>
      </c>
      <c r="AD4" s="6" t="s">
        <v>6786</v>
      </c>
      <c r="AE4" s="6" t="s">
        <v>1549</v>
      </c>
      <c r="AF4" s="6" t="s">
        <v>1869</v>
      </c>
      <c r="AG4" s="7" t="s">
        <v>6992</v>
      </c>
      <c r="AH4" s="7" t="s">
        <v>7230</v>
      </c>
      <c r="AI4" s="7" t="s">
        <v>7468</v>
      </c>
      <c r="AJ4" s="7" t="s">
        <v>7706</v>
      </c>
      <c r="AK4" s="7" t="s">
        <v>7940</v>
      </c>
      <c r="AL4" s="6" t="s">
        <v>8452</v>
      </c>
      <c r="AM4" s="7" t="s">
        <v>8577</v>
      </c>
      <c r="AN4" s="6" t="s">
        <v>8689</v>
      </c>
      <c r="AO4" s="7" t="s">
        <v>8798</v>
      </c>
      <c r="AP4" s="6" t="s">
        <v>8903</v>
      </c>
      <c r="AQ4" s="6" t="s">
        <v>9011</v>
      </c>
      <c r="AR4" s="6" t="s">
        <v>9248</v>
      </c>
      <c r="AS4" s="6" t="s">
        <v>9465</v>
      </c>
      <c r="AT4" s="6" t="s">
        <v>9549</v>
      </c>
      <c r="AU4" s="6" t="s">
        <v>10065</v>
      </c>
      <c r="AV4" s="6" t="s">
        <v>10186</v>
      </c>
      <c r="AW4" s="6" t="s">
        <v>10307</v>
      </c>
      <c r="AX4" s="6" t="s">
        <v>10437</v>
      </c>
      <c r="AY4" s="6" t="s">
        <v>10496</v>
      </c>
      <c r="AZ4" s="6" t="s">
        <v>10555</v>
      </c>
      <c r="BV4" s="6" t="s">
        <v>9543</v>
      </c>
      <c r="BW4" t="str">
        <f>_xll.BDP(BV4,"NAME")</f>
        <v>JPN YEN FUT (IMM) Mar87</v>
      </c>
    </row>
    <row r="5" spans="1:75" ht="17.25" customHeight="1" x14ac:dyDescent="0.25">
      <c r="A5" s="7" t="s">
        <v>4195</v>
      </c>
      <c r="B5" s="6" t="s">
        <v>2329</v>
      </c>
      <c r="C5" s="7" t="s">
        <v>2453</v>
      </c>
      <c r="D5" s="7" t="s">
        <v>2526</v>
      </c>
      <c r="E5" s="6" t="s">
        <v>2594</v>
      </c>
      <c r="F5" s="6" t="s">
        <v>2885</v>
      </c>
      <c r="G5" s="7" t="s">
        <v>2993</v>
      </c>
      <c r="H5" s="7" t="s">
        <v>441</v>
      </c>
      <c r="I5" s="6" t="s">
        <v>3246</v>
      </c>
      <c r="J5" s="6" t="s">
        <v>3464</v>
      </c>
      <c r="K5" s="7" t="s">
        <v>3568</v>
      </c>
      <c r="L5" s="6" t="s">
        <v>3672</v>
      </c>
      <c r="M5" s="7" t="s">
        <v>3791</v>
      </c>
      <c r="N5" s="6" t="s">
        <v>4092</v>
      </c>
      <c r="O5" s="7" t="s">
        <v>4366</v>
      </c>
      <c r="P5" s="7" t="s">
        <v>4707</v>
      </c>
      <c r="Q5" s="6" t="s">
        <v>959</v>
      </c>
      <c r="R5" s="6" t="s">
        <v>5043</v>
      </c>
      <c r="S5" s="6" t="s">
        <v>5181</v>
      </c>
      <c r="T5" s="6" t="s">
        <v>1279</v>
      </c>
      <c r="U5" s="7" t="s">
        <v>5545</v>
      </c>
      <c r="V5" s="6" t="s">
        <v>2236</v>
      </c>
      <c r="W5" s="6" t="s">
        <v>5655</v>
      </c>
      <c r="X5" s="7" t="s">
        <v>5810</v>
      </c>
      <c r="Y5" s="6" t="s">
        <v>5928</v>
      </c>
      <c r="Z5" s="6" t="s">
        <v>6062</v>
      </c>
      <c r="AA5" s="6" t="s">
        <v>6221</v>
      </c>
      <c r="AB5" s="6" t="s">
        <v>8209</v>
      </c>
      <c r="AC5" s="6" t="s">
        <v>6539</v>
      </c>
      <c r="AD5" s="6" t="s">
        <v>6787</v>
      </c>
      <c r="AE5" s="6" t="s">
        <v>1552</v>
      </c>
      <c r="AF5" s="6" t="s">
        <v>1872</v>
      </c>
      <c r="AG5" s="7" t="s">
        <v>6995</v>
      </c>
      <c r="AH5" s="7" t="s">
        <v>7233</v>
      </c>
      <c r="AI5" s="7" t="s">
        <v>7471</v>
      </c>
      <c r="AJ5" s="7" t="s">
        <v>7709</v>
      </c>
      <c r="AK5" s="7" t="s">
        <v>7941</v>
      </c>
      <c r="AL5" s="6" t="s">
        <v>8453</v>
      </c>
      <c r="AM5" s="7" t="s">
        <v>8578</v>
      </c>
      <c r="AN5" s="6" t="s">
        <v>8690</v>
      </c>
      <c r="AO5" s="7" t="s">
        <v>8799</v>
      </c>
      <c r="AP5" s="6" t="s">
        <v>8904</v>
      </c>
      <c r="AQ5" s="6" t="s">
        <v>9012</v>
      </c>
      <c r="AR5" s="6" t="s">
        <v>9249</v>
      </c>
      <c r="AS5" s="6" t="s">
        <v>9466</v>
      </c>
      <c r="AT5" s="6" t="s">
        <v>9552</v>
      </c>
      <c r="AU5" s="6" t="s">
        <v>10066</v>
      </c>
      <c r="AV5" s="6" t="s">
        <v>10187</v>
      </c>
      <c r="AW5" s="6" t="s">
        <v>10308</v>
      </c>
      <c r="AX5" s="6" t="s">
        <v>10438</v>
      </c>
      <c r="AY5" s="6" t="s">
        <v>10497</v>
      </c>
      <c r="AZ5" s="6" t="s">
        <v>10556</v>
      </c>
      <c r="BV5" s="6" t="s">
        <v>9544</v>
      </c>
      <c r="BW5" t="str">
        <f>_xll.BDP(BV5,"NAME")</f>
        <v>#N/A Invalid Security</v>
      </c>
    </row>
    <row r="6" spans="1:75" ht="17.25" customHeight="1" x14ac:dyDescent="0.25">
      <c r="A6" s="7" t="s">
        <v>4196</v>
      </c>
      <c r="B6" s="7" t="s">
        <v>2330</v>
      </c>
      <c r="C6" s="7" t="s">
        <v>2454</v>
      </c>
      <c r="D6" s="6" t="s">
        <v>2527</v>
      </c>
      <c r="E6" s="6" t="s">
        <v>2595</v>
      </c>
      <c r="F6" s="6" t="s">
        <v>2886</v>
      </c>
      <c r="G6" s="7" t="s">
        <v>2994</v>
      </c>
      <c r="H6" s="7" t="s">
        <v>442</v>
      </c>
      <c r="I6" s="6" t="s">
        <v>3247</v>
      </c>
      <c r="J6" s="6" t="s">
        <v>584</v>
      </c>
      <c r="K6" s="7" t="s">
        <v>3569</v>
      </c>
      <c r="L6" s="6" t="s">
        <v>3673</v>
      </c>
      <c r="M6" s="7" t="s">
        <v>3792</v>
      </c>
      <c r="N6" s="6" t="s">
        <v>4093</v>
      </c>
      <c r="O6" s="7" t="s">
        <v>4369</v>
      </c>
      <c r="P6" s="6" t="s">
        <v>4710</v>
      </c>
      <c r="Q6" s="6" t="s">
        <v>960</v>
      </c>
      <c r="R6" s="6" t="s">
        <v>5046</v>
      </c>
      <c r="S6" s="7" t="s">
        <v>5184</v>
      </c>
      <c r="T6" s="6" t="s">
        <v>1280</v>
      </c>
      <c r="U6" s="7" t="s">
        <v>5546</v>
      </c>
      <c r="V6" s="6" t="s">
        <v>2237</v>
      </c>
      <c r="W6" s="6" t="s">
        <v>5656</v>
      </c>
      <c r="X6" s="7" t="s">
        <v>5811</v>
      </c>
      <c r="Y6" s="6" t="s">
        <v>5929</v>
      </c>
      <c r="Z6" s="6" t="s">
        <v>6063</v>
      </c>
      <c r="AA6" s="6" t="s">
        <v>6222</v>
      </c>
      <c r="AB6" s="6" t="s">
        <v>8210</v>
      </c>
      <c r="AC6" s="6" t="s">
        <v>6540</v>
      </c>
      <c r="AD6" s="6" t="s">
        <v>6788</v>
      </c>
      <c r="AE6" s="7" t="s">
        <v>1555</v>
      </c>
      <c r="AF6" s="7" t="s">
        <v>1875</v>
      </c>
      <c r="AG6" s="6" t="s">
        <v>6998</v>
      </c>
      <c r="AH6" s="6" t="s">
        <v>7236</v>
      </c>
      <c r="AI6" s="6" t="s">
        <v>7474</v>
      </c>
      <c r="AJ6" s="6" t="s">
        <v>7712</v>
      </c>
      <c r="AK6" s="7" t="s">
        <v>7942</v>
      </c>
      <c r="AL6" s="7" t="s">
        <v>8454</v>
      </c>
      <c r="AM6" s="6" t="s">
        <v>8579</v>
      </c>
      <c r="AN6" s="7" t="s">
        <v>8691</v>
      </c>
      <c r="AO6" s="6" t="s">
        <v>8800</v>
      </c>
      <c r="AP6" s="7" t="s">
        <v>8905</v>
      </c>
      <c r="AQ6" s="7" t="s">
        <v>9013</v>
      </c>
      <c r="AR6" s="7" t="s">
        <v>9250</v>
      </c>
      <c r="AS6" s="7" t="s">
        <v>9467</v>
      </c>
      <c r="AT6" s="7" t="s">
        <v>9555</v>
      </c>
      <c r="AU6" s="7" t="s">
        <v>10067</v>
      </c>
      <c r="AV6" s="7" t="s">
        <v>10188</v>
      </c>
      <c r="AW6" s="7" t="s">
        <v>10309</v>
      </c>
      <c r="AX6" s="6" t="s">
        <v>10439</v>
      </c>
      <c r="AY6" s="6" t="s">
        <v>10498</v>
      </c>
      <c r="AZ6" s="6" t="s">
        <v>10557</v>
      </c>
      <c r="BV6" s="6" t="s">
        <v>9545</v>
      </c>
      <c r="BW6" t="str">
        <f>_xll.BDP(BV6,"NAME")</f>
        <v>#N/A Invalid Security</v>
      </c>
    </row>
    <row r="7" spans="1:75" ht="17.25" customHeight="1" x14ac:dyDescent="0.25">
      <c r="A7" s="7" t="s">
        <v>4197</v>
      </c>
      <c r="B7" s="7" t="s">
        <v>2331</v>
      </c>
      <c r="C7" s="6" t="s">
        <v>2455</v>
      </c>
      <c r="D7" s="6" t="s">
        <v>2528</v>
      </c>
      <c r="E7" s="6" t="s">
        <v>2596</v>
      </c>
      <c r="F7" s="7" t="s">
        <v>2887</v>
      </c>
      <c r="G7" s="7" t="s">
        <v>2995</v>
      </c>
      <c r="H7" s="7" t="s">
        <v>443</v>
      </c>
      <c r="I7" s="6" t="s">
        <v>3248</v>
      </c>
      <c r="J7" s="6" t="s">
        <v>3465</v>
      </c>
      <c r="K7" s="7" t="s">
        <v>3570</v>
      </c>
      <c r="L7" s="7" t="s">
        <v>3674</v>
      </c>
      <c r="M7" s="7" t="s">
        <v>3793</v>
      </c>
      <c r="N7" s="6" t="s">
        <v>4094</v>
      </c>
      <c r="O7" s="7" t="s">
        <v>4372</v>
      </c>
      <c r="P7" s="6" t="s">
        <v>4713</v>
      </c>
      <c r="Q7" s="6" t="s">
        <v>961</v>
      </c>
      <c r="R7" s="6" t="s">
        <v>5049</v>
      </c>
      <c r="S7" s="7" t="s">
        <v>5187</v>
      </c>
      <c r="T7" s="6" t="s">
        <v>1281</v>
      </c>
      <c r="U7" s="6" t="s">
        <v>5547</v>
      </c>
      <c r="V7" s="7" t="s">
        <v>2238</v>
      </c>
      <c r="W7" s="7" t="s">
        <v>5657</v>
      </c>
      <c r="X7" s="7" t="s">
        <v>5812</v>
      </c>
      <c r="Y7" s="7" t="s">
        <v>5930</v>
      </c>
      <c r="Z7" s="7" t="s">
        <v>6064</v>
      </c>
      <c r="AA7" s="7" t="s">
        <v>6223</v>
      </c>
      <c r="AB7" s="6" t="s">
        <v>8211</v>
      </c>
      <c r="AC7" s="6" t="s">
        <v>6541</v>
      </c>
      <c r="AD7" s="6" t="s">
        <v>6789</v>
      </c>
      <c r="AE7" s="7" t="s">
        <v>1558</v>
      </c>
      <c r="AF7" s="7" t="s">
        <v>1878</v>
      </c>
      <c r="AG7" s="6" t="s">
        <v>7001</v>
      </c>
      <c r="AH7" s="6" t="s">
        <v>7239</v>
      </c>
      <c r="AI7" s="6" t="s">
        <v>7477</v>
      </c>
      <c r="AJ7" s="6" t="s">
        <v>7715</v>
      </c>
      <c r="AK7" s="7" t="s">
        <v>7943</v>
      </c>
      <c r="AL7" s="7" t="s">
        <v>8455</v>
      </c>
      <c r="AM7" s="6" t="s">
        <v>8580</v>
      </c>
      <c r="AN7" s="7" t="s">
        <v>8692</v>
      </c>
      <c r="AO7" s="6" t="s">
        <v>8801</v>
      </c>
      <c r="AP7" s="7" t="s">
        <v>8906</v>
      </c>
      <c r="AQ7" s="7" t="s">
        <v>9014</v>
      </c>
      <c r="AR7" s="7" t="s">
        <v>9251</v>
      </c>
      <c r="AS7" s="7" t="s">
        <v>9468</v>
      </c>
      <c r="AT7" s="7" t="s">
        <v>9558</v>
      </c>
      <c r="AU7" s="7" t="s">
        <v>10068</v>
      </c>
      <c r="AV7" s="7" t="s">
        <v>10189</v>
      </c>
      <c r="AW7" s="7" t="s">
        <v>10310</v>
      </c>
      <c r="AX7" s="6" t="s">
        <v>10440</v>
      </c>
      <c r="AY7" s="6" t="s">
        <v>10499</v>
      </c>
      <c r="AZ7" s="6" t="s">
        <v>10558</v>
      </c>
      <c r="BV7" s="6" t="s">
        <v>9546</v>
      </c>
      <c r="BW7" t="str">
        <f>_xll.BDP(BV7,"NAME")</f>
        <v>JPN YEN FUT (IMM) Jun87</v>
      </c>
    </row>
    <row r="8" spans="1:75" ht="17.25" customHeight="1" x14ac:dyDescent="0.25">
      <c r="A8" s="6" t="s">
        <v>4198</v>
      </c>
      <c r="B8" s="7" t="s">
        <v>2332</v>
      </c>
      <c r="C8" s="6" t="s">
        <v>2456</v>
      </c>
      <c r="D8" s="6" t="s">
        <v>2529</v>
      </c>
      <c r="E8" s="6" t="s">
        <v>2597</v>
      </c>
      <c r="F8" s="7" t="s">
        <v>2888</v>
      </c>
      <c r="G8" s="7" t="s">
        <v>2996</v>
      </c>
      <c r="H8" s="7" t="s">
        <v>444</v>
      </c>
      <c r="I8" s="6" t="s">
        <v>3249</v>
      </c>
      <c r="J8" s="6" t="s">
        <v>3466</v>
      </c>
      <c r="K8" s="7" t="s">
        <v>3571</v>
      </c>
      <c r="L8" s="7" t="s">
        <v>3675</v>
      </c>
      <c r="M8" s="7" t="s">
        <v>3794</v>
      </c>
      <c r="N8" s="6" t="s">
        <v>4095</v>
      </c>
      <c r="O8" s="6" t="s">
        <v>4375</v>
      </c>
      <c r="P8" s="6" t="s">
        <v>4716</v>
      </c>
      <c r="Q8" s="6" t="s">
        <v>962</v>
      </c>
      <c r="R8" s="7" t="s">
        <v>5052</v>
      </c>
      <c r="S8" s="7" t="s">
        <v>5190</v>
      </c>
      <c r="T8" s="6" t="s">
        <v>1282</v>
      </c>
      <c r="U8" s="6" t="s">
        <v>5548</v>
      </c>
      <c r="V8" s="7" t="s">
        <v>2239</v>
      </c>
      <c r="W8" s="7" t="s">
        <v>5658</v>
      </c>
      <c r="X8" s="6" t="s">
        <v>5813</v>
      </c>
      <c r="Y8" s="7" t="s">
        <v>5931</v>
      </c>
      <c r="Z8" s="7" t="s">
        <v>6065</v>
      </c>
      <c r="AA8" s="7" t="s">
        <v>6224</v>
      </c>
      <c r="AB8" s="6" t="s">
        <v>8212</v>
      </c>
      <c r="AC8" s="6" t="s">
        <v>6542</v>
      </c>
      <c r="AD8" s="7" t="s">
        <v>6790</v>
      </c>
      <c r="AE8" s="7" t="s">
        <v>1561</v>
      </c>
      <c r="AF8" s="7" t="s">
        <v>1881</v>
      </c>
      <c r="AG8" s="6" t="s">
        <v>7004</v>
      </c>
      <c r="AH8" s="6" t="s">
        <v>7242</v>
      </c>
      <c r="AI8" s="6" t="s">
        <v>7480</v>
      </c>
      <c r="AJ8" s="6" t="s">
        <v>7718</v>
      </c>
      <c r="AK8" s="7" t="s">
        <v>7944</v>
      </c>
      <c r="AL8" s="7" t="s">
        <v>8456</v>
      </c>
      <c r="AM8" s="6" t="s">
        <v>8581</v>
      </c>
      <c r="AN8" s="7" t="s">
        <v>8693</v>
      </c>
      <c r="AO8" s="6" t="s">
        <v>8802</v>
      </c>
      <c r="AP8" s="7" t="s">
        <v>8907</v>
      </c>
      <c r="AQ8" s="7" t="s">
        <v>9015</v>
      </c>
      <c r="AR8" s="7" t="s">
        <v>9252</v>
      </c>
      <c r="AS8" s="7" t="s">
        <v>9469</v>
      </c>
      <c r="AT8" s="7" t="s">
        <v>9561</v>
      </c>
      <c r="AU8" s="7" t="s">
        <v>10069</v>
      </c>
      <c r="AV8" s="7" t="s">
        <v>10190</v>
      </c>
      <c r="AW8" s="7" t="s">
        <v>10311</v>
      </c>
      <c r="AX8" s="7" t="s">
        <v>10441</v>
      </c>
      <c r="AY8" s="7" t="s">
        <v>10500</v>
      </c>
      <c r="AZ8" s="7" t="s">
        <v>10559</v>
      </c>
      <c r="BV8" s="6" t="s">
        <v>9547</v>
      </c>
      <c r="BW8" t="str">
        <f>_xll.BDP(BV8,"NAME")</f>
        <v>#N/A Invalid Security</v>
      </c>
    </row>
    <row r="9" spans="1:75" ht="17.25" customHeight="1" x14ac:dyDescent="0.25">
      <c r="A9" s="6" t="s">
        <v>41</v>
      </c>
      <c r="B9" s="7" t="s">
        <v>2333</v>
      </c>
      <c r="C9" s="6" t="s">
        <v>2457</v>
      </c>
      <c r="D9" s="6" t="s">
        <v>2530</v>
      </c>
      <c r="E9" s="6" t="s">
        <v>2598</v>
      </c>
      <c r="F9" s="7" t="s">
        <v>2889</v>
      </c>
      <c r="G9" s="7" t="s">
        <v>2997</v>
      </c>
      <c r="H9" s="6" t="s">
        <v>445</v>
      </c>
      <c r="I9" s="6" t="s">
        <v>3250</v>
      </c>
      <c r="J9" s="6" t="s">
        <v>585</v>
      </c>
      <c r="K9" s="7" t="s">
        <v>3572</v>
      </c>
      <c r="L9" s="7" t="s">
        <v>3676</v>
      </c>
      <c r="M9" s="6" t="s">
        <v>3795</v>
      </c>
      <c r="N9" s="7" t="s">
        <v>4096</v>
      </c>
      <c r="O9" s="6" t="s">
        <v>4378</v>
      </c>
      <c r="P9" s="6" t="s">
        <v>4719</v>
      </c>
      <c r="Q9" s="6" t="s">
        <v>963</v>
      </c>
      <c r="R9" s="7" t="s">
        <v>5055</v>
      </c>
      <c r="S9" s="7" t="s">
        <v>5193</v>
      </c>
      <c r="T9" s="6" t="s">
        <v>1283</v>
      </c>
      <c r="U9" s="6" t="s">
        <v>5549</v>
      </c>
      <c r="V9" s="7" t="s">
        <v>2240</v>
      </c>
      <c r="W9" s="7" t="s">
        <v>5659</v>
      </c>
      <c r="X9" s="6" t="s">
        <v>5814</v>
      </c>
      <c r="Y9" s="7" t="s">
        <v>5932</v>
      </c>
      <c r="Z9" s="7" t="s">
        <v>6066</v>
      </c>
      <c r="AA9" s="7" t="s">
        <v>6225</v>
      </c>
      <c r="AB9" s="7" t="s">
        <v>8213</v>
      </c>
      <c r="AC9" s="6" t="s">
        <v>6543</v>
      </c>
      <c r="AD9" s="7" t="s">
        <v>6791</v>
      </c>
      <c r="AE9" s="7" t="s">
        <v>1564</v>
      </c>
      <c r="AF9" s="7" t="s">
        <v>1884</v>
      </c>
      <c r="AG9" s="6" t="s">
        <v>7007</v>
      </c>
      <c r="AH9" s="6" t="s">
        <v>7245</v>
      </c>
      <c r="AI9" s="6" t="s">
        <v>7483</v>
      </c>
      <c r="AJ9" s="6" t="s">
        <v>7721</v>
      </c>
      <c r="AK9" s="7" t="s">
        <v>7945</v>
      </c>
      <c r="AL9" s="7" t="s">
        <v>8457</v>
      </c>
      <c r="AM9" s="6" t="s">
        <v>8582</v>
      </c>
      <c r="AN9" s="7" t="s">
        <v>8694</v>
      </c>
      <c r="AO9" s="6" t="s">
        <v>8803</v>
      </c>
      <c r="AP9" s="7" t="s">
        <v>8908</v>
      </c>
      <c r="AQ9" s="7" t="s">
        <v>9016</v>
      </c>
      <c r="AR9" s="7" t="s">
        <v>9253</v>
      </c>
      <c r="AS9" s="7" t="s">
        <v>9470</v>
      </c>
      <c r="AT9" s="7" t="s">
        <v>9564</v>
      </c>
      <c r="AU9" s="7" t="s">
        <v>10070</v>
      </c>
      <c r="AV9" s="7" t="s">
        <v>10191</v>
      </c>
      <c r="AW9" s="7" t="s">
        <v>10312</v>
      </c>
      <c r="AX9" s="7" t="s">
        <v>10442</v>
      </c>
      <c r="AY9" s="7" t="s">
        <v>10501</v>
      </c>
      <c r="AZ9" s="7" t="s">
        <v>10560</v>
      </c>
      <c r="BV9" s="6" t="s">
        <v>9548</v>
      </c>
      <c r="BW9" t="str">
        <f>_xll.BDP(BV9,"NAME")</f>
        <v>#N/A Invalid Security</v>
      </c>
    </row>
    <row r="10" spans="1:75" ht="17.25" customHeight="1" x14ac:dyDescent="0.25">
      <c r="A10" s="6" t="s">
        <v>4199</v>
      </c>
      <c r="B10" s="6" t="s">
        <v>2334</v>
      </c>
      <c r="C10" s="6" t="s">
        <v>2458</v>
      </c>
      <c r="D10" s="7" t="s">
        <v>2531</v>
      </c>
      <c r="E10" s="6" t="s">
        <v>2599</v>
      </c>
      <c r="F10" s="7" t="s">
        <v>2890</v>
      </c>
      <c r="G10" s="7" t="s">
        <v>2998</v>
      </c>
      <c r="H10" s="6" t="s">
        <v>446</v>
      </c>
      <c r="I10" s="6" t="s">
        <v>3251</v>
      </c>
      <c r="J10" s="6" t="s">
        <v>3467</v>
      </c>
      <c r="K10" s="7" t="s">
        <v>3573</v>
      </c>
      <c r="L10" s="7" t="s">
        <v>3677</v>
      </c>
      <c r="M10" s="6" t="s">
        <v>3796</v>
      </c>
      <c r="N10" s="7" t="s">
        <v>4097</v>
      </c>
      <c r="O10" s="6" t="s">
        <v>4381</v>
      </c>
      <c r="P10" s="7" t="s">
        <v>4722</v>
      </c>
      <c r="Q10" s="6" t="s">
        <v>964</v>
      </c>
      <c r="R10" s="7" t="s">
        <v>5058</v>
      </c>
      <c r="S10" s="6" t="s">
        <v>5196</v>
      </c>
      <c r="T10" s="6" t="s">
        <v>1284</v>
      </c>
      <c r="U10" s="6" t="s">
        <v>5550</v>
      </c>
      <c r="V10" s="7" t="s">
        <v>2241</v>
      </c>
      <c r="W10" s="7" t="s">
        <v>5660</v>
      </c>
      <c r="X10" s="6" t="s">
        <v>5815</v>
      </c>
      <c r="Y10" s="7" t="s">
        <v>5933</v>
      </c>
      <c r="Z10" s="7" t="s">
        <v>6067</v>
      </c>
      <c r="AA10" s="7" t="s">
        <v>6226</v>
      </c>
      <c r="AB10" s="7" t="s">
        <v>8214</v>
      </c>
      <c r="AC10" s="7" t="s">
        <v>6544</v>
      </c>
      <c r="AD10" s="7" t="s">
        <v>6792</v>
      </c>
      <c r="AE10" s="6" t="s">
        <v>1567</v>
      </c>
      <c r="AF10" s="6" t="s">
        <v>1887</v>
      </c>
      <c r="AG10" s="7" t="s">
        <v>7010</v>
      </c>
      <c r="AH10" s="7" t="s">
        <v>7248</v>
      </c>
      <c r="AI10" s="7" t="s">
        <v>7486</v>
      </c>
      <c r="AJ10" s="7" t="s">
        <v>7724</v>
      </c>
      <c r="AK10" s="7" t="s">
        <v>7946</v>
      </c>
      <c r="AL10" s="6" t="s">
        <v>8458</v>
      </c>
      <c r="AM10" s="7" t="s">
        <v>8583</v>
      </c>
      <c r="AN10" s="6" t="s">
        <v>8695</v>
      </c>
      <c r="AO10" s="7" t="s">
        <v>8804</v>
      </c>
      <c r="AP10" s="6" t="s">
        <v>8909</v>
      </c>
      <c r="AQ10" s="6" t="s">
        <v>9017</v>
      </c>
      <c r="AR10" s="6" t="s">
        <v>9254</v>
      </c>
      <c r="AS10" s="6" t="s">
        <v>9471</v>
      </c>
      <c r="AT10" s="6" t="s">
        <v>9567</v>
      </c>
      <c r="AU10" s="6" t="s">
        <v>10071</v>
      </c>
      <c r="AV10" s="6" t="s">
        <v>10192</v>
      </c>
      <c r="AW10" s="6" t="s">
        <v>10313</v>
      </c>
      <c r="AX10" s="7" t="s">
        <v>10443</v>
      </c>
      <c r="AY10" s="7" t="s">
        <v>10502</v>
      </c>
      <c r="AZ10" s="7" t="s">
        <v>10561</v>
      </c>
      <c r="BV10" s="6" t="s">
        <v>9549</v>
      </c>
      <c r="BW10" t="str">
        <f>_xll.BDP(BV10,"NAME")</f>
        <v>JPN YEN FUT (IMM) Sep87</v>
      </c>
    </row>
    <row r="11" spans="1:75" ht="17.25" customHeight="1" x14ac:dyDescent="0.25">
      <c r="A11" s="6" t="s">
        <v>42</v>
      </c>
      <c r="B11" s="6" t="s">
        <v>2335</v>
      </c>
      <c r="C11" s="7" t="s">
        <v>2459</v>
      </c>
      <c r="D11" s="7" t="s">
        <v>2532</v>
      </c>
      <c r="E11" s="6" t="s">
        <v>2600</v>
      </c>
      <c r="F11" s="6" t="s">
        <v>2891</v>
      </c>
      <c r="G11" s="7" t="s">
        <v>2999</v>
      </c>
      <c r="H11" s="6" t="s">
        <v>447</v>
      </c>
      <c r="I11" s="6" t="s">
        <v>3252</v>
      </c>
      <c r="J11" s="6" t="s">
        <v>3468</v>
      </c>
      <c r="K11" s="7" t="s">
        <v>3574</v>
      </c>
      <c r="L11" s="6" t="s">
        <v>3678</v>
      </c>
      <c r="M11" s="6" t="s">
        <v>3797</v>
      </c>
      <c r="N11" s="7" t="s">
        <v>4098</v>
      </c>
      <c r="O11" s="6" t="s">
        <v>4384</v>
      </c>
      <c r="P11" s="7" t="s">
        <v>4725</v>
      </c>
      <c r="Q11" s="6" t="s">
        <v>965</v>
      </c>
      <c r="R11" s="7" t="s">
        <v>5061</v>
      </c>
      <c r="S11" s="6" t="s">
        <v>5199</v>
      </c>
      <c r="T11" s="6" t="s">
        <v>1285</v>
      </c>
      <c r="U11" s="6" t="s">
        <v>5551</v>
      </c>
      <c r="V11" s="7" t="s">
        <v>2242</v>
      </c>
      <c r="W11" s="7" t="s">
        <v>5661</v>
      </c>
      <c r="X11" s="6" t="s">
        <v>5816</v>
      </c>
      <c r="Y11" s="7" t="s">
        <v>5934</v>
      </c>
      <c r="Z11" s="7" t="s">
        <v>6068</v>
      </c>
      <c r="AA11" s="7" t="s">
        <v>6227</v>
      </c>
      <c r="AB11" s="7" t="s">
        <v>8215</v>
      </c>
      <c r="AC11" s="7" t="s">
        <v>6545</v>
      </c>
      <c r="AD11" s="7" t="s">
        <v>6793</v>
      </c>
      <c r="AE11" s="6" t="s">
        <v>1570</v>
      </c>
      <c r="AF11" s="6" t="s">
        <v>1890</v>
      </c>
      <c r="AG11" s="7" t="s">
        <v>7013</v>
      </c>
      <c r="AH11" s="7" t="s">
        <v>7251</v>
      </c>
      <c r="AI11" s="7" t="s">
        <v>7489</v>
      </c>
      <c r="AJ11" s="7" t="s">
        <v>7727</v>
      </c>
      <c r="AK11" s="7" t="s">
        <v>7947</v>
      </c>
      <c r="AL11" s="6" t="s">
        <v>8459</v>
      </c>
      <c r="AM11" s="7" t="s">
        <v>8584</v>
      </c>
      <c r="AN11" s="6" t="s">
        <v>8696</v>
      </c>
      <c r="AO11" s="7" t="s">
        <v>8805</v>
      </c>
      <c r="AP11" s="6" t="s">
        <v>8910</v>
      </c>
      <c r="AQ11" s="6" t="s">
        <v>9018</v>
      </c>
      <c r="AR11" s="6" t="s">
        <v>9255</v>
      </c>
      <c r="AS11" s="6" t="s">
        <v>9472</v>
      </c>
      <c r="AT11" s="6" t="s">
        <v>9570</v>
      </c>
      <c r="AU11" s="6" t="s">
        <v>10072</v>
      </c>
      <c r="AV11" s="6" t="s">
        <v>10193</v>
      </c>
      <c r="AW11" s="6" t="s">
        <v>10314</v>
      </c>
      <c r="AX11" s="7" t="s">
        <v>10444</v>
      </c>
      <c r="AY11" s="7" t="s">
        <v>10503</v>
      </c>
      <c r="AZ11" s="7" t="s">
        <v>10562</v>
      </c>
      <c r="BV11" s="6" t="s">
        <v>9550</v>
      </c>
      <c r="BW11" t="str">
        <f>_xll.BDP(BV11,"NAME")</f>
        <v>#N/A Invalid Security</v>
      </c>
    </row>
    <row r="12" spans="1:75" ht="17.25" customHeight="1" x14ac:dyDescent="0.25">
      <c r="A12" s="6" t="s">
        <v>4200</v>
      </c>
      <c r="B12" s="6" t="s">
        <v>2336</v>
      </c>
      <c r="C12" s="7" t="s">
        <v>2460</v>
      </c>
      <c r="D12" s="7" t="s">
        <v>2533</v>
      </c>
      <c r="E12" s="6" t="s">
        <v>2601</v>
      </c>
      <c r="F12" s="6" t="s">
        <v>2892</v>
      </c>
      <c r="G12" s="6" t="s">
        <v>3000</v>
      </c>
      <c r="H12" s="6" t="s">
        <v>448</v>
      </c>
      <c r="I12" s="6" t="s">
        <v>3253</v>
      </c>
      <c r="J12" s="6" t="s">
        <v>586</v>
      </c>
      <c r="K12" s="6" t="s">
        <v>3575</v>
      </c>
      <c r="L12" s="6" t="s">
        <v>3679</v>
      </c>
      <c r="M12" s="6" t="s">
        <v>3798</v>
      </c>
      <c r="N12" s="7" t="s">
        <v>4099</v>
      </c>
      <c r="O12" s="7" t="s">
        <v>4387</v>
      </c>
      <c r="P12" s="7" t="s">
        <v>4728</v>
      </c>
      <c r="Q12" s="7" t="s">
        <v>966</v>
      </c>
      <c r="R12" s="6" t="s">
        <v>5064</v>
      </c>
      <c r="S12" s="6" t="s">
        <v>5202</v>
      </c>
      <c r="T12" s="7" t="s">
        <v>1286</v>
      </c>
      <c r="U12" s="7" t="s">
        <v>5552</v>
      </c>
      <c r="V12" s="6" t="s">
        <v>2243</v>
      </c>
      <c r="W12" s="6" t="s">
        <v>5662</v>
      </c>
      <c r="X12" s="7" t="s">
        <v>5817</v>
      </c>
      <c r="Y12" s="6" t="s">
        <v>5935</v>
      </c>
      <c r="Z12" s="6" t="s">
        <v>6069</v>
      </c>
      <c r="AA12" s="6" t="s">
        <v>6228</v>
      </c>
      <c r="AB12" s="7" t="s">
        <v>8216</v>
      </c>
      <c r="AC12" s="7" t="s">
        <v>6546</v>
      </c>
      <c r="AD12" s="7" t="s">
        <v>6794</v>
      </c>
      <c r="AE12" s="6" t="s">
        <v>1573</v>
      </c>
      <c r="AF12" s="6" t="s">
        <v>1893</v>
      </c>
      <c r="AG12" s="7" t="s">
        <v>7016</v>
      </c>
      <c r="AH12" s="7" t="s">
        <v>7254</v>
      </c>
      <c r="AI12" s="7" t="s">
        <v>7492</v>
      </c>
      <c r="AJ12" s="7" t="s">
        <v>7730</v>
      </c>
      <c r="AK12" s="6" t="s">
        <v>7948</v>
      </c>
      <c r="AL12" s="6" t="s">
        <v>8460</v>
      </c>
      <c r="AM12" s="7" t="s">
        <v>8585</v>
      </c>
      <c r="AN12" s="6" t="s">
        <v>8697</v>
      </c>
      <c r="AO12" s="7" t="s">
        <v>8806</v>
      </c>
      <c r="AP12" s="6" t="s">
        <v>8911</v>
      </c>
      <c r="AQ12" s="6" t="s">
        <v>9019</v>
      </c>
      <c r="AR12" s="6" t="s">
        <v>9256</v>
      </c>
      <c r="AS12" s="6" t="s">
        <v>9473</v>
      </c>
      <c r="AT12" s="6" t="s">
        <v>9573</v>
      </c>
      <c r="AU12" s="6" t="s">
        <v>10073</v>
      </c>
      <c r="AV12" s="6" t="s">
        <v>10194</v>
      </c>
      <c r="AW12" s="6" t="s">
        <v>10315</v>
      </c>
      <c r="AX12" s="6" t="s">
        <v>10445</v>
      </c>
      <c r="AY12" s="6" t="s">
        <v>10504</v>
      </c>
      <c r="AZ12" s="6" t="s">
        <v>10563</v>
      </c>
      <c r="BV12" s="6" t="s">
        <v>9551</v>
      </c>
      <c r="BW12" t="str">
        <f>_xll.BDP(BV12,"NAME")</f>
        <v>#N/A Invalid Security</v>
      </c>
    </row>
    <row r="13" spans="1:75" ht="17.25" customHeight="1" x14ac:dyDescent="0.25">
      <c r="A13" s="6" t="s">
        <v>43</v>
      </c>
      <c r="B13" s="6" t="s">
        <v>2337</v>
      </c>
      <c r="C13" s="7" t="s">
        <v>2461</v>
      </c>
      <c r="D13" s="7" t="s">
        <v>2534</v>
      </c>
      <c r="E13" s="6" t="s">
        <v>2602</v>
      </c>
      <c r="F13" s="6" t="s">
        <v>2893</v>
      </c>
      <c r="G13" s="6" t="s">
        <v>3001</v>
      </c>
      <c r="H13" s="7" t="s">
        <v>449</v>
      </c>
      <c r="I13" s="6" t="s">
        <v>3254</v>
      </c>
      <c r="J13" s="7" t="s">
        <v>3469</v>
      </c>
      <c r="K13" s="6" t="s">
        <v>3576</v>
      </c>
      <c r="L13" s="6" t="s">
        <v>3680</v>
      </c>
      <c r="M13" s="6" t="s">
        <v>3799</v>
      </c>
      <c r="N13" s="6" t="s">
        <v>4100</v>
      </c>
      <c r="O13" s="7" t="s">
        <v>4390</v>
      </c>
      <c r="P13" s="7" t="s">
        <v>4731</v>
      </c>
      <c r="Q13" s="7" t="s">
        <v>967</v>
      </c>
      <c r="R13" s="6" t="s">
        <v>5067</v>
      </c>
      <c r="S13" s="6" t="s">
        <v>5205</v>
      </c>
      <c r="T13" s="7" t="s">
        <v>1287</v>
      </c>
      <c r="U13" s="7" t="s">
        <v>5553</v>
      </c>
      <c r="V13" s="6" t="s">
        <v>2244</v>
      </c>
      <c r="W13" s="6" t="s">
        <v>5663</v>
      </c>
      <c r="X13" s="7" t="s">
        <v>5818</v>
      </c>
      <c r="Y13" s="6" t="s">
        <v>5936</v>
      </c>
      <c r="Z13" s="6" t="s">
        <v>6070</v>
      </c>
      <c r="AA13" s="6" t="s">
        <v>6229</v>
      </c>
      <c r="AB13" s="7" t="s">
        <v>8217</v>
      </c>
      <c r="AC13" s="7" t="s">
        <v>6547</v>
      </c>
      <c r="AD13" s="7" t="s">
        <v>6795</v>
      </c>
      <c r="AE13" s="6" t="s">
        <v>1576</v>
      </c>
      <c r="AF13" s="6" t="s">
        <v>1896</v>
      </c>
      <c r="AG13" s="7" t="s">
        <v>7019</v>
      </c>
      <c r="AH13" s="7" t="s">
        <v>7257</v>
      </c>
      <c r="AI13" s="7" t="s">
        <v>7495</v>
      </c>
      <c r="AJ13" s="7" t="s">
        <v>7733</v>
      </c>
      <c r="AK13" s="6" t="s">
        <v>7949</v>
      </c>
      <c r="AL13" s="6" t="s">
        <v>8461</v>
      </c>
      <c r="AM13" s="7" t="s">
        <v>8586</v>
      </c>
      <c r="AN13" s="6" t="s">
        <v>8698</v>
      </c>
      <c r="AO13" s="7" t="s">
        <v>8807</v>
      </c>
      <c r="AP13" s="6" t="s">
        <v>8912</v>
      </c>
      <c r="AQ13" s="6" t="s">
        <v>9020</v>
      </c>
      <c r="AR13" s="6" t="s">
        <v>9257</v>
      </c>
      <c r="AS13" s="6" t="s">
        <v>9474</v>
      </c>
      <c r="AT13" s="6" t="s">
        <v>9576</v>
      </c>
      <c r="AU13" s="6" t="s">
        <v>10074</v>
      </c>
      <c r="AV13" s="6" t="s">
        <v>10195</v>
      </c>
      <c r="AW13" s="6" t="s">
        <v>10316</v>
      </c>
      <c r="AX13" s="6" t="s">
        <v>10446</v>
      </c>
      <c r="AY13" s="6" t="s">
        <v>10505</v>
      </c>
      <c r="AZ13" s="6" t="s">
        <v>10564</v>
      </c>
      <c r="BV13" s="6" t="s">
        <v>9552</v>
      </c>
      <c r="BW13" t="str">
        <f>_xll.BDP(BV13,"NAME")</f>
        <v>JPN YEN FUT (IMM) Dec87</v>
      </c>
    </row>
    <row r="14" spans="1:75" ht="17.25" customHeight="1" x14ac:dyDescent="0.25">
      <c r="A14" s="6" t="s">
        <v>4201</v>
      </c>
      <c r="B14" s="7" t="s">
        <v>2338</v>
      </c>
      <c r="C14" s="7" t="s">
        <v>2462</v>
      </c>
      <c r="D14" s="6" t="s">
        <v>2535</v>
      </c>
      <c r="E14" s="6" t="s">
        <v>2603</v>
      </c>
      <c r="F14" s="6" t="s">
        <v>2894</v>
      </c>
      <c r="G14" s="6" t="s">
        <v>3002</v>
      </c>
      <c r="H14" s="7" t="s">
        <v>450</v>
      </c>
      <c r="I14" s="7" t="s">
        <v>3255</v>
      </c>
      <c r="J14" s="7" t="s">
        <v>3470</v>
      </c>
      <c r="K14" s="6" t="s">
        <v>3577</v>
      </c>
      <c r="L14" s="6" t="s">
        <v>3681</v>
      </c>
      <c r="M14" s="6" t="s">
        <v>3800</v>
      </c>
      <c r="N14" s="6" t="s">
        <v>4101</v>
      </c>
      <c r="O14" s="7" t="s">
        <v>4393</v>
      </c>
      <c r="P14" s="6" t="s">
        <v>4734</v>
      </c>
      <c r="Q14" s="7" t="s">
        <v>968</v>
      </c>
      <c r="R14" s="6" t="s">
        <v>5070</v>
      </c>
      <c r="S14" s="7" t="s">
        <v>5208</v>
      </c>
      <c r="T14" s="7" t="s">
        <v>1288</v>
      </c>
      <c r="U14" s="7" t="s">
        <v>5554</v>
      </c>
      <c r="V14" s="6" t="s">
        <v>2245</v>
      </c>
      <c r="W14" s="6" t="s">
        <v>5664</v>
      </c>
      <c r="X14" s="7" t="s">
        <v>5819</v>
      </c>
      <c r="Y14" s="6" t="s">
        <v>5937</v>
      </c>
      <c r="Z14" s="6" t="s">
        <v>6071</v>
      </c>
      <c r="AA14" s="6" t="s">
        <v>6230</v>
      </c>
      <c r="AB14" s="7" t="s">
        <v>8218</v>
      </c>
      <c r="AC14" s="7" t="s">
        <v>6548</v>
      </c>
      <c r="AD14" s="6" t="s">
        <v>6796</v>
      </c>
      <c r="AE14" s="7" t="s">
        <v>1579</v>
      </c>
      <c r="AF14" s="7" t="s">
        <v>1899</v>
      </c>
      <c r="AG14" s="6" t="s">
        <v>7022</v>
      </c>
      <c r="AH14" s="6" t="s">
        <v>7260</v>
      </c>
      <c r="AI14" s="6" t="s">
        <v>7498</v>
      </c>
      <c r="AJ14" s="6" t="s">
        <v>7736</v>
      </c>
      <c r="AK14" s="6" t="s">
        <v>7950</v>
      </c>
      <c r="AL14" s="7" t="s">
        <v>8462</v>
      </c>
      <c r="AM14" s="6" t="s">
        <v>8587</v>
      </c>
      <c r="AN14" s="7" t="s">
        <v>8699</v>
      </c>
      <c r="AO14" s="6" t="s">
        <v>8808</v>
      </c>
      <c r="AP14" s="7" t="s">
        <v>8913</v>
      </c>
      <c r="AQ14" s="7" t="s">
        <v>9021</v>
      </c>
      <c r="AR14" s="7" t="s">
        <v>9258</v>
      </c>
      <c r="AS14" s="7" t="s">
        <v>9475</v>
      </c>
      <c r="AT14" s="7" t="s">
        <v>9579</v>
      </c>
      <c r="AU14" s="7" t="s">
        <v>10075</v>
      </c>
      <c r="AV14" s="7" t="s">
        <v>10196</v>
      </c>
      <c r="AW14" s="7" t="s">
        <v>10317</v>
      </c>
      <c r="AX14" s="6" t="s">
        <v>10447</v>
      </c>
      <c r="AY14" s="6" t="s">
        <v>10506</v>
      </c>
      <c r="AZ14" s="6" t="s">
        <v>10565</v>
      </c>
      <c r="BV14" s="7" t="s">
        <v>9553</v>
      </c>
      <c r="BW14" t="str">
        <f>_xll.BDP(BV14,"NAME")</f>
        <v>#N/A Invalid Security</v>
      </c>
    </row>
    <row r="15" spans="1:75" ht="17.25" customHeight="1" x14ac:dyDescent="0.25">
      <c r="A15" s="6" t="s">
        <v>44</v>
      </c>
      <c r="B15" s="7" t="s">
        <v>2339</v>
      </c>
      <c r="C15" s="6" t="s">
        <v>2463</v>
      </c>
      <c r="D15" s="6" t="s">
        <v>2536</v>
      </c>
      <c r="E15" s="7" t="s">
        <v>2604</v>
      </c>
      <c r="F15" s="7" t="s">
        <v>2895</v>
      </c>
      <c r="G15" s="6" t="s">
        <v>3003</v>
      </c>
      <c r="H15" s="7" t="s">
        <v>451</v>
      </c>
      <c r="I15" s="7" t="s">
        <v>3256</v>
      </c>
      <c r="J15" s="7" t="s">
        <v>587</v>
      </c>
      <c r="K15" s="6" t="s">
        <v>3578</v>
      </c>
      <c r="L15" s="7" t="s">
        <v>3682</v>
      </c>
      <c r="M15" s="6" t="s">
        <v>3801</v>
      </c>
      <c r="N15" s="6" t="s">
        <v>4102</v>
      </c>
      <c r="O15" s="7" t="s">
        <v>4396</v>
      </c>
      <c r="P15" s="6" t="s">
        <v>4737</v>
      </c>
      <c r="Q15" s="7" t="s">
        <v>969</v>
      </c>
      <c r="R15" s="6" t="s">
        <v>5073</v>
      </c>
      <c r="S15" s="7" t="s">
        <v>5211</v>
      </c>
      <c r="T15" s="7" t="s">
        <v>1289</v>
      </c>
      <c r="U15" s="7" t="s">
        <v>5555</v>
      </c>
      <c r="V15" s="6" t="s">
        <v>2246</v>
      </c>
      <c r="W15" s="6" t="s">
        <v>5665</v>
      </c>
      <c r="X15" s="7" t="s">
        <v>5820</v>
      </c>
      <c r="Y15" s="6" t="s">
        <v>5938</v>
      </c>
      <c r="Z15" s="6" t="s">
        <v>6072</v>
      </c>
      <c r="AA15" s="6" t="s">
        <v>6231</v>
      </c>
      <c r="AB15" s="7" t="s">
        <v>8219</v>
      </c>
      <c r="AC15" s="7" t="s">
        <v>6549</v>
      </c>
      <c r="AD15" s="6" t="s">
        <v>6797</v>
      </c>
      <c r="AE15" s="7" t="s">
        <v>1582</v>
      </c>
      <c r="AF15" s="7" t="s">
        <v>1902</v>
      </c>
      <c r="AG15" s="6" t="s">
        <v>7025</v>
      </c>
      <c r="AH15" s="6" t="s">
        <v>7263</v>
      </c>
      <c r="AI15" s="6" t="s">
        <v>7501</v>
      </c>
      <c r="AJ15" s="6" t="s">
        <v>7739</v>
      </c>
      <c r="AK15" s="6" t="s">
        <v>7951</v>
      </c>
      <c r="AL15" s="7" t="s">
        <v>8463</v>
      </c>
      <c r="AM15" s="6" t="s">
        <v>8588</v>
      </c>
      <c r="AN15" s="7" t="s">
        <v>8700</v>
      </c>
      <c r="AO15" s="6" t="s">
        <v>8809</v>
      </c>
      <c r="AP15" s="7" t="s">
        <v>8914</v>
      </c>
      <c r="AQ15" s="7" t="s">
        <v>9022</v>
      </c>
      <c r="AR15" s="7" t="s">
        <v>9259</v>
      </c>
      <c r="AS15" s="7" t="s">
        <v>9476</v>
      </c>
      <c r="AT15" s="7" t="s">
        <v>9582</v>
      </c>
      <c r="AU15" s="7" t="s">
        <v>10076</v>
      </c>
      <c r="AV15" s="7" t="s">
        <v>10197</v>
      </c>
      <c r="AW15" s="7" t="s">
        <v>10318</v>
      </c>
      <c r="AX15" s="6" t="s">
        <v>10448</v>
      </c>
      <c r="AY15" s="6" t="s">
        <v>10507</v>
      </c>
      <c r="AZ15" s="6" t="s">
        <v>10566</v>
      </c>
      <c r="BV15" s="7" t="s">
        <v>9554</v>
      </c>
      <c r="BW15" t="str">
        <f>_xll.BDP(BV15,"NAME")</f>
        <v>#N/A Invalid Security</v>
      </c>
    </row>
    <row r="16" spans="1:75" ht="17.25" customHeight="1" x14ac:dyDescent="0.25">
      <c r="A16" s="6" t="s">
        <v>4202</v>
      </c>
      <c r="B16" s="7" t="s">
        <v>2340</v>
      </c>
      <c r="C16" s="6" t="s">
        <v>2464</v>
      </c>
      <c r="D16" s="6" t="s">
        <v>2537</v>
      </c>
      <c r="E16" s="7" t="s">
        <v>2605</v>
      </c>
      <c r="F16" s="7" t="s">
        <v>2896</v>
      </c>
      <c r="G16" s="6" t="s">
        <v>3004</v>
      </c>
      <c r="H16" s="7" t="s">
        <v>452</v>
      </c>
      <c r="I16" s="7" t="s">
        <v>3257</v>
      </c>
      <c r="J16" s="7" t="s">
        <v>3471</v>
      </c>
      <c r="K16" s="6" t="s">
        <v>3579</v>
      </c>
      <c r="L16" s="7" t="s">
        <v>3683</v>
      </c>
      <c r="M16" s="6" t="s">
        <v>3802</v>
      </c>
      <c r="N16" s="6" t="s">
        <v>4103</v>
      </c>
      <c r="O16" s="6" t="s">
        <v>4399</v>
      </c>
      <c r="P16" s="6" t="s">
        <v>4740</v>
      </c>
      <c r="Q16" s="7" t="s">
        <v>970</v>
      </c>
      <c r="R16" s="7" t="s">
        <v>5076</v>
      </c>
      <c r="S16" s="7" t="s">
        <v>5214</v>
      </c>
      <c r="T16" s="7" t="s">
        <v>1290</v>
      </c>
      <c r="U16" s="7" t="s">
        <v>5556</v>
      </c>
      <c r="V16" s="6" t="s">
        <v>2247</v>
      </c>
      <c r="W16" s="6" t="s">
        <v>5666</v>
      </c>
      <c r="X16" s="6" t="s">
        <v>5821</v>
      </c>
      <c r="Y16" s="6" t="s">
        <v>5939</v>
      </c>
      <c r="Z16" s="6" t="s">
        <v>6073</v>
      </c>
      <c r="AA16" s="6" t="s">
        <v>6232</v>
      </c>
      <c r="AB16" s="6" t="s">
        <v>8220</v>
      </c>
      <c r="AC16" s="7" t="s">
        <v>6550</v>
      </c>
      <c r="AD16" s="6" t="s">
        <v>6798</v>
      </c>
      <c r="AE16" s="7" t="s">
        <v>1585</v>
      </c>
      <c r="AF16" s="7" t="s">
        <v>1905</v>
      </c>
      <c r="AG16" s="6" t="s">
        <v>7028</v>
      </c>
      <c r="AH16" s="6" t="s">
        <v>7266</v>
      </c>
      <c r="AI16" s="6" t="s">
        <v>7504</v>
      </c>
      <c r="AJ16" s="6" t="s">
        <v>7742</v>
      </c>
      <c r="AK16" s="6" t="s">
        <v>7952</v>
      </c>
      <c r="AL16" s="7" t="s">
        <v>8464</v>
      </c>
      <c r="AM16" s="6" t="s">
        <v>8589</v>
      </c>
      <c r="AN16" s="7" t="s">
        <v>8701</v>
      </c>
      <c r="AO16" s="6" t="s">
        <v>8810</v>
      </c>
      <c r="AP16" s="7" t="s">
        <v>8915</v>
      </c>
      <c r="AQ16" s="7" t="s">
        <v>9023</v>
      </c>
      <c r="AR16" s="7" t="s">
        <v>9260</v>
      </c>
      <c r="AS16" s="7" t="s">
        <v>9477</v>
      </c>
      <c r="AT16" s="7" t="s">
        <v>9585</v>
      </c>
      <c r="AU16" s="7" t="s">
        <v>10077</v>
      </c>
      <c r="AV16" s="7" t="s">
        <v>10198</v>
      </c>
      <c r="AW16" s="7" t="s">
        <v>10319</v>
      </c>
      <c r="AX16" s="7" t="s">
        <v>10449</v>
      </c>
      <c r="AY16" s="7" t="s">
        <v>10508</v>
      </c>
      <c r="AZ16" s="7" t="s">
        <v>10567</v>
      </c>
      <c r="BV16" s="7" t="s">
        <v>9555</v>
      </c>
      <c r="BW16" t="str">
        <f>_xll.BDP(BV16,"NAME")</f>
        <v>JPN YEN FUT (IMM) Mar88</v>
      </c>
    </row>
    <row r="17" spans="1:75" ht="17.25" customHeight="1" x14ac:dyDescent="0.25">
      <c r="A17" s="7" t="s">
        <v>4203</v>
      </c>
      <c r="B17" s="7" t="s">
        <v>2341</v>
      </c>
      <c r="C17" s="6" t="s">
        <v>2465</v>
      </c>
      <c r="D17" s="6" t="s">
        <v>2538</v>
      </c>
      <c r="E17" s="7" t="s">
        <v>2606</v>
      </c>
      <c r="F17" s="7" t="s">
        <v>2897</v>
      </c>
      <c r="G17" s="6" t="s">
        <v>3005</v>
      </c>
      <c r="H17" s="6" t="s">
        <v>453</v>
      </c>
      <c r="I17" s="7" t="s">
        <v>3258</v>
      </c>
      <c r="J17" s="7" t="s">
        <v>3472</v>
      </c>
      <c r="K17" s="6" t="s">
        <v>3580</v>
      </c>
      <c r="L17" s="7" t="s">
        <v>3684</v>
      </c>
      <c r="M17" s="6" t="s">
        <v>3803</v>
      </c>
      <c r="N17" s="7" t="s">
        <v>4104</v>
      </c>
      <c r="O17" s="6" t="s">
        <v>4402</v>
      </c>
      <c r="P17" s="6" t="s">
        <v>4743</v>
      </c>
      <c r="Q17" s="7" t="s">
        <v>971</v>
      </c>
      <c r="R17" s="7" t="s">
        <v>5079</v>
      </c>
      <c r="S17" s="7" t="s">
        <v>5217</v>
      </c>
      <c r="T17" s="7" t="s">
        <v>1291</v>
      </c>
      <c r="U17" s="6" t="s">
        <v>5557</v>
      </c>
      <c r="V17" s="7" t="s">
        <v>2248</v>
      </c>
      <c r="W17" s="7" t="s">
        <v>5667</v>
      </c>
      <c r="X17" s="6" t="s">
        <v>5822</v>
      </c>
      <c r="Y17" s="7" t="s">
        <v>5940</v>
      </c>
      <c r="Z17" s="7" t="s">
        <v>6074</v>
      </c>
      <c r="AA17" s="7" t="s">
        <v>6233</v>
      </c>
      <c r="AB17" s="6" t="s">
        <v>8221</v>
      </c>
      <c r="AC17" s="7" t="s">
        <v>6551</v>
      </c>
      <c r="AD17" s="6" t="s">
        <v>6799</v>
      </c>
      <c r="AE17" s="7" t="s">
        <v>1588</v>
      </c>
      <c r="AF17" s="7" t="s">
        <v>1908</v>
      </c>
      <c r="AG17" s="6" t="s">
        <v>7031</v>
      </c>
      <c r="AH17" s="6" t="s">
        <v>7269</v>
      </c>
      <c r="AI17" s="6" t="s">
        <v>7507</v>
      </c>
      <c r="AJ17" s="6" t="s">
        <v>7745</v>
      </c>
      <c r="AK17" s="6" t="s">
        <v>7953</v>
      </c>
      <c r="AL17" s="7" t="s">
        <v>8465</v>
      </c>
      <c r="AM17" s="6" t="s">
        <v>8590</v>
      </c>
      <c r="AN17" s="7" t="s">
        <v>8702</v>
      </c>
      <c r="AO17" s="6" t="s">
        <v>8811</v>
      </c>
      <c r="AP17" s="7" t="s">
        <v>8916</v>
      </c>
      <c r="AQ17" s="7" t="s">
        <v>9024</v>
      </c>
      <c r="AR17" s="7" t="s">
        <v>9261</v>
      </c>
      <c r="AS17" s="7" t="s">
        <v>9478</v>
      </c>
      <c r="AT17" s="7" t="s">
        <v>9588</v>
      </c>
      <c r="AU17" s="7" t="s">
        <v>10078</v>
      </c>
      <c r="AV17" s="7" t="s">
        <v>10199</v>
      </c>
      <c r="AW17" s="7" t="s">
        <v>10320</v>
      </c>
      <c r="AX17" s="7" t="s">
        <v>10450</v>
      </c>
      <c r="AY17" s="7" t="s">
        <v>10509</v>
      </c>
      <c r="AZ17" s="7" t="s">
        <v>10568</v>
      </c>
      <c r="BV17" s="7" t="s">
        <v>9556</v>
      </c>
      <c r="BW17" t="str">
        <f>_xll.BDP(BV17,"NAME")</f>
        <v>#N/A Invalid Security</v>
      </c>
    </row>
    <row r="18" spans="1:75" ht="17.25" customHeight="1" x14ac:dyDescent="0.25">
      <c r="A18" s="7" t="s">
        <v>45</v>
      </c>
      <c r="B18" s="6" t="s">
        <v>2342</v>
      </c>
      <c r="C18" s="6" t="s">
        <v>2466</v>
      </c>
      <c r="D18" s="7" t="s">
        <v>2539</v>
      </c>
      <c r="E18" s="7" t="s">
        <v>2607</v>
      </c>
      <c r="F18" s="7" t="s">
        <v>2898</v>
      </c>
      <c r="G18" s="6" t="s">
        <v>3006</v>
      </c>
      <c r="H18" s="6" t="s">
        <v>454</v>
      </c>
      <c r="I18" s="7" t="s">
        <v>3259</v>
      </c>
      <c r="J18" s="7" t="s">
        <v>588</v>
      </c>
      <c r="K18" s="6" t="s">
        <v>3581</v>
      </c>
      <c r="L18" s="7" t="s">
        <v>3685</v>
      </c>
      <c r="M18" s="6" t="s">
        <v>3804</v>
      </c>
      <c r="N18" s="7" t="s">
        <v>4105</v>
      </c>
      <c r="O18" s="6" t="s">
        <v>4405</v>
      </c>
      <c r="P18" s="7" t="s">
        <v>4746</v>
      </c>
      <c r="Q18" s="7" t="s">
        <v>972</v>
      </c>
      <c r="R18" s="7" t="s">
        <v>5082</v>
      </c>
      <c r="S18" s="6" t="s">
        <v>5220</v>
      </c>
      <c r="T18" s="7" t="s">
        <v>1292</v>
      </c>
      <c r="U18" s="6" t="s">
        <v>5558</v>
      </c>
      <c r="V18" s="7" t="s">
        <v>2249</v>
      </c>
      <c r="W18" s="7" t="s">
        <v>5668</v>
      </c>
      <c r="X18" s="6" t="s">
        <v>5823</v>
      </c>
      <c r="Y18" s="7" t="s">
        <v>5941</v>
      </c>
      <c r="Z18" s="7" t="s">
        <v>6075</v>
      </c>
      <c r="AA18" s="7" t="s">
        <v>6234</v>
      </c>
      <c r="AB18" s="6" t="s">
        <v>8222</v>
      </c>
      <c r="AC18" s="6" t="s">
        <v>6552</v>
      </c>
      <c r="AD18" s="6" t="s">
        <v>6800</v>
      </c>
      <c r="AE18" s="6" t="s">
        <v>1591</v>
      </c>
      <c r="AF18" s="6" t="s">
        <v>1911</v>
      </c>
      <c r="AG18" s="7" t="s">
        <v>7034</v>
      </c>
      <c r="AH18" s="7" t="s">
        <v>7272</v>
      </c>
      <c r="AI18" s="7" t="s">
        <v>7510</v>
      </c>
      <c r="AJ18" s="7" t="s">
        <v>7748</v>
      </c>
      <c r="AK18" s="6" t="s">
        <v>7954</v>
      </c>
      <c r="AL18" s="6" t="s">
        <v>8466</v>
      </c>
      <c r="AM18" s="7" t="s">
        <v>8591</v>
      </c>
      <c r="AN18" s="6" t="s">
        <v>8703</v>
      </c>
      <c r="AO18" s="7" t="s">
        <v>8812</v>
      </c>
      <c r="AP18" s="6" t="s">
        <v>8917</v>
      </c>
      <c r="AQ18" s="6" t="s">
        <v>9025</v>
      </c>
      <c r="AR18" s="6" t="s">
        <v>9262</v>
      </c>
      <c r="AS18" s="6" t="s">
        <v>9479</v>
      </c>
      <c r="AT18" s="6" t="s">
        <v>9591</v>
      </c>
      <c r="AU18" s="6" t="s">
        <v>10079</v>
      </c>
      <c r="AV18" s="6" t="s">
        <v>10200</v>
      </c>
      <c r="AW18" s="6" t="s">
        <v>10321</v>
      </c>
      <c r="AX18" s="7" t="s">
        <v>10451</v>
      </c>
      <c r="AY18" s="7" t="s">
        <v>10510</v>
      </c>
      <c r="AZ18" s="7" t="s">
        <v>10569</v>
      </c>
      <c r="BV18" s="7" t="s">
        <v>9557</v>
      </c>
      <c r="BW18" t="str">
        <f>_xll.BDP(BV18,"NAME")</f>
        <v>#N/A Invalid Security</v>
      </c>
    </row>
    <row r="19" spans="1:75" ht="17.25" customHeight="1" x14ac:dyDescent="0.25">
      <c r="A19" s="7" t="s">
        <v>4204</v>
      </c>
      <c r="B19" s="6" t="s">
        <v>2343</v>
      </c>
      <c r="C19" s="7" t="s">
        <v>2467</v>
      </c>
      <c r="D19" s="7" t="s">
        <v>2540</v>
      </c>
      <c r="E19" s="7" t="s">
        <v>2608</v>
      </c>
      <c r="F19" s="6" t="s">
        <v>2899</v>
      </c>
      <c r="G19" s="6" t="s">
        <v>3007</v>
      </c>
      <c r="H19" s="6" t="s">
        <v>455</v>
      </c>
      <c r="I19" s="7" t="s">
        <v>3260</v>
      </c>
      <c r="J19" s="7" t="s">
        <v>3473</v>
      </c>
      <c r="K19" s="6" t="s">
        <v>3582</v>
      </c>
      <c r="L19" s="6" t="s">
        <v>3686</v>
      </c>
      <c r="M19" s="6" t="s">
        <v>3805</v>
      </c>
      <c r="N19" s="7" t="s">
        <v>4106</v>
      </c>
      <c r="O19" s="6" t="s">
        <v>4408</v>
      </c>
      <c r="P19" s="7" t="s">
        <v>4749</v>
      </c>
      <c r="Q19" s="7" t="s">
        <v>973</v>
      </c>
      <c r="R19" s="7" t="s">
        <v>5085</v>
      </c>
      <c r="S19" s="6" t="s">
        <v>5223</v>
      </c>
      <c r="T19" s="7" t="s">
        <v>1293</v>
      </c>
      <c r="U19" s="6" t="s">
        <v>5559</v>
      </c>
      <c r="V19" s="7" t="s">
        <v>2250</v>
      </c>
      <c r="W19" s="7" t="s">
        <v>5669</v>
      </c>
      <c r="X19" s="6" t="s">
        <v>5824</v>
      </c>
      <c r="Y19" s="7" t="s">
        <v>5942</v>
      </c>
      <c r="Z19" s="7" t="s">
        <v>6076</v>
      </c>
      <c r="AA19" s="7" t="s">
        <v>6235</v>
      </c>
      <c r="AB19" s="6" t="s">
        <v>8223</v>
      </c>
      <c r="AC19" s="6" t="s">
        <v>6553</v>
      </c>
      <c r="AD19" s="6" t="s">
        <v>6801</v>
      </c>
      <c r="AE19" s="6" t="s">
        <v>1594</v>
      </c>
      <c r="AF19" s="6" t="s">
        <v>1914</v>
      </c>
      <c r="AG19" s="7" t="s">
        <v>7037</v>
      </c>
      <c r="AH19" s="7" t="s">
        <v>7275</v>
      </c>
      <c r="AI19" s="7" t="s">
        <v>7513</v>
      </c>
      <c r="AJ19" s="7" t="s">
        <v>7751</v>
      </c>
      <c r="AK19" s="6" t="s">
        <v>7955</v>
      </c>
      <c r="AL19" s="6" t="s">
        <v>8467</v>
      </c>
      <c r="AM19" s="7" t="s">
        <v>8592</v>
      </c>
      <c r="AN19" s="6" t="s">
        <v>8704</v>
      </c>
      <c r="AO19" s="7" t="s">
        <v>8813</v>
      </c>
      <c r="AP19" s="6" t="s">
        <v>8918</v>
      </c>
      <c r="AQ19" s="6" t="s">
        <v>9026</v>
      </c>
      <c r="AR19" s="6" t="s">
        <v>9263</v>
      </c>
      <c r="AS19" s="6" t="s">
        <v>9480</v>
      </c>
      <c r="AT19" s="6" t="s">
        <v>9594</v>
      </c>
      <c r="AU19" s="6" t="s">
        <v>10080</v>
      </c>
      <c r="AV19" s="6" t="s">
        <v>10201</v>
      </c>
      <c r="AW19" s="6" t="s">
        <v>10322</v>
      </c>
      <c r="AX19" s="7" t="s">
        <v>10452</v>
      </c>
      <c r="AY19" s="7" t="s">
        <v>10511</v>
      </c>
      <c r="AZ19" s="7" t="s">
        <v>10570</v>
      </c>
      <c r="BV19" s="7" t="s">
        <v>9558</v>
      </c>
      <c r="BW19" t="str">
        <f>_xll.BDP(BV19,"NAME")</f>
        <v>JPN YEN FUT (IMM) Jun88</v>
      </c>
    </row>
    <row r="20" spans="1:75" ht="17.25" customHeight="1" x14ac:dyDescent="0.25">
      <c r="A20" s="7" t="s">
        <v>4205</v>
      </c>
      <c r="B20" s="6" t="s">
        <v>2344</v>
      </c>
      <c r="C20" s="7" t="s">
        <v>2468</v>
      </c>
      <c r="D20" s="7" t="s">
        <v>2541</v>
      </c>
      <c r="E20" s="7" t="s">
        <v>2609</v>
      </c>
      <c r="F20" s="6" t="s">
        <v>2900</v>
      </c>
      <c r="G20" s="6" t="s">
        <v>3008</v>
      </c>
      <c r="H20" s="6" t="s">
        <v>456</v>
      </c>
      <c r="I20" s="7" t="s">
        <v>3261</v>
      </c>
      <c r="J20" s="7" t="s">
        <v>3474</v>
      </c>
      <c r="K20" s="6" t="s">
        <v>3583</v>
      </c>
      <c r="L20" s="6" t="s">
        <v>3687</v>
      </c>
      <c r="M20" s="6" t="s">
        <v>3806</v>
      </c>
      <c r="N20" s="7" t="s">
        <v>4107</v>
      </c>
      <c r="O20" s="7" t="s">
        <v>4411</v>
      </c>
      <c r="P20" s="7" t="s">
        <v>4752</v>
      </c>
      <c r="Q20" s="7" t="s">
        <v>974</v>
      </c>
      <c r="R20" s="6" t="s">
        <v>5088</v>
      </c>
      <c r="S20" s="6" t="s">
        <v>5226</v>
      </c>
      <c r="T20" s="7" t="s">
        <v>1294</v>
      </c>
      <c r="U20" s="6" t="s">
        <v>5560</v>
      </c>
      <c r="V20" s="7" t="s">
        <v>2251</v>
      </c>
      <c r="W20" s="7" t="s">
        <v>5670</v>
      </c>
      <c r="X20" s="7" t="s">
        <v>5825</v>
      </c>
      <c r="Y20" s="7" t="s">
        <v>5943</v>
      </c>
      <c r="Z20" s="7" t="s">
        <v>6077</v>
      </c>
      <c r="AA20" s="7" t="s">
        <v>6236</v>
      </c>
      <c r="AB20" s="6" t="s">
        <v>8224</v>
      </c>
      <c r="AC20" s="6" t="s">
        <v>6554</v>
      </c>
      <c r="AD20" s="6" t="s">
        <v>6802</v>
      </c>
      <c r="AE20" s="6" t="s">
        <v>1597</v>
      </c>
      <c r="AF20" s="6" t="s">
        <v>1917</v>
      </c>
      <c r="AG20" s="7" t="s">
        <v>7040</v>
      </c>
      <c r="AH20" s="7" t="s">
        <v>7278</v>
      </c>
      <c r="AI20" s="7" t="s">
        <v>7516</v>
      </c>
      <c r="AJ20" s="7" t="s">
        <v>7754</v>
      </c>
      <c r="AK20" s="6" t="s">
        <v>7956</v>
      </c>
      <c r="AL20" s="6" t="s">
        <v>8468</v>
      </c>
      <c r="AM20" s="7" t="s">
        <v>8593</v>
      </c>
      <c r="AN20" s="6" t="s">
        <v>8705</v>
      </c>
      <c r="AO20" s="7" t="s">
        <v>8814</v>
      </c>
      <c r="AP20" s="6" t="s">
        <v>8919</v>
      </c>
      <c r="AQ20" s="6" t="s">
        <v>9027</v>
      </c>
      <c r="AR20" s="6" t="s">
        <v>9264</v>
      </c>
      <c r="AS20" s="6" t="s">
        <v>9481</v>
      </c>
      <c r="AT20" s="6" t="s">
        <v>9597</v>
      </c>
      <c r="AU20" s="6" t="s">
        <v>10081</v>
      </c>
      <c r="AV20" s="6" t="s">
        <v>10202</v>
      </c>
      <c r="AW20" s="6" t="s">
        <v>10323</v>
      </c>
      <c r="AX20" s="6" t="s">
        <v>10453</v>
      </c>
      <c r="AY20" s="6" t="s">
        <v>10512</v>
      </c>
      <c r="AZ20" s="6" t="s">
        <v>10571</v>
      </c>
      <c r="BV20" s="7" t="s">
        <v>9559</v>
      </c>
      <c r="BW20" t="str">
        <f>_xll.BDP(BV20,"NAME")</f>
        <v>#N/A Invalid Security</v>
      </c>
    </row>
    <row r="21" spans="1:75" ht="17.25" customHeight="1" x14ac:dyDescent="0.25">
      <c r="A21" s="7" t="s">
        <v>46</v>
      </c>
      <c r="B21" s="6" t="s">
        <v>2345</v>
      </c>
      <c r="C21" s="7" t="s">
        <v>2469</v>
      </c>
      <c r="D21" s="7" t="s">
        <v>2542</v>
      </c>
      <c r="E21" s="7" t="s">
        <v>2610</v>
      </c>
      <c r="F21" s="6" t="s">
        <v>2901</v>
      </c>
      <c r="G21" s="6" t="s">
        <v>3009</v>
      </c>
      <c r="H21" s="7" t="s">
        <v>457</v>
      </c>
      <c r="I21" s="7" t="s">
        <v>3262</v>
      </c>
      <c r="J21" s="7" t="s">
        <v>589</v>
      </c>
      <c r="K21" s="6" t="s">
        <v>3584</v>
      </c>
      <c r="L21" s="6" t="s">
        <v>3688</v>
      </c>
      <c r="M21" s="7" t="s">
        <v>3807</v>
      </c>
      <c r="N21" s="6" t="s">
        <v>4108</v>
      </c>
      <c r="O21" s="7" t="s">
        <v>4414</v>
      </c>
      <c r="P21" s="7" t="s">
        <v>4755</v>
      </c>
      <c r="Q21" s="7" t="s">
        <v>975</v>
      </c>
      <c r="R21" s="6" t="s">
        <v>5091</v>
      </c>
      <c r="S21" s="6" t="s">
        <v>5229</v>
      </c>
      <c r="T21" s="7" t="s">
        <v>1295</v>
      </c>
      <c r="U21" s="6" t="s">
        <v>5561</v>
      </c>
      <c r="V21" s="7" t="s">
        <v>2252</v>
      </c>
      <c r="W21" s="7" t="s">
        <v>5671</v>
      </c>
      <c r="X21" s="7" t="s">
        <v>5826</v>
      </c>
      <c r="Y21" s="7" t="s">
        <v>5944</v>
      </c>
      <c r="Z21" s="7" t="s">
        <v>6078</v>
      </c>
      <c r="AA21" s="7" t="s">
        <v>6237</v>
      </c>
      <c r="AB21" s="6" t="s">
        <v>8225</v>
      </c>
      <c r="AC21" s="6" t="s">
        <v>6555</v>
      </c>
      <c r="AD21" s="7" t="s">
        <v>6803</v>
      </c>
      <c r="AE21" s="6" t="s">
        <v>1600</v>
      </c>
      <c r="AF21" s="6" t="s">
        <v>1920</v>
      </c>
      <c r="AG21" s="7" t="s">
        <v>7043</v>
      </c>
      <c r="AH21" s="7" t="s">
        <v>7281</v>
      </c>
      <c r="AI21" s="7" t="s">
        <v>7519</v>
      </c>
      <c r="AJ21" s="7" t="s">
        <v>7757</v>
      </c>
      <c r="AK21" s="6" t="s">
        <v>7957</v>
      </c>
      <c r="AL21" s="6" t="s">
        <v>8469</v>
      </c>
      <c r="AM21" s="7" t="s">
        <v>8594</v>
      </c>
      <c r="AN21" s="6" t="s">
        <v>8706</v>
      </c>
      <c r="AO21" s="7" t="s">
        <v>8815</v>
      </c>
      <c r="AP21" s="6" t="s">
        <v>8920</v>
      </c>
      <c r="AQ21" s="6" t="s">
        <v>9028</v>
      </c>
      <c r="AR21" s="6" t="s">
        <v>9265</v>
      </c>
      <c r="AS21" s="6" t="s">
        <v>9482</v>
      </c>
      <c r="AT21" s="6" t="s">
        <v>9600</v>
      </c>
      <c r="AU21" s="6" t="s">
        <v>10082</v>
      </c>
      <c r="AV21" s="6" t="s">
        <v>10203</v>
      </c>
      <c r="AW21" s="6" t="s">
        <v>10324</v>
      </c>
      <c r="AX21" s="6" t="s">
        <v>10454</v>
      </c>
      <c r="AY21" s="6" t="s">
        <v>10513</v>
      </c>
      <c r="AZ21" s="6" t="s">
        <v>10572</v>
      </c>
      <c r="BV21" s="7" t="s">
        <v>9560</v>
      </c>
      <c r="BW21" t="str">
        <f>_xll.BDP(BV21,"NAME")</f>
        <v>#N/A Invalid Security</v>
      </c>
    </row>
    <row r="22" spans="1:75" ht="17.25" customHeight="1" x14ac:dyDescent="0.25">
      <c r="A22" s="7" t="s">
        <v>4206</v>
      </c>
      <c r="B22" s="7" t="s">
        <v>2346</v>
      </c>
      <c r="C22" s="7" t="s">
        <v>2470</v>
      </c>
      <c r="D22" s="6" t="s">
        <v>2543</v>
      </c>
      <c r="E22" s="7" t="s">
        <v>2611</v>
      </c>
      <c r="F22" s="6" t="s">
        <v>2902</v>
      </c>
      <c r="G22" s="6" t="s">
        <v>3010</v>
      </c>
      <c r="H22" s="7" t="s">
        <v>458</v>
      </c>
      <c r="I22" s="7" t="s">
        <v>3263</v>
      </c>
      <c r="J22" s="7" t="s">
        <v>3475</v>
      </c>
      <c r="K22" s="6" t="s">
        <v>3585</v>
      </c>
      <c r="L22" s="6" t="s">
        <v>3689</v>
      </c>
      <c r="M22" s="7" t="s">
        <v>3808</v>
      </c>
      <c r="N22" s="6" t="s">
        <v>4109</v>
      </c>
      <c r="O22" s="7" t="s">
        <v>4417</v>
      </c>
      <c r="P22" s="6" t="s">
        <v>4758</v>
      </c>
      <c r="Q22" s="7" t="s">
        <v>976</v>
      </c>
      <c r="R22" s="6" t="s">
        <v>5094</v>
      </c>
      <c r="S22" s="7" t="s">
        <v>5232</v>
      </c>
      <c r="T22" s="7" t="s">
        <v>1296</v>
      </c>
      <c r="U22" s="7" t="s">
        <v>5562</v>
      </c>
      <c r="V22" s="6" t="s">
        <v>2253</v>
      </c>
      <c r="W22" s="6" t="s">
        <v>5672</v>
      </c>
      <c r="X22" s="7" t="s">
        <v>5827</v>
      </c>
      <c r="Y22" s="6" t="s">
        <v>5945</v>
      </c>
      <c r="Z22" s="6" t="s">
        <v>6079</v>
      </c>
      <c r="AA22" s="6" t="s">
        <v>6238</v>
      </c>
      <c r="AB22" s="6" t="s">
        <v>8226</v>
      </c>
      <c r="AC22" s="6" t="s">
        <v>6556</v>
      </c>
      <c r="AD22" s="7" t="s">
        <v>6804</v>
      </c>
      <c r="AE22" s="7" t="s">
        <v>1603</v>
      </c>
      <c r="AF22" s="7" t="s">
        <v>1923</v>
      </c>
      <c r="AG22" s="6" t="s">
        <v>7046</v>
      </c>
      <c r="AH22" s="6" t="s">
        <v>7284</v>
      </c>
      <c r="AI22" s="6" t="s">
        <v>7522</v>
      </c>
      <c r="AJ22" s="6" t="s">
        <v>7760</v>
      </c>
      <c r="AK22" s="6" t="s">
        <v>7958</v>
      </c>
      <c r="AL22" s="7" t="s">
        <v>8470</v>
      </c>
      <c r="AM22" s="6" t="s">
        <v>8595</v>
      </c>
      <c r="AN22" s="7" t="s">
        <v>8707</v>
      </c>
      <c r="AO22" s="6" t="s">
        <v>8816</v>
      </c>
      <c r="AP22" s="7" t="s">
        <v>8921</v>
      </c>
      <c r="AQ22" s="7" t="s">
        <v>9029</v>
      </c>
      <c r="AR22" s="7" t="s">
        <v>9266</v>
      </c>
      <c r="AS22" s="7" t="s">
        <v>9483</v>
      </c>
      <c r="AT22" s="7" t="s">
        <v>9603</v>
      </c>
      <c r="AU22" s="7" t="s">
        <v>10083</v>
      </c>
      <c r="AV22" s="7" t="s">
        <v>10204</v>
      </c>
      <c r="AW22" s="7" t="s">
        <v>10325</v>
      </c>
      <c r="AX22" s="6" t="s">
        <v>10455</v>
      </c>
      <c r="AY22" s="6" t="s">
        <v>10514</v>
      </c>
      <c r="AZ22" s="6" t="s">
        <v>10573</v>
      </c>
      <c r="BV22" s="7" t="s">
        <v>9561</v>
      </c>
      <c r="BW22" t="str">
        <f>_xll.BDP(BV22,"NAME")</f>
        <v>JPN YEN FUT (IMM) Sep88</v>
      </c>
    </row>
    <row r="23" spans="1:75" ht="17.25" customHeight="1" x14ac:dyDescent="0.25">
      <c r="A23" s="7" t="s">
        <v>4207</v>
      </c>
      <c r="B23" s="7" t="s">
        <v>2347</v>
      </c>
      <c r="C23" s="6" t="s">
        <v>2471</v>
      </c>
      <c r="D23" s="6" t="s">
        <v>2544</v>
      </c>
      <c r="E23" s="7" t="s">
        <v>2612</v>
      </c>
      <c r="F23" s="7" t="s">
        <v>2903</v>
      </c>
      <c r="G23" s="6" t="s">
        <v>3011</v>
      </c>
      <c r="H23" s="7" t="s">
        <v>459</v>
      </c>
      <c r="I23" s="7" t="s">
        <v>3264</v>
      </c>
      <c r="J23" s="7" t="s">
        <v>3476</v>
      </c>
      <c r="K23" s="6" t="s">
        <v>3586</v>
      </c>
      <c r="L23" s="7" t="s">
        <v>3690</v>
      </c>
      <c r="M23" s="7" t="s">
        <v>3809</v>
      </c>
      <c r="N23" s="6" t="s">
        <v>4110</v>
      </c>
      <c r="O23" s="7" t="s">
        <v>4420</v>
      </c>
      <c r="P23" s="6" t="s">
        <v>4761</v>
      </c>
      <c r="Q23" s="7" t="s">
        <v>977</v>
      </c>
      <c r="R23" s="6" t="s">
        <v>5097</v>
      </c>
      <c r="S23" s="7" t="s">
        <v>5235</v>
      </c>
      <c r="T23" s="7" t="s">
        <v>1297</v>
      </c>
      <c r="U23" s="7" t="s">
        <v>5563</v>
      </c>
      <c r="V23" s="6" t="s">
        <v>2254</v>
      </c>
      <c r="W23" s="6" t="s">
        <v>5673</v>
      </c>
      <c r="X23" s="7" t="s">
        <v>5828</v>
      </c>
      <c r="Y23" s="6" t="s">
        <v>5946</v>
      </c>
      <c r="Z23" s="6" t="s">
        <v>6080</v>
      </c>
      <c r="AA23" s="6" t="s">
        <v>6239</v>
      </c>
      <c r="AB23" s="7" t="s">
        <v>8227</v>
      </c>
      <c r="AC23" s="6" t="s">
        <v>6557</v>
      </c>
      <c r="AD23" s="7" t="s">
        <v>6805</v>
      </c>
      <c r="AE23" s="7" t="s">
        <v>1606</v>
      </c>
      <c r="AF23" s="7" t="s">
        <v>1926</v>
      </c>
      <c r="AG23" s="6" t="s">
        <v>7049</v>
      </c>
      <c r="AH23" s="6" t="s">
        <v>7287</v>
      </c>
      <c r="AI23" s="6" t="s">
        <v>7525</v>
      </c>
      <c r="AJ23" s="6" t="s">
        <v>7763</v>
      </c>
      <c r="AK23" s="6" t="s">
        <v>7959</v>
      </c>
      <c r="AL23" s="7" t="s">
        <v>8471</v>
      </c>
      <c r="AM23" s="6" t="s">
        <v>8596</v>
      </c>
      <c r="AN23" s="7" t="s">
        <v>8708</v>
      </c>
      <c r="AO23" s="6" t="s">
        <v>8817</v>
      </c>
      <c r="AP23" s="7" t="s">
        <v>8922</v>
      </c>
      <c r="AQ23" s="7" t="s">
        <v>9030</v>
      </c>
      <c r="AR23" s="7" t="s">
        <v>9267</v>
      </c>
      <c r="AS23" s="7" t="s">
        <v>9484</v>
      </c>
      <c r="AT23" s="7" t="s">
        <v>9606</v>
      </c>
      <c r="AU23" s="7" t="s">
        <v>10084</v>
      </c>
      <c r="AV23" s="7" t="s">
        <v>10205</v>
      </c>
      <c r="AW23" s="7" t="s">
        <v>10326</v>
      </c>
      <c r="AX23" s="6" t="s">
        <v>10456</v>
      </c>
      <c r="AY23" s="6" t="s">
        <v>10515</v>
      </c>
      <c r="AZ23" s="6" t="s">
        <v>10574</v>
      </c>
      <c r="BV23" s="7" t="s">
        <v>9562</v>
      </c>
      <c r="BW23" t="str">
        <f>_xll.BDP(BV23,"NAME")</f>
        <v>#N/A Invalid Security</v>
      </c>
    </row>
    <row r="24" spans="1:75" ht="17.25" customHeight="1" x14ac:dyDescent="0.25">
      <c r="A24" s="7" t="s">
        <v>47</v>
      </c>
      <c r="B24" s="7" t="s">
        <v>2348</v>
      </c>
      <c r="C24" s="6" t="s">
        <v>2472</v>
      </c>
      <c r="D24" s="6" t="s">
        <v>2545</v>
      </c>
      <c r="E24" s="7" t="s">
        <v>2613</v>
      </c>
      <c r="F24" s="7" t="s">
        <v>2904</v>
      </c>
      <c r="G24" s="7" t="s">
        <v>3012</v>
      </c>
      <c r="H24" s="7" t="s">
        <v>460</v>
      </c>
      <c r="I24" s="7" t="s">
        <v>3265</v>
      </c>
      <c r="J24" s="7" t="s">
        <v>590</v>
      </c>
      <c r="K24" s="7" t="s">
        <v>3587</v>
      </c>
      <c r="L24" s="7" t="s">
        <v>3691</v>
      </c>
      <c r="M24" s="7" t="s">
        <v>3810</v>
      </c>
      <c r="N24" s="6" t="s">
        <v>4111</v>
      </c>
      <c r="O24" s="6" t="s">
        <v>4423</v>
      </c>
      <c r="P24" s="6" t="s">
        <v>4764</v>
      </c>
      <c r="Q24" s="6" t="s">
        <v>978</v>
      </c>
      <c r="R24" s="7" t="s">
        <v>5100</v>
      </c>
      <c r="S24" s="7" t="s">
        <v>5238</v>
      </c>
      <c r="T24" s="6" t="s">
        <v>1298</v>
      </c>
      <c r="U24" s="7" t="s">
        <v>5564</v>
      </c>
      <c r="V24" s="6" t="s">
        <v>2255</v>
      </c>
      <c r="W24" s="6" t="s">
        <v>5674</v>
      </c>
      <c r="X24" s="6" t="s">
        <v>5829</v>
      </c>
      <c r="Y24" s="6" t="s">
        <v>5947</v>
      </c>
      <c r="Z24" s="6" t="s">
        <v>6081</v>
      </c>
      <c r="AA24" s="6" t="s">
        <v>6240</v>
      </c>
      <c r="AB24" s="7" t="s">
        <v>8228</v>
      </c>
      <c r="AC24" s="6" t="s">
        <v>6558</v>
      </c>
      <c r="AD24" s="7" t="s">
        <v>6806</v>
      </c>
      <c r="AE24" s="7" t="s">
        <v>1609</v>
      </c>
      <c r="AF24" s="7" t="s">
        <v>1929</v>
      </c>
      <c r="AG24" s="6" t="s">
        <v>7052</v>
      </c>
      <c r="AH24" s="6" t="s">
        <v>7290</v>
      </c>
      <c r="AI24" s="6" t="s">
        <v>7528</v>
      </c>
      <c r="AJ24" s="6" t="s">
        <v>7766</v>
      </c>
      <c r="AK24" s="7" t="s">
        <v>7960</v>
      </c>
      <c r="AL24" s="7" t="s">
        <v>8472</v>
      </c>
      <c r="AM24" s="6" t="s">
        <v>8597</v>
      </c>
      <c r="AN24" s="7" t="s">
        <v>8709</v>
      </c>
      <c r="AO24" s="6" t="s">
        <v>8818</v>
      </c>
      <c r="AP24" s="7" t="s">
        <v>8923</v>
      </c>
      <c r="AQ24" s="7" t="s">
        <v>9031</v>
      </c>
      <c r="AR24" s="7" t="s">
        <v>9268</v>
      </c>
      <c r="AS24" s="7" t="s">
        <v>9485</v>
      </c>
      <c r="AT24" s="7" t="s">
        <v>9609</v>
      </c>
      <c r="AU24" s="7" t="s">
        <v>10085</v>
      </c>
      <c r="AV24" s="7" t="s">
        <v>10206</v>
      </c>
      <c r="AW24" s="7" t="s">
        <v>10327</v>
      </c>
      <c r="AX24" s="7" t="s">
        <v>10457</v>
      </c>
      <c r="AY24" s="7" t="s">
        <v>10516</v>
      </c>
      <c r="AZ24" s="7" t="s">
        <v>10575</v>
      </c>
      <c r="BV24" s="7" t="s">
        <v>9563</v>
      </c>
      <c r="BW24" t="str">
        <f>_xll.BDP(BV24,"NAME")</f>
        <v>#N/A Invalid Security</v>
      </c>
    </row>
    <row r="25" spans="1:75" ht="17.25" customHeight="1" x14ac:dyDescent="0.25">
      <c r="A25" s="7" t="s">
        <v>4208</v>
      </c>
      <c r="B25" s="7" t="s">
        <v>2349</v>
      </c>
      <c r="C25" s="6" t="s">
        <v>2473</v>
      </c>
      <c r="D25" s="6" t="s">
        <v>2546</v>
      </c>
      <c r="E25" s="7" t="s">
        <v>2614</v>
      </c>
      <c r="F25" s="7" t="s">
        <v>2905</v>
      </c>
      <c r="G25" s="7" t="s">
        <v>3013</v>
      </c>
      <c r="H25" s="6" t="s">
        <v>461</v>
      </c>
      <c r="I25" s="7" t="s">
        <v>3266</v>
      </c>
      <c r="J25" s="6" t="s">
        <v>3477</v>
      </c>
      <c r="K25" s="7" t="s">
        <v>3588</v>
      </c>
      <c r="L25" s="7" t="s">
        <v>3692</v>
      </c>
      <c r="M25" s="7" t="s">
        <v>3811</v>
      </c>
      <c r="N25" s="7" t="s">
        <v>4112</v>
      </c>
      <c r="O25" s="6" t="s">
        <v>4426</v>
      </c>
      <c r="P25" s="6" t="s">
        <v>4767</v>
      </c>
      <c r="Q25" s="6" t="s">
        <v>979</v>
      </c>
      <c r="R25" s="7" t="s">
        <v>5103</v>
      </c>
      <c r="S25" s="7" t="s">
        <v>5241</v>
      </c>
      <c r="T25" s="6" t="s">
        <v>1299</v>
      </c>
      <c r="U25" s="7" t="s">
        <v>5565</v>
      </c>
      <c r="V25" s="6" t="s">
        <v>2256</v>
      </c>
      <c r="W25" s="6" t="s">
        <v>5675</v>
      </c>
      <c r="X25" s="6" t="s">
        <v>5830</v>
      </c>
      <c r="Y25" s="6" t="s">
        <v>5948</v>
      </c>
      <c r="Z25" s="6" t="s">
        <v>6082</v>
      </c>
      <c r="AA25" s="6" t="s">
        <v>6241</v>
      </c>
      <c r="AB25" s="7" t="s">
        <v>8229</v>
      </c>
      <c r="AC25" s="6" t="s">
        <v>6559</v>
      </c>
      <c r="AD25" s="7" t="s">
        <v>6807</v>
      </c>
      <c r="AE25" s="7" t="s">
        <v>1612</v>
      </c>
      <c r="AF25" s="7" t="s">
        <v>1932</v>
      </c>
      <c r="AG25" s="6" t="s">
        <v>7055</v>
      </c>
      <c r="AH25" s="6" t="s">
        <v>7293</v>
      </c>
      <c r="AI25" s="6" t="s">
        <v>7531</v>
      </c>
      <c r="AJ25" s="6" t="s">
        <v>7769</v>
      </c>
      <c r="AK25" s="7" t="s">
        <v>7961</v>
      </c>
      <c r="AL25" s="7" t="s">
        <v>8473</v>
      </c>
      <c r="AM25" s="6" t="s">
        <v>8598</v>
      </c>
      <c r="AN25" s="7" t="s">
        <v>8710</v>
      </c>
      <c r="AO25" s="6" t="s">
        <v>8819</v>
      </c>
      <c r="AP25" s="7" t="s">
        <v>8924</v>
      </c>
      <c r="AQ25" s="7" t="s">
        <v>9032</v>
      </c>
      <c r="AR25" s="7" t="s">
        <v>9269</v>
      </c>
      <c r="AS25" s="7" t="s">
        <v>9486</v>
      </c>
      <c r="AT25" s="7" t="s">
        <v>9612</v>
      </c>
      <c r="AU25" s="7" t="s">
        <v>10086</v>
      </c>
      <c r="AV25" s="7" t="s">
        <v>10207</v>
      </c>
      <c r="AW25" s="7" t="s">
        <v>10328</v>
      </c>
      <c r="AX25" s="7" t="s">
        <v>10458</v>
      </c>
      <c r="AY25" s="7" t="s">
        <v>10517</v>
      </c>
      <c r="AZ25" s="7" t="s">
        <v>10576</v>
      </c>
      <c r="BV25" s="7" t="s">
        <v>9564</v>
      </c>
      <c r="BW25" t="str">
        <f>_xll.BDP(BV25,"NAME")</f>
        <v>JPN YEN FUT (IMM) Dec88</v>
      </c>
    </row>
    <row r="26" spans="1:75" ht="17.25" customHeight="1" x14ac:dyDescent="0.25">
      <c r="A26" s="7" t="s">
        <v>4209</v>
      </c>
      <c r="B26" s="6" t="s">
        <v>2350</v>
      </c>
      <c r="C26" s="6" t="s">
        <v>2474</v>
      </c>
      <c r="D26" s="7" t="s">
        <v>2547</v>
      </c>
      <c r="E26" s="7" t="s">
        <v>2615</v>
      </c>
      <c r="F26" s="7" t="s">
        <v>2906</v>
      </c>
      <c r="G26" s="7" t="s">
        <v>3014</v>
      </c>
      <c r="H26" s="6" t="s">
        <v>462</v>
      </c>
      <c r="I26" s="6" t="s">
        <v>3267</v>
      </c>
      <c r="J26" s="6" t="s">
        <v>3478</v>
      </c>
      <c r="K26" s="7" t="s">
        <v>3589</v>
      </c>
      <c r="L26" s="7" t="s">
        <v>3693</v>
      </c>
      <c r="M26" s="7" t="s">
        <v>3812</v>
      </c>
      <c r="N26" s="7" t="s">
        <v>4113</v>
      </c>
      <c r="O26" s="6" t="s">
        <v>4429</v>
      </c>
      <c r="P26" s="7" t="s">
        <v>4770</v>
      </c>
      <c r="Q26" s="6" t="s">
        <v>980</v>
      </c>
      <c r="R26" s="7" t="s">
        <v>5106</v>
      </c>
      <c r="S26" s="6" t="s">
        <v>5244</v>
      </c>
      <c r="T26" s="6" t="s">
        <v>1300</v>
      </c>
      <c r="U26" s="7" t="s">
        <v>5566</v>
      </c>
      <c r="V26" s="6" t="s">
        <v>2257</v>
      </c>
      <c r="W26" s="6" t="s">
        <v>5676</v>
      </c>
      <c r="X26" s="6" t="s">
        <v>5831</v>
      </c>
      <c r="Y26" s="6" t="s">
        <v>5949</v>
      </c>
      <c r="Z26" s="6" t="s">
        <v>6083</v>
      </c>
      <c r="AA26" s="6" t="s">
        <v>6242</v>
      </c>
      <c r="AB26" s="7" t="s">
        <v>8230</v>
      </c>
      <c r="AC26" s="7" t="s">
        <v>6560</v>
      </c>
      <c r="AD26" s="7" t="s">
        <v>6808</v>
      </c>
      <c r="AE26" s="6" t="s">
        <v>1615</v>
      </c>
      <c r="AF26" s="6" t="s">
        <v>1935</v>
      </c>
      <c r="AG26" s="7" t="s">
        <v>7058</v>
      </c>
      <c r="AH26" s="7" t="s">
        <v>7296</v>
      </c>
      <c r="AI26" s="7" t="s">
        <v>7534</v>
      </c>
      <c r="AJ26" s="7" t="s">
        <v>7772</v>
      </c>
      <c r="AK26" s="7" t="s">
        <v>7962</v>
      </c>
      <c r="AL26" s="6" t="s">
        <v>8474</v>
      </c>
      <c r="AM26" s="7" t="s">
        <v>8599</v>
      </c>
      <c r="AN26" s="6" t="s">
        <v>8711</v>
      </c>
      <c r="AO26" s="7" t="s">
        <v>8820</v>
      </c>
      <c r="AP26" s="6" t="s">
        <v>8925</v>
      </c>
      <c r="AQ26" s="6" t="s">
        <v>9033</v>
      </c>
      <c r="AR26" s="6" t="s">
        <v>9270</v>
      </c>
      <c r="AS26" s="6" t="s">
        <v>9487</v>
      </c>
      <c r="AT26" s="6" t="s">
        <v>9615</v>
      </c>
      <c r="AU26" s="6" t="s">
        <v>10087</v>
      </c>
      <c r="AV26" s="6" t="s">
        <v>10208</v>
      </c>
      <c r="AW26" s="6" t="s">
        <v>10329</v>
      </c>
      <c r="AX26" s="7" t="s">
        <v>10459</v>
      </c>
      <c r="AY26" s="7" t="s">
        <v>10518</v>
      </c>
      <c r="AZ26" s="7" t="s">
        <v>10577</v>
      </c>
      <c r="BV26" s="6" t="s">
        <v>9565</v>
      </c>
      <c r="BW26" t="str">
        <f>_xll.BDP(BV26,"NAME")</f>
        <v>#N/A Invalid Security</v>
      </c>
    </row>
    <row r="27" spans="1:75" ht="17.25" customHeight="1" x14ac:dyDescent="0.25">
      <c r="A27" s="7" t="s">
        <v>48</v>
      </c>
      <c r="B27" s="6" t="s">
        <v>2351</v>
      </c>
      <c r="C27" s="7" t="s">
        <v>2475</v>
      </c>
      <c r="D27" s="7" t="s">
        <v>2548</v>
      </c>
      <c r="E27" s="6" t="s">
        <v>2616</v>
      </c>
      <c r="F27" s="6" t="s">
        <v>2907</v>
      </c>
      <c r="G27" s="7" t="s">
        <v>3015</v>
      </c>
      <c r="H27" s="6" t="s">
        <v>463</v>
      </c>
      <c r="I27" s="6" t="s">
        <v>3268</v>
      </c>
      <c r="J27" s="6" t="s">
        <v>591</v>
      </c>
      <c r="K27" s="7" t="s">
        <v>3590</v>
      </c>
      <c r="L27" s="6" t="s">
        <v>3694</v>
      </c>
      <c r="M27" s="7" t="s">
        <v>3813</v>
      </c>
      <c r="N27" s="7" t="s">
        <v>4114</v>
      </c>
      <c r="O27" s="6" t="s">
        <v>4432</v>
      </c>
      <c r="P27" s="7" t="s">
        <v>4773</v>
      </c>
      <c r="Q27" s="6" t="s">
        <v>981</v>
      </c>
      <c r="R27" s="7" t="s">
        <v>5109</v>
      </c>
      <c r="S27" s="6" t="s">
        <v>5247</v>
      </c>
      <c r="T27" s="6" t="s">
        <v>1301</v>
      </c>
      <c r="U27" s="6" t="s">
        <v>5567</v>
      </c>
      <c r="V27" s="7" t="s">
        <v>2258</v>
      </c>
      <c r="W27" s="7" t="s">
        <v>5677</v>
      </c>
      <c r="X27" s="6" t="s">
        <v>5832</v>
      </c>
      <c r="Y27" s="7" t="s">
        <v>5950</v>
      </c>
      <c r="Z27" s="7" t="s">
        <v>6084</v>
      </c>
      <c r="AA27" s="7" t="s">
        <v>6243</v>
      </c>
      <c r="AB27" s="7" t="s">
        <v>8231</v>
      </c>
      <c r="AC27" s="7" t="s">
        <v>6561</v>
      </c>
      <c r="AD27" s="6" t="s">
        <v>6809</v>
      </c>
      <c r="AE27" s="6" t="s">
        <v>1618</v>
      </c>
      <c r="AF27" s="6" t="s">
        <v>1938</v>
      </c>
      <c r="AG27" s="7" t="s">
        <v>7061</v>
      </c>
      <c r="AH27" s="7" t="s">
        <v>7299</v>
      </c>
      <c r="AI27" s="7" t="s">
        <v>7537</v>
      </c>
      <c r="AJ27" s="7" t="s">
        <v>7775</v>
      </c>
      <c r="AK27" s="7" t="s">
        <v>7963</v>
      </c>
      <c r="AL27" s="6" t="s">
        <v>8475</v>
      </c>
      <c r="AM27" s="7" t="s">
        <v>8600</v>
      </c>
      <c r="AN27" s="6" t="s">
        <v>8712</v>
      </c>
      <c r="AO27" s="7" t="s">
        <v>8821</v>
      </c>
      <c r="AP27" s="6" t="s">
        <v>8926</v>
      </c>
      <c r="AQ27" s="6" t="s">
        <v>9034</v>
      </c>
      <c r="AR27" s="6" t="s">
        <v>9271</v>
      </c>
      <c r="AS27" s="6" t="s">
        <v>9488</v>
      </c>
      <c r="AT27" s="6" t="s">
        <v>9618</v>
      </c>
      <c r="AU27" s="6" t="s">
        <v>10088</v>
      </c>
      <c r="AV27" s="6" t="s">
        <v>10209</v>
      </c>
      <c r="AW27" s="6" t="s">
        <v>10330</v>
      </c>
      <c r="AX27" s="7" t="s">
        <v>10460</v>
      </c>
      <c r="AY27" s="7" t="s">
        <v>10519</v>
      </c>
      <c r="AZ27" s="7" t="s">
        <v>10578</v>
      </c>
      <c r="BV27" s="6" t="s">
        <v>9566</v>
      </c>
      <c r="BW27" t="str">
        <f>_xll.BDP(BV27,"NAME")</f>
        <v>#N/A Invalid Security</v>
      </c>
    </row>
    <row r="28" spans="1:75" ht="17.25" customHeight="1" x14ac:dyDescent="0.25">
      <c r="A28" s="7" t="s">
        <v>4210</v>
      </c>
      <c r="B28" s="6" t="s">
        <v>2352</v>
      </c>
      <c r="C28" s="7" t="s">
        <v>2476</v>
      </c>
      <c r="D28" s="7" t="s">
        <v>2549</v>
      </c>
      <c r="E28" s="6" t="s">
        <v>2617</v>
      </c>
      <c r="F28" s="6" t="s">
        <v>2908</v>
      </c>
      <c r="G28" s="7" t="s">
        <v>3016</v>
      </c>
      <c r="H28" s="6" t="s">
        <v>464</v>
      </c>
      <c r="I28" s="6" t="s">
        <v>3269</v>
      </c>
      <c r="J28" s="6" t="s">
        <v>3479</v>
      </c>
      <c r="K28" s="7" t="s">
        <v>3591</v>
      </c>
      <c r="L28" s="6" t="s">
        <v>3695</v>
      </c>
      <c r="M28" s="7" t="s">
        <v>3814</v>
      </c>
      <c r="N28" s="7" t="s">
        <v>4117</v>
      </c>
      <c r="O28" s="7" t="s">
        <v>4435</v>
      </c>
      <c r="P28" s="7" t="s">
        <v>4776</v>
      </c>
      <c r="Q28" s="6" t="s">
        <v>982</v>
      </c>
      <c r="R28" s="6" t="s">
        <v>5112</v>
      </c>
      <c r="S28" s="6" t="s">
        <v>5250</v>
      </c>
      <c r="T28" s="6" t="s">
        <v>1302</v>
      </c>
      <c r="U28" s="6" t="s">
        <v>5568</v>
      </c>
      <c r="V28" s="7" t="s">
        <v>2259</v>
      </c>
      <c r="W28" s="7" t="s">
        <v>5678</v>
      </c>
      <c r="X28" s="7" t="s">
        <v>5833</v>
      </c>
      <c r="Y28" s="7" t="s">
        <v>5951</v>
      </c>
      <c r="Z28" s="7" t="s">
        <v>6085</v>
      </c>
      <c r="AA28" s="7" t="s">
        <v>6244</v>
      </c>
      <c r="AB28" s="7" t="s">
        <v>8232</v>
      </c>
      <c r="AC28" s="7" t="s">
        <v>6562</v>
      </c>
      <c r="AD28" s="6" t="s">
        <v>6810</v>
      </c>
      <c r="AE28" s="6" t="s">
        <v>1621</v>
      </c>
      <c r="AF28" s="6" t="s">
        <v>1941</v>
      </c>
      <c r="AG28" s="7" t="s">
        <v>7064</v>
      </c>
      <c r="AH28" s="7" t="s">
        <v>7302</v>
      </c>
      <c r="AI28" s="7" t="s">
        <v>7540</v>
      </c>
      <c r="AJ28" s="7" t="s">
        <v>7778</v>
      </c>
      <c r="AK28" s="7" t="s">
        <v>7964</v>
      </c>
      <c r="AL28" s="6" t="s">
        <v>8476</v>
      </c>
      <c r="AM28" s="7" t="s">
        <v>8601</v>
      </c>
      <c r="AN28" s="6" t="s">
        <v>8713</v>
      </c>
      <c r="AO28" s="7" t="s">
        <v>8822</v>
      </c>
      <c r="AP28" s="6" t="s">
        <v>8927</v>
      </c>
      <c r="AQ28" s="6" t="s">
        <v>9035</v>
      </c>
      <c r="AR28" s="6" t="s">
        <v>9272</v>
      </c>
      <c r="AS28" s="6" t="s">
        <v>9489</v>
      </c>
      <c r="AT28" s="6" t="s">
        <v>9621</v>
      </c>
      <c r="AU28" s="6" t="s">
        <v>10089</v>
      </c>
      <c r="AV28" s="6" t="s">
        <v>10210</v>
      </c>
      <c r="AW28" s="6" t="s">
        <v>10331</v>
      </c>
      <c r="AX28" s="6" t="s">
        <v>10461</v>
      </c>
      <c r="AY28" s="6" t="s">
        <v>10520</v>
      </c>
      <c r="AZ28" s="6" t="s">
        <v>10579</v>
      </c>
      <c r="BV28" s="6" t="s">
        <v>9567</v>
      </c>
      <c r="BW28" t="str">
        <f>_xll.BDP(BV28,"NAME")</f>
        <v>JPN YEN FUT (IMM) Mar89</v>
      </c>
    </row>
    <row r="29" spans="1:75" ht="17.25" customHeight="1" x14ac:dyDescent="0.25">
      <c r="A29" s="6" t="s">
        <v>4211</v>
      </c>
      <c r="B29" s="6" t="s">
        <v>2353</v>
      </c>
      <c r="C29" s="7" t="s">
        <v>2477</v>
      </c>
      <c r="D29" s="7" t="s">
        <v>2550</v>
      </c>
      <c r="E29" s="6" t="s">
        <v>2618</v>
      </c>
      <c r="F29" s="6" t="s">
        <v>2909</v>
      </c>
      <c r="G29" s="7" t="s">
        <v>3017</v>
      </c>
      <c r="H29" s="7" t="s">
        <v>465</v>
      </c>
      <c r="I29" s="6" t="s">
        <v>3270</v>
      </c>
      <c r="J29" s="6" t="s">
        <v>3480</v>
      </c>
      <c r="K29" s="7" t="s">
        <v>3592</v>
      </c>
      <c r="L29" s="6" t="s">
        <v>3696</v>
      </c>
      <c r="M29" s="7" t="s">
        <v>3815</v>
      </c>
      <c r="N29" s="6" t="s">
        <v>687</v>
      </c>
      <c r="O29" s="7" t="s">
        <v>4438</v>
      </c>
      <c r="P29" s="7" t="s">
        <v>4779</v>
      </c>
      <c r="Q29" s="6" t="s">
        <v>983</v>
      </c>
      <c r="R29" s="6" t="s">
        <v>5115</v>
      </c>
      <c r="S29" s="6" t="s">
        <v>5253</v>
      </c>
      <c r="T29" s="6" t="s">
        <v>1303</v>
      </c>
      <c r="U29" s="6" t="s">
        <v>5569</v>
      </c>
      <c r="V29" s="7" t="s">
        <v>2260</v>
      </c>
      <c r="W29" s="7" t="s">
        <v>5679</v>
      </c>
      <c r="X29" s="7" t="s">
        <v>5834</v>
      </c>
      <c r="Y29" s="7" t="s">
        <v>5952</v>
      </c>
      <c r="Z29" s="7" t="s">
        <v>6086</v>
      </c>
      <c r="AA29" s="7" t="s">
        <v>6245</v>
      </c>
      <c r="AB29" s="7" t="s">
        <v>8233</v>
      </c>
      <c r="AC29" s="7" t="s">
        <v>6563</v>
      </c>
      <c r="AD29" s="6" t="s">
        <v>6811</v>
      </c>
      <c r="AE29" s="6" t="s">
        <v>1624</v>
      </c>
      <c r="AF29" s="6" t="s">
        <v>1944</v>
      </c>
      <c r="AG29" s="7" t="s">
        <v>7067</v>
      </c>
      <c r="AH29" s="7" t="s">
        <v>7305</v>
      </c>
      <c r="AI29" s="7" t="s">
        <v>7543</v>
      </c>
      <c r="AJ29" s="7" t="s">
        <v>7781</v>
      </c>
      <c r="AK29" s="7" t="s">
        <v>7965</v>
      </c>
      <c r="AL29" s="6" t="s">
        <v>8477</v>
      </c>
      <c r="AM29" s="7" t="s">
        <v>8602</v>
      </c>
      <c r="AN29" s="6" t="s">
        <v>8714</v>
      </c>
      <c r="AO29" s="7" t="s">
        <v>8823</v>
      </c>
      <c r="AP29" s="6" t="s">
        <v>8928</v>
      </c>
      <c r="AQ29" s="6" t="s">
        <v>9036</v>
      </c>
      <c r="AR29" s="6" t="s">
        <v>9273</v>
      </c>
      <c r="AS29" s="6" t="s">
        <v>9490</v>
      </c>
      <c r="AT29" s="6" t="s">
        <v>9624</v>
      </c>
      <c r="AU29" s="6" t="s">
        <v>10090</v>
      </c>
      <c r="AV29" s="6" t="s">
        <v>10211</v>
      </c>
      <c r="AW29" s="6" t="s">
        <v>10332</v>
      </c>
      <c r="AX29" s="6" t="s">
        <v>10462</v>
      </c>
      <c r="AY29" s="6" t="s">
        <v>10521</v>
      </c>
      <c r="AZ29" s="6" t="s">
        <v>10624</v>
      </c>
      <c r="BV29" s="6" t="s">
        <v>9568</v>
      </c>
      <c r="BW29" t="str">
        <f>_xll.BDP(BV29,"NAME")</f>
        <v>#N/A Invalid Security</v>
      </c>
    </row>
    <row r="30" spans="1:75" ht="17.25" customHeight="1" x14ac:dyDescent="0.25">
      <c r="A30" s="6" t="s">
        <v>49</v>
      </c>
      <c r="B30" s="7" t="s">
        <v>2354</v>
      </c>
      <c r="C30" s="7" t="s">
        <v>2478</v>
      </c>
      <c r="D30" s="6" t="s">
        <v>2551</v>
      </c>
      <c r="E30" s="6" t="s">
        <v>2619</v>
      </c>
      <c r="F30" s="6" t="s">
        <v>2910</v>
      </c>
      <c r="G30" s="7" t="s">
        <v>3018</v>
      </c>
      <c r="H30" s="7" t="s">
        <v>466</v>
      </c>
      <c r="I30" s="6" t="s">
        <v>3271</v>
      </c>
      <c r="J30" s="6" t="s">
        <v>592</v>
      </c>
      <c r="K30" s="7" t="s">
        <v>3593</v>
      </c>
      <c r="L30" s="6" t="s">
        <v>3697</v>
      </c>
      <c r="M30" s="7" t="s">
        <v>3816</v>
      </c>
      <c r="N30" s="6" t="s">
        <v>688</v>
      </c>
      <c r="O30" s="7" t="s">
        <v>4441</v>
      </c>
      <c r="P30" s="6" t="s">
        <v>4782</v>
      </c>
      <c r="Q30" s="6" t="s">
        <v>984</v>
      </c>
      <c r="R30" s="6" t="s">
        <v>5118</v>
      </c>
      <c r="S30" s="7" t="s">
        <v>5256</v>
      </c>
      <c r="T30" s="6" t="s">
        <v>1304</v>
      </c>
      <c r="U30" s="6" t="s">
        <v>5570</v>
      </c>
      <c r="V30" s="7" t="s">
        <v>2261</v>
      </c>
      <c r="W30" s="7" t="s">
        <v>5680</v>
      </c>
      <c r="X30" s="7" t="s">
        <v>5835</v>
      </c>
      <c r="Y30" s="7" t="s">
        <v>5953</v>
      </c>
      <c r="Z30" s="7" t="s">
        <v>6087</v>
      </c>
      <c r="AA30" s="7" t="s">
        <v>6246</v>
      </c>
      <c r="AB30" s="6" t="s">
        <v>8234</v>
      </c>
      <c r="AC30" s="7" t="s">
        <v>6564</v>
      </c>
      <c r="AD30" s="6" t="s">
        <v>6812</v>
      </c>
      <c r="AE30" s="7" t="s">
        <v>1627</v>
      </c>
      <c r="AF30" s="7" t="s">
        <v>1947</v>
      </c>
      <c r="AG30" s="6" t="s">
        <v>7070</v>
      </c>
      <c r="AH30" s="6" t="s">
        <v>7308</v>
      </c>
      <c r="AI30" s="6" t="s">
        <v>7546</v>
      </c>
      <c r="AJ30" s="6" t="s">
        <v>7784</v>
      </c>
      <c r="AK30" s="7" t="s">
        <v>7966</v>
      </c>
      <c r="AL30" s="7" t="s">
        <v>8478</v>
      </c>
      <c r="AM30" s="6" t="s">
        <v>8603</v>
      </c>
      <c r="AN30" s="7" t="s">
        <v>8715</v>
      </c>
      <c r="AO30" s="6" t="s">
        <v>8824</v>
      </c>
      <c r="AP30" s="7" t="s">
        <v>8929</v>
      </c>
      <c r="AQ30" s="7" t="s">
        <v>9037</v>
      </c>
      <c r="AR30" s="7" t="s">
        <v>9274</v>
      </c>
      <c r="AS30" s="7" t="s">
        <v>9491</v>
      </c>
      <c r="AT30" s="7" t="s">
        <v>9627</v>
      </c>
      <c r="AU30" s="7" t="s">
        <v>10091</v>
      </c>
      <c r="AV30" s="7" t="s">
        <v>10212</v>
      </c>
      <c r="AW30" s="7" t="s">
        <v>10333</v>
      </c>
      <c r="AX30" s="6" t="s">
        <v>10463</v>
      </c>
      <c r="AY30" s="6" t="s">
        <v>10522</v>
      </c>
      <c r="AZ30" s="6" t="s">
        <v>10625</v>
      </c>
      <c r="BV30" s="6" t="s">
        <v>9569</v>
      </c>
      <c r="BW30" t="str">
        <f>_xll.BDP(BV30,"NAME")</f>
        <v>#N/A Invalid Security</v>
      </c>
    </row>
    <row r="31" spans="1:75" ht="17.25" customHeight="1" x14ac:dyDescent="0.25">
      <c r="A31" s="6" t="s">
        <v>4212</v>
      </c>
      <c r="B31" s="7" t="s">
        <v>2355</v>
      </c>
      <c r="C31" s="6" t="s">
        <v>2479</v>
      </c>
      <c r="D31" s="6" t="s">
        <v>2552</v>
      </c>
      <c r="E31" s="6" t="s">
        <v>2620</v>
      </c>
      <c r="F31" s="7" t="s">
        <v>2911</v>
      </c>
      <c r="G31" s="7" t="s">
        <v>3019</v>
      </c>
      <c r="H31" s="7" t="s">
        <v>467</v>
      </c>
      <c r="I31" s="6" t="s">
        <v>3272</v>
      </c>
      <c r="J31" s="6" t="s">
        <v>3481</v>
      </c>
      <c r="K31" s="7" t="s">
        <v>3594</v>
      </c>
      <c r="L31" s="7" t="s">
        <v>3698</v>
      </c>
      <c r="M31" s="7" t="s">
        <v>3817</v>
      </c>
      <c r="N31" s="6" t="s">
        <v>689</v>
      </c>
      <c r="O31" s="7" t="s">
        <v>4444</v>
      </c>
      <c r="P31" s="6" t="s">
        <v>4785</v>
      </c>
      <c r="Q31" s="6" t="s">
        <v>985</v>
      </c>
      <c r="R31" s="6" t="s">
        <v>5121</v>
      </c>
      <c r="S31" s="7" t="s">
        <v>5259</v>
      </c>
      <c r="T31" s="6" t="s">
        <v>1305</v>
      </c>
      <c r="U31" s="6" t="s">
        <v>5571</v>
      </c>
      <c r="V31" s="7" t="s">
        <v>2262</v>
      </c>
      <c r="W31" s="7" t="s">
        <v>5681</v>
      </c>
      <c r="X31" s="7" t="s">
        <v>5836</v>
      </c>
      <c r="Y31" s="7" t="s">
        <v>5954</v>
      </c>
      <c r="Z31" s="7" t="s">
        <v>6088</v>
      </c>
      <c r="AA31" s="7" t="s">
        <v>6247</v>
      </c>
      <c r="AB31" s="6" t="s">
        <v>8235</v>
      </c>
      <c r="AC31" s="7" t="s">
        <v>6565</v>
      </c>
      <c r="AD31" s="6" t="s">
        <v>6813</v>
      </c>
      <c r="AE31" s="7" t="s">
        <v>1630</v>
      </c>
      <c r="AF31" s="7" t="s">
        <v>1950</v>
      </c>
      <c r="AG31" s="6" t="s">
        <v>7073</v>
      </c>
      <c r="AH31" s="6" t="s">
        <v>7311</v>
      </c>
      <c r="AI31" s="6" t="s">
        <v>7549</v>
      </c>
      <c r="AJ31" s="6" t="s">
        <v>7787</v>
      </c>
      <c r="AK31" s="7" t="s">
        <v>7967</v>
      </c>
      <c r="AL31" s="7" t="s">
        <v>8479</v>
      </c>
      <c r="AM31" s="6" t="s">
        <v>8604</v>
      </c>
      <c r="AN31" s="7" t="s">
        <v>8716</v>
      </c>
      <c r="AO31" s="6" t="s">
        <v>8825</v>
      </c>
      <c r="AP31" s="7" t="s">
        <v>8930</v>
      </c>
      <c r="AQ31" s="7" t="s">
        <v>9038</v>
      </c>
      <c r="AR31" s="7" t="s">
        <v>9275</v>
      </c>
      <c r="AS31" s="7" t="s">
        <v>9492</v>
      </c>
      <c r="AT31" s="7" t="s">
        <v>9630</v>
      </c>
      <c r="AU31" s="7" t="s">
        <v>10092</v>
      </c>
      <c r="AV31" s="7" t="s">
        <v>10213</v>
      </c>
      <c r="AW31" s="7" t="s">
        <v>10334</v>
      </c>
      <c r="AX31" s="6" t="s">
        <v>10464</v>
      </c>
      <c r="AY31" s="6" t="s">
        <v>10523</v>
      </c>
      <c r="AZ31" s="6" t="s">
        <v>11432</v>
      </c>
      <c r="BV31" s="6" t="s">
        <v>9570</v>
      </c>
      <c r="BW31" t="str">
        <f>_xll.BDP(BV31,"NAME")</f>
        <v>JPN YEN FUT (IMM) Jun89</v>
      </c>
    </row>
    <row r="32" spans="1:75" ht="17.25" customHeight="1" x14ac:dyDescent="0.25">
      <c r="A32" s="6" t="s">
        <v>4213</v>
      </c>
      <c r="B32" s="7" t="s">
        <v>2356</v>
      </c>
      <c r="C32" s="6" t="s">
        <v>2480</v>
      </c>
      <c r="D32" s="6" t="s">
        <v>2553</v>
      </c>
      <c r="E32" s="6" t="s">
        <v>2621</v>
      </c>
      <c r="F32" s="7" t="s">
        <v>2912</v>
      </c>
      <c r="G32" s="7" t="s">
        <v>3020</v>
      </c>
      <c r="H32" s="7" t="s">
        <v>468</v>
      </c>
      <c r="I32" s="6" t="s">
        <v>3273</v>
      </c>
      <c r="J32" s="6" t="s">
        <v>3482</v>
      </c>
      <c r="K32" s="7" t="s">
        <v>3595</v>
      </c>
      <c r="L32" s="7" t="s">
        <v>3699</v>
      </c>
      <c r="M32" s="7" t="s">
        <v>3818</v>
      </c>
      <c r="N32" s="6" t="s">
        <v>690</v>
      </c>
      <c r="O32" s="6" t="s">
        <v>4447</v>
      </c>
      <c r="P32" s="6" t="s">
        <v>4788</v>
      </c>
      <c r="Q32" s="6" t="s">
        <v>986</v>
      </c>
      <c r="R32" s="7" t="s">
        <v>5124</v>
      </c>
      <c r="S32" s="7" t="s">
        <v>5262</v>
      </c>
      <c r="T32" s="6" t="s">
        <v>1306</v>
      </c>
      <c r="U32" s="7" t="s">
        <v>5572</v>
      </c>
      <c r="V32" s="6" t="s">
        <v>2263</v>
      </c>
      <c r="W32" s="6" t="s">
        <v>5682</v>
      </c>
      <c r="X32" s="6" t="s">
        <v>5837</v>
      </c>
      <c r="Y32" s="6" t="s">
        <v>5955</v>
      </c>
      <c r="Z32" s="6" t="s">
        <v>6089</v>
      </c>
      <c r="AA32" s="6" t="s">
        <v>6248</v>
      </c>
      <c r="AB32" s="6" t="s">
        <v>8236</v>
      </c>
      <c r="AC32" s="7" t="s">
        <v>6566</v>
      </c>
      <c r="AD32" s="6" t="s">
        <v>6814</v>
      </c>
      <c r="AE32" s="7" t="s">
        <v>1633</v>
      </c>
      <c r="AF32" s="7" t="s">
        <v>1953</v>
      </c>
      <c r="AG32" s="6" t="s">
        <v>7076</v>
      </c>
      <c r="AH32" s="6" t="s">
        <v>7314</v>
      </c>
      <c r="AI32" s="6" t="s">
        <v>7552</v>
      </c>
      <c r="AJ32" s="6" t="s">
        <v>7790</v>
      </c>
      <c r="AK32" s="7" t="s">
        <v>7968</v>
      </c>
      <c r="AL32" s="7" t="s">
        <v>8480</v>
      </c>
      <c r="AM32" s="6" t="s">
        <v>8605</v>
      </c>
      <c r="AN32" s="7" t="s">
        <v>8717</v>
      </c>
      <c r="AO32" s="6" t="s">
        <v>8826</v>
      </c>
      <c r="AP32" s="7" t="s">
        <v>8931</v>
      </c>
      <c r="AQ32" s="7" t="s">
        <v>9039</v>
      </c>
      <c r="AR32" s="7" t="s">
        <v>9276</v>
      </c>
      <c r="AS32" s="7" t="s">
        <v>9493</v>
      </c>
      <c r="AT32" s="7" t="s">
        <v>9633</v>
      </c>
      <c r="AU32" s="7" t="s">
        <v>10093</v>
      </c>
      <c r="AV32" s="7" t="s">
        <v>10214</v>
      </c>
      <c r="AW32" s="7" t="s">
        <v>10335</v>
      </c>
      <c r="AX32" s="7" t="s">
        <v>10465</v>
      </c>
      <c r="AY32" s="7" t="s">
        <v>10524</v>
      </c>
      <c r="AZ32" s="7" t="s">
        <v>11479</v>
      </c>
      <c r="BV32" s="6" t="s">
        <v>9571</v>
      </c>
      <c r="BW32" t="str">
        <f>_xll.BDP(BV32,"NAME")</f>
        <v>#N/A Invalid Security</v>
      </c>
    </row>
    <row r="33" spans="1:75" ht="17.25" customHeight="1" x14ac:dyDescent="0.25">
      <c r="A33" s="6" t="s">
        <v>50</v>
      </c>
      <c r="B33" s="7" t="s">
        <v>2357</v>
      </c>
      <c r="C33" s="6" t="s">
        <v>2481</v>
      </c>
      <c r="D33" s="6" t="s">
        <v>2554</v>
      </c>
      <c r="E33" s="6" t="s">
        <v>2622</v>
      </c>
      <c r="F33" s="7" t="s">
        <v>2913</v>
      </c>
      <c r="G33" s="7" t="s">
        <v>3021</v>
      </c>
      <c r="H33" s="6" t="s">
        <v>469</v>
      </c>
      <c r="I33" s="6" t="s">
        <v>3274</v>
      </c>
      <c r="J33" s="6" t="s">
        <v>593</v>
      </c>
      <c r="K33" s="7" t="s">
        <v>3596</v>
      </c>
      <c r="L33" s="7" t="s">
        <v>3700</v>
      </c>
      <c r="M33" s="6" t="s">
        <v>3819</v>
      </c>
      <c r="N33" s="7" t="s">
        <v>691</v>
      </c>
      <c r="O33" s="6" t="s">
        <v>4450</v>
      </c>
      <c r="P33" s="6" t="s">
        <v>4791</v>
      </c>
      <c r="Q33" s="6" t="s">
        <v>987</v>
      </c>
      <c r="R33" s="7" t="s">
        <v>5127</v>
      </c>
      <c r="S33" s="7" t="s">
        <v>5265</v>
      </c>
      <c r="T33" s="6" t="s">
        <v>1307</v>
      </c>
      <c r="U33" s="7" t="s">
        <v>5573</v>
      </c>
      <c r="V33" s="6" t="s">
        <v>2264</v>
      </c>
      <c r="W33" s="6" t="s">
        <v>5683</v>
      </c>
      <c r="X33" s="6" t="s">
        <v>5838</v>
      </c>
      <c r="Y33" s="6" t="s">
        <v>5956</v>
      </c>
      <c r="Z33" s="6" t="s">
        <v>6090</v>
      </c>
      <c r="AA33" s="6" t="s">
        <v>6249</v>
      </c>
      <c r="AB33" s="6" t="s">
        <v>8237</v>
      </c>
      <c r="AC33" s="7" t="s">
        <v>6567</v>
      </c>
      <c r="AD33" s="7" t="s">
        <v>6815</v>
      </c>
      <c r="AE33" s="7" t="s">
        <v>1636</v>
      </c>
      <c r="AF33" s="7" t="s">
        <v>1956</v>
      </c>
      <c r="AG33" s="6" t="s">
        <v>7079</v>
      </c>
      <c r="AH33" s="6" t="s">
        <v>7317</v>
      </c>
      <c r="AI33" s="6" t="s">
        <v>7555</v>
      </c>
      <c r="AJ33" s="6" t="s">
        <v>7793</v>
      </c>
      <c r="AK33" s="7" t="s">
        <v>7969</v>
      </c>
      <c r="AL33" s="7" t="s">
        <v>8481</v>
      </c>
      <c r="AM33" s="6" t="s">
        <v>8606</v>
      </c>
      <c r="AN33" s="7" t="s">
        <v>8718</v>
      </c>
      <c r="AO33" s="6" t="s">
        <v>8827</v>
      </c>
      <c r="AP33" s="7" t="s">
        <v>8932</v>
      </c>
      <c r="AQ33" s="7" t="s">
        <v>9040</v>
      </c>
      <c r="AR33" s="7" t="s">
        <v>9277</v>
      </c>
      <c r="AS33" s="7" t="s">
        <v>9494</v>
      </c>
      <c r="AT33" s="7" t="s">
        <v>9636</v>
      </c>
      <c r="AU33" s="7" t="s">
        <v>10094</v>
      </c>
      <c r="AV33" s="7" t="s">
        <v>10215</v>
      </c>
      <c r="AW33" s="7" t="s">
        <v>10336</v>
      </c>
      <c r="AX33" s="7" t="s">
        <v>10466</v>
      </c>
      <c r="AY33" s="7" t="s">
        <v>10525</v>
      </c>
      <c r="AZ33" s="7" t="s">
        <v>11433</v>
      </c>
      <c r="BV33" s="6" t="s">
        <v>9572</v>
      </c>
      <c r="BW33" t="str">
        <f>_xll.BDP(BV33,"NAME")</f>
        <v>#N/A Invalid Security</v>
      </c>
    </row>
    <row r="34" spans="1:75" ht="17.25" customHeight="1" x14ac:dyDescent="0.25">
      <c r="A34" s="6" t="s">
        <v>4214</v>
      </c>
      <c r="B34" s="6" t="s">
        <v>2358</v>
      </c>
      <c r="C34" s="6" t="s">
        <v>2482</v>
      </c>
      <c r="D34" s="7" t="s">
        <v>2555</v>
      </c>
      <c r="E34" s="6" t="s">
        <v>2623</v>
      </c>
      <c r="F34" s="7" t="s">
        <v>2914</v>
      </c>
      <c r="G34" s="7" t="s">
        <v>3022</v>
      </c>
      <c r="H34" s="6" t="s">
        <v>10596</v>
      </c>
      <c r="I34" s="6" t="s">
        <v>3275</v>
      </c>
      <c r="J34" s="6" t="s">
        <v>3483</v>
      </c>
      <c r="K34" s="7" t="s">
        <v>3597</v>
      </c>
      <c r="L34" s="7" t="s">
        <v>3701</v>
      </c>
      <c r="M34" s="6" t="s">
        <v>3820</v>
      </c>
      <c r="N34" s="7" t="s">
        <v>692</v>
      </c>
      <c r="O34" s="6" t="s">
        <v>4453</v>
      </c>
      <c r="P34" s="7" t="s">
        <v>4794</v>
      </c>
      <c r="Q34" s="6" t="s">
        <v>988</v>
      </c>
      <c r="R34" s="7" t="s">
        <v>5130</v>
      </c>
      <c r="S34" s="6" t="s">
        <v>5268</v>
      </c>
      <c r="T34" s="6" t="s">
        <v>1308</v>
      </c>
      <c r="U34" s="7" t="s">
        <v>5574</v>
      </c>
      <c r="V34" s="6" t="s">
        <v>2265</v>
      </c>
      <c r="W34" s="6" t="s">
        <v>5684</v>
      </c>
      <c r="X34" s="6" t="s">
        <v>5839</v>
      </c>
      <c r="Y34" s="6" t="s">
        <v>5957</v>
      </c>
      <c r="Z34" s="6" t="s">
        <v>6091</v>
      </c>
      <c r="AA34" s="6" t="s">
        <v>6250</v>
      </c>
      <c r="AB34" s="6" t="s">
        <v>8238</v>
      </c>
      <c r="AC34" s="6" t="s">
        <v>6568</v>
      </c>
      <c r="AD34" s="7" t="s">
        <v>6816</v>
      </c>
      <c r="AE34" s="6" t="s">
        <v>1639</v>
      </c>
      <c r="AF34" s="6" t="s">
        <v>1959</v>
      </c>
      <c r="AG34" s="7" t="s">
        <v>7082</v>
      </c>
      <c r="AH34" s="7" t="s">
        <v>7320</v>
      </c>
      <c r="AI34" s="7" t="s">
        <v>7558</v>
      </c>
      <c r="AJ34" s="7" t="s">
        <v>7796</v>
      </c>
      <c r="AK34" s="7" t="s">
        <v>7970</v>
      </c>
      <c r="AL34" s="6" t="s">
        <v>8482</v>
      </c>
      <c r="AM34" s="7" t="s">
        <v>8607</v>
      </c>
      <c r="AN34" s="6" t="s">
        <v>8719</v>
      </c>
      <c r="AO34" s="7" t="s">
        <v>8828</v>
      </c>
      <c r="AP34" s="6" t="s">
        <v>8933</v>
      </c>
      <c r="AQ34" s="6" t="s">
        <v>9041</v>
      </c>
      <c r="AR34" s="6" t="s">
        <v>9278</v>
      </c>
      <c r="AS34" s="6" t="s">
        <v>9495</v>
      </c>
      <c r="AT34" s="6" t="s">
        <v>9639</v>
      </c>
      <c r="AU34" s="6" t="s">
        <v>10095</v>
      </c>
      <c r="AV34" s="6" t="s">
        <v>10216</v>
      </c>
      <c r="AW34" s="6" t="s">
        <v>10337</v>
      </c>
      <c r="AX34" s="7" t="s">
        <v>10467</v>
      </c>
      <c r="AY34" s="7" t="s">
        <v>10526</v>
      </c>
      <c r="AZ34" s="7" t="s">
        <v>11480</v>
      </c>
      <c r="BV34" s="6" t="s">
        <v>9573</v>
      </c>
      <c r="BW34" t="str">
        <f>_xll.BDP(BV34,"NAME")</f>
        <v>JPN YEN FUT (IMM) Sep89</v>
      </c>
    </row>
    <row r="35" spans="1:75" ht="17.25" customHeight="1" x14ac:dyDescent="0.25">
      <c r="A35" s="6" t="s">
        <v>4215</v>
      </c>
      <c r="B35" s="6" t="s">
        <v>2359</v>
      </c>
      <c r="C35" s="7" t="s">
        <v>2483</v>
      </c>
      <c r="D35" s="7" t="s">
        <v>2556</v>
      </c>
      <c r="E35" s="6" t="s">
        <v>2624</v>
      </c>
      <c r="F35" s="6" t="s">
        <v>2915</v>
      </c>
      <c r="G35" s="7" t="s">
        <v>3023</v>
      </c>
      <c r="H35" s="6" t="s">
        <v>10597</v>
      </c>
      <c r="I35" s="6" t="s">
        <v>3276</v>
      </c>
      <c r="J35" s="6" t="s">
        <v>3484</v>
      </c>
      <c r="K35" s="7" t="s">
        <v>3598</v>
      </c>
      <c r="L35" s="6" t="s">
        <v>3702</v>
      </c>
      <c r="M35" s="6" t="s">
        <v>3821</v>
      </c>
      <c r="N35" s="7" t="s">
        <v>693</v>
      </c>
      <c r="O35" s="6" t="s">
        <v>4456</v>
      </c>
      <c r="P35" s="7" t="s">
        <v>4797</v>
      </c>
      <c r="Q35" s="6" t="s">
        <v>989</v>
      </c>
      <c r="R35" s="7" t="s">
        <v>5133</v>
      </c>
      <c r="S35" s="6" t="s">
        <v>5271</v>
      </c>
      <c r="T35" s="6" t="s">
        <v>1309</v>
      </c>
      <c r="U35" s="7" t="s">
        <v>5575</v>
      </c>
      <c r="V35" s="6" t="s">
        <v>2266</v>
      </c>
      <c r="W35" s="6" t="s">
        <v>5685</v>
      </c>
      <c r="X35" s="6" t="s">
        <v>5840</v>
      </c>
      <c r="Y35" s="6" t="s">
        <v>5958</v>
      </c>
      <c r="Z35" s="6" t="s">
        <v>6092</v>
      </c>
      <c r="AA35" s="6" t="s">
        <v>6251</v>
      </c>
      <c r="AB35" s="6" t="s">
        <v>8239</v>
      </c>
      <c r="AC35" s="6" t="s">
        <v>6569</v>
      </c>
      <c r="AD35" s="7" t="s">
        <v>6817</v>
      </c>
      <c r="AE35" s="6" t="s">
        <v>1642</v>
      </c>
      <c r="AF35" s="6" t="s">
        <v>1962</v>
      </c>
      <c r="AG35" s="7" t="s">
        <v>7085</v>
      </c>
      <c r="AH35" s="7" t="s">
        <v>7323</v>
      </c>
      <c r="AI35" s="7" t="s">
        <v>7561</v>
      </c>
      <c r="AJ35" s="7" t="s">
        <v>7799</v>
      </c>
      <c r="AK35" s="7" t="s">
        <v>7971</v>
      </c>
      <c r="AL35" s="6" t="s">
        <v>8483</v>
      </c>
      <c r="AM35" s="7" t="s">
        <v>8608</v>
      </c>
      <c r="AN35" s="6" t="s">
        <v>8720</v>
      </c>
      <c r="AO35" s="7" t="s">
        <v>8829</v>
      </c>
      <c r="AP35" s="6" t="s">
        <v>8934</v>
      </c>
      <c r="AQ35" s="6" t="s">
        <v>9042</v>
      </c>
      <c r="AR35" s="6" t="s">
        <v>9279</v>
      </c>
      <c r="AS35" s="6" t="s">
        <v>9496</v>
      </c>
      <c r="AT35" s="6" t="s">
        <v>9642</v>
      </c>
      <c r="AU35" s="6" t="s">
        <v>10096</v>
      </c>
      <c r="AV35" s="6" t="s">
        <v>10217</v>
      </c>
      <c r="AW35" s="6" t="s">
        <v>10338</v>
      </c>
      <c r="AX35" s="7" t="s">
        <v>10468</v>
      </c>
      <c r="AY35" s="7" t="s">
        <v>10527</v>
      </c>
      <c r="AZ35" s="7" t="s">
        <v>11481</v>
      </c>
      <c r="BV35" s="6" t="s">
        <v>9574</v>
      </c>
      <c r="BW35" t="str">
        <f>_xll.BDP(BV35,"NAME")</f>
        <v>#N/A Invalid Security</v>
      </c>
    </row>
    <row r="36" spans="1:75" ht="17.25" customHeight="1" x14ac:dyDescent="0.25">
      <c r="A36" s="6" t="s">
        <v>51</v>
      </c>
      <c r="B36" s="6" t="s">
        <v>2360</v>
      </c>
      <c r="C36" s="7" t="s">
        <v>2484</v>
      </c>
      <c r="D36" s="7" t="s">
        <v>2557</v>
      </c>
      <c r="E36" s="6" t="s">
        <v>2625</v>
      </c>
      <c r="F36" s="6" t="s">
        <v>2916</v>
      </c>
      <c r="G36" s="6" t="s">
        <v>3024</v>
      </c>
      <c r="H36" s="6" t="s">
        <v>10883</v>
      </c>
      <c r="I36" s="6" t="s">
        <v>3277</v>
      </c>
      <c r="J36" s="6" t="s">
        <v>594</v>
      </c>
      <c r="K36" s="6" t="s">
        <v>3599</v>
      </c>
      <c r="L36" s="6" t="s">
        <v>3703</v>
      </c>
      <c r="M36" s="6" t="s">
        <v>3822</v>
      </c>
      <c r="N36" s="7" t="s">
        <v>694</v>
      </c>
      <c r="O36" s="7" t="s">
        <v>4459</v>
      </c>
      <c r="P36" s="7" t="s">
        <v>4800</v>
      </c>
      <c r="Q36" s="7" t="s">
        <v>990</v>
      </c>
      <c r="R36" s="6" t="s">
        <v>5136</v>
      </c>
      <c r="S36" s="6" t="s">
        <v>5274</v>
      </c>
      <c r="T36" s="7" t="s">
        <v>1310</v>
      </c>
      <c r="U36" s="7" t="s">
        <v>5576</v>
      </c>
      <c r="V36" s="6" t="s">
        <v>2267</v>
      </c>
      <c r="W36" s="6" t="s">
        <v>5686</v>
      </c>
      <c r="X36" s="7" t="s">
        <v>5841</v>
      </c>
      <c r="Y36" s="6" t="s">
        <v>5959</v>
      </c>
      <c r="Z36" s="6" t="s">
        <v>6093</v>
      </c>
      <c r="AA36" s="6" t="s">
        <v>6252</v>
      </c>
      <c r="AB36" s="6" t="s">
        <v>8240</v>
      </c>
      <c r="AC36" s="6" t="s">
        <v>6570</v>
      </c>
      <c r="AD36" s="7" t="s">
        <v>6818</v>
      </c>
      <c r="AE36" s="6" t="s">
        <v>1645</v>
      </c>
      <c r="AF36" s="6" t="s">
        <v>1965</v>
      </c>
      <c r="AG36" s="7" t="s">
        <v>7088</v>
      </c>
      <c r="AH36" s="7" t="s">
        <v>7326</v>
      </c>
      <c r="AI36" s="7" t="s">
        <v>7564</v>
      </c>
      <c r="AJ36" s="7" t="s">
        <v>7802</v>
      </c>
      <c r="AK36" s="6" t="s">
        <v>7972</v>
      </c>
      <c r="AL36" s="6" t="s">
        <v>8484</v>
      </c>
      <c r="AM36" s="7" t="s">
        <v>8609</v>
      </c>
      <c r="AN36" s="6" t="s">
        <v>8721</v>
      </c>
      <c r="AO36" s="7" t="s">
        <v>8830</v>
      </c>
      <c r="AP36" s="6" t="s">
        <v>8935</v>
      </c>
      <c r="AQ36" s="6" t="s">
        <v>9043</v>
      </c>
      <c r="AR36" s="6" t="s">
        <v>9280</v>
      </c>
      <c r="AS36" s="6" t="s">
        <v>9497</v>
      </c>
      <c r="AT36" s="6" t="s">
        <v>9645</v>
      </c>
      <c r="AU36" s="6" t="s">
        <v>10097</v>
      </c>
      <c r="AV36" s="6" t="s">
        <v>10218</v>
      </c>
      <c r="AW36" s="6" t="s">
        <v>10339</v>
      </c>
      <c r="AX36" s="6" t="s">
        <v>10469</v>
      </c>
      <c r="AY36" s="6" t="s">
        <v>10528</v>
      </c>
      <c r="AZ36" s="6" t="s">
        <v>11436</v>
      </c>
      <c r="BV36" s="6" t="s">
        <v>9575</v>
      </c>
      <c r="BW36" t="str">
        <f>_xll.BDP(BV36,"NAME")</f>
        <v>#N/A Invalid Security</v>
      </c>
    </row>
    <row r="37" spans="1:75" ht="17.25" customHeight="1" x14ac:dyDescent="0.25">
      <c r="A37" s="6" t="s">
        <v>4216</v>
      </c>
      <c r="B37" s="6" t="s">
        <v>2361</v>
      </c>
      <c r="C37" s="7" t="s">
        <v>2485</v>
      </c>
      <c r="D37" s="7" t="s">
        <v>2558</v>
      </c>
      <c r="E37" s="6" t="s">
        <v>2626</v>
      </c>
      <c r="F37" s="6" t="s">
        <v>2917</v>
      </c>
      <c r="G37" s="6" t="s">
        <v>3025</v>
      </c>
      <c r="H37" s="7" t="s">
        <v>10896</v>
      </c>
      <c r="I37" s="6" t="s">
        <v>3278</v>
      </c>
      <c r="J37" s="7" t="s">
        <v>3485</v>
      </c>
      <c r="K37" s="6" t="s">
        <v>3600</v>
      </c>
      <c r="L37" s="6" t="s">
        <v>3704</v>
      </c>
      <c r="M37" s="6" t="s">
        <v>3823</v>
      </c>
      <c r="N37" s="6" t="s">
        <v>695</v>
      </c>
      <c r="O37" s="7" t="s">
        <v>4462</v>
      </c>
      <c r="P37" s="7" t="s">
        <v>4803</v>
      </c>
      <c r="Q37" s="7" t="s">
        <v>991</v>
      </c>
      <c r="R37" s="6" t="s">
        <v>5139</v>
      </c>
      <c r="S37" s="6" t="s">
        <v>5277</v>
      </c>
      <c r="T37" s="7" t="s">
        <v>1311</v>
      </c>
      <c r="U37" s="6" t="s">
        <v>5577</v>
      </c>
      <c r="V37" s="7" t="s">
        <v>2268</v>
      </c>
      <c r="W37" s="7" t="s">
        <v>5687</v>
      </c>
      <c r="X37" s="7" t="s">
        <v>5842</v>
      </c>
      <c r="Y37" s="7" t="s">
        <v>5960</v>
      </c>
      <c r="Z37" s="7" t="s">
        <v>6094</v>
      </c>
      <c r="AA37" s="7" t="s">
        <v>6253</v>
      </c>
      <c r="AB37" s="7" t="s">
        <v>8241</v>
      </c>
      <c r="AC37" s="6" t="s">
        <v>6571</v>
      </c>
      <c r="AD37" s="7" t="s">
        <v>6819</v>
      </c>
      <c r="AE37" s="6" t="s">
        <v>1648</v>
      </c>
      <c r="AF37" s="6" t="s">
        <v>1968</v>
      </c>
      <c r="AG37" s="7" t="s">
        <v>7091</v>
      </c>
      <c r="AH37" s="7" t="s">
        <v>7329</v>
      </c>
      <c r="AI37" s="7" t="s">
        <v>7567</v>
      </c>
      <c r="AJ37" s="7" t="s">
        <v>7805</v>
      </c>
      <c r="AK37" s="6" t="s">
        <v>7973</v>
      </c>
      <c r="AL37" s="6" t="s">
        <v>8485</v>
      </c>
      <c r="AM37" s="7" t="s">
        <v>8610</v>
      </c>
      <c r="AN37" s="6" t="s">
        <v>8722</v>
      </c>
      <c r="AO37" s="7" t="s">
        <v>8831</v>
      </c>
      <c r="AP37" s="6" t="s">
        <v>8936</v>
      </c>
      <c r="AQ37" s="6" t="s">
        <v>9044</v>
      </c>
      <c r="AR37" s="6" t="s">
        <v>9281</v>
      </c>
      <c r="AS37" s="6" t="s">
        <v>9498</v>
      </c>
      <c r="AT37" s="6" t="s">
        <v>9648</v>
      </c>
      <c r="AU37" s="6" t="s">
        <v>10098</v>
      </c>
      <c r="AV37" s="6" t="s">
        <v>10219</v>
      </c>
      <c r="AW37" s="6" t="s">
        <v>10340</v>
      </c>
      <c r="AX37" s="6" t="s">
        <v>10470</v>
      </c>
      <c r="AY37" s="6" t="s">
        <v>10529</v>
      </c>
      <c r="AZ37" s="6" t="s">
        <v>11437</v>
      </c>
      <c r="BV37" s="6" t="s">
        <v>9576</v>
      </c>
      <c r="BW37" t="str">
        <f>_xll.BDP(BV37,"NAME")</f>
        <v>JPN YEN FUT (IMM) Dec89</v>
      </c>
    </row>
    <row r="38" spans="1:75" ht="17.25" customHeight="1" x14ac:dyDescent="0.25">
      <c r="A38" s="6" t="s">
        <v>4217</v>
      </c>
      <c r="B38" s="7" t="s">
        <v>2362</v>
      </c>
      <c r="C38" s="7" t="s">
        <v>2486</v>
      </c>
      <c r="D38" s="6" t="s">
        <v>2559</v>
      </c>
      <c r="E38" s="6" t="s">
        <v>2627</v>
      </c>
      <c r="F38" s="6" t="s">
        <v>2918</v>
      </c>
      <c r="G38" s="6" t="s">
        <v>3026</v>
      </c>
      <c r="H38" s="7" t="s">
        <v>10897</v>
      </c>
      <c r="I38" s="7" t="s">
        <v>3279</v>
      </c>
      <c r="J38" s="7" t="s">
        <v>3486</v>
      </c>
      <c r="K38" s="6" t="s">
        <v>3601</v>
      </c>
      <c r="L38" s="6" t="s">
        <v>3705</v>
      </c>
      <c r="M38" s="6" t="s">
        <v>3824</v>
      </c>
      <c r="N38" s="6" t="s">
        <v>696</v>
      </c>
      <c r="O38" s="7" t="s">
        <v>4465</v>
      </c>
      <c r="P38" s="6" t="s">
        <v>4806</v>
      </c>
      <c r="Q38" s="7" t="s">
        <v>992</v>
      </c>
      <c r="R38" s="6" t="s">
        <v>5142</v>
      </c>
      <c r="S38" s="7" t="s">
        <v>5280</v>
      </c>
      <c r="T38" s="7" t="s">
        <v>1312</v>
      </c>
      <c r="U38" s="6" t="s">
        <v>5578</v>
      </c>
      <c r="V38" s="7" t="s">
        <v>2269</v>
      </c>
      <c r="W38" s="7" t="s">
        <v>5688</v>
      </c>
      <c r="X38" s="7" t="s">
        <v>5843</v>
      </c>
      <c r="Y38" s="7" t="s">
        <v>5961</v>
      </c>
      <c r="Z38" s="7" t="s">
        <v>6095</v>
      </c>
      <c r="AA38" s="7" t="s">
        <v>6254</v>
      </c>
      <c r="AB38" s="7" t="s">
        <v>8242</v>
      </c>
      <c r="AC38" s="6" t="s">
        <v>6572</v>
      </c>
      <c r="AD38" s="7" t="s">
        <v>6820</v>
      </c>
      <c r="AE38" s="7" t="s">
        <v>1651</v>
      </c>
      <c r="AF38" s="7" t="s">
        <v>1971</v>
      </c>
      <c r="AG38" s="6" t="s">
        <v>7094</v>
      </c>
      <c r="AH38" s="6" t="s">
        <v>7332</v>
      </c>
      <c r="AI38" s="6" t="s">
        <v>7570</v>
      </c>
      <c r="AJ38" s="6" t="s">
        <v>7808</v>
      </c>
      <c r="AK38" s="6" t="s">
        <v>7974</v>
      </c>
      <c r="AL38" s="7" t="s">
        <v>8486</v>
      </c>
      <c r="AM38" s="6" t="s">
        <v>8611</v>
      </c>
      <c r="AN38" s="7" t="s">
        <v>8723</v>
      </c>
      <c r="AO38" s="6" t="s">
        <v>8832</v>
      </c>
      <c r="AP38" s="7" t="s">
        <v>8937</v>
      </c>
      <c r="AQ38" s="7" t="s">
        <v>9045</v>
      </c>
      <c r="AR38" s="7" t="s">
        <v>9282</v>
      </c>
      <c r="AS38" s="7" t="s">
        <v>9499</v>
      </c>
      <c r="AT38" s="7" t="s">
        <v>9651</v>
      </c>
      <c r="AU38" s="7" t="s">
        <v>10099</v>
      </c>
      <c r="AV38" s="7" t="s">
        <v>10220</v>
      </c>
      <c r="AW38" s="7" t="s">
        <v>10341</v>
      </c>
      <c r="AX38" s="6" t="s">
        <v>10471</v>
      </c>
      <c r="AY38" s="6" t="s">
        <v>10530</v>
      </c>
      <c r="AZ38" s="6" t="s">
        <v>11434</v>
      </c>
      <c r="BV38" s="7" t="s">
        <v>9577</v>
      </c>
      <c r="BW38" t="str">
        <f>_xll.BDP(BV38,"NAME")</f>
        <v>#N/A Invalid Security</v>
      </c>
    </row>
    <row r="39" spans="1:75" ht="17.25" customHeight="1" x14ac:dyDescent="0.25">
      <c r="A39" s="6" t="s">
        <v>52</v>
      </c>
      <c r="B39" s="7" t="s">
        <v>2363</v>
      </c>
      <c r="C39" s="6" t="s">
        <v>2487</v>
      </c>
      <c r="D39" s="6" t="s">
        <v>2560</v>
      </c>
      <c r="E39" s="7" t="s">
        <v>2628</v>
      </c>
      <c r="F39" s="7" t="s">
        <v>2919</v>
      </c>
      <c r="G39" s="6" t="s">
        <v>3027</v>
      </c>
      <c r="H39" s="7" t="s">
        <v>10898</v>
      </c>
      <c r="I39" s="7" t="s">
        <v>3280</v>
      </c>
      <c r="J39" s="7" t="s">
        <v>595</v>
      </c>
      <c r="K39" s="6" t="s">
        <v>3602</v>
      </c>
      <c r="L39" s="7" t="s">
        <v>3706</v>
      </c>
      <c r="M39" s="6" t="s">
        <v>3825</v>
      </c>
      <c r="N39" s="6" t="s">
        <v>697</v>
      </c>
      <c r="O39" s="7" t="s">
        <v>4468</v>
      </c>
      <c r="P39" s="6" t="s">
        <v>4809</v>
      </c>
      <c r="Q39" s="7" t="s">
        <v>993</v>
      </c>
      <c r="R39" s="6" t="s">
        <v>5145</v>
      </c>
      <c r="S39" s="7" t="s">
        <v>5283</v>
      </c>
      <c r="T39" s="7" t="s">
        <v>1313</v>
      </c>
      <c r="U39" s="6" t="s">
        <v>5579</v>
      </c>
      <c r="V39" s="7" t="s">
        <v>2270</v>
      </c>
      <c r="W39" s="7" t="s">
        <v>5689</v>
      </c>
      <c r="X39" s="7" t="s">
        <v>5844</v>
      </c>
      <c r="Y39" s="7" t="s">
        <v>5962</v>
      </c>
      <c r="Z39" s="7" t="s">
        <v>6096</v>
      </c>
      <c r="AA39" s="7" t="s">
        <v>6255</v>
      </c>
      <c r="AB39" s="7" t="s">
        <v>8243</v>
      </c>
      <c r="AC39" s="6" t="s">
        <v>6573</v>
      </c>
      <c r="AD39" s="6" t="s">
        <v>6821</v>
      </c>
      <c r="AE39" s="7" t="s">
        <v>1654</v>
      </c>
      <c r="AF39" s="7" t="s">
        <v>1974</v>
      </c>
      <c r="AG39" s="6" t="s">
        <v>7097</v>
      </c>
      <c r="AH39" s="6" t="s">
        <v>7335</v>
      </c>
      <c r="AI39" s="6" t="s">
        <v>7573</v>
      </c>
      <c r="AJ39" s="6" t="s">
        <v>7811</v>
      </c>
      <c r="AK39" s="6" t="s">
        <v>7975</v>
      </c>
      <c r="AL39" s="7" t="s">
        <v>8487</v>
      </c>
      <c r="AM39" s="6" t="s">
        <v>8612</v>
      </c>
      <c r="AN39" s="7" t="s">
        <v>8724</v>
      </c>
      <c r="AO39" s="6" t="s">
        <v>8833</v>
      </c>
      <c r="AP39" s="7" t="s">
        <v>8938</v>
      </c>
      <c r="AQ39" s="7" t="s">
        <v>9046</v>
      </c>
      <c r="AR39" s="7" t="s">
        <v>9283</v>
      </c>
      <c r="AS39" s="7" t="s">
        <v>9500</v>
      </c>
      <c r="AT39" s="7" t="s">
        <v>9654</v>
      </c>
      <c r="AU39" s="7" t="s">
        <v>10100</v>
      </c>
      <c r="AV39" s="7" t="s">
        <v>10221</v>
      </c>
      <c r="AW39" s="7" t="s">
        <v>10342</v>
      </c>
      <c r="AX39" s="6" t="s">
        <v>10472</v>
      </c>
      <c r="AY39" s="6" t="s">
        <v>10531</v>
      </c>
      <c r="AZ39" s="6" t="s">
        <v>11435</v>
      </c>
      <c r="BV39" s="7" t="s">
        <v>9578</v>
      </c>
      <c r="BW39" t="str">
        <f>_xll.BDP(BV39,"NAME")</f>
        <v>#N/A Invalid Security</v>
      </c>
    </row>
    <row r="40" spans="1:75" ht="17.25" customHeight="1" x14ac:dyDescent="0.25">
      <c r="A40" s="6" t="s">
        <v>4218</v>
      </c>
      <c r="B40" s="7" t="s">
        <v>2364</v>
      </c>
      <c r="C40" s="6" t="s">
        <v>2488</v>
      </c>
      <c r="D40" s="6" t="s">
        <v>2561</v>
      </c>
      <c r="E40" s="7" t="s">
        <v>2629</v>
      </c>
      <c r="F40" s="7" t="s">
        <v>2920</v>
      </c>
      <c r="G40" s="6" t="s">
        <v>3028</v>
      </c>
      <c r="H40" s="7" t="s">
        <v>10899</v>
      </c>
      <c r="I40" s="7" t="s">
        <v>3281</v>
      </c>
      <c r="J40" s="7" t="s">
        <v>3487</v>
      </c>
      <c r="K40" s="6" t="s">
        <v>3603</v>
      </c>
      <c r="L40" s="7" t="s">
        <v>3707</v>
      </c>
      <c r="M40" s="6" t="s">
        <v>3826</v>
      </c>
      <c r="N40" s="6" t="s">
        <v>698</v>
      </c>
      <c r="O40" s="6" t="s">
        <v>4471</v>
      </c>
      <c r="P40" s="6" t="s">
        <v>4812</v>
      </c>
      <c r="Q40" s="7" t="s">
        <v>994</v>
      </c>
      <c r="R40" s="7" t="s">
        <v>5148</v>
      </c>
      <c r="S40" s="7" t="s">
        <v>5286</v>
      </c>
      <c r="T40" s="7" t="s">
        <v>1314</v>
      </c>
      <c r="U40" s="6" t="s">
        <v>5580</v>
      </c>
      <c r="V40" s="7" t="s">
        <v>2271</v>
      </c>
      <c r="W40" s="7" t="s">
        <v>5690</v>
      </c>
      <c r="X40" s="6" t="s">
        <v>5845</v>
      </c>
      <c r="Y40" s="7" t="s">
        <v>5963</v>
      </c>
      <c r="Z40" s="7" t="s">
        <v>6097</v>
      </c>
      <c r="AA40" s="7" t="s">
        <v>6256</v>
      </c>
      <c r="AB40" s="7" t="s">
        <v>8244</v>
      </c>
      <c r="AC40" s="6" t="s">
        <v>6574</v>
      </c>
      <c r="AD40" s="6" t="s">
        <v>6822</v>
      </c>
      <c r="AE40" s="7" t="s">
        <v>1657</v>
      </c>
      <c r="AF40" s="7" t="s">
        <v>1977</v>
      </c>
      <c r="AG40" s="6" t="s">
        <v>7100</v>
      </c>
      <c r="AH40" s="6" t="s">
        <v>7338</v>
      </c>
      <c r="AI40" s="6" t="s">
        <v>7576</v>
      </c>
      <c r="AJ40" s="6" t="s">
        <v>7814</v>
      </c>
      <c r="AK40" s="6" t="s">
        <v>7976</v>
      </c>
      <c r="AL40" s="7" t="s">
        <v>8488</v>
      </c>
      <c r="AM40" s="6" t="s">
        <v>8613</v>
      </c>
      <c r="AN40" s="7" t="s">
        <v>8725</v>
      </c>
      <c r="AO40" s="6" t="s">
        <v>8834</v>
      </c>
      <c r="AP40" s="7" t="s">
        <v>8939</v>
      </c>
      <c r="AQ40" s="7" t="s">
        <v>9047</v>
      </c>
      <c r="AR40" s="7" t="s">
        <v>9284</v>
      </c>
      <c r="AS40" s="7" t="s">
        <v>9501</v>
      </c>
      <c r="AT40" s="7" t="s">
        <v>9657</v>
      </c>
      <c r="AU40" s="7" t="s">
        <v>10101</v>
      </c>
      <c r="AV40" s="7" t="s">
        <v>10222</v>
      </c>
      <c r="AW40" s="7" t="s">
        <v>10343</v>
      </c>
      <c r="AX40" s="7" t="s">
        <v>10473</v>
      </c>
      <c r="AY40" s="7" t="s">
        <v>10532</v>
      </c>
      <c r="AZ40" s="7" t="s">
        <v>11562</v>
      </c>
      <c r="BV40" s="7" t="s">
        <v>9579</v>
      </c>
      <c r="BW40" t="str">
        <f>_xll.BDP(BV40,"NAME")</f>
        <v>JPN YEN FUT (IMM) Mar90</v>
      </c>
    </row>
    <row r="41" spans="1:75" ht="17.25" customHeight="1" x14ac:dyDescent="0.25">
      <c r="A41" s="7" t="s">
        <v>4219</v>
      </c>
      <c r="B41" s="7" t="s">
        <v>2365</v>
      </c>
      <c r="C41" s="6" t="s">
        <v>2489</v>
      </c>
      <c r="D41" s="6" t="s">
        <v>2562</v>
      </c>
      <c r="E41" s="7" t="s">
        <v>2630</v>
      </c>
      <c r="F41" s="7" t="s">
        <v>2921</v>
      </c>
      <c r="G41" s="6" t="s">
        <v>3029</v>
      </c>
      <c r="H41" s="6" t="s">
        <v>10892</v>
      </c>
      <c r="I41" s="7" t="s">
        <v>3282</v>
      </c>
      <c r="J41" s="7" t="s">
        <v>3488</v>
      </c>
      <c r="K41" s="6" t="s">
        <v>3604</v>
      </c>
      <c r="L41" s="7" t="s">
        <v>3708</v>
      </c>
      <c r="M41" s="6" t="s">
        <v>3827</v>
      </c>
      <c r="N41" s="7" t="s">
        <v>699</v>
      </c>
      <c r="O41" s="6" t="s">
        <v>4474</v>
      </c>
      <c r="P41" s="6" t="s">
        <v>4815</v>
      </c>
      <c r="Q41" s="7" t="s">
        <v>995</v>
      </c>
      <c r="R41" s="7" t="s">
        <v>5151</v>
      </c>
      <c r="S41" s="7" t="s">
        <v>5289</v>
      </c>
      <c r="T41" s="7" t="s">
        <v>1315</v>
      </c>
      <c r="U41" s="6" t="s">
        <v>5581</v>
      </c>
      <c r="V41" s="7" t="s">
        <v>2272</v>
      </c>
      <c r="W41" s="7" t="s">
        <v>5691</v>
      </c>
      <c r="X41" s="6" t="s">
        <v>5846</v>
      </c>
      <c r="Y41" s="7" t="s">
        <v>5964</v>
      </c>
      <c r="Z41" s="7" t="s">
        <v>6098</v>
      </c>
      <c r="AA41" s="7" t="s">
        <v>6257</v>
      </c>
      <c r="AB41" s="7" t="s">
        <v>8245</v>
      </c>
      <c r="AC41" s="6" t="s">
        <v>6575</v>
      </c>
      <c r="AD41" s="6" t="s">
        <v>6823</v>
      </c>
      <c r="AE41" s="7" t="s">
        <v>1660</v>
      </c>
      <c r="AF41" s="7" t="s">
        <v>1980</v>
      </c>
      <c r="AG41" s="6" t="s">
        <v>7103</v>
      </c>
      <c r="AH41" s="6" t="s">
        <v>7341</v>
      </c>
      <c r="AI41" s="6" t="s">
        <v>7579</v>
      </c>
      <c r="AJ41" s="6" t="s">
        <v>7817</v>
      </c>
      <c r="AK41" s="6" t="s">
        <v>7977</v>
      </c>
      <c r="AL41" s="7" t="s">
        <v>8489</v>
      </c>
      <c r="AM41" s="6" t="s">
        <v>8614</v>
      </c>
      <c r="AN41" s="7" t="s">
        <v>8726</v>
      </c>
      <c r="AO41" s="6" t="s">
        <v>8835</v>
      </c>
      <c r="AP41" s="7" t="s">
        <v>8940</v>
      </c>
      <c r="AQ41" s="7" t="s">
        <v>9048</v>
      </c>
      <c r="AR41" s="7" t="s">
        <v>9285</v>
      </c>
      <c r="AS41" s="7" t="s">
        <v>9502</v>
      </c>
      <c r="AT41" s="7" t="s">
        <v>9660</v>
      </c>
      <c r="AU41" s="7" t="s">
        <v>10102</v>
      </c>
      <c r="AV41" s="7" t="s">
        <v>10223</v>
      </c>
      <c r="AW41" s="7" t="s">
        <v>10344</v>
      </c>
      <c r="AX41" s="7" t="s">
        <v>10474</v>
      </c>
      <c r="AY41" s="7" t="s">
        <v>10533</v>
      </c>
      <c r="AZ41" s="7" t="s">
        <v>11563</v>
      </c>
      <c r="BV41" s="7" t="s">
        <v>9580</v>
      </c>
      <c r="BW41" t="str">
        <f>_xll.BDP(BV41,"NAME")</f>
        <v>#N/A Invalid Security</v>
      </c>
    </row>
    <row r="42" spans="1:75" ht="17.25" customHeight="1" x14ac:dyDescent="0.25">
      <c r="A42" s="7" t="s">
        <v>53</v>
      </c>
      <c r="B42" s="6" t="s">
        <v>2366</v>
      </c>
      <c r="C42" s="6" t="s">
        <v>2490</v>
      </c>
      <c r="D42" s="7" t="s">
        <v>2563</v>
      </c>
      <c r="E42" s="7" t="s">
        <v>2631</v>
      </c>
      <c r="F42" s="7" t="s">
        <v>2922</v>
      </c>
      <c r="G42" s="6" t="s">
        <v>3030</v>
      </c>
      <c r="H42" s="6" t="s">
        <v>10893</v>
      </c>
      <c r="I42" s="7" t="s">
        <v>3283</v>
      </c>
      <c r="J42" s="7" t="s">
        <v>596</v>
      </c>
      <c r="K42" s="6" t="s">
        <v>3605</v>
      </c>
      <c r="L42" s="7" t="s">
        <v>3709</v>
      </c>
      <c r="M42" s="6" t="s">
        <v>3828</v>
      </c>
      <c r="N42" s="7" t="s">
        <v>700</v>
      </c>
      <c r="O42" s="6" t="s">
        <v>4477</v>
      </c>
      <c r="P42" s="7" t="s">
        <v>4818</v>
      </c>
      <c r="Q42" s="7" t="s">
        <v>996</v>
      </c>
      <c r="R42" s="7" t="s">
        <v>5154</v>
      </c>
      <c r="S42" s="6" t="s">
        <v>5292</v>
      </c>
      <c r="T42" s="7" t="s">
        <v>1316</v>
      </c>
      <c r="U42" s="7" t="s">
        <v>5582</v>
      </c>
      <c r="V42" s="6" t="s">
        <v>2273</v>
      </c>
      <c r="W42" s="6" t="s">
        <v>5692</v>
      </c>
      <c r="X42" s="6" t="s">
        <v>5847</v>
      </c>
      <c r="Y42" s="6" t="s">
        <v>5965</v>
      </c>
      <c r="Z42" s="6" t="s">
        <v>6099</v>
      </c>
      <c r="AA42" s="6" t="s">
        <v>6258</v>
      </c>
      <c r="AB42" s="7" t="s">
        <v>8246</v>
      </c>
      <c r="AC42" s="7" t="s">
        <v>6576</v>
      </c>
      <c r="AD42" s="6" t="s">
        <v>6824</v>
      </c>
      <c r="AE42" s="6" t="s">
        <v>1663</v>
      </c>
      <c r="AF42" s="6" t="s">
        <v>1983</v>
      </c>
      <c r="AG42" s="7" t="s">
        <v>7106</v>
      </c>
      <c r="AH42" s="7" t="s">
        <v>7344</v>
      </c>
      <c r="AI42" s="7" t="s">
        <v>7582</v>
      </c>
      <c r="AJ42" s="7" t="s">
        <v>7820</v>
      </c>
      <c r="AK42" s="6" t="s">
        <v>7978</v>
      </c>
      <c r="AL42" s="6" t="s">
        <v>8490</v>
      </c>
      <c r="AM42" s="7" t="s">
        <v>8615</v>
      </c>
      <c r="AN42" s="6" t="s">
        <v>8727</v>
      </c>
      <c r="AO42" s="7" t="s">
        <v>8836</v>
      </c>
      <c r="AP42" s="6" t="s">
        <v>8941</v>
      </c>
      <c r="AQ42" s="6" t="s">
        <v>9049</v>
      </c>
      <c r="AR42" s="6" t="s">
        <v>9286</v>
      </c>
      <c r="AS42" s="6" t="s">
        <v>9503</v>
      </c>
      <c r="AT42" s="6" t="s">
        <v>9663</v>
      </c>
      <c r="AU42" s="6" t="s">
        <v>10103</v>
      </c>
      <c r="AV42" s="6" t="s">
        <v>10224</v>
      </c>
      <c r="AW42" s="6" t="s">
        <v>10345</v>
      </c>
      <c r="AX42" s="7" t="s">
        <v>10475</v>
      </c>
      <c r="AY42" s="7" t="s">
        <v>10534</v>
      </c>
      <c r="AZ42" s="7" t="s">
        <v>11564</v>
      </c>
      <c r="BV42" s="7" t="s">
        <v>9581</v>
      </c>
      <c r="BW42" t="str">
        <f>_xll.BDP(BV42,"NAME")</f>
        <v>#N/A Invalid Security</v>
      </c>
    </row>
    <row r="43" spans="1:75" ht="17.25" customHeight="1" x14ac:dyDescent="0.25">
      <c r="A43" s="7" t="s">
        <v>4220</v>
      </c>
      <c r="B43" s="6" t="s">
        <v>2367</v>
      </c>
      <c r="C43" s="7" t="s">
        <v>2491</v>
      </c>
      <c r="D43" s="7" t="s">
        <v>2564</v>
      </c>
      <c r="E43" s="7" t="s">
        <v>2632</v>
      </c>
      <c r="F43" s="6" t="s">
        <v>2923</v>
      </c>
      <c r="G43" s="6" t="s">
        <v>3031</v>
      </c>
      <c r="H43" s="6" t="s">
        <v>10894</v>
      </c>
      <c r="I43" s="7" t="s">
        <v>3284</v>
      </c>
      <c r="J43" s="7" t="s">
        <v>3489</v>
      </c>
      <c r="K43" s="6" t="s">
        <v>3606</v>
      </c>
      <c r="L43" s="6" t="s">
        <v>3710</v>
      </c>
      <c r="M43" s="6" t="s">
        <v>3829</v>
      </c>
      <c r="N43" s="7" t="s">
        <v>701</v>
      </c>
      <c r="O43" s="6" t="s">
        <v>4480</v>
      </c>
      <c r="P43" s="7" t="s">
        <v>4821</v>
      </c>
      <c r="Q43" s="7" t="s">
        <v>997</v>
      </c>
      <c r="R43" s="7" t="s">
        <v>5157</v>
      </c>
      <c r="S43" s="6" t="s">
        <v>5295</v>
      </c>
      <c r="T43" s="7" t="s">
        <v>1317</v>
      </c>
      <c r="U43" s="7" t="s">
        <v>5583</v>
      </c>
      <c r="V43" s="6" t="s">
        <v>2274</v>
      </c>
      <c r="W43" s="6" t="s">
        <v>5693</v>
      </c>
      <c r="X43" s="6" t="s">
        <v>5848</v>
      </c>
      <c r="Y43" s="6" t="s">
        <v>5966</v>
      </c>
      <c r="Z43" s="6" t="s">
        <v>6100</v>
      </c>
      <c r="AA43" s="6" t="s">
        <v>6259</v>
      </c>
      <c r="AB43" s="7" t="s">
        <v>8247</v>
      </c>
      <c r="AC43" s="7" t="s">
        <v>6577</v>
      </c>
      <c r="AD43" s="6" t="s">
        <v>6825</v>
      </c>
      <c r="AE43" s="6" t="s">
        <v>1666</v>
      </c>
      <c r="AF43" s="6" t="s">
        <v>1986</v>
      </c>
      <c r="AG43" s="7" t="s">
        <v>7109</v>
      </c>
      <c r="AH43" s="7" t="s">
        <v>7347</v>
      </c>
      <c r="AI43" s="7" t="s">
        <v>7585</v>
      </c>
      <c r="AJ43" s="7" t="s">
        <v>7823</v>
      </c>
      <c r="AK43" s="6" t="s">
        <v>7979</v>
      </c>
      <c r="AL43" s="6" t="s">
        <v>8491</v>
      </c>
      <c r="AM43" s="7" t="s">
        <v>8616</v>
      </c>
      <c r="AN43" s="6" t="s">
        <v>8728</v>
      </c>
      <c r="AO43" s="7" t="s">
        <v>8837</v>
      </c>
      <c r="AP43" s="6" t="s">
        <v>8942</v>
      </c>
      <c r="AQ43" s="6" t="s">
        <v>9050</v>
      </c>
      <c r="AR43" s="6" t="s">
        <v>9287</v>
      </c>
      <c r="AS43" s="6" t="s">
        <v>9504</v>
      </c>
      <c r="AT43" s="6" t="s">
        <v>9666</v>
      </c>
      <c r="AU43" s="6" t="s">
        <v>10104</v>
      </c>
      <c r="AV43" s="6" t="s">
        <v>10225</v>
      </c>
      <c r="AW43" s="6" t="s">
        <v>10346</v>
      </c>
      <c r="AX43" s="7" t="s">
        <v>10476</v>
      </c>
      <c r="AY43" s="7" t="s">
        <v>10535</v>
      </c>
      <c r="AZ43" s="7" t="s">
        <v>11565</v>
      </c>
      <c r="BV43" s="7" t="s">
        <v>9582</v>
      </c>
      <c r="BW43" t="str">
        <f>_xll.BDP(BV43,"NAME")</f>
        <v>JPN YEN FUT (IMM) Jun90</v>
      </c>
    </row>
    <row r="44" spans="1:75" ht="17.25" customHeight="1" x14ac:dyDescent="0.25">
      <c r="A44" s="7" t="s">
        <v>4221</v>
      </c>
      <c r="B44" s="6" t="s">
        <v>2368</v>
      </c>
      <c r="C44" s="7" t="s">
        <v>2492</v>
      </c>
      <c r="D44" s="7" t="s">
        <v>2565</v>
      </c>
      <c r="E44" s="7" t="s">
        <v>2633</v>
      </c>
      <c r="F44" s="6" t="s">
        <v>2924</v>
      </c>
      <c r="G44" s="6" t="s">
        <v>3032</v>
      </c>
      <c r="H44" s="6" t="s">
        <v>10895</v>
      </c>
      <c r="I44" s="7" t="s">
        <v>3285</v>
      </c>
      <c r="J44" s="7" t="s">
        <v>3490</v>
      </c>
      <c r="K44" s="6" t="s">
        <v>3607</v>
      </c>
      <c r="L44" s="6" t="s">
        <v>3711</v>
      </c>
      <c r="M44" s="6" t="s">
        <v>3830</v>
      </c>
      <c r="N44" s="7" t="s">
        <v>702</v>
      </c>
      <c r="O44" s="7" t="s">
        <v>4483</v>
      </c>
      <c r="P44" s="7" t="s">
        <v>4824</v>
      </c>
      <c r="Q44" s="7" t="s">
        <v>998</v>
      </c>
      <c r="R44" s="6" t="s">
        <v>5160</v>
      </c>
      <c r="S44" s="6" t="s">
        <v>5298</v>
      </c>
      <c r="T44" s="7" t="s">
        <v>1318</v>
      </c>
      <c r="U44" s="7" t="s">
        <v>5584</v>
      </c>
      <c r="V44" s="6" t="s">
        <v>2275</v>
      </c>
      <c r="W44" s="6" t="s">
        <v>5694</v>
      </c>
      <c r="X44" s="7" t="s">
        <v>5849</v>
      </c>
      <c r="Y44" s="6" t="s">
        <v>5967</v>
      </c>
      <c r="Z44" s="6" t="s">
        <v>6101</v>
      </c>
      <c r="AA44" s="6" t="s">
        <v>6260</v>
      </c>
      <c r="AB44" s="6" t="s">
        <v>8248</v>
      </c>
      <c r="AC44" s="7" t="s">
        <v>6578</v>
      </c>
      <c r="AD44" s="6" t="s">
        <v>6826</v>
      </c>
      <c r="AE44" s="6" t="s">
        <v>1669</v>
      </c>
      <c r="AF44" s="6" t="s">
        <v>1989</v>
      </c>
      <c r="AG44" s="7" t="s">
        <v>7112</v>
      </c>
      <c r="AH44" s="7" t="s">
        <v>7350</v>
      </c>
      <c r="AI44" s="7" t="s">
        <v>7588</v>
      </c>
      <c r="AJ44" s="7" t="s">
        <v>7826</v>
      </c>
      <c r="AK44" s="6" t="s">
        <v>7980</v>
      </c>
      <c r="AL44" s="6" t="s">
        <v>8492</v>
      </c>
      <c r="AM44" s="7" t="s">
        <v>8617</v>
      </c>
      <c r="AN44" s="6" t="s">
        <v>8729</v>
      </c>
      <c r="AO44" s="7" t="s">
        <v>8838</v>
      </c>
      <c r="AP44" s="6" t="s">
        <v>8943</v>
      </c>
      <c r="AQ44" s="6" t="s">
        <v>9051</v>
      </c>
      <c r="AR44" s="6" t="s">
        <v>9288</v>
      </c>
      <c r="AS44" s="6" t="s">
        <v>9505</v>
      </c>
      <c r="AT44" s="6" t="s">
        <v>9669</v>
      </c>
      <c r="AU44" s="6" t="s">
        <v>10105</v>
      </c>
      <c r="AV44" s="6" t="s">
        <v>10226</v>
      </c>
      <c r="AW44" s="6" t="s">
        <v>10347</v>
      </c>
      <c r="AX44" s="6" t="s">
        <v>10477</v>
      </c>
      <c r="AY44" s="6" t="s">
        <v>10536</v>
      </c>
      <c r="AZ44" s="6" t="s">
        <v>11835</v>
      </c>
      <c r="BV44" s="7" t="s">
        <v>9583</v>
      </c>
      <c r="BW44" t="str">
        <f>_xll.BDP(BV44,"NAME")</f>
        <v>#N/A Invalid Security</v>
      </c>
    </row>
    <row r="45" spans="1:75" ht="17.25" customHeight="1" x14ac:dyDescent="0.25">
      <c r="A45" s="7" t="s">
        <v>54</v>
      </c>
      <c r="B45" s="6" t="s">
        <v>2369</v>
      </c>
      <c r="C45" s="7" t="s">
        <v>2493</v>
      </c>
      <c r="D45" s="7" t="s">
        <v>2566</v>
      </c>
      <c r="E45" s="7" t="s">
        <v>2634</v>
      </c>
      <c r="F45" s="6" t="s">
        <v>2925</v>
      </c>
      <c r="G45" s="6" t="s">
        <v>3033</v>
      </c>
      <c r="H45" s="7" t="s">
        <v>10888</v>
      </c>
      <c r="I45" s="7" t="s">
        <v>3286</v>
      </c>
      <c r="J45" s="7" t="s">
        <v>597</v>
      </c>
      <c r="K45" s="6" t="s">
        <v>3608</v>
      </c>
      <c r="L45" s="6" t="s">
        <v>3712</v>
      </c>
      <c r="M45" s="7" t="s">
        <v>3831</v>
      </c>
      <c r="N45" s="6" t="s">
        <v>703</v>
      </c>
      <c r="O45" s="7" t="s">
        <v>4486</v>
      </c>
      <c r="P45" s="7" t="s">
        <v>4827</v>
      </c>
      <c r="Q45" s="7" t="s">
        <v>999</v>
      </c>
      <c r="R45" s="6" t="s">
        <v>10616</v>
      </c>
      <c r="S45" s="6" t="s">
        <v>5301</v>
      </c>
      <c r="T45" s="7" t="s">
        <v>1319</v>
      </c>
      <c r="U45" s="7" t="s">
        <v>5585</v>
      </c>
      <c r="V45" s="6" t="s">
        <v>2276</v>
      </c>
      <c r="W45" s="6" t="s">
        <v>5695</v>
      </c>
      <c r="X45" s="7" t="s">
        <v>5850</v>
      </c>
      <c r="Y45" s="6" t="s">
        <v>5968</v>
      </c>
      <c r="Z45" s="6" t="s">
        <v>6102</v>
      </c>
      <c r="AA45" s="6" t="s">
        <v>6261</v>
      </c>
      <c r="AB45" s="6" t="s">
        <v>8249</v>
      </c>
      <c r="AC45" s="7" t="s">
        <v>6579</v>
      </c>
      <c r="AD45" s="7" t="s">
        <v>6827</v>
      </c>
      <c r="AE45" s="6" t="s">
        <v>1672</v>
      </c>
      <c r="AF45" s="6" t="s">
        <v>1992</v>
      </c>
      <c r="AG45" s="7" t="s">
        <v>7115</v>
      </c>
      <c r="AH45" s="7" t="s">
        <v>7353</v>
      </c>
      <c r="AI45" s="7" t="s">
        <v>7591</v>
      </c>
      <c r="AJ45" s="7" t="s">
        <v>7829</v>
      </c>
      <c r="AK45" s="6" t="s">
        <v>7981</v>
      </c>
      <c r="AL45" s="6" t="s">
        <v>8493</v>
      </c>
      <c r="AM45" s="7" t="s">
        <v>8618</v>
      </c>
      <c r="AN45" s="6" t="s">
        <v>8730</v>
      </c>
      <c r="AO45" s="7" t="s">
        <v>8839</v>
      </c>
      <c r="AP45" s="6" t="s">
        <v>8944</v>
      </c>
      <c r="AQ45" s="6" t="s">
        <v>9052</v>
      </c>
      <c r="AR45" s="6" t="s">
        <v>9289</v>
      </c>
      <c r="AS45" s="6" t="s">
        <v>9506</v>
      </c>
      <c r="AT45" s="6" t="s">
        <v>9672</v>
      </c>
      <c r="AU45" s="6" t="s">
        <v>10106</v>
      </c>
      <c r="AV45" s="6" t="s">
        <v>10227</v>
      </c>
      <c r="AW45" s="6" t="s">
        <v>10348</v>
      </c>
      <c r="AX45" s="6" t="s">
        <v>10478</v>
      </c>
      <c r="AY45" s="6" t="s">
        <v>10537</v>
      </c>
      <c r="AZ45" s="6" t="s">
        <v>11836</v>
      </c>
      <c r="BV45" s="7" t="s">
        <v>9584</v>
      </c>
      <c r="BW45" t="str">
        <f>_xll.BDP(BV45,"NAME")</f>
        <v>#N/A Invalid Security</v>
      </c>
    </row>
    <row r="46" spans="1:75" ht="17.25" customHeight="1" x14ac:dyDescent="0.25">
      <c r="A46" s="7" t="s">
        <v>4222</v>
      </c>
      <c r="B46" s="7" t="s">
        <v>12133</v>
      </c>
      <c r="C46" s="7" t="s">
        <v>2494</v>
      </c>
      <c r="D46" s="6" t="s">
        <v>2567</v>
      </c>
      <c r="E46" s="7" t="s">
        <v>2635</v>
      </c>
      <c r="F46" s="6" t="s">
        <v>2926</v>
      </c>
      <c r="G46" s="6" t="s">
        <v>3034</v>
      </c>
      <c r="H46" s="7" t="s">
        <v>10889</v>
      </c>
      <c r="I46" s="7" t="s">
        <v>3287</v>
      </c>
      <c r="J46" s="7" t="s">
        <v>3491</v>
      </c>
      <c r="K46" s="6" t="s">
        <v>3609</v>
      </c>
      <c r="L46" s="6" t="s">
        <v>3713</v>
      </c>
      <c r="M46" s="7" t="s">
        <v>3832</v>
      </c>
      <c r="N46" s="6" t="s">
        <v>704</v>
      </c>
      <c r="O46" s="7" t="s">
        <v>4489</v>
      </c>
      <c r="P46" s="6" t="s">
        <v>4830</v>
      </c>
      <c r="Q46" s="7" t="s">
        <v>1000</v>
      </c>
      <c r="R46" s="6" t="s">
        <v>10617</v>
      </c>
      <c r="S46" s="7" t="s">
        <v>5304</v>
      </c>
      <c r="T46" s="7" t="s">
        <v>1320</v>
      </c>
      <c r="U46" s="7" t="s">
        <v>5586</v>
      </c>
      <c r="V46" s="6" t="s">
        <v>2277</v>
      </c>
      <c r="W46" s="6" t="s">
        <v>5696</v>
      </c>
      <c r="X46" s="7" t="s">
        <v>5851</v>
      </c>
      <c r="Y46" s="6" t="s">
        <v>5969</v>
      </c>
      <c r="Z46" s="6" t="s">
        <v>6103</v>
      </c>
      <c r="AA46" s="6" t="s">
        <v>6262</v>
      </c>
      <c r="AB46" s="6" t="s">
        <v>8250</v>
      </c>
      <c r="AC46" s="7" t="s">
        <v>6580</v>
      </c>
      <c r="AD46" s="7" t="s">
        <v>6828</v>
      </c>
      <c r="AE46" s="7" t="s">
        <v>1675</v>
      </c>
      <c r="AF46" s="7" t="s">
        <v>1995</v>
      </c>
      <c r="AG46" s="6" t="s">
        <v>7118</v>
      </c>
      <c r="AH46" s="6" t="s">
        <v>7356</v>
      </c>
      <c r="AI46" s="6" t="s">
        <v>7594</v>
      </c>
      <c r="AJ46" s="6" t="s">
        <v>7832</v>
      </c>
      <c r="AK46" s="6" t="s">
        <v>7982</v>
      </c>
      <c r="AL46" s="7" t="s">
        <v>8494</v>
      </c>
      <c r="AM46" s="6" t="s">
        <v>8619</v>
      </c>
      <c r="AN46" s="7" t="s">
        <v>8731</v>
      </c>
      <c r="AO46" s="6" t="s">
        <v>8840</v>
      </c>
      <c r="AP46" s="7" t="s">
        <v>8945</v>
      </c>
      <c r="AQ46" s="7" t="s">
        <v>9053</v>
      </c>
      <c r="AR46" s="7" t="s">
        <v>9290</v>
      </c>
      <c r="AS46" s="7" t="s">
        <v>9507</v>
      </c>
      <c r="AT46" s="7" t="s">
        <v>9675</v>
      </c>
      <c r="AU46" s="7" t="s">
        <v>10107</v>
      </c>
      <c r="AV46" s="7" t="s">
        <v>10228</v>
      </c>
      <c r="AW46" s="7" t="s">
        <v>10349</v>
      </c>
      <c r="AX46" s="6" t="s">
        <v>10479</v>
      </c>
      <c r="AY46" s="6" t="s">
        <v>10538</v>
      </c>
      <c r="AZ46" s="6" t="s">
        <v>11837</v>
      </c>
      <c r="BV46" s="7" t="s">
        <v>9585</v>
      </c>
      <c r="BW46" t="str">
        <f>_xll.BDP(BV46,"NAME")</f>
        <v>JPN YEN FUT (IMM) Sep90</v>
      </c>
    </row>
    <row r="47" spans="1:75" ht="17.25" customHeight="1" x14ac:dyDescent="0.25">
      <c r="A47" s="7" t="s">
        <v>4223</v>
      </c>
      <c r="B47" s="7" t="s">
        <v>12134</v>
      </c>
      <c r="C47" s="6" t="s">
        <v>2495</v>
      </c>
      <c r="D47" s="6" t="s">
        <v>2568</v>
      </c>
      <c r="E47" s="7" t="s">
        <v>2636</v>
      </c>
      <c r="F47" s="7" t="s">
        <v>2927</v>
      </c>
      <c r="G47" s="6" t="s">
        <v>3035</v>
      </c>
      <c r="H47" s="7" t="s">
        <v>10890</v>
      </c>
      <c r="I47" s="7" t="s">
        <v>3288</v>
      </c>
      <c r="J47" s="7" t="s">
        <v>3492</v>
      </c>
      <c r="K47" s="6" t="s">
        <v>3610</v>
      </c>
      <c r="L47" s="7" t="s">
        <v>3714</v>
      </c>
      <c r="M47" s="7" t="s">
        <v>3833</v>
      </c>
      <c r="N47" s="6" t="s">
        <v>705</v>
      </c>
      <c r="O47" s="7" t="s">
        <v>4492</v>
      </c>
      <c r="P47" s="6" t="s">
        <v>4833</v>
      </c>
      <c r="Q47" s="7" t="s">
        <v>1001</v>
      </c>
      <c r="R47" s="6" t="s">
        <v>11050</v>
      </c>
      <c r="S47" s="7" t="s">
        <v>5307</v>
      </c>
      <c r="T47" s="7" t="s">
        <v>1321</v>
      </c>
      <c r="U47" s="6" t="s">
        <v>5587</v>
      </c>
      <c r="V47" s="7" t="s">
        <v>2278</v>
      </c>
      <c r="W47" s="7" t="s">
        <v>5697</v>
      </c>
      <c r="X47" s="7" t="s">
        <v>5852</v>
      </c>
      <c r="Y47" s="7" t="s">
        <v>5970</v>
      </c>
      <c r="Z47" s="7" t="s">
        <v>6104</v>
      </c>
      <c r="AA47" s="7" t="s">
        <v>6263</v>
      </c>
      <c r="AB47" s="6" t="s">
        <v>8251</v>
      </c>
      <c r="AC47" s="7" t="s">
        <v>6581</v>
      </c>
      <c r="AD47" s="7" t="s">
        <v>6829</v>
      </c>
      <c r="AE47" s="7" t="s">
        <v>1678</v>
      </c>
      <c r="AF47" s="7" t="s">
        <v>1998</v>
      </c>
      <c r="AG47" s="6" t="s">
        <v>7121</v>
      </c>
      <c r="AH47" s="6" t="s">
        <v>7359</v>
      </c>
      <c r="AI47" s="6" t="s">
        <v>7597</v>
      </c>
      <c r="AJ47" s="6" t="s">
        <v>7835</v>
      </c>
      <c r="AK47" s="6" t="s">
        <v>7983</v>
      </c>
      <c r="AL47" s="7" t="s">
        <v>8495</v>
      </c>
      <c r="AM47" s="6" t="s">
        <v>8620</v>
      </c>
      <c r="AN47" s="7" t="s">
        <v>8732</v>
      </c>
      <c r="AO47" s="6" t="s">
        <v>8841</v>
      </c>
      <c r="AP47" s="7" t="s">
        <v>8946</v>
      </c>
      <c r="AQ47" s="7" t="s">
        <v>9054</v>
      </c>
      <c r="AR47" s="7" t="s">
        <v>9291</v>
      </c>
      <c r="AS47" s="7" t="s">
        <v>9508</v>
      </c>
      <c r="AT47" s="7" t="s">
        <v>9678</v>
      </c>
      <c r="AU47" s="7" t="s">
        <v>10108</v>
      </c>
      <c r="AV47" s="7" t="s">
        <v>10229</v>
      </c>
      <c r="AW47" s="7" t="s">
        <v>10350</v>
      </c>
      <c r="AX47" s="6" t="s">
        <v>10480</v>
      </c>
      <c r="AY47" s="6" t="s">
        <v>10539</v>
      </c>
      <c r="AZ47" s="6" t="s">
        <v>11838</v>
      </c>
      <c r="BV47" s="7" t="s">
        <v>9586</v>
      </c>
      <c r="BW47" t="str">
        <f>_xll.BDP(BV47,"NAME")</f>
        <v>#N/A Invalid Security</v>
      </c>
    </row>
    <row r="48" spans="1:75" ht="17.25" customHeight="1" x14ac:dyDescent="0.25">
      <c r="A48" s="7" t="s">
        <v>55</v>
      </c>
      <c r="B48" s="7" t="s">
        <v>12135</v>
      </c>
      <c r="C48" s="6" t="s">
        <v>2496</v>
      </c>
      <c r="D48" s="6" t="s">
        <v>2569</v>
      </c>
      <c r="E48" s="7" t="s">
        <v>2637</v>
      </c>
      <c r="F48" s="7" t="s">
        <v>2928</v>
      </c>
      <c r="G48" s="7" t="s">
        <v>3036</v>
      </c>
      <c r="H48" s="7" t="s">
        <v>10891</v>
      </c>
      <c r="I48" s="7" t="s">
        <v>3289</v>
      </c>
      <c r="J48" s="7" t="s">
        <v>598</v>
      </c>
      <c r="K48" s="7" t="s">
        <v>3611</v>
      </c>
      <c r="L48" s="7" t="s">
        <v>3715</v>
      </c>
      <c r="M48" s="7" t="s">
        <v>3834</v>
      </c>
      <c r="N48" s="6" t="s">
        <v>706</v>
      </c>
      <c r="O48" s="6" t="s">
        <v>4495</v>
      </c>
      <c r="P48" s="6" t="s">
        <v>4836</v>
      </c>
      <c r="Q48" s="6" t="s">
        <v>1002</v>
      </c>
      <c r="R48" s="7" t="s">
        <v>11051</v>
      </c>
      <c r="S48" s="7" t="s">
        <v>5310</v>
      </c>
      <c r="T48" s="6" t="s">
        <v>1322</v>
      </c>
      <c r="U48" s="6" t="s">
        <v>5588</v>
      </c>
      <c r="V48" s="7" t="s">
        <v>2279</v>
      </c>
      <c r="W48" s="7" t="s">
        <v>5698</v>
      </c>
      <c r="X48" s="6" t="s">
        <v>5853</v>
      </c>
      <c r="Y48" s="7" t="s">
        <v>5971</v>
      </c>
      <c r="Z48" s="7" t="s">
        <v>6105</v>
      </c>
      <c r="AA48" s="7" t="s">
        <v>6264</v>
      </c>
      <c r="AB48" s="6" t="s">
        <v>8252</v>
      </c>
      <c r="AC48" s="7" t="s">
        <v>6582</v>
      </c>
      <c r="AD48" s="7" t="s">
        <v>6830</v>
      </c>
      <c r="AE48" s="7" t="s">
        <v>1681</v>
      </c>
      <c r="AF48" s="7" t="s">
        <v>2001</v>
      </c>
      <c r="AG48" s="6" t="s">
        <v>7124</v>
      </c>
      <c r="AH48" s="6" t="s">
        <v>7362</v>
      </c>
      <c r="AI48" s="6" t="s">
        <v>7600</v>
      </c>
      <c r="AJ48" s="6" t="s">
        <v>7838</v>
      </c>
      <c r="AK48" s="7" t="s">
        <v>7984</v>
      </c>
      <c r="AL48" s="7" t="s">
        <v>8496</v>
      </c>
      <c r="AM48" s="6" t="s">
        <v>8621</v>
      </c>
      <c r="AN48" s="7" t="s">
        <v>8733</v>
      </c>
      <c r="AO48" s="6" t="s">
        <v>8842</v>
      </c>
      <c r="AP48" s="7" t="s">
        <v>8947</v>
      </c>
      <c r="AQ48" s="7" t="s">
        <v>9055</v>
      </c>
      <c r="AR48" s="7" t="s">
        <v>9292</v>
      </c>
      <c r="AS48" s="7" t="s">
        <v>9509</v>
      </c>
      <c r="AT48" s="7" t="s">
        <v>9681</v>
      </c>
      <c r="AU48" s="7" t="s">
        <v>10109</v>
      </c>
      <c r="AV48" s="7" t="s">
        <v>10230</v>
      </c>
      <c r="AW48" s="7" t="s">
        <v>10351</v>
      </c>
      <c r="AX48" s="7" t="s">
        <v>10481</v>
      </c>
      <c r="AY48" s="7" t="s">
        <v>10540</v>
      </c>
      <c r="AZ48" s="7" t="s">
        <v>11438</v>
      </c>
      <c r="BV48" s="7" t="s">
        <v>9587</v>
      </c>
      <c r="BW48" t="str">
        <f>_xll.BDP(BV48,"NAME")</f>
        <v>#N/A Invalid Security</v>
      </c>
    </row>
    <row r="49" spans="1:75" ht="17.25" customHeight="1" x14ac:dyDescent="0.25">
      <c r="A49" s="7" t="s">
        <v>4224</v>
      </c>
      <c r="B49" s="7" t="s">
        <v>12136</v>
      </c>
      <c r="C49" s="6" t="s">
        <v>2497</v>
      </c>
      <c r="D49" s="6" t="s">
        <v>2570</v>
      </c>
      <c r="E49" s="7" t="s">
        <v>2638</v>
      </c>
      <c r="F49" s="7" t="s">
        <v>2929</v>
      </c>
      <c r="G49" s="7" t="s">
        <v>3037</v>
      </c>
      <c r="H49" s="6" t="s">
        <v>11887</v>
      </c>
      <c r="I49" s="7" t="s">
        <v>3290</v>
      </c>
      <c r="J49" s="6" t="s">
        <v>3493</v>
      </c>
      <c r="K49" s="7" t="s">
        <v>3612</v>
      </c>
      <c r="L49" s="7" t="s">
        <v>3716</v>
      </c>
      <c r="M49" s="7" t="s">
        <v>3835</v>
      </c>
      <c r="N49" s="7" t="s">
        <v>707</v>
      </c>
      <c r="O49" s="6" t="s">
        <v>4498</v>
      </c>
      <c r="P49" s="6" t="s">
        <v>4839</v>
      </c>
      <c r="Q49" s="6" t="s">
        <v>1003</v>
      </c>
      <c r="R49" s="7" t="s">
        <v>11052</v>
      </c>
      <c r="S49" s="7" t="s">
        <v>5313</v>
      </c>
      <c r="T49" s="6" t="s">
        <v>1323</v>
      </c>
      <c r="U49" s="6" t="s">
        <v>5589</v>
      </c>
      <c r="V49" s="7" t="s">
        <v>2280</v>
      </c>
      <c r="W49" s="7" t="s">
        <v>5699</v>
      </c>
      <c r="X49" s="6" t="s">
        <v>5854</v>
      </c>
      <c r="Y49" s="7" t="s">
        <v>5972</v>
      </c>
      <c r="Z49" s="7" t="s">
        <v>6106</v>
      </c>
      <c r="AA49" s="7" t="s">
        <v>6265</v>
      </c>
      <c r="AB49" s="6" t="s">
        <v>8253</v>
      </c>
      <c r="AC49" s="7" t="s">
        <v>6583</v>
      </c>
      <c r="AD49" s="7" t="s">
        <v>6831</v>
      </c>
      <c r="AE49" s="7" t="s">
        <v>1684</v>
      </c>
      <c r="AF49" s="7" t="s">
        <v>2004</v>
      </c>
      <c r="AG49" s="6" t="s">
        <v>7127</v>
      </c>
      <c r="AH49" s="6" t="s">
        <v>7365</v>
      </c>
      <c r="AI49" s="6" t="s">
        <v>7603</v>
      </c>
      <c r="AJ49" s="6" t="s">
        <v>7841</v>
      </c>
      <c r="AK49" s="7" t="s">
        <v>7985</v>
      </c>
      <c r="AL49" s="7" t="s">
        <v>8497</v>
      </c>
      <c r="AM49" s="6" t="s">
        <v>8622</v>
      </c>
      <c r="AN49" s="7" t="s">
        <v>8734</v>
      </c>
      <c r="AO49" s="6" t="s">
        <v>8843</v>
      </c>
      <c r="AP49" s="7" t="s">
        <v>8948</v>
      </c>
      <c r="AQ49" s="7" t="s">
        <v>9056</v>
      </c>
      <c r="AR49" s="7" t="s">
        <v>9293</v>
      </c>
      <c r="AS49" s="7" t="s">
        <v>9510</v>
      </c>
      <c r="AT49" s="7" t="s">
        <v>9684</v>
      </c>
      <c r="AU49" s="7" t="s">
        <v>10110</v>
      </c>
      <c r="AV49" s="7" t="s">
        <v>10231</v>
      </c>
      <c r="AW49" s="7" t="s">
        <v>10352</v>
      </c>
      <c r="AX49" s="7" t="s">
        <v>10482</v>
      </c>
      <c r="AY49" s="7" t="s">
        <v>10541</v>
      </c>
      <c r="AZ49" s="7" t="s">
        <v>11439</v>
      </c>
      <c r="BV49" s="7" t="s">
        <v>9588</v>
      </c>
      <c r="BW49" t="str">
        <f>_xll.BDP(BV49,"NAME")</f>
        <v>JPN YEN FUT (IMM) Dec90</v>
      </c>
    </row>
    <row r="50" spans="1:75" ht="17.25" customHeight="1" x14ac:dyDescent="0.25">
      <c r="A50" s="7" t="s">
        <v>4225</v>
      </c>
      <c r="B50" s="6" t="s">
        <v>12137</v>
      </c>
      <c r="C50" s="6" t="s">
        <v>2498</v>
      </c>
      <c r="D50" s="7" t="s">
        <v>2571</v>
      </c>
      <c r="E50" s="7" t="s">
        <v>2639</v>
      </c>
      <c r="F50" s="7" t="s">
        <v>2930</v>
      </c>
      <c r="G50" s="7" t="s">
        <v>3038</v>
      </c>
      <c r="H50" s="6" t="s">
        <v>11888</v>
      </c>
      <c r="I50" s="6" t="s">
        <v>3291</v>
      </c>
      <c r="J50" s="6" t="s">
        <v>3494</v>
      </c>
      <c r="K50" s="7" t="s">
        <v>3613</v>
      </c>
      <c r="L50" s="7" t="s">
        <v>3717</v>
      </c>
      <c r="M50" s="7" t="s">
        <v>3836</v>
      </c>
      <c r="N50" s="7" t="s">
        <v>708</v>
      </c>
      <c r="O50" s="6" t="s">
        <v>4501</v>
      </c>
      <c r="P50" s="7" t="s">
        <v>4842</v>
      </c>
      <c r="Q50" s="6" t="s">
        <v>1004</v>
      </c>
      <c r="R50" s="7" t="s">
        <v>11053</v>
      </c>
      <c r="S50" s="6" t="s">
        <v>5316</v>
      </c>
      <c r="T50" s="6" t="s">
        <v>1324</v>
      </c>
      <c r="U50" s="6" t="s">
        <v>5590</v>
      </c>
      <c r="V50" s="7" t="s">
        <v>2281</v>
      </c>
      <c r="W50" s="7" t="s">
        <v>5700</v>
      </c>
      <c r="X50" s="6" t="s">
        <v>5855</v>
      </c>
      <c r="Y50" s="7" t="s">
        <v>5973</v>
      </c>
      <c r="Z50" s="7" t="s">
        <v>6107</v>
      </c>
      <c r="AA50" s="7" t="s">
        <v>6266</v>
      </c>
      <c r="AB50" s="6" t="s">
        <v>8254</v>
      </c>
      <c r="AC50" s="6" t="s">
        <v>6584</v>
      </c>
      <c r="AD50" s="7" t="s">
        <v>6832</v>
      </c>
      <c r="AE50" s="6" t="s">
        <v>1687</v>
      </c>
      <c r="AF50" s="6" t="s">
        <v>2007</v>
      </c>
      <c r="AG50" s="7" t="s">
        <v>7130</v>
      </c>
      <c r="AH50" s="7" t="s">
        <v>7368</v>
      </c>
      <c r="AI50" s="7" t="s">
        <v>7606</v>
      </c>
      <c r="AJ50" s="7" t="s">
        <v>7844</v>
      </c>
      <c r="AK50" s="7" t="s">
        <v>7986</v>
      </c>
      <c r="AL50" s="6" t="s">
        <v>8498</v>
      </c>
      <c r="AM50" s="7" t="s">
        <v>8623</v>
      </c>
      <c r="AN50" s="6" t="s">
        <v>8735</v>
      </c>
      <c r="AO50" s="7" t="s">
        <v>8844</v>
      </c>
      <c r="AP50" s="6" t="s">
        <v>8949</v>
      </c>
      <c r="AQ50" s="6" t="s">
        <v>9057</v>
      </c>
      <c r="AR50" s="6" t="s">
        <v>9294</v>
      </c>
      <c r="AS50" s="6" t="s">
        <v>9511</v>
      </c>
      <c r="AT50" s="6" t="s">
        <v>9687</v>
      </c>
      <c r="AU50" s="6" t="s">
        <v>10111</v>
      </c>
      <c r="AV50" s="6" t="s">
        <v>10232</v>
      </c>
      <c r="AW50" s="6" t="s">
        <v>10353</v>
      </c>
      <c r="AX50" s="7" t="s">
        <v>10483</v>
      </c>
      <c r="AY50" s="7" t="s">
        <v>10542</v>
      </c>
      <c r="AZ50" s="7" t="s">
        <v>11440</v>
      </c>
      <c r="BV50" s="6" t="s">
        <v>9589</v>
      </c>
      <c r="BW50" t="str">
        <f>_xll.BDP(BV50,"NAME")</f>
        <v>#N/A Invalid Security</v>
      </c>
    </row>
    <row r="51" spans="1:75" ht="17.25" customHeight="1" x14ac:dyDescent="0.25">
      <c r="A51" s="7" t="s">
        <v>56</v>
      </c>
      <c r="B51" s="6" t="s">
        <v>12138</v>
      </c>
      <c r="C51" s="7" t="s">
        <v>2499</v>
      </c>
      <c r="D51" s="7" t="s">
        <v>2572</v>
      </c>
      <c r="E51" s="6" t="s">
        <v>2640</v>
      </c>
      <c r="F51" s="6" t="s">
        <v>2931</v>
      </c>
      <c r="G51" s="7" t="s">
        <v>3039</v>
      </c>
      <c r="H51" s="6" t="s">
        <v>11889</v>
      </c>
      <c r="I51" s="6" t="s">
        <v>3292</v>
      </c>
      <c r="J51" s="6" t="s">
        <v>599</v>
      </c>
      <c r="K51" s="7" t="s">
        <v>3614</v>
      </c>
      <c r="L51" s="6" t="s">
        <v>3718</v>
      </c>
      <c r="M51" s="7" t="s">
        <v>3837</v>
      </c>
      <c r="N51" s="7" t="s">
        <v>709</v>
      </c>
      <c r="O51" s="6" t="s">
        <v>4504</v>
      </c>
      <c r="P51" s="7" t="s">
        <v>4845</v>
      </c>
      <c r="Q51" s="6" t="s">
        <v>1005</v>
      </c>
      <c r="R51" s="7" t="s">
        <v>11054</v>
      </c>
      <c r="S51" s="6" t="s">
        <v>5319</v>
      </c>
      <c r="T51" s="6" t="s">
        <v>1325</v>
      </c>
      <c r="U51" s="6" t="s">
        <v>5591</v>
      </c>
      <c r="V51" s="7" t="s">
        <v>2282</v>
      </c>
      <c r="W51" s="7" t="s">
        <v>5701</v>
      </c>
      <c r="X51" s="6" t="s">
        <v>5856</v>
      </c>
      <c r="Y51" s="7" t="s">
        <v>5974</v>
      </c>
      <c r="Z51" s="7" t="s">
        <v>6108</v>
      </c>
      <c r="AA51" s="7" t="s">
        <v>6267</v>
      </c>
      <c r="AB51" s="7" t="s">
        <v>8255</v>
      </c>
      <c r="AC51" s="6" t="s">
        <v>6585</v>
      </c>
      <c r="AD51" s="6" t="s">
        <v>6833</v>
      </c>
      <c r="AE51" s="6" t="s">
        <v>1690</v>
      </c>
      <c r="AF51" s="6" t="s">
        <v>2010</v>
      </c>
      <c r="AG51" s="7" t="s">
        <v>7133</v>
      </c>
      <c r="AH51" s="7" t="s">
        <v>7371</v>
      </c>
      <c r="AI51" s="7" t="s">
        <v>7609</v>
      </c>
      <c r="AJ51" s="7" t="s">
        <v>7847</v>
      </c>
      <c r="AK51" s="7" t="s">
        <v>7987</v>
      </c>
      <c r="AL51" s="6" t="s">
        <v>8499</v>
      </c>
      <c r="AM51" s="7" t="s">
        <v>8624</v>
      </c>
      <c r="AN51" s="6" t="s">
        <v>8736</v>
      </c>
      <c r="AO51" s="7" t="s">
        <v>8845</v>
      </c>
      <c r="AP51" s="6" t="s">
        <v>8950</v>
      </c>
      <c r="AQ51" s="6" t="s">
        <v>9058</v>
      </c>
      <c r="AR51" s="6" t="s">
        <v>9295</v>
      </c>
      <c r="AS51" s="6" t="s">
        <v>9512</v>
      </c>
      <c r="AT51" s="6" t="s">
        <v>9690</v>
      </c>
      <c r="AU51" s="6" t="s">
        <v>10112</v>
      </c>
      <c r="AV51" s="6" t="s">
        <v>10233</v>
      </c>
      <c r="AW51" s="6" t="s">
        <v>10354</v>
      </c>
      <c r="AX51" s="7" t="s">
        <v>10484</v>
      </c>
      <c r="AY51" s="7" t="s">
        <v>10543</v>
      </c>
      <c r="AZ51" s="7" t="s">
        <v>11441</v>
      </c>
      <c r="BV51" s="6" t="s">
        <v>9590</v>
      </c>
      <c r="BW51" t="str">
        <f>_xll.BDP(BV51,"NAME")</f>
        <v>#N/A Invalid Security</v>
      </c>
    </row>
    <row r="52" spans="1:75" ht="17.25" customHeight="1" x14ac:dyDescent="0.25">
      <c r="A52" s="7" t="s">
        <v>4226</v>
      </c>
      <c r="B52" s="6" t="s">
        <v>12139</v>
      </c>
      <c r="C52" s="7" t="s">
        <v>2500</v>
      </c>
      <c r="D52" s="7" t="s">
        <v>2573</v>
      </c>
      <c r="E52" s="6" t="s">
        <v>2641</v>
      </c>
      <c r="F52" s="6" t="s">
        <v>2932</v>
      </c>
      <c r="G52" s="7" t="s">
        <v>3040</v>
      </c>
      <c r="H52" s="6" t="s">
        <v>11890</v>
      </c>
      <c r="I52" s="6" t="s">
        <v>3293</v>
      </c>
      <c r="J52" s="6" t="s">
        <v>3495</v>
      </c>
      <c r="K52" s="7" t="s">
        <v>3615</v>
      </c>
      <c r="L52" s="6" t="s">
        <v>3719</v>
      </c>
      <c r="M52" s="7" t="s">
        <v>3838</v>
      </c>
      <c r="N52" s="7" t="s">
        <v>710</v>
      </c>
      <c r="O52" s="7" t="s">
        <v>4507</v>
      </c>
      <c r="P52" s="7" t="s">
        <v>4848</v>
      </c>
      <c r="Q52" s="6" t="s">
        <v>1006</v>
      </c>
      <c r="R52" s="6" t="s">
        <v>11055</v>
      </c>
      <c r="S52" s="6" t="s">
        <v>5322</v>
      </c>
      <c r="T52" s="6" t="s">
        <v>1326</v>
      </c>
      <c r="U52" s="7" t="s">
        <v>5592</v>
      </c>
      <c r="V52" s="6" t="s">
        <v>2283</v>
      </c>
      <c r="W52" s="6" t="s">
        <v>5702</v>
      </c>
      <c r="X52" s="7" t="s">
        <v>5857</v>
      </c>
      <c r="Y52" s="6" t="s">
        <v>5975</v>
      </c>
      <c r="Z52" s="6" t="s">
        <v>6109</v>
      </c>
      <c r="AA52" s="6" t="s">
        <v>6268</v>
      </c>
      <c r="AB52" s="7" t="s">
        <v>8256</v>
      </c>
      <c r="AC52" s="6" t="s">
        <v>6586</v>
      </c>
      <c r="AD52" s="6" t="s">
        <v>6834</v>
      </c>
      <c r="AE52" s="6" t="s">
        <v>1693</v>
      </c>
      <c r="AF52" s="6" t="s">
        <v>2013</v>
      </c>
      <c r="AG52" s="7" t="s">
        <v>7136</v>
      </c>
      <c r="AH52" s="7" t="s">
        <v>7374</v>
      </c>
      <c r="AI52" s="7" t="s">
        <v>7612</v>
      </c>
      <c r="AJ52" s="7" t="s">
        <v>7850</v>
      </c>
      <c r="AK52" s="7" t="s">
        <v>7988</v>
      </c>
      <c r="AL52" s="6" t="s">
        <v>8500</v>
      </c>
      <c r="AM52" s="7" t="s">
        <v>8625</v>
      </c>
      <c r="AN52" s="6" t="s">
        <v>8737</v>
      </c>
      <c r="AO52" s="7" t="s">
        <v>8846</v>
      </c>
      <c r="AP52" s="6" t="s">
        <v>8951</v>
      </c>
      <c r="AQ52" s="6" t="s">
        <v>9059</v>
      </c>
      <c r="AR52" s="6" t="s">
        <v>9296</v>
      </c>
      <c r="AS52" s="6" t="s">
        <v>9513</v>
      </c>
      <c r="AT52" s="6" t="s">
        <v>9693</v>
      </c>
      <c r="AU52" s="6" t="s">
        <v>10113</v>
      </c>
      <c r="AV52" s="6" t="s">
        <v>10234</v>
      </c>
      <c r="AW52" s="6" t="s">
        <v>10355</v>
      </c>
      <c r="AX52" s="6" t="s">
        <v>10485</v>
      </c>
      <c r="AY52" s="6" t="s">
        <v>10544</v>
      </c>
      <c r="AZ52" s="6" t="s">
        <v>12128</v>
      </c>
      <c r="BV52" s="6" t="s">
        <v>9591</v>
      </c>
      <c r="BW52" t="str">
        <f>_xll.BDP(BV52,"NAME")</f>
        <v>JPN YEN FUT (IMM) Mar91</v>
      </c>
    </row>
    <row r="53" spans="1:75" ht="17.25" customHeight="1" x14ac:dyDescent="0.25">
      <c r="A53" s="6" t="s">
        <v>4227</v>
      </c>
      <c r="B53" s="6" t="s">
        <v>12140</v>
      </c>
      <c r="C53" s="7" t="s">
        <v>2501</v>
      </c>
      <c r="D53" s="7" t="s">
        <v>2574</v>
      </c>
      <c r="E53" s="6" t="s">
        <v>2642</v>
      </c>
      <c r="F53" s="6" t="s">
        <v>2933</v>
      </c>
      <c r="G53" s="7" t="s">
        <v>3041</v>
      </c>
      <c r="H53" s="7" t="s">
        <v>10884</v>
      </c>
      <c r="I53" s="6" t="s">
        <v>3294</v>
      </c>
      <c r="J53" s="6" t="s">
        <v>3496</v>
      </c>
      <c r="K53" s="7" t="s">
        <v>3616</v>
      </c>
      <c r="L53" s="6" t="s">
        <v>3720</v>
      </c>
      <c r="M53" s="7" t="s">
        <v>3839</v>
      </c>
      <c r="N53" s="6" t="s">
        <v>711</v>
      </c>
      <c r="O53" s="7" t="s">
        <v>4510</v>
      </c>
      <c r="P53" s="7" t="s">
        <v>4851</v>
      </c>
      <c r="Q53" s="6" t="s">
        <v>1007</v>
      </c>
      <c r="R53" s="6" t="s">
        <v>11056</v>
      </c>
      <c r="S53" s="6" t="s">
        <v>5325</v>
      </c>
      <c r="T53" s="6" t="s">
        <v>1327</v>
      </c>
      <c r="U53" s="7" t="s">
        <v>5593</v>
      </c>
      <c r="V53" s="6" t="s">
        <v>2284</v>
      </c>
      <c r="W53" s="6" t="s">
        <v>5703</v>
      </c>
      <c r="X53" s="7" t="s">
        <v>5858</v>
      </c>
      <c r="Y53" s="6" t="s">
        <v>5976</v>
      </c>
      <c r="Z53" s="6" t="s">
        <v>6110</v>
      </c>
      <c r="AA53" s="6" t="s">
        <v>6269</v>
      </c>
      <c r="AB53" s="7" t="s">
        <v>8257</v>
      </c>
      <c r="AC53" s="6" t="s">
        <v>6587</v>
      </c>
      <c r="AD53" s="6" t="s">
        <v>6835</v>
      </c>
      <c r="AE53" s="6" t="s">
        <v>1696</v>
      </c>
      <c r="AF53" s="6" t="s">
        <v>2016</v>
      </c>
      <c r="AG53" s="7" t="s">
        <v>7139</v>
      </c>
      <c r="AH53" s="7" t="s">
        <v>7377</v>
      </c>
      <c r="AI53" s="7" t="s">
        <v>7615</v>
      </c>
      <c r="AJ53" s="7" t="s">
        <v>7853</v>
      </c>
      <c r="AK53" s="7" t="s">
        <v>7989</v>
      </c>
      <c r="AL53" s="6" t="s">
        <v>8501</v>
      </c>
      <c r="AM53" s="7" t="s">
        <v>8626</v>
      </c>
      <c r="AN53" s="6" t="s">
        <v>8738</v>
      </c>
      <c r="AO53" s="7" t="s">
        <v>8847</v>
      </c>
      <c r="AP53" s="6" t="s">
        <v>8952</v>
      </c>
      <c r="AQ53" s="6" t="s">
        <v>9060</v>
      </c>
      <c r="AR53" s="6" t="s">
        <v>9297</v>
      </c>
      <c r="AS53" s="6" t="s">
        <v>9514</v>
      </c>
      <c r="AT53" s="6" t="s">
        <v>9696</v>
      </c>
      <c r="AU53" s="6" t="s">
        <v>10114</v>
      </c>
      <c r="AV53" s="6" t="s">
        <v>10235</v>
      </c>
      <c r="AW53" s="6" t="s">
        <v>10356</v>
      </c>
      <c r="AX53" s="6" t="s">
        <v>10486</v>
      </c>
      <c r="AY53" s="6" t="s">
        <v>10545</v>
      </c>
      <c r="AZ53" s="6" t="s">
        <v>12129</v>
      </c>
      <c r="BV53" s="6" t="s">
        <v>9592</v>
      </c>
      <c r="BW53" t="str">
        <f>_xll.BDP(BV53,"NAME")</f>
        <v>#N/A Invalid Security</v>
      </c>
    </row>
    <row r="54" spans="1:75" ht="17.25" customHeight="1" x14ac:dyDescent="0.25">
      <c r="A54" s="6" t="s">
        <v>57</v>
      </c>
      <c r="B54" s="7" t="s">
        <v>12141</v>
      </c>
      <c r="C54" s="7" t="s">
        <v>2502</v>
      </c>
      <c r="D54" s="6" t="s">
        <v>2575</v>
      </c>
      <c r="E54" s="6" t="s">
        <v>2643</v>
      </c>
      <c r="F54" s="6" t="s">
        <v>2934</v>
      </c>
      <c r="G54" s="7" t="s">
        <v>3042</v>
      </c>
      <c r="H54" s="7" t="s">
        <v>10885</v>
      </c>
      <c r="I54" s="6" t="s">
        <v>3295</v>
      </c>
      <c r="J54" s="6" t="s">
        <v>600</v>
      </c>
      <c r="K54" s="7" t="s">
        <v>3617</v>
      </c>
      <c r="L54" s="6" t="s">
        <v>3721</v>
      </c>
      <c r="M54" s="7" t="s">
        <v>3840</v>
      </c>
      <c r="N54" s="6" t="s">
        <v>712</v>
      </c>
      <c r="O54" s="7" t="s">
        <v>4513</v>
      </c>
      <c r="P54" s="6" t="s">
        <v>4854</v>
      </c>
      <c r="Q54" s="6" t="s">
        <v>1008</v>
      </c>
      <c r="R54" s="6" t="s">
        <v>11057</v>
      </c>
      <c r="S54" s="7" t="s">
        <v>5328</v>
      </c>
      <c r="T54" s="6" t="s">
        <v>1328</v>
      </c>
      <c r="U54" s="7" t="s">
        <v>5594</v>
      </c>
      <c r="V54" s="6" t="s">
        <v>2285</v>
      </c>
      <c r="W54" s="6" t="s">
        <v>5704</v>
      </c>
      <c r="X54" s="7" t="s">
        <v>5859</v>
      </c>
      <c r="Y54" s="6" t="s">
        <v>5977</v>
      </c>
      <c r="Z54" s="6" t="s">
        <v>6111</v>
      </c>
      <c r="AA54" s="6" t="s">
        <v>6270</v>
      </c>
      <c r="AB54" s="7" t="s">
        <v>8258</v>
      </c>
      <c r="AC54" s="6" t="s">
        <v>6588</v>
      </c>
      <c r="AD54" s="6" t="s">
        <v>6836</v>
      </c>
      <c r="AE54" s="7" t="s">
        <v>1699</v>
      </c>
      <c r="AF54" s="7" t="s">
        <v>2019</v>
      </c>
      <c r="AG54" s="6" t="s">
        <v>7142</v>
      </c>
      <c r="AH54" s="6" t="s">
        <v>7380</v>
      </c>
      <c r="AI54" s="6" t="s">
        <v>7618</v>
      </c>
      <c r="AJ54" s="6" t="s">
        <v>7856</v>
      </c>
      <c r="AK54" s="7" t="s">
        <v>7990</v>
      </c>
      <c r="AL54" s="7" t="s">
        <v>8502</v>
      </c>
      <c r="AM54" s="6" t="s">
        <v>8627</v>
      </c>
      <c r="AN54" s="7" t="s">
        <v>8739</v>
      </c>
      <c r="AO54" s="6" t="s">
        <v>8848</v>
      </c>
      <c r="AP54" s="7" t="s">
        <v>8953</v>
      </c>
      <c r="AQ54" s="7" t="s">
        <v>9061</v>
      </c>
      <c r="AR54" s="7" t="s">
        <v>9298</v>
      </c>
      <c r="AS54" s="7" t="s">
        <v>9515</v>
      </c>
      <c r="AT54" s="7" t="s">
        <v>9699</v>
      </c>
      <c r="AU54" s="7" t="s">
        <v>10115</v>
      </c>
      <c r="AV54" s="7" t="s">
        <v>10236</v>
      </c>
      <c r="AW54" s="7" t="s">
        <v>10357</v>
      </c>
      <c r="AX54" s="6" t="s">
        <v>10487</v>
      </c>
      <c r="AY54" s="6" t="s">
        <v>10546</v>
      </c>
      <c r="AZ54" s="6" t="s">
        <v>12130</v>
      </c>
      <c r="BV54" s="6" t="s">
        <v>9593</v>
      </c>
      <c r="BW54" t="str">
        <f>_xll.BDP(BV54,"NAME")</f>
        <v>#N/A Invalid Security</v>
      </c>
    </row>
    <row r="55" spans="1:75" ht="17.25" customHeight="1" x14ac:dyDescent="0.25">
      <c r="A55" s="6" t="s">
        <v>4228</v>
      </c>
      <c r="B55" s="7" t="s">
        <v>12142</v>
      </c>
      <c r="C55" s="6" t="s">
        <v>2503</v>
      </c>
      <c r="D55" s="6" t="s">
        <v>2576</v>
      </c>
      <c r="E55" s="6" t="s">
        <v>2644</v>
      </c>
      <c r="F55" s="7" t="s">
        <v>2935</v>
      </c>
      <c r="G55" s="7" t="s">
        <v>3043</v>
      </c>
      <c r="H55" s="7" t="s">
        <v>10886</v>
      </c>
      <c r="I55" s="6" t="s">
        <v>3296</v>
      </c>
      <c r="J55" s="6" t="s">
        <v>3497</v>
      </c>
      <c r="K55" s="7" t="s">
        <v>3618</v>
      </c>
      <c r="L55" s="7" t="s">
        <v>3722</v>
      </c>
      <c r="M55" s="7" t="s">
        <v>3841</v>
      </c>
      <c r="N55" s="6" t="s">
        <v>713</v>
      </c>
      <c r="O55" s="7" t="s">
        <v>4516</v>
      </c>
      <c r="P55" s="6" t="s">
        <v>4857</v>
      </c>
      <c r="Q55" s="6" t="s">
        <v>1009</v>
      </c>
      <c r="R55" s="6" t="s">
        <v>11058</v>
      </c>
      <c r="S55" s="7" t="s">
        <v>5331</v>
      </c>
      <c r="T55" s="6" t="s">
        <v>1329</v>
      </c>
      <c r="U55" s="7" t="s">
        <v>5595</v>
      </c>
      <c r="V55" s="6" t="s">
        <v>2286</v>
      </c>
      <c r="W55" s="6" t="s">
        <v>5705</v>
      </c>
      <c r="X55" s="7" t="s">
        <v>5860</v>
      </c>
      <c r="Y55" s="6" t="s">
        <v>5978</v>
      </c>
      <c r="Z55" s="6" t="s">
        <v>6112</v>
      </c>
      <c r="AA55" s="6" t="s">
        <v>6271</v>
      </c>
      <c r="AB55" s="7" t="s">
        <v>8259</v>
      </c>
      <c r="AC55" s="6" t="s">
        <v>6589</v>
      </c>
      <c r="AD55" s="6" t="s">
        <v>6837</v>
      </c>
      <c r="AE55" s="7" t="s">
        <v>1702</v>
      </c>
      <c r="AF55" s="7" t="s">
        <v>2022</v>
      </c>
      <c r="AG55" s="6" t="s">
        <v>7145</v>
      </c>
      <c r="AH55" s="6" t="s">
        <v>7383</v>
      </c>
      <c r="AI55" s="6" t="s">
        <v>7621</v>
      </c>
      <c r="AJ55" s="6" t="s">
        <v>7859</v>
      </c>
      <c r="AK55" s="7" t="s">
        <v>7991</v>
      </c>
      <c r="AL55" s="7" t="s">
        <v>8503</v>
      </c>
      <c r="AM55" s="6" t="s">
        <v>8628</v>
      </c>
      <c r="AN55" s="7" t="s">
        <v>8740</v>
      </c>
      <c r="AO55" s="6" t="s">
        <v>8849</v>
      </c>
      <c r="AP55" s="7" t="s">
        <v>8954</v>
      </c>
      <c r="AQ55" s="7" t="s">
        <v>9062</v>
      </c>
      <c r="AR55" s="7" t="s">
        <v>9299</v>
      </c>
      <c r="AS55" s="7" t="s">
        <v>9516</v>
      </c>
      <c r="AT55" s="7" t="s">
        <v>9702</v>
      </c>
      <c r="AU55" s="7" t="s">
        <v>10116</v>
      </c>
      <c r="AV55" s="7" t="s">
        <v>10237</v>
      </c>
      <c r="AW55" s="7" t="s">
        <v>10358</v>
      </c>
      <c r="AX55" s="6" t="s">
        <v>10488</v>
      </c>
      <c r="AY55" s="6" t="s">
        <v>10547</v>
      </c>
      <c r="AZ55" s="6" t="s">
        <v>12131</v>
      </c>
      <c r="BV55" s="6" t="s">
        <v>9594</v>
      </c>
      <c r="BW55" t="str">
        <f>_xll.BDP(BV55,"NAME")</f>
        <v>JPN YEN FUT (IMM) Jun91</v>
      </c>
    </row>
    <row r="56" spans="1:75" ht="17.25" customHeight="1" x14ac:dyDescent="0.25">
      <c r="A56" s="6" t="s">
        <v>4229</v>
      </c>
      <c r="B56" s="7" t="s">
        <v>12143</v>
      </c>
      <c r="C56" s="6" t="s">
        <v>2504</v>
      </c>
      <c r="D56" s="6" t="s">
        <v>2577</v>
      </c>
      <c r="E56" s="6" t="s">
        <v>2645</v>
      </c>
      <c r="F56" s="7" t="s">
        <v>2936</v>
      </c>
      <c r="G56" s="7" t="s">
        <v>3044</v>
      </c>
      <c r="H56" s="7" t="s">
        <v>10887</v>
      </c>
      <c r="I56" s="6" t="s">
        <v>3297</v>
      </c>
      <c r="J56" s="6" t="s">
        <v>3498</v>
      </c>
      <c r="K56" s="7" t="s">
        <v>3619</v>
      </c>
      <c r="L56" s="7" t="s">
        <v>3723</v>
      </c>
      <c r="M56" s="7" t="s">
        <v>3842</v>
      </c>
      <c r="N56" s="6" t="s">
        <v>714</v>
      </c>
      <c r="O56" s="6" t="s">
        <v>4519</v>
      </c>
      <c r="P56" s="6" t="s">
        <v>4860</v>
      </c>
      <c r="Q56" s="6" t="s">
        <v>1010</v>
      </c>
      <c r="R56" s="7" t="s">
        <v>11059</v>
      </c>
      <c r="S56" s="7" t="s">
        <v>5334</v>
      </c>
      <c r="T56" s="6" t="s">
        <v>1330</v>
      </c>
      <c r="U56" s="7" t="s">
        <v>5596</v>
      </c>
      <c r="V56" s="6" t="s">
        <v>2287</v>
      </c>
      <c r="W56" s="6" t="s">
        <v>5706</v>
      </c>
      <c r="X56" s="6" t="s">
        <v>5861</v>
      </c>
      <c r="Y56" s="6" t="s">
        <v>5979</v>
      </c>
      <c r="Z56" s="6" t="s">
        <v>6113</v>
      </c>
      <c r="AA56" s="6" t="s">
        <v>6272</v>
      </c>
      <c r="AB56" s="7" t="s">
        <v>8260</v>
      </c>
      <c r="AC56" s="6" t="s">
        <v>6590</v>
      </c>
      <c r="AD56" s="6" t="s">
        <v>6838</v>
      </c>
      <c r="AE56" s="7" t="s">
        <v>1705</v>
      </c>
      <c r="AF56" s="7" t="s">
        <v>2025</v>
      </c>
      <c r="AG56" s="6" t="s">
        <v>7148</v>
      </c>
      <c r="AH56" s="6" t="s">
        <v>7386</v>
      </c>
      <c r="AI56" s="6" t="s">
        <v>7624</v>
      </c>
      <c r="AJ56" s="6" t="s">
        <v>7862</v>
      </c>
      <c r="AK56" s="7" t="s">
        <v>7992</v>
      </c>
      <c r="AL56" s="7" t="s">
        <v>8504</v>
      </c>
      <c r="AM56" s="6" t="s">
        <v>8629</v>
      </c>
      <c r="AN56" s="7" t="s">
        <v>8741</v>
      </c>
      <c r="AO56" s="6" t="s">
        <v>8850</v>
      </c>
      <c r="AP56" s="7" t="s">
        <v>8955</v>
      </c>
      <c r="AQ56" s="7" t="s">
        <v>9063</v>
      </c>
      <c r="AR56" s="7" t="s">
        <v>9300</v>
      </c>
      <c r="AS56" s="7" t="s">
        <v>9517</v>
      </c>
      <c r="AT56" s="7" t="s">
        <v>9705</v>
      </c>
      <c r="AU56" s="7" t="s">
        <v>10117</v>
      </c>
      <c r="AV56" s="7" t="s">
        <v>10238</v>
      </c>
      <c r="AW56" s="7" t="s">
        <v>10359</v>
      </c>
      <c r="AX56" s="7" t="s">
        <v>10489</v>
      </c>
      <c r="AY56" s="7" t="s">
        <v>10548</v>
      </c>
      <c r="BV56" s="6" t="s">
        <v>9595</v>
      </c>
      <c r="BW56" t="str">
        <f>_xll.BDP(BV56,"NAME")</f>
        <v>#N/A Invalid Security</v>
      </c>
    </row>
    <row r="57" spans="1:75" ht="17.25" customHeight="1" x14ac:dyDescent="0.25">
      <c r="A57" s="6" t="s">
        <v>58</v>
      </c>
      <c r="B57" s="7" t="s">
        <v>12144</v>
      </c>
      <c r="C57" s="6" t="s">
        <v>2505</v>
      </c>
      <c r="D57" s="6" t="s">
        <v>2578</v>
      </c>
      <c r="E57" s="6" t="s">
        <v>2646</v>
      </c>
      <c r="F57" s="7" t="s">
        <v>2937</v>
      </c>
      <c r="G57" s="7" t="s">
        <v>3045</v>
      </c>
      <c r="H57" s="6" t="s">
        <v>11928</v>
      </c>
      <c r="I57" s="6" t="s">
        <v>3298</v>
      </c>
      <c r="J57" s="6" t="s">
        <v>601</v>
      </c>
      <c r="K57" s="7" t="s">
        <v>3620</v>
      </c>
      <c r="L57" s="7" t="s">
        <v>3724</v>
      </c>
      <c r="M57" s="6" t="s">
        <v>3843</v>
      </c>
      <c r="N57" s="7" t="s">
        <v>715</v>
      </c>
      <c r="O57" s="6" t="s">
        <v>4522</v>
      </c>
      <c r="P57" s="6" t="s">
        <v>4863</v>
      </c>
      <c r="Q57" s="6" t="s">
        <v>1011</v>
      </c>
      <c r="R57" s="7" t="s">
        <v>11060</v>
      </c>
      <c r="S57" s="7" t="s">
        <v>5337</v>
      </c>
      <c r="T57" s="6" t="s">
        <v>1331</v>
      </c>
      <c r="U57" s="6" t="s">
        <v>5597</v>
      </c>
      <c r="V57" s="7" t="s">
        <v>2288</v>
      </c>
      <c r="W57" s="7" t="s">
        <v>5707</v>
      </c>
      <c r="X57" s="6" t="s">
        <v>5862</v>
      </c>
      <c r="Y57" s="7" t="s">
        <v>5980</v>
      </c>
      <c r="Z57" s="7" t="s">
        <v>6114</v>
      </c>
      <c r="AA57" s="7" t="s">
        <v>6273</v>
      </c>
      <c r="AB57" s="7" t="s">
        <v>8261</v>
      </c>
      <c r="AC57" s="6" t="s">
        <v>6591</v>
      </c>
      <c r="AD57" s="7" t="s">
        <v>6839</v>
      </c>
      <c r="AE57" s="7" t="s">
        <v>1708</v>
      </c>
      <c r="AF57" s="7" t="s">
        <v>2028</v>
      </c>
      <c r="AG57" s="6" t="s">
        <v>7151</v>
      </c>
      <c r="AH57" s="6" t="s">
        <v>7389</v>
      </c>
      <c r="AI57" s="6" t="s">
        <v>7627</v>
      </c>
      <c r="AJ57" s="6" t="s">
        <v>7865</v>
      </c>
      <c r="AK57" s="7" t="s">
        <v>7993</v>
      </c>
      <c r="AL57" s="7" t="s">
        <v>8505</v>
      </c>
      <c r="AM57" s="6" t="s">
        <v>8630</v>
      </c>
      <c r="AN57" s="7" t="s">
        <v>8742</v>
      </c>
      <c r="AO57" s="6" t="s">
        <v>8851</v>
      </c>
      <c r="AP57" s="7" t="s">
        <v>8956</v>
      </c>
      <c r="AQ57" s="7" t="s">
        <v>9064</v>
      </c>
      <c r="AR57" s="7" t="s">
        <v>9301</v>
      </c>
      <c r="AS57" s="7" t="s">
        <v>9518</v>
      </c>
      <c r="AT57" s="7" t="s">
        <v>9708</v>
      </c>
      <c r="AU57" s="7" t="s">
        <v>10118</v>
      </c>
      <c r="AV57" s="7" t="s">
        <v>10239</v>
      </c>
      <c r="AW57" s="7" t="s">
        <v>10360</v>
      </c>
      <c r="AX57" s="7" t="s">
        <v>10490</v>
      </c>
      <c r="AY57" s="7" t="s">
        <v>10549</v>
      </c>
      <c r="BV57" s="6" t="s">
        <v>9596</v>
      </c>
      <c r="BW57" t="str">
        <f>_xll.BDP(BV57,"NAME")</f>
        <v>#N/A Invalid Security</v>
      </c>
    </row>
    <row r="58" spans="1:75" ht="17.25" customHeight="1" x14ac:dyDescent="0.25">
      <c r="A58" s="6" t="s">
        <v>4230</v>
      </c>
      <c r="B58" s="6" t="s">
        <v>12145</v>
      </c>
      <c r="C58" s="6" t="s">
        <v>2506</v>
      </c>
      <c r="D58" s="7" t="s">
        <v>2579</v>
      </c>
      <c r="E58" s="6" t="s">
        <v>2647</v>
      </c>
      <c r="F58" s="7" t="s">
        <v>2938</v>
      </c>
      <c r="G58" s="7" t="s">
        <v>3046</v>
      </c>
      <c r="H58" s="6" t="s">
        <v>11929</v>
      </c>
      <c r="I58" s="6" t="s">
        <v>3299</v>
      </c>
      <c r="J58" s="6" t="s">
        <v>3499</v>
      </c>
      <c r="K58" s="7" t="s">
        <v>3621</v>
      </c>
      <c r="L58" s="7" t="s">
        <v>3725</v>
      </c>
      <c r="M58" s="6" t="s">
        <v>3844</v>
      </c>
      <c r="N58" s="7" t="s">
        <v>716</v>
      </c>
      <c r="O58" s="6" t="s">
        <v>4525</v>
      </c>
      <c r="P58" s="7" t="s">
        <v>4866</v>
      </c>
      <c r="Q58" s="6" t="s">
        <v>1012</v>
      </c>
      <c r="R58" s="7" t="s">
        <v>11061</v>
      </c>
      <c r="S58" s="6" t="s">
        <v>5340</v>
      </c>
      <c r="T58" s="6" t="s">
        <v>1332</v>
      </c>
      <c r="U58" s="6" t="s">
        <v>5598</v>
      </c>
      <c r="V58" s="7" t="s">
        <v>2289</v>
      </c>
      <c r="W58" s="7" t="s">
        <v>5708</v>
      </c>
      <c r="X58" s="6" t="s">
        <v>5863</v>
      </c>
      <c r="Y58" s="7" t="s">
        <v>5981</v>
      </c>
      <c r="Z58" s="7" t="s">
        <v>6115</v>
      </c>
      <c r="AA58" s="7" t="s">
        <v>6274</v>
      </c>
      <c r="AB58" s="6" t="s">
        <v>8262</v>
      </c>
      <c r="AC58" s="7" t="s">
        <v>6592</v>
      </c>
      <c r="AD58" s="7" t="s">
        <v>6840</v>
      </c>
      <c r="AE58" s="6" t="s">
        <v>1711</v>
      </c>
      <c r="AF58" s="6" t="s">
        <v>2031</v>
      </c>
      <c r="AG58" s="7" t="s">
        <v>7154</v>
      </c>
      <c r="AH58" s="7" t="s">
        <v>7392</v>
      </c>
      <c r="AI58" s="7" t="s">
        <v>7630</v>
      </c>
      <c r="AJ58" s="7" t="s">
        <v>7868</v>
      </c>
      <c r="AK58" s="7" t="s">
        <v>7994</v>
      </c>
      <c r="AL58" s="6" t="s">
        <v>8506</v>
      </c>
      <c r="AM58" s="7" t="s">
        <v>8631</v>
      </c>
      <c r="AN58" s="6" t="s">
        <v>8743</v>
      </c>
      <c r="AO58" s="7" t="s">
        <v>8852</v>
      </c>
      <c r="AP58" s="6" t="s">
        <v>8957</v>
      </c>
      <c r="AQ58" s="6" t="s">
        <v>9065</v>
      </c>
      <c r="AR58" s="6" t="s">
        <v>9302</v>
      </c>
      <c r="AS58" s="6" t="s">
        <v>9519</v>
      </c>
      <c r="AT58" s="6" t="s">
        <v>9711</v>
      </c>
      <c r="AU58" s="6" t="s">
        <v>10119</v>
      </c>
      <c r="AV58" s="6" t="s">
        <v>10240</v>
      </c>
      <c r="AW58" s="6" t="s">
        <v>10361</v>
      </c>
      <c r="AX58" s="7" t="s">
        <v>10491</v>
      </c>
      <c r="AY58" s="7" t="s">
        <v>10550</v>
      </c>
      <c r="BV58" s="6" t="s">
        <v>9597</v>
      </c>
      <c r="BW58" t="str">
        <f>_xll.BDP(BV58,"NAME")</f>
        <v>JPN YEN FUT (IMM) Sep91</v>
      </c>
    </row>
    <row r="59" spans="1:75" ht="17.25" customHeight="1" x14ac:dyDescent="0.25">
      <c r="A59" s="6" t="s">
        <v>4231</v>
      </c>
      <c r="B59" s="6" t="s">
        <v>12146</v>
      </c>
      <c r="C59" s="7" t="s">
        <v>2507</v>
      </c>
      <c r="D59" s="7" t="s">
        <v>2580</v>
      </c>
      <c r="E59" s="6" t="s">
        <v>2648</v>
      </c>
      <c r="F59" s="6" t="s">
        <v>2939</v>
      </c>
      <c r="G59" s="7" t="s">
        <v>3047</v>
      </c>
      <c r="H59" s="6" t="s">
        <v>11930</v>
      </c>
      <c r="I59" s="6" t="s">
        <v>3300</v>
      </c>
      <c r="J59" s="6" t="s">
        <v>3500</v>
      </c>
      <c r="K59" s="7" t="s">
        <v>3622</v>
      </c>
      <c r="L59" s="6" t="s">
        <v>3726</v>
      </c>
      <c r="M59" s="6" t="s">
        <v>3845</v>
      </c>
      <c r="N59" s="7" t="s">
        <v>717</v>
      </c>
      <c r="O59" s="6" t="s">
        <v>4528</v>
      </c>
      <c r="P59" s="7" t="s">
        <v>4869</v>
      </c>
      <c r="Q59" s="6" t="s">
        <v>1013</v>
      </c>
      <c r="R59" s="7" t="s">
        <v>11062</v>
      </c>
      <c r="S59" s="6" t="s">
        <v>5343</v>
      </c>
      <c r="T59" s="6" t="s">
        <v>1333</v>
      </c>
      <c r="U59" s="6" t="s">
        <v>5599</v>
      </c>
      <c r="V59" s="7" t="s">
        <v>2290</v>
      </c>
      <c r="W59" s="7" t="s">
        <v>5709</v>
      </c>
      <c r="X59" s="6" t="s">
        <v>5864</v>
      </c>
      <c r="Y59" s="7" t="s">
        <v>5982</v>
      </c>
      <c r="Z59" s="7" t="s">
        <v>6116</v>
      </c>
      <c r="AA59" s="7" t="s">
        <v>6275</v>
      </c>
      <c r="AB59" s="6" t="s">
        <v>8263</v>
      </c>
      <c r="AC59" s="7" t="s">
        <v>6593</v>
      </c>
      <c r="AD59" s="7" t="s">
        <v>6841</v>
      </c>
      <c r="AE59" s="6" t="s">
        <v>1714</v>
      </c>
      <c r="AF59" s="6" t="s">
        <v>2034</v>
      </c>
      <c r="AG59" s="7" t="s">
        <v>7157</v>
      </c>
      <c r="AH59" s="7" t="s">
        <v>7395</v>
      </c>
      <c r="AI59" s="7" t="s">
        <v>7633</v>
      </c>
      <c r="AJ59" s="7" t="s">
        <v>7871</v>
      </c>
      <c r="AK59" s="7" t="s">
        <v>7995</v>
      </c>
      <c r="AL59" s="6" t="s">
        <v>8507</v>
      </c>
      <c r="AM59" s="7" t="s">
        <v>8632</v>
      </c>
      <c r="AN59" s="6" t="s">
        <v>8744</v>
      </c>
      <c r="AO59" s="7" t="s">
        <v>8853</v>
      </c>
      <c r="AP59" s="6" t="s">
        <v>8958</v>
      </c>
      <c r="AQ59" s="6" t="s">
        <v>9066</v>
      </c>
      <c r="AR59" s="6" t="s">
        <v>9303</v>
      </c>
      <c r="AS59" s="6" t="s">
        <v>9520</v>
      </c>
      <c r="AT59" s="6" t="s">
        <v>9714</v>
      </c>
      <c r="AU59" s="6" t="s">
        <v>10120</v>
      </c>
      <c r="AV59" s="6" t="s">
        <v>10241</v>
      </c>
      <c r="AW59" s="6" t="s">
        <v>10362</v>
      </c>
      <c r="AX59" s="7" t="s">
        <v>10492</v>
      </c>
      <c r="AY59" s="7" t="s">
        <v>10551</v>
      </c>
      <c r="BV59" s="6" t="s">
        <v>9598</v>
      </c>
      <c r="BW59" t="str">
        <f>_xll.BDP(BV59,"NAME")</f>
        <v>#N/A Invalid Security</v>
      </c>
    </row>
    <row r="60" spans="1:75" ht="17.25" customHeight="1" x14ac:dyDescent="0.25">
      <c r="A60" s="6" t="s">
        <v>59</v>
      </c>
      <c r="B60" s="6" t="s">
        <v>12147</v>
      </c>
      <c r="C60" s="7" t="s">
        <v>2508</v>
      </c>
      <c r="D60" s="7" t="s">
        <v>2581</v>
      </c>
      <c r="E60" s="6" t="s">
        <v>2649</v>
      </c>
      <c r="F60" s="6" t="s">
        <v>2940</v>
      </c>
      <c r="G60" s="6" t="s">
        <v>3048</v>
      </c>
      <c r="H60" s="6"/>
      <c r="I60" s="6" t="s">
        <v>3301</v>
      </c>
      <c r="J60" s="6" t="s">
        <v>602</v>
      </c>
      <c r="K60" s="6" t="s">
        <v>3623</v>
      </c>
      <c r="L60" s="6" t="s">
        <v>3727</v>
      </c>
      <c r="M60" s="6" t="s">
        <v>3846</v>
      </c>
      <c r="N60" s="7" t="s">
        <v>718</v>
      </c>
      <c r="O60" s="7" t="s">
        <v>4531</v>
      </c>
      <c r="P60" s="7" t="s">
        <v>4872</v>
      </c>
      <c r="Q60" s="7" t="s">
        <v>1014</v>
      </c>
      <c r="R60" s="6" t="s">
        <v>11961</v>
      </c>
      <c r="S60" s="6" t="s">
        <v>5346</v>
      </c>
      <c r="T60" s="7" t="s">
        <v>1334</v>
      </c>
      <c r="U60" s="6" t="s">
        <v>5600</v>
      </c>
      <c r="V60" s="7" t="s">
        <v>2291</v>
      </c>
      <c r="W60" s="7" t="s">
        <v>5710</v>
      </c>
      <c r="X60" s="6" t="s">
        <v>5865</v>
      </c>
      <c r="Y60" s="7" t="s">
        <v>5983</v>
      </c>
      <c r="Z60" s="7" t="s">
        <v>6117</v>
      </c>
      <c r="AA60" s="7" t="s">
        <v>6276</v>
      </c>
      <c r="AB60" s="6" t="s">
        <v>8264</v>
      </c>
      <c r="AC60" s="7" t="s">
        <v>6594</v>
      </c>
      <c r="AD60" s="7" t="s">
        <v>6842</v>
      </c>
      <c r="AE60" s="6" t="s">
        <v>1717</v>
      </c>
      <c r="AF60" s="6" t="s">
        <v>2037</v>
      </c>
      <c r="AG60" s="7" t="s">
        <v>7160</v>
      </c>
      <c r="AH60" s="7" t="s">
        <v>7398</v>
      </c>
      <c r="AI60" s="7" t="s">
        <v>7636</v>
      </c>
      <c r="AJ60" s="7" t="s">
        <v>7874</v>
      </c>
      <c r="AK60" s="6" t="s">
        <v>7996</v>
      </c>
      <c r="AL60" s="6" t="s">
        <v>8508</v>
      </c>
      <c r="AM60" s="7" t="s">
        <v>8633</v>
      </c>
      <c r="AN60" s="6" t="s">
        <v>8745</v>
      </c>
      <c r="AO60" s="7" t="s">
        <v>8854</v>
      </c>
      <c r="AP60" s="6" t="s">
        <v>8959</v>
      </c>
      <c r="AQ60" s="6" t="s">
        <v>9067</v>
      </c>
      <c r="AR60" s="6" t="s">
        <v>9304</v>
      </c>
      <c r="AS60" s="6" t="s">
        <v>9521</v>
      </c>
      <c r="AT60" s="6" t="s">
        <v>9717</v>
      </c>
      <c r="AU60" s="6" t="s">
        <v>10121</v>
      </c>
      <c r="AV60" s="6" t="s">
        <v>10242</v>
      </c>
      <c r="AW60" s="6" t="s">
        <v>10363</v>
      </c>
      <c r="AX60" s="6" t="s">
        <v>10493</v>
      </c>
      <c r="AY60" s="6" t="s">
        <v>10552</v>
      </c>
      <c r="BV60" s="6" t="s">
        <v>9599</v>
      </c>
      <c r="BW60" t="str">
        <f>_xll.BDP(BV60,"NAME")</f>
        <v>#N/A Invalid Security</v>
      </c>
    </row>
    <row r="61" spans="1:75" ht="17.25" customHeight="1" x14ac:dyDescent="0.25">
      <c r="A61" s="6" t="s">
        <v>4232</v>
      </c>
      <c r="B61" s="6" t="s">
        <v>12148</v>
      </c>
      <c r="C61" s="7" t="s">
        <v>2509</v>
      </c>
      <c r="D61" s="7" t="s">
        <v>2582</v>
      </c>
      <c r="E61" s="6" t="s">
        <v>2650</v>
      </c>
      <c r="F61" s="6" t="s">
        <v>2941</v>
      </c>
      <c r="G61" s="6" t="s">
        <v>3049</v>
      </c>
      <c r="I61" s="6" t="s">
        <v>3302</v>
      </c>
      <c r="J61" s="7" t="s">
        <v>3501</v>
      </c>
      <c r="K61" s="6" t="s">
        <v>3624</v>
      </c>
      <c r="L61" s="6" t="s">
        <v>3728</v>
      </c>
      <c r="M61" s="6" t="s">
        <v>3847</v>
      </c>
      <c r="N61" s="6" t="s">
        <v>719</v>
      </c>
      <c r="O61" s="7" t="s">
        <v>4534</v>
      </c>
      <c r="P61" s="7" t="s">
        <v>4875</v>
      </c>
      <c r="Q61" s="7" t="s">
        <v>1015</v>
      </c>
      <c r="R61" s="6" t="s">
        <v>11962</v>
      </c>
      <c r="S61" s="6" t="s">
        <v>5349</v>
      </c>
      <c r="T61" s="7" t="s">
        <v>1335</v>
      </c>
      <c r="U61" s="6" t="s">
        <v>5601</v>
      </c>
      <c r="V61" s="7" t="s">
        <v>2292</v>
      </c>
      <c r="W61" s="7" t="s">
        <v>5711</v>
      </c>
      <c r="X61" s="7" t="s">
        <v>5866</v>
      </c>
      <c r="Y61" s="7" t="s">
        <v>5984</v>
      </c>
      <c r="Z61" s="7" t="s">
        <v>6118</v>
      </c>
      <c r="AA61" s="7" t="s">
        <v>6277</v>
      </c>
      <c r="AB61" s="6" t="s">
        <v>8265</v>
      </c>
      <c r="AC61" s="7" t="s">
        <v>6595</v>
      </c>
      <c r="AD61" s="7" t="s">
        <v>6843</v>
      </c>
      <c r="AE61" s="6" t="s">
        <v>1720</v>
      </c>
      <c r="AF61" s="6" t="s">
        <v>2040</v>
      </c>
      <c r="AG61" s="7" t="s">
        <v>7163</v>
      </c>
      <c r="AH61" s="7" t="s">
        <v>7401</v>
      </c>
      <c r="AI61" s="7" t="s">
        <v>7639</v>
      </c>
      <c r="AJ61" s="7" t="s">
        <v>7877</v>
      </c>
      <c r="AK61" s="6" t="s">
        <v>7997</v>
      </c>
      <c r="AL61" s="6" t="s">
        <v>8509</v>
      </c>
      <c r="AM61" s="7" t="s">
        <v>8634</v>
      </c>
      <c r="AN61" s="6" t="s">
        <v>8746</v>
      </c>
      <c r="AO61" s="7" t="s">
        <v>8855</v>
      </c>
      <c r="AP61" s="6" t="s">
        <v>8960</v>
      </c>
      <c r="AQ61" s="6" t="s">
        <v>9068</v>
      </c>
      <c r="AR61" s="6" t="s">
        <v>9305</v>
      </c>
      <c r="AS61" s="6" t="s">
        <v>9522</v>
      </c>
      <c r="AT61" s="6" t="s">
        <v>9720</v>
      </c>
      <c r="AU61" s="6" t="s">
        <v>10122</v>
      </c>
      <c r="AV61" s="6" t="s">
        <v>10243</v>
      </c>
      <c r="AW61" s="6" t="s">
        <v>10364</v>
      </c>
      <c r="AX61" s="6" t="s">
        <v>10626</v>
      </c>
      <c r="AY61" s="6" t="s">
        <v>10627</v>
      </c>
      <c r="BV61" s="6" t="s">
        <v>9600</v>
      </c>
      <c r="BW61" t="str">
        <f>_xll.BDP(BV61,"NAME")</f>
        <v>JPN YEN FUT (IMM) Dec91</v>
      </c>
    </row>
    <row r="62" spans="1:75" ht="17.25" customHeight="1" x14ac:dyDescent="0.25">
      <c r="A62" s="6" t="s">
        <v>4233</v>
      </c>
      <c r="B62" s="7" t="s">
        <v>12149</v>
      </c>
      <c r="C62" s="7" t="s">
        <v>2510</v>
      </c>
      <c r="D62" s="6" t="s">
        <v>2583</v>
      </c>
      <c r="E62" s="6" t="s">
        <v>2651</v>
      </c>
      <c r="F62" s="6" t="s">
        <v>2942</v>
      </c>
      <c r="G62" s="6" t="s">
        <v>3050</v>
      </c>
      <c r="I62" s="7" t="s">
        <v>3303</v>
      </c>
      <c r="J62" s="7" t="s">
        <v>3502</v>
      </c>
      <c r="K62" s="6" t="s">
        <v>3625</v>
      </c>
      <c r="L62" s="6" t="s">
        <v>3729</v>
      </c>
      <c r="M62" s="6" t="s">
        <v>3848</v>
      </c>
      <c r="N62" s="6" t="s">
        <v>720</v>
      </c>
      <c r="O62" s="7" t="s">
        <v>4537</v>
      </c>
      <c r="P62" s="6" t="s">
        <v>4878</v>
      </c>
      <c r="Q62" s="7" t="s">
        <v>1016</v>
      </c>
      <c r="R62" s="6" t="s">
        <v>11963</v>
      </c>
      <c r="S62" s="7" t="s">
        <v>5352</v>
      </c>
      <c r="T62" s="7" t="s">
        <v>1336</v>
      </c>
      <c r="U62" s="7" t="s">
        <v>5602</v>
      </c>
      <c r="V62" s="6" t="s">
        <v>2293</v>
      </c>
      <c r="W62" s="6" t="s">
        <v>5712</v>
      </c>
      <c r="X62" s="7" t="s">
        <v>5867</v>
      </c>
      <c r="Y62" s="6" t="s">
        <v>5985</v>
      </c>
      <c r="Z62" s="6" t="s">
        <v>6119</v>
      </c>
      <c r="AA62" s="6" t="s">
        <v>6278</v>
      </c>
      <c r="AB62" s="6" t="s">
        <v>8266</v>
      </c>
      <c r="AC62" s="7" t="s">
        <v>6596</v>
      </c>
      <c r="AD62" s="7" t="s">
        <v>6844</v>
      </c>
      <c r="AE62" s="7" t="s">
        <v>1723</v>
      </c>
      <c r="AF62" s="7" t="s">
        <v>2043</v>
      </c>
      <c r="AG62" s="6" t="s">
        <v>7166</v>
      </c>
      <c r="AH62" s="6" t="s">
        <v>7404</v>
      </c>
      <c r="AI62" s="6" t="s">
        <v>7642</v>
      </c>
      <c r="AJ62" s="6" t="s">
        <v>7880</v>
      </c>
      <c r="AK62" s="6" t="s">
        <v>7998</v>
      </c>
      <c r="AL62" s="7" t="s">
        <v>8510</v>
      </c>
      <c r="AM62" s="6" t="s">
        <v>8635</v>
      </c>
      <c r="AN62" s="7" t="s">
        <v>8747</v>
      </c>
      <c r="AO62" s="6" t="s">
        <v>8856</v>
      </c>
      <c r="AP62" s="7" t="s">
        <v>8961</v>
      </c>
      <c r="AQ62" s="7" t="s">
        <v>9069</v>
      </c>
      <c r="AR62" s="7" t="s">
        <v>9306</v>
      </c>
      <c r="AS62" s="7" t="s">
        <v>9523</v>
      </c>
      <c r="AT62" s="7" t="s">
        <v>9723</v>
      </c>
      <c r="AU62" s="7" t="s">
        <v>10123</v>
      </c>
      <c r="AV62" s="7" t="s">
        <v>10244</v>
      </c>
      <c r="AW62" s="7" t="s">
        <v>10365</v>
      </c>
      <c r="AX62" s="6" t="s">
        <v>10628</v>
      </c>
      <c r="AY62" s="6" t="s">
        <v>10629</v>
      </c>
      <c r="BV62" s="7" t="s">
        <v>9601</v>
      </c>
      <c r="BW62" t="str">
        <f>_xll.BDP(BV62,"NAME")</f>
        <v>#N/A Invalid Security</v>
      </c>
    </row>
    <row r="63" spans="1:75" ht="17.25" customHeight="1" x14ac:dyDescent="0.25">
      <c r="A63" s="6" t="s">
        <v>60</v>
      </c>
      <c r="B63" s="7" t="s">
        <v>12150</v>
      </c>
      <c r="C63" s="6" t="s">
        <v>2511</v>
      </c>
      <c r="D63" s="6" t="s">
        <v>2584</v>
      </c>
      <c r="E63" s="7" t="s">
        <v>2652</v>
      </c>
      <c r="F63" s="7" t="s">
        <v>2943</v>
      </c>
      <c r="G63" s="6" t="s">
        <v>3051</v>
      </c>
      <c r="I63" s="7" t="s">
        <v>3304</v>
      </c>
      <c r="J63" s="7" t="s">
        <v>603</v>
      </c>
      <c r="K63" s="6" t="s">
        <v>3626</v>
      </c>
      <c r="L63" s="7" t="s">
        <v>3730</v>
      </c>
      <c r="M63" s="6" t="s">
        <v>3849</v>
      </c>
      <c r="N63" s="6" t="s">
        <v>721</v>
      </c>
      <c r="O63" s="7" t="s">
        <v>4540</v>
      </c>
      <c r="P63" s="6" t="s">
        <v>4881</v>
      </c>
      <c r="Q63" s="7" t="s">
        <v>1017</v>
      </c>
      <c r="R63" s="6" t="s">
        <v>11964</v>
      </c>
      <c r="S63" s="7" t="s">
        <v>5355</v>
      </c>
      <c r="T63" s="7" t="s">
        <v>1337</v>
      </c>
      <c r="U63" s="7" t="s">
        <v>5603</v>
      </c>
      <c r="V63" s="6" t="s">
        <v>2294</v>
      </c>
      <c r="W63" s="6" t="s">
        <v>5713</v>
      </c>
      <c r="X63" s="7" t="s">
        <v>5868</v>
      </c>
      <c r="Y63" s="6" t="s">
        <v>5986</v>
      </c>
      <c r="Z63" s="6" t="s">
        <v>6120</v>
      </c>
      <c r="AA63" s="6" t="s">
        <v>6279</v>
      </c>
      <c r="AB63" s="6" t="s">
        <v>8267</v>
      </c>
      <c r="AC63" s="7" t="s">
        <v>6597</v>
      </c>
      <c r="AD63" s="6" t="s">
        <v>6845</v>
      </c>
      <c r="AE63" s="7" t="s">
        <v>1726</v>
      </c>
      <c r="AF63" s="7" t="s">
        <v>2046</v>
      </c>
      <c r="AG63" s="6" t="s">
        <v>7169</v>
      </c>
      <c r="AH63" s="6" t="s">
        <v>7407</v>
      </c>
      <c r="AI63" s="6" t="s">
        <v>7645</v>
      </c>
      <c r="AJ63" s="6" t="s">
        <v>7883</v>
      </c>
      <c r="AK63" s="6" t="s">
        <v>7999</v>
      </c>
      <c r="AL63" s="7" t="s">
        <v>8511</v>
      </c>
      <c r="AM63" s="6" t="s">
        <v>8636</v>
      </c>
      <c r="AN63" s="7" t="s">
        <v>8748</v>
      </c>
      <c r="AO63" s="6" t="s">
        <v>8857</v>
      </c>
      <c r="AP63" s="7" t="s">
        <v>8962</v>
      </c>
      <c r="AQ63" s="7" t="s">
        <v>9070</v>
      </c>
      <c r="AR63" s="7" t="s">
        <v>9307</v>
      </c>
      <c r="AS63" s="7" t="s">
        <v>9524</v>
      </c>
      <c r="AT63" s="7" t="s">
        <v>9726</v>
      </c>
      <c r="AU63" s="7" t="s">
        <v>10124</v>
      </c>
      <c r="AV63" s="7" t="s">
        <v>10245</v>
      </c>
      <c r="AW63" s="7" t="s">
        <v>10366</v>
      </c>
      <c r="AX63" s="6" t="s">
        <v>11430</v>
      </c>
      <c r="AY63" s="6" t="s">
        <v>11431</v>
      </c>
      <c r="BV63" s="7" t="s">
        <v>9602</v>
      </c>
      <c r="BW63" t="str">
        <f>_xll.BDP(BV63,"NAME")</f>
        <v>#N/A Invalid Security</v>
      </c>
    </row>
    <row r="64" spans="1:75" ht="17.25" customHeight="1" x14ac:dyDescent="0.25">
      <c r="A64" s="6" t="s">
        <v>4234</v>
      </c>
      <c r="B64" s="7" t="s">
        <v>12151</v>
      </c>
      <c r="C64" s="6" t="s">
        <v>2512</v>
      </c>
      <c r="D64" s="6" t="s">
        <v>2585</v>
      </c>
      <c r="E64" s="7" t="s">
        <v>2653</v>
      </c>
      <c r="F64" s="7" t="s">
        <v>2944</v>
      </c>
      <c r="G64" s="6" t="s">
        <v>3052</v>
      </c>
      <c r="I64" s="7" t="s">
        <v>3305</v>
      </c>
      <c r="J64" s="7" t="s">
        <v>3503</v>
      </c>
      <c r="K64" s="6" t="s">
        <v>3627</v>
      </c>
      <c r="L64" s="7" t="s">
        <v>3731</v>
      </c>
      <c r="M64" s="6" t="s">
        <v>3850</v>
      </c>
      <c r="N64" s="6" t="s">
        <v>4171</v>
      </c>
      <c r="O64" s="6" t="s">
        <v>4543</v>
      </c>
      <c r="P64" s="6" t="s">
        <v>4884</v>
      </c>
      <c r="Q64" s="7" t="s">
        <v>1018</v>
      </c>
      <c r="R64" s="7" t="s">
        <v>11063</v>
      </c>
      <c r="S64" s="7" t="s">
        <v>5358</v>
      </c>
      <c r="T64" s="7" t="s">
        <v>1338</v>
      </c>
      <c r="U64" s="7" t="s">
        <v>5604</v>
      </c>
      <c r="V64" s="6" t="s">
        <v>2295</v>
      </c>
      <c r="W64" s="6" t="s">
        <v>5714</v>
      </c>
      <c r="X64" s="7" t="s">
        <v>5869</v>
      </c>
      <c r="Y64" s="6" t="s">
        <v>5987</v>
      </c>
      <c r="Z64" s="6" t="s">
        <v>6121</v>
      </c>
      <c r="AA64" s="6" t="s">
        <v>6280</v>
      </c>
      <c r="AB64" s="6" t="s">
        <v>8268</v>
      </c>
      <c r="AC64" s="7" t="s">
        <v>6598</v>
      </c>
      <c r="AD64" s="6" t="s">
        <v>6846</v>
      </c>
      <c r="AE64" s="7" t="s">
        <v>1729</v>
      </c>
      <c r="AF64" s="7" t="s">
        <v>2049</v>
      </c>
      <c r="AG64" s="6" t="s">
        <v>7172</v>
      </c>
      <c r="AH64" s="6" t="s">
        <v>7410</v>
      </c>
      <c r="AI64" s="6" t="s">
        <v>7648</v>
      </c>
      <c r="AJ64" s="6" t="s">
        <v>7886</v>
      </c>
      <c r="AK64" s="6" t="s">
        <v>8000</v>
      </c>
      <c r="AL64" s="7" t="s">
        <v>8512</v>
      </c>
      <c r="AM64" s="6" t="s">
        <v>8637</v>
      </c>
      <c r="AN64" s="7" t="s">
        <v>8749</v>
      </c>
      <c r="AO64" s="6" t="s">
        <v>8858</v>
      </c>
      <c r="AP64" s="7" t="s">
        <v>8963</v>
      </c>
      <c r="AQ64" s="7" t="s">
        <v>9071</v>
      </c>
      <c r="AR64" s="7" t="s">
        <v>9308</v>
      </c>
      <c r="AS64" s="7" t="s">
        <v>9525</v>
      </c>
      <c r="AT64" s="7" t="s">
        <v>9729</v>
      </c>
      <c r="AU64" s="7" t="s">
        <v>10125</v>
      </c>
      <c r="AV64" s="7" t="s">
        <v>10246</v>
      </c>
      <c r="AW64" s="7" t="s">
        <v>10367</v>
      </c>
      <c r="AX64" s="7" t="s">
        <v>11482</v>
      </c>
      <c r="AY64" s="7" t="s">
        <v>11483</v>
      </c>
      <c r="BV64" s="7" t="s">
        <v>9603</v>
      </c>
      <c r="BW64" t="str">
        <f>_xll.BDP(BV64,"NAME")</f>
        <v>JPN YEN FUT (IMM) Mar92</v>
      </c>
    </row>
    <row r="65" spans="1:75" ht="17.25" customHeight="1" x14ac:dyDescent="0.25">
      <c r="A65" s="7" t="s">
        <v>4235</v>
      </c>
      <c r="B65" s="7" t="s">
        <v>12152</v>
      </c>
      <c r="C65" s="6" t="s">
        <v>2513</v>
      </c>
      <c r="D65" s="6" t="s">
        <v>2586</v>
      </c>
      <c r="E65" s="7" t="s">
        <v>2654</v>
      </c>
      <c r="F65" s="7" t="s">
        <v>2945</v>
      </c>
      <c r="G65" s="6" t="s">
        <v>3053</v>
      </c>
      <c r="I65" s="7" t="s">
        <v>3306</v>
      </c>
      <c r="J65" s="7" t="s">
        <v>3504</v>
      </c>
      <c r="K65" s="6" t="s">
        <v>3628</v>
      </c>
      <c r="L65" s="7" t="s">
        <v>3732</v>
      </c>
      <c r="M65" s="6" t="s">
        <v>3851</v>
      </c>
      <c r="N65" s="7" t="s">
        <v>4174</v>
      </c>
      <c r="O65" s="6" t="s">
        <v>4546</v>
      </c>
      <c r="P65" s="6" t="s">
        <v>4887</v>
      </c>
      <c r="Q65" s="7" t="s">
        <v>1019</v>
      </c>
      <c r="R65" s="7" t="s">
        <v>11064</v>
      </c>
      <c r="S65" s="7" t="s">
        <v>5361</v>
      </c>
      <c r="T65" s="7" t="s">
        <v>1339</v>
      </c>
      <c r="U65" s="7" t="s">
        <v>5605</v>
      </c>
      <c r="V65" s="6" t="s">
        <v>2296</v>
      </c>
      <c r="W65" s="6" t="s">
        <v>5715</v>
      </c>
      <c r="X65" s="7" t="s">
        <v>5870</v>
      </c>
      <c r="Y65" s="6" t="s">
        <v>5988</v>
      </c>
      <c r="Z65" s="6" t="s">
        <v>6122</v>
      </c>
      <c r="AA65" s="6" t="s">
        <v>6281</v>
      </c>
      <c r="AB65" s="7" t="s">
        <v>8269</v>
      </c>
      <c r="AC65" s="7" t="s">
        <v>6599</v>
      </c>
      <c r="AD65" s="6" t="s">
        <v>6847</v>
      </c>
      <c r="AE65" s="7" t="s">
        <v>1732</v>
      </c>
      <c r="AF65" s="7" t="s">
        <v>2052</v>
      </c>
      <c r="AG65" s="6" t="s">
        <v>7175</v>
      </c>
      <c r="AH65" s="6" t="s">
        <v>7413</v>
      </c>
      <c r="AI65" s="6" t="s">
        <v>7651</v>
      </c>
      <c r="AJ65" s="6" t="s">
        <v>7889</v>
      </c>
      <c r="AK65" s="6" t="s">
        <v>8001</v>
      </c>
      <c r="AL65" s="7" t="s">
        <v>8513</v>
      </c>
      <c r="AM65" s="6" t="s">
        <v>8638</v>
      </c>
      <c r="AN65" s="7" t="s">
        <v>8750</v>
      </c>
      <c r="AO65" s="6" t="s">
        <v>8859</v>
      </c>
      <c r="AP65" s="7" t="s">
        <v>8964</v>
      </c>
      <c r="AQ65" s="7" t="s">
        <v>9072</v>
      </c>
      <c r="AR65" s="7" t="s">
        <v>9309</v>
      </c>
      <c r="AS65" s="7" t="s">
        <v>9526</v>
      </c>
      <c r="AT65" s="7" t="s">
        <v>9732</v>
      </c>
      <c r="AU65" s="7" t="s">
        <v>10126</v>
      </c>
      <c r="AV65" s="7" t="s">
        <v>10247</v>
      </c>
      <c r="AW65" s="7" t="s">
        <v>10368</v>
      </c>
      <c r="AX65" s="7" t="s">
        <v>11484</v>
      </c>
      <c r="AY65" s="7" t="s">
        <v>11485</v>
      </c>
      <c r="BV65" s="7" t="s">
        <v>9604</v>
      </c>
      <c r="BW65" t="str">
        <f>_xll.BDP(BV65,"NAME")</f>
        <v>#N/A Invalid Security</v>
      </c>
    </row>
    <row r="66" spans="1:75" ht="17.25" customHeight="1" x14ac:dyDescent="0.25">
      <c r="A66" s="7" t="s">
        <v>61</v>
      </c>
      <c r="B66" s="6" t="s">
        <v>12153</v>
      </c>
      <c r="C66" s="6" t="s">
        <v>2514</v>
      </c>
      <c r="D66" s="7" t="s">
        <v>2587</v>
      </c>
      <c r="E66" s="7" t="s">
        <v>2655</v>
      </c>
      <c r="F66" s="7" t="s">
        <v>2946</v>
      </c>
      <c r="G66" s="6" t="s">
        <v>3054</v>
      </c>
      <c r="I66" s="7" t="s">
        <v>3307</v>
      </c>
      <c r="J66" s="7" t="s">
        <v>604</v>
      </c>
      <c r="K66" s="6" t="s">
        <v>3629</v>
      </c>
      <c r="L66" s="7" t="s">
        <v>3733</v>
      </c>
      <c r="M66" s="6" t="s">
        <v>3852</v>
      </c>
      <c r="N66" s="7" t="s">
        <v>4177</v>
      </c>
      <c r="O66" s="6" t="s">
        <v>4549</v>
      </c>
      <c r="P66" s="7" t="s">
        <v>4890</v>
      </c>
      <c r="Q66" s="7" t="s">
        <v>1020</v>
      </c>
      <c r="R66" s="7" t="s">
        <v>11065</v>
      </c>
      <c r="S66" s="6" t="s">
        <v>5364</v>
      </c>
      <c r="T66" s="7" t="s">
        <v>1340</v>
      </c>
      <c r="U66" s="7" t="s">
        <v>5606</v>
      </c>
      <c r="V66" s="6" t="s">
        <v>2297</v>
      </c>
      <c r="W66" s="6" t="s">
        <v>5716</v>
      </c>
      <c r="X66" s="6" t="s">
        <v>5871</v>
      </c>
      <c r="Y66" s="6" t="s">
        <v>5989</v>
      </c>
      <c r="Z66" s="6" t="s">
        <v>6123</v>
      </c>
      <c r="AA66" s="6" t="s">
        <v>6282</v>
      </c>
      <c r="AB66" s="7" t="s">
        <v>8270</v>
      </c>
      <c r="AC66" s="6" t="s">
        <v>6600</v>
      </c>
      <c r="AD66" s="6" t="s">
        <v>6848</v>
      </c>
      <c r="AE66" s="6" t="s">
        <v>1735</v>
      </c>
      <c r="AF66" s="6" t="s">
        <v>2055</v>
      </c>
      <c r="AG66" s="7" t="s">
        <v>7178</v>
      </c>
      <c r="AH66" s="7" t="s">
        <v>7416</v>
      </c>
      <c r="AI66" s="7" t="s">
        <v>7654</v>
      </c>
      <c r="AJ66" s="7" t="s">
        <v>7892</v>
      </c>
      <c r="AK66" s="6" t="s">
        <v>8002</v>
      </c>
      <c r="AL66" s="6" t="s">
        <v>8514</v>
      </c>
      <c r="AM66" s="7" t="s">
        <v>8639</v>
      </c>
      <c r="AN66" s="6" t="s">
        <v>8751</v>
      </c>
      <c r="AO66" s="7" t="s">
        <v>8860</v>
      </c>
      <c r="AP66" s="6" t="s">
        <v>8965</v>
      </c>
      <c r="AQ66" s="6" t="s">
        <v>9073</v>
      </c>
      <c r="AR66" s="6" t="s">
        <v>9310</v>
      </c>
      <c r="AS66" s="6" t="s">
        <v>9527</v>
      </c>
      <c r="AT66" s="6" t="s">
        <v>9735</v>
      </c>
      <c r="AU66" s="6" t="s">
        <v>10127</v>
      </c>
      <c r="AV66" s="6" t="s">
        <v>10248</v>
      </c>
      <c r="AW66" s="6" t="s">
        <v>10369</v>
      </c>
      <c r="AX66" s="7" t="s">
        <v>11486</v>
      </c>
      <c r="AY66" s="7" t="s">
        <v>11487</v>
      </c>
      <c r="BV66" s="7" t="s">
        <v>9605</v>
      </c>
      <c r="BW66" t="str">
        <f>_xll.BDP(BV66,"NAME")</f>
        <v>#N/A Invalid Security</v>
      </c>
    </row>
    <row r="67" spans="1:75" ht="17.25" customHeight="1" x14ac:dyDescent="0.25">
      <c r="A67" s="7" t="s">
        <v>4236</v>
      </c>
      <c r="B67" s="6" t="s">
        <v>12154</v>
      </c>
      <c r="C67" s="7" t="s">
        <v>2515</v>
      </c>
      <c r="D67" s="7" t="s">
        <v>2588</v>
      </c>
      <c r="E67" s="7" t="s">
        <v>2656</v>
      </c>
      <c r="F67" s="6" t="s">
        <v>2947</v>
      </c>
      <c r="G67" s="6" t="s">
        <v>3055</v>
      </c>
      <c r="I67" s="7" t="s">
        <v>3308</v>
      </c>
      <c r="J67" s="7" t="s">
        <v>3505</v>
      </c>
      <c r="K67" s="6" t="s">
        <v>3630</v>
      </c>
      <c r="L67" s="6" t="s">
        <v>3734</v>
      </c>
      <c r="M67" s="6" t="s">
        <v>3853</v>
      </c>
      <c r="N67" s="7" t="s">
        <v>4180</v>
      </c>
      <c r="O67" s="6" t="s">
        <v>4552</v>
      </c>
      <c r="P67" s="7" t="s">
        <v>4893</v>
      </c>
      <c r="Q67" s="7" t="s">
        <v>1021</v>
      </c>
      <c r="R67" s="7" t="s">
        <v>11066</v>
      </c>
      <c r="S67" s="6" t="s">
        <v>5367</v>
      </c>
      <c r="T67" s="7" t="s">
        <v>1341</v>
      </c>
      <c r="U67" s="6" t="s">
        <v>5607</v>
      </c>
      <c r="V67" s="7" t="s">
        <v>2298</v>
      </c>
      <c r="W67" s="7" t="s">
        <v>5717</v>
      </c>
      <c r="X67" s="6" t="s">
        <v>5872</v>
      </c>
      <c r="Y67" s="7" t="s">
        <v>5990</v>
      </c>
      <c r="Z67" s="7" t="s">
        <v>6124</v>
      </c>
      <c r="AA67" s="7" t="s">
        <v>6283</v>
      </c>
      <c r="AB67" s="7" t="s">
        <v>8271</v>
      </c>
      <c r="AC67" s="6" t="s">
        <v>6601</v>
      </c>
      <c r="AD67" s="6" t="s">
        <v>6849</v>
      </c>
      <c r="AE67" s="6" t="s">
        <v>1738</v>
      </c>
      <c r="AF67" s="6" t="s">
        <v>2058</v>
      </c>
      <c r="AG67" s="7" t="s">
        <v>7181</v>
      </c>
      <c r="AH67" s="7" t="s">
        <v>7419</v>
      </c>
      <c r="AI67" s="7" t="s">
        <v>7657</v>
      </c>
      <c r="AJ67" s="7" t="s">
        <v>7895</v>
      </c>
      <c r="AK67" s="6" t="s">
        <v>8003</v>
      </c>
      <c r="AL67" s="6" t="s">
        <v>8515</v>
      </c>
      <c r="AM67" s="7" t="s">
        <v>8640</v>
      </c>
      <c r="AN67" s="6" t="s">
        <v>8752</v>
      </c>
      <c r="AO67" s="7" t="s">
        <v>8861</v>
      </c>
      <c r="AP67" s="6" t="s">
        <v>8966</v>
      </c>
      <c r="AQ67" s="6" t="s">
        <v>9074</v>
      </c>
      <c r="AR67" s="6" t="s">
        <v>9311</v>
      </c>
      <c r="AS67" s="6" t="s">
        <v>9528</v>
      </c>
      <c r="AT67" s="6" t="s">
        <v>9738</v>
      </c>
      <c r="AU67" s="6" t="s">
        <v>10128</v>
      </c>
      <c r="AV67" s="6" t="s">
        <v>10249</v>
      </c>
      <c r="AW67" s="6" t="s">
        <v>10370</v>
      </c>
      <c r="AX67" s="7" t="s">
        <v>11488</v>
      </c>
      <c r="AY67" s="7" t="s">
        <v>11489</v>
      </c>
      <c r="BV67" s="7" t="s">
        <v>9606</v>
      </c>
      <c r="BW67" t="str">
        <f>_xll.BDP(BV67,"NAME")</f>
        <v>JPN YEN FUT (IMM) Jun92</v>
      </c>
    </row>
    <row r="68" spans="1:75" ht="17.25" customHeight="1" x14ac:dyDescent="0.25">
      <c r="A68" s="7" t="s">
        <v>4237</v>
      </c>
      <c r="B68" s="6" t="s">
        <v>12155</v>
      </c>
      <c r="C68" s="7" t="s">
        <v>2516</v>
      </c>
      <c r="D68" s="7" t="s">
        <v>2589</v>
      </c>
      <c r="E68" s="7" t="s">
        <v>2657</v>
      </c>
      <c r="F68" s="6" t="s">
        <v>2948</v>
      </c>
      <c r="G68" s="6" t="s">
        <v>3056</v>
      </c>
      <c r="I68" s="7" t="s">
        <v>3309</v>
      </c>
      <c r="J68" s="7" t="s">
        <v>3506</v>
      </c>
      <c r="K68" s="6" t="s">
        <v>3631</v>
      </c>
      <c r="L68" s="6" t="s">
        <v>3735</v>
      </c>
      <c r="M68" s="6" t="s">
        <v>3854</v>
      </c>
      <c r="N68" s="7" t="s">
        <v>4183</v>
      </c>
      <c r="O68" s="7" t="s">
        <v>4555</v>
      </c>
      <c r="P68" s="7" t="s">
        <v>4896</v>
      </c>
      <c r="Q68" s="7" t="s">
        <v>1022</v>
      </c>
      <c r="R68" s="6" t="s">
        <v>12028</v>
      </c>
      <c r="S68" s="6" t="s">
        <v>5370</v>
      </c>
      <c r="T68" s="7" t="s">
        <v>1342</v>
      </c>
      <c r="U68" s="6" t="s">
        <v>5608</v>
      </c>
      <c r="V68" s="7" t="s">
        <v>2299</v>
      </c>
      <c r="W68" s="7" t="s">
        <v>5718</v>
      </c>
      <c r="X68" s="6" t="s">
        <v>5873</v>
      </c>
      <c r="Y68" s="7" t="s">
        <v>5991</v>
      </c>
      <c r="Z68" s="7" t="s">
        <v>6125</v>
      </c>
      <c r="AA68" s="7" t="s">
        <v>6284</v>
      </c>
      <c r="AB68" s="7" t="s">
        <v>8272</v>
      </c>
      <c r="AC68" s="6" t="s">
        <v>6602</v>
      </c>
      <c r="AD68" s="6" t="s">
        <v>6850</v>
      </c>
      <c r="AE68" s="6" t="s">
        <v>1741</v>
      </c>
      <c r="AF68" s="6" t="s">
        <v>2061</v>
      </c>
      <c r="AG68" s="7" t="s">
        <v>7184</v>
      </c>
      <c r="AH68" s="7" t="s">
        <v>7422</v>
      </c>
      <c r="AI68" s="7" t="s">
        <v>7660</v>
      </c>
      <c r="AJ68" s="7" t="s">
        <v>7898</v>
      </c>
      <c r="AK68" s="6" t="s">
        <v>8004</v>
      </c>
      <c r="AL68" s="6" t="s">
        <v>8516</v>
      </c>
      <c r="AM68" s="7" t="s">
        <v>8641</v>
      </c>
      <c r="AN68" s="6" t="s">
        <v>8753</v>
      </c>
      <c r="AO68" s="7" t="s">
        <v>8862</v>
      </c>
      <c r="AP68" s="6" t="s">
        <v>8967</v>
      </c>
      <c r="AQ68" s="6" t="s">
        <v>9075</v>
      </c>
      <c r="AR68" s="6" t="s">
        <v>9312</v>
      </c>
      <c r="AS68" s="6" t="s">
        <v>9529</v>
      </c>
      <c r="AT68" s="6" t="s">
        <v>9741</v>
      </c>
      <c r="AU68" s="6" t="s">
        <v>10129</v>
      </c>
      <c r="AV68" s="6" t="s">
        <v>10250</v>
      </c>
      <c r="AW68" s="6" t="s">
        <v>10371</v>
      </c>
      <c r="AX68" s="6" t="s">
        <v>11522</v>
      </c>
      <c r="AY68" s="6" t="s">
        <v>11523</v>
      </c>
      <c r="BV68" s="7" t="s">
        <v>9607</v>
      </c>
      <c r="BW68" t="str">
        <f>_xll.BDP(BV68,"NAME")</f>
        <v>#N/A Invalid Security</v>
      </c>
    </row>
    <row r="69" spans="1:75" ht="17.25" customHeight="1" x14ac:dyDescent="0.25">
      <c r="A69" s="7" t="s">
        <v>62</v>
      </c>
      <c r="B69" s="6" t="s">
        <v>12156</v>
      </c>
      <c r="C69" s="7" t="s">
        <v>2517</v>
      </c>
      <c r="D69" s="7" t="s">
        <v>2590</v>
      </c>
      <c r="E69" s="7" t="s">
        <v>2658</v>
      </c>
      <c r="F69" s="6" t="s">
        <v>2949</v>
      </c>
      <c r="G69" s="6" t="s">
        <v>3057</v>
      </c>
      <c r="I69" s="7" t="s">
        <v>3310</v>
      </c>
      <c r="J69" s="7" t="s">
        <v>605</v>
      </c>
      <c r="K69" s="6" t="s">
        <v>3632</v>
      </c>
      <c r="L69" s="6" t="s">
        <v>3736</v>
      </c>
      <c r="M69" s="7" t="s">
        <v>3855</v>
      </c>
      <c r="N69" s="6" t="s">
        <v>4186</v>
      </c>
      <c r="O69" s="7" t="s">
        <v>4558</v>
      </c>
      <c r="P69" s="7" t="s">
        <v>4899</v>
      </c>
      <c r="Q69" s="7" t="s">
        <v>1023</v>
      </c>
      <c r="R69" s="6" t="s">
        <v>12029</v>
      </c>
      <c r="S69" s="6" t="s">
        <v>5373</v>
      </c>
      <c r="T69" s="7" t="s">
        <v>1343</v>
      </c>
      <c r="U69" s="6" t="s">
        <v>5609</v>
      </c>
      <c r="V69" s="7" t="s">
        <v>2300</v>
      </c>
      <c r="W69" s="7" t="s">
        <v>5719</v>
      </c>
      <c r="X69" s="6" t="s">
        <v>5874</v>
      </c>
      <c r="Y69" s="7" t="s">
        <v>5992</v>
      </c>
      <c r="Z69" s="7" t="s">
        <v>6126</v>
      </c>
      <c r="AA69" s="7" t="s">
        <v>6285</v>
      </c>
      <c r="AB69" s="7" t="s">
        <v>8273</v>
      </c>
      <c r="AC69" s="6" t="s">
        <v>6603</v>
      </c>
      <c r="AD69" s="7" t="s">
        <v>6851</v>
      </c>
      <c r="AE69" s="6" t="s">
        <v>1744</v>
      </c>
      <c r="AF69" s="6" t="s">
        <v>2064</v>
      </c>
      <c r="AG69" s="7" t="s">
        <v>7187</v>
      </c>
      <c r="AH69" s="7" t="s">
        <v>7425</v>
      </c>
      <c r="AI69" s="7" t="s">
        <v>7663</v>
      </c>
      <c r="AJ69" s="7" t="s">
        <v>7901</v>
      </c>
      <c r="AK69" s="6" t="s">
        <v>8005</v>
      </c>
      <c r="AL69" s="6" t="s">
        <v>8517</v>
      </c>
      <c r="AM69" s="7" t="s">
        <v>8642</v>
      </c>
      <c r="AN69" s="6" t="s">
        <v>8754</v>
      </c>
      <c r="AO69" s="7" t="s">
        <v>8863</v>
      </c>
      <c r="AP69" s="6" t="s">
        <v>8968</v>
      </c>
      <c r="AQ69" s="6" t="s">
        <v>9076</v>
      </c>
      <c r="AR69" s="6" t="s">
        <v>9313</v>
      </c>
      <c r="AS69" s="6" t="s">
        <v>9530</v>
      </c>
      <c r="AT69" s="6" t="s">
        <v>9744</v>
      </c>
      <c r="AU69" s="6" t="s">
        <v>10130</v>
      </c>
      <c r="AV69" s="6" t="s">
        <v>10251</v>
      </c>
      <c r="AW69" s="6" t="s">
        <v>10372</v>
      </c>
      <c r="AX69" s="6" t="s">
        <v>11524</v>
      </c>
      <c r="AY69" s="6" t="s">
        <v>11525</v>
      </c>
      <c r="BV69" s="7" t="s">
        <v>9608</v>
      </c>
      <c r="BW69" t="str">
        <f>_xll.BDP(BV69,"NAME")</f>
        <v>#N/A Invalid Security</v>
      </c>
    </row>
    <row r="70" spans="1:75" ht="17.25" customHeight="1" x14ac:dyDescent="0.25">
      <c r="A70" s="7" t="s">
        <v>4238</v>
      </c>
      <c r="B70" s="7" t="s">
        <v>12157</v>
      </c>
      <c r="C70" s="7" t="s">
        <v>2518</v>
      </c>
      <c r="D70" s="6" t="s">
        <v>146</v>
      </c>
      <c r="E70" s="7" t="s">
        <v>2659</v>
      </c>
      <c r="F70" s="6" t="s">
        <v>2950</v>
      </c>
      <c r="G70" s="6" t="s">
        <v>3058</v>
      </c>
      <c r="I70" s="7" t="s">
        <v>3311</v>
      </c>
      <c r="J70" s="7" t="s">
        <v>3507</v>
      </c>
      <c r="K70" s="6" t="s">
        <v>3633</v>
      </c>
      <c r="L70" s="6" t="s">
        <v>3737</v>
      </c>
      <c r="M70" s="7" t="s">
        <v>3856</v>
      </c>
      <c r="N70" s="6" t="s">
        <v>10608</v>
      </c>
      <c r="O70" s="7" t="s">
        <v>4561</v>
      </c>
      <c r="P70" s="6" t="s">
        <v>4902</v>
      </c>
      <c r="Q70" s="7" t="s">
        <v>1024</v>
      </c>
      <c r="R70" s="6" t="s">
        <v>12030</v>
      </c>
      <c r="S70" s="7" t="s">
        <v>5376</v>
      </c>
      <c r="T70" s="7" t="s">
        <v>1344</v>
      </c>
      <c r="U70" s="6" t="s">
        <v>5610</v>
      </c>
      <c r="V70" s="7" t="s">
        <v>2301</v>
      </c>
      <c r="W70" s="7" t="s">
        <v>5720</v>
      </c>
      <c r="X70" s="7" t="s">
        <v>5875</v>
      </c>
      <c r="Y70" s="7" t="s">
        <v>5993</v>
      </c>
      <c r="Z70" s="7" t="s">
        <v>6127</v>
      </c>
      <c r="AA70" s="7" t="s">
        <v>6286</v>
      </c>
      <c r="AB70" s="7" t="s">
        <v>8274</v>
      </c>
      <c r="AC70" s="6" t="s">
        <v>6604</v>
      </c>
      <c r="AD70" s="7" t="s">
        <v>6852</v>
      </c>
      <c r="AE70" s="7" t="s">
        <v>1747</v>
      </c>
      <c r="AF70" s="7" t="s">
        <v>2067</v>
      </c>
      <c r="AG70" s="6" t="s">
        <v>7190</v>
      </c>
      <c r="AH70" s="6" t="s">
        <v>7428</v>
      </c>
      <c r="AI70" s="6" t="s">
        <v>7666</v>
      </c>
      <c r="AJ70" s="6" t="s">
        <v>7904</v>
      </c>
      <c r="AK70" s="6" t="s">
        <v>8006</v>
      </c>
      <c r="AL70" s="7" t="s">
        <v>8518</v>
      </c>
      <c r="AM70" s="6" t="s">
        <v>8643</v>
      </c>
      <c r="AN70" s="7" t="s">
        <v>8755</v>
      </c>
      <c r="AO70" s="6" t="s">
        <v>8864</v>
      </c>
      <c r="AP70" s="7" t="s">
        <v>8969</v>
      </c>
      <c r="AQ70" s="7" t="s">
        <v>9077</v>
      </c>
      <c r="AR70" s="7" t="s">
        <v>9314</v>
      </c>
      <c r="AS70" s="7" t="s">
        <v>9531</v>
      </c>
      <c r="AT70" s="7" t="s">
        <v>9747</v>
      </c>
      <c r="AU70" s="7" t="s">
        <v>10131</v>
      </c>
      <c r="AV70" s="7" t="s">
        <v>10252</v>
      </c>
      <c r="AW70" s="7" t="s">
        <v>10373</v>
      </c>
      <c r="AX70" s="6" t="s">
        <v>11526</v>
      </c>
      <c r="AY70" s="6" t="s">
        <v>11527</v>
      </c>
      <c r="BV70" s="7" t="s">
        <v>9609</v>
      </c>
      <c r="BW70" t="str">
        <f>_xll.BDP(BV70,"NAME")</f>
        <v>JPN YEN FUT (IMM) Sep92</v>
      </c>
    </row>
    <row r="71" spans="1:75" ht="17.25" customHeight="1" x14ac:dyDescent="0.25">
      <c r="A71" s="7" t="s">
        <v>4239</v>
      </c>
      <c r="B71" s="7" t="s">
        <v>12158</v>
      </c>
      <c r="C71" s="6" t="s">
        <v>2519</v>
      </c>
      <c r="D71" s="6" t="s">
        <v>147</v>
      </c>
      <c r="E71" s="7" t="s">
        <v>2660</v>
      </c>
      <c r="F71" s="7" t="s">
        <v>2951</v>
      </c>
      <c r="G71" s="6" t="s">
        <v>3059</v>
      </c>
      <c r="I71" s="7" t="s">
        <v>3312</v>
      </c>
      <c r="J71" s="7" t="s">
        <v>3508</v>
      </c>
      <c r="K71" s="6" t="s">
        <v>3634</v>
      </c>
      <c r="L71" s="7" t="s">
        <v>3738</v>
      </c>
      <c r="M71" s="7" t="s">
        <v>3857</v>
      </c>
      <c r="N71" s="6" t="s">
        <v>10609</v>
      </c>
      <c r="O71" s="7" t="s">
        <v>4564</v>
      </c>
      <c r="P71" s="6" t="s">
        <v>4905</v>
      </c>
      <c r="Q71" s="7" t="s">
        <v>1025</v>
      </c>
      <c r="R71" s="6" t="s">
        <v>12031</v>
      </c>
      <c r="S71" s="7" t="s">
        <v>5379</v>
      </c>
      <c r="T71" s="7" t="s">
        <v>1345</v>
      </c>
      <c r="U71" s="6" t="s">
        <v>5611</v>
      </c>
      <c r="V71" s="7" t="s">
        <v>2302</v>
      </c>
      <c r="W71" s="7" t="s">
        <v>5721</v>
      </c>
      <c r="X71" s="7" t="s">
        <v>5876</v>
      </c>
      <c r="Y71" s="7" t="s">
        <v>5994</v>
      </c>
      <c r="Z71" s="7" t="s">
        <v>6128</v>
      </c>
      <c r="AA71" s="7" t="s">
        <v>6287</v>
      </c>
      <c r="AB71" s="7" t="s">
        <v>8275</v>
      </c>
      <c r="AC71" s="6" t="s">
        <v>6605</v>
      </c>
      <c r="AD71" s="7" t="s">
        <v>6853</v>
      </c>
      <c r="AE71" s="7" t="s">
        <v>1750</v>
      </c>
      <c r="AF71" s="7" t="s">
        <v>2070</v>
      </c>
      <c r="AG71" s="6" t="s">
        <v>7193</v>
      </c>
      <c r="AH71" s="6" t="s">
        <v>7431</v>
      </c>
      <c r="AI71" s="6" t="s">
        <v>7669</v>
      </c>
      <c r="AJ71" s="6" t="s">
        <v>7907</v>
      </c>
      <c r="AK71" s="6" t="s">
        <v>8007</v>
      </c>
      <c r="AL71" s="7" t="s">
        <v>8519</v>
      </c>
      <c r="AM71" s="6" t="s">
        <v>8644</v>
      </c>
      <c r="AN71" s="7" t="s">
        <v>8756</v>
      </c>
      <c r="AO71" s="6" t="s">
        <v>8865</v>
      </c>
      <c r="AP71" s="7" t="s">
        <v>8970</v>
      </c>
      <c r="AQ71" s="7" t="s">
        <v>9078</v>
      </c>
      <c r="AR71" s="7" t="s">
        <v>9315</v>
      </c>
      <c r="AS71" s="7" t="s">
        <v>9532</v>
      </c>
      <c r="AT71" s="7" t="s">
        <v>9750</v>
      </c>
      <c r="AU71" s="7" t="s">
        <v>10132</v>
      </c>
      <c r="AV71" s="7" t="s">
        <v>10253</v>
      </c>
      <c r="AW71" s="7" t="s">
        <v>10374</v>
      </c>
      <c r="AX71" s="6" t="s">
        <v>11528</v>
      </c>
      <c r="AY71" s="6" t="s">
        <v>11529</v>
      </c>
      <c r="BV71" s="7" t="s">
        <v>9610</v>
      </c>
      <c r="BW71" t="str">
        <f>_xll.BDP(BV71,"NAME")</f>
        <v>#N/A Invalid Security</v>
      </c>
    </row>
    <row r="72" spans="1:75" ht="17.25" customHeight="1" x14ac:dyDescent="0.25">
      <c r="A72" s="7" t="s">
        <v>63</v>
      </c>
      <c r="B72" s="7" t="s">
        <v>12159</v>
      </c>
      <c r="C72" s="6" t="s">
        <v>10586</v>
      </c>
      <c r="D72" s="6" t="s">
        <v>148</v>
      </c>
      <c r="E72" s="7" t="s">
        <v>2661</v>
      </c>
      <c r="F72" s="7" t="s">
        <v>2952</v>
      </c>
      <c r="G72" s="7" t="s">
        <v>3060</v>
      </c>
      <c r="I72" s="7" t="s">
        <v>3313</v>
      </c>
      <c r="J72" s="7" t="s">
        <v>606</v>
      </c>
      <c r="K72" s="7" t="s">
        <v>3635</v>
      </c>
      <c r="L72" s="7" t="s">
        <v>3739</v>
      </c>
      <c r="M72" s="7" t="s">
        <v>3858</v>
      </c>
      <c r="N72" s="6" t="s">
        <v>10982</v>
      </c>
      <c r="O72" s="6" t="s">
        <v>4567</v>
      </c>
      <c r="P72" s="6" t="s">
        <v>4908</v>
      </c>
      <c r="Q72" s="6" t="s">
        <v>1026</v>
      </c>
      <c r="S72" s="7" t="s">
        <v>5382</v>
      </c>
      <c r="T72" s="6" t="s">
        <v>1346</v>
      </c>
      <c r="U72" s="7" t="s">
        <v>5612</v>
      </c>
      <c r="V72" s="6" t="s">
        <v>2303</v>
      </c>
      <c r="W72" s="6" t="s">
        <v>5722</v>
      </c>
      <c r="X72" s="7" t="s">
        <v>5877</v>
      </c>
      <c r="Y72" s="6" t="s">
        <v>5995</v>
      </c>
      <c r="Z72" s="7" t="s">
        <v>6129</v>
      </c>
      <c r="AA72" s="6" t="s">
        <v>6288</v>
      </c>
      <c r="AB72" s="6" t="s">
        <v>6373</v>
      </c>
      <c r="AC72" s="6" t="s">
        <v>6606</v>
      </c>
      <c r="AD72" s="7" t="s">
        <v>6854</v>
      </c>
      <c r="AE72" s="7" t="s">
        <v>1753</v>
      </c>
      <c r="AF72" s="7" t="s">
        <v>2073</v>
      </c>
      <c r="AG72" s="6" t="s">
        <v>7196</v>
      </c>
      <c r="AH72" s="6" t="s">
        <v>7434</v>
      </c>
      <c r="AI72" s="6" t="s">
        <v>7672</v>
      </c>
      <c r="AJ72" s="6" t="s">
        <v>7910</v>
      </c>
      <c r="AK72" s="7" t="s">
        <v>8008</v>
      </c>
      <c r="AL72" s="7" t="s">
        <v>8520</v>
      </c>
      <c r="AM72" s="6" t="s">
        <v>8645</v>
      </c>
      <c r="AN72" s="7" t="s">
        <v>8757</v>
      </c>
      <c r="AO72" s="6" t="s">
        <v>8866</v>
      </c>
      <c r="AP72" s="7" t="s">
        <v>8971</v>
      </c>
      <c r="AQ72" s="7" t="s">
        <v>9079</v>
      </c>
      <c r="AR72" s="7" t="s">
        <v>9316</v>
      </c>
      <c r="AS72" s="7" t="s">
        <v>9533</v>
      </c>
      <c r="AT72" s="7" t="s">
        <v>9753</v>
      </c>
      <c r="AU72" s="7" t="s">
        <v>10133</v>
      </c>
      <c r="AV72" s="7" t="s">
        <v>10254</v>
      </c>
      <c r="AW72" s="7" t="s">
        <v>10375</v>
      </c>
      <c r="AX72" s="7" t="s">
        <v>11566</v>
      </c>
      <c r="AY72" s="7" t="s">
        <v>11567</v>
      </c>
      <c r="BV72" s="7" t="s">
        <v>9611</v>
      </c>
      <c r="BW72" t="str">
        <f>_xll.BDP(BV72,"NAME")</f>
        <v>#N/A Invalid Security</v>
      </c>
    </row>
    <row r="73" spans="1:75" ht="17.25" customHeight="1" x14ac:dyDescent="0.25">
      <c r="A73" s="7" t="s">
        <v>4240</v>
      </c>
      <c r="B73" s="7" t="s">
        <v>12160</v>
      </c>
      <c r="C73" s="6" t="s">
        <v>10587</v>
      </c>
      <c r="D73" s="6" t="s">
        <v>149</v>
      </c>
      <c r="E73" s="7" t="s">
        <v>2662</v>
      </c>
      <c r="F73" s="7" t="s">
        <v>2953</v>
      </c>
      <c r="G73" s="7" t="s">
        <v>3061</v>
      </c>
      <c r="I73" s="7" t="s">
        <v>3314</v>
      </c>
      <c r="J73" s="6" t="s">
        <v>3509</v>
      </c>
      <c r="K73" s="7" t="s">
        <v>3636</v>
      </c>
      <c r="L73" s="7" t="s">
        <v>3740</v>
      </c>
      <c r="M73" s="7" t="s">
        <v>3859</v>
      </c>
      <c r="N73" s="7" t="s">
        <v>10987</v>
      </c>
      <c r="O73" s="6" t="s">
        <v>4570</v>
      </c>
      <c r="P73" s="6" t="s">
        <v>4911</v>
      </c>
      <c r="Q73" s="6" t="s">
        <v>1027</v>
      </c>
      <c r="S73" s="7" t="s">
        <v>5385</v>
      </c>
      <c r="T73" s="6" t="s">
        <v>1347</v>
      </c>
      <c r="U73" s="7" t="s">
        <v>5613</v>
      </c>
      <c r="V73" s="6" t="s">
        <v>2304</v>
      </c>
      <c r="W73" s="6" t="s">
        <v>5723</v>
      </c>
      <c r="X73" s="7" t="s">
        <v>5878</v>
      </c>
      <c r="Y73" s="6" t="s">
        <v>5996</v>
      </c>
      <c r="Z73" s="6" t="s">
        <v>6130</v>
      </c>
      <c r="AA73" s="6" t="s">
        <v>6289</v>
      </c>
      <c r="AB73" s="6" t="s">
        <v>6374</v>
      </c>
      <c r="AC73" s="6" t="s">
        <v>6607</v>
      </c>
      <c r="AD73" s="7" t="s">
        <v>6855</v>
      </c>
      <c r="AE73" s="7" t="s">
        <v>1756</v>
      </c>
      <c r="AF73" s="7" t="s">
        <v>2076</v>
      </c>
      <c r="AG73" s="6" t="s">
        <v>7199</v>
      </c>
      <c r="AH73" s="6" t="s">
        <v>7437</v>
      </c>
      <c r="AI73" s="6" t="s">
        <v>7675</v>
      </c>
      <c r="AJ73" s="6" t="s">
        <v>7913</v>
      </c>
      <c r="AK73" s="7" t="s">
        <v>8009</v>
      </c>
      <c r="AL73" s="7" t="s">
        <v>8521</v>
      </c>
      <c r="AM73" s="6" t="s">
        <v>8646</v>
      </c>
      <c r="AN73" s="7" t="s">
        <v>8758</v>
      </c>
      <c r="AO73" s="6" t="s">
        <v>8867</v>
      </c>
      <c r="AP73" s="7" t="s">
        <v>8972</v>
      </c>
      <c r="AQ73" s="7" t="s">
        <v>9080</v>
      </c>
      <c r="AR73" s="7" t="s">
        <v>9317</v>
      </c>
      <c r="AS73" s="7" t="s">
        <v>9534</v>
      </c>
      <c r="AT73" s="7" t="s">
        <v>9756</v>
      </c>
      <c r="AU73" s="7" t="s">
        <v>10134</v>
      </c>
      <c r="AV73" s="7" t="s">
        <v>10255</v>
      </c>
      <c r="AW73" s="7" t="s">
        <v>10376</v>
      </c>
      <c r="AX73" s="7" t="s">
        <v>11568</v>
      </c>
      <c r="AY73" s="7" t="s">
        <v>11569</v>
      </c>
      <c r="BV73" s="7" t="s">
        <v>9612</v>
      </c>
      <c r="BW73" t="str">
        <f>_xll.BDP(BV73,"NAME")</f>
        <v>JPN YEN FUT (IMM) Dec92</v>
      </c>
    </row>
    <row r="74" spans="1:75" ht="17.25" customHeight="1" x14ac:dyDescent="0.25">
      <c r="A74" s="7" t="s">
        <v>4241</v>
      </c>
      <c r="B74" s="6" t="s">
        <v>98</v>
      </c>
      <c r="C74" s="6" t="s">
        <v>10799</v>
      </c>
      <c r="D74" s="7" t="s">
        <v>150</v>
      </c>
      <c r="E74" s="7" t="s">
        <v>2663</v>
      </c>
      <c r="F74" s="7" t="s">
        <v>2954</v>
      </c>
      <c r="G74" s="7" t="s">
        <v>3062</v>
      </c>
      <c r="I74" s="6" t="s">
        <v>3315</v>
      </c>
      <c r="J74" s="6" t="s">
        <v>3510</v>
      </c>
      <c r="K74" s="7" t="s">
        <v>3637</v>
      </c>
      <c r="L74" s="7" t="s">
        <v>3741</v>
      </c>
      <c r="M74" s="7" t="s">
        <v>3860</v>
      </c>
      <c r="N74" s="7" t="s">
        <v>10988</v>
      </c>
      <c r="O74" s="6" t="s">
        <v>4573</v>
      </c>
      <c r="P74" s="7" t="s">
        <v>4914</v>
      </c>
      <c r="Q74" s="6" t="s">
        <v>1028</v>
      </c>
      <c r="S74" s="6" t="s">
        <v>5388</v>
      </c>
      <c r="T74" s="6" t="s">
        <v>1348</v>
      </c>
      <c r="U74" s="7" t="s">
        <v>5614</v>
      </c>
      <c r="V74" s="6" t="s">
        <v>2305</v>
      </c>
      <c r="W74" s="6" t="s">
        <v>5724</v>
      </c>
      <c r="X74" s="6" t="s">
        <v>5879</v>
      </c>
      <c r="Y74" s="6" t="s">
        <v>5997</v>
      </c>
      <c r="Z74" s="6" t="s">
        <v>6131</v>
      </c>
      <c r="AA74" s="6" t="s">
        <v>6290</v>
      </c>
      <c r="AB74" s="6" t="s">
        <v>6375</v>
      </c>
      <c r="AC74" s="7" t="s">
        <v>6608</v>
      </c>
      <c r="AD74" s="7" t="s">
        <v>6856</v>
      </c>
      <c r="AE74" s="6" t="s">
        <v>1758</v>
      </c>
      <c r="AF74" s="6" t="s">
        <v>2079</v>
      </c>
      <c r="AG74" s="7" t="s">
        <v>7202</v>
      </c>
      <c r="AH74" s="7" t="s">
        <v>7440</v>
      </c>
      <c r="AI74" s="7" t="s">
        <v>7678</v>
      </c>
      <c r="AJ74" s="7" t="s">
        <v>7916</v>
      </c>
      <c r="AK74" s="7" t="s">
        <v>8010</v>
      </c>
      <c r="AL74" s="6" t="s">
        <v>8522</v>
      </c>
      <c r="AM74" s="7" t="s">
        <v>8647</v>
      </c>
      <c r="AN74" s="6" t="s">
        <v>8759</v>
      </c>
      <c r="AO74" s="7" t="s">
        <v>8868</v>
      </c>
      <c r="AP74" s="6" t="s">
        <v>8973</v>
      </c>
      <c r="AQ74" s="6" t="s">
        <v>9081</v>
      </c>
      <c r="AR74" s="6" t="s">
        <v>9318</v>
      </c>
      <c r="AS74" s="6" t="s">
        <v>9535</v>
      </c>
      <c r="AT74" s="6" t="s">
        <v>9759</v>
      </c>
      <c r="AU74" s="6" t="s">
        <v>10135</v>
      </c>
      <c r="AV74" s="6" t="s">
        <v>10256</v>
      </c>
      <c r="AW74" s="6" t="s">
        <v>10377</v>
      </c>
      <c r="AX74" s="7" t="s">
        <v>11570</v>
      </c>
      <c r="AY74" s="7" t="s">
        <v>11571</v>
      </c>
      <c r="BV74" s="6" t="s">
        <v>9613</v>
      </c>
      <c r="BW74" t="str">
        <f>_xll.BDP(BV74,"NAME")</f>
        <v>#N/A Invalid Security</v>
      </c>
    </row>
    <row r="75" spans="1:75" ht="17.25" customHeight="1" x14ac:dyDescent="0.25">
      <c r="A75" s="7" t="s">
        <v>64</v>
      </c>
      <c r="B75" s="6" t="s">
        <v>99</v>
      </c>
      <c r="C75" s="7" t="s">
        <v>10800</v>
      </c>
      <c r="D75" s="7" t="s">
        <v>151</v>
      </c>
      <c r="E75" s="6" t="s">
        <v>2664</v>
      </c>
      <c r="F75" s="6" t="s">
        <v>2955</v>
      </c>
      <c r="G75" s="7" t="s">
        <v>3063</v>
      </c>
      <c r="I75" s="6" t="s">
        <v>3316</v>
      </c>
      <c r="J75" s="6" t="s">
        <v>607</v>
      </c>
      <c r="K75" s="7" t="s">
        <v>3638</v>
      </c>
      <c r="L75" s="6" t="s">
        <v>3742</v>
      </c>
      <c r="M75" s="7" t="s">
        <v>3861</v>
      </c>
      <c r="N75" s="7" t="s">
        <v>10989</v>
      </c>
      <c r="O75" s="6" t="s">
        <v>4576</v>
      </c>
      <c r="P75" s="7" t="s">
        <v>4917</v>
      </c>
      <c r="Q75" s="6" t="s">
        <v>1029</v>
      </c>
      <c r="S75" s="6" t="s">
        <v>5391</v>
      </c>
      <c r="T75" s="6" t="s">
        <v>1349</v>
      </c>
      <c r="U75" s="7" t="s">
        <v>5615</v>
      </c>
      <c r="V75" s="6" t="s">
        <v>2306</v>
      </c>
      <c r="W75" s="6" t="s">
        <v>5725</v>
      </c>
      <c r="X75" s="6" t="s">
        <v>5880</v>
      </c>
      <c r="Y75" s="6" t="s">
        <v>5998</v>
      </c>
      <c r="Z75" s="6" t="s">
        <v>6132</v>
      </c>
      <c r="AA75" s="6" t="s">
        <v>6291</v>
      </c>
      <c r="AB75" s="6" t="s">
        <v>6376</v>
      </c>
      <c r="AC75" s="7" t="s">
        <v>6609</v>
      </c>
      <c r="AD75" s="6" t="s">
        <v>6857</v>
      </c>
      <c r="AE75" s="6" t="s">
        <v>928</v>
      </c>
      <c r="AF75" s="6" t="s">
        <v>2082</v>
      </c>
      <c r="AG75" s="7" t="s">
        <v>7205</v>
      </c>
      <c r="AH75" s="7" t="s">
        <v>7443</v>
      </c>
      <c r="AI75" s="7" t="s">
        <v>7681</v>
      </c>
      <c r="AJ75" s="7" t="s">
        <v>7919</v>
      </c>
      <c r="AK75" s="7" t="s">
        <v>8011</v>
      </c>
      <c r="AL75" s="6" t="s">
        <v>8523</v>
      </c>
      <c r="AM75" s="7" t="s">
        <v>8648</v>
      </c>
      <c r="AN75" s="6" t="s">
        <v>8760</v>
      </c>
      <c r="AO75" s="7" t="s">
        <v>8869</v>
      </c>
      <c r="AP75" s="6" t="s">
        <v>8974</v>
      </c>
      <c r="AQ75" s="6" t="s">
        <v>9082</v>
      </c>
      <c r="AR75" s="6" t="s">
        <v>9319</v>
      </c>
      <c r="AS75" s="6" t="s">
        <v>9536</v>
      </c>
      <c r="AT75" s="6" t="s">
        <v>9762</v>
      </c>
      <c r="AU75" s="6" t="s">
        <v>10136</v>
      </c>
      <c r="AV75" s="6" t="s">
        <v>10257</v>
      </c>
      <c r="AW75" s="6" t="s">
        <v>10378</v>
      </c>
      <c r="AX75" s="7" t="s">
        <v>11572</v>
      </c>
      <c r="AY75" s="7" t="s">
        <v>11573</v>
      </c>
      <c r="BV75" s="6" t="s">
        <v>9614</v>
      </c>
      <c r="BW75" t="str">
        <f>_xll.BDP(BV75,"NAME")</f>
        <v>#N/A Invalid Security</v>
      </c>
    </row>
    <row r="76" spans="1:75" ht="17.25" customHeight="1" x14ac:dyDescent="0.25">
      <c r="A76" s="7" t="s">
        <v>4242</v>
      </c>
      <c r="B76" s="6" t="s">
        <v>100</v>
      </c>
      <c r="C76" s="7" t="s">
        <v>10801</v>
      </c>
      <c r="D76" s="7" t="s">
        <v>152</v>
      </c>
      <c r="E76" s="6" t="s">
        <v>2665</v>
      </c>
      <c r="F76" s="6" t="s">
        <v>2956</v>
      </c>
      <c r="G76" s="7" t="s">
        <v>3064</v>
      </c>
      <c r="I76" s="6" t="s">
        <v>3317</v>
      </c>
      <c r="J76" s="6" t="s">
        <v>3511</v>
      </c>
      <c r="K76" s="7" t="s">
        <v>3639</v>
      </c>
      <c r="L76" s="6" t="s">
        <v>3743</v>
      </c>
      <c r="M76" s="7" t="s">
        <v>3862</v>
      </c>
      <c r="N76" s="7" t="s">
        <v>10990</v>
      </c>
      <c r="O76" s="7" t="s">
        <v>4579</v>
      </c>
      <c r="P76" s="7" t="s">
        <v>4920</v>
      </c>
      <c r="Q76" s="6" t="s">
        <v>1030</v>
      </c>
      <c r="S76" s="6" t="s">
        <v>5394</v>
      </c>
      <c r="T76" s="6" t="s">
        <v>1350</v>
      </c>
      <c r="U76" s="7" t="s">
        <v>5616</v>
      </c>
      <c r="V76" s="6" t="s">
        <v>2307</v>
      </c>
      <c r="W76" s="6" t="s">
        <v>5726</v>
      </c>
      <c r="X76" s="6" t="s">
        <v>5881</v>
      </c>
      <c r="Y76" s="6" t="s">
        <v>5999</v>
      </c>
      <c r="Z76" s="6" t="s">
        <v>6133</v>
      </c>
      <c r="AA76" s="6" t="s">
        <v>6292</v>
      </c>
      <c r="AB76" s="6" t="s">
        <v>6377</v>
      </c>
      <c r="AC76" s="7" t="s">
        <v>6610</v>
      </c>
      <c r="AD76" s="6" t="s">
        <v>6858</v>
      </c>
      <c r="AE76" s="6" t="s">
        <v>1762</v>
      </c>
      <c r="AF76" s="6" t="s">
        <v>2085</v>
      </c>
      <c r="AG76" s="7" t="s">
        <v>7208</v>
      </c>
      <c r="AH76" s="7" t="s">
        <v>7446</v>
      </c>
      <c r="AI76" s="7" t="s">
        <v>7684</v>
      </c>
      <c r="AJ76" s="7" t="s">
        <v>7922</v>
      </c>
      <c r="AK76" s="7" t="s">
        <v>8012</v>
      </c>
      <c r="AL76" s="6" t="s">
        <v>8524</v>
      </c>
      <c r="AM76" s="7" t="s">
        <v>8649</v>
      </c>
      <c r="AN76" s="6" t="s">
        <v>8761</v>
      </c>
      <c r="AO76" s="7" t="s">
        <v>8870</v>
      </c>
      <c r="AP76" s="6" t="s">
        <v>8975</v>
      </c>
      <c r="AQ76" s="6" t="s">
        <v>9083</v>
      </c>
      <c r="AR76" s="6" t="s">
        <v>9320</v>
      </c>
      <c r="AS76" s="6" t="s">
        <v>9537</v>
      </c>
      <c r="AT76" s="6" t="s">
        <v>9765</v>
      </c>
      <c r="AU76" s="6" t="s">
        <v>10137</v>
      </c>
      <c r="AV76" s="6" t="s">
        <v>10258</v>
      </c>
      <c r="AW76" s="6" t="s">
        <v>10379</v>
      </c>
      <c r="AX76" s="6" t="s">
        <v>11827</v>
      </c>
      <c r="AY76" s="6" t="s">
        <v>11828</v>
      </c>
      <c r="BV76" s="6" t="s">
        <v>9615</v>
      </c>
      <c r="BW76" t="str">
        <f>_xll.BDP(BV76,"NAME")</f>
        <v>JPN YEN FUT (IMM) Mar93</v>
      </c>
    </row>
    <row r="77" spans="1:75" ht="17.25" customHeight="1" x14ac:dyDescent="0.25">
      <c r="A77" s="6" t="s">
        <v>4243</v>
      </c>
      <c r="B77" s="6" t="s">
        <v>101</v>
      </c>
      <c r="C77" s="7" t="s">
        <v>10802</v>
      </c>
      <c r="D77" s="7" t="s">
        <v>153</v>
      </c>
      <c r="E77" s="6" t="s">
        <v>2666</v>
      </c>
      <c r="F77" s="6" t="s">
        <v>2957</v>
      </c>
      <c r="G77" s="7" t="s">
        <v>3065</v>
      </c>
      <c r="I77" s="6" t="s">
        <v>3318</v>
      </c>
      <c r="J77" s="6" t="s">
        <v>3512</v>
      </c>
      <c r="K77" s="7" t="s">
        <v>3640</v>
      </c>
      <c r="L77" s="6" t="s">
        <v>3744</v>
      </c>
      <c r="M77" s="7" t="s">
        <v>3863</v>
      </c>
      <c r="N77" s="6" t="s">
        <v>10991</v>
      </c>
      <c r="O77" s="7" t="s">
        <v>4582</v>
      </c>
      <c r="P77" s="7" t="s">
        <v>4923</v>
      </c>
      <c r="Q77" s="6" t="s">
        <v>1031</v>
      </c>
      <c r="S77" s="6" t="s">
        <v>5397</v>
      </c>
      <c r="T77" s="6" t="s">
        <v>1351</v>
      </c>
      <c r="U77" s="6" t="s">
        <v>5617</v>
      </c>
      <c r="V77" s="7" t="s">
        <v>2308</v>
      </c>
      <c r="W77" s="7" t="s">
        <v>5727</v>
      </c>
      <c r="X77" s="6" t="s">
        <v>5882</v>
      </c>
      <c r="Y77" s="7" t="s">
        <v>6000</v>
      </c>
      <c r="Z77" s="6" t="s">
        <v>6134</v>
      </c>
      <c r="AA77" s="7" t="s">
        <v>6293</v>
      </c>
      <c r="AB77" s="6" t="s">
        <v>6378</v>
      </c>
      <c r="AC77" s="7" t="s">
        <v>6611</v>
      </c>
      <c r="AD77" s="6" t="s">
        <v>6859</v>
      </c>
      <c r="AE77" s="6" t="s">
        <v>902</v>
      </c>
      <c r="AF77" s="6" t="s">
        <v>2088</v>
      </c>
      <c r="AG77" s="7" t="s">
        <v>7211</v>
      </c>
      <c r="AH77" s="7" t="s">
        <v>7449</v>
      </c>
      <c r="AI77" s="7" t="s">
        <v>7687</v>
      </c>
      <c r="AJ77" s="7" t="s">
        <v>7925</v>
      </c>
      <c r="AK77" s="7" t="s">
        <v>8013</v>
      </c>
      <c r="AL77" s="6" t="s">
        <v>8525</v>
      </c>
      <c r="AM77" s="7" t="s">
        <v>8650</v>
      </c>
      <c r="AN77" s="6" t="s">
        <v>8762</v>
      </c>
      <c r="AO77" s="7" t="s">
        <v>8871</v>
      </c>
      <c r="AP77" s="6" t="s">
        <v>8976</v>
      </c>
      <c r="AQ77" s="6" t="s">
        <v>9084</v>
      </c>
      <c r="AR77" s="6" t="s">
        <v>9321</v>
      </c>
      <c r="AS77" s="6" t="s">
        <v>9538</v>
      </c>
      <c r="AT77" s="6" t="s">
        <v>9768</v>
      </c>
      <c r="AU77" s="6" t="s">
        <v>10138</v>
      </c>
      <c r="AV77" s="6" t="s">
        <v>10259</v>
      </c>
      <c r="AW77" s="6" t="s">
        <v>10380</v>
      </c>
      <c r="AX77" s="6" t="s">
        <v>11829</v>
      </c>
      <c r="AY77" s="6" t="s">
        <v>11830</v>
      </c>
      <c r="BV77" s="6" t="s">
        <v>9616</v>
      </c>
      <c r="BW77" t="str">
        <f>_xll.BDP(BV77,"NAME")</f>
        <v>#N/A Invalid Security</v>
      </c>
    </row>
    <row r="78" spans="1:75" ht="17.25" customHeight="1" x14ac:dyDescent="0.25">
      <c r="A78" s="6" t="s">
        <v>65</v>
      </c>
      <c r="B78" s="7" t="s">
        <v>97</v>
      </c>
      <c r="C78" s="7" t="s">
        <v>10803</v>
      </c>
      <c r="D78" s="6" t="s">
        <v>154</v>
      </c>
      <c r="E78" s="6" t="s">
        <v>2667</v>
      </c>
      <c r="F78" s="6" t="s">
        <v>2958</v>
      </c>
      <c r="G78" s="7" t="s">
        <v>3066</v>
      </c>
      <c r="I78" s="6" t="s">
        <v>3319</v>
      </c>
      <c r="J78" s="6" t="s">
        <v>608</v>
      </c>
      <c r="K78" s="7" t="s">
        <v>3641</v>
      </c>
      <c r="L78" s="6" t="s">
        <v>3745</v>
      </c>
      <c r="M78" s="7" t="s">
        <v>3864</v>
      </c>
      <c r="N78" s="6" t="s">
        <v>10992</v>
      </c>
      <c r="O78" s="7" t="s">
        <v>4585</v>
      </c>
      <c r="P78" s="6" t="s">
        <v>4926</v>
      </c>
      <c r="Q78" s="6" t="s">
        <v>1032</v>
      </c>
      <c r="S78" s="7" t="s">
        <v>5400</v>
      </c>
      <c r="T78" s="6" t="s">
        <v>1352</v>
      </c>
      <c r="U78" s="6" t="s">
        <v>5618</v>
      </c>
      <c r="V78" s="7" t="s">
        <v>2309</v>
      </c>
      <c r="W78" s="7" t="s">
        <v>5728</v>
      </c>
      <c r="X78" s="7" t="s">
        <v>5883</v>
      </c>
      <c r="Y78" s="7" t="s">
        <v>6001</v>
      </c>
      <c r="Z78" s="6" t="s">
        <v>6135</v>
      </c>
      <c r="AA78" s="7" t="s">
        <v>6294</v>
      </c>
      <c r="AB78" s="6" t="s">
        <v>6379</v>
      </c>
      <c r="AC78" s="7" t="s">
        <v>6612</v>
      </c>
      <c r="AD78" s="6" t="s">
        <v>6860</v>
      </c>
      <c r="AE78" s="7" t="s">
        <v>1766</v>
      </c>
      <c r="AF78" s="7" t="s">
        <v>2091</v>
      </c>
      <c r="AG78" s="6" t="s">
        <v>7214</v>
      </c>
      <c r="AH78" s="6" t="s">
        <v>7452</v>
      </c>
      <c r="AI78" s="6" t="s">
        <v>7690</v>
      </c>
      <c r="AJ78" s="6" t="s">
        <v>7928</v>
      </c>
      <c r="AK78" s="7" t="s">
        <v>8014</v>
      </c>
      <c r="AL78" s="7" t="s">
        <v>8526</v>
      </c>
      <c r="AM78" s="6" t="s">
        <v>8651</v>
      </c>
      <c r="AN78" s="7" t="s">
        <v>8763</v>
      </c>
      <c r="AO78" s="6" t="s">
        <v>8872</v>
      </c>
      <c r="AP78" s="7" t="s">
        <v>8977</v>
      </c>
      <c r="AQ78" s="7" t="s">
        <v>9085</v>
      </c>
      <c r="AR78" s="7" t="s">
        <v>9322</v>
      </c>
      <c r="AS78" s="7" t="s">
        <v>11518</v>
      </c>
      <c r="AT78" s="7" t="s">
        <v>9771</v>
      </c>
      <c r="AU78" s="7" t="s">
        <v>10139</v>
      </c>
      <c r="AV78" s="7" t="s">
        <v>10260</v>
      </c>
      <c r="AW78" s="7" t="s">
        <v>10381</v>
      </c>
      <c r="AX78" s="6" t="s">
        <v>11831</v>
      </c>
      <c r="AY78" s="6" t="s">
        <v>11832</v>
      </c>
      <c r="BV78" s="6" t="s">
        <v>9617</v>
      </c>
      <c r="BW78" t="str">
        <f>_xll.BDP(BV78,"NAME")</f>
        <v>#N/A Invalid Security</v>
      </c>
    </row>
    <row r="79" spans="1:75" ht="17.25" customHeight="1" x14ac:dyDescent="0.25">
      <c r="A79" s="6" t="s">
        <v>4244</v>
      </c>
      <c r="B79" s="7" t="s">
        <v>102</v>
      </c>
      <c r="C79" s="6" t="s">
        <v>10804</v>
      </c>
      <c r="D79" s="6" t="s">
        <v>155</v>
      </c>
      <c r="E79" s="6" t="s">
        <v>2668</v>
      </c>
      <c r="F79" s="7" t="s">
        <v>2959</v>
      </c>
      <c r="G79" s="7" t="s">
        <v>3067</v>
      </c>
      <c r="I79" s="6" t="s">
        <v>3320</v>
      </c>
      <c r="J79" s="6" t="s">
        <v>3513</v>
      </c>
      <c r="K79" s="7" t="s">
        <v>3642</v>
      </c>
      <c r="L79" s="7" t="s">
        <v>3746</v>
      </c>
      <c r="M79" s="7" t="s">
        <v>3865</v>
      </c>
      <c r="N79" s="6" t="s">
        <v>10993</v>
      </c>
      <c r="O79" s="7" t="s">
        <v>4588</v>
      </c>
      <c r="P79" s="6" t="s">
        <v>4929</v>
      </c>
      <c r="Q79" s="6" t="s">
        <v>1033</v>
      </c>
      <c r="S79" s="7" t="s">
        <v>5403</v>
      </c>
      <c r="T79" s="6" t="s">
        <v>1353</v>
      </c>
      <c r="U79" s="6" t="s">
        <v>5619</v>
      </c>
      <c r="V79" s="7" t="s">
        <v>2310</v>
      </c>
      <c r="W79" s="7" t="s">
        <v>5729</v>
      </c>
      <c r="X79" s="7" t="s">
        <v>5884</v>
      </c>
      <c r="Y79" s="7" t="s">
        <v>6002</v>
      </c>
      <c r="Z79" s="6" t="s">
        <v>6136</v>
      </c>
      <c r="AA79" s="7" t="s">
        <v>6295</v>
      </c>
      <c r="AB79" s="7" t="s">
        <v>6380</v>
      </c>
      <c r="AC79" s="7" t="s">
        <v>6613</v>
      </c>
      <c r="AD79" s="6" t="s">
        <v>6861</v>
      </c>
      <c r="AE79" s="7" t="s">
        <v>929</v>
      </c>
      <c r="AF79" s="7" t="s">
        <v>2094</v>
      </c>
      <c r="AG79" s="6" t="s">
        <v>10630</v>
      </c>
      <c r="AH79" s="6" t="s">
        <v>10631</v>
      </c>
      <c r="AI79" s="6" t="s">
        <v>10632</v>
      </c>
      <c r="AJ79" s="6" t="s">
        <v>10633</v>
      </c>
      <c r="AK79" s="7" t="s">
        <v>8015</v>
      </c>
      <c r="AL79" s="7" t="s">
        <v>8527</v>
      </c>
      <c r="AM79" s="6" t="s">
        <v>8652</v>
      </c>
      <c r="AN79" s="7" t="s">
        <v>8764</v>
      </c>
      <c r="AO79" s="6" t="s">
        <v>8873</v>
      </c>
      <c r="AP79" s="7" t="s">
        <v>8978</v>
      </c>
      <c r="AQ79" s="7" t="s">
        <v>9086</v>
      </c>
      <c r="AR79" s="7" t="s">
        <v>9323</v>
      </c>
      <c r="AS79" s="7" t="s">
        <v>11519</v>
      </c>
      <c r="AT79" s="7" t="s">
        <v>9774</v>
      </c>
      <c r="AU79" s="7" t="s">
        <v>10140</v>
      </c>
      <c r="AV79" s="7" t="s">
        <v>10261</v>
      </c>
      <c r="AW79" s="7" t="s">
        <v>10382</v>
      </c>
      <c r="AX79" s="6" t="s">
        <v>11833</v>
      </c>
      <c r="AY79" s="6" t="s">
        <v>11834</v>
      </c>
      <c r="BV79" s="6" t="s">
        <v>9618</v>
      </c>
      <c r="BW79" t="str">
        <f>_xll.BDP(BV79,"NAME")</f>
        <v>JPN YEN FUT (IMM) Jun93</v>
      </c>
    </row>
    <row r="80" spans="1:75" ht="17.25" customHeight="1" x14ac:dyDescent="0.25">
      <c r="A80" s="6" t="s">
        <v>4245</v>
      </c>
      <c r="B80" s="7" t="s">
        <v>103</v>
      </c>
      <c r="C80" s="6" t="s">
        <v>10805</v>
      </c>
      <c r="D80" s="6" t="s">
        <v>156</v>
      </c>
      <c r="E80" s="6" t="s">
        <v>2669</v>
      </c>
      <c r="F80" s="7" t="s">
        <v>2960</v>
      </c>
      <c r="G80" s="7" t="s">
        <v>3068</v>
      </c>
      <c r="I80" s="6" t="s">
        <v>3321</v>
      </c>
      <c r="J80" s="6" t="s">
        <v>3514</v>
      </c>
      <c r="K80" s="7" t="s">
        <v>3643</v>
      </c>
      <c r="L80" s="7" t="s">
        <v>3747</v>
      </c>
      <c r="M80" s="7" t="s">
        <v>3866</v>
      </c>
      <c r="N80" s="6" t="s">
        <v>10994</v>
      </c>
      <c r="O80" s="6" t="s">
        <v>4591</v>
      </c>
      <c r="P80" s="6" t="s">
        <v>4932</v>
      </c>
      <c r="Q80" s="6" t="s">
        <v>1034</v>
      </c>
      <c r="S80" s="7" t="s">
        <v>5406</v>
      </c>
      <c r="T80" s="6" t="s">
        <v>1354</v>
      </c>
      <c r="U80" s="6" t="s">
        <v>5620</v>
      </c>
      <c r="V80" s="7" t="s">
        <v>2311</v>
      </c>
      <c r="W80" s="7" t="s">
        <v>5730</v>
      </c>
      <c r="X80" s="7" t="s">
        <v>5885</v>
      </c>
      <c r="Y80" s="7" t="s">
        <v>6003</v>
      </c>
      <c r="Z80" s="7" t="s">
        <v>6137</v>
      </c>
      <c r="AA80" s="7" t="s">
        <v>6296</v>
      </c>
      <c r="AB80" s="7" t="s">
        <v>6381</v>
      </c>
      <c r="AC80" s="7" t="s">
        <v>6614</v>
      </c>
      <c r="AD80" s="6" t="s">
        <v>6862</v>
      </c>
      <c r="AE80" s="7" t="s">
        <v>1770</v>
      </c>
      <c r="AF80" s="7" t="s">
        <v>2097</v>
      </c>
      <c r="AG80" s="6" t="s">
        <v>10635</v>
      </c>
      <c r="AH80" s="6" t="s">
        <v>10636</v>
      </c>
      <c r="AI80" s="6" t="s">
        <v>10637</v>
      </c>
      <c r="AJ80" s="6" t="s">
        <v>10638</v>
      </c>
      <c r="AK80" s="7" t="s">
        <v>8016</v>
      </c>
      <c r="AL80" s="7" t="s">
        <v>8528</v>
      </c>
      <c r="AM80" s="6" t="s">
        <v>8653</v>
      </c>
      <c r="AN80" s="7" t="s">
        <v>8765</v>
      </c>
      <c r="AO80" s="6" t="s">
        <v>8874</v>
      </c>
      <c r="AP80" s="7" t="s">
        <v>8979</v>
      </c>
      <c r="AQ80" s="7" t="s">
        <v>9087</v>
      </c>
      <c r="AR80" s="7" t="s">
        <v>9324</v>
      </c>
      <c r="AS80" s="7" t="s">
        <v>11520</v>
      </c>
      <c r="AT80" s="7" t="s">
        <v>9777</v>
      </c>
      <c r="AU80" s="7" t="s">
        <v>10141</v>
      </c>
      <c r="AV80" s="7" t="s">
        <v>10262</v>
      </c>
      <c r="AW80" s="7" t="s">
        <v>10383</v>
      </c>
      <c r="AX80" s="7" t="s">
        <v>11442</v>
      </c>
      <c r="AY80" s="7" t="s">
        <v>11443</v>
      </c>
      <c r="BV80" s="6" t="s">
        <v>9619</v>
      </c>
      <c r="BW80" t="str">
        <f>_xll.BDP(BV80,"NAME")</f>
        <v>#N/A Invalid Security</v>
      </c>
    </row>
    <row r="81" spans="1:75" ht="17.25" customHeight="1" x14ac:dyDescent="0.25">
      <c r="A81" s="6" t="s">
        <v>66</v>
      </c>
      <c r="B81" s="7" t="s">
        <v>104</v>
      </c>
      <c r="C81" s="6" t="s">
        <v>10806</v>
      </c>
      <c r="D81" s="6" t="s">
        <v>157</v>
      </c>
      <c r="E81" s="6" t="s">
        <v>2670</v>
      </c>
      <c r="F81" s="7" t="s">
        <v>2961</v>
      </c>
      <c r="G81" s="7" t="s">
        <v>3069</v>
      </c>
      <c r="I81" s="6" t="s">
        <v>3322</v>
      </c>
      <c r="J81" s="6" t="s">
        <v>609</v>
      </c>
      <c r="K81" s="7" t="s">
        <v>3644</v>
      </c>
      <c r="L81" s="7" t="s">
        <v>3748</v>
      </c>
      <c r="M81" s="6" t="s">
        <v>3867</v>
      </c>
      <c r="N81" s="7" t="s">
        <v>10995</v>
      </c>
      <c r="O81" s="6" t="s">
        <v>4594</v>
      </c>
      <c r="P81" s="6" t="s">
        <v>4935</v>
      </c>
      <c r="Q81" s="6" t="s">
        <v>1035</v>
      </c>
      <c r="S81" s="7" t="s">
        <v>5409</v>
      </c>
      <c r="T81" s="6" t="s">
        <v>1355</v>
      </c>
      <c r="U81" s="6" t="s">
        <v>5621</v>
      </c>
      <c r="V81" s="7" t="s">
        <v>2312</v>
      </c>
      <c r="W81" s="7" t="s">
        <v>5731</v>
      </c>
      <c r="X81" s="7" t="s">
        <v>5886</v>
      </c>
      <c r="Y81" s="7" t="s">
        <v>6004</v>
      </c>
      <c r="Z81" s="7" t="s">
        <v>6138</v>
      </c>
      <c r="AA81" s="7" t="s">
        <v>6297</v>
      </c>
      <c r="AB81" s="7" t="s">
        <v>6382</v>
      </c>
      <c r="AC81" s="7" t="s">
        <v>6615</v>
      </c>
      <c r="AD81" s="7" t="s">
        <v>6863</v>
      </c>
      <c r="AE81" s="7" t="s">
        <v>903</v>
      </c>
      <c r="AF81" s="7" t="s">
        <v>2100</v>
      </c>
      <c r="AG81" s="6" t="s">
        <v>10426</v>
      </c>
      <c r="AH81" s="6" t="s">
        <v>11253</v>
      </c>
      <c r="AI81" s="6" t="s">
        <v>11254</v>
      </c>
      <c r="AJ81" s="6" t="s">
        <v>11255</v>
      </c>
      <c r="AK81" s="7" t="s">
        <v>8017</v>
      </c>
      <c r="AL81" s="7" t="s">
        <v>8529</v>
      </c>
      <c r="AM81" s="6" t="s">
        <v>8654</v>
      </c>
      <c r="AN81" s="7" t="s">
        <v>8766</v>
      </c>
      <c r="AO81" s="6" t="s">
        <v>8875</v>
      </c>
      <c r="AP81" s="7" t="s">
        <v>8980</v>
      </c>
      <c r="AQ81" s="7" t="s">
        <v>9088</v>
      </c>
      <c r="AR81" s="7" t="s">
        <v>9325</v>
      </c>
      <c r="AS81" s="7" t="s">
        <v>11521</v>
      </c>
      <c r="AT81" s="7" t="s">
        <v>9780</v>
      </c>
      <c r="AU81" s="7" t="s">
        <v>10142</v>
      </c>
      <c r="AV81" s="7" t="s">
        <v>10263</v>
      </c>
      <c r="AW81" s="7" t="s">
        <v>10384</v>
      </c>
      <c r="AX81" s="7" t="s">
        <v>11444</v>
      </c>
      <c r="AY81" s="7" t="s">
        <v>11445</v>
      </c>
      <c r="BV81" s="6" t="s">
        <v>9620</v>
      </c>
      <c r="BW81" t="str">
        <f>_xll.BDP(BV81,"NAME")</f>
        <v>#N/A Invalid Security</v>
      </c>
    </row>
    <row r="82" spans="1:75" ht="17.25" customHeight="1" x14ac:dyDescent="0.25">
      <c r="A82" s="6" t="s">
        <v>4246</v>
      </c>
      <c r="B82" s="6" t="s">
        <v>93</v>
      </c>
      <c r="C82" s="6" t="s">
        <v>10807</v>
      </c>
      <c r="D82" s="7" t="s">
        <v>158</v>
      </c>
      <c r="E82" s="6" t="s">
        <v>2671</v>
      </c>
      <c r="F82" s="7" t="s">
        <v>2962</v>
      </c>
      <c r="G82" s="7" t="s">
        <v>3070</v>
      </c>
      <c r="I82" s="6" t="s">
        <v>3323</v>
      </c>
      <c r="J82" s="6" t="s">
        <v>3515</v>
      </c>
      <c r="K82" s="6" t="s">
        <v>3645</v>
      </c>
      <c r="L82" s="7" t="s">
        <v>3749</v>
      </c>
      <c r="M82" s="6" t="s">
        <v>3868</v>
      </c>
      <c r="N82" s="7" t="s">
        <v>10996</v>
      </c>
      <c r="O82" s="6" t="s">
        <v>4597</v>
      </c>
      <c r="P82" s="7" t="s">
        <v>4938</v>
      </c>
      <c r="Q82" s="6" t="s">
        <v>1036</v>
      </c>
      <c r="S82" s="6" t="s">
        <v>5412</v>
      </c>
      <c r="T82" s="6" t="s">
        <v>1356</v>
      </c>
      <c r="U82" s="7" t="s">
        <v>5622</v>
      </c>
      <c r="V82" s="6" t="s">
        <v>850</v>
      </c>
      <c r="W82" s="6" t="s">
        <v>5732</v>
      </c>
      <c r="X82" s="6" t="s">
        <v>5887</v>
      </c>
      <c r="Y82" s="6" t="s">
        <v>6005</v>
      </c>
      <c r="Z82" s="7" t="s">
        <v>6139</v>
      </c>
      <c r="AA82" s="6" t="s">
        <v>6298</v>
      </c>
      <c r="AB82" s="7" t="s">
        <v>6383</v>
      </c>
      <c r="AC82" s="6" t="s">
        <v>6616</v>
      </c>
      <c r="AD82" s="7" t="s">
        <v>6864</v>
      </c>
      <c r="AE82" s="6" t="s">
        <v>1774</v>
      </c>
      <c r="AF82" s="6" t="s">
        <v>2103</v>
      </c>
      <c r="AG82" s="7" t="s">
        <v>9937</v>
      </c>
      <c r="AH82" s="7" t="s">
        <v>11256</v>
      </c>
      <c r="AI82" s="7" t="s">
        <v>11260</v>
      </c>
      <c r="AJ82" s="7" t="s">
        <v>11264</v>
      </c>
      <c r="AK82" s="7" t="s">
        <v>8018</v>
      </c>
      <c r="AL82" s="6" t="s">
        <v>8530</v>
      </c>
      <c r="AM82" s="7" t="s">
        <v>8655</v>
      </c>
      <c r="AN82" s="6" t="s">
        <v>8767</v>
      </c>
      <c r="AO82" s="7" t="s">
        <v>8876</v>
      </c>
      <c r="AP82" s="6" t="s">
        <v>8981</v>
      </c>
      <c r="AQ82" s="6" t="s">
        <v>9089</v>
      </c>
      <c r="AR82" s="6" t="s">
        <v>9326</v>
      </c>
      <c r="AS82" s="6" t="s">
        <v>11558</v>
      </c>
      <c r="AT82" s="6" t="s">
        <v>9783</v>
      </c>
      <c r="AU82" s="6" t="s">
        <v>10143</v>
      </c>
      <c r="AV82" s="6" t="s">
        <v>10264</v>
      </c>
      <c r="AW82" s="6" t="s">
        <v>10385</v>
      </c>
      <c r="AX82" s="7" t="s">
        <v>11446</v>
      </c>
      <c r="AY82" s="7" t="s">
        <v>11447</v>
      </c>
      <c r="BV82" s="6" t="s">
        <v>9621</v>
      </c>
      <c r="BW82" t="str">
        <f>_xll.BDP(BV82,"NAME")</f>
        <v>JPN YEN FUT (IMM) Sep93</v>
      </c>
    </row>
    <row r="83" spans="1:75" ht="17.25" customHeight="1" x14ac:dyDescent="0.25">
      <c r="A83" s="6" t="s">
        <v>4247</v>
      </c>
      <c r="B83" s="6" t="s">
        <v>94</v>
      </c>
      <c r="C83" s="7" t="s">
        <v>10808</v>
      </c>
      <c r="D83" s="7" t="s">
        <v>159</v>
      </c>
      <c r="E83" s="6" t="s">
        <v>2672</v>
      </c>
      <c r="F83" s="6" t="s">
        <v>2963</v>
      </c>
      <c r="G83" s="7" t="s">
        <v>3071</v>
      </c>
      <c r="I83" s="6" t="s">
        <v>3324</v>
      </c>
      <c r="J83" s="6" t="s">
        <v>3516</v>
      </c>
      <c r="K83" s="6" t="s">
        <v>3646</v>
      </c>
      <c r="L83" s="6" t="s">
        <v>3750</v>
      </c>
      <c r="M83" s="6" t="s">
        <v>3869</v>
      </c>
      <c r="N83" s="7" t="s">
        <v>10997</v>
      </c>
      <c r="O83" s="6" t="s">
        <v>4600</v>
      </c>
      <c r="P83" s="7" t="s">
        <v>4941</v>
      </c>
      <c r="Q83" s="6" t="s">
        <v>1037</v>
      </c>
      <c r="S83" s="6" t="s">
        <v>5415</v>
      </c>
      <c r="T83" s="6" t="s">
        <v>1357</v>
      </c>
      <c r="U83" s="7" t="s">
        <v>5623</v>
      </c>
      <c r="V83" s="6" t="s">
        <v>2313</v>
      </c>
      <c r="W83" s="6" t="s">
        <v>5733</v>
      </c>
      <c r="X83" s="6" t="s">
        <v>5888</v>
      </c>
      <c r="Y83" s="6" t="s">
        <v>6006</v>
      </c>
      <c r="Z83" s="7" t="s">
        <v>6140</v>
      </c>
      <c r="AA83" s="6" t="s">
        <v>6299</v>
      </c>
      <c r="AB83" s="7" t="s">
        <v>6384</v>
      </c>
      <c r="AC83" s="6" t="s">
        <v>6617</v>
      </c>
      <c r="AD83" s="7" t="s">
        <v>6865</v>
      </c>
      <c r="AE83" s="6" t="s">
        <v>930</v>
      </c>
      <c r="AF83" s="6" t="s">
        <v>2106</v>
      </c>
      <c r="AG83" s="7" t="s">
        <v>10053</v>
      </c>
      <c r="AH83" s="7" t="s">
        <v>11257</v>
      </c>
      <c r="AI83" s="7" t="s">
        <v>11261</v>
      </c>
      <c r="AJ83" s="7" t="s">
        <v>11265</v>
      </c>
      <c r="AK83" s="7" t="s">
        <v>8019</v>
      </c>
      <c r="AL83" s="6" t="s">
        <v>8531</v>
      </c>
      <c r="AM83" s="7" t="s">
        <v>8656</v>
      </c>
      <c r="AN83" s="6" t="s">
        <v>8768</v>
      </c>
      <c r="AO83" s="7" t="s">
        <v>8877</v>
      </c>
      <c r="AP83" s="6" t="s">
        <v>8982</v>
      </c>
      <c r="AQ83" s="6" t="s">
        <v>9090</v>
      </c>
      <c r="AR83" s="6" t="s">
        <v>9327</v>
      </c>
      <c r="AS83" s="6" t="s">
        <v>11559</v>
      </c>
      <c r="AT83" s="6" t="s">
        <v>9786</v>
      </c>
      <c r="AU83" s="6" t="s">
        <v>10144</v>
      </c>
      <c r="AV83" s="6" t="s">
        <v>10265</v>
      </c>
      <c r="AW83" s="6" t="s">
        <v>10386</v>
      </c>
      <c r="AX83" s="7" t="s">
        <v>11448</v>
      </c>
      <c r="AY83" s="7" t="s">
        <v>11449</v>
      </c>
      <c r="BV83" s="6" t="s">
        <v>9622</v>
      </c>
      <c r="BW83" t="str">
        <f>_xll.BDP(BV83,"NAME")</f>
        <v>#N/A Invalid Security</v>
      </c>
    </row>
    <row r="84" spans="1:75" ht="17.25" customHeight="1" x14ac:dyDescent="0.25">
      <c r="A84" s="6" t="s">
        <v>67</v>
      </c>
      <c r="B84" s="6" t="s">
        <v>95</v>
      </c>
      <c r="C84" s="7" t="s">
        <v>10809</v>
      </c>
      <c r="D84" s="7" t="s">
        <v>160</v>
      </c>
      <c r="E84" s="6" t="s">
        <v>2673</v>
      </c>
      <c r="F84" s="6" t="s">
        <v>2964</v>
      </c>
      <c r="G84" s="6" t="s">
        <v>3072</v>
      </c>
      <c r="I84" s="6" t="s">
        <v>3325</v>
      </c>
      <c r="J84" s="6" t="s">
        <v>610</v>
      </c>
      <c r="K84" s="6" t="s">
        <v>3647</v>
      </c>
      <c r="L84" s="6" t="s">
        <v>3751</v>
      </c>
      <c r="M84" s="6" t="s">
        <v>3870</v>
      </c>
      <c r="N84" s="7" t="s">
        <v>10998</v>
      </c>
      <c r="O84" s="7" t="s">
        <v>4603</v>
      </c>
      <c r="P84" s="7" t="s">
        <v>4944</v>
      </c>
      <c r="Q84" s="7" t="s">
        <v>1038</v>
      </c>
      <c r="S84" s="6" t="s">
        <v>5418</v>
      </c>
      <c r="T84" s="7" t="s">
        <v>1358</v>
      </c>
      <c r="U84" s="7" t="s">
        <v>5624</v>
      </c>
      <c r="V84" s="6" t="s">
        <v>889</v>
      </c>
      <c r="W84" s="6" t="s">
        <v>5734</v>
      </c>
      <c r="X84" s="6" t="s">
        <v>5889</v>
      </c>
      <c r="Y84" s="6" t="s">
        <v>6007</v>
      </c>
      <c r="Z84" s="7" t="s">
        <v>6141</v>
      </c>
      <c r="AA84" s="6" t="s">
        <v>6300</v>
      </c>
      <c r="AB84" s="7" t="s">
        <v>6385</v>
      </c>
      <c r="AC84" s="6" t="s">
        <v>6618</v>
      </c>
      <c r="AD84" s="7" t="s">
        <v>6866</v>
      </c>
      <c r="AE84" s="6" t="s">
        <v>1778</v>
      </c>
      <c r="AF84" s="6" t="s">
        <v>2109</v>
      </c>
      <c r="AG84" s="7" t="s">
        <v>10427</v>
      </c>
      <c r="AH84" s="7" t="s">
        <v>11258</v>
      </c>
      <c r="AI84" s="7" t="s">
        <v>11262</v>
      </c>
      <c r="AJ84" s="7" t="s">
        <v>11266</v>
      </c>
      <c r="AK84" s="6" t="s">
        <v>8020</v>
      </c>
      <c r="AL84" s="6" t="s">
        <v>8532</v>
      </c>
      <c r="AM84" s="7" t="s">
        <v>8657</v>
      </c>
      <c r="AN84" s="6" t="s">
        <v>8769</v>
      </c>
      <c r="AO84" s="7" t="s">
        <v>8878</v>
      </c>
      <c r="AP84" s="6" t="s">
        <v>8983</v>
      </c>
      <c r="AQ84" s="6" t="s">
        <v>9091</v>
      </c>
      <c r="AR84" s="6" t="s">
        <v>9328</v>
      </c>
      <c r="AS84" s="6" t="s">
        <v>11560</v>
      </c>
      <c r="AT84" s="6" t="s">
        <v>9789</v>
      </c>
      <c r="AU84" s="6" t="s">
        <v>10145</v>
      </c>
      <c r="AV84" s="6" t="s">
        <v>10266</v>
      </c>
      <c r="AW84" s="6" t="s">
        <v>10387</v>
      </c>
      <c r="AX84" s="6" t="s">
        <v>11859</v>
      </c>
      <c r="AY84" s="6" t="s">
        <v>11860</v>
      </c>
      <c r="BV84" s="6" t="s">
        <v>9623</v>
      </c>
      <c r="BW84" t="str">
        <f>_xll.BDP(BV84,"NAME")</f>
        <v>#N/A Invalid Security</v>
      </c>
    </row>
    <row r="85" spans="1:75" ht="17.25" customHeight="1" x14ac:dyDescent="0.25">
      <c r="A85" s="6" t="s">
        <v>4248</v>
      </c>
      <c r="B85" s="6" t="s">
        <v>96</v>
      </c>
      <c r="C85" s="7" t="s">
        <v>10810</v>
      </c>
      <c r="D85" s="7" t="s">
        <v>161</v>
      </c>
      <c r="E85" s="6" t="s">
        <v>2674</v>
      </c>
      <c r="F85" s="6" t="s">
        <v>2965</v>
      </c>
      <c r="G85" s="6" t="s">
        <v>3073</v>
      </c>
      <c r="I85" s="6" t="s">
        <v>3326</v>
      </c>
      <c r="J85" s="7" t="s">
        <v>3517</v>
      </c>
      <c r="K85" s="6" t="s">
        <v>3648</v>
      </c>
      <c r="L85" s="6" t="s">
        <v>3752</v>
      </c>
      <c r="M85" s="6" t="s">
        <v>3871</v>
      </c>
      <c r="N85" s="6" t="s">
        <v>11911</v>
      </c>
      <c r="O85" s="7" t="s">
        <v>4606</v>
      </c>
      <c r="P85" s="7" t="s">
        <v>4947</v>
      </c>
      <c r="Q85" s="7" t="s">
        <v>1039</v>
      </c>
      <c r="S85" s="6" t="s">
        <v>5421</v>
      </c>
      <c r="T85" s="7" t="s">
        <v>1359</v>
      </c>
      <c r="U85" s="7" t="s">
        <v>5625</v>
      </c>
      <c r="V85" s="6" t="s">
        <v>851</v>
      </c>
      <c r="W85" s="6" t="s">
        <v>5735</v>
      </c>
      <c r="X85" s="6" t="s">
        <v>5890</v>
      </c>
      <c r="Y85" s="6" t="s">
        <v>6008</v>
      </c>
      <c r="Z85" s="7" t="s">
        <v>6142</v>
      </c>
      <c r="AA85" s="6" t="s">
        <v>6301</v>
      </c>
      <c r="AB85" s="7" t="s">
        <v>6386</v>
      </c>
      <c r="AC85" s="6" t="s">
        <v>6619</v>
      </c>
      <c r="AD85" s="7" t="s">
        <v>6867</v>
      </c>
      <c r="AE85" s="6" t="s">
        <v>904</v>
      </c>
      <c r="AF85" s="6" t="s">
        <v>2112</v>
      </c>
      <c r="AG85" s="7" t="s">
        <v>10428</v>
      </c>
      <c r="AH85" s="7" t="s">
        <v>11259</v>
      </c>
      <c r="AI85" s="7" t="s">
        <v>11263</v>
      </c>
      <c r="AJ85" s="7" t="s">
        <v>11267</v>
      </c>
      <c r="AK85" s="6" t="s">
        <v>8021</v>
      </c>
      <c r="AL85" s="6" t="s">
        <v>8533</v>
      </c>
      <c r="AM85" s="7" t="s">
        <v>8658</v>
      </c>
      <c r="AN85" s="6" t="s">
        <v>8770</v>
      </c>
      <c r="AO85" s="7" t="s">
        <v>8879</v>
      </c>
      <c r="AP85" s="6" t="s">
        <v>8984</v>
      </c>
      <c r="AQ85" s="6" t="s">
        <v>9092</v>
      </c>
      <c r="AR85" s="6" t="s">
        <v>9329</v>
      </c>
      <c r="AS85" s="6" t="s">
        <v>11561</v>
      </c>
      <c r="AT85" s="6" t="s">
        <v>9792</v>
      </c>
      <c r="AU85" s="6" t="s">
        <v>10146</v>
      </c>
      <c r="AV85" s="6" t="s">
        <v>10267</v>
      </c>
      <c r="AW85" s="6" t="s">
        <v>10388</v>
      </c>
      <c r="AX85" s="6" t="s">
        <v>11861</v>
      </c>
      <c r="AY85" s="6" t="s">
        <v>11862</v>
      </c>
      <c r="BV85" s="6" t="s">
        <v>9624</v>
      </c>
      <c r="BW85" t="str">
        <f>_xll.BDP(BV85,"NAME")</f>
        <v>JPN YEN FUT (IMM) Dec93</v>
      </c>
    </row>
    <row r="86" spans="1:75" ht="17.25" customHeight="1" x14ac:dyDescent="0.25">
      <c r="A86" s="6" t="s">
        <v>4249</v>
      </c>
      <c r="B86" s="7" t="s">
        <v>105</v>
      </c>
      <c r="C86" s="7" t="s">
        <v>10811</v>
      </c>
      <c r="D86" s="6" t="s">
        <v>162</v>
      </c>
      <c r="E86" s="6" t="s">
        <v>2675</v>
      </c>
      <c r="F86" s="6" t="s">
        <v>2966</v>
      </c>
      <c r="G86" s="6" t="s">
        <v>3074</v>
      </c>
      <c r="I86" s="7" t="s">
        <v>3327</v>
      </c>
      <c r="J86" s="7" t="s">
        <v>3518</v>
      </c>
      <c r="K86" s="7" t="s">
        <v>3649</v>
      </c>
      <c r="L86" s="6" t="s">
        <v>3753</v>
      </c>
      <c r="M86" s="6" t="s">
        <v>3872</v>
      </c>
      <c r="N86" s="6" t="s">
        <v>11912</v>
      </c>
      <c r="O86" s="7" t="s">
        <v>4609</v>
      </c>
      <c r="P86" s="6" t="s">
        <v>4950</v>
      </c>
      <c r="Q86" s="7" t="s">
        <v>1040</v>
      </c>
      <c r="S86" s="7" t="s">
        <v>5424</v>
      </c>
      <c r="T86" s="7" t="s">
        <v>1360</v>
      </c>
      <c r="U86" s="7" t="s">
        <v>5626</v>
      </c>
      <c r="V86" s="6" t="s">
        <v>852</v>
      </c>
      <c r="W86" s="6" t="s">
        <v>5736</v>
      </c>
      <c r="X86" s="7" t="s">
        <v>5891</v>
      </c>
      <c r="Y86" s="6" t="s">
        <v>6009</v>
      </c>
      <c r="Z86" s="6" t="s">
        <v>6143</v>
      </c>
      <c r="AA86" s="6" t="s">
        <v>6302</v>
      </c>
      <c r="AB86" s="6" t="s">
        <v>6387</v>
      </c>
      <c r="AC86" s="6" t="s">
        <v>6620</v>
      </c>
      <c r="AD86" s="7" t="s">
        <v>6868</v>
      </c>
      <c r="AE86" s="7" t="s">
        <v>1782</v>
      </c>
      <c r="AF86" s="7" t="s">
        <v>2115</v>
      </c>
      <c r="AG86" s="6" t="s">
        <v>10433</v>
      </c>
      <c r="AH86" s="6" t="s">
        <v>11298</v>
      </c>
      <c r="AI86" s="6" t="s">
        <v>11302</v>
      </c>
      <c r="AJ86" s="6" t="s">
        <v>11306</v>
      </c>
      <c r="AK86" s="6" t="s">
        <v>8022</v>
      </c>
      <c r="AL86" s="7" t="s">
        <v>8534</v>
      </c>
      <c r="AM86" s="6" t="s">
        <v>8659</v>
      </c>
      <c r="AN86" s="7" t="s">
        <v>8771</v>
      </c>
      <c r="AO86" s="6" t="s">
        <v>8880</v>
      </c>
      <c r="AP86" s="7" t="s">
        <v>8985</v>
      </c>
      <c r="AQ86" s="7" t="s">
        <v>9093</v>
      </c>
      <c r="AR86" s="7" t="s">
        <v>9330</v>
      </c>
      <c r="AS86" s="7" t="s">
        <v>11602</v>
      </c>
      <c r="AT86" s="7" t="s">
        <v>9795</v>
      </c>
      <c r="AU86" s="7" t="s">
        <v>10147</v>
      </c>
      <c r="AV86" s="7" t="s">
        <v>10268</v>
      </c>
      <c r="AW86" s="7" t="s">
        <v>10389</v>
      </c>
      <c r="AX86" s="6" t="s">
        <v>11863</v>
      </c>
      <c r="AY86" s="6" t="s">
        <v>11864</v>
      </c>
      <c r="BV86" s="7" t="s">
        <v>9625</v>
      </c>
      <c r="BW86" t="str">
        <f>_xll.BDP(BV86,"NAME")</f>
        <v>#N/A Invalid Security</v>
      </c>
    </row>
    <row r="87" spans="1:75" ht="17.25" customHeight="1" x14ac:dyDescent="0.25">
      <c r="A87" s="6" t="s">
        <v>68</v>
      </c>
      <c r="B87" s="7" t="s">
        <v>106</v>
      </c>
      <c r="C87" s="6" t="s">
        <v>11867</v>
      </c>
      <c r="D87" s="6" t="s">
        <v>163</v>
      </c>
      <c r="E87" s="7" t="s">
        <v>2676</v>
      </c>
      <c r="F87" s="7" t="s">
        <v>2967</v>
      </c>
      <c r="G87" s="6" t="s">
        <v>3075</v>
      </c>
      <c r="I87" s="7" t="s">
        <v>3328</v>
      </c>
      <c r="J87" s="7" t="s">
        <v>611</v>
      </c>
      <c r="K87" s="7" t="s">
        <v>3650</v>
      </c>
      <c r="L87" s="7" t="s">
        <v>3754</v>
      </c>
      <c r="M87" s="6" t="s">
        <v>3873</v>
      </c>
      <c r="N87" s="6" t="s">
        <v>11913</v>
      </c>
      <c r="O87" s="7" t="s">
        <v>4612</v>
      </c>
      <c r="P87" s="6" t="s">
        <v>4953</v>
      </c>
      <c r="Q87" s="7" t="s">
        <v>1041</v>
      </c>
      <c r="S87" s="7" t="s">
        <v>5427</v>
      </c>
      <c r="T87" s="7" t="s">
        <v>1361</v>
      </c>
      <c r="U87" s="6" t="s">
        <v>5627</v>
      </c>
      <c r="V87" s="7" t="s">
        <v>853</v>
      </c>
      <c r="W87" s="7" t="s">
        <v>5737</v>
      </c>
      <c r="X87" s="7" t="s">
        <v>5892</v>
      </c>
      <c r="Y87" s="7" t="s">
        <v>6010</v>
      </c>
      <c r="Z87" s="6" t="s">
        <v>6144</v>
      </c>
      <c r="AA87" s="7" t="s">
        <v>6303</v>
      </c>
      <c r="AB87" s="6" t="s">
        <v>6388</v>
      </c>
      <c r="AC87" s="6" t="s">
        <v>6621</v>
      </c>
      <c r="AD87" s="6" t="s">
        <v>6869</v>
      </c>
      <c r="AE87" s="7" t="s">
        <v>931</v>
      </c>
      <c r="AF87" s="7" t="s">
        <v>2118</v>
      </c>
      <c r="AG87" s="6" t="s">
        <v>10431</v>
      </c>
      <c r="AH87" s="6" t="s">
        <v>11299</v>
      </c>
      <c r="AI87" s="6" t="s">
        <v>11303</v>
      </c>
      <c r="AJ87" s="6" t="s">
        <v>11307</v>
      </c>
      <c r="AK87" s="6" t="s">
        <v>8023</v>
      </c>
      <c r="AL87" s="7" t="s">
        <v>8535</v>
      </c>
      <c r="AM87" s="6" t="s">
        <v>8660</v>
      </c>
      <c r="AN87" s="7" t="s">
        <v>8772</v>
      </c>
      <c r="AO87" s="6" t="s">
        <v>8881</v>
      </c>
      <c r="AP87" s="7" t="s">
        <v>8986</v>
      </c>
      <c r="AQ87" s="7" t="s">
        <v>9094</v>
      </c>
      <c r="AR87" s="7" t="s">
        <v>9331</v>
      </c>
      <c r="AS87" s="7" t="s">
        <v>11603</v>
      </c>
      <c r="AT87" s="7" t="s">
        <v>9798</v>
      </c>
      <c r="AU87" s="7" t="s">
        <v>10148</v>
      </c>
      <c r="AV87" s="7" t="s">
        <v>10269</v>
      </c>
      <c r="AW87" s="7" t="s">
        <v>10390</v>
      </c>
      <c r="AX87" s="6" t="s">
        <v>11865</v>
      </c>
      <c r="AY87" s="6" t="s">
        <v>11866</v>
      </c>
      <c r="BV87" s="7" t="s">
        <v>9626</v>
      </c>
      <c r="BW87" t="str">
        <f>_xll.BDP(BV87,"NAME")</f>
        <v>#N/A Invalid Security</v>
      </c>
    </row>
    <row r="88" spans="1:75" ht="17.25" customHeight="1" x14ac:dyDescent="0.25">
      <c r="A88" s="6" t="s">
        <v>4250</v>
      </c>
      <c r="B88" s="7" t="s">
        <v>107</v>
      </c>
      <c r="C88" s="6" t="s">
        <v>11868</v>
      </c>
      <c r="D88" s="6" t="s">
        <v>164</v>
      </c>
      <c r="E88" s="7" t="s">
        <v>2677</v>
      </c>
      <c r="F88" s="7" t="s">
        <v>2968</v>
      </c>
      <c r="G88" s="6" t="s">
        <v>3076</v>
      </c>
      <c r="I88" s="7" t="s">
        <v>3329</v>
      </c>
      <c r="J88" s="7" t="s">
        <v>3519</v>
      </c>
      <c r="K88" s="7" t="s">
        <v>3651</v>
      </c>
      <c r="L88" s="7" t="s">
        <v>3755</v>
      </c>
      <c r="M88" s="6" t="s">
        <v>3874</v>
      </c>
      <c r="N88" s="6" t="s">
        <v>11914</v>
      </c>
      <c r="O88" s="6" t="s">
        <v>4615</v>
      </c>
      <c r="P88" s="6" t="s">
        <v>4956</v>
      </c>
      <c r="Q88" s="7" t="s">
        <v>1042</v>
      </c>
      <c r="S88" s="7" t="s">
        <v>5430</v>
      </c>
      <c r="T88" s="7" t="s">
        <v>1362</v>
      </c>
      <c r="U88" s="6" t="s">
        <v>5628</v>
      </c>
      <c r="V88" s="7" t="s">
        <v>2314</v>
      </c>
      <c r="W88" s="7" t="s">
        <v>5738</v>
      </c>
      <c r="X88" s="7" t="s">
        <v>5893</v>
      </c>
      <c r="Y88" s="7" t="s">
        <v>6011</v>
      </c>
      <c r="Z88" s="6" t="s">
        <v>6145</v>
      </c>
      <c r="AA88" s="7" t="s">
        <v>6304</v>
      </c>
      <c r="AB88" s="6" t="s">
        <v>6389</v>
      </c>
      <c r="AC88" s="6" t="s">
        <v>6622</v>
      </c>
      <c r="AD88" s="6" t="s">
        <v>6870</v>
      </c>
      <c r="AE88" s="7" t="s">
        <v>1786</v>
      </c>
      <c r="AF88" s="7" t="s">
        <v>2121</v>
      </c>
      <c r="AG88" s="6" t="s">
        <v>11312</v>
      </c>
      <c r="AH88" s="6" t="s">
        <v>11300</v>
      </c>
      <c r="AI88" s="6" t="s">
        <v>11304</v>
      </c>
      <c r="AJ88" s="6" t="s">
        <v>11308</v>
      </c>
      <c r="AK88" s="6" t="s">
        <v>8024</v>
      </c>
      <c r="AL88" s="7" t="s">
        <v>8536</v>
      </c>
      <c r="AM88" s="6" t="s">
        <v>8661</v>
      </c>
      <c r="AN88" s="7" t="s">
        <v>8773</v>
      </c>
      <c r="AO88" s="6" t="s">
        <v>8882</v>
      </c>
      <c r="AP88" s="7" t="s">
        <v>8987</v>
      </c>
      <c r="AQ88" s="7" t="s">
        <v>9095</v>
      </c>
      <c r="AR88" s="7" t="s">
        <v>9332</v>
      </c>
      <c r="AS88" s="7" t="s">
        <v>11604</v>
      </c>
      <c r="AT88" s="7" t="s">
        <v>9801</v>
      </c>
      <c r="AU88" s="7" t="s">
        <v>10149</v>
      </c>
      <c r="AV88" s="7" t="s">
        <v>10270</v>
      </c>
      <c r="AW88" s="7" t="s">
        <v>10391</v>
      </c>
      <c r="BV88" s="7" t="s">
        <v>9627</v>
      </c>
      <c r="BW88" t="str">
        <f>_xll.BDP(BV88,"NAME")</f>
        <v>JPN YEN FUT (IMM) Mar94</v>
      </c>
    </row>
    <row r="89" spans="1:75" ht="17.25" customHeight="1" x14ac:dyDescent="0.25">
      <c r="A89" s="7" t="s">
        <v>4251</v>
      </c>
      <c r="B89" s="7" t="s">
        <v>108</v>
      </c>
      <c r="C89" s="6" t="s">
        <v>11869</v>
      </c>
      <c r="D89" s="6" t="s">
        <v>165</v>
      </c>
      <c r="E89" s="7" t="s">
        <v>2678</v>
      </c>
      <c r="F89" s="7" t="s">
        <v>2969</v>
      </c>
      <c r="G89" s="6" t="s">
        <v>3077</v>
      </c>
      <c r="I89" s="7" t="s">
        <v>3330</v>
      </c>
      <c r="J89" s="7" t="s">
        <v>3520</v>
      </c>
      <c r="K89" s="7" t="s">
        <v>3652</v>
      </c>
      <c r="L89" s="7" t="s">
        <v>3756</v>
      </c>
      <c r="M89" s="6" t="s">
        <v>3875</v>
      </c>
      <c r="N89" s="7" t="s">
        <v>10983</v>
      </c>
      <c r="O89" s="6" t="s">
        <v>4618</v>
      </c>
      <c r="P89" s="6" t="s">
        <v>4959</v>
      </c>
      <c r="Q89" s="7" t="s">
        <v>1043</v>
      </c>
      <c r="S89" s="7" t="s">
        <v>5433</v>
      </c>
      <c r="T89" s="7" t="s">
        <v>1363</v>
      </c>
      <c r="U89" s="6" t="s">
        <v>5629</v>
      </c>
      <c r="V89" s="7" t="s">
        <v>890</v>
      </c>
      <c r="W89" s="7" t="s">
        <v>5739</v>
      </c>
      <c r="X89" s="7" t="s">
        <v>5894</v>
      </c>
      <c r="Y89" s="7" t="s">
        <v>6012</v>
      </c>
      <c r="Z89" s="6" t="s">
        <v>6146</v>
      </c>
      <c r="AA89" s="7" t="s">
        <v>6305</v>
      </c>
      <c r="AB89" s="6" t="s">
        <v>6390</v>
      </c>
      <c r="AC89" s="6" t="s">
        <v>6623</v>
      </c>
      <c r="AD89" s="6" t="s">
        <v>6871</v>
      </c>
      <c r="AE89" s="7" t="s">
        <v>905</v>
      </c>
      <c r="AF89" s="7" t="s">
        <v>2124</v>
      </c>
      <c r="AG89" s="6" t="s">
        <v>11313</v>
      </c>
      <c r="AH89" s="6" t="s">
        <v>11301</v>
      </c>
      <c r="AI89" s="6" t="s">
        <v>11305</v>
      </c>
      <c r="AJ89" s="6" t="s">
        <v>11309</v>
      </c>
      <c r="AK89" s="6" t="s">
        <v>8025</v>
      </c>
      <c r="AL89" s="7" t="s">
        <v>8537</v>
      </c>
      <c r="AM89" s="6" t="s">
        <v>8662</v>
      </c>
      <c r="AN89" s="7" t="s">
        <v>8774</v>
      </c>
      <c r="AO89" s="6" t="s">
        <v>8883</v>
      </c>
      <c r="AP89" s="7" t="s">
        <v>8988</v>
      </c>
      <c r="AQ89" s="7" t="s">
        <v>9096</v>
      </c>
      <c r="AR89" s="7" t="s">
        <v>9333</v>
      </c>
      <c r="AS89" s="7" t="s">
        <v>11605</v>
      </c>
      <c r="AT89" s="7" t="s">
        <v>9804</v>
      </c>
      <c r="AU89" s="7" t="s">
        <v>10150</v>
      </c>
      <c r="AV89" s="7" t="s">
        <v>10271</v>
      </c>
      <c r="AW89" s="7" t="s">
        <v>10392</v>
      </c>
      <c r="BV89" s="7" t="s">
        <v>9628</v>
      </c>
      <c r="BW89" t="str">
        <f>_xll.BDP(BV89,"NAME")</f>
        <v>#N/A Invalid Security</v>
      </c>
    </row>
    <row r="90" spans="1:75" ht="17.25" customHeight="1" x14ac:dyDescent="0.25">
      <c r="A90" s="7" t="s">
        <v>69</v>
      </c>
      <c r="B90" s="6" t="s">
        <v>109</v>
      </c>
      <c r="C90" s="6" t="s">
        <v>11870</v>
      </c>
      <c r="D90" s="7" t="s">
        <v>166</v>
      </c>
      <c r="E90" s="7" t="s">
        <v>2679</v>
      </c>
      <c r="F90" s="7" t="s">
        <v>2970</v>
      </c>
      <c r="G90" s="6" t="s">
        <v>3078</v>
      </c>
      <c r="I90" s="7" t="s">
        <v>3331</v>
      </c>
      <c r="J90" s="7" t="s">
        <v>612</v>
      </c>
      <c r="K90" s="6" t="s">
        <v>3653</v>
      </c>
      <c r="L90" s="7" t="s">
        <v>3757</v>
      </c>
      <c r="M90" s="6" t="s">
        <v>3876</v>
      </c>
      <c r="N90" s="7" t="s">
        <v>10984</v>
      </c>
      <c r="O90" s="6" t="s">
        <v>4621</v>
      </c>
      <c r="P90" s="7" t="s">
        <v>4962</v>
      </c>
      <c r="Q90" s="7" t="s">
        <v>1044</v>
      </c>
      <c r="S90" s="6" t="s">
        <v>5436</v>
      </c>
      <c r="T90" s="7" t="s">
        <v>1364</v>
      </c>
      <c r="U90" s="6" t="s">
        <v>5630</v>
      </c>
      <c r="V90" s="7" t="s">
        <v>854</v>
      </c>
      <c r="W90" s="7" t="s">
        <v>5740</v>
      </c>
      <c r="X90" s="7" t="s">
        <v>5895</v>
      </c>
      <c r="Y90" s="7" t="s">
        <v>6013</v>
      </c>
      <c r="Z90" s="6" t="s">
        <v>6147</v>
      </c>
      <c r="AA90" s="7" t="s">
        <v>6306</v>
      </c>
      <c r="AB90" s="6" t="s">
        <v>6391</v>
      </c>
      <c r="AC90" s="7" t="s">
        <v>6624</v>
      </c>
      <c r="AD90" s="6" t="s">
        <v>6872</v>
      </c>
      <c r="AE90" s="6" t="s">
        <v>1790</v>
      </c>
      <c r="AF90" s="6" t="s">
        <v>2127</v>
      </c>
      <c r="AG90" s="7" t="s">
        <v>11354</v>
      </c>
      <c r="AH90" s="7" t="s">
        <v>11338</v>
      </c>
      <c r="AI90" s="7" t="s">
        <v>11342</v>
      </c>
      <c r="AJ90" s="7" t="s">
        <v>11346</v>
      </c>
      <c r="AK90" s="6" t="s">
        <v>8026</v>
      </c>
      <c r="AL90" s="6" t="s">
        <v>8538</v>
      </c>
      <c r="AM90" s="7" t="s">
        <v>8663</v>
      </c>
      <c r="AN90" s="6" t="s">
        <v>8775</v>
      </c>
      <c r="AO90" s="7" t="s">
        <v>8884</v>
      </c>
      <c r="AP90" s="6" t="s">
        <v>8989</v>
      </c>
      <c r="AQ90" s="6" t="s">
        <v>9097</v>
      </c>
      <c r="AR90" s="6" t="s">
        <v>9334</v>
      </c>
      <c r="AS90" s="6" t="s">
        <v>11807</v>
      </c>
      <c r="AT90" s="6" t="s">
        <v>9807</v>
      </c>
      <c r="AU90" s="6" t="s">
        <v>10151</v>
      </c>
      <c r="AV90" s="6" t="s">
        <v>10272</v>
      </c>
      <c r="AW90" s="6" t="s">
        <v>10393</v>
      </c>
      <c r="BV90" s="7" t="s">
        <v>9629</v>
      </c>
      <c r="BW90" t="str">
        <f>_xll.BDP(BV90,"NAME")</f>
        <v>#N/A Invalid Security</v>
      </c>
    </row>
    <row r="91" spans="1:75" ht="17.25" customHeight="1" x14ac:dyDescent="0.25">
      <c r="A91" s="7" t="s">
        <v>4252</v>
      </c>
      <c r="B91" s="6" t="s">
        <v>110</v>
      </c>
      <c r="C91" s="7" t="s">
        <v>10812</v>
      </c>
      <c r="D91" s="7" t="s">
        <v>167</v>
      </c>
      <c r="E91" s="7" t="s">
        <v>2680</v>
      </c>
      <c r="F91" s="6" t="s">
        <v>2971</v>
      </c>
      <c r="G91" s="6" t="s">
        <v>3079</v>
      </c>
      <c r="I91" s="7" t="s">
        <v>3332</v>
      </c>
      <c r="J91" s="7" t="s">
        <v>3521</v>
      </c>
      <c r="K91" s="6" t="s">
        <v>3654</v>
      </c>
      <c r="L91" s="6" t="s">
        <v>3758</v>
      </c>
      <c r="M91" s="6" t="s">
        <v>3877</v>
      </c>
      <c r="N91" s="7" t="s">
        <v>10985</v>
      </c>
      <c r="O91" s="6" t="s">
        <v>4624</v>
      </c>
      <c r="P91" s="7" t="s">
        <v>4965</v>
      </c>
      <c r="Q91" s="7" t="s">
        <v>1045</v>
      </c>
      <c r="S91" s="6" t="s">
        <v>5439</v>
      </c>
      <c r="T91" s="7" t="s">
        <v>1365</v>
      </c>
      <c r="U91" s="6" t="s">
        <v>5631</v>
      </c>
      <c r="V91" s="7" t="s">
        <v>855</v>
      </c>
      <c r="W91" s="7" t="s">
        <v>5741</v>
      </c>
      <c r="X91" s="6" t="s">
        <v>5896</v>
      </c>
      <c r="Y91" s="7" t="s">
        <v>6014</v>
      </c>
      <c r="Z91" s="7" t="s">
        <v>6148</v>
      </c>
      <c r="AA91" s="7" t="s">
        <v>6307</v>
      </c>
      <c r="AB91" s="6" t="s">
        <v>6392</v>
      </c>
      <c r="AC91" s="7" t="s">
        <v>6625</v>
      </c>
      <c r="AD91" s="6" t="s">
        <v>6873</v>
      </c>
      <c r="AE91" s="6" t="s">
        <v>932</v>
      </c>
      <c r="AF91" s="6" t="s">
        <v>2130</v>
      </c>
      <c r="AG91" s="7" t="s">
        <v>11355</v>
      </c>
      <c r="AH91" s="7" t="s">
        <v>11339</v>
      </c>
      <c r="AI91" s="7" t="s">
        <v>11343</v>
      </c>
      <c r="AJ91" s="7" t="s">
        <v>11347</v>
      </c>
      <c r="AK91" s="6" t="s">
        <v>8027</v>
      </c>
      <c r="AL91" s="6" t="s">
        <v>8539</v>
      </c>
      <c r="AM91" s="7" t="s">
        <v>8664</v>
      </c>
      <c r="AN91" s="6" t="s">
        <v>8776</v>
      </c>
      <c r="AO91" s="7" t="s">
        <v>8885</v>
      </c>
      <c r="AP91" s="6" t="s">
        <v>8990</v>
      </c>
      <c r="AQ91" s="6" t="s">
        <v>9098</v>
      </c>
      <c r="AR91" s="6" t="s">
        <v>9335</v>
      </c>
      <c r="AS91" s="6" t="s">
        <v>11808</v>
      </c>
      <c r="AT91" s="6" t="s">
        <v>9810</v>
      </c>
      <c r="AU91" s="6" t="s">
        <v>10152</v>
      </c>
      <c r="AV91" s="6" t="s">
        <v>10273</v>
      </c>
      <c r="AW91" s="6" t="s">
        <v>10394</v>
      </c>
      <c r="BV91" s="7" t="s">
        <v>9630</v>
      </c>
      <c r="BW91" t="str">
        <f>_xll.BDP(BV91,"NAME")</f>
        <v>JPN YEN FUT (IMM) Jun94</v>
      </c>
    </row>
    <row r="92" spans="1:75" ht="17.25" customHeight="1" x14ac:dyDescent="0.25">
      <c r="A92" s="7" t="s">
        <v>4253</v>
      </c>
      <c r="B92" s="6" t="s">
        <v>111</v>
      </c>
      <c r="C92" s="7" t="s">
        <v>10813</v>
      </c>
      <c r="D92" s="7" t="s">
        <v>168</v>
      </c>
      <c r="E92" s="7" t="s">
        <v>2681</v>
      </c>
      <c r="F92" s="6" t="s">
        <v>2972</v>
      </c>
      <c r="G92" s="6" t="s">
        <v>3080</v>
      </c>
      <c r="I92" s="7" t="s">
        <v>3333</v>
      </c>
      <c r="J92" s="7" t="s">
        <v>3522</v>
      </c>
      <c r="K92" s="6" t="s">
        <v>3655</v>
      </c>
      <c r="L92" s="6" t="s">
        <v>3759</v>
      </c>
      <c r="M92" s="6" t="s">
        <v>3878</v>
      </c>
      <c r="N92" s="7" t="s">
        <v>10986</v>
      </c>
      <c r="O92" s="7" t="s">
        <v>4627</v>
      </c>
      <c r="P92" s="7" t="s">
        <v>4968</v>
      </c>
      <c r="Q92" s="7" t="s">
        <v>1046</v>
      </c>
      <c r="S92" s="6" t="s">
        <v>5442</v>
      </c>
      <c r="T92" s="7" t="s">
        <v>1366</v>
      </c>
      <c r="U92" s="7" t="s">
        <v>5632</v>
      </c>
      <c r="V92" s="6" t="s">
        <v>856</v>
      </c>
      <c r="W92" s="6" t="s">
        <v>5742</v>
      </c>
      <c r="X92" s="6" t="s">
        <v>5897</v>
      </c>
      <c r="Y92" s="6" t="s">
        <v>6015</v>
      </c>
      <c r="Z92" s="7" t="s">
        <v>6149</v>
      </c>
      <c r="AA92" s="6" t="s">
        <v>6308</v>
      </c>
      <c r="AB92" s="6" t="s">
        <v>6393</v>
      </c>
      <c r="AC92" s="7" t="s">
        <v>6626</v>
      </c>
      <c r="AD92" s="6" t="s">
        <v>6874</v>
      </c>
      <c r="AE92" s="6" t="s">
        <v>1794</v>
      </c>
      <c r="AF92" s="6" t="s">
        <v>2133</v>
      </c>
      <c r="AG92" s="7" t="s">
        <v>11356</v>
      </c>
      <c r="AH92" s="7" t="s">
        <v>11340</v>
      </c>
      <c r="AI92" s="7" t="s">
        <v>11344</v>
      </c>
      <c r="AJ92" s="7" t="s">
        <v>11348</v>
      </c>
      <c r="AK92" s="6" t="s">
        <v>8028</v>
      </c>
      <c r="AL92" s="6" t="s">
        <v>8540</v>
      </c>
      <c r="AM92" s="7" t="s">
        <v>8665</v>
      </c>
      <c r="AN92" s="6" t="s">
        <v>8777</v>
      </c>
      <c r="AO92" s="7" t="s">
        <v>8886</v>
      </c>
      <c r="AP92" s="6" t="s">
        <v>8991</v>
      </c>
      <c r="AQ92" s="6" t="s">
        <v>9099</v>
      </c>
      <c r="AR92" s="6" t="s">
        <v>9336</v>
      </c>
      <c r="AS92" s="6" t="s">
        <v>11809</v>
      </c>
      <c r="AT92" s="6" t="s">
        <v>9813</v>
      </c>
      <c r="AU92" s="6" t="s">
        <v>10153</v>
      </c>
      <c r="AV92" s="6" t="s">
        <v>10274</v>
      </c>
      <c r="AW92" s="6" t="s">
        <v>10395</v>
      </c>
      <c r="BV92" s="7" t="s">
        <v>9631</v>
      </c>
      <c r="BW92" t="str">
        <f>_xll.BDP(BV92,"NAME")</f>
        <v>#N/A Invalid Security</v>
      </c>
    </row>
    <row r="93" spans="1:75" ht="17.25" customHeight="1" x14ac:dyDescent="0.25">
      <c r="A93" s="7" t="s">
        <v>70</v>
      </c>
      <c r="B93" s="6" t="s">
        <v>112</v>
      </c>
      <c r="C93" s="7" t="s">
        <v>10814</v>
      </c>
      <c r="D93" s="7" t="s">
        <v>169</v>
      </c>
      <c r="E93" s="7" t="s">
        <v>2682</v>
      </c>
      <c r="F93" s="6" t="s">
        <v>2973</v>
      </c>
      <c r="G93" s="6" t="s">
        <v>3081</v>
      </c>
      <c r="I93" s="7" t="s">
        <v>3334</v>
      </c>
      <c r="J93" s="7" t="s">
        <v>613</v>
      </c>
      <c r="K93" s="6" t="s">
        <v>3656</v>
      </c>
      <c r="L93" s="6" t="s">
        <v>3760</v>
      </c>
      <c r="M93" s="7" t="s">
        <v>3879</v>
      </c>
      <c r="N93" s="6" t="s">
        <v>11944</v>
      </c>
      <c r="O93" s="7" t="s">
        <v>4630</v>
      </c>
      <c r="P93" s="7" t="s">
        <v>4971</v>
      </c>
      <c r="Q93" s="7" t="s">
        <v>1047</v>
      </c>
      <c r="S93" s="6" t="s">
        <v>5445</v>
      </c>
      <c r="T93" s="7" t="s">
        <v>1367</v>
      </c>
      <c r="U93" s="7" t="s">
        <v>5633</v>
      </c>
      <c r="V93" s="6" t="s">
        <v>2315</v>
      </c>
      <c r="W93" s="6" t="s">
        <v>5743</v>
      </c>
      <c r="X93" s="6" t="s">
        <v>5898</v>
      </c>
      <c r="Y93" s="6" t="s">
        <v>6016</v>
      </c>
      <c r="Z93" s="7" t="s">
        <v>6150</v>
      </c>
      <c r="AA93" s="6" t="s">
        <v>6309</v>
      </c>
      <c r="AB93" s="7" t="s">
        <v>6394</v>
      </c>
      <c r="AC93" s="7" t="s">
        <v>6627</v>
      </c>
      <c r="AD93" s="7" t="s">
        <v>6875</v>
      </c>
      <c r="AE93" s="6" t="s">
        <v>906</v>
      </c>
      <c r="AF93" s="6" t="s">
        <v>2136</v>
      </c>
      <c r="AG93" s="7" t="s">
        <v>11357</v>
      </c>
      <c r="AH93" s="7" t="s">
        <v>11341</v>
      </c>
      <c r="AI93" s="7" t="s">
        <v>11345</v>
      </c>
      <c r="AJ93" s="7" t="s">
        <v>11349</v>
      </c>
      <c r="AK93" s="6" t="s">
        <v>8029</v>
      </c>
      <c r="AL93" s="6" t="s">
        <v>8541</v>
      </c>
      <c r="AM93" s="7" t="s">
        <v>8666</v>
      </c>
      <c r="AN93" s="6" t="s">
        <v>8778</v>
      </c>
      <c r="AO93" s="7" t="s">
        <v>8887</v>
      </c>
      <c r="AP93" s="6" t="s">
        <v>8992</v>
      </c>
      <c r="AQ93" s="6" t="s">
        <v>9100</v>
      </c>
      <c r="AR93" s="6" t="s">
        <v>9337</v>
      </c>
      <c r="AS93" s="6" t="s">
        <v>11810</v>
      </c>
      <c r="AT93" s="6" t="s">
        <v>9816</v>
      </c>
      <c r="AU93" s="6" t="s">
        <v>10154</v>
      </c>
      <c r="AV93" s="6" t="s">
        <v>10275</v>
      </c>
      <c r="AW93" s="6" t="s">
        <v>10396</v>
      </c>
      <c r="BV93" s="7" t="s">
        <v>9632</v>
      </c>
      <c r="BW93" t="str">
        <f>_xll.BDP(BV93,"NAME")</f>
        <v>#N/A Invalid Security</v>
      </c>
    </row>
    <row r="94" spans="1:75" ht="17.25" customHeight="1" x14ac:dyDescent="0.25">
      <c r="A94" s="7" t="s">
        <v>4254</v>
      </c>
      <c r="B94" s="7" t="s">
        <v>113</v>
      </c>
      <c r="C94" s="7" t="s">
        <v>10815</v>
      </c>
      <c r="D94" s="6" t="s">
        <v>170</v>
      </c>
      <c r="E94" s="7" t="s">
        <v>2683</v>
      </c>
      <c r="F94" s="6" t="s">
        <v>2974</v>
      </c>
      <c r="G94" s="6" t="s">
        <v>3082</v>
      </c>
      <c r="I94" s="7" t="s">
        <v>3335</v>
      </c>
      <c r="J94" s="7" t="s">
        <v>3523</v>
      </c>
      <c r="K94" s="7" t="s">
        <v>3657</v>
      </c>
      <c r="L94" s="6" t="s">
        <v>3761</v>
      </c>
      <c r="M94" s="7" t="s">
        <v>3880</v>
      </c>
      <c r="N94" s="6" t="s">
        <v>11945</v>
      </c>
      <c r="O94" s="7" t="s">
        <v>4633</v>
      </c>
      <c r="P94" s="6" t="s">
        <v>4974</v>
      </c>
      <c r="Q94" s="7" t="s">
        <v>1048</v>
      </c>
      <c r="S94" s="7" t="s">
        <v>5448</v>
      </c>
      <c r="T94" s="7" t="s">
        <v>1368</v>
      </c>
      <c r="U94" s="7" t="s">
        <v>5634</v>
      </c>
      <c r="V94" s="6" t="s">
        <v>891</v>
      </c>
      <c r="W94" s="6" t="s">
        <v>5744</v>
      </c>
      <c r="X94" s="6" t="s">
        <v>5899</v>
      </c>
      <c r="Y94" s="6" t="s">
        <v>6017</v>
      </c>
      <c r="Z94" s="7" t="s">
        <v>6151</v>
      </c>
      <c r="AA94" s="6" t="s">
        <v>6310</v>
      </c>
      <c r="AB94" s="7" t="s">
        <v>6395</v>
      </c>
      <c r="AC94" s="7" t="s">
        <v>6628</v>
      </c>
      <c r="AD94" s="7" t="s">
        <v>6876</v>
      </c>
      <c r="AE94" s="7" t="s">
        <v>1798</v>
      </c>
      <c r="AF94" s="7" t="s">
        <v>2139</v>
      </c>
      <c r="AG94" s="6" t="s">
        <v>11679</v>
      </c>
      <c r="AH94" s="6" t="s">
        <v>11729</v>
      </c>
      <c r="AI94" s="6" t="s">
        <v>11730</v>
      </c>
      <c r="AJ94" s="6" t="s">
        <v>11731</v>
      </c>
      <c r="AK94" s="6" t="s">
        <v>8030</v>
      </c>
      <c r="AL94" s="7" t="s">
        <v>8542</v>
      </c>
      <c r="AM94" s="6" t="s">
        <v>8667</v>
      </c>
      <c r="AN94" s="7" t="s">
        <v>8779</v>
      </c>
      <c r="AO94" s="6" t="s">
        <v>8888</v>
      </c>
      <c r="AP94" s="7" t="s">
        <v>8993</v>
      </c>
      <c r="AQ94" s="7" t="s">
        <v>9101</v>
      </c>
      <c r="AR94" s="7" t="s">
        <v>9338</v>
      </c>
      <c r="AS94" s="7" t="s">
        <v>11475</v>
      </c>
      <c r="AT94" s="7" t="s">
        <v>9819</v>
      </c>
      <c r="AU94" s="7" t="s">
        <v>10155</v>
      </c>
      <c r="AV94" s="7" t="s">
        <v>10276</v>
      </c>
      <c r="AW94" s="7" t="s">
        <v>10397</v>
      </c>
      <c r="BV94" s="7" t="s">
        <v>9633</v>
      </c>
      <c r="BW94" t="str">
        <f>_xll.BDP(BV94,"NAME")</f>
        <v>JPN YEN FUT (IMM) Sep94</v>
      </c>
    </row>
    <row r="95" spans="1:75" ht="17.25" customHeight="1" x14ac:dyDescent="0.25">
      <c r="A95" s="7" t="s">
        <v>4255</v>
      </c>
      <c r="B95" s="7" t="s">
        <v>114</v>
      </c>
      <c r="C95" s="6" t="s">
        <v>11915</v>
      </c>
      <c r="D95" s="6" t="s">
        <v>171</v>
      </c>
      <c r="E95" s="7" t="s">
        <v>2684</v>
      </c>
      <c r="F95" s="7" t="s">
        <v>2975</v>
      </c>
      <c r="G95" s="6" t="s">
        <v>3083</v>
      </c>
      <c r="I95" s="7" t="s">
        <v>3336</v>
      </c>
      <c r="J95" s="7" t="s">
        <v>3524</v>
      </c>
      <c r="K95" s="7" t="s">
        <v>3658</v>
      </c>
      <c r="L95" s="7" t="s">
        <v>3762</v>
      </c>
      <c r="M95" s="7" t="s">
        <v>3881</v>
      </c>
      <c r="N95" s="6" t="s">
        <v>11946</v>
      </c>
      <c r="O95" s="7" t="s">
        <v>4636</v>
      </c>
      <c r="P95" s="6" t="s">
        <v>4977</v>
      </c>
      <c r="Q95" s="7" t="s">
        <v>1049</v>
      </c>
      <c r="S95" s="7" t="s">
        <v>5451</v>
      </c>
      <c r="T95" s="7" t="s">
        <v>1369</v>
      </c>
      <c r="U95" s="7" t="s">
        <v>5635</v>
      </c>
      <c r="V95" s="6" t="s">
        <v>857</v>
      </c>
      <c r="W95" s="6" t="s">
        <v>5745</v>
      </c>
      <c r="X95" s="6" t="s">
        <v>5900</v>
      </c>
      <c r="Y95" s="6" t="s">
        <v>6018</v>
      </c>
      <c r="Z95" s="7" t="s">
        <v>6152</v>
      </c>
      <c r="AA95" s="6" t="s">
        <v>6311</v>
      </c>
      <c r="AB95" s="7" t="s">
        <v>6396</v>
      </c>
      <c r="AC95" s="7" t="s">
        <v>6629</v>
      </c>
      <c r="AD95" s="7" t="s">
        <v>6877</v>
      </c>
      <c r="AE95" s="7" t="s">
        <v>933</v>
      </c>
      <c r="AF95" s="7" t="s">
        <v>2142</v>
      </c>
      <c r="AG95" s="6" t="s">
        <v>11680</v>
      </c>
      <c r="AH95" s="6" t="s">
        <v>11732</v>
      </c>
      <c r="AI95" s="6" t="s">
        <v>11733</v>
      </c>
      <c r="AJ95" s="6" t="s">
        <v>11734</v>
      </c>
      <c r="AK95" s="6" t="s">
        <v>8031</v>
      </c>
      <c r="AL95" s="7" t="s">
        <v>8543</v>
      </c>
      <c r="AM95" s="6" t="s">
        <v>8668</v>
      </c>
      <c r="AN95" s="7" t="s">
        <v>8780</v>
      </c>
      <c r="AO95" s="6" t="s">
        <v>8889</v>
      </c>
      <c r="AP95" s="7" t="s">
        <v>8994</v>
      </c>
      <c r="AQ95" s="7" t="s">
        <v>9102</v>
      </c>
      <c r="AR95" s="7" t="s">
        <v>9339</v>
      </c>
      <c r="AS95" s="7" t="s">
        <v>11476</v>
      </c>
      <c r="AT95" s="7" t="s">
        <v>9822</v>
      </c>
      <c r="AU95" s="7" t="s">
        <v>10156</v>
      </c>
      <c r="AV95" s="7" t="s">
        <v>10277</v>
      </c>
      <c r="AW95" s="7" t="s">
        <v>10398</v>
      </c>
      <c r="BV95" s="7" t="s">
        <v>9634</v>
      </c>
      <c r="BW95" t="str">
        <f>_xll.BDP(BV95,"NAME")</f>
        <v>#N/A Invalid Security</v>
      </c>
    </row>
    <row r="96" spans="1:75" ht="17.25" customHeight="1" x14ac:dyDescent="0.25">
      <c r="A96" s="7" t="s">
        <v>71</v>
      </c>
      <c r="B96" s="7" t="s">
        <v>115</v>
      </c>
      <c r="C96" s="6" t="s">
        <v>11916</v>
      </c>
      <c r="D96" s="6" t="s">
        <v>172</v>
      </c>
      <c r="E96" s="7" t="s">
        <v>2685</v>
      </c>
      <c r="F96" s="7" t="s">
        <v>2976</v>
      </c>
      <c r="G96" s="7" t="s">
        <v>3084</v>
      </c>
      <c r="I96" s="7" t="s">
        <v>3337</v>
      </c>
      <c r="J96" s="7" t="s">
        <v>614</v>
      </c>
      <c r="K96" s="7" t="s">
        <v>3659</v>
      </c>
      <c r="L96" s="7" t="s">
        <v>3763</v>
      </c>
      <c r="M96" s="7" t="s">
        <v>3882</v>
      </c>
      <c r="N96" s="6" t="s">
        <v>11947</v>
      </c>
      <c r="O96" s="6" t="s">
        <v>4639</v>
      </c>
      <c r="P96" s="6" t="s">
        <v>4980</v>
      </c>
      <c r="Q96" s="6" t="s">
        <v>1050</v>
      </c>
      <c r="S96" s="7" t="s">
        <v>5454</v>
      </c>
      <c r="T96" s="6" t="s">
        <v>1370</v>
      </c>
      <c r="U96" s="7" t="s">
        <v>5636</v>
      </c>
      <c r="V96" s="6" t="s">
        <v>858</v>
      </c>
      <c r="W96" s="6" t="s">
        <v>5746</v>
      </c>
      <c r="X96" s="7" t="s">
        <v>5901</v>
      </c>
      <c r="Y96" s="6" t="s">
        <v>6019</v>
      </c>
      <c r="Z96" s="6" t="s">
        <v>6153</v>
      </c>
      <c r="AA96" s="6" t="s">
        <v>6312</v>
      </c>
      <c r="AB96" s="7" t="s">
        <v>6397</v>
      </c>
      <c r="AC96" s="7" t="s">
        <v>6630</v>
      </c>
      <c r="AD96" s="7" t="s">
        <v>6878</v>
      </c>
      <c r="AE96" s="7" t="s">
        <v>1802</v>
      </c>
      <c r="AF96" s="7" t="s">
        <v>2145</v>
      </c>
      <c r="AG96" s="6" t="s">
        <v>11681</v>
      </c>
      <c r="AH96" s="6" t="s">
        <v>11735</v>
      </c>
      <c r="AI96" s="6" t="s">
        <v>11736</v>
      </c>
      <c r="AJ96" s="6" t="s">
        <v>11737</v>
      </c>
      <c r="AK96" s="7" t="s">
        <v>8032</v>
      </c>
      <c r="AL96" s="7" t="s">
        <v>8544</v>
      </c>
      <c r="AM96" s="6" t="s">
        <v>8669</v>
      </c>
      <c r="AN96" s="7" t="s">
        <v>8781</v>
      </c>
      <c r="AO96" s="6" t="s">
        <v>8890</v>
      </c>
      <c r="AP96" s="7" t="s">
        <v>8995</v>
      </c>
      <c r="AQ96" s="7" t="s">
        <v>9103</v>
      </c>
      <c r="AR96" s="7" t="s">
        <v>9340</v>
      </c>
      <c r="AS96" s="7" t="s">
        <v>11477</v>
      </c>
      <c r="AT96" s="7" t="s">
        <v>9825</v>
      </c>
      <c r="AU96" s="7" t="s">
        <v>10157</v>
      </c>
      <c r="AV96" s="7" t="s">
        <v>10278</v>
      </c>
      <c r="AW96" s="7" t="s">
        <v>10399</v>
      </c>
      <c r="BV96" s="7" t="s">
        <v>9635</v>
      </c>
      <c r="BW96" t="str">
        <f>_xll.BDP(BV96,"NAME")</f>
        <v>#N/A Invalid Security</v>
      </c>
    </row>
    <row r="97" spans="1:75" ht="17.25" customHeight="1" x14ac:dyDescent="0.25">
      <c r="A97" s="7" t="s">
        <v>4256</v>
      </c>
      <c r="B97" s="7" t="s">
        <v>116</v>
      </c>
      <c r="C97" s="6" t="s">
        <v>11917</v>
      </c>
      <c r="D97" s="6" t="s">
        <v>173</v>
      </c>
      <c r="E97" s="7" t="s">
        <v>2686</v>
      </c>
      <c r="F97" s="7" t="s">
        <v>2977</v>
      </c>
      <c r="G97" s="7" t="s">
        <v>3085</v>
      </c>
      <c r="I97" s="7" t="s">
        <v>3338</v>
      </c>
      <c r="J97" s="6" t="s">
        <v>3525</v>
      </c>
      <c r="K97" s="7" t="s">
        <v>3660</v>
      </c>
      <c r="L97" s="7" t="s">
        <v>3764</v>
      </c>
      <c r="M97" s="7" t="s">
        <v>3883</v>
      </c>
      <c r="O97" s="6" t="s">
        <v>4642</v>
      </c>
      <c r="P97" s="6" t="s">
        <v>4983</v>
      </c>
      <c r="Q97" s="6" t="s">
        <v>1051</v>
      </c>
      <c r="S97" s="7" t="s">
        <v>5457</v>
      </c>
      <c r="T97" s="6" t="s">
        <v>1371</v>
      </c>
      <c r="U97" s="6" t="s">
        <v>5637</v>
      </c>
      <c r="V97" s="7" t="s">
        <v>859</v>
      </c>
      <c r="W97" s="7" t="s">
        <v>5747</v>
      </c>
      <c r="X97" s="7" t="s">
        <v>5902</v>
      </c>
      <c r="Y97" s="7" t="s">
        <v>6020</v>
      </c>
      <c r="Z97" s="6" t="s">
        <v>6154</v>
      </c>
      <c r="AA97" s="7" t="s">
        <v>6313</v>
      </c>
      <c r="AB97" s="7" t="s">
        <v>6398</v>
      </c>
      <c r="AC97" s="7" t="s">
        <v>6631</v>
      </c>
      <c r="AD97" s="7" t="s">
        <v>6879</v>
      </c>
      <c r="AE97" s="7" t="s">
        <v>907</v>
      </c>
      <c r="AF97" s="7" t="s">
        <v>2148</v>
      </c>
      <c r="AG97" s="6" t="s">
        <v>11682</v>
      </c>
      <c r="AH97" s="6" t="s">
        <v>11738</v>
      </c>
      <c r="AI97" s="6" t="s">
        <v>11739</v>
      </c>
      <c r="AJ97" s="6" t="s">
        <v>11740</v>
      </c>
      <c r="AK97" s="7" t="s">
        <v>8033</v>
      </c>
      <c r="AL97" s="7" t="s">
        <v>8545</v>
      </c>
      <c r="AM97" s="6" t="s">
        <v>8670</v>
      </c>
      <c r="AN97" s="7" t="s">
        <v>8782</v>
      </c>
      <c r="AO97" s="6" t="s">
        <v>8891</v>
      </c>
      <c r="AP97" s="7" t="s">
        <v>8996</v>
      </c>
      <c r="AQ97" s="7" t="s">
        <v>9104</v>
      </c>
      <c r="AR97" s="7" t="s">
        <v>9341</v>
      </c>
      <c r="AS97" s="7" t="s">
        <v>11478</v>
      </c>
      <c r="AT97" s="7" t="s">
        <v>9828</v>
      </c>
      <c r="AU97" s="7" t="s">
        <v>10158</v>
      </c>
      <c r="AV97" s="7" t="s">
        <v>10279</v>
      </c>
      <c r="AW97" s="7" t="s">
        <v>10400</v>
      </c>
      <c r="BV97" s="7" t="s">
        <v>9636</v>
      </c>
      <c r="BW97" t="str">
        <f>_xll.BDP(BV97,"NAME")</f>
        <v>JPN YEN FUT (IMM) Dec94</v>
      </c>
    </row>
    <row r="98" spans="1:75" ht="17.25" customHeight="1" x14ac:dyDescent="0.25">
      <c r="A98" s="7" t="s">
        <v>4257</v>
      </c>
      <c r="B98" s="6" t="s">
        <v>117</v>
      </c>
      <c r="C98" s="6" t="s">
        <v>11918</v>
      </c>
      <c r="D98" s="7" t="s">
        <v>174</v>
      </c>
      <c r="E98" s="7" t="s">
        <v>2687</v>
      </c>
      <c r="F98" s="7" t="s">
        <v>2978</v>
      </c>
      <c r="G98" s="7" t="s">
        <v>3086</v>
      </c>
      <c r="I98" s="6" t="s">
        <v>3339</v>
      </c>
      <c r="J98" s="6" t="s">
        <v>3526</v>
      </c>
      <c r="K98" s="6" t="s">
        <v>3661</v>
      </c>
      <c r="L98" s="7" t="s">
        <v>3765</v>
      </c>
      <c r="M98" s="7" t="s">
        <v>3884</v>
      </c>
      <c r="O98" s="6" t="s">
        <v>4645</v>
      </c>
      <c r="P98" s="7" t="s">
        <v>4986</v>
      </c>
      <c r="Q98" s="6" t="s">
        <v>1052</v>
      </c>
      <c r="S98" s="6" t="s">
        <v>5460</v>
      </c>
      <c r="T98" s="6" t="s">
        <v>1372</v>
      </c>
      <c r="U98" s="6" t="s">
        <v>5638</v>
      </c>
      <c r="V98" s="7" t="s">
        <v>2316</v>
      </c>
      <c r="W98" s="7" t="s">
        <v>5748</v>
      </c>
      <c r="X98" s="7" t="s">
        <v>5903</v>
      </c>
      <c r="Y98" s="7" t="s">
        <v>6021</v>
      </c>
      <c r="Z98" s="6" t="s">
        <v>6155</v>
      </c>
      <c r="AA98" s="7" t="s">
        <v>6314</v>
      </c>
      <c r="AB98" s="7" t="s">
        <v>6399</v>
      </c>
      <c r="AC98" s="6" t="s">
        <v>6632</v>
      </c>
      <c r="AD98" s="7" t="s">
        <v>6880</v>
      </c>
      <c r="AE98" s="6" t="s">
        <v>1806</v>
      </c>
      <c r="AF98" s="6" t="s">
        <v>2151</v>
      </c>
      <c r="AG98" s="7" t="s">
        <v>11675</v>
      </c>
      <c r="AH98" s="7" t="s">
        <v>11380</v>
      </c>
      <c r="AI98" s="7" t="s">
        <v>11384</v>
      </c>
      <c r="AJ98" s="7" t="s">
        <v>11388</v>
      </c>
      <c r="AK98" s="7" t="s">
        <v>8034</v>
      </c>
      <c r="AL98" s="6" t="s">
        <v>8546</v>
      </c>
      <c r="AM98" s="7" t="s">
        <v>8671</v>
      </c>
      <c r="AN98" s="6" t="s">
        <v>8783</v>
      </c>
      <c r="AO98" s="7" t="s">
        <v>8892</v>
      </c>
      <c r="AP98" s="6" t="s">
        <v>8997</v>
      </c>
      <c r="AQ98" s="6" t="s">
        <v>9105</v>
      </c>
      <c r="AR98" s="6" t="s">
        <v>9342</v>
      </c>
      <c r="AS98" s="6" t="s">
        <v>11839</v>
      </c>
      <c r="AT98" s="6" t="s">
        <v>9831</v>
      </c>
      <c r="AU98" s="6" t="s">
        <v>10159</v>
      </c>
      <c r="AV98" s="6" t="s">
        <v>10280</v>
      </c>
      <c r="AW98" s="6" t="s">
        <v>10401</v>
      </c>
      <c r="BV98" s="6" t="s">
        <v>9637</v>
      </c>
      <c r="BW98" t="str">
        <f>_xll.BDP(BV98,"NAME")</f>
        <v>#N/A Invalid Security</v>
      </c>
    </row>
    <row r="99" spans="1:75" ht="17.25" customHeight="1" x14ac:dyDescent="0.25">
      <c r="A99" s="7" t="s">
        <v>72</v>
      </c>
      <c r="B99" s="6" t="s">
        <v>118</v>
      </c>
      <c r="D99" s="7" t="s">
        <v>175</v>
      </c>
      <c r="E99" s="6" t="s">
        <v>2688</v>
      </c>
      <c r="F99" s="6" t="s">
        <v>2979</v>
      </c>
      <c r="G99" s="7" t="s">
        <v>3087</v>
      </c>
      <c r="I99" s="6" t="s">
        <v>3340</v>
      </c>
      <c r="J99" s="6" t="s">
        <v>615</v>
      </c>
      <c r="K99" s="6" t="s">
        <v>3662</v>
      </c>
      <c r="L99" s="6" t="s">
        <v>3766</v>
      </c>
      <c r="M99" s="7" t="s">
        <v>3885</v>
      </c>
      <c r="O99" s="6" t="s">
        <v>4648</v>
      </c>
      <c r="P99" s="7" t="s">
        <v>4989</v>
      </c>
      <c r="Q99" s="6" t="s">
        <v>1053</v>
      </c>
      <c r="S99" s="6" t="s">
        <v>5463</v>
      </c>
      <c r="T99" s="6" t="s">
        <v>1373</v>
      </c>
      <c r="U99" s="6" t="s">
        <v>5639</v>
      </c>
      <c r="V99" s="7" t="s">
        <v>892</v>
      </c>
      <c r="W99" s="7" t="s">
        <v>5749</v>
      </c>
      <c r="X99" s="7" t="s">
        <v>5904</v>
      </c>
      <c r="Y99" s="7" t="s">
        <v>6022</v>
      </c>
      <c r="Z99" s="6" t="s">
        <v>6156</v>
      </c>
      <c r="AA99" s="7" t="s">
        <v>6315</v>
      </c>
      <c r="AB99" s="7" t="s">
        <v>6400</v>
      </c>
      <c r="AC99" s="6" t="s">
        <v>6633</v>
      </c>
      <c r="AD99" s="6" t="s">
        <v>6881</v>
      </c>
      <c r="AE99" s="6" t="s">
        <v>934</v>
      </c>
      <c r="AF99" s="6" t="s">
        <v>2154</v>
      </c>
      <c r="AG99" s="7" t="s">
        <v>11676</v>
      </c>
      <c r="AH99" s="7" t="s">
        <v>11381</v>
      </c>
      <c r="AI99" s="7" t="s">
        <v>11385</v>
      </c>
      <c r="AJ99" s="7" t="s">
        <v>11389</v>
      </c>
      <c r="AK99" s="7" t="s">
        <v>8035</v>
      </c>
      <c r="AL99" s="6" t="s">
        <v>8547</v>
      </c>
      <c r="AM99" s="7" t="s">
        <v>8672</v>
      </c>
      <c r="AN99" s="6" t="s">
        <v>8784</v>
      </c>
      <c r="AO99" s="7" t="s">
        <v>8893</v>
      </c>
      <c r="AP99" s="6" t="s">
        <v>8998</v>
      </c>
      <c r="AQ99" s="6" t="s">
        <v>9106</v>
      </c>
      <c r="AR99" s="6" t="s">
        <v>9343</v>
      </c>
      <c r="AS99" s="6" t="s">
        <v>11840</v>
      </c>
      <c r="AT99" s="6" t="s">
        <v>9834</v>
      </c>
      <c r="AU99" s="6" t="s">
        <v>10160</v>
      </c>
      <c r="AV99" s="6" t="s">
        <v>10281</v>
      </c>
      <c r="AW99" s="6" t="s">
        <v>10402</v>
      </c>
      <c r="BV99" s="6" t="s">
        <v>9638</v>
      </c>
      <c r="BW99" t="str">
        <f>_xll.BDP(BV99,"NAME")</f>
        <v>#N/A Invalid Security</v>
      </c>
    </row>
    <row r="100" spans="1:75" ht="17.25" customHeight="1" x14ac:dyDescent="0.25">
      <c r="A100" s="7" t="s">
        <v>4258</v>
      </c>
      <c r="B100" s="6" t="s">
        <v>119</v>
      </c>
      <c r="D100" s="7" t="s">
        <v>176</v>
      </c>
      <c r="E100" s="6" t="s">
        <v>2689</v>
      </c>
      <c r="F100" s="6" t="s">
        <v>2980</v>
      </c>
      <c r="G100" s="7" t="s">
        <v>3088</v>
      </c>
      <c r="I100" s="6" t="s">
        <v>3341</v>
      </c>
      <c r="J100" s="6" t="s">
        <v>3527</v>
      </c>
      <c r="K100" s="6" t="s">
        <v>3663</v>
      </c>
      <c r="L100" s="6" t="s">
        <v>3767</v>
      </c>
      <c r="M100" s="7" t="s">
        <v>3886</v>
      </c>
      <c r="O100" s="7" t="s">
        <v>4651</v>
      </c>
      <c r="P100" s="7" t="s">
        <v>4992</v>
      </c>
      <c r="Q100" s="6" t="s">
        <v>1054</v>
      </c>
      <c r="S100" s="6" t="s">
        <v>5466</v>
      </c>
      <c r="T100" s="6" t="s">
        <v>1374</v>
      </c>
      <c r="U100" s="6" t="s">
        <v>5640</v>
      </c>
      <c r="V100" s="7" t="s">
        <v>860</v>
      </c>
      <c r="W100" s="7" t="s">
        <v>5750</v>
      </c>
      <c r="X100" s="6" t="s">
        <v>5905</v>
      </c>
      <c r="Y100" s="7" t="s">
        <v>6023</v>
      </c>
      <c r="Z100" s="6" t="s">
        <v>6157</v>
      </c>
      <c r="AA100" s="7" t="s">
        <v>6316</v>
      </c>
      <c r="AB100" s="6" t="s">
        <v>6401</v>
      </c>
      <c r="AC100" s="6" t="s">
        <v>6634</v>
      </c>
      <c r="AD100" s="6" t="s">
        <v>6882</v>
      </c>
      <c r="AE100" s="6" t="s">
        <v>1810</v>
      </c>
      <c r="AF100" s="6" t="s">
        <v>2157</v>
      </c>
      <c r="AG100" s="7" t="s">
        <v>11677</v>
      </c>
      <c r="AH100" s="7" t="s">
        <v>11382</v>
      </c>
      <c r="AI100" s="7" t="s">
        <v>11386</v>
      </c>
      <c r="AJ100" s="7" t="s">
        <v>11390</v>
      </c>
      <c r="AK100" s="7" t="s">
        <v>8036</v>
      </c>
      <c r="AL100" s="6" t="s">
        <v>8548</v>
      </c>
      <c r="AM100" s="7" t="s">
        <v>8673</v>
      </c>
      <c r="AN100" s="6" t="s">
        <v>8785</v>
      </c>
      <c r="AO100" s="7" t="s">
        <v>8894</v>
      </c>
      <c r="AP100" s="6" t="s">
        <v>8999</v>
      </c>
      <c r="AQ100" s="6" t="s">
        <v>9107</v>
      </c>
      <c r="AR100" s="6" t="s">
        <v>9344</v>
      </c>
      <c r="AS100" s="6" t="s">
        <v>11841</v>
      </c>
      <c r="AT100" s="6" t="s">
        <v>9837</v>
      </c>
      <c r="AU100" s="6" t="s">
        <v>10161</v>
      </c>
      <c r="AV100" s="6" t="s">
        <v>10282</v>
      </c>
      <c r="AW100" s="6" t="s">
        <v>10403</v>
      </c>
      <c r="BV100" s="6" t="s">
        <v>9639</v>
      </c>
      <c r="BW100" t="str">
        <f>_xll.BDP(BV100,"NAME")</f>
        <v>JPN YEN CURR FUT  Mar95</v>
      </c>
    </row>
    <row r="101" spans="1:75" ht="17.25" customHeight="1" x14ac:dyDescent="0.25">
      <c r="A101" s="6" t="s">
        <v>4259</v>
      </c>
      <c r="B101" s="6" t="s">
        <v>120</v>
      </c>
      <c r="D101" s="7" t="s">
        <v>177</v>
      </c>
      <c r="E101" s="6" t="s">
        <v>2690</v>
      </c>
      <c r="F101" s="6" t="s">
        <v>2981</v>
      </c>
      <c r="G101" s="7" t="s">
        <v>3089</v>
      </c>
      <c r="I101" s="6" t="s">
        <v>3342</v>
      </c>
      <c r="J101" s="6" t="s">
        <v>3528</v>
      </c>
      <c r="K101" s="6" t="s">
        <v>3664</v>
      </c>
      <c r="L101" s="6" t="s">
        <v>3768</v>
      </c>
      <c r="M101" s="7" t="s">
        <v>3887</v>
      </c>
      <c r="O101" s="7" t="s">
        <v>4654</v>
      </c>
      <c r="P101" s="7" t="s">
        <v>4995</v>
      </c>
      <c r="Q101" s="6" t="s">
        <v>1055</v>
      </c>
      <c r="S101" s="6" t="s">
        <v>5469</v>
      </c>
      <c r="T101" s="6" t="s">
        <v>1375</v>
      </c>
      <c r="U101" s="6" t="s">
        <v>5641</v>
      </c>
      <c r="V101" s="7" t="s">
        <v>861</v>
      </c>
      <c r="W101" s="7" t="s">
        <v>5751</v>
      </c>
      <c r="X101" s="6" t="s">
        <v>5906</v>
      </c>
      <c r="Y101" s="7" t="s">
        <v>6024</v>
      </c>
      <c r="Z101" s="7" t="s">
        <v>6158</v>
      </c>
      <c r="AA101" s="7" t="s">
        <v>6317</v>
      </c>
      <c r="AB101" s="6" t="s">
        <v>6402</v>
      </c>
      <c r="AC101" s="6" t="s">
        <v>6635</v>
      </c>
      <c r="AD101" s="6" t="s">
        <v>6883</v>
      </c>
      <c r="AE101" s="6" t="s">
        <v>908</v>
      </c>
      <c r="AF101" s="6" t="s">
        <v>2160</v>
      </c>
      <c r="AG101" s="7" t="s">
        <v>11678</v>
      </c>
      <c r="AH101" s="7" t="s">
        <v>11383</v>
      </c>
      <c r="AI101" s="7" t="s">
        <v>11387</v>
      </c>
      <c r="AJ101" s="7" t="s">
        <v>11391</v>
      </c>
      <c r="AK101" s="7" t="s">
        <v>8037</v>
      </c>
      <c r="AL101" s="6" t="s">
        <v>8549</v>
      </c>
      <c r="AM101" s="7" t="s">
        <v>8674</v>
      </c>
      <c r="AN101" s="6" t="s">
        <v>8786</v>
      </c>
      <c r="AO101" s="7" t="s">
        <v>8895</v>
      </c>
      <c r="AP101" s="6" t="s">
        <v>9000</v>
      </c>
      <c r="AQ101" s="6" t="s">
        <v>9108</v>
      </c>
      <c r="AR101" s="6" t="s">
        <v>9345</v>
      </c>
      <c r="AS101" s="6" t="s">
        <v>11842</v>
      </c>
      <c r="AT101" s="6" t="s">
        <v>9840</v>
      </c>
      <c r="AU101" s="6" t="s">
        <v>10162</v>
      </c>
      <c r="AV101" s="6" t="s">
        <v>10283</v>
      </c>
      <c r="AW101" s="6" t="s">
        <v>10404</v>
      </c>
      <c r="BV101" s="6" t="s">
        <v>9640</v>
      </c>
      <c r="BW101" t="str">
        <f>_xll.BDP(BV101,"NAME")</f>
        <v>#N/A Invalid Security</v>
      </c>
    </row>
    <row r="102" spans="1:75" ht="17.25" customHeight="1" x14ac:dyDescent="0.25">
      <c r="A102" s="6" t="s">
        <v>73</v>
      </c>
      <c r="B102" s="7" t="s">
        <v>121</v>
      </c>
      <c r="D102" s="6" t="s">
        <v>178</v>
      </c>
      <c r="E102" s="6" t="s">
        <v>2691</v>
      </c>
      <c r="F102" s="6" t="s">
        <v>2982</v>
      </c>
      <c r="G102" s="7" t="s">
        <v>3090</v>
      </c>
      <c r="I102" s="6" t="s">
        <v>3343</v>
      </c>
      <c r="J102" s="6" t="s">
        <v>616</v>
      </c>
      <c r="K102" s="7" t="s">
        <v>3665</v>
      </c>
      <c r="L102" s="6" t="s">
        <v>3769</v>
      </c>
      <c r="M102" s="7" t="s">
        <v>3888</v>
      </c>
      <c r="O102" s="7" t="s">
        <v>4657</v>
      </c>
      <c r="P102" s="6" t="s">
        <v>4998</v>
      </c>
      <c r="Q102" s="6" t="s">
        <v>1056</v>
      </c>
      <c r="S102" s="7" t="s">
        <v>5472</v>
      </c>
      <c r="T102" s="6" t="s">
        <v>1376</v>
      </c>
      <c r="U102" s="7" t="s">
        <v>5642</v>
      </c>
      <c r="V102" s="6" t="s">
        <v>862</v>
      </c>
      <c r="W102" s="6" t="s">
        <v>5752</v>
      </c>
      <c r="X102" s="6" t="s">
        <v>5907</v>
      </c>
      <c r="Y102" s="6" t="s">
        <v>6025</v>
      </c>
      <c r="Z102" s="7" t="s">
        <v>6159</v>
      </c>
      <c r="AA102" s="6" t="s">
        <v>6318</v>
      </c>
      <c r="AB102" s="6" t="s">
        <v>6403</v>
      </c>
      <c r="AC102" s="6" t="s">
        <v>6636</v>
      </c>
      <c r="AD102" s="6" t="s">
        <v>6884</v>
      </c>
      <c r="AE102" s="7" t="s">
        <v>1814</v>
      </c>
      <c r="AF102" s="7" t="s">
        <v>2163</v>
      </c>
      <c r="AG102" s="6" t="s">
        <v>11725</v>
      </c>
      <c r="AH102" s="6" t="s">
        <v>11741</v>
      </c>
      <c r="AI102" s="6" t="s">
        <v>11742</v>
      </c>
      <c r="AJ102" s="6" t="s">
        <v>11743</v>
      </c>
      <c r="AK102" s="7" t="s">
        <v>8038</v>
      </c>
      <c r="AL102" s="7" t="s">
        <v>8550</v>
      </c>
      <c r="AM102" s="6" t="s">
        <v>8675</v>
      </c>
      <c r="AN102" s="7" t="s">
        <v>8787</v>
      </c>
      <c r="AO102" s="6" t="s">
        <v>8896</v>
      </c>
      <c r="AP102" s="7" t="s">
        <v>9001</v>
      </c>
      <c r="AQ102" s="7" t="s">
        <v>9109</v>
      </c>
      <c r="AR102" s="7" t="s">
        <v>9346</v>
      </c>
      <c r="AT102" s="7" t="s">
        <v>9843</v>
      </c>
      <c r="AU102" s="7" t="s">
        <v>10163</v>
      </c>
      <c r="AV102" s="7" t="s">
        <v>10284</v>
      </c>
      <c r="AW102" s="7" t="s">
        <v>10405</v>
      </c>
      <c r="BV102" s="6" t="s">
        <v>9641</v>
      </c>
      <c r="BW102" t="str">
        <f>_xll.BDP(BV102,"NAME")</f>
        <v>#N/A Invalid Security</v>
      </c>
    </row>
    <row r="103" spans="1:75" ht="17.25" customHeight="1" x14ac:dyDescent="0.25">
      <c r="A103" s="6" t="s">
        <v>4260</v>
      </c>
      <c r="B103" s="7" t="s">
        <v>122</v>
      </c>
      <c r="D103" s="6" t="s">
        <v>179</v>
      </c>
      <c r="E103" s="6" t="s">
        <v>2692</v>
      </c>
      <c r="F103" s="7" t="s">
        <v>2983</v>
      </c>
      <c r="G103" s="7" t="s">
        <v>3091</v>
      </c>
      <c r="I103" s="6" t="s">
        <v>3344</v>
      </c>
      <c r="J103" s="6" t="s">
        <v>3529</v>
      </c>
      <c r="K103" s="7" t="s">
        <v>3666</v>
      </c>
      <c r="L103" s="7" t="s">
        <v>3770</v>
      </c>
      <c r="M103" s="7" t="s">
        <v>3889</v>
      </c>
      <c r="O103" s="7" t="s">
        <v>4660</v>
      </c>
      <c r="P103" s="6" t="s">
        <v>5001</v>
      </c>
      <c r="Q103" s="6" t="s">
        <v>1057</v>
      </c>
      <c r="S103" s="7" t="s">
        <v>5475</v>
      </c>
      <c r="T103" s="6" t="s">
        <v>1377</v>
      </c>
      <c r="U103" s="7" t="s">
        <v>5643</v>
      </c>
      <c r="V103" s="6" t="s">
        <v>2317</v>
      </c>
      <c r="W103" s="6" t="s">
        <v>5753</v>
      </c>
      <c r="X103" s="6" t="s">
        <v>5908</v>
      </c>
      <c r="Y103" s="6" t="s">
        <v>6026</v>
      </c>
      <c r="Z103" s="7" t="s">
        <v>6160</v>
      </c>
      <c r="AA103" s="6" t="s">
        <v>6319</v>
      </c>
      <c r="AB103" s="6" t="s">
        <v>6404</v>
      </c>
      <c r="AC103" s="6" t="s">
        <v>6637</v>
      </c>
      <c r="AD103" s="6" t="s">
        <v>6885</v>
      </c>
      <c r="AE103" s="7" t="s">
        <v>935</v>
      </c>
      <c r="AF103" s="7" t="s">
        <v>2166</v>
      </c>
      <c r="AG103" s="6" t="s">
        <v>11726</v>
      </c>
      <c r="AH103" s="6" t="s">
        <v>11744</v>
      </c>
      <c r="AI103" s="6" t="s">
        <v>11745</v>
      </c>
      <c r="AJ103" s="6" t="s">
        <v>11746</v>
      </c>
      <c r="AK103" s="7" t="s">
        <v>8039</v>
      </c>
      <c r="AL103" s="7" t="s">
        <v>8551</v>
      </c>
      <c r="AM103" s="6" t="s">
        <v>8676</v>
      </c>
      <c r="AN103" s="7" t="s">
        <v>8788</v>
      </c>
      <c r="AO103" s="6" t="s">
        <v>10640</v>
      </c>
      <c r="AP103" s="7" t="s">
        <v>9002</v>
      </c>
      <c r="AQ103" s="7" t="s">
        <v>9110</v>
      </c>
      <c r="AR103" s="7" t="s">
        <v>9347</v>
      </c>
      <c r="AT103" s="7" t="s">
        <v>9846</v>
      </c>
      <c r="AU103" s="7" t="s">
        <v>10164</v>
      </c>
      <c r="AV103" s="7" t="s">
        <v>10285</v>
      </c>
      <c r="AW103" s="7" t="s">
        <v>10406</v>
      </c>
      <c r="BV103" s="6" t="s">
        <v>9642</v>
      </c>
      <c r="BW103" t="str">
        <f>_xll.BDP(BV103,"NAME")</f>
        <v>JPN YEN CURR FUT  Jun95</v>
      </c>
    </row>
    <row r="104" spans="1:75" ht="17.25" customHeight="1" x14ac:dyDescent="0.25">
      <c r="A104" s="6" t="s">
        <v>4261</v>
      </c>
      <c r="B104" s="7" t="s">
        <v>123</v>
      </c>
      <c r="D104" s="6" t="s">
        <v>180</v>
      </c>
      <c r="E104" s="6" t="s">
        <v>2693</v>
      </c>
      <c r="F104" s="7" t="s">
        <v>2984</v>
      </c>
      <c r="G104" s="7" t="s">
        <v>3092</v>
      </c>
      <c r="I104" s="6" t="s">
        <v>3345</v>
      </c>
      <c r="J104" s="6" t="s">
        <v>3530</v>
      </c>
      <c r="K104" s="7" t="s">
        <v>3667</v>
      </c>
      <c r="L104" s="7" t="s">
        <v>3771</v>
      </c>
      <c r="M104" s="7" t="s">
        <v>3890</v>
      </c>
      <c r="O104" s="6" t="s">
        <v>4663</v>
      </c>
      <c r="P104" s="6" t="s">
        <v>5004</v>
      </c>
      <c r="Q104" s="6" t="s">
        <v>1058</v>
      </c>
      <c r="S104" s="7" t="s">
        <v>5478</v>
      </c>
      <c r="T104" s="6" t="s">
        <v>1378</v>
      </c>
      <c r="U104" s="7" t="s">
        <v>5644</v>
      </c>
      <c r="V104" s="6" t="s">
        <v>893</v>
      </c>
      <c r="W104" s="6" t="s">
        <v>5754</v>
      </c>
      <c r="X104" s="7" t="s">
        <v>5909</v>
      </c>
      <c r="Y104" s="6" t="s">
        <v>6027</v>
      </c>
      <c r="Z104" s="7" t="s">
        <v>6161</v>
      </c>
      <c r="AA104" s="6" t="s">
        <v>6320</v>
      </c>
      <c r="AB104" s="6" t="s">
        <v>6405</v>
      </c>
      <c r="AC104" s="6" t="s">
        <v>6638</v>
      </c>
      <c r="AD104" s="6" t="s">
        <v>6886</v>
      </c>
      <c r="AE104" s="7" t="s">
        <v>1818</v>
      </c>
      <c r="AF104" s="7" t="s">
        <v>2169</v>
      </c>
      <c r="AG104" s="6" t="s">
        <v>11727</v>
      </c>
      <c r="AH104" s="6" t="s">
        <v>11747</v>
      </c>
      <c r="AI104" s="6" t="s">
        <v>11748</v>
      </c>
      <c r="AJ104" s="6" t="s">
        <v>11749</v>
      </c>
      <c r="AK104" s="7" t="s">
        <v>8040</v>
      </c>
      <c r="AL104" s="7" t="s">
        <v>8552</v>
      </c>
      <c r="AM104" s="6" t="s">
        <v>8677</v>
      </c>
      <c r="AN104" s="7" t="s">
        <v>8789</v>
      </c>
      <c r="AO104" s="6" t="s">
        <v>10641</v>
      </c>
      <c r="AP104" s="7" t="s">
        <v>9003</v>
      </c>
      <c r="AQ104" s="7" t="s">
        <v>9111</v>
      </c>
      <c r="AR104" s="7" t="s">
        <v>9348</v>
      </c>
      <c r="AT104" s="7" t="s">
        <v>9849</v>
      </c>
      <c r="AU104" s="7" t="s">
        <v>10165</v>
      </c>
      <c r="AV104" s="7" t="s">
        <v>10286</v>
      </c>
      <c r="AW104" s="7" t="s">
        <v>10407</v>
      </c>
      <c r="BV104" s="6" t="s">
        <v>9643</v>
      </c>
      <c r="BW104" t="str">
        <f>_xll.BDP(BV104,"NAME")</f>
        <v>#N/A Invalid Security</v>
      </c>
    </row>
    <row r="105" spans="1:75" ht="17.25" customHeight="1" x14ac:dyDescent="0.25">
      <c r="A105" s="6" t="s">
        <v>74</v>
      </c>
      <c r="B105" s="7" t="s">
        <v>124</v>
      </c>
      <c r="D105" s="6" t="s">
        <v>181</v>
      </c>
      <c r="E105" s="6" t="s">
        <v>2694</v>
      </c>
      <c r="F105" s="7" t="s">
        <v>2985</v>
      </c>
      <c r="G105" s="7" t="s">
        <v>3093</v>
      </c>
      <c r="I105" s="6" t="s">
        <v>3346</v>
      </c>
      <c r="J105" s="6" t="s">
        <v>617</v>
      </c>
      <c r="K105" s="7" t="s">
        <v>3668</v>
      </c>
      <c r="L105" s="7" t="s">
        <v>3772</v>
      </c>
      <c r="M105" s="6" t="s">
        <v>3891</v>
      </c>
      <c r="O105" s="6" t="s">
        <v>4666</v>
      </c>
      <c r="P105" s="6" t="s">
        <v>5007</v>
      </c>
      <c r="Q105" s="6" t="s">
        <v>1059</v>
      </c>
      <c r="S105" s="7" t="s">
        <v>5481</v>
      </c>
      <c r="T105" s="6" t="s">
        <v>1379</v>
      </c>
      <c r="U105" s="7" t="s">
        <v>5645</v>
      </c>
      <c r="V105" s="6" t="s">
        <v>863</v>
      </c>
      <c r="W105" s="6" t="s">
        <v>5755</v>
      </c>
      <c r="X105" s="7" t="s">
        <v>5910</v>
      </c>
      <c r="Y105" s="6" t="s">
        <v>6028</v>
      </c>
      <c r="Z105" s="7" t="s">
        <v>6162</v>
      </c>
      <c r="AA105" s="6" t="s">
        <v>6321</v>
      </c>
      <c r="AB105" s="6" t="s">
        <v>6406</v>
      </c>
      <c r="AC105" s="6" t="s">
        <v>6639</v>
      </c>
      <c r="AD105" s="6" t="s">
        <v>6887</v>
      </c>
      <c r="AE105" s="7" t="s">
        <v>909</v>
      </c>
      <c r="AF105" s="7" t="s">
        <v>2172</v>
      </c>
      <c r="AG105" s="6" t="s">
        <v>11728</v>
      </c>
      <c r="AH105" s="6" t="s">
        <v>11750</v>
      </c>
      <c r="AI105" s="6" t="s">
        <v>11751</v>
      </c>
      <c r="AJ105" s="6" t="s">
        <v>11752</v>
      </c>
      <c r="AK105" s="7" t="s">
        <v>8041</v>
      </c>
      <c r="AL105" s="7" t="s">
        <v>8553</v>
      </c>
      <c r="AM105" s="6" t="s">
        <v>8678</v>
      </c>
      <c r="AN105" s="7" t="s">
        <v>8790</v>
      </c>
      <c r="AO105" s="6" t="s">
        <v>11422</v>
      </c>
      <c r="AP105" s="7" t="s">
        <v>9004</v>
      </c>
      <c r="AQ105" s="7" t="s">
        <v>9112</v>
      </c>
      <c r="AR105" s="7" t="s">
        <v>9349</v>
      </c>
      <c r="AT105" s="7" t="s">
        <v>9852</v>
      </c>
      <c r="AU105" s="7" t="s">
        <v>10166</v>
      </c>
      <c r="AV105" s="7" t="s">
        <v>10287</v>
      </c>
      <c r="AW105" s="7" t="s">
        <v>10408</v>
      </c>
      <c r="BV105" s="6" t="s">
        <v>9644</v>
      </c>
      <c r="BW105" t="str">
        <f>_xll.BDP(BV105,"NAME")</f>
        <v>#N/A Invalid Security</v>
      </c>
    </row>
    <row r="106" spans="1:75" ht="17.25" customHeight="1" x14ac:dyDescent="0.25">
      <c r="A106" s="6" t="s">
        <v>4262</v>
      </c>
      <c r="B106" s="6" t="s">
        <v>125</v>
      </c>
      <c r="D106" s="7" t="s">
        <v>182</v>
      </c>
      <c r="E106" s="6" t="s">
        <v>2695</v>
      </c>
      <c r="F106" s="7" t="s">
        <v>2986</v>
      </c>
      <c r="G106" s="7" t="s">
        <v>3094</v>
      </c>
      <c r="I106" s="6" t="s">
        <v>3347</v>
      </c>
      <c r="J106" s="6" t="s">
        <v>3531</v>
      </c>
      <c r="K106" s="6" t="s">
        <v>531</v>
      </c>
      <c r="L106" s="7" t="s">
        <v>3773</v>
      </c>
      <c r="M106" s="6" t="s">
        <v>3892</v>
      </c>
      <c r="O106" s="6" t="s">
        <v>4669</v>
      </c>
      <c r="P106" s="7" t="s">
        <v>5010</v>
      </c>
      <c r="Q106" s="6" t="s">
        <v>1060</v>
      </c>
      <c r="S106" s="6" t="s">
        <v>5484</v>
      </c>
      <c r="T106" s="6" t="s">
        <v>1380</v>
      </c>
      <c r="U106" s="7" t="s">
        <v>5646</v>
      </c>
      <c r="V106" s="6" t="s">
        <v>864</v>
      </c>
      <c r="W106" s="6" t="s">
        <v>5756</v>
      </c>
      <c r="X106" s="7" t="s">
        <v>5911</v>
      </c>
      <c r="Y106" s="6" t="s">
        <v>6029</v>
      </c>
      <c r="Z106" s="6" t="s">
        <v>6163</v>
      </c>
      <c r="AA106" s="6" t="s">
        <v>6322</v>
      </c>
      <c r="AB106" s="6" t="s">
        <v>6407</v>
      </c>
      <c r="AC106" s="7" t="s">
        <v>6640</v>
      </c>
      <c r="AD106" s="6" t="s">
        <v>6888</v>
      </c>
      <c r="AE106" s="6" t="s">
        <v>1822</v>
      </c>
      <c r="AF106" s="6" t="s">
        <v>2175</v>
      </c>
      <c r="AK106" s="7" t="s">
        <v>8042</v>
      </c>
      <c r="AL106" s="6" t="s">
        <v>8554</v>
      </c>
      <c r="AM106" s="7" t="s">
        <v>8679</v>
      </c>
      <c r="AN106" s="6" t="s">
        <v>8791</v>
      </c>
      <c r="AO106" s="7" t="s">
        <v>11606</v>
      </c>
      <c r="AP106" s="6" t="s">
        <v>9005</v>
      </c>
      <c r="AQ106" s="6" t="s">
        <v>9113</v>
      </c>
      <c r="AR106" s="6" t="s">
        <v>9350</v>
      </c>
      <c r="AT106" s="6" t="s">
        <v>9855</v>
      </c>
      <c r="AU106" s="6" t="s">
        <v>10167</v>
      </c>
      <c r="AV106" s="6" t="s">
        <v>10288</v>
      </c>
      <c r="AW106" s="6" t="s">
        <v>10409</v>
      </c>
      <c r="BV106" s="6" t="s">
        <v>9645</v>
      </c>
      <c r="BW106" t="str">
        <f>_xll.BDP(BV106,"NAME")</f>
        <v>JPN YEN CURR FUT  Sep95</v>
      </c>
    </row>
    <row r="107" spans="1:75" ht="17.25" customHeight="1" x14ac:dyDescent="0.25">
      <c r="A107" s="6" t="s">
        <v>4263</v>
      </c>
      <c r="B107" s="6" t="s">
        <v>126</v>
      </c>
      <c r="D107" s="7" t="s">
        <v>183</v>
      </c>
      <c r="E107" s="6" t="s">
        <v>2696</v>
      </c>
      <c r="F107" s="6" t="s">
        <v>10694</v>
      </c>
      <c r="G107" s="7" t="s">
        <v>3095</v>
      </c>
      <c r="I107" s="6" t="s">
        <v>3348</v>
      </c>
      <c r="J107" s="6" t="s">
        <v>3532</v>
      </c>
      <c r="K107" s="6" t="s">
        <v>532</v>
      </c>
      <c r="L107" s="6" t="s">
        <v>3774</v>
      </c>
      <c r="M107" s="6" t="s">
        <v>3893</v>
      </c>
      <c r="O107" s="6" t="s">
        <v>4672</v>
      </c>
      <c r="P107" s="7" t="s">
        <v>5013</v>
      </c>
      <c r="Q107" s="6" t="s">
        <v>1061</v>
      </c>
      <c r="S107" s="6" t="s">
        <v>5487</v>
      </c>
      <c r="T107" s="6" t="s">
        <v>1381</v>
      </c>
      <c r="U107" s="6" t="s">
        <v>5647</v>
      </c>
      <c r="V107" s="7" t="s">
        <v>865</v>
      </c>
      <c r="W107" s="7" t="s">
        <v>5757</v>
      </c>
      <c r="X107" s="7" t="s">
        <v>5912</v>
      </c>
      <c r="Y107" s="7" t="s">
        <v>6030</v>
      </c>
      <c r="Z107" s="6" t="s">
        <v>6164</v>
      </c>
      <c r="AA107" s="7" t="s">
        <v>6323</v>
      </c>
      <c r="AB107" s="7" t="s">
        <v>6408</v>
      </c>
      <c r="AC107" s="7" t="s">
        <v>6641</v>
      </c>
      <c r="AD107" s="6" t="s">
        <v>6889</v>
      </c>
      <c r="AE107" s="6" t="s">
        <v>936</v>
      </c>
      <c r="AF107" s="6" t="s">
        <v>2178</v>
      </c>
      <c r="AK107" s="7" t="s">
        <v>8043</v>
      </c>
      <c r="AL107" s="6" t="s">
        <v>8555</v>
      </c>
      <c r="AM107" s="7" t="s">
        <v>8680</v>
      </c>
      <c r="AN107" s="6" t="s">
        <v>10642</v>
      </c>
      <c r="AO107" s="7" t="s">
        <v>11607</v>
      </c>
      <c r="AP107" s="6" t="s">
        <v>10643</v>
      </c>
      <c r="AQ107" s="6" t="s">
        <v>9114</v>
      </c>
      <c r="AR107" s="6" t="s">
        <v>9351</v>
      </c>
      <c r="AT107" s="6" t="s">
        <v>9858</v>
      </c>
      <c r="AU107" s="6" t="s">
        <v>10168</v>
      </c>
      <c r="AV107" s="6" t="s">
        <v>10289</v>
      </c>
      <c r="AW107" s="6" t="s">
        <v>10410</v>
      </c>
      <c r="BV107" s="6" t="s">
        <v>9646</v>
      </c>
      <c r="BW107" t="str">
        <f>_xll.BDP(BV107,"NAME")</f>
        <v>#N/A Invalid Security</v>
      </c>
    </row>
    <row r="108" spans="1:75" ht="17.25" customHeight="1" x14ac:dyDescent="0.25">
      <c r="A108" s="6" t="s">
        <v>75</v>
      </c>
      <c r="B108" s="6" t="s">
        <v>127</v>
      </c>
      <c r="D108" s="7" t="s">
        <v>184</v>
      </c>
      <c r="E108" s="6" t="s">
        <v>2697</v>
      </c>
      <c r="F108" s="6" t="s">
        <v>10592</v>
      </c>
      <c r="G108" s="6" t="s">
        <v>3096</v>
      </c>
      <c r="I108" s="6" t="s">
        <v>3349</v>
      </c>
      <c r="J108" s="6" t="s">
        <v>618</v>
      </c>
      <c r="K108" s="6" t="s">
        <v>533</v>
      </c>
      <c r="L108" s="6" t="s">
        <v>3775</v>
      </c>
      <c r="M108" s="6" t="s">
        <v>3894</v>
      </c>
      <c r="O108" s="7" t="s">
        <v>4675</v>
      </c>
      <c r="P108" s="7" t="s">
        <v>5016</v>
      </c>
      <c r="Q108" s="7" t="s">
        <v>1062</v>
      </c>
      <c r="S108" s="6" t="s">
        <v>5490</v>
      </c>
      <c r="T108" s="7" t="s">
        <v>1382</v>
      </c>
      <c r="U108" s="6" t="s">
        <v>10620</v>
      </c>
      <c r="V108" s="7" t="s">
        <v>2318</v>
      </c>
      <c r="W108" s="7" t="s">
        <v>5758</v>
      </c>
      <c r="X108" s="6" t="s">
        <v>5913</v>
      </c>
      <c r="Y108" s="7" t="s">
        <v>6031</v>
      </c>
      <c r="Z108" s="6" t="s">
        <v>6165</v>
      </c>
      <c r="AA108" s="7" t="s">
        <v>6324</v>
      </c>
      <c r="AB108" s="7" t="s">
        <v>6409</v>
      </c>
      <c r="AC108" s="7" t="s">
        <v>6642</v>
      </c>
      <c r="AD108" s="6" t="s">
        <v>6890</v>
      </c>
      <c r="AE108" s="6" t="s">
        <v>1826</v>
      </c>
      <c r="AF108" s="6" t="s">
        <v>2181</v>
      </c>
      <c r="AK108" s="6" t="s">
        <v>8044</v>
      </c>
      <c r="AL108" s="6" t="s">
        <v>8556</v>
      </c>
      <c r="AM108" s="7" t="s">
        <v>8681</v>
      </c>
      <c r="AN108" s="6" t="s">
        <v>10644</v>
      </c>
      <c r="AO108" s="7" t="s">
        <v>11608</v>
      </c>
      <c r="AP108" s="6" t="s">
        <v>10645</v>
      </c>
      <c r="AQ108" s="6" t="s">
        <v>9115</v>
      </c>
      <c r="AR108" s="6" t="s">
        <v>9352</v>
      </c>
      <c r="AT108" s="6" t="s">
        <v>9861</v>
      </c>
      <c r="AU108" s="6" t="s">
        <v>10169</v>
      </c>
      <c r="AV108" s="6" t="s">
        <v>10290</v>
      </c>
      <c r="AW108" s="6" t="s">
        <v>10411</v>
      </c>
      <c r="BV108" s="6" t="s">
        <v>9647</v>
      </c>
      <c r="BW108" t="str">
        <f>_xll.BDP(BV108,"NAME")</f>
        <v>#N/A Invalid Security</v>
      </c>
    </row>
    <row r="109" spans="1:75" ht="17.25" customHeight="1" x14ac:dyDescent="0.25">
      <c r="A109" s="6" t="s">
        <v>4264</v>
      </c>
      <c r="B109" s="6" t="s">
        <v>128</v>
      </c>
      <c r="D109" s="7" t="s">
        <v>185</v>
      </c>
      <c r="E109" s="6" t="s">
        <v>2698</v>
      </c>
      <c r="F109" s="6" t="s">
        <v>10593</v>
      </c>
      <c r="G109" s="6" t="s">
        <v>3097</v>
      </c>
      <c r="I109" s="6" t="s">
        <v>3350</v>
      </c>
      <c r="J109" s="7" t="s">
        <v>3533</v>
      </c>
      <c r="K109" s="6" t="s">
        <v>534</v>
      </c>
      <c r="L109" s="6" t="s">
        <v>3776</v>
      </c>
      <c r="M109" s="6" t="s">
        <v>3895</v>
      </c>
      <c r="O109" s="7" t="s">
        <v>4678</v>
      </c>
      <c r="P109" s="7" t="s">
        <v>5019</v>
      </c>
      <c r="Q109" s="7" t="s">
        <v>1063</v>
      </c>
      <c r="S109" s="6" t="s">
        <v>5493</v>
      </c>
      <c r="T109" s="7" t="s">
        <v>1383</v>
      </c>
      <c r="U109" s="6" t="s">
        <v>10621</v>
      </c>
      <c r="V109" s="7" t="s">
        <v>894</v>
      </c>
      <c r="W109" s="7" t="s">
        <v>5759</v>
      </c>
      <c r="X109" s="6" t="s">
        <v>5914</v>
      </c>
      <c r="Y109" s="7" t="s">
        <v>6032</v>
      </c>
      <c r="Z109" s="6" t="s">
        <v>6166</v>
      </c>
      <c r="AA109" s="7" t="s">
        <v>6325</v>
      </c>
      <c r="AB109" s="7" t="s">
        <v>6410</v>
      </c>
      <c r="AC109" s="7" t="s">
        <v>6643</v>
      </c>
      <c r="AD109" s="7" t="s">
        <v>6891</v>
      </c>
      <c r="AE109" s="6" t="s">
        <v>910</v>
      </c>
      <c r="AF109" s="6" t="s">
        <v>2184</v>
      </c>
      <c r="AK109" s="6" t="s">
        <v>8045</v>
      </c>
      <c r="AL109" s="6" t="s">
        <v>8557</v>
      </c>
      <c r="AM109" s="7" t="s">
        <v>8682</v>
      </c>
      <c r="AN109" s="6" t="s">
        <v>11421</v>
      </c>
      <c r="AO109" s="7" t="s">
        <v>11609</v>
      </c>
      <c r="AP109" s="6" t="s">
        <v>11423</v>
      </c>
      <c r="AQ109" s="6" t="s">
        <v>9116</v>
      </c>
      <c r="AR109" s="6" t="s">
        <v>9353</v>
      </c>
      <c r="AT109" s="6" t="s">
        <v>9864</v>
      </c>
      <c r="AU109" s="6" t="s">
        <v>10170</v>
      </c>
      <c r="AV109" s="6" t="s">
        <v>10291</v>
      </c>
      <c r="AW109" s="6" t="s">
        <v>10412</v>
      </c>
      <c r="BV109" s="6" t="s">
        <v>9648</v>
      </c>
      <c r="BW109" t="str">
        <f>_xll.BDP(BV109,"NAME")</f>
        <v>JPN YEN CURR FUT  Dec95</v>
      </c>
    </row>
    <row r="110" spans="1:75" ht="17.25" customHeight="1" x14ac:dyDescent="0.25">
      <c r="A110" s="6" t="s">
        <v>4265</v>
      </c>
      <c r="B110" s="7" t="s">
        <v>129</v>
      </c>
      <c r="D110" s="6" t="s">
        <v>186</v>
      </c>
      <c r="E110" s="6" t="s">
        <v>2699</v>
      </c>
      <c r="F110" s="6" t="s">
        <v>10857</v>
      </c>
      <c r="G110" s="6" t="s">
        <v>3098</v>
      </c>
      <c r="I110" s="7" t="s">
        <v>3351</v>
      </c>
      <c r="J110" s="7" t="s">
        <v>3534</v>
      </c>
      <c r="K110" s="7" t="s">
        <v>535</v>
      </c>
      <c r="L110" s="6" t="s">
        <v>3777</v>
      </c>
      <c r="M110" s="6" t="s">
        <v>3896</v>
      </c>
      <c r="O110" s="7" t="s">
        <v>4681</v>
      </c>
      <c r="P110" s="6" t="s">
        <v>5022</v>
      </c>
      <c r="Q110" s="7" t="s">
        <v>1064</v>
      </c>
      <c r="S110" s="7" t="s">
        <v>5496</v>
      </c>
      <c r="T110" s="7" t="s">
        <v>1384</v>
      </c>
      <c r="U110" s="6" t="s">
        <v>11673</v>
      </c>
      <c r="V110" s="7" t="s">
        <v>866</v>
      </c>
      <c r="W110" s="7" t="s">
        <v>5760</v>
      </c>
      <c r="X110" s="6" t="s">
        <v>5915</v>
      </c>
      <c r="Y110" s="7" t="s">
        <v>6033</v>
      </c>
      <c r="Z110" s="6" t="s">
        <v>6167</v>
      </c>
      <c r="AA110" s="7" t="s">
        <v>6326</v>
      </c>
      <c r="AB110" s="7" t="s">
        <v>6411</v>
      </c>
      <c r="AC110" s="7" t="s">
        <v>6644</v>
      </c>
      <c r="AD110" s="7" t="s">
        <v>6892</v>
      </c>
      <c r="AE110" s="7" t="s">
        <v>1830</v>
      </c>
      <c r="AF110" s="7" t="s">
        <v>2187</v>
      </c>
      <c r="AK110" s="6" t="s">
        <v>8046</v>
      </c>
      <c r="AL110" s="7" t="s">
        <v>8558</v>
      </c>
      <c r="AM110" s="6" t="s">
        <v>8683</v>
      </c>
      <c r="AN110" s="7" t="s">
        <v>11610</v>
      </c>
      <c r="AO110" s="6" t="s">
        <v>11622</v>
      </c>
      <c r="AP110" s="7" t="s">
        <v>11514</v>
      </c>
      <c r="AQ110" s="7" t="s">
        <v>9117</v>
      </c>
      <c r="AR110" s="7" t="s">
        <v>9354</v>
      </c>
      <c r="AT110" s="7" t="s">
        <v>9867</v>
      </c>
      <c r="AU110" s="7" t="s">
        <v>10171</v>
      </c>
      <c r="AV110" s="7" t="s">
        <v>10292</v>
      </c>
      <c r="AW110" s="7" t="s">
        <v>10413</v>
      </c>
      <c r="BV110" s="7" t="s">
        <v>9649</v>
      </c>
      <c r="BW110" t="str">
        <f>_xll.BDP(BV110,"NAME")</f>
        <v>#N/A Invalid Security</v>
      </c>
    </row>
    <row r="111" spans="1:75" ht="17.25" customHeight="1" x14ac:dyDescent="0.25">
      <c r="A111" s="6" t="s">
        <v>76</v>
      </c>
      <c r="B111" s="7" t="s">
        <v>130</v>
      </c>
      <c r="D111" s="6" t="s">
        <v>187</v>
      </c>
      <c r="E111" s="7" t="s">
        <v>2700</v>
      </c>
      <c r="F111" s="7" t="s">
        <v>10853</v>
      </c>
      <c r="G111" s="6" t="s">
        <v>3099</v>
      </c>
      <c r="I111" s="7" t="s">
        <v>3352</v>
      </c>
      <c r="J111" s="7" t="s">
        <v>619</v>
      </c>
      <c r="K111" s="7" t="s">
        <v>536</v>
      </c>
      <c r="L111" s="7" t="s">
        <v>3778</v>
      </c>
      <c r="M111" s="6" t="s">
        <v>3897</v>
      </c>
      <c r="O111" s="7" t="s">
        <v>4684</v>
      </c>
      <c r="P111" s="6" t="s">
        <v>10612</v>
      </c>
      <c r="Q111" s="7" t="s">
        <v>1065</v>
      </c>
      <c r="S111" s="7" t="s">
        <v>5499</v>
      </c>
      <c r="T111" s="7" t="s">
        <v>1385</v>
      </c>
      <c r="U111" s="6" t="s">
        <v>11674</v>
      </c>
      <c r="V111" s="7" t="s">
        <v>867</v>
      </c>
      <c r="W111" s="7" t="s">
        <v>5761</v>
      </c>
      <c r="X111" s="6" t="s">
        <v>5916</v>
      </c>
      <c r="Y111" s="7" t="s">
        <v>6034</v>
      </c>
      <c r="Z111" s="7" t="s">
        <v>6168</v>
      </c>
      <c r="AA111" s="7" t="s">
        <v>6327</v>
      </c>
      <c r="AB111" s="7" t="s">
        <v>6412</v>
      </c>
      <c r="AC111" s="7" t="s">
        <v>6645</v>
      </c>
      <c r="AD111" s="7" t="s">
        <v>6893</v>
      </c>
      <c r="AE111" s="7" t="s">
        <v>937</v>
      </c>
      <c r="AF111" s="7" t="s">
        <v>2190</v>
      </c>
      <c r="AK111" s="6" t="s">
        <v>8047</v>
      </c>
      <c r="AL111" s="7" t="s">
        <v>8559</v>
      </c>
      <c r="AM111" s="6" t="s">
        <v>10646</v>
      </c>
      <c r="AN111" s="7" t="s">
        <v>11611</v>
      </c>
      <c r="AO111" s="6" t="s">
        <v>11623</v>
      </c>
      <c r="AP111" s="7" t="s">
        <v>11515</v>
      </c>
      <c r="AQ111" s="7" t="s">
        <v>9118</v>
      </c>
      <c r="AR111" s="7" t="s">
        <v>9355</v>
      </c>
      <c r="AT111" s="7" t="s">
        <v>9870</v>
      </c>
      <c r="AU111" s="7" t="s">
        <v>10172</v>
      </c>
      <c r="AV111" s="7" t="s">
        <v>10293</v>
      </c>
      <c r="AW111" s="7" t="s">
        <v>10414</v>
      </c>
      <c r="BV111" s="7" t="s">
        <v>9650</v>
      </c>
      <c r="BW111" t="str">
        <f>_xll.BDP(BV111,"NAME")</f>
        <v>#N/A Invalid Security</v>
      </c>
    </row>
    <row r="112" spans="1:75" ht="17.25" customHeight="1" x14ac:dyDescent="0.25">
      <c r="A112" s="6" t="s">
        <v>4266</v>
      </c>
      <c r="B112" s="7" t="s">
        <v>131</v>
      </c>
      <c r="D112" s="6" t="s">
        <v>188</v>
      </c>
      <c r="E112" s="7" t="s">
        <v>2701</v>
      </c>
      <c r="F112" s="7" t="s">
        <v>10854</v>
      </c>
      <c r="G112" s="6" t="s">
        <v>3100</v>
      </c>
      <c r="I112" s="7" t="s">
        <v>3353</v>
      </c>
      <c r="J112" s="7" t="s">
        <v>3535</v>
      </c>
      <c r="K112" s="7" t="s">
        <v>537</v>
      </c>
      <c r="L112" s="7" t="s">
        <v>3779</v>
      </c>
      <c r="M112" s="6" t="s">
        <v>3898</v>
      </c>
      <c r="O112" s="6" t="s">
        <v>4687</v>
      </c>
      <c r="P112" s="6" t="s">
        <v>10613</v>
      </c>
      <c r="Q112" s="7" t="s">
        <v>1066</v>
      </c>
      <c r="S112" s="7" t="s">
        <v>5502</v>
      </c>
      <c r="T112" s="7" t="s">
        <v>1386</v>
      </c>
      <c r="U112" s="7" t="s">
        <v>11068</v>
      </c>
      <c r="V112" s="6" t="s">
        <v>868</v>
      </c>
      <c r="W112" s="6" t="s">
        <v>5762</v>
      </c>
      <c r="X112" s="7" t="s">
        <v>5917</v>
      </c>
      <c r="Y112" s="6" t="s">
        <v>6035</v>
      </c>
      <c r="Z112" s="7" t="s">
        <v>6169</v>
      </c>
      <c r="AA112" s="6" t="s">
        <v>6328</v>
      </c>
      <c r="AB112" s="7" t="s">
        <v>6413</v>
      </c>
      <c r="AC112" s="7" t="s">
        <v>6646</v>
      </c>
      <c r="AD112" s="7" t="s">
        <v>6894</v>
      </c>
      <c r="AE112" s="7" t="s">
        <v>1834</v>
      </c>
      <c r="AF112" s="7" t="s">
        <v>2193</v>
      </c>
      <c r="AK112" s="6" t="s">
        <v>8048</v>
      </c>
      <c r="AL112" s="7" t="s">
        <v>8560</v>
      </c>
      <c r="AM112" s="6" t="s">
        <v>10647</v>
      </c>
      <c r="AN112" s="7" t="s">
        <v>11612</v>
      </c>
      <c r="AO112" s="6" t="s">
        <v>11624</v>
      </c>
      <c r="AP112" s="7" t="s">
        <v>11516</v>
      </c>
      <c r="AQ112" s="7" t="s">
        <v>9119</v>
      </c>
      <c r="AR112" s="7" t="s">
        <v>9356</v>
      </c>
      <c r="AT112" s="7" t="s">
        <v>9873</v>
      </c>
      <c r="AU112" s="7" t="s">
        <v>10173</v>
      </c>
      <c r="AV112" s="7" t="s">
        <v>10294</v>
      </c>
      <c r="AW112" s="7" t="s">
        <v>10415</v>
      </c>
      <c r="BV112" s="7" t="s">
        <v>9651</v>
      </c>
      <c r="BW112" t="str">
        <f>_xll.BDP(BV112,"NAME")</f>
        <v>JPN YEN CURR FUT  Mar96</v>
      </c>
    </row>
    <row r="113" spans="1:75" ht="17.25" customHeight="1" x14ac:dyDescent="0.25">
      <c r="A113" s="7" t="s">
        <v>4267</v>
      </c>
      <c r="B113" s="7" t="s">
        <v>132</v>
      </c>
      <c r="D113" s="6" t="s">
        <v>189</v>
      </c>
      <c r="E113" s="7" t="s">
        <v>2702</v>
      </c>
      <c r="F113" s="7" t="s">
        <v>10855</v>
      </c>
      <c r="G113" s="6" t="s">
        <v>3101</v>
      </c>
      <c r="I113" s="7" t="s">
        <v>3354</v>
      </c>
      <c r="J113" s="7" t="s">
        <v>3536</v>
      </c>
      <c r="K113" s="7" t="s">
        <v>538</v>
      </c>
      <c r="L113" s="7" t="s">
        <v>3780</v>
      </c>
      <c r="M113" s="6" t="s">
        <v>3899</v>
      </c>
      <c r="O113" s="6" t="s">
        <v>10610</v>
      </c>
      <c r="P113" s="6" t="s">
        <v>11016</v>
      </c>
      <c r="Q113" s="7" t="s">
        <v>1067</v>
      </c>
      <c r="S113" s="7" t="s">
        <v>5505</v>
      </c>
      <c r="T113" s="7" t="s">
        <v>1387</v>
      </c>
      <c r="U113" s="7" t="s">
        <v>11069</v>
      </c>
      <c r="V113" s="6" t="s">
        <v>2319</v>
      </c>
      <c r="W113" s="6" t="s">
        <v>5763</v>
      </c>
      <c r="X113" s="7" t="s">
        <v>5918</v>
      </c>
      <c r="Y113" s="6" t="s">
        <v>6036</v>
      </c>
      <c r="Z113" s="7" t="s">
        <v>6170</v>
      </c>
      <c r="AA113" s="6" t="s">
        <v>6329</v>
      </c>
      <c r="AB113" s="7" t="s">
        <v>6414</v>
      </c>
      <c r="AC113" s="7" t="s">
        <v>6647</v>
      </c>
      <c r="AD113" s="7" t="s">
        <v>6895</v>
      </c>
      <c r="AE113" s="7" t="s">
        <v>911</v>
      </c>
      <c r="AF113" s="7" t="s">
        <v>2196</v>
      </c>
      <c r="AK113" s="6" t="s">
        <v>8049</v>
      </c>
      <c r="AL113" s="7" t="s">
        <v>8561</v>
      </c>
      <c r="AM113" s="6" t="s">
        <v>11420</v>
      </c>
      <c r="AN113" s="7" t="s">
        <v>11613</v>
      </c>
      <c r="AO113" s="6" t="s">
        <v>11625</v>
      </c>
      <c r="AP113" s="7" t="s">
        <v>11517</v>
      </c>
      <c r="AQ113" s="7" t="s">
        <v>9120</v>
      </c>
      <c r="AR113" s="7" t="s">
        <v>9357</v>
      </c>
      <c r="AT113" s="7" t="s">
        <v>9876</v>
      </c>
      <c r="AU113" s="7" t="s">
        <v>10174</v>
      </c>
      <c r="AV113" s="7" t="s">
        <v>10295</v>
      </c>
      <c r="AW113" s="7" t="s">
        <v>10416</v>
      </c>
      <c r="BV113" s="7" t="s">
        <v>9652</v>
      </c>
      <c r="BW113" t="str">
        <f>_xll.BDP(BV113,"NAME")</f>
        <v>#N/A Invalid Security</v>
      </c>
    </row>
    <row r="114" spans="1:75" ht="17.25" customHeight="1" x14ac:dyDescent="0.25">
      <c r="A114" s="7" t="s">
        <v>77</v>
      </c>
      <c r="B114" s="6" t="s">
        <v>133</v>
      </c>
      <c r="D114" s="7" t="s">
        <v>190</v>
      </c>
      <c r="E114" s="7" t="s">
        <v>2703</v>
      </c>
      <c r="F114" s="7" t="s">
        <v>10856</v>
      </c>
      <c r="G114" s="6" t="s">
        <v>3102</v>
      </c>
      <c r="I114" s="7" t="s">
        <v>3355</v>
      </c>
      <c r="J114" s="7" t="s">
        <v>620</v>
      </c>
      <c r="K114" s="6" t="s">
        <v>539</v>
      </c>
      <c r="L114" s="7" t="s">
        <v>3781</v>
      </c>
      <c r="M114" s="6" t="s">
        <v>3900</v>
      </c>
      <c r="O114" s="6" t="s">
        <v>10611</v>
      </c>
      <c r="P114" s="7" t="s">
        <v>11017</v>
      </c>
      <c r="Q114" s="7" t="s">
        <v>1068</v>
      </c>
      <c r="S114" s="6" t="s">
        <v>5508</v>
      </c>
      <c r="T114" s="7" t="s">
        <v>1388</v>
      </c>
      <c r="U114" s="7" t="s">
        <v>11070</v>
      </c>
      <c r="V114" s="6" t="s">
        <v>895</v>
      </c>
      <c r="W114" s="6" t="s">
        <v>5764</v>
      </c>
      <c r="X114" s="7" t="s">
        <v>5919</v>
      </c>
      <c r="Y114" s="6" t="s">
        <v>6037</v>
      </c>
      <c r="Z114" s="7" t="s">
        <v>6171</v>
      </c>
      <c r="AA114" s="6" t="s">
        <v>6330</v>
      </c>
      <c r="AB114" s="7" t="s">
        <v>6415</v>
      </c>
      <c r="AC114" s="6" t="s">
        <v>6648</v>
      </c>
      <c r="AD114" s="7" t="s">
        <v>6896</v>
      </c>
      <c r="AE114" s="6" t="s">
        <v>1838</v>
      </c>
      <c r="AF114" s="6" t="s">
        <v>2199</v>
      </c>
      <c r="AK114" s="6" t="s">
        <v>8050</v>
      </c>
      <c r="AL114" s="6" t="s">
        <v>8562</v>
      </c>
      <c r="AM114" s="7" t="s">
        <v>11614</v>
      </c>
      <c r="AN114" s="6" t="s">
        <v>11626</v>
      </c>
      <c r="AO114" s="7" t="s">
        <v>11638</v>
      </c>
      <c r="AP114" s="6" t="s">
        <v>11554</v>
      </c>
      <c r="AQ114" s="6" t="s">
        <v>9121</v>
      </c>
      <c r="AR114" s="6" t="s">
        <v>9358</v>
      </c>
      <c r="AT114" s="6" t="s">
        <v>9879</v>
      </c>
      <c r="AU114" s="6" t="s">
        <v>10175</v>
      </c>
      <c r="AV114" s="6" t="s">
        <v>10296</v>
      </c>
      <c r="AW114" s="6" t="s">
        <v>10417</v>
      </c>
      <c r="BV114" s="7" t="s">
        <v>9653</v>
      </c>
      <c r="BW114" t="str">
        <f>_xll.BDP(BV114,"NAME")</f>
        <v>#N/A Invalid Security</v>
      </c>
    </row>
    <row r="115" spans="1:75" ht="17.25" customHeight="1" x14ac:dyDescent="0.25">
      <c r="A115" s="7" t="s">
        <v>4268</v>
      </c>
      <c r="B115" s="6" t="s">
        <v>134</v>
      </c>
      <c r="D115" s="7" t="s">
        <v>191</v>
      </c>
      <c r="E115" s="7" t="s">
        <v>2704</v>
      </c>
      <c r="F115" s="6" t="s">
        <v>10858</v>
      </c>
      <c r="G115" s="6" t="s">
        <v>3103</v>
      </c>
      <c r="I115" s="7" t="s">
        <v>3356</v>
      </c>
      <c r="J115" s="7" t="s">
        <v>3537</v>
      </c>
      <c r="K115" s="6" t="s">
        <v>540</v>
      </c>
      <c r="L115" s="6" t="s">
        <v>3782</v>
      </c>
      <c r="M115" s="6" t="s">
        <v>3901</v>
      </c>
      <c r="O115" s="6" t="s">
        <v>10999</v>
      </c>
      <c r="P115" s="7" t="s">
        <v>11018</v>
      </c>
      <c r="Q115" s="7" t="s">
        <v>1069</v>
      </c>
      <c r="S115" s="6" t="s">
        <v>5511</v>
      </c>
      <c r="T115" s="7" t="s">
        <v>1389</v>
      </c>
      <c r="U115" s="7" t="s">
        <v>11071</v>
      </c>
      <c r="V115" s="6" t="s">
        <v>869</v>
      </c>
      <c r="W115" s="6" t="s">
        <v>5765</v>
      </c>
      <c r="X115" s="7" t="s">
        <v>5920</v>
      </c>
      <c r="Y115" s="6" t="s">
        <v>6038</v>
      </c>
      <c r="Z115" s="7" t="s">
        <v>6172</v>
      </c>
      <c r="AA115" s="6" t="s">
        <v>6331</v>
      </c>
      <c r="AB115" s="6" t="s">
        <v>6416</v>
      </c>
      <c r="AC115" s="6" t="s">
        <v>6649</v>
      </c>
      <c r="AD115" s="7" t="s">
        <v>6897</v>
      </c>
      <c r="AE115" s="6" t="s">
        <v>938</v>
      </c>
      <c r="AF115" s="6" t="s">
        <v>2202</v>
      </c>
      <c r="AK115" s="6" t="s">
        <v>8051</v>
      </c>
      <c r="AL115" s="6" t="s">
        <v>8563</v>
      </c>
      <c r="AM115" s="7" t="s">
        <v>11615</v>
      </c>
      <c r="AN115" s="6" t="s">
        <v>11627</v>
      </c>
      <c r="AO115" s="7" t="s">
        <v>11639</v>
      </c>
      <c r="AP115" s="6" t="s">
        <v>11555</v>
      </c>
      <c r="AQ115" s="6" t="s">
        <v>9122</v>
      </c>
      <c r="AR115" s="6" t="s">
        <v>9359</v>
      </c>
      <c r="AT115" s="6" t="s">
        <v>9882</v>
      </c>
      <c r="AU115" s="6" t="s">
        <v>10176</v>
      </c>
      <c r="AV115" s="6" t="s">
        <v>10297</v>
      </c>
      <c r="AW115" s="6" t="s">
        <v>10418</v>
      </c>
      <c r="BV115" s="7" t="s">
        <v>9654</v>
      </c>
      <c r="BW115" t="str">
        <f>_xll.BDP(BV115,"NAME")</f>
        <v>JPN YEN CURR FUT  Jun96</v>
      </c>
    </row>
    <row r="116" spans="1:75" ht="17.25" customHeight="1" x14ac:dyDescent="0.25">
      <c r="A116" s="7" t="s">
        <v>4269</v>
      </c>
      <c r="B116" s="6" t="s">
        <v>135</v>
      </c>
      <c r="D116" s="7" t="s">
        <v>192</v>
      </c>
      <c r="E116" s="7" t="s">
        <v>2705</v>
      </c>
      <c r="F116" s="6" t="s">
        <v>10859</v>
      </c>
      <c r="G116" s="6" t="s">
        <v>3104</v>
      </c>
      <c r="I116" s="7" t="s">
        <v>3357</v>
      </c>
      <c r="J116" s="7" t="s">
        <v>3538</v>
      </c>
      <c r="K116" s="6" t="s">
        <v>541</v>
      </c>
      <c r="L116" s="6" t="s">
        <v>10604</v>
      </c>
      <c r="M116" s="6" t="s">
        <v>3902</v>
      </c>
      <c r="O116" s="7" t="s">
        <v>11000</v>
      </c>
      <c r="P116" s="7" t="s">
        <v>11019</v>
      </c>
      <c r="Q116" s="7" t="s">
        <v>1070</v>
      </c>
      <c r="S116" s="6" t="s">
        <v>5514</v>
      </c>
      <c r="T116" s="7" t="s">
        <v>1390</v>
      </c>
      <c r="U116" s="6" t="s">
        <v>11076</v>
      </c>
      <c r="V116" s="6" t="s">
        <v>870</v>
      </c>
      <c r="W116" s="6" t="s">
        <v>5766</v>
      </c>
      <c r="X116" s="6" t="s">
        <v>5921</v>
      </c>
      <c r="Y116" s="6" t="s">
        <v>6039</v>
      </c>
      <c r="Z116" s="6" t="s">
        <v>6173</v>
      </c>
      <c r="AA116" s="6" t="s">
        <v>6332</v>
      </c>
      <c r="AB116" s="6" t="s">
        <v>6417</v>
      </c>
      <c r="AC116" s="6" t="s">
        <v>6650</v>
      </c>
      <c r="AD116" s="7" t="s">
        <v>6898</v>
      </c>
      <c r="AE116" s="6" t="s">
        <v>1842</v>
      </c>
      <c r="AF116" s="6" t="s">
        <v>2205</v>
      </c>
      <c r="AK116" s="6" t="s">
        <v>8052</v>
      </c>
      <c r="AL116" s="6" t="s">
        <v>8564</v>
      </c>
      <c r="AM116" s="7" t="s">
        <v>11616</v>
      </c>
      <c r="AN116" s="6" t="s">
        <v>11628</v>
      </c>
      <c r="AO116" s="7" t="s">
        <v>11640</v>
      </c>
      <c r="AP116" s="6" t="s">
        <v>11556</v>
      </c>
      <c r="AQ116" s="6" t="s">
        <v>9123</v>
      </c>
      <c r="AR116" s="6" t="s">
        <v>9360</v>
      </c>
      <c r="AT116" s="6" t="s">
        <v>9885</v>
      </c>
      <c r="AU116" s="6" t="s">
        <v>10177</v>
      </c>
      <c r="AV116" s="6" t="s">
        <v>10298</v>
      </c>
      <c r="AW116" s="6" t="s">
        <v>10419</v>
      </c>
      <c r="BV116" s="7" t="s">
        <v>9655</v>
      </c>
      <c r="BW116" t="str">
        <f>_xll.BDP(BV116,"NAME")</f>
        <v>#N/A Invalid Security</v>
      </c>
    </row>
    <row r="117" spans="1:75" ht="17.25" customHeight="1" x14ac:dyDescent="0.25">
      <c r="A117" s="7" t="s">
        <v>78</v>
      </c>
      <c r="B117" s="6" t="s">
        <v>136</v>
      </c>
      <c r="D117" s="7" t="s">
        <v>193</v>
      </c>
      <c r="E117" s="7" t="s">
        <v>2706</v>
      </c>
      <c r="F117" s="6" t="s">
        <v>10860</v>
      </c>
      <c r="G117" s="6" t="s">
        <v>3105</v>
      </c>
      <c r="I117" s="7" t="s">
        <v>3358</v>
      </c>
      <c r="J117" s="7" t="s">
        <v>621</v>
      </c>
      <c r="K117" s="6" t="s">
        <v>542</v>
      </c>
      <c r="L117" s="6" t="s">
        <v>10605</v>
      </c>
      <c r="M117" s="7" t="s">
        <v>3903</v>
      </c>
      <c r="O117" s="7" t="s">
        <v>11001</v>
      </c>
      <c r="P117" s="7" t="s">
        <v>11020</v>
      </c>
      <c r="Q117" s="7" t="s">
        <v>1071</v>
      </c>
      <c r="S117" s="6" t="s">
        <v>5517</v>
      </c>
      <c r="T117" s="7" t="s">
        <v>1391</v>
      </c>
      <c r="U117" s="6" t="s">
        <v>11077</v>
      </c>
      <c r="V117" s="7" t="s">
        <v>871</v>
      </c>
      <c r="W117" s="7" t="s">
        <v>5767</v>
      </c>
      <c r="X117" s="6" t="s">
        <v>10648</v>
      </c>
      <c r="Y117" s="7" t="s">
        <v>6040</v>
      </c>
      <c r="Z117" s="6" t="s">
        <v>6174</v>
      </c>
      <c r="AA117" s="7" t="s">
        <v>6333</v>
      </c>
      <c r="AB117" s="6" t="s">
        <v>6418</v>
      </c>
      <c r="AC117" s="6" t="s">
        <v>6651</v>
      </c>
      <c r="AD117" s="7" t="s">
        <v>6899</v>
      </c>
      <c r="AE117" s="6" t="s">
        <v>912</v>
      </c>
      <c r="AF117" s="6" t="s">
        <v>2208</v>
      </c>
      <c r="AK117" s="6" t="s">
        <v>8053</v>
      </c>
      <c r="AL117" s="6" t="s">
        <v>8565</v>
      </c>
      <c r="AM117" s="7" t="s">
        <v>11617</v>
      </c>
      <c r="AN117" s="6" t="s">
        <v>11629</v>
      </c>
      <c r="AO117" s="7" t="s">
        <v>11641</v>
      </c>
      <c r="AP117" s="6" t="s">
        <v>11557</v>
      </c>
      <c r="AQ117" s="6" t="s">
        <v>9124</v>
      </c>
      <c r="AR117" s="6" t="s">
        <v>9361</v>
      </c>
      <c r="AT117" s="6" t="s">
        <v>9888</v>
      </c>
      <c r="AU117" s="6" t="s">
        <v>10178</v>
      </c>
      <c r="AV117" s="6" t="s">
        <v>10299</v>
      </c>
      <c r="AW117" s="6" t="s">
        <v>10420</v>
      </c>
      <c r="BV117" s="7" t="s">
        <v>9656</v>
      </c>
      <c r="BW117" t="str">
        <f>_xll.BDP(BV117,"NAME")</f>
        <v>#N/A Invalid Security</v>
      </c>
    </row>
    <row r="118" spans="1:75" ht="17.25" customHeight="1" x14ac:dyDescent="0.25">
      <c r="A118" s="7" t="s">
        <v>4270</v>
      </c>
      <c r="B118" s="7" t="s">
        <v>137</v>
      </c>
      <c r="D118" s="6" t="s">
        <v>194</v>
      </c>
      <c r="E118" s="7" t="s">
        <v>2707</v>
      </c>
      <c r="F118" s="6" t="s">
        <v>10861</v>
      </c>
      <c r="G118" s="6" t="s">
        <v>3106</v>
      </c>
      <c r="I118" s="7" t="s">
        <v>3359</v>
      </c>
      <c r="J118" s="7" t="s">
        <v>3539</v>
      </c>
      <c r="K118" s="7" t="s">
        <v>543</v>
      </c>
      <c r="L118" s="6" t="s">
        <v>10950</v>
      </c>
      <c r="M118" s="7" t="s">
        <v>3904</v>
      </c>
      <c r="O118" s="7" t="s">
        <v>11002</v>
      </c>
      <c r="P118" s="6" t="s">
        <v>11021</v>
      </c>
      <c r="Q118" s="7" t="s">
        <v>1072</v>
      </c>
      <c r="S118" s="7" t="s">
        <v>5520</v>
      </c>
      <c r="T118" s="7" t="s">
        <v>1392</v>
      </c>
      <c r="U118" s="6" t="s">
        <v>11078</v>
      </c>
      <c r="V118" s="7" t="s">
        <v>2320</v>
      </c>
      <c r="W118" s="7" t="s">
        <v>5768</v>
      </c>
      <c r="X118" s="6" t="s">
        <v>10649</v>
      </c>
      <c r="Y118" s="7" t="s">
        <v>6041</v>
      </c>
      <c r="Z118" s="6" t="s">
        <v>6175</v>
      </c>
      <c r="AA118" s="7" t="s">
        <v>6334</v>
      </c>
      <c r="AB118" s="6" t="s">
        <v>6419</v>
      </c>
      <c r="AC118" s="6" t="s">
        <v>6652</v>
      </c>
      <c r="AD118" s="7" t="s">
        <v>6900</v>
      </c>
      <c r="AE118" s="7" t="s">
        <v>1846</v>
      </c>
      <c r="AF118" s="7" t="s">
        <v>2211</v>
      </c>
      <c r="AK118" s="6" t="s">
        <v>8054</v>
      </c>
      <c r="AL118" s="7" t="s">
        <v>8566</v>
      </c>
      <c r="AM118" s="6" t="s">
        <v>11630</v>
      </c>
      <c r="AN118" s="7" t="s">
        <v>11642</v>
      </c>
      <c r="AO118" s="6" t="s">
        <v>11774</v>
      </c>
      <c r="AP118" s="7" t="s">
        <v>11598</v>
      </c>
      <c r="AQ118" s="7" t="s">
        <v>9125</v>
      </c>
      <c r="AR118" s="7" t="s">
        <v>9362</v>
      </c>
      <c r="AT118" s="7" t="s">
        <v>9891</v>
      </c>
      <c r="AU118" s="7" t="s">
        <v>10179</v>
      </c>
      <c r="AV118" s="7" t="s">
        <v>10300</v>
      </c>
      <c r="AW118" s="7" t="s">
        <v>10421</v>
      </c>
      <c r="BV118" s="7" t="s">
        <v>9657</v>
      </c>
      <c r="BW118" t="str">
        <f>_xll.BDP(BV118,"NAME")</f>
        <v>JPN YEN CURR FUT  Sep96</v>
      </c>
    </row>
    <row r="119" spans="1:75" ht="17.25" customHeight="1" x14ac:dyDescent="0.25">
      <c r="A119" s="7" t="s">
        <v>4271</v>
      </c>
      <c r="B119" s="7" t="s">
        <v>138</v>
      </c>
      <c r="D119" s="6" t="s">
        <v>10588</v>
      </c>
      <c r="E119" s="7" t="s">
        <v>2708</v>
      </c>
      <c r="F119" s="7" t="s">
        <v>10862</v>
      </c>
      <c r="G119" s="6" t="s">
        <v>3107</v>
      </c>
      <c r="I119" s="7" t="s">
        <v>3360</v>
      </c>
      <c r="J119" s="7" t="s">
        <v>3540</v>
      </c>
      <c r="K119" s="7" t="s">
        <v>544</v>
      </c>
      <c r="L119" s="7" t="s">
        <v>10955</v>
      </c>
      <c r="M119" s="7" t="s">
        <v>3905</v>
      </c>
      <c r="O119" s="7" t="s">
        <v>11003</v>
      </c>
      <c r="P119" s="6" t="s">
        <v>11022</v>
      </c>
      <c r="Q119" s="7" t="s">
        <v>1073</v>
      </c>
      <c r="S119" s="7" t="s">
        <v>5523</v>
      </c>
      <c r="T119" s="7" t="s">
        <v>1393</v>
      </c>
      <c r="U119" s="6" t="s">
        <v>11079</v>
      </c>
      <c r="V119" s="7" t="s">
        <v>896</v>
      </c>
      <c r="W119" s="7" t="s">
        <v>5769</v>
      </c>
      <c r="X119" s="6" t="s">
        <v>10650</v>
      </c>
      <c r="Y119" s="7" t="s">
        <v>6042</v>
      </c>
      <c r="Z119" s="6" t="s">
        <v>6176</v>
      </c>
      <c r="AA119" s="7" t="s">
        <v>6335</v>
      </c>
      <c r="AB119" s="6" t="s">
        <v>6420</v>
      </c>
      <c r="AC119" s="6" t="s">
        <v>6653</v>
      </c>
      <c r="AD119" s="7" t="s">
        <v>6901</v>
      </c>
      <c r="AE119" s="7" t="s">
        <v>939</v>
      </c>
      <c r="AF119" s="7" t="s">
        <v>2214</v>
      </c>
      <c r="AK119" s="6" t="s">
        <v>8055</v>
      </c>
      <c r="AL119" s="7" t="s">
        <v>8567</v>
      </c>
      <c r="AM119" s="6" t="s">
        <v>11631</v>
      </c>
      <c r="AN119" s="7" t="s">
        <v>11643</v>
      </c>
      <c r="AO119" s="6" t="s">
        <v>11775</v>
      </c>
      <c r="AP119" s="7" t="s">
        <v>11599</v>
      </c>
      <c r="AQ119" s="7" t="s">
        <v>9126</v>
      </c>
      <c r="AR119" s="7" t="s">
        <v>9363</v>
      </c>
      <c r="AT119" s="7" t="s">
        <v>9894</v>
      </c>
      <c r="AU119" s="7" t="s">
        <v>10180</v>
      </c>
      <c r="AV119" s="7" t="s">
        <v>10301</v>
      </c>
      <c r="AW119" s="7" t="s">
        <v>10422</v>
      </c>
      <c r="BV119" s="7" t="s">
        <v>9658</v>
      </c>
      <c r="BW119" t="str">
        <f>_xll.BDP(BV119,"NAME")</f>
        <v>#N/A Invalid Security</v>
      </c>
    </row>
    <row r="120" spans="1:75" ht="17.25" customHeight="1" x14ac:dyDescent="0.25">
      <c r="A120" s="7" t="s">
        <v>79</v>
      </c>
      <c r="B120" s="7" t="s">
        <v>139</v>
      </c>
      <c r="D120" s="6" t="s">
        <v>10589</v>
      </c>
      <c r="E120" s="7" t="s">
        <v>2709</v>
      </c>
      <c r="F120" s="7" t="s">
        <v>10863</v>
      </c>
      <c r="G120" s="7" t="s">
        <v>3108</v>
      </c>
      <c r="I120" s="7" t="s">
        <v>3361</v>
      </c>
      <c r="J120" s="7" t="s">
        <v>622</v>
      </c>
      <c r="K120" s="7" t="s">
        <v>545</v>
      </c>
      <c r="L120" s="7" t="s">
        <v>10956</v>
      </c>
      <c r="M120" s="7" t="s">
        <v>3906</v>
      </c>
      <c r="O120" s="6" t="s">
        <v>11004</v>
      </c>
      <c r="P120" s="6" t="s">
        <v>11023</v>
      </c>
      <c r="Q120" s="6" t="s">
        <v>1074</v>
      </c>
      <c r="S120" s="7" t="s">
        <v>5526</v>
      </c>
      <c r="T120" s="6" t="s">
        <v>1394</v>
      </c>
      <c r="U120" s="6" t="s">
        <v>11080</v>
      </c>
      <c r="V120" s="7" t="s">
        <v>872</v>
      </c>
      <c r="W120" s="7" t="s">
        <v>5770</v>
      </c>
      <c r="X120" s="7" t="s">
        <v>11135</v>
      </c>
      <c r="Y120" s="7" t="s">
        <v>6043</v>
      </c>
      <c r="Z120" s="6" t="s">
        <v>6177</v>
      </c>
      <c r="AA120" s="7" t="s">
        <v>6336</v>
      </c>
      <c r="AB120" s="6" t="s">
        <v>6421</v>
      </c>
      <c r="AC120" s="6" t="s">
        <v>6654</v>
      </c>
      <c r="AD120" s="7" t="s">
        <v>6902</v>
      </c>
      <c r="AE120" s="7" t="s">
        <v>1850</v>
      </c>
      <c r="AF120" s="7" t="s">
        <v>2217</v>
      </c>
      <c r="AK120" s="7" t="s">
        <v>8056</v>
      </c>
      <c r="AL120" s="7" t="s">
        <v>8568</v>
      </c>
      <c r="AM120" s="6" t="s">
        <v>11632</v>
      </c>
      <c r="AN120" s="7" t="s">
        <v>11644</v>
      </c>
      <c r="AO120" s="6" t="s">
        <v>11776</v>
      </c>
      <c r="AP120" s="7" t="s">
        <v>11600</v>
      </c>
      <c r="AQ120" s="7" t="s">
        <v>9127</v>
      </c>
      <c r="AR120" s="7" t="s">
        <v>9364</v>
      </c>
      <c r="AT120" s="7" t="s">
        <v>9897</v>
      </c>
      <c r="AU120" s="7" t="s">
        <v>10181</v>
      </c>
      <c r="AV120" s="7" t="s">
        <v>10302</v>
      </c>
      <c r="AW120" s="7" t="s">
        <v>10423</v>
      </c>
      <c r="BV120" s="7" t="s">
        <v>9659</v>
      </c>
      <c r="BW120" t="str">
        <f>_xll.BDP(BV120,"NAME")</f>
        <v>#N/A Invalid Security</v>
      </c>
    </row>
    <row r="121" spans="1:75" ht="17.25" customHeight="1" x14ac:dyDescent="0.25">
      <c r="A121" s="7" t="s">
        <v>4272</v>
      </c>
      <c r="B121" s="7" t="s">
        <v>140</v>
      </c>
      <c r="D121" s="6" t="s">
        <v>10816</v>
      </c>
      <c r="E121" s="7" t="s">
        <v>2710</v>
      </c>
      <c r="F121" s="7" t="s">
        <v>10864</v>
      </c>
      <c r="G121" s="7" t="s">
        <v>3109</v>
      </c>
      <c r="I121" s="7" t="s">
        <v>3362</v>
      </c>
      <c r="J121" s="6" t="s">
        <v>3541</v>
      </c>
      <c r="K121" s="7" t="s">
        <v>546</v>
      </c>
      <c r="L121" s="7" t="s">
        <v>10957</v>
      </c>
      <c r="M121" s="7" t="s">
        <v>3907</v>
      </c>
      <c r="O121" s="6" t="s">
        <v>11005</v>
      </c>
      <c r="P121" s="6" t="s">
        <v>11024</v>
      </c>
      <c r="Q121" s="6" t="s">
        <v>1075</v>
      </c>
      <c r="S121" s="7" t="s">
        <v>5529</v>
      </c>
      <c r="T121" s="6" t="s">
        <v>1395</v>
      </c>
      <c r="U121" s="7" t="s">
        <v>11088</v>
      </c>
      <c r="V121" s="7" t="s">
        <v>873</v>
      </c>
      <c r="W121" s="7" t="s">
        <v>5771</v>
      </c>
      <c r="X121" s="7" t="s">
        <v>11136</v>
      </c>
      <c r="Y121" s="7" t="s">
        <v>6044</v>
      </c>
      <c r="Z121" s="7" t="s">
        <v>6178</v>
      </c>
      <c r="AA121" s="7" t="s">
        <v>6337</v>
      </c>
      <c r="AB121" s="6" t="s">
        <v>6422</v>
      </c>
      <c r="AC121" s="6" t="s">
        <v>6655</v>
      </c>
      <c r="AD121" s="6" t="s">
        <v>6903</v>
      </c>
      <c r="AE121" s="7" t="s">
        <v>913</v>
      </c>
      <c r="AF121" s="7" t="s">
        <v>2220</v>
      </c>
      <c r="AK121" s="7" t="s">
        <v>8057</v>
      </c>
      <c r="AL121" s="7" t="s">
        <v>8569</v>
      </c>
      <c r="AM121" s="6" t="s">
        <v>11633</v>
      </c>
      <c r="AN121" s="7" t="s">
        <v>11645</v>
      </c>
      <c r="AO121" s="6" t="s">
        <v>11777</v>
      </c>
      <c r="AP121" s="7" t="s">
        <v>11601</v>
      </c>
      <c r="AQ121" s="7" t="s">
        <v>9128</v>
      </c>
      <c r="AR121" s="7" t="s">
        <v>9365</v>
      </c>
      <c r="AT121" s="7" t="s">
        <v>9900</v>
      </c>
      <c r="AU121" s="7" t="s">
        <v>10182</v>
      </c>
      <c r="AV121" s="7" t="s">
        <v>10303</v>
      </c>
      <c r="AW121" s="7" t="s">
        <v>10424</v>
      </c>
      <c r="BV121" s="7" t="s">
        <v>9660</v>
      </c>
      <c r="BW121" t="str">
        <f>_xll.BDP(BV121,"NAME")</f>
        <v>JPN YEN CURR FUT  Dec96</v>
      </c>
    </row>
    <row r="122" spans="1:75" ht="17.25" customHeight="1" x14ac:dyDescent="0.25">
      <c r="A122" s="7" t="s">
        <v>4273</v>
      </c>
      <c r="B122" s="6" t="s">
        <v>142</v>
      </c>
      <c r="D122" s="7" t="s">
        <v>10817</v>
      </c>
      <c r="E122" s="7" t="s">
        <v>2711</v>
      </c>
      <c r="F122" s="7" t="s">
        <v>10865</v>
      </c>
      <c r="G122" s="7" t="s">
        <v>3110</v>
      </c>
      <c r="I122" s="6" t="s">
        <v>3363</v>
      </c>
      <c r="J122" s="6" t="s">
        <v>3542</v>
      </c>
      <c r="K122" s="6" t="s">
        <v>547</v>
      </c>
      <c r="L122" s="7" t="s">
        <v>10958</v>
      </c>
      <c r="M122" s="7" t="s">
        <v>3908</v>
      </c>
      <c r="O122" s="6" t="s">
        <v>11006</v>
      </c>
      <c r="P122" s="7" t="s">
        <v>11025</v>
      </c>
      <c r="Q122" s="6" t="s">
        <v>1076</v>
      </c>
      <c r="S122" s="6" t="s">
        <v>5532</v>
      </c>
      <c r="T122" s="6" t="s">
        <v>1396</v>
      </c>
      <c r="U122" s="7" t="s">
        <v>11089</v>
      </c>
      <c r="V122" s="6" t="s">
        <v>874</v>
      </c>
      <c r="W122" s="6" t="s">
        <v>5772</v>
      </c>
      <c r="X122" s="7" t="s">
        <v>11137</v>
      </c>
      <c r="Y122" s="6" t="s">
        <v>6045</v>
      </c>
      <c r="Z122" s="7" t="s">
        <v>6179</v>
      </c>
      <c r="AA122" s="6" t="s">
        <v>6338</v>
      </c>
      <c r="AB122" s="6" t="s">
        <v>6423</v>
      </c>
      <c r="AC122" s="7" t="s">
        <v>6656</v>
      </c>
      <c r="AD122" s="6" t="s">
        <v>6904</v>
      </c>
      <c r="AE122" s="6" t="s">
        <v>1854</v>
      </c>
      <c r="AF122" s="6" t="s">
        <v>2223</v>
      </c>
      <c r="AK122" s="7" t="s">
        <v>8058</v>
      </c>
      <c r="AL122" s="6" t="s">
        <v>8570</v>
      </c>
      <c r="AM122" s="7" t="s">
        <v>11646</v>
      </c>
      <c r="AN122" s="6" t="s">
        <v>11770</v>
      </c>
      <c r="AO122" s="7" t="s">
        <v>11654</v>
      </c>
      <c r="AP122" s="6" t="s">
        <v>11786</v>
      </c>
      <c r="AQ122" s="6" t="s">
        <v>9129</v>
      </c>
      <c r="AR122" s="6" t="s">
        <v>9366</v>
      </c>
      <c r="AT122" s="6" t="s">
        <v>9903</v>
      </c>
      <c r="AU122" s="6" t="s">
        <v>10183</v>
      </c>
      <c r="AV122" s="6" t="s">
        <v>10304</v>
      </c>
      <c r="AW122" s="6" t="s">
        <v>10425</v>
      </c>
      <c r="BV122" s="6" t="s">
        <v>9661</v>
      </c>
      <c r="BW122" t="str">
        <f>_xll.BDP(BV122,"NAME")</f>
        <v>#N/A Invalid Security</v>
      </c>
    </row>
    <row r="123" spans="1:75" ht="17.25" customHeight="1" x14ac:dyDescent="0.25">
      <c r="A123" s="7" t="s">
        <v>80</v>
      </c>
      <c r="B123" s="6" t="s">
        <v>12100</v>
      </c>
      <c r="D123" s="7" t="s">
        <v>10818</v>
      </c>
      <c r="E123" s="6" t="s">
        <v>2712</v>
      </c>
      <c r="F123" s="6" t="s">
        <v>11879</v>
      </c>
      <c r="G123" s="7" t="s">
        <v>3111</v>
      </c>
      <c r="I123" s="6" t="s">
        <v>3364</v>
      </c>
      <c r="J123" s="6" t="s">
        <v>623</v>
      </c>
      <c r="K123" s="6" t="s">
        <v>548</v>
      </c>
      <c r="L123" s="6" t="s">
        <v>10959</v>
      </c>
      <c r="M123" s="7" t="s">
        <v>3909</v>
      </c>
      <c r="O123" s="6" t="s">
        <v>11007</v>
      </c>
      <c r="P123" s="7" t="s">
        <v>11026</v>
      </c>
      <c r="Q123" s="6" t="s">
        <v>1077</v>
      </c>
      <c r="S123" s="6" t="s">
        <v>10618</v>
      </c>
      <c r="T123" s="6" t="s">
        <v>1397</v>
      </c>
      <c r="U123" s="7" t="s">
        <v>11090</v>
      </c>
      <c r="V123" s="6" t="s">
        <v>2321</v>
      </c>
      <c r="W123" s="6" t="s">
        <v>5773</v>
      </c>
      <c r="X123" s="7" t="s">
        <v>11138</v>
      </c>
      <c r="Y123" s="6" t="s">
        <v>6046</v>
      </c>
      <c r="Z123" s="7" t="s">
        <v>6180</v>
      </c>
      <c r="AA123" s="6" t="s">
        <v>6339</v>
      </c>
      <c r="AB123" s="7" t="s">
        <v>6424</v>
      </c>
      <c r="AC123" s="7" t="s">
        <v>6657</v>
      </c>
      <c r="AD123" s="6" t="s">
        <v>6905</v>
      </c>
      <c r="AE123" s="6" t="s">
        <v>10651</v>
      </c>
      <c r="AF123" s="6" t="s">
        <v>10652</v>
      </c>
      <c r="AK123" s="7" t="s">
        <v>8059</v>
      </c>
      <c r="AL123" s="6" t="s">
        <v>10653</v>
      </c>
      <c r="AM123" s="7" t="s">
        <v>11647</v>
      </c>
      <c r="AN123" s="6" t="s">
        <v>11771</v>
      </c>
      <c r="AO123" s="7" t="s">
        <v>11655</v>
      </c>
      <c r="AP123" s="6" t="s">
        <v>11787</v>
      </c>
      <c r="AQ123" s="6" t="s">
        <v>10654</v>
      </c>
      <c r="AR123" s="6" t="s">
        <v>10655</v>
      </c>
      <c r="AT123" s="6" t="s">
        <v>10656</v>
      </c>
      <c r="AU123" s="6" t="s">
        <v>10657</v>
      </c>
      <c r="AV123" s="6" t="s">
        <v>10658</v>
      </c>
      <c r="AW123" s="6" t="s">
        <v>10659</v>
      </c>
      <c r="BV123" s="6" t="s">
        <v>9662</v>
      </c>
      <c r="BW123" t="str">
        <f>_xll.BDP(BV123,"NAME")</f>
        <v>#N/A Invalid Security</v>
      </c>
    </row>
    <row r="124" spans="1:75" ht="17.25" customHeight="1" x14ac:dyDescent="0.25">
      <c r="A124" s="7" t="s">
        <v>4274</v>
      </c>
      <c r="B124" s="6" t="s">
        <v>12101</v>
      </c>
      <c r="D124" s="7" t="s">
        <v>10819</v>
      </c>
      <c r="E124" s="6" t="s">
        <v>2713</v>
      </c>
      <c r="F124" s="6" t="s">
        <v>11880</v>
      </c>
      <c r="G124" s="7" t="s">
        <v>3112</v>
      </c>
      <c r="I124" s="6" t="s">
        <v>479</v>
      </c>
      <c r="J124" s="6" t="s">
        <v>3543</v>
      </c>
      <c r="K124" s="6" t="s">
        <v>549</v>
      </c>
      <c r="L124" s="6" t="s">
        <v>10960</v>
      </c>
      <c r="M124" s="7" t="s">
        <v>3910</v>
      </c>
      <c r="O124" s="7" t="s">
        <v>11008</v>
      </c>
      <c r="P124" s="7" t="s">
        <v>11027</v>
      </c>
      <c r="Q124" s="6" t="s">
        <v>1078</v>
      </c>
      <c r="S124" s="6" t="s">
        <v>10619</v>
      </c>
      <c r="T124" s="6" t="s">
        <v>1398</v>
      </c>
      <c r="U124" s="7" t="s">
        <v>11091</v>
      </c>
      <c r="V124" s="6" t="s">
        <v>897</v>
      </c>
      <c r="W124" s="6" t="s">
        <v>5774</v>
      </c>
      <c r="X124" s="6" t="s">
        <v>11164</v>
      </c>
      <c r="Y124" s="6" t="s">
        <v>6047</v>
      </c>
      <c r="Z124" s="7" t="s">
        <v>6181</v>
      </c>
      <c r="AA124" s="6" t="s">
        <v>6340</v>
      </c>
      <c r="AB124" s="7" t="s">
        <v>6425</v>
      </c>
      <c r="AC124" s="7" t="s">
        <v>6658</v>
      </c>
      <c r="AD124" s="6" t="s">
        <v>6906</v>
      </c>
      <c r="AE124" s="6" t="s">
        <v>10660</v>
      </c>
      <c r="AF124" s="6" t="s">
        <v>10661</v>
      </c>
      <c r="AK124" s="7" t="s">
        <v>8060</v>
      </c>
      <c r="AL124" s="6" t="s">
        <v>10662</v>
      </c>
      <c r="AM124" s="7" t="s">
        <v>11648</v>
      </c>
      <c r="AN124" s="6" t="s">
        <v>11772</v>
      </c>
      <c r="AO124" s="7" t="s">
        <v>11656</v>
      </c>
      <c r="AP124" s="6" t="s">
        <v>11788</v>
      </c>
      <c r="AQ124" s="6" t="s">
        <v>10663</v>
      </c>
      <c r="AR124" s="6" t="s">
        <v>10664</v>
      </c>
      <c r="AT124" s="6" t="s">
        <v>10665</v>
      </c>
      <c r="AU124" s="6" t="s">
        <v>10666</v>
      </c>
      <c r="AV124" s="6" t="s">
        <v>10667</v>
      </c>
      <c r="AW124" s="6" t="s">
        <v>10668</v>
      </c>
      <c r="BV124" s="6" t="s">
        <v>9663</v>
      </c>
      <c r="BW124" t="str">
        <f>_xll.BDP(BV124,"NAME")</f>
        <v>JPN YEN CURR FUT  Mar97</v>
      </c>
    </row>
    <row r="125" spans="1:75" ht="17.25" customHeight="1" x14ac:dyDescent="0.25">
      <c r="A125" s="6" t="s">
        <v>4275</v>
      </c>
      <c r="B125" s="6" t="s">
        <v>12102</v>
      </c>
      <c r="D125" s="7" t="s">
        <v>10820</v>
      </c>
      <c r="E125" s="6" t="s">
        <v>2714</v>
      </c>
      <c r="F125" s="6" t="s">
        <v>11881</v>
      </c>
      <c r="G125" s="7" t="s">
        <v>3113</v>
      </c>
      <c r="I125" s="6" t="s">
        <v>3365</v>
      </c>
      <c r="J125" s="6" t="s">
        <v>3544</v>
      </c>
      <c r="K125" s="6" t="s">
        <v>550</v>
      </c>
      <c r="L125" s="6" t="s">
        <v>10961</v>
      </c>
      <c r="M125" s="7" t="s">
        <v>3911</v>
      </c>
      <c r="O125" s="7" t="s">
        <v>11009</v>
      </c>
      <c r="P125" s="7" t="s">
        <v>11028</v>
      </c>
      <c r="Q125" s="6" t="s">
        <v>1079</v>
      </c>
      <c r="S125" s="6" t="s">
        <v>11067</v>
      </c>
      <c r="T125" s="6" t="s">
        <v>1399</v>
      </c>
      <c r="U125" s="7" t="s">
        <v>11092</v>
      </c>
      <c r="V125" s="6" t="s">
        <v>875</v>
      </c>
      <c r="W125" s="6" t="s">
        <v>5775</v>
      </c>
      <c r="X125" s="6" t="s">
        <v>11165</v>
      </c>
      <c r="Y125" s="6" t="s">
        <v>6048</v>
      </c>
      <c r="Z125" s="7" t="s">
        <v>6182</v>
      </c>
      <c r="AA125" s="6" t="s">
        <v>6341</v>
      </c>
      <c r="AB125" s="7" t="s">
        <v>6426</v>
      </c>
      <c r="AC125" s="7" t="s">
        <v>6659</v>
      </c>
      <c r="AD125" s="6" t="s">
        <v>6907</v>
      </c>
      <c r="AE125" s="6" t="s">
        <v>11237</v>
      </c>
      <c r="AF125" s="6" t="s">
        <v>11245</v>
      </c>
      <c r="AK125" s="7" t="s">
        <v>8061</v>
      </c>
      <c r="AL125" s="6" t="s">
        <v>11419</v>
      </c>
      <c r="AM125" s="7" t="s">
        <v>11649</v>
      </c>
      <c r="AN125" s="6" t="s">
        <v>11773</v>
      </c>
      <c r="AO125" s="7" t="s">
        <v>11780</v>
      </c>
      <c r="AP125" s="6" t="s">
        <v>11789</v>
      </c>
      <c r="AQ125" s="6" t="s">
        <v>11424</v>
      </c>
      <c r="AR125" s="6" t="s">
        <v>11425</v>
      </c>
      <c r="AT125" s="6" t="s">
        <v>11426</v>
      </c>
      <c r="AU125" s="6" t="s">
        <v>11427</v>
      </c>
      <c r="AV125" s="6" t="s">
        <v>11428</v>
      </c>
      <c r="AW125" s="6" t="s">
        <v>11429</v>
      </c>
      <c r="BV125" s="6" t="s">
        <v>9664</v>
      </c>
      <c r="BW125" t="str">
        <f>_xll.BDP(BV125,"NAME")</f>
        <v>#N/A Invalid Security</v>
      </c>
    </row>
    <row r="126" spans="1:75" ht="17.25" customHeight="1" x14ac:dyDescent="0.25">
      <c r="A126" s="6" t="s">
        <v>81</v>
      </c>
      <c r="B126" s="7" t="s">
        <v>12103</v>
      </c>
      <c r="D126" s="6" t="s">
        <v>10821</v>
      </c>
      <c r="E126" s="6" t="s">
        <v>2715</v>
      </c>
      <c r="F126" s="6" t="s">
        <v>11882</v>
      </c>
      <c r="G126" s="7" t="s">
        <v>3114</v>
      </c>
      <c r="I126" s="6" t="s">
        <v>3366</v>
      </c>
      <c r="J126" s="6" t="s">
        <v>624</v>
      </c>
      <c r="K126" s="7" t="s">
        <v>551</v>
      </c>
      <c r="L126" s="6" t="s">
        <v>10962</v>
      </c>
      <c r="M126" s="7" t="s">
        <v>3912</v>
      </c>
      <c r="O126" s="7" t="s">
        <v>11010</v>
      </c>
      <c r="P126" s="6" t="s">
        <v>11953</v>
      </c>
      <c r="Q126" s="6" t="s">
        <v>1080</v>
      </c>
      <c r="S126" s="7" t="s">
        <v>11072</v>
      </c>
      <c r="T126" s="6" t="s">
        <v>1400</v>
      </c>
      <c r="U126" s="6" t="s">
        <v>11969</v>
      </c>
      <c r="V126" s="6" t="s">
        <v>876</v>
      </c>
      <c r="W126" s="6" t="s">
        <v>5776</v>
      </c>
      <c r="X126" s="6" t="s">
        <v>11166</v>
      </c>
      <c r="Y126" s="6" t="s">
        <v>6049</v>
      </c>
      <c r="Z126" s="6" t="s">
        <v>6183</v>
      </c>
      <c r="AA126" s="6" t="s">
        <v>6342</v>
      </c>
      <c r="AB126" s="7" t="s">
        <v>6427</v>
      </c>
      <c r="AC126" s="7" t="s">
        <v>6660</v>
      </c>
      <c r="AD126" s="6" t="s">
        <v>6908</v>
      </c>
      <c r="AE126" s="7" t="s">
        <v>11268</v>
      </c>
      <c r="AF126" s="7" t="s">
        <v>11269</v>
      </c>
      <c r="AK126" s="7" t="s">
        <v>8062</v>
      </c>
      <c r="AL126" s="7" t="s">
        <v>11618</v>
      </c>
      <c r="AM126" s="6" t="s">
        <v>11766</v>
      </c>
      <c r="AN126" s="7" t="s">
        <v>11657</v>
      </c>
      <c r="AO126" s="6" t="s">
        <v>11781</v>
      </c>
      <c r="AP126" s="7" t="s">
        <v>11473</v>
      </c>
      <c r="AQ126" s="7" t="s">
        <v>11506</v>
      </c>
      <c r="AR126" s="7" t="s">
        <v>11507</v>
      </c>
      <c r="AT126" s="7" t="s">
        <v>11490</v>
      </c>
      <c r="AU126" s="7" t="s">
        <v>11491</v>
      </c>
      <c r="AV126" s="7" t="s">
        <v>11492</v>
      </c>
      <c r="AW126" s="7" t="s">
        <v>11493</v>
      </c>
      <c r="BV126" s="6" t="s">
        <v>9665</v>
      </c>
      <c r="BW126" t="str">
        <f>_xll.BDP(BV126,"NAME")</f>
        <v>#N/A Invalid Security</v>
      </c>
    </row>
    <row r="127" spans="1:75" ht="17.25" customHeight="1" x14ac:dyDescent="0.25">
      <c r="A127" s="6" t="s">
        <v>4276</v>
      </c>
      <c r="B127" s="7" t="s">
        <v>12104</v>
      </c>
      <c r="D127" s="6" t="s">
        <v>10822</v>
      </c>
      <c r="E127" s="6" t="s">
        <v>2716</v>
      </c>
      <c r="F127" s="7" t="s">
        <v>10850</v>
      </c>
      <c r="G127" s="7" t="s">
        <v>3115</v>
      </c>
      <c r="I127" s="6" t="s">
        <v>480</v>
      </c>
      <c r="J127" s="6" t="s">
        <v>3545</v>
      </c>
      <c r="K127" s="7" t="s">
        <v>552</v>
      </c>
      <c r="L127" s="7" t="s">
        <v>10963</v>
      </c>
      <c r="M127" s="7" t="s">
        <v>3913</v>
      </c>
      <c r="O127" s="7" t="s">
        <v>11011</v>
      </c>
      <c r="P127" s="6" t="s">
        <v>11954</v>
      </c>
      <c r="Q127" s="6" t="s">
        <v>1081</v>
      </c>
      <c r="S127" s="7" t="s">
        <v>11073</v>
      </c>
      <c r="T127" s="6" t="s">
        <v>1401</v>
      </c>
      <c r="U127" s="6" t="s">
        <v>11970</v>
      </c>
      <c r="V127" s="7" t="s">
        <v>877</v>
      </c>
      <c r="W127" s="7" t="s">
        <v>5777</v>
      </c>
      <c r="X127" s="6" t="s">
        <v>11167</v>
      </c>
      <c r="Y127" s="7" t="s">
        <v>6050</v>
      </c>
      <c r="Z127" s="6" t="s">
        <v>6184</v>
      </c>
      <c r="AA127" s="7" t="s">
        <v>6343</v>
      </c>
      <c r="AB127" s="7" t="s">
        <v>6428</v>
      </c>
      <c r="AC127" s="7" t="s">
        <v>6661</v>
      </c>
      <c r="AD127" s="6" t="s">
        <v>6909</v>
      </c>
      <c r="AE127" s="7" t="s">
        <v>11270</v>
      </c>
      <c r="AF127" s="7" t="s">
        <v>11271</v>
      </c>
      <c r="AK127" s="7" t="s">
        <v>8063</v>
      </c>
      <c r="AL127" s="7" t="s">
        <v>11619</v>
      </c>
      <c r="AM127" s="6" t="s">
        <v>11767</v>
      </c>
      <c r="AN127" s="7" t="s">
        <v>11658</v>
      </c>
      <c r="AO127" s="6" t="s">
        <v>11782</v>
      </c>
      <c r="AP127" s="7" t="s">
        <v>11474</v>
      </c>
      <c r="AQ127" s="7" t="s">
        <v>11508</v>
      </c>
      <c r="AR127" s="7" t="s">
        <v>11509</v>
      </c>
      <c r="AT127" s="7" t="s">
        <v>11494</v>
      </c>
      <c r="AU127" s="7" t="s">
        <v>11495</v>
      </c>
      <c r="AV127" s="7" t="s">
        <v>11496</v>
      </c>
      <c r="AW127" s="7" t="s">
        <v>11497</v>
      </c>
      <c r="BV127" s="6" t="s">
        <v>9666</v>
      </c>
      <c r="BW127" t="str">
        <f>_xll.BDP(BV127,"NAME")</f>
        <v>JPN YEN CURR FUT  Jun97</v>
      </c>
    </row>
    <row r="128" spans="1:75" ht="17.25" customHeight="1" x14ac:dyDescent="0.25">
      <c r="A128" s="6" t="s">
        <v>4277</v>
      </c>
      <c r="B128" s="7" t="s">
        <v>12105</v>
      </c>
      <c r="D128" s="6" t="s">
        <v>10823</v>
      </c>
      <c r="E128" s="6" t="s">
        <v>2717</v>
      </c>
      <c r="F128" s="7" t="s">
        <v>10851</v>
      </c>
      <c r="G128" s="7" t="s">
        <v>3116</v>
      </c>
      <c r="I128" s="6" t="s">
        <v>3367</v>
      </c>
      <c r="J128" s="6" t="s">
        <v>3546</v>
      </c>
      <c r="K128" s="7" t="s">
        <v>553</v>
      </c>
      <c r="L128" s="7" t="s">
        <v>10964</v>
      </c>
      <c r="M128" s="7" t="s">
        <v>3914</v>
      </c>
      <c r="O128" s="6" t="s">
        <v>11949</v>
      </c>
      <c r="P128" s="6" t="s">
        <v>11955</v>
      </c>
      <c r="Q128" s="6" t="s">
        <v>1082</v>
      </c>
      <c r="S128" s="7" t="s">
        <v>11074</v>
      </c>
      <c r="T128" s="6" t="s">
        <v>1402</v>
      </c>
      <c r="U128" s="6" t="s">
        <v>11971</v>
      </c>
      <c r="V128" s="7" t="s">
        <v>2322</v>
      </c>
      <c r="W128" s="7" t="s">
        <v>5778</v>
      </c>
      <c r="X128" s="7" t="s">
        <v>11193</v>
      </c>
      <c r="Y128" s="7" t="s">
        <v>6051</v>
      </c>
      <c r="Z128" s="6" t="s">
        <v>6185</v>
      </c>
      <c r="AA128" s="7" t="s">
        <v>6344</v>
      </c>
      <c r="AB128" s="7" t="s">
        <v>6429</v>
      </c>
      <c r="AC128" s="7" t="s">
        <v>6662</v>
      </c>
      <c r="AD128" s="6" t="s">
        <v>6910</v>
      </c>
      <c r="AE128" s="7" t="s">
        <v>11272</v>
      </c>
      <c r="AF128" s="7" t="s">
        <v>11273</v>
      </c>
      <c r="AK128" s="7" t="s">
        <v>8064</v>
      </c>
      <c r="AL128" s="7" t="s">
        <v>11620</v>
      </c>
      <c r="AM128" s="6" t="s">
        <v>11768</v>
      </c>
      <c r="AN128" s="7" t="s">
        <v>11659</v>
      </c>
      <c r="AO128" s="6" t="s">
        <v>11783</v>
      </c>
      <c r="AP128" s="7" t="s">
        <v>11784</v>
      </c>
      <c r="AQ128" s="7" t="s">
        <v>11510</v>
      </c>
      <c r="AR128" s="7" t="s">
        <v>11511</v>
      </c>
      <c r="AT128" s="7" t="s">
        <v>11498</v>
      </c>
      <c r="AU128" s="7" t="s">
        <v>11499</v>
      </c>
      <c r="AV128" s="7" t="s">
        <v>11500</v>
      </c>
      <c r="AW128" s="7" t="s">
        <v>11501</v>
      </c>
      <c r="BV128" s="6" t="s">
        <v>9667</v>
      </c>
      <c r="BW128" t="str">
        <f>_xll.BDP(BV128,"NAME")</f>
        <v>#N/A Invalid Security</v>
      </c>
    </row>
    <row r="129" spans="1:75" ht="17.25" customHeight="1" x14ac:dyDescent="0.25">
      <c r="A129" s="6" t="s">
        <v>82</v>
      </c>
      <c r="B129" s="7" t="s">
        <v>12106</v>
      </c>
      <c r="D129" s="6" t="s">
        <v>10824</v>
      </c>
      <c r="E129" s="6" t="s">
        <v>2718</v>
      </c>
      <c r="F129" s="7" t="s">
        <v>10852</v>
      </c>
      <c r="G129" s="7" t="s">
        <v>3117</v>
      </c>
      <c r="I129" s="6" t="s">
        <v>3368</v>
      </c>
      <c r="J129" s="6" t="s">
        <v>625</v>
      </c>
      <c r="K129" s="7" t="s">
        <v>554</v>
      </c>
      <c r="L129" s="7" t="s">
        <v>10965</v>
      </c>
      <c r="M129" s="6" t="s">
        <v>3915</v>
      </c>
      <c r="O129" s="6" t="s">
        <v>11950</v>
      </c>
      <c r="P129" s="6" t="s">
        <v>11956</v>
      </c>
      <c r="Q129" s="6" t="s">
        <v>1083</v>
      </c>
      <c r="S129" s="7" t="s">
        <v>11075</v>
      </c>
      <c r="T129" s="6" t="s">
        <v>1403</v>
      </c>
      <c r="U129" s="6" t="s">
        <v>11972</v>
      </c>
      <c r="V129" s="7" t="s">
        <v>898</v>
      </c>
      <c r="W129" s="7" t="s">
        <v>5779</v>
      </c>
      <c r="X129" s="7" t="s">
        <v>11194</v>
      </c>
      <c r="Y129" s="7" t="s">
        <v>6052</v>
      </c>
      <c r="Z129" s="6" t="s">
        <v>6186</v>
      </c>
      <c r="AA129" s="7" t="s">
        <v>6345</v>
      </c>
      <c r="AB129" s="7" t="s">
        <v>6430</v>
      </c>
      <c r="AC129" s="7" t="s">
        <v>6663</v>
      </c>
      <c r="AD129" s="6" t="s">
        <v>6911</v>
      </c>
      <c r="AE129" s="7" t="s">
        <v>11274</v>
      </c>
      <c r="AF129" s="7" t="s">
        <v>11275</v>
      </c>
      <c r="AK129" s="7" t="s">
        <v>8065</v>
      </c>
      <c r="AL129" s="7" t="s">
        <v>11621</v>
      </c>
      <c r="AM129" s="6" t="s">
        <v>11769</v>
      </c>
      <c r="AN129" s="7" t="s">
        <v>11660</v>
      </c>
      <c r="AP129" s="7" t="s">
        <v>11785</v>
      </c>
      <c r="AQ129" s="7" t="s">
        <v>11512</v>
      </c>
      <c r="AR129" s="7" t="s">
        <v>11513</v>
      </c>
      <c r="AT129" s="7" t="s">
        <v>11502</v>
      </c>
      <c r="AU129" s="7" t="s">
        <v>11503</v>
      </c>
      <c r="AV129" s="7" t="s">
        <v>11504</v>
      </c>
      <c r="AW129" s="7" t="s">
        <v>11505</v>
      </c>
      <c r="BV129" s="6" t="s">
        <v>9668</v>
      </c>
      <c r="BW129" t="str">
        <f>_xll.BDP(BV129,"NAME")</f>
        <v>#N/A Invalid Security</v>
      </c>
    </row>
    <row r="130" spans="1:75" ht="17.25" customHeight="1" x14ac:dyDescent="0.25">
      <c r="A130" s="6" t="s">
        <v>4278</v>
      </c>
      <c r="B130" s="6" t="s">
        <v>12107</v>
      </c>
      <c r="D130" s="7" t="s">
        <v>10825</v>
      </c>
      <c r="E130" s="6" t="s">
        <v>2719</v>
      </c>
      <c r="F130" s="7" t="s">
        <v>11923</v>
      </c>
      <c r="G130" s="7" t="s">
        <v>3118</v>
      </c>
      <c r="I130" s="6" t="s">
        <v>481</v>
      </c>
      <c r="J130" s="6" t="s">
        <v>3547</v>
      </c>
      <c r="K130" s="6" t="s">
        <v>555</v>
      </c>
      <c r="L130" s="7" t="s">
        <v>10966</v>
      </c>
      <c r="M130" s="6" t="s">
        <v>3916</v>
      </c>
      <c r="O130" s="6" t="s">
        <v>11951</v>
      </c>
      <c r="P130" s="7" t="s">
        <v>11029</v>
      </c>
      <c r="Q130" s="6" t="s">
        <v>1084</v>
      </c>
      <c r="S130" s="6" t="s">
        <v>11081</v>
      </c>
      <c r="T130" s="6" t="s">
        <v>1404</v>
      </c>
      <c r="U130" s="6" t="s">
        <v>11973</v>
      </c>
      <c r="V130" s="7" t="s">
        <v>878</v>
      </c>
      <c r="W130" s="7" t="s">
        <v>5780</v>
      </c>
      <c r="X130" s="7" t="s">
        <v>11195</v>
      </c>
      <c r="Y130" s="7" t="s">
        <v>6053</v>
      </c>
      <c r="Z130" s="6" t="s">
        <v>6187</v>
      </c>
      <c r="AA130" s="7" t="s">
        <v>6346</v>
      </c>
      <c r="AB130" s="7" t="s">
        <v>6431</v>
      </c>
      <c r="AC130" s="6" t="s">
        <v>6664</v>
      </c>
      <c r="AD130" s="7" t="s">
        <v>6912</v>
      </c>
      <c r="AE130" s="6" t="s">
        <v>11314</v>
      </c>
      <c r="AF130" s="6" t="s">
        <v>11315</v>
      </c>
      <c r="AK130" s="7" t="s">
        <v>8066</v>
      </c>
      <c r="AL130" s="6" t="s">
        <v>11634</v>
      </c>
      <c r="AM130" s="7" t="s">
        <v>11661</v>
      </c>
      <c r="AN130" s="6" t="s">
        <v>11778</v>
      </c>
      <c r="AP130" s="6" t="s">
        <v>11798</v>
      </c>
      <c r="AQ130" s="6" t="s">
        <v>11546</v>
      </c>
      <c r="AR130" s="6" t="s">
        <v>11547</v>
      </c>
      <c r="AT130" s="6" t="s">
        <v>11530</v>
      </c>
      <c r="AU130" s="6" t="s">
        <v>11531</v>
      </c>
      <c r="AV130" s="6" t="s">
        <v>11532</v>
      </c>
      <c r="AW130" s="6" t="s">
        <v>11533</v>
      </c>
      <c r="BV130" s="6" t="s">
        <v>9669</v>
      </c>
      <c r="BW130" t="str">
        <f>_xll.BDP(BV130,"NAME")</f>
        <v>JPN YEN CURR FUT  Sep97</v>
      </c>
    </row>
    <row r="131" spans="1:75" ht="17.25" customHeight="1" x14ac:dyDescent="0.25">
      <c r="A131" s="6" t="s">
        <v>4279</v>
      </c>
      <c r="B131" s="6" t="s">
        <v>12108</v>
      </c>
      <c r="D131" s="7" t="s">
        <v>10826</v>
      </c>
      <c r="E131" s="6" t="s">
        <v>2720</v>
      </c>
      <c r="F131" s="6" t="s">
        <v>11924</v>
      </c>
      <c r="G131" s="7" t="s">
        <v>3119</v>
      </c>
      <c r="I131" s="6" t="s">
        <v>3369</v>
      </c>
      <c r="J131" s="6" t="s">
        <v>3548</v>
      </c>
      <c r="K131" s="6" t="s">
        <v>556</v>
      </c>
      <c r="L131" s="6" t="s">
        <v>11903</v>
      </c>
      <c r="M131" s="6" t="s">
        <v>3917</v>
      </c>
      <c r="O131" s="6" t="s">
        <v>11952</v>
      </c>
      <c r="P131" s="7" t="s">
        <v>11030</v>
      </c>
      <c r="Q131" s="6" t="s">
        <v>1085</v>
      </c>
      <c r="S131" s="6" t="s">
        <v>11082</v>
      </c>
      <c r="T131" s="6" t="s">
        <v>1405</v>
      </c>
      <c r="U131" s="7" t="s">
        <v>11101</v>
      </c>
      <c r="V131" s="7" t="s">
        <v>879</v>
      </c>
      <c r="W131" s="7" t="s">
        <v>5781</v>
      </c>
      <c r="X131" s="7" t="s">
        <v>11196</v>
      </c>
      <c r="Y131" s="7" t="s">
        <v>6054</v>
      </c>
      <c r="Z131" s="7" t="s">
        <v>6188</v>
      </c>
      <c r="AA131" s="7" t="s">
        <v>6347</v>
      </c>
      <c r="AB131" s="6" t="s">
        <v>6432</v>
      </c>
      <c r="AC131" s="6" t="s">
        <v>6665</v>
      </c>
      <c r="AD131" s="7" t="s">
        <v>6913</v>
      </c>
      <c r="AE131" s="6" t="s">
        <v>11238</v>
      </c>
      <c r="AF131" s="6" t="s">
        <v>11246</v>
      </c>
      <c r="AK131" s="7" t="s">
        <v>8067</v>
      </c>
      <c r="AL131" s="6" t="s">
        <v>11635</v>
      </c>
      <c r="AM131" s="7" t="s">
        <v>11662</v>
      </c>
      <c r="AN131" s="6" t="s">
        <v>11779</v>
      </c>
      <c r="AP131" s="6" t="s">
        <v>11799</v>
      </c>
      <c r="AQ131" s="6" t="s">
        <v>11548</v>
      </c>
      <c r="AR131" s="6" t="s">
        <v>11549</v>
      </c>
      <c r="AT131" s="6" t="s">
        <v>11534</v>
      </c>
      <c r="AU131" s="6" t="s">
        <v>11535</v>
      </c>
      <c r="AV131" s="6" t="s">
        <v>11536</v>
      </c>
      <c r="AW131" s="6" t="s">
        <v>11537</v>
      </c>
      <c r="BV131" s="6" t="s">
        <v>9670</v>
      </c>
      <c r="BW131" t="str">
        <f>_xll.BDP(BV131,"NAME")</f>
        <v>#N/A Invalid Security</v>
      </c>
    </row>
    <row r="132" spans="1:75" ht="17.25" customHeight="1" x14ac:dyDescent="0.25">
      <c r="A132" s="6" t="s">
        <v>83</v>
      </c>
      <c r="B132" s="6" t="s">
        <v>12109</v>
      </c>
      <c r="D132" s="7" t="s">
        <v>10827</v>
      </c>
      <c r="E132" s="6" t="s">
        <v>2721</v>
      </c>
      <c r="F132" s="6" t="s">
        <v>11925</v>
      </c>
      <c r="G132" s="6" t="s">
        <v>3120</v>
      </c>
      <c r="I132" s="6" t="s">
        <v>3370</v>
      </c>
      <c r="J132" s="6" t="s">
        <v>626</v>
      </c>
      <c r="K132" s="6" t="s">
        <v>557</v>
      </c>
      <c r="L132" s="6" t="s">
        <v>11904</v>
      </c>
      <c r="M132" s="6" t="s">
        <v>3918</v>
      </c>
      <c r="O132" s="7" t="s">
        <v>11012</v>
      </c>
      <c r="P132" s="7" t="s">
        <v>11031</v>
      </c>
      <c r="Q132" s="7" t="s">
        <v>1086</v>
      </c>
      <c r="S132" s="6" t="s">
        <v>11083</v>
      </c>
      <c r="T132" s="7" t="s">
        <v>1406</v>
      </c>
      <c r="U132" s="7" t="s">
        <v>11102</v>
      </c>
      <c r="V132" s="6" t="s">
        <v>880</v>
      </c>
      <c r="W132" s="6" t="s">
        <v>5782</v>
      </c>
      <c r="X132" s="6" t="s">
        <v>11989</v>
      </c>
      <c r="Y132" s="6" t="s">
        <v>6055</v>
      </c>
      <c r="Z132" s="7" t="s">
        <v>6189</v>
      </c>
      <c r="AA132" s="6" t="s">
        <v>6348</v>
      </c>
      <c r="AB132" s="6" t="s">
        <v>6433</v>
      </c>
      <c r="AC132" s="6" t="s">
        <v>6666</v>
      </c>
      <c r="AD132" s="7" t="s">
        <v>6914</v>
      </c>
      <c r="AE132" s="6" t="s">
        <v>11239</v>
      </c>
      <c r="AF132" s="6" t="s">
        <v>11247</v>
      </c>
      <c r="AK132" s="6" t="s">
        <v>8068</v>
      </c>
      <c r="AL132" s="6" t="s">
        <v>11636</v>
      </c>
      <c r="AM132" s="7" t="s">
        <v>11764</v>
      </c>
      <c r="AP132" s="6"/>
      <c r="AQ132" s="6" t="s">
        <v>11550</v>
      </c>
      <c r="AR132" s="6" t="s">
        <v>11551</v>
      </c>
      <c r="AT132" s="6" t="s">
        <v>11538</v>
      </c>
      <c r="AU132" s="6" t="s">
        <v>11539</v>
      </c>
      <c r="AV132" s="6" t="s">
        <v>11540</v>
      </c>
      <c r="AW132" s="6" t="s">
        <v>11541</v>
      </c>
      <c r="BV132" s="6" t="s">
        <v>9671</v>
      </c>
      <c r="BW132" t="str">
        <f>_xll.BDP(BV132,"NAME")</f>
        <v>#N/A Invalid Security</v>
      </c>
    </row>
    <row r="133" spans="1:75" ht="17.25" customHeight="1" x14ac:dyDescent="0.25">
      <c r="A133" s="6" t="s">
        <v>4280</v>
      </c>
      <c r="B133" s="6" t="s">
        <v>12110</v>
      </c>
      <c r="D133" s="7" t="s">
        <v>10828</v>
      </c>
      <c r="E133" s="6" t="s">
        <v>2722</v>
      </c>
      <c r="F133" s="6" t="s">
        <v>11926</v>
      </c>
      <c r="G133" s="6" t="s">
        <v>3121</v>
      </c>
      <c r="I133" s="6" t="s">
        <v>482</v>
      </c>
      <c r="J133" s="7" t="s">
        <v>3549</v>
      </c>
      <c r="K133" s="6" t="s">
        <v>558</v>
      </c>
      <c r="L133" s="6" t="s">
        <v>11905</v>
      </c>
      <c r="M133" s="6" t="s">
        <v>3919</v>
      </c>
      <c r="O133" s="7" t="s">
        <v>11013</v>
      </c>
      <c r="P133" s="7" t="s">
        <v>11032</v>
      </c>
      <c r="Q133" s="7" t="s">
        <v>1087</v>
      </c>
      <c r="S133" s="6" t="s">
        <v>11084</v>
      </c>
      <c r="T133" s="7" t="s">
        <v>1407</v>
      </c>
      <c r="U133" s="7" t="s">
        <v>11103</v>
      </c>
      <c r="V133" s="6" t="s">
        <v>2323</v>
      </c>
      <c r="W133" s="6" t="s">
        <v>5783</v>
      </c>
      <c r="X133" s="6" t="s">
        <v>11990</v>
      </c>
      <c r="Y133" s="6" t="s">
        <v>6056</v>
      </c>
      <c r="Z133" s="7" t="s">
        <v>6190</v>
      </c>
      <c r="AA133" s="6" t="s">
        <v>6349</v>
      </c>
      <c r="AB133" s="6" t="s">
        <v>6434</v>
      </c>
      <c r="AC133" s="6" t="s">
        <v>6667</v>
      </c>
      <c r="AD133" s="7" t="s">
        <v>6915</v>
      </c>
      <c r="AE133" s="6" t="s">
        <v>11240</v>
      </c>
      <c r="AF133" s="6" t="s">
        <v>11248</v>
      </c>
      <c r="AK133" s="6" t="s">
        <v>8069</v>
      </c>
      <c r="AL133" s="6" t="s">
        <v>11637</v>
      </c>
      <c r="AM133" s="7" t="s">
        <v>11765</v>
      </c>
      <c r="AP133" s="6"/>
      <c r="AQ133" s="6" t="s">
        <v>11552</v>
      </c>
      <c r="AR133" s="6" t="s">
        <v>11553</v>
      </c>
      <c r="AT133" s="6" t="s">
        <v>11542</v>
      </c>
      <c r="AU133" s="6" t="s">
        <v>11543</v>
      </c>
      <c r="AV133" s="6" t="s">
        <v>11544</v>
      </c>
      <c r="AW133" s="6" t="s">
        <v>11545</v>
      </c>
      <c r="BV133" s="6" t="s">
        <v>9672</v>
      </c>
      <c r="BW133" t="str">
        <f>_xll.BDP(BV133,"NAME")</f>
        <v>JPN YEN CURR FUT  Dec97</v>
      </c>
    </row>
    <row r="134" spans="1:75" ht="17.25" customHeight="1" x14ac:dyDescent="0.25">
      <c r="A134" s="6" t="s">
        <v>4281</v>
      </c>
      <c r="B134" s="7" t="s">
        <v>12111</v>
      </c>
      <c r="D134" s="6" t="s">
        <v>11871</v>
      </c>
      <c r="E134" s="6" t="s">
        <v>2723</v>
      </c>
      <c r="F134" s="6" t="s">
        <v>11948</v>
      </c>
      <c r="G134" s="6" t="s">
        <v>3122</v>
      </c>
      <c r="I134" s="7" t="s">
        <v>3371</v>
      </c>
      <c r="J134" s="7" t="s">
        <v>3550</v>
      </c>
      <c r="K134" s="7" t="s">
        <v>559</v>
      </c>
      <c r="L134" s="6" t="s">
        <v>11906</v>
      </c>
      <c r="M134" s="6" t="s">
        <v>3920</v>
      </c>
      <c r="O134" s="7" t="s">
        <v>11014</v>
      </c>
      <c r="P134" s="6" t="s">
        <v>12023</v>
      </c>
      <c r="Q134" s="7" t="s">
        <v>1088</v>
      </c>
      <c r="S134" s="7" t="s">
        <v>11093</v>
      </c>
      <c r="T134" s="7" t="s">
        <v>1408</v>
      </c>
      <c r="U134" s="7" t="s">
        <v>11104</v>
      </c>
      <c r="V134" s="6" t="s">
        <v>899</v>
      </c>
      <c r="W134" s="6" t="s">
        <v>5784</v>
      </c>
      <c r="X134" s="6" t="s">
        <v>11991</v>
      </c>
      <c r="Y134" s="6" t="s">
        <v>6057</v>
      </c>
      <c r="Z134" s="7" t="s">
        <v>6191</v>
      </c>
      <c r="AA134" s="6" t="s">
        <v>6350</v>
      </c>
      <c r="AB134" s="6" t="s">
        <v>6435</v>
      </c>
      <c r="AC134" s="6" t="s">
        <v>6668</v>
      </c>
      <c r="AD134" s="7" t="s">
        <v>6916</v>
      </c>
      <c r="AE134" s="7" t="s">
        <v>11241</v>
      </c>
      <c r="AF134" s="7" t="s">
        <v>11249</v>
      </c>
      <c r="AK134" s="6" t="s">
        <v>8070</v>
      </c>
      <c r="AL134" s="7" t="s">
        <v>11650</v>
      </c>
      <c r="AM134" s="6" t="s">
        <v>11762</v>
      </c>
      <c r="AQ134" s="7" t="s">
        <v>11590</v>
      </c>
      <c r="AR134" s="7" t="s">
        <v>11591</v>
      </c>
      <c r="AT134" s="7" t="s">
        <v>11574</v>
      </c>
      <c r="AU134" s="7" t="s">
        <v>11575</v>
      </c>
      <c r="AV134" s="7" t="s">
        <v>11576</v>
      </c>
      <c r="AW134" s="7" t="s">
        <v>11577</v>
      </c>
      <c r="BV134" s="7" t="s">
        <v>9673</v>
      </c>
      <c r="BW134" t="str">
        <f>_xll.BDP(BV134,"NAME")</f>
        <v>#N/A Invalid Security</v>
      </c>
    </row>
    <row r="135" spans="1:75" ht="17.25" customHeight="1" x14ac:dyDescent="0.25">
      <c r="A135" s="6" t="s">
        <v>84</v>
      </c>
      <c r="B135" s="7" t="s">
        <v>12112</v>
      </c>
      <c r="D135" s="6" t="s">
        <v>11872</v>
      </c>
      <c r="E135" s="7" t="s">
        <v>2724</v>
      </c>
      <c r="G135" s="6" t="s">
        <v>3123</v>
      </c>
      <c r="I135" s="7" t="s">
        <v>3372</v>
      </c>
      <c r="J135" s="7" t="s">
        <v>627</v>
      </c>
      <c r="K135" s="7" t="s">
        <v>560</v>
      </c>
      <c r="L135" s="7" t="s">
        <v>10951</v>
      </c>
      <c r="M135" s="6" t="s">
        <v>3921</v>
      </c>
      <c r="O135" s="7" t="s">
        <v>11015</v>
      </c>
      <c r="P135" s="6" t="s">
        <v>12024</v>
      </c>
      <c r="Q135" s="7" t="s">
        <v>1089</v>
      </c>
      <c r="S135" s="7" t="s">
        <v>11094</v>
      </c>
      <c r="T135" s="7" t="s">
        <v>1409</v>
      </c>
      <c r="U135" s="7" t="s">
        <v>11105</v>
      </c>
      <c r="V135" s="6" t="s">
        <v>881</v>
      </c>
      <c r="W135" s="6" t="s">
        <v>5785</v>
      </c>
      <c r="X135" s="6" t="s">
        <v>11992</v>
      </c>
      <c r="Y135" s="6" t="s">
        <v>6058</v>
      </c>
      <c r="Z135" s="7" t="s">
        <v>6192</v>
      </c>
      <c r="AA135" s="6" t="s">
        <v>6351</v>
      </c>
      <c r="AB135" s="6" t="s">
        <v>6436</v>
      </c>
      <c r="AC135" s="6" t="s">
        <v>6669</v>
      </c>
      <c r="AD135" s="7" t="s">
        <v>6917</v>
      </c>
      <c r="AE135" s="7" t="s">
        <v>11242</v>
      </c>
      <c r="AF135" s="7" t="s">
        <v>11250</v>
      </c>
      <c r="AK135" s="6" t="s">
        <v>8071</v>
      </c>
      <c r="AL135" s="7" t="s">
        <v>11651</v>
      </c>
      <c r="AM135" s="6" t="s">
        <v>11763</v>
      </c>
      <c r="AQ135" s="7" t="s">
        <v>11592</v>
      </c>
      <c r="AR135" s="7" t="s">
        <v>11593</v>
      </c>
      <c r="AT135" s="7" t="s">
        <v>11578</v>
      </c>
      <c r="AU135" s="7" t="s">
        <v>11579</v>
      </c>
      <c r="AV135" s="7" t="s">
        <v>11580</v>
      </c>
      <c r="AW135" s="7" t="s">
        <v>11581</v>
      </c>
      <c r="BV135" s="7" t="s">
        <v>9674</v>
      </c>
      <c r="BW135" t="str">
        <f>_xll.BDP(BV135,"NAME")</f>
        <v>#N/A Invalid Security</v>
      </c>
    </row>
    <row r="136" spans="1:75" ht="17.25" customHeight="1" x14ac:dyDescent="0.25">
      <c r="A136" s="6" t="s">
        <v>4282</v>
      </c>
      <c r="B136" s="7" t="s">
        <v>12113</v>
      </c>
      <c r="D136" s="6" t="s">
        <v>11873</v>
      </c>
      <c r="E136" s="7" t="s">
        <v>2725</v>
      </c>
      <c r="G136" s="6" t="s">
        <v>3124</v>
      </c>
      <c r="I136" s="7" t="s">
        <v>483</v>
      </c>
      <c r="J136" s="7" t="s">
        <v>3551</v>
      </c>
      <c r="K136" s="7" t="s">
        <v>561</v>
      </c>
      <c r="L136" s="7" t="s">
        <v>10952</v>
      </c>
      <c r="M136" s="6" t="s">
        <v>3922</v>
      </c>
      <c r="O136" s="6" t="s">
        <v>12019</v>
      </c>
      <c r="P136" s="6" t="s">
        <v>12025</v>
      </c>
      <c r="Q136" s="7" t="s">
        <v>1090</v>
      </c>
      <c r="S136" s="7" t="s">
        <v>11095</v>
      </c>
      <c r="T136" s="7" t="s">
        <v>1410</v>
      </c>
      <c r="U136" s="6" t="s">
        <v>12036</v>
      </c>
      <c r="V136" s="6" t="s">
        <v>882</v>
      </c>
      <c r="W136" s="6" t="s">
        <v>5786</v>
      </c>
      <c r="X136" s="7" t="s">
        <v>11222</v>
      </c>
      <c r="Y136" s="6" t="s">
        <v>8185</v>
      </c>
      <c r="Z136" s="6" t="s">
        <v>6193</v>
      </c>
      <c r="AA136" s="6" t="s">
        <v>6352</v>
      </c>
      <c r="AB136" s="6" t="s">
        <v>6437</v>
      </c>
      <c r="AC136" s="6" t="s">
        <v>6670</v>
      </c>
      <c r="AD136" s="6" t="s">
        <v>6918</v>
      </c>
      <c r="AE136" s="7" t="s">
        <v>11243</v>
      </c>
      <c r="AF136" s="7" t="s">
        <v>11251</v>
      </c>
      <c r="AK136" s="6" t="s">
        <v>8072</v>
      </c>
      <c r="AL136" s="7" t="s">
        <v>11652</v>
      </c>
      <c r="AQ136" s="7" t="s">
        <v>11594</v>
      </c>
      <c r="AR136" s="7" t="s">
        <v>11595</v>
      </c>
      <c r="AT136" s="7" t="s">
        <v>11582</v>
      </c>
      <c r="AU136" s="7" t="s">
        <v>11583</v>
      </c>
      <c r="AV136" s="7" t="s">
        <v>11584</v>
      </c>
      <c r="AW136" s="7" t="s">
        <v>11585</v>
      </c>
      <c r="BV136" s="7" t="s">
        <v>9675</v>
      </c>
      <c r="BW136" t="str">
        <f>_xll.BDP(BV136,"NAME")</f>
        <v>JPN YEN CURR FUT  Mar98</v>
      </c>
    </row>
    <row r="137" spans="1:75" ht="17.25" customHeight="1" x14ac:dyDescent="0.25">
      <c r="A137" s="7" t="s">
        <v>4283</v>
      </c>
      <c r="B137" s="7" t="s">
        <v>12114</v>
      </c>
      <c r="D137" s="6" t="s">
        <v>11874</v>
      </c>
      <c r="E137" s="7" t="s">
        <v>2726</v>
      </c>
      <c r="G137" s="6" t="s">
        <v>3125</v>
      </c>
      <c r="I137" s="7" t="s">
        <v>3373</v>
      </c>
      <c r="J137" s="7" t="s">
        <v>3552</v>
      </c>
      <c r="K137" s="7" t="s">
        <v>562</v>
      </c>
      <c r="L137" s="7" t="s">
        <v>10953</v>
      </c>
      <c r="M137" s="6" t="s">
        <v>3923</v>
      </c>
      <c r="O137" s="6" t="s">
        <v>12020</v>
      </c>
      <c r="P137" s="6" t="s">
        <v>12026</v>
      </c>
      <c r="Q137" s="7" t="s">
        <v>1091</v>
      </c>
      <c r="S137" s="7" t="s">
        <v>11096</v>
      </c>
      <c r="T137" s="7" t="s">
        <v>1411</v>
      </c>
      <c r="U137" s="6" t="s">
        <v>12037</v>
      </c>
      <c r="V137" s="7" t="s">
        <v>883</v>
      </c>
      <c r="W137" s="7" t="s">
        <v>5787</v>
      </c>
      <c r="X137" s="7" t="s">
        <v>11223</v>
      </c>
      <c r="Y137" s="7" t="s">
        <v>8186</v>
      </c>
      <c r="Z137" s="6" t="s">
        <v>6194</v>
      </c>
      <c r="AA137" s="7" t="s">
        <v>6353</v>
      </c>
      <c r="AB137" s="6" t="s">
        <v>6438</v>
      </c>
      <c r="AC137" s="6" t="s">
        <v>6671</v>
      </c>
      <c r="AD137" s="6" t="s">
        <v>6919</v>
      </c>
      <c r="AE137" s="7" t="s">
        <v>11244</v>
      </c>
      <c r="AF137" s="7" t="s">
        <v>11252</v>
      </c>
      <c r="AK137" s="6" t="s">
        <v>8073</v>
      </c>
      <c r="AL137" s="7" t="s">
        <v>11653</v>
      </c>
      <c r="AQ137" s="7" t="s">
        <v>11596</v>
      </c>
      <c r="AR137" s="7" t="s">
        <v>11597</v>
      </c>
      <c r="AT137" s="7" t="s">
        <v>11586</v>
      </c>
      <c r="AU137" s="7" t="s">
        <v>11587</v>
      </c>
      <c r="AV137" s="7" t="s">
        <v>11588</v>
      </c>
      <c r="AW137" s="7" t="s">
        <v>11589</v>
      </c>
      <c r="BV137" s="7" t="s">
        <v>9676</v>
      </c>
      <c r="BW137" t="str">
        <f>_xll.BDP(BV137,"NAME")</f>
        <v>#N/A Invalid Security</v>
      </c>
    </row>
    <row r="138" spans="1:75" ht="17.25" customHeight="1" x14ac:dyDescent="0.25">
      <c r="A138" s="7" t="s">
        <v>85</v>
      </c>
      <c r="B138" s="6" t="s">
        <v>12115</v>
      </c>
      <c r="D138" s="7" t="s">
        <v>10829</v>
      </c>
      <c r="E138" s="7" t="s">
        <v>2727</v>
      </c>
      <c r="G138" s="6" t="s">
        <v>3126</v>
      </c>
      <c r="I138" s="7" t="s">
        <v>3374</v>
      </c>
      <c r="J138" s="7" t="s">
        <v>628</v>
      </c>
      <c r="K138" s="6" t="s">
        <v>563</v>
      </c>
      <c r="L138" s="7" t="s">
        <v>10954</v>
      </c>
      <c r="M138" s="6" t="s">
        <v>3924</v>
      </c>
      <c r="O138" s="6" t="s">
        <v>12021</v>
      </c>
      <c r="Q138" s="7" t="s">
        <v>1092</v>
      </c>
      <c r="S138" s="6" t="s">
        <v>11965</v>
      </c>
      <c r="T138" s="7" t="s">
        <v>1412</v>
      </c>
      <c r="U138" s="6" t="s">
        <v>12038</v>
      </c>
      <c r="V138" s="7" t="s">
        <v>2324</v>
      </c>
      <c r="W138" s="7" t="s">
        <v>5788</v>
      </c>
      <c r="X138" s="7" t="s">
        <v>11224</v>
      </c>
      <c r="Y138" s="7" t="s">
        <v>8187</v>
      </c>
      <c r="Z138" s="6" t="s">
        <v>6195</v>
      </c>
      <c r="AA138" s="7" t="s">
        <v>6354</v>
      </c>
      <c r="AB138" s="6" t="s">
        <v>6439</v>
      </c>
      <c r="AC138" s="7" t="s">
        <v>6672</v>
      </c>
      <c r="AD138" s="6" t="s">
        <v>6920</v>
      </c>
      <c r="AE138" s="6" t="s">
        <v>11717</v>
      </c>
      <c r="AF138" s="6" t="s">
        <v>11718</v>
      </c>
      <c r="AK138" s="6" t="s">
        <v>8074</v>
      </c>
      <c r="AL138" s="6" t="s">
        <v>11754</v>
      </c>
      <c r="AQ138" s="6" t="s">
        <v>11790</v>
      </c>
      <c r="AR138" s="6" t="s">
        <v>11791</v>
      </c>
      <c r="AT138" s="6" t="s">
        <v>11811</v>
      </c>
      <c r="AU138" s="6" t="s">
        <v>11812</v>
      </c>
      <c r="AV138" s="6" t="s">
        <v>11813</v>
      </c>
      <c r="AW138" s="6" t="s">
        <v>11814</v>
      </c>
      <c r="BV138" s="7" t="s">
        <v>9677</v>
      </c>
      <c r="BW138" t="str">
        <f>_xll.BDP(BV138,"NAME")</f>
        <v>#N/A Invalid Security</v>
      </c>
    </row>
    <row r="139" spans="1:75" ht="17.25" customHeight="1" x14ac:dyDescent="0.25">
      <c r="A139" s="7" t="s">
        <v>4284</v>
      </c>
      <c r="B139" s="6" t="s">
        <v>12116</v>
      </c>
      <c r="D139" s="7" t="s">
        <v>10830</v>
      </c>
      <c r="E139" s="7" t="s">
        <v>2728</v>
      </c>
      <c r="G139" s="6" t="s">
        <v>3127</v>
      </c>
      <c r="I139" s="7" t="s">
        <v>484</v>
      </c>
      <c r="J139" s="7" t="s">
        <v>3553</v>
      </c>
      <c r="K139" s="6" t="s">
        <v>564</v>
      </c>
      <c r="L139" s="6" t="s">
        <v>11937</v>
      </c>
      <c r="M139" s="6" t="s">
        <v>3925</v>
      </c>
      <c r="O139" s="6" t="s">
        <v>12022</v>
      </c>
      <c r="Q139" s="7" t="s">
        <v>1093</v>
      </c>
      <c r="S139" s="6" t="s">
        <v>11966</v>
      </c>
      <c r="T139" s="7" t="s">
        <v>1413</v>
      </c>
      <c r="U139" s="6" t="s">
        <v>12039</v>
      </c>
      <c r="V139" s="7" t="s">
        <v>900</v>
      </c>
      <c r="W139" s="7" t="s">
        <v>5789</v>
      </c>
      <c r="X139" s="7" t="s">
        <v>11225</v>
      </c>
      <c r="Y139" s="7" t="s">
        <v>8188</v>
      </c>
      <c r="Z139" s="6" t="s">
        <v>6196</v>
      </c>
      <c r="AA139" s="7" t="s">
        <v>6355</v>
      </c>
      <c r="AB139" s="7" t="s">
        <v>6440</v>
      </c>
      <c r="AC139" s="7" t="s">
        <v>6673</v>
      </c>
      <c r="AD139" s="6" t="s">
        <v>6921</v>
      </c>
      <c r="AE139" s="6" t="s">
        <v>11719</v>
      </c>
      <c r="AF139" s="6" t="s">
        <v>11720</v>
      </c>
      <c r="AK139" s="6" t="s">
        <v>8075</v>
      </c>
      <c r="AL139" s="6" t="s">
        <v>11755</v>
      </c>
      <c r="AQ139" s="6" t="s">
        <v>11792</v>
      </c>
      <c r="AR139" s="6" t="s">
        <v>11793</v>
      </c>
      <c r="AT139" s="6" t="s">
        <v>11815</v>
      </c>
      <c r="AU139" s="6" t="s">
        <v>11816</v>
      </c>
      <c r="AV139" s="6" t="s">
        <v>11817</v>
      </c>
      <c r="AW139" s="6" t="s">
        <v>11818</v>
      </c>
      <c r="BV139" s="7" t="s">
        <v>9678</v>
      </c>
      <c r="BW139" t="str">
        <f>_xll.BDP(BV139,"NAME")</f>
        <v>JPN YEN CURR FUT  Jun98</v>
      </c>
    </row>
    <row r="140" spans="1:75" ht="17.25" customHeight="1" x14ac:dyDescent="0.25">
      <c r="A140" s="7" t="s">
        <v>4285</v>
      </c>
      <c r="B140" s="6" t="s">
        <v>12117</v>
      </c>
      <c r="D140" s="7" t="s">
        <v>10831</v>
      </c>
      <c r="E140" s="7" t="s">
        <v>2729</v>
      </c>
      <c r="G140" s="6" t="s">
        <v>3128</v>
      </c>
      <c r="I140" s="7" t="s">
        <v>3375</v>
      </c>
      <c r="J140" s="7" t="s">
        <v>3554</v>
      </c>
      <c r="K140" s="6" t="s">
        <v>565</v>
      </c>
      <c r="L140" s="6" t="s">
        <v>11938</v>
      </c>
      <c r="M140" s="6" t="s">
        <v>3926</v>
      </c>
      <c r="Q140" s="7" t="s">
        <v>1094</v>
      </c>
      <c r="S140" s="6" t="s">
        <v>11967</v>
      </c>
      <c r="T140" s="7" t="s">
        <v>1414</v>
      </c>
      <c r="U140" s="6" t="s">
        <v>12040</v>
      </c>
      <c r="V140" s="7" t="s">
        <v>884</v>
      </c>
      <c r="W140" s="7" t="s">
        <v>5790</v>
      </c>
      <c r="X140" s="6" t="s">
        <v>12051</v>
      </c>
      <c r="Y140" s="7" t="s">
        <v>8189</v>
      </c>
      <c r="Z140" s="6" t="s">
        <v>6197</v>
      </c>
      <c r="AA140" s="7" t="s">
        <v>6356</v>
      </c>
      <c r="AB140" s="7" t="s">
        <v>6441</v>
      </c>
      <c r="AC140" s="7" t="s">
        <v>6674</v>
      </c>
      <c r="AD140" s="6" t="s">
        <v>6922</v>
      </c>
      <c r="AE140" s="6" t="s">
        <v>11721</v>
      </c>
      <c r="AF140" s="6" t="s">
        <v>11722</v>
      </c>
      <c r="AK140" s="6" t="s">
        <v>8076</v>
      </c>
      <c r="AL140" s="6" t="s">
        <v>11756</v>
      </c>
      <c r="AQ140" s="6" t="s">
        <v>11794</v>
      </c>
      <c r="AR140" s="6" t="s">
        <v>11795</v>
      </c>
      <c r="AT140" s="6" t="s">
        <v>11819</v>
      </c>
      <c r="AU140" s="6" t="s">
        <v>11820</v>
      </c>
      <c r="AV140" s="6" t="s">
        <v>11821</v>
      </c>
      <c r="AW140" s="6" t="s">
        <v>11822</v>
      </c>
      <c r="BV140" s="7" t="s">
        <v>9679</v>
      </c>
      <c r="BW140" t="str">
        <f>_xll.BDP(BV140,"NAME")</f>
        <v>#N/A Invalid Security</v>
      </c>
    </row>
    <row r="141" spans="1:75" ht="17.25" customHeight="1" x14ac:dyDescent="0.25">
      <c r="A141" s="7" t="s">
        <v>86</v>
      </c>
      <c r="B141" s="6" t="s">
        <v>12118</v>
      </c>
      <c r="D141" s="7" t="s">
        <v>10832</v>
      </c>
      <c r="E141" s="7" t="s">
        <v>2730</v>
      </c>
      <c r="G141" s="6" t="s">
        <v>3129</v>
      </c>
      <c r="I141" s="7" t="s">
        <v>3376</v>
      </c>
      <c r="J141" s="7" t="s">
        <v>629</v>
      </c>
      <c r="K141" s="6" t="s">
        <v>566</v>
      </c>
      <c r="L141" s="6" t="s">
        <v>11939</v>
      </c>
      <c r="M141" s="7" t="s">
        <v>3927</v>
      </c>
      <c r="Q141" s="7" t="s">
        <v>1095</v>
      </c>
      <c r="S141" s="6" t="s">
        <v>11968</v>
      </c>
      <c r="T141" s="7" t="s">
        <v>1415</v>
      </c>
      <c r="V141" s="7" t="s">
        <v>885</v>
      </c>
      <c r="W141" s="7" t="s">
        <v>5791</v>
      </c>
      <c r="X141" s="6" t="s">
        <v>12052</v>
      </c>
      <c r="Y141" s="7" t="s">
        <v>8190</v>
      </c>
      <c r="Z141" s="7" t="s">
        <v>6198</v>
      </c>
      <c r="AA141" s="7" t="s">
        <v>6357</v>
      </c>
      <c r="AB141" s="7" t="s">
        <v>6442</v>
      </c>
      <c r="AC141" s="7" t="s">
        <v>6675</v>
      </c>
      <c r="AD141" s="6" t="s">
        <v>6923</v>
      </c>
      <c r="AE141" s="6" t="s">
        <v>11723</v>
      </c>
      <c r="AF141" s="6" t="s">
        <v>11724</v>
      </c>
      <c r="AK141" s="6" t="s">
        <v>8077</v>
      </c>
      <c r="AL141" s="6" t="s">
        <v>11757</v>
      </c>
      <c r="AQ141" s="6" t="s">
        <v>11796</v>
      </c>
      <c r="AR141" s="6" t="s">
        <v>11797</v>
      </c>
      <c r="AT141" s="6" t="s">
        <v>11823</v>
      </c>
      <c r="AU141" s="6" t="s">
        <v>11824</v>
      </c>
      <c r="AV141" s="6" t="s">
        <v>11825</v>
      </c>
      <c r="AW141" s="6" t="s">
        <v>11826</v>
      </c>
      <c r="BV141" s="7" t="s">
        <v>9680</v>
      </c>
      <c r="BW141" t="str">
        <f>_xll.BDP(BV141,"NAME")</f>
        <v>#N/A Invalid Security</v>
      </c>
    </row>
    <row r="142" spans="1:75" ht="17.25" customHeight="1" x14ac:dyDescent="0.25">
      <c r="A142" s="7" t="s">
        <v>4286</v>
      </c>
      <c r="B142" s="7" t="s">
        <v>12119</v>
      </c>
      <c r="D142" s="6" t="s">
        <v>11919</v>
      </c>
      <c r="E142" s="7" t="s">
        <v>2731</v>
      </c>
      <c r="G142" s="6" t="s">
        <v>3130</v>
      </c>
      <c r="I142" s="7" t="s">
        <v>485</v>
      </c>
      <c r="J142" s="7" t="s">
        <v>3555</v>
      </c>
      <c r="K142" s="7" t="s">
        <v>567</v>
      </c>
      <c r="L142" s="6" t="s">
        <v>11940</v>
      </c>
      <c r="M142" s="7" t="s">
        <v>3928</v>
      </c>
      <c r="Q142" s="7" t="s">
        <v>1096</v>
      </c>
      <c r="S142" s="7" t="s">
        <v>11106</v>
      </c>
      <c r="T142" s="7" t="s">
        <v>1416</v>
      </c>
      <c r="V142" s="6" t="s">
        <v>886</v>
      </c>
      <c r="W142" s="6" t="s">
        <v>5792</v>
      </c>
      <c r="X142" s="6" t="s">
        <v>12053</v>
      </c>
      <c r="Y142" s="6" t="s">
        <v>8191</v>
      </c>
      <c r="Z142" s="7" t="s">
        <v>6199</v>
      </c>
      <c r="AA142" s="6" t="s">
        <v>6358</v>
      </c>
      <c r="AB142" s="7" t="s">
        <v>6443</v>
      </c>
      <c r="AC142" s="7" t="s">
        <v>6676</v>
      </c>
      <c r="AD142" s="7" t="s">
        <v>6924</v>
      </c>
      <c r="AE142" s="7" t="s">
        <v>11392</v>
      </c>
      <c r="AF142" s="7" t="s">
        <v>11393</v>
      </c>
      <c r="AK142" s="6" t="s">
        <v>8078</v>
      </c>
      <c r="AL142" s="7" t="s">
        <v>11761</v>
      </c>
      <c r="AQ142" s="7" t="s">
        <v>11466</v>
      </c>
      <c r="AR142" s="7" t="s">
        <v>11467</v>
      </c>
      <c r="AT142" s="7" t="s">
        <v>11450</v>
      </c>
      <c r="AU142" s="7" t="s">
        <v>11451</v>
      </c>
      <c r="AV142" s="7" t="s">
        <v>11452</v>
      </c>
      <c r="AW142" s="7" t="s">
        <v>11453</v>
      </c>
      <c r="BV142" s="7" t="s">
        <v>9681</v>
      </c>
      <c r="BW142" t="str">
        <f>_xll.BDP(BV142,"NAME")</f>
        <v>JPN YEN CURR FUT  Sep98</v>
      </c>
    </row>
    <row r="143" spans="1:75" ht="17.25" customHeight="1" x14ac:dyDescent="0.25">
      <c r="A143" s="7" t="s">
        <v>4287</v>
      </c>
      <c r="B143" s="7" t="s">
        <v>12120</v>
      </c>
      <c r="D143" s="6" t="s">
        <v>11920</v>
      </c>
      <c r="E143" s="7" t="s">
        <v>2732</v>
      </c>
      <c r="G143" s="6" t="s">
        <v>3131</v>
      </c>
      <c r="I143" s="7" t="s">
        <v>3377</v>
      </c>
      <c r="J143" s="7" t="s">
        <v>3556</v>
      </c>
      <c r="K143" s="7" t="s">
        <v>568</v>
      </c>
      <c r="M143" s="7" t="s">
        <v>3929</v>
      </c>
      <c r="Q143" s="7" t="s">
        <v>1097</v>
      </c>
      <c r="S143" s="7" t="s">
        <v>11107</v>
      </c>
      <c r="T143" s="7" t="s">
        <v>1417</v>
      </c>
      <c r="V143" s="6" t="s">
        <v>10622</v>
      </c>
      <c r="W143" s="6" t="s">
        <v>5793</v>
      </c>
      <c r="X143" s="6" t="s">
        <v>12054</v>
      </c>
      <c r="Y143" s="6" t="s">
        <v>8192</v>
      </c>
      <c r="Z143" s="7" t="s">
        <v>6200</v>
      </c>
      <c r="AA143" s="6" t="s">
        <v>6359</v>
      </c>
      <c r="AB143" s="7" t="s">
        <v>6444</v>
      </c>
      <c r="AC143" s="7" t="s">
        <v>6677</v>
      </c>
      <c r="AD143" s="7" t="s">
        <v>6925</v>
      </c>
      <c r="AE143" s="7" t="s">
        <v>11394</v>
      </c>
      <c r="AF143" s="7" t="s">
        <v>11395</v>
      </c>
      <c r="AK143" s="6" t="s">
        <v>8079</v>
      </c>
      <c r="AL143" s="7" t="s">
        <v>11663</v>
      </c>
      <c r="AQ143" s="7" t="s">
        <v>11468</v>
      </c>
      <c r="AR143" s="7" t="s">
        <v>11469</v>
      </c>
      <c r="AT143" s="7" t="s">
        <v>11454</v>
      </c>
      <c r="AU143" s="7" t="s">
        <v>11455</v>
      </c>
      <c r="AV143" s="7" t="s">
        <v>11456</v>
      </c>
      <c r="AW143" s="7" t="s">
        <v>11457</v>
      </c>
      <c r="BV143" s="7" t="s">
        <v>9682</v>
      </c>
      <c r="BW143" t="str">
        <f>_xll.BDP(BV143,"NAME")</f>
        <v>#N/A Invalid Security</v>
      </c>
    </row>
    <row r="144" spans="1:75" ht="17.25" customHeight="1" x14ac:dyDescent="0.25">
      <c r="A144" s="7" t="s">
        <v>87</v>
      </c>
      <c r="B144" s="7" t="s">
        <v>12121</v>
      </c>
      <c r="D144" s="6" t="s">
        <v>11921</v>
      </c>
      <c r="E144" s="7" t="s">
        <v>2733</v>
      </c>
      <c r="G144" s="7" t="s">
        <v>3132</v>
      </c>
      <c r="I144" s="7" t="s">
        <v>3378</v>
      </c>
      <c r="J144" s="7" t="s">
        <v>630</v>
      </c>
      <c r="K144" s="7" t="s">
        <v>569</v>
      </c>
      <c r="M144" s="7" t="s">
        <v>3930</v>
      </c>
      <c r="Q144" s="6" t="s">
        <v>1098</v>
      </c>
      <c r="S144" s="7" t="s">
        <v>11108</v>
      </c>
      <c r="T144" s="6" t="s">
        <v>1418</v>
      </c>
      <c r="V144" s="6" t="s">
        <v>10623</v>
      </c>
      <c r="W144" s="6" t="s">
        <v>5794</v>
      </c>
      <c r="Y144" s="6" t="s">
        <v>8193</v>
      </c>
      <c r="Z144" s="7" t="s">
        <v>6201</v>
      </c>
      <c r="AA144" s="6" t="s">
        <v>6360</v>
      </c>
      <c r="AB144" s="7" t="s">
        <v>6445</v>
      </c>
      <c r="AC144" s="7" t="s">
        <v>6678</v>
      </c>
      <c r="AD144" s="7" t="s">
        <v>6926</v>
      </c>
      <c r="AE144" s="7" t="s">
        <v>12127</v>
      </c>
      <c r="AF144" s="7" t="s">
        <v>11397</v>
      </c>
      <c r="AK144" s="7" t="s">
        <v>8080</v>
      </c>
      <c r="AL144" s="7" t="s">
        <v>11664</v>
      </c>
      <c r="AQ144" s="7" t="s">
        <v>11470</v>
      </c>
      <c r="AR144" s="7" t="s">
        <v>11471</v>
      </c>
      <c r="AT144" s="7" t="s">
        <v>11458</v>
      </c>
      <c r="AU144" s="7" t="s">
        <v>11459</v>
      </c>
      <c r="AV144" s="7" t="s">
        <v>11460</v>
      </c>
      <c r="AW144" s="7" t="s">
        <v>11461</v>
      </c>
      <c r="BV144" s="7" t="s">
        <v>9683</v>
      </c>
      <c r="BW144" t="str">
        <f>_xll.BDP(BV144,"NAME")</f>
        <v>#N/A Invalid Security</v>
      </c>
    </row>
    <row r="145" spans="1:75" ht="17.25" customHeight="1" x14ac:dyDescent="0.25">
      <c r="A145" s="7" t="s">
        <v>4288</v>
      </c>
      <c r="B145" s="7" t="s">
        <v>12122</v>
      </c>
      <c r="D145" s="6"/>
      <c r="E145" s="7" t="s">
        <v>2734</v>
      </c>
      <c r="G145" s="7" t="s">
        <v>3133</v>
      </c>
      <c r="I145" s="7" t="s">
        <v>486</v>
      </c>
      <c r="J145" s="6" t="s">
        <v>3557</v>
      </c>
      <c r="K145" s="7" t="s">
        <v>570</v>
      </c>
      <c r="M145" s="7" t="s">
        <v>3931</v>
      </c>
      <c r="Q145" s="6" t="s">
        <v>1099</v>
      </c>
      <c r="S145" s="7" t="s">
        <v>11109</v>
      </c>
      <c r="T145" s="6" t="s">
        <v>1419</v>
      </c>
      <c r="V145" s="6" t="s">
        <v>10669</v>
      </c>
      <c r="W145" s="6" t="s">
        <v>5795</v>
      </c>
      <c r="Y145" s="6" t="s">
        <v>8194</v>
      </c>
      <c r="Z145" s="7" t="s">
        <v>6202</v>
      </c>
      <c r="AA145" s="6" t="s">
        <v>6361</v>
      </c>
      <c r="AB145" s="7" t="s">
        <v>6446</v>
      </c>
      <c r="AC145" s="7" t="s">
        <v>6679</v>
      </c>
      <c r="AD145" s="7" t="s">
        <v>6927</v>
      </c>
      <c r="AE145" s="7" t="s">
        <v>11396</v>
      </c>
      <c r="AF145" s="6" t="s">
        <v>11712</v>
      </c>
      <c r="AK145" s="7" t="s">
        <v>8081</v>
      </c>
      <c r="AL145" s="7" t="s">
        <v>11753</v>
      </c>
      <c r="AQ145" s="7" t="s">
        <v>11800</v>
      </c>
      <c r="AR145" s="7" t="s">
        <v>11472</v>
      </c>
      <c r="AT145" s="7" t="s">
        <v>11462</v>
      </c>
      <c r="AU145" s="7" t="s">
        <v>11463</v>
      </c>
      <c r="AV145" s="7" t="s">
        <v>11464</v>
      </c>
      <c r="AW145" s="7" t="s">
        <v>11465</v>
      </c>
      <c r="BV145" s="7" t="s">
        <v>9684</v>
      </c>
      <c r="BW145" t="str">
        <f>_xll.BDP(BV145,"NAME")</f>
        <v>JPN YEN CURR FUT  Dec98</v>
      </c>
    </row>
    <row r="146" spans="1:75" ht="17.25" customHeight="1" x14ac:dyDescent="0.25">
      <c r="A146" s="7" t="s">
        <v>4289</v>
      </c>
      <c r="B146" s="6" t="s">
        <v>12123</v>
      </c>
      <c r="E146" s="7" t="s">
        <v>2735</v>
      </c>
      <c r="G146" s="7" t="s">
        <v>3134</v>
      </c>
      <c r="I146" s="6" t="s">
        <v>3379</v>
      </c>
      <c r="J146" s="6" t="s">
        <v>3558</v>
      </c>
      <c r="K146" s="6" t="s">
        <v>571</v>
      </c>
      <c r="M146" s="7" t="s">
        <v>3932</v>
      </c>
      <c r="Q146" s="6" t="s">
        <v>1100</v>
      </c>
      <c r="S146" s="6" t="s">
        <v>12032</v>
      </c>
      <c r="T146" s="6" t="s">
        <v>1420</v>
      </c>
      <c r="V146" s="6" t="s">
        <v>11110</v>
      </c>
      <c r="W146" s="6" t="s">
        <v>5796</v>
      </c>
      <c r="Y146" s="6" t="s">
        <v>8195</v>
      </c>
      <c r="Z146" s="6" t="s">
        <v>6203</v>
      </c>
      <c r="AA146" s="6" t="s">
        <v>6362</v>
      </c>
      <c r="AB146" s="7" t="s">
        <v>6447</v>
      </c>
      <c r="AC146" s="6" t="s">
        <v>6680</v>
      </c>
      <c r="AD146" s="7" t="s">
        <v>6928</v>
      </c>
      <c r="AE146" s="6" t="s">
        <v>11713</v>
      </c>
      <c r="AF146" s="6" t="s">
        <v>11714</v>
      </c>
      <c r="AK146" s="7" t="s">
        <v>8082</v>
      </c>
      <c r="AL146" s="6" t="s">
        <v>11758</v>
      </c>
      <c r="AQ146" s="6" t="s">
        <v>11801</v>
      </c>
      <c r="AR146" s="6" t="s">
        <v>11802</v>
      </c>
      <c r="AT146" s="6" t="s">
        <v>11843</v>
      </c>
      <c r="AU146" s="6" t="s">
        <v>11844</v>
      </c>
      <c r="AV146" s="6" t="s">
        <v>11845</v>
      </c>
      <c r="AW146" s="6" t="s">
        <v>11846</v>
      </c>
      <c r="BV146" s="6" t="s">
        <v>9685</v>
      </c>
      <c r="BW146" t="str">
        <f>_xll.BDP(BV146,"NAME")</f>
        <v>#N/A Invalid Security</v>
      </c>
    </row>
    <row r="147" spans="1:75" ht="17.25" customHeight="1" x14ac:dyDescent="0.25">
      <c r="A147" s="7" t="s">
        <v>88</v>
      </c>
      <c r="B147" s="6" t="s">
        <v>12124</v>
      </c>
      <c r="E147" s="6" t="s">
        <v>2736</v>
      </c>
      <c r="G147" s="7" t="s">
        <v>3135</v>
      </c>
      <c r="I147" s="6" t="s">
        <v>3380</v>
      </c>
      <c r="J147" s="6" t="s">
        <v>631</v>
      </c>
      <c r="K147" s="6" t="s">
        <v>572</v>
      </c>
      <c r="M147" s="7" t="s">
        <v>3933</v>
      </c>
      <c r="Q147" s="6" t="s">
        <v>1101</v>
      </c>
      <c r="S147" s="6" t="s">
        <v>12033</v>
      </c>
      <c r="T147" s="6" t="s">
        <v>1421</v>
      </c>
      <c r="V147" s="7" t="s">
        <v>11130</v>
      </c>
      <c r="W147" s="7" t="s">
        <v>5797</v>
      </c>
      <c r="Y147" s="7" t="s">
        <v>8196</v>
      </c>
      <c r="Z147" s="6" t="s">
        <v>6204</v>
      </c>
      <c r="AA147" s="7" t="s">
        <v>6363</v>
      </c>
      <c r="AB147" s="6" t="s">
        <v>6448</v>
      </c>
      <c r="AC147" s="6" t="s">
        <v>6681</v>
      </c>
      <c r="AD147" s="7" t="s">
        <v>6929</v>
      </c>
      <c r="AE147" s="6" t="s">
        <v>11715</v>
      </c>
      <c r="AF147" s="6" t="s">
        <v>11716</v>
      </c>
      <c r="AK147" s="7" t="s">
        <v>8083</v>
      </c>
      <c r="AL147" s="6" t="s">
        <v>11759</v>
      </c>
      <c r="AQ147" s="6" t="s">
        <v>11803</v>
      </c>
      <c r="AR147" s="6" t="s">
        <v>11804</v>
      </c>
      <c r="AT147" s="6" t="s">
        <v>11847</v>
      </c>
      <c r="AU147" s="6" t="s">
        <v>11848</v>
      </c>
      <c r="AV147" s="6" t="s">
        <v>11849</v>
      </c>
      <c r="AW147" s="6" t="s">
        <v>11850</v>
      </c>
      <c r="BV147" s="6" t="s">
        <v>9686</v>
      </c>
      <c r="BW147" t="str">
        <f>_xll.BDP(BV147,"NAME")</f>
        <v>#N/A Invalid Security</v>
      </c>
    </row>
    <row r="148" spans="1:75" ht="17.25" customHeight="1" x14ac:dyDescent="0.25">
      <c r="A148" s="7" t="s">
        <v>4290</v>
      </c>
      <c r="B148" s="6" t="s">
        <v>12125</v>
      </c>
      <c r="E148" s="6" t="s">
        <v>2737</v>
      </c>
      <c r="G148" s="7" t="s">
        <v>3136</v>
      </c>
      <c r="I148" s="6" t="s">
        <v>487</v>
      </c>
      <c r="J148" s="6" t="s">
        <v>12305</v>
      </c>
      <c r="K148" s="6" t="s">
        <v>573</v>
      </c>
      <c r="M148" s="7" t="s">
        <v>3934</v>
      </c>
      <c r="Q148" s="6" t="s">
        <v>1102</v>
      </c>
      <c r="S148" s="6" t="s">
        <v>12034</v>
      </c>
      <c r="T148" s="6" t="s">
        <v>1422</v>
      </c>
      <c r="V148" s="7" t="s">
        <v>11131</v>
      </c>
      <c r="W148" s="7" t="s">
        <v>5798</v>
      </c>
      <c r="Y148" s="7" t="s">
        <v>8197</v>
      </c>
      <c r="Z148" s="6" t="s">
        <v>6205</v>
      </c>
      <c r="AA148" s="7" t="s">
        <v>6364</v>
      </c>
      <c r="AB148" s="6" t="s">
        <v>6449</v>
      </c>
      <c r="AC148" s="6" t="s">
        <v>6682</v>
      </c>
      <c r="AD148" s="6" t="s">
        <v>6930</v>
      </c>
      <c r="AE148" s="6"/>
      <c r="AF148" s="6"/>
      <c r="AK148" s="7" t="s">
        <v>8084</v>
      </c>
      <c r="AL148" s="6" t="s">
        <v>11760</v>
      </c>
      <c r="AQ148" s="6" t="s">
        <v>11805</v>
      </c>
      <c r="AR148" s="6" t="s">
        <v>11806</v>
      </c>
      <c r="AT148" s="6" t="s">
        <v>11851</v>
      </c>
      <c r="AU148" s="6" t="s">
        <v>11852</v>
      </c>
      <c r="AV148" s="6" t="s">
        <v>11853</v>
      </c>
      <c r="AW148" s="6" t="s">
        <v>11854</v>
      </c>
      <c r="BV148" s="6" t="s">
        <v>9687</v>
      </c>
      <c r="BW148" t="str">
        <f>_xll.BDP(BV148,"NAME")</f>
        <v>JPN YEN CURR FUT  Mar99</v>
      </c>
    </row>
    <row r="149" spans="1:75" ht="17.25" customHeight="1" x14ac:dyDescent="0.25">
      <c r="A149" s="6" t="s">
        <v>4291</v>
      </c>
      <c r="B149" s="6" t="s">
        <v>12126</v>
      </c>
      <c r="E149" s="6" t="s">
        <v>2738</v>
      </c>
      <c r="G149" s="7" t="s">
        <v>3137</v>
      </c>
      <c r="I149" s="6" t="s">
        <v>3381</v>
      </c>
      <c r="J149" s="6" t="s">
        <v>12306</v>
      </c>
      <c r="K149" s="6" t="s">
        <v>574</v>
      </c>
      <c r="M149" s="7" t="s">
        <v>3935</v>
      </c>
      <c r="Q149" s="6" t="s">
        <v>1103</v>
      </c>
      <c r="S149" s="6" t="s">
        <v>12035</v>
      </c>
      <c r="T149" s="6" t="s">
        <v>1423</v>
      </c>
      <c r="V149" s="7" t="s">
        <v>11132</v>
      </c>
      <c r="W149" s="7" t="s">
        <v>5799</v>
      </c>
      <c r="Y149" s="7" t="s">
        <v>8198</v>
      </c>
      <c r="Z149" s="6" t="s">
        <v>6206</v>
      </c>
      <c r="AA149" s="7" t="s">
        <v>6365</v>
      </c>
      <c r="AB149" s="6" t="s">
        <v>6450</v>
      </c>
      <c r="AC149" s="6" t="s">
        <v>6683</v>
      </c>
      <c r="AD149" s="6" t="s">
        <v>6931</v>
      </c>
      <c r="AE149" s="6"/>
      <c r="AK149" s="7" t="s">
        <v>8085</v>
      </c>
      <c r="AT149" s="6" t="s">
        <v>11855</v>
      </c>
      <c r="AU149" s="6" t="s">
        <v>11856</v>
      </c>
      <c r="AV149" s="6" t="s">
        <v>11857</v>
      </c>
      <c r="AW149" s="6" t="s">
        <v>11858</v>
      </c>
      <c r="BV149" s="6" t="s">
        <v>9688</v>
      </c>
      <c r="BW149" t="str">
        <f>_xll.BDP(BV149,"NAME")</f>
        <v>#N/A Invalid Security</v>
      </c>
    </row>
    <row r="150" spans="1:75" ht="17.25" customHeight="1" x14ac:dyDescent="0.25">
      <c r="A150" s="6" t="s">
        <v>141</v>
      </c>
      <c r="E150" s="6" t="s">
        <v>2739</v>
      </c>
      <c r="G150" s="7" t="s">
        <v>3138</v>
      </c>
      <c r="I150" s="6" t="s">
        <v>3382</v>
      </c>
      <c r="J150" s="6" t="s">
        <v>10600</v>
      </c>
      <c r="K150" s="7" t="s">
        <v>575</v>
      </c>
      <c r="M150" s="7" t="s">
        <v>3936</v>
      </c>
      <c r="Q150" s="6" t="s">
        <v>1104</v>
      </c>
      <c r="T150" s="6" t="s">
        <v>1424</v>
      </c>
      <c r="V150" s="7" t="s">
        <v>11133</v>
      </c>
      <c r="W150" s="7" t="s">
        <v>5800</v>
      </c>
      <c r="Y150" s="7" t="s">
        <v>8199</v>
      </c>
      <c r="Z150" s="6" t="s">
        <v>6207</v>
      </c>
      <c r="AA150" s="7" t="s">
        <v>6366</v>
      </c>
      <c r="AB150" s="6" t="s">
        <v>6451</v>
      </c>
      <c r="AC150" s="6" t="s">
        <v>6684</v>
      </c>
      <c r="AD150" s="6" t="s">
        <v>6932</v>
      </c>
      <c r="AK150" s="7" t="s">
        <v>8086</v>
      </c>
      <c r="BV150" s="6" t="s">
        <v>9689</v>
      </c>
      <c r="BW150" t="str">
        <f>_xll.BDP(BV150,"NAME")</f>
        <v>#N/A Invalid Security</v>
      </c>
    </row>
    <row r="151" spans="1:75" ht="17.25" customHeight="1" x14ac:dyDescent="0.25">
      <c r="A151" s="6" t="s">
        <v>4292</v>
      </c>
      <c r="E151" s="6" t="s">
        <v>2740</v>
      </c>
      <c r="G151" s="7" t="s">
        <v>3139</v>
      </c>
      <c r="I151" s="6" t="s">
        <v>488</v>
      </c>
      <c r="J151" s="6" t="s">
        <v>12307</v>
      </c>
      <c r="K151" s="7" t="s">
        <v>576</v>
      </c>
      <c r="M151" s="7" t="s">
        <v>3937</v>
      </c>
      <c r="Q151" s="6" t="s">
        <v>1105</v>
      </c>
      <c r="T151" s="6" t="s">
        <v>1425</v>
      </c>
      <c r="V151" s="7" t="s">
        <v>11134</v>
      </c>
      <c r="W151" s="7" t="s">
        <v>5801</v>
      </c>
      <c r="Y151" s="7" t="s">
        <v>8200</v>
      </c>
      <c r="Z151" s="7" t="s">
        <v>6208</v>
      </c>
      <c r="AA151" s="7" t="s">
        <v>6367</v>
      </c>
      <c r="AB151" s="6" t="s">
        <v>6452</v>
      </c>
      <c r="AC151" s="6" t="s">
        <v>6685</v>
      </c>
      <c r="AD151" s="6" t="s">
        <v>6933</v>
      </c>
      <c r="AK151" s="7" t="s">
        <v>8087</v>
      </c>
      <c r="BV151" s="6" t="s">
        <v>9690</v>
      </c>
      <c r="BW151" t="str">
        <f>_xll.BDP(BV151,"NAME")</f>
        <v>JPN YEN CURR FUT  Jun99</v>
      </c>
    </row>
    <row r="152" spans="1:75" ht="17.25" customHeight="1" x14ac:dyDescent="0.25">
      <c r="A152" s="6" t="s">
        <v>10580</v>
      </c>
      <c r="E152" s="6" t="s">
        <v>2741</v>
      </c>
      <c r="G152" s="7" t="s">
        <v>3140</v>
      </c>
      <c r="I152" s="6" t="s">
        <v>3383</v>
      </c>
      <c r="J152" s="6" t="s">
        <v>12308</v>
      </c>
      <c r="K152" s="7" t="s">
        <v>577</v>
      </c>
      <c r="M152" s="7" t="s">
        <v>3938</v>
      </c>
      <c r="Q152" s="6" t="s">
        <v>1106</v>
      </c>
      <c r="T152" s="6" t="s">
        <v>1426</v>
      </c>
      <c r="V152" s="6" t="s">
        <v>11159</v>
      </c>
      <c r="W152" s="6" t="s">
        <v>5802</v>
      </c>
      <c r="Y152" s="6" t="s">
        <v>8201</v>
      </c>
      <c r="Z152" s="7" t="s">
        <v>6209</v>
      </c>
      <c r="AA152" s="6" t="s">
        <v>6368</v>
      </c>
      <c r="AB152" s="6" t="s">
        <v>6453</v>
      </c>
      <c r="AC152" s="6" t="s">
        <v>6686</v>
      </c>
      <c r="AD152" s="6" t="s">
        <v>6934</v>
      </c>
      <c r="AK152" s="7" t="s">
        <v>8088</v>
      </c>
      <c r="BV152" s="6" t="s">
        <v>9691</v>
      </c>
      <c r="BW152" t="str">
        <f>_xll.BDP(BV152,"NAME")</f>
        <v>#N/A Invalid Security</v>
      </c>
    </row>
    <row r="153" spans="1:75" ht="17.25" customHeight="1" x14ac:dyDescent="0.25">
      <c r="A153" s="6" t="s">
        <v>10581</v>
      </c>
      <c r="E153" s="6" t="s">
        <v>2742</v>
      </c>
      <c r="G153" s="7" t="s">
        <v>3141</v>
      </c>
      <c r="I153" s="6" t="s">
        <v>3384</v>
      </c>
      <c r="J153" s="6" t="s">
        <v>10601</v>
      </c>
      <c r="K153" s="7" t="s">
        <v>578</v>
      </c>
      <c r="M153" s="6" t="s">
        <v>3939</v>
      </c>
      <c r="Q153" s="6" t="s">
        <v>1107</v>
      </c>
      <c r="T153" s="6" t="s">
        <v>1427</v>
      </c>
      <c r="V153" s="6" t="s">
        <v>11160</v>
      </c>
      <c r="W153" s="6" t="s">
        <v>10670</v>
      </c>
      <c r="Y153" s="6" t="s">
        <v>10671</v>
      </c>
      <c r="Z153" s="7" t="s">
        <v>6210</v>
      </c>
      <c r="AA153" s="6" t="s">
        <v>10672</v>
      </c>
      <c r="AB153" s="6" t="s">
        <v>6454</v>
      </c>
      <c r="AC153" s="6" t="s">
        <v>6687</v>
      </c>
      <c r="AD153" s="6" t="s">
        <v>6935</v>
      </c>
      <c r="AK153" s="7" t="s">
        <v>8089</v>
      </c>
      <c r="BV153" s="6" t="s">
        <v>9692</v>
      </c>
      <c r="BW153" t="str">
        <f>_xll.BDP(BV153,"NAME")</f>
        <v>#N/A Invalid Security</v>
      </c>
    </row>
    <row r="154" spans="1:75" ht="17.25" customHeight="1" x14ac:dyDescent="0.25">
      <c r="A154" s="6" t="s">
        <v>10582</v>
      </c>
      <c r="E154" s="6" t="s">
        <v>2743</v>
      </c>
      <c r="G154" s="7" t="s">
        <v>3142</v>
      </c>
      <c r="I154" s="6" t="s">
        <v>489</v>
      </c>
      <c r="J154" s="6" t="s">
        <v>12309</v>
      </c>
      <c r="K154" s="6" t="s">
        <v>579</v>
      </c>
      <c r="M154" s="6" t="s">
        <v>3940</v>
      </c>
      <c r="Q154" s="6" t="s">
        <v>1108</v>
      </c>
      <c r="T154" s="6" t="s">
        <v>1428</v>
      </c>
      <c r="V154" s="6" t="s">
        <v>11161</v>
      </c>
      <c r="W154" s="6" t="s">
        <v>10673</v>
      </c>
      <c r="Y154" s="6" t="s">
        <v>10674</v>
      </c>
      <c r="Z154" s="7" t="s">
        <v>6211</v>
      </c>
      <c r="AA154" s="6" t="s">
        <v>10675</v>
      </c>
      <c r="AB154" s="6" t="s">
        <v>6455</v>
      </c>
      <c r="AC154" s="7" t="s">
        <v>6688</v>
      </c>
      <c r="AD154" s="7" t="s">
        <v>6936</v>
      </c>
      <c r="AK154" s="7" t="s">
        <v>8090</v>
      </c>
      <c r="BV154" s="6" t="s">
        <v>9693</v>
      </c>
      <c r="BW154" t="str">
        <f>_xll.BDP(BV154,"NAME")</f>
        <v>JPN YEN CURR FUT  Sep99</v>
      </c>
    </row>
    <row r="155" spans="1:75" ht="17.25" customHeight="1" x14ac:dyDescent="0.25">
      <c r="A155" s="6" t="s">
        <v>10583</v>
      </c>
      <c r="E155" s="6" t="s">
        <v>2744</v>
      </c>
      <c r="G155" s="7" t="s">
        <v>3143</v>
      </c>
      <c r="I155" s="6" t="s">
        <v>3385</v>
      </c>
      <c r="J155" s="6" t="s">
        <v>12310</v>
      </c>
      <c r="K155" s="6" t="s">
        <v>10602</v>
      </c>
      <c r="M155" s="6" t="s">
        <v>3941</v>
      </c>
      <c r="Q155" s="6" t="s">
        <v>1109</v>
      </c>
      <c r="T155" s="6" t="s">
        <v>1429</v>
      </c>
      <c r="V155" s="6" t="s">
        <v>11162</v>
      </c>
      <c r="W155" s="6" t="s">
        <v>10676</v>
      </c>
      <c r="Y155" s="6" t="s">
        <v>10677</v>
      </c>
      <c r="Z155" s="7" t="s">
        <v>6212</v>
      </c>
      <c r="AA155" s="6" t="s">
        <v>10678</v>
      </c>
      <c r="AB155" s="7" t="s">
        <v>6456</v>
      </c>
      <c r="AC155" s="7" t="s">
        <v>6689</v>
      </c>
      <c r="AD155" s="7" t="s">
        <v>6937</v>
      </c>
      <c r="AK155" s="7" t="s">
        <v>8091</v>
      </c>
      <c r="BV155" s="6" t="s">
        <v>9694</v>
      </c>
      <c r="BW155" t="str">
        <f>_xll.BDP(BV155,"NAME")</f>
        <v>#N/A Invalid Security</v>
      </c>
    </row>
    <row r="156" spans="1:75" ht="17.25" customHeight="1" x14ac:dyDescent="0.25">
      <c r="A156" s="6" t="s">
        <v>10584</v>
      </c>
      <c r="E156" s="6" t="s">
        <v>2745</v>
      </c>
      <c r="G156" s="6" t="s">
        <v>3144</v>
      </c>
      <c r="I156" s="6" t="s">
        <v>3386</v>
      </c>
      <c r="J156" s="6" t="s">
        <v>10917</v>
      </c>
      <c r="K156" s="6" t="s">
        <v>10603</v>
      </c>
      <c r="M156" s="6" t="s">
        <v>3942</v>
      </c>
      <c r="Q156" s="7" t="s">
        <v>1110</v>
      </c>
      <c r="T156" s="7" t="s">
        <v>1430</v>
      </c>
      <c r="V156" s="6" t="s">
        <v>11163</v>
      </c>
      <c r="W156" s="6" t="s">
        <v>11111</v>
      </c>
      <c r="Y156" s="6" t="s">
        <v>11112</v>
      </c>
      <c r="Z156" s="6" t="s">
        <v>6213</v>
      </c>
      <c r="AA156" s="6" t="s">
        <v>11116</v>
      </c>
      <c r="AB156" s="7" t="s">
        <v>6457</v>
      </c>
      <c r="AC156" s="7" t="s">
        <v>6690</v>
      </c>
      <c r="AD156" s="7" t="s">
        <v>6938</v>
      </c>
      <c r="AK156" s="6" t="s">
        <v>8092</v>
      </c>
      <c r="BV156" s="6" t="s">
        <v>9695</v>
      </c>
      <c r="BW156" t="str">
        <f>_xll.BDP(BV156,"NAME")</f>
        <v>#N/A Invalid Security</v>
      </c>
    </row>
    <row r="157" spans="1:75" ht="17.25" customHeight="1" x14ac:dyDescent="0.25">
      <c r="A157" s="6" t="s">
        <v>10585</v>
      </c>
      <c r="E157" s="6" t="s">
        <v>2746</v>
      </c>
      <c r="G157" s="6" t="s">
        <v>3145</v>
      </c>
      <c r="I157" s="6" t="s">
        <v>490</v>
      </c>
      <c r="J157" s="7" t="s">
        <v>12311</v>
      </c>
      <c r="K157" s="6" t="s">
        <v>10934</v>
      </c>
      <c r="M157" s="6" t="s">
        <v>3943</v>
      </c>
      <c r="Q157" s="7" t="s">
        <v>1111</v>
      </c>
      <c r="T157" s="7" t="s">
        <v>1431</v>
      </c>
      <c r="V157" s="7" t="s">
        <v>11188</v>
      </c>
      <c r="W157" s="7" t="s">
        <v>11125</v>
      </c>
      <c r="Y157" s="7" t="s">
        <v>11120</v>
      </c>
      <c r="Z157" s="6" t="s">
        <v>10679</v>
      </c>
      <c r="AA157" s="7" t="s">
        <v>11226</v>
      </c>
      <c r="AB157" s="7" t="s">
        <v>6458</v>
      </c>
      <c r="AC157" s="7" t="s">
        <v>6691</v>
      </c>
      <c r="AD157" s="7" t="s">
        <v>6939</v>
      </c>
      <c r="AK157" s="6" t="s">
        <v>8093</v>
      </c>
      <c r="BV157" s="6" t="s">
        <v>9696</v>
      </c>
      <c r="BW157" t="str">
        <f>_xll.BDP(BV157,"NAME")</f>
        <v>JPN YEN CURR FUT  Dec99</v>
      </c>
    </row>
    <row r="158" spans="1:75" ht="17.25" customHeight="1" x14ac:dyDescent="0.25">
      <c r="A158" s="6" t="s">
        <v>10764</v>
      </c>
      <c r="E158" s="6" t="s">
        <v>2747</v>
      </c>
      <c r="G158" s="6" t="s">
        <v>369</v>
      </c>
      <c r="I158" s="7" t="s">
        <v>3387</v>
      </c>
      <c r="J158" s="7" t="s">
        <v>12312</v>
      </c>
      <c r="K158" s="7" t="s">
        <v>10935</v>
      </c>
      <c r="M158" s="6" t="s">
        <v>3944</v>
      </c>
      <c r="Q158" s="7" t="s">
        <v>1112</v>
      </c>
      <c r="T158" s="7" t="s">
        <v>1432</v>
      </c>
      <c r="V158" s="7" t="s">
        <v>11189</v>
      </c>
      <c r="W158" s="7" t="s">
        <v>11126</v>
      </c>
      <c r="Y158" s="7" t="s">
        <v>11121</v>
      </c>
      <c r="Z158" s="6" t="s">
        <v>10680</v>
      </c>
      <c r="AA158" s="7" t="s">
        <v>11227</v>
      </c>
      <c r="AB158" s="7" t="s">
        <v>6459</v>
      </c>
      <c r="AC158" s="7" t="s">
        <v>6692</v>
      </c>
      <c r="AD158" s="7" t="s">
        <v>6940</v>
      </c>
      <c r="AK158" s="6" t="s">
        <v>8094</v>
      </c>
      <c r="BV158" s="7" t="s">
        <v>9697</v>
      </c>
      <c r="BW158" t="str">
        <f>_xll.BDP(BV158,"NAME")</f>
        <v>#N/A Invalid Security</v>
      </c>
    </row>
    <row r="159" spans="1:75" ht="17.25" customHeight="1" x14ac:dyDescent="0.25">
      <c r="A159" s="6" t="s">
        <v>10765</v>
      </c>
      <c r="E159" s="7" t="s">
        <v>2748</v>
      </c>
      <c r="G159" s="6" t="s">
        <v>3146</v>
      </c>
      <c r="I159" s="7" t="s">
        <v>3388</v>
      </c>
      <c r="J159" s="7" t="s">
        <v>10922</v>
      </c>
      <c r="K159" s="7" t="s">
        <v>10936</v>
      </c>
      <c r="M159" s="6" t="s">
        <v>3945</v>
      </c>
      <c r="Q159" s="7" t="s">
        <v>1113</v>
      </c>
      <c r="T159" s="7" t="s">
        <v>1433</v>
      </c>
      <c r="V159" s="7" t="s">
        <v>11190</v>
      </c>
      <c r="W159" s="7" t="s">
        <v>11127</v>
      </c>
      <c r="Y159" s="7" t="s">
        <v>11122</v>
      </c>
      <c r="Z159" s="6" t="s">
        <v>10681</v>
      </c>
      <c r="AA159" s="7" t="s">
        <v>11228</v>
      </c>
      <c r="AB159" s="7" t="s">
        <v>6460</v>
      </c>
      <c r="AC159" s="7" t="s">
        <v>6693</v>
      </c>
      <c r="AD159" s="7" t="s">
        <v>6941</v>
      </c>
      <c r="AK159" s="6" t="s">
        <v>8095</v>
      </c>
      <c r="BV159" s="7" t="s">
        <v>9698</v>
      </c>
      <c r="BW159" t="str">
        <f>_xll.BDP(BV159,"NAME")</f>
        <v>#N/A Invalid Security</v>
      </c>
    </row>
    <row r="160" spans="1:75" ht="17.25" customHeight="1" x14ac:dyDescent="0.25">
      <c r="A160" s="6" t="s">
        <v>10766</v>
      </c>
      <c r="E160" s="7" t="s">
        <v>2749</v>
      </c>
      <c r="G160" s="6" t="s">
        <v>3147</v>
      </c>
      <c r="I160" s="7" t="s">
        <v>491</v>
      </c>
      <c r="J160" s="7" t="s">
        <v>12313</v>
      </c>
      <c r="K160" s="7" t="s">
        <v>10937</v>
      </c>
      <c r="M160" s="6" t="s">
        <v>3946</v>
      </c>
      <c r="Q160" s="7" t="s">
        <v>1114</v>
      </c>
      <c r="T160" s="7" t="s">
        <v>1434</v>
      </c>
      <c r="V160" s="7" t="s">
        <v>11191</v>
      </c>
      <c r="W160" s="7" t="s">
        <v>11128</v>
      </c>
      <c r="Y160" s="7" t="s">
        <v>11123</v>
      </c>
      <c r="Z160" s="6" t="s">
        <v>11113</v>
      </c>
      <c r="AA160" s="7" t="s">
        <v>11229</v>
      </c>
      <c r="AB160" s="7" t="s">
        <v>6461</v>
      </c>
      <c r="AC160" s="7" t="s">
        <v>6694</v>
      </c>
      <c r="AD160" s="6" t="s">
        <v>6942</v>
      </c>
      <c r="AK160" s="6" t="s">
        <v>8096</v>
      </c>
      <c r="BV160" s="7" t="s">
        <v>9699</v>
      </c>
      <c r="BW160" t="str">
        <f>_xll.BDP(BV160,"NAME")</f>
        <v>JPN YEN CURR FUT  Mar00</v>
      </c>
    </row>
    <row r="161" spans="1:75" ht="17.25" customHeight="1" x14ac:dyDescent="0.25">
      <c r="A161" s="7" t="s">
        <v>10753</v>
      </c>
      <c r="E161" s="7" t="s">
        <v>2750</v>
      </c>
      <c r="G161" s="6" t="s">
        <v>370</v>
      </c>
      <c r="I161" s="7" t="s">
        <v>3389</v>
      </c>
      <c r="J161" s="7" t="s">
        <v>12314</v>
      </c>
      <c r="K161" s="7" t="s">
        <v>10938</v>
      </c>
      <c r="M161" s="6" t="s">
        <v>3947</v>
      </c>
      <c r="Q161" s="7" t="s">
        <v>1115</v>
      </c>
      <c r="T161" s="7" t="s">
        <v>1435</v>
      </c>
      <c r="V161" s="7" t="s">
        <v>11192</v>
      </c>
      <c r="W161" s="7" t="s">
        <v>11129</v>
      </c>
      <c r="Y161" s="7" t="s">
        <v>11124</v>
      </c>
      <c r="Z161" s="7" t="s">
        <v>11117</v>
      </c>
      <c r="AA161" s="7" t="s">
        <v>11230</v>
      </c>
      <c r="AB161" s="7" t="s">
        <v>6462</v>
      </c>
      <c r="AC161" s="7" t="s">
        <v>6695</v>
      </c>
      <c r="AD161" s="6" t="s">
        <v>6943</v>
      </c>
      <c r="AK161" s="6" t="s">
        <v>8097</v>
      </c>
      <c r="BV161" s="7" t="s">
        <v>9700</v>
      </c>
      <c r="BW161" t="str">
        <f>_xll.BDP(BV161,"NAME")</f>
        <v>#N/A Invalid Security</v>
      </c>
    </row>
    <row r="162" spans="1:75" ht="17.25" customHeight="1" x14ac:dyDescent="0.25">
      <c r="A162" s="7" t="s">
        <v>10754</v>
      </c>
      <c r="E162" s="7" t="s">
        <v>2751</v>
      </c>
      <c r="G162" s="6" t="s">
        <v>3148</v>
      </c>
      <c r="I162" s="7" t="s">
        <v>3390</v>
      </c>
      <c r="J162" s="7" t="s">
        <v>10923</v>
      </c>
      <c r="K162" s="6" t="s">
        <v>10939</v>
      </c>
      <c r="M162" s="6" t="s">
        <v>3948</v>
      </c>
      <c r="Q162" s="7" t="s">
        <v>1116</v>
      </c>
      <c r="T162" s="7" t="s">
        <v>1436</v>
      </c>
      <c r="V162" s="6" t="s">
        <v>11974</v>
      </c>
      <c r="W162" s="6" t="s">
        <v>11154</v>
      </c>
      <c r="Y162" s="6" t="s">
        <v>11149</v>
      </c>
      <c r="Z162" s="7" t="s">
        <v>11118</v>
      </c>
      <c r="AA162" s="6" t="s">
        <v>11139</v>
      </c>
      <c r="AB162" s="7" t="s">
        <v>6463</v>
      </c>
      <c r="AC162" s="6" t="s">
        <v>6696</v>
      </c>
      <c r="AD162" s="6" t="s">
        <v>6944</v>
      </c>
      <c r="AK162" s="6" t="s">
        <v>8098</v>
      </c>
      <c r="BV162" s="7" t="s">
        <v>9701</v>
      </c>
      <c r="BW162" t="str">
        <f>_xll.BDP(BV162,"NAME")</f>
        <v>#N/A Invalid Security</v>
      </c>
    </row>
    <row r="163" spans="1:75" ht="17.25" customHeight="1" x14ac:dyDescent="0.25">
      <c r="A163" s="7" t="s">
        <v>10755</v>
      </c>
      <c r="E163" s="7" t="s">
        <v>2752</v>
      </c>
      <c r="G163" s="6" t="s">
        <v>3149</v>
      </c>
      <c r="I163" s="7" t="s">
        <v>492</v>
      </c>
      <c r="J163" s="7" t="s">
        <v>12315</v>
      </c>
      <c r="K163" s="6" t="s">
        <v>10940</v>
      </c>
      <c r="M163" s="6" t="s">
        <v>3949</v>
      </c>
      <c r="Q163" s="7" t="s">
        <v>1117</v>
      </c>
      <c r="T163" s="7" t="s">
        <v>1437</v>
      </c>
      <c r="V163" s="6" t="s">
        <v>11975</v>
      </c>
      <c r="W163" s="6" t="s">
        <v>11155</v>
      </c>
      <c r="Y163" s="6" t="s">
        <v>11150</v>
      </c>
      <c r="Z163" s="7" t="s">
        <v>11114</v>
      </c>
      <c r="AA163" s="6" t="s">
        <v>11140</v>
      </c>
      <c r="AB163" s="6" t="s">
        <v>6464</v>
      </c>
      <c r="AC163" s="6" t="s">
        <v>6697</v>
      </c>
      <c r="AD163" s="6" t="s">
        <v>6945</v>
      </c>
      <c r="AK163" s="6" t="s">
        <v>8099</v>
      </c>
      <c r="BV163" s="7" t="s">
        <v>9702</v>
      </c>
      <c r="BW163" t="str">
        <f>_xll.BDP(BV163,"NAME")</f>
        <v>JPN YEN CURR FUT  Jun00</v>
      </c>
    </row>
    <row r="164" spans="1:75" ht="17.25" customHeight="1" x14ac:dyDescent="0.25">
      <c r="A164" s="7" t="s">
        <v>10756</v>
      </c>
      <c r="E164" s="7" t="s">
        <v>2753</v>
      </c>
      <c r="G164" s="6" t="s">
        <v>371</v>
      </c>
      <c r="I164" s="7" t="s">
        <v>3391</v>
      </c>
      <c r="J164" s="7" t="s">
        <v>12316</v>
      </c>
      <c r="K164" s="6" t="s">
        <v>10941</v>
      </c>
      <c r="M164" s="6" t="s">
        <v>3950</v>
      </c>
      <c r="Q164" s="7" t="s">
        <v>1118</v>
      </c>
      <c r="T164" s="7" t="s">
        <v>1438</v>
      </c>
      <c r="V164" s="6" t="s">
        <v>11976</v>
      </c>
      <c r="W164" s="6" t="s">
        <v>11156</v>
      </c>
      <c r="Y164" s="6" t="s">
        <v>11151</v>
      </c>
      <c r="Z164" s="7" t="s">
        <v>11115</v>
      </c>
      <c r="AA164" s="6" t="s">
        <v>11141</v>
      </c>
      <c r="AB164" s="6" t="s">
        <v>6465</v>
      </c>
      <c r="AC164" s="6" t="s">
        <v>6698</v>
      </c>
      <c r="AD164" s="6" t="s">
        <v>6946</v>
      </c>
      <c r="AK164" s="6" t="s">
        <v>8100</v>
      </c>
      <c r="BV164" s="7" t="s">
        <v>9703</v>
      </c>
      <c r="BW164" t="str">
        <f>_xll.BDP(BV164,"NAME")</f>
        <v>#N/A Invalid Security</v>
      </c>
    </row>
    <row r="165" spans="1:75" ht="17.25" customHeight="1" x14ac:dyDescent="0.25">
      <c r="A165" s="7" t="s">
        <v>10757</v>
      </c>
      <c r="E165" s="7" t="s">
        <v>2754</v>
      </c>
      <c r="G165" s="6" t="s">
        <v>3150</v>
      </c>
      <c r="I165" s="7" t="s">
        <v>3392</v>
      </c>
      <c r="J165" s="7" t="s">
        <v>10924</v>
      </c>
      <c r="K165" s="6" t="s">
        <v>10942</v>
      </c>
      <c r="M165" s="7" t="s">
        <v>3951</v>
      </c>
      <c r="Q165" s="7" t="s">
        <v>1119</v>
      </c>
      <c r="T165" s="7" t="s">
        <v>1439</v>
      </c>
      <c r="V165" s="6" t="s">
        <v>11977</v>
      </c>
      <c r="W165" s="6" t="s">
        <v>11157</v>
      </c>
      <c r="Y165" s="6" t="s">
        <v>11152</v>
      </c>
      <c r="Z165" s="7" t="s">
        <v>11119</v>
      </c>
      <c r="AA165" s="6" t="s">
        <v>11142</v>
      </c>
      <c r="AB165" s="6" t="s">
        <v>6466</v>
      </c>
      <c r="AC165" s="6" t="s">
        <v>6699</v>
      </c>
      <c r="AD165" s="6" t="s">
        <v>6947</v>
      </c>
      <c r="AK165" s="6" t="s">
        <v>8101</v>
      </c>
      <c r="BV165" s="7" t="s">
        <v>9704</v>
      </c>
      <c r="BW165" t="str">
        <f>_xll.BDP(BV165,"NAME")</f>
        <v>#N/A Invalid Security</v>
      </c>
    </row>
    <row r="166" spans="1:75" ht="17.25" customHeight="1" x14ac:dyDescent="0.25">
      <c r="A166" s="7" t="s">
        <v>10758</v>
      </c>
      <c r="E166" s="7" t="s">
        <v>2755</v>
      </c>
      <c r="G166" s="6" t="s">
        <v>3151</v>
      </c>
      <c r="I166" s="7" t="s">
        <v>493</v>
      </c>
      <c r="J166" s="7" t="s">
        <v>12317</v>
      </c>
      <c r="K166" s="7" t="s">
        <v>10943</v>
      </c>
      <c r="M166" s="7" t="s">
        <v>3952</v>
      </c>
      <c r="Q166" s="7" t="s">
        <v>1120</v>
      </c>
      <c r="T166" s="7" t="s">
        <v>1440</v>
      </c>
      <c r="V166" s="6" t="s">
        <v>11978</v>
      </c>
      <c r="W166" s="6" t="s">
        <v>11158</v>
      </c>
      <c r="Y166" s="6" t="s">
        <v>11153</v>
      </c>
      <c r="Z166" s="6" t="s">
        <v>11144</v>
      </c>
      <c r="AA166" s="6" t="s">
        <v>11143</v>
      </c>
      <c r="AB166" s="6" t="s">
        <v>6467</v>
      </c>
      <c r="AC166" s="6" t="s">
        <v>6700</v>
      </c>
      <c r="AD166" s="7" t="s">
        <v>6948</v>
      </c>
      <c r="AK166" s="6" t="s">
        <v>8102</v>
      </c>
      <c r="BV166" s="7" t="s">
        <v>9705</v>
      </c>
      <c r="BW166" t="str">
        <f>_xll.BDP(BV166,"NAME")</f>
        <v>JPN YEN CURR FUT  Sep00</v>
      </c>
    </row>
    <row r="167" spans="1:75" ht="17.25" customHeight="1" x14ac:dyDescent="0.25">
      <c r="A167" s="7" t="s">
        <v>10759</v>
      </c>
      <c r="E167" s="7" t="s">
        <v>2756</v>
      </c>
      <c r="G167" s="6" t="s">
        <v>372</v>
      </c>
      <c r="I167" s="7" t="s">
        <v>3393</v>
      </c>
      <c r="J167" s="7" t="s">
        <v>12318</v>
      </c>
      <c r="K167" s="7" t="s">
        <v>10944</v>
      </c>
      <c r="M167" s="7" t="s">
        <v>3953</v>
      </c>
      <c r="Q167" s="7" t="s">
        <v>1121</v>
      </c>
      <c r="T167" s="7" t="s">
        <v>1441</v>
      </c>
      <c r="V167" s="7" t="s">
        <v>11217</v>
      </c>
      <c r="W167" s="7" t="s">
        <v>11183</v>
      </c>
      <c r="Y167" s="7" t="s">
        <v>11178</v>
      </c>
      <c r="Z167" s="6" t="s">
        <v>11145</v>
      </c>
      <c r="AA167" s="7" t="s">
        <v>11168</v>
      </c>
      <c r="AB167" s="6" t="s">
        <v>6468</v>
      </c>
      <c r="AC167" s="6" t="s">
        <v>6701</v>
      </c>
      <c r="AD167" s="7" t="s">
        <v>6949</v>
      </c>
      <c r="AK167" s="6" t="s">
        <v>8103</v>
      </c>
      <c r="BV167" s="7" t="s">
        <v>9706</v>
      </c>
      <c r="BW167" t="str">
        <f>_xll.BDP(BV167,"NAME")</f>
        <v>#N/A Invalid Security</v>
      </c>
    </row>
    <row r="168" spans="1:75" ht="17.25" customHeight="1" x14ac:dyDescent="0.25">
      <c r="A168" s="7" t="s">
        <v>10760</v>
      </c>
      <c r="E168" s="7" t="s">
        <v>2757</v>
      </c>
      <c r="G168" s="7" t="s">
        <v>3152</v>
      </c>
      <c r="I168" s="7" t="s">
        <v>3394</v>
      </c>
      <c r="J168" s="7" t="s">
        <v>10925</v>
      </c>
      <c r="K168" s="7" t="s">
        <v>10945</v>
      </c>
      <c r="M168" s="7" t="s">
        <v>3954</v>
      </c>
      <c r="Q168" s="6" t="s">
        <v>1122</v>
      </c>
      <c r="T168" s="6" t="s">
        <v>1442</v>
      </c>
      <c r="V168" s="7" t="s">
        <v>11218</v>
      </c>
      <c r="W168" s="7" t="s">
        <v>11184</v>
      </c>
      <c r="Y168" s="7" t="s">
        <v>11179</v>
      </c>
      <c r="Z168" s="6" t="s">
        <v>11146</v>
      </c>
      <c r="AA168" s="7" t="s">
        <v>11169</v>
      </c>
      <c r="AB168" s="6" t="s">
        <v>6469</v>
      </c>
      <c r="AC168" s="6" t="s">
        <v>6702</v>
      </c>
      <c r="AD168" s="7" t="s">
        <v>6950</v>
      </c>
      <c r="AK168" s="7" t="s">
        <v>8104</v>
      </c>
      <c r="BV168" s="7" t="s">
        <v>9707</v>
      </c>
      <c r="BW168" t="str">
        <f>_xll.BDP(BV168,"NAME")</f>
        <v>#N/A Invalid Security</v>
      </c>
    </row>
    <row r="169" spans="1:75" ht="17.25" customHeight="1" x14ac:dyDescent="0.25">
      <c r="A169" s="7" t="s">
        <v>10761</v>
      </c>
      <c r="E169" s="7" t="s">
        <v>2758</v>
      </c>
      <c r="G169" s="7" t="s">
        <v>3153</v>
      </c>
      <c r="I169" s="7" t="s">
        <v>494</v>
      </c>
      <c r="J169" s="6" t="s">
        <v>12319</v>
      </c>
      <c r="K169" s="7" t="s">
        <v>10946</v>
      </c>
      <c r="M169" s="7" t="s">
        <v>3955</v>
      </c>
      <c r="Q169" s="6" t="s">
        <v>1123</v>
      </c>
      <c r="T169" s="6" t="s">
        <v>1443</v>
      </c>
      <c r="V169" s="7" t="s">
        <v>11219</v>
      </c>
      <c r="W169" s="7" t="s">
        <v>11185</v>
      </c>
      <c r="Y169" s="7" t="s">
        <v>11180</v>
      </c>
      <c r="Z169" s="6" t="s">
        <v>11147</v>
      </c>
      <c r="AA169" s="7" t="s">
        <v>11170</v>
      </c>
      <c r="AB169" s="6" t="s">
        <v>6470</v>
      </c>
      <c r="AC169" s="6" t="s">
        <v>6703</v>
      </c>
      <c r="AD169" s="7" t="s">
        <v>6951</v>
      </c>
      <c r="AK169" s="7" t="s">
        <v>8105</v>
      </c>
      <c r="BV169" s="7" t="s">
        <v>9708</v>
      </c>
      <c r="BW169" t="str">
        <f>_xll.BDP(BV169,"NAME")</f>
        <v>JPN YEN CURR FUT  Dec00</v>
      </c>
    </row>
    <row r="170" spans="1:75" ht="17.25" customHeight="1" x14ac:dyDescent="0.25">
      <c r="A170" s="7" t="s">
        <v>10762</v>
      </c>
      <c r="E170" s="7" t="s">
        <v>2759</v>
      </c>
      <c r="G170" s="7" t="s">
        <v>373</v>
      </c>
      <c r="I170" s="6" t="s">
        <v>3395</v>
      </c>
      <c r="J170" s="6" t="s">
        <v>12320</v>
      </c>
      <c r="K170" s="6" t="s">
        <v>11899</v>
      </c>
      <c r="M170" s="7" t="s">
        <v>3956</v>
      </c>
      <c r="Q170" s="6" t="s">
        <v>1124</v>
      </c>
      <c r="T170" s="6" t="s">
        <v>798</v>
      </c>
      <c r="V170" s="7" t="s">
        <v>11220</v>
      </c>
      <c r="W170" s="7" t="s">
        <v>11186</v>
      </c>
      <c r="Y170" s="7" t="s">
        <v>11181</v>
      </c>
      <c r="Z170" s="6" t="s">
        <v>11148</v>
      </c>
      <c r="AA170" s="7" t="s">
        <v>11171</v>
      </c>
      <c r="AB170" s="6" t="s">
        <v>6471</v>
      </c>
      <c r="AC170" s="7" t="s">
        <v>6704</v>
      </c>
      <c r="AD170" s="7" t="s">
        <v>6952</v>
      </c>
      <c r="AK170" s="7" t="s">
        <v>8106</v>
      </c>
      <c r="BV170" s="6" t="s">
        <v>9709</v>
      </c>
      <c r="BW170" t="str">
        <f>_xll.BDP(BV170,"NAME")</f>
        <v>#N/A Invalid Security</v>
      </c>
    </row>
    <row r="171" spans="1:75" ht="17.25" customHeight="1" x14ac:dyDescent="0.25">
      <c r="A171" s="7" t="s">
        <v>10763</v>
      </c>
      <c r="E171" s="6" t="s">
        <v>2760</v>
      </c>
      <c r="G171" s="7" t="s">
        <v>3154</v>
      </c>
      <c r="I171" s="6" t="s">
        <v>3396</v>
      </c>
      <c r="J171" s="6" t="s">
        <v>10926</v>
      </c>
      <c r="K171" s="6" t="s">
        <v>11900</v>
      </c>
      <c r="M171" s="7" t="s">
        <v>3957</v>
      </c>
      <c r="Q171" s="6" t="s">
        <v>1125</v>
      </c>
      <c r="T171" s="6" t="s">
        <v>1444</v>
      </c>
      <c r="V171" s="7" t="s">
        <v>11221</v>
      </c>
      <c r="W171" s="7" t="s">
        <v>11187</v>
      </c>
      <c r="Y171" s="7" t="s">
        <v>11182</v>
      </c>
      <c r="Z171" s="7" t="s">
        <v>11173</v>
      </c>
      <c r="AA171" s="7" t="s">
        <v>11172</v>
      </c>
      <c r="AB171" s="7" t="s">
        <v>6472</v>
      </c>
      <c r="AC171" s="7" t="s">
        <v>6705</v>
      </c>
      <c r="AD171" s="7" t="s">
        <v>6953</v>
      </c>
      <c r="AK171" s="7" t="s">
        <v>8107</v>
      </c>
      <c r="BV171" s="6" t="s">
        <v>9710</v>
      </c>
      <c r="BW171" t="str">
        <f>_xll.BDP(BV171,"NAME")</f>
        <v>#N/A Invalid Security</v>
      </c>
    </row>
    <row r="172" spans="1:75" ht="17.25" customHeight="1" x14ac:dyDescent="0.25">
      <c r="A172" s="6" t="s">
        <v>10767</v>
      </c>
      <c r="E172" s="6" t="s">
        <v>2761</v>
      </c>
      <c r="G172" s="7" t="s">
        <v>3155</v>
      </c>
      <c r="I172" s="6" t="s">
        <v>495</v>
      </c>
      <c r="J172" s="6" t="s">
        <v>12321</v>
      </c>
      <c r="K172" s="6" t="s">
        <v>11901</v>
      </c>
      <c r="M172" s="7" t="s">
        <v>3958</v>
      </c>
      <c r="Q172" s="6" t="s">
        <v>1126</v>
      </c>
      <c r="T172" s="6" t="s">
        <v>1445</v>
      </c>
      <c r="V172" s="6" t="s">
        <v>12041</v>
      </c>
      <c r="W172" s="6" t="s">
        <v>11979</v>
      </c>
      <c r="Y172" s="6" t="s">
        <v>11984</v>
      </c>
      <c r="Z172" s="7" t="s">
        <v>11174</v>
      </c>
      <c r="AA172" s="6" t="s">
        <v>11998</v>
      </c>
      <c r="AB172" s="7" t="s">
        <v>6473</v>
      </c>
      <c r="AC172" s="7" t="s">
        <v>6706</v>
      </c>
      <c r="AD172" s="6" t="s">
        <v>6954</v>
      </c>
      <c r="AK172" s="7" t="s">
        <v>8108</v>
      </c>
      <c r="BV172" s="6" t="s">
        <v>9711</v>
      </c>
      <c r="BW172" t="str">
        <f>_xll.BDP(BV172,"NAME")</f>
        <v>JPN YEN CURR FUT  Mar01</v>
      </c>
    </row>
    <row r="173" spans="1:75" ht="17.25" customHeight="1" x14ac:dyDescent="0.25">
      <c r="A173" s="6" t="s">
        <v>10768</v>
      </c>
      <c r="E173" s="6" t="s">
        <v>2762</v>
      </c>
      <c r="G173" s="7" t="s">
        <v>374</v>
      </c>
      <c r="I173" s="6" t="s">
        <v>3397</v>
      </c>
      <c r="J173" s="6" t="s">
        <v>12322</v>
      </c>
      <c r="K173" s="6" t="s">
        <v>11902</v>
      </c>
      <c r="M173" s="7" t="s">
        <v>3959</v>
      </c>
      <c r="Q173" s="6" t="s">
        <v>1127</v>
      </c>
      <c r="T173" s="6" t="s">
        <v>799</v>
      </c>
      <c r="V173" s="6" t="s">
        <v>12042</v>
      </c>
      <c r="W173" s="6" t="s">
        <v>11980</v>
      </c>
      <c r="Y173" s="6" t="s">
        <v>11985</v>
      </c>
      <c r="Z173" s="7" t="s">
        <v>11175</v>
      </c>
      <c r="AA173" s="6" t="s">
        <v>11999</v>
      </c>
      <c r="AB173" s="7" t="s">
        <v>6474</v>
      </c>
      <c r="AC173" s="7" t="s">
        <v>6707</v>
      </c>
      <c r="AD173" s="6" t="s">
        <v>6955</v>
      </c>
      <c r="AK173" s="7" t="s">
        <v>8109</v>
      </c>
      <c r="BV173" s="6" t="s">
        <v>9712</v>
      </c>
      <c r="BW173" t="str">
        <f>_xll.BDP(BV173,"NAME")</f>
        <v>#N/A Invalid Security</v>
      </c>
    </row>
    <row r="174" spans="1:75" ht="17.25" customHeight="1" x14ac:dyDescent="0.25">
      <c r="A174" s="6" t="s">
        <v>10769</v>
      </c>
      <c r="E174" s="6" t="s">
        <v>2763</v>
      </c>
      <c r="G174" s="7" t="s">
        <v>3156</v>
      </c>
      <c r="I174" s="6" t="s">
        <v>3398</v>
      </c>
      <c r="J174" s="6" t="s">
        <v>10927</v>
      </c>
      <c r="K174" s="7" t="s">
        <v>10947</v>
      </c>
      <c r="M174" s="7" t="s">
        <v>3960</v>
      </c>
      <c r="Q174" s="6" t="s">
        <v>1128</v>
      </c>
      <c r="T174" s="6" t="s">
        <v>1446</v>
      </c>
      <c r="V174" s="6" t="s">
        <v>12043</v>
      </c>
      <c r="W174" s="6" t="s">
        <v>11981</v>
      </c>
      <c r="Y174" s="6" t="s">
        <v>11986</v>
      </c>
      <c r="Z174" s="7" t="s">
        <v>11176</v>
      </c>
      <c r="AA174" s="6" t="s">
        <v>12000</v>
      </c>
      <c r="AB174" s="7" t="s">
        <v>6475</v>
      </c>
      <c r="AC174" s="7" t="s">
        <v>6708</v>
      </c>
      <c r="AD174" s="6" t="s">
        <v>6956</v>
      </c>
      <c r="AK174" s="7" t="s">
        <v>8110</v>
      </c>
      <c r="BV174" s="6" t="s">
        <v>9713</v>
      </c>
      <c r="BW174" t="str">
        <f>_xll.BDP(BV174,"NAME")</f>
        <v>#N/A Invalid Security</v>
      </c>
    </row>
    <row r="175" spans="1:75" ht="17.25" customHeight="1" x14ac:dyDescent="0.25">
      <c r="A175" s="6" t="s">
        <v>10770</v>
      </c>
      <c r="E175" s="6" t="s">
        <v>2764</v>
      </c>
      <c r="G175" s="7" t="s">
        <v>3157</v>
      </c>
      <c r="I175" s="6" t="s">
        <v>496</v>
      </c>
      <c r="J175" s="6" t="s">
        <v>12323</v>
      </c>
      <c r="K175" s="7" t="s">
        <v>10948</v>
      </c>
      <c r="M175" s="7" t="s">
        <v>3961</v>
      </c>
      <c r="Q175" s="6" t="s">
        <v>1129</v>
      </c>
      <c r="T175" s="6" t="s">
        <v>1447</v>
      </c>
      <c r="V175" s="6" t="s">
        <v>12044</v>
      </c>
      <c r="W175" s="6" t="s">
        <v>11982</v>
      </c>
      <c r="Y175" s="6" t="s">
        <v>11987</v>
      </c>
      <c r="Z175" s="7" t="s">
        <v>11177</v>
      </c>
      <c r="AA175" s="6" t="s">
        <v>12001</v>
      </c>
      <c r="AB175" s="7" t="s">
        <v>6476</v>
      </c>
      <c r="AC175" s="7" t="s">
        <v>6709</v>
      </c>
      <c r="AD175" s="6" t="s">
        <v>6957</v>
      </c>
      <c r="AK175" s="7" t="s">
        <v>8111</v>
      </c>
      <c r="BV175" s="6" t="s">
        <v>9714</v>
      </c>
      <c r="BW175" t="str">
        <f>_xll.BDP(BV175,"NAME")</f>
        <v>JPN YEN CURR FUT  Jun01</v>
      </c>
    </row>
    <row r="176" spans="1:75" ht="17.25" customHeight="1" x14ac:dyDescent="0.25">
      <c r="A176" s="6" t="s">
        <v>10771</v>
      </c>
      <c r="E176" s="6" t="s">
        <v>2765</v>
      </c>
      <c r="G176" s="7" t="s">
        <v>375</v>
      </c>
      <c r="I176" s="6" t="s">
        <v>3399</v>
      </c>
      <c r="J176" s="6" t="s">
        <v>12324</v>
      </c>
      <c r="K176" s="7" t="s">
        <v>10949</v>
      </c>
      <c r="M176" s="7" t="s">
        <v>3962</v>
      </c>
      <c r="Q176" s="6" t="s">
        <v>1130</v>
      </c>
      <c r="T176" s="6" t="s">
        <v>800</v>
      </c>
      <c r="V176" s="6" t="s">
        <v>12045</v>
      </c>
      <c r="W176" s="6" t="s">
        <v>11983</v>
      </c>
      <c r="Y176" s="6" t="s">
        <v>11988</v>
      </c>
      <c r="Z176" s="6" t="s">
        <v>11993</v>
      </c>
      <c r="AA176" s="6" t="s">
        <v>12002</v>
      </c>
      <c r="AB176" s="7" t="s">
        <v>6477</v>
      </c>
      <c r="AC176" s="7" t="s">
        <v>6710</v>
      </c>
      <c r="AD176" s="6" t="s">
        <v>6958</v>
      </c>
      <c r="AK176" s="7" t="s">
        <v>8112</v>
      </c>
      <c r="BV176" s="6" t="s">
        <v>9715</v>
      </c>
      <c r="BW176" t="str">
        <f>_xll.BDP(BV176,"NAME")</f>
        <v>#N/A Invalid Security</v>
      </c>
    </row>
    <row r="177" spans="1:75" ht="17.25" customHeight="1" x14ac:dyDescent="0.25">
      <c r="A177" s="6" t="s">
        <v>10772</v>
      </c>
      <c r="E177" s="6" t="s">
        <v>2766</v>
      </c>
      <c r="G177" s="7" t="s">
        <v>3158</v>
      </c>
      <c r="I177" s="6" t="s">
        <v>3400</v>
      </c>
      <c r="J177" s="6" t="s">
        <v>10928</v>
      </c>
      <c r="K177" s="7" t="s">
        <v>11936</v>
      </c>
      <c r="M177" s="6" t="s">
        <v>3963</v>
      </c>
      <c r="Q177" s="6" t="s">
        <v>1131</v>
      </c>
      <c r="T177" s="6" t="s">
        <v>1448</v>
      </c>
      <c r="W177" s="7" t="s">
        <v>11212</v>
      </c>
      <c r="Y177" s="7" t="s">
        <v>11207</v>
      </c>
      <c r="Z177" s="6" t="s">
        <v>11994</v>
      </c>
      <c r="AA177" s="7" t="s">
        <v>11197</v>
      </c>
      <c r="AB177" s="7" t="s">
        <v>6478</v>
      </c>
      <c r="AC177" s="7" t="s">
        <v>6711</v>
      </c>
      <c r="AD177" s="6" t="s">
        <v>6959</v>
      </c>
      <c r="AK177" s="7" t="s">
        <v>8113</v>
      </c>
      <c r="BV177" s="6" t="s">
        <v>9716</v>
      </c>
      <c r="BW177" t="str">
        <f>_xll.BDP(BV177,"NAME")</f>
        <v>#N/A Invalid Security</v>
      </c>
    </row>
    <row r="178" spans="1:75" ht="17.25" customHeight="1" x14ac:dyDescent="0.25">
      <c r="A178" s="6" t="s">
        <v>10773</v>
      </c>
      <c r="E178" s="6" t="s">
        <v>2767</v>
      </c>
      <c r="G178" s="7" t="s">
        <v>3159</v>
      </c>
      <c r="I178" s="6" t="s">
        <v>497</v>
      </c>
      <c r="J178" s="6" t="s">
        <v>12325</v>
      </c>
      <c r="K178" s="6" t="s">
        <v>11933</v>
      </c>
      <c r="M178" s="6" t="s">
        <v>3964</v>
      </c>
      <c r="Q178" s="6" t="s">
        <v>1132</v>
      </c>
      <c r="T178" s="6" t="s">
        <v>1449</v>
      </c>
      <c r="W178" s="7" t="s">
        <v>11213</v>
      </c>
      <c r="Y178" s="7" t="s">
        <v>11208</v>
      </c>
      <c r="Z178" s="6" t="s">
        <v>11995</v>
      </c>
      <c r="AA178" s="7" t="s">
        <v>11198</v>
      </c>
      <c r="AB178" s="7" t="s">
        <v>6479</v>
      </c>
      <c r="AC178" s="6" t="s">
        <v>6712</v>
      </c>
      <c r="AD178" s="7" t="s">
        <v>6960</v>
      </c>
      <c r="AK178" s="7" t="s">
        <v>8114</v>
      </c>
      <c r="BV178" s="6" t="s">
        <v>9717</v>
      </c>
      <c r="BW178" t="str">
        <f>_xll.BDP(BV178,"NAME")</f>
        <v>JPN YEN CURR FUT  Sep01</v>
      </c>
    </row>
    <row r="179" spans="1:75" ht="17.25" customHeight="1" x14ac:dyDescent="0.25">
      <c r="A179" s="6" t="s">
        <v>10774</v>
      </c>
      <c r="E179" s="6" t="s">
        <v>2768</v>
      </c>
      <c r="G179" s="7" t="s">
        <v>376</v>
      </c>
      <c r="I179" s="6" t="s">
        <v>3401</v>
      </c>
      <c r="J179" s="6" t="s">
        <v>12326</v>
      </c>
      <c r="K179" s="6" t="s">
        <v>11934</v>
      </c>
      <c r="M179" s="6" t="s">
        <v>3965</v>
      </c>
      <c r="Q179" s="6" t="s">
        <v>1133</v>
      </c>
      <c r="T179" s="6" t="s">
        <v>801</v>
      </c>
      <c r="W179" s="7" t="s">
        <v>11214</v>
      </c>
      <c r="Y179" s="7" t="s">
        <v>11209</v>
      </c>
      <c r="Z179" s="6" t="s">
        <v>11996</v>
      </c>
      <c r="AA179" s="7" t="s">
        <v>11199</v>
      </c>
      <c r="AB179" s="6" t="s">
        <v>6480</v>
      </c>
      <c r="AC179" s="6" t="s">
        <v>6713</v>
      </c>
      <c r="AD179" s="7" t="s">
        <v>6961</v>
      </c>
      <c r="AK179" s="7" t="s">
        <v>8115</v>
      </c>
      <c r="BV179" s="6" t="s">
        <v>9718</v>
      </c>
      <c r="BW179" t="str">
        <f>_xll.BDP(BV179,"NAME")</f>
        <v>#N/A Invalid Security</v>
      </c>
    </row>
    <row r="180" spans="1:75" ht="17.25" customHeight="1" x14ac:dyDescent="0.25">
      <c r="A180" s="6" t="s">
        <v>10775</v>
      </c>
      <c r="E180" s="6" t="s">
        <v>2769</v>
      </c>
      <c r="G180" s="6" t="s">
        <v>3160</v>
      </c>
      <c r="I180" s="6" t="s">
        <v>3402</v>
      </c>
      <c r="J180" s="6" t="s">
        <v>10929</v>
      </c>
      <c r="K180" s="6" t="s">
        <v>11935</v>
      </c>
      <c r="M180" s="6" t="s">
        <v>3966</v>
      </c>
      <c r="Q180" s="7" t="s">
        <v>1134</v>
      </c>
      <c r="T180" s="7" t="s">
        <v>1450</v>
      </c>
      <c r="W180" s="7" t="s">
        <v>11215</v>
      </c>
      <c r="Y180" s="7" t="s">
        <v>11210</v>
      </c>
      <c r="Z180" s="6" t="s">
        <v>11997</v>
      </c>
      <c r="AA180" s="7" t="s">
        <v>11200</v>
      </c>
      <c r="AB180" s="6" t="s">
        <v>6481</v>
      </c>
      <c r="AC180" s="6" t="s">
        <v>6714</v>
      </c>
      <c r="AD180" s="7" t="s">
        <v>6962</v>
      </c>
      <c r="AK180" s="6" t="s">
        <v>8116</v>
      </c>
      <c r="BV180" s="6" t="s">
        <v>9719</v>
      </c>
      <c r="BW180" t="str">
        <f>_xll.BDP(BV180,"NAME")</f>
        <v>#N/A Invalid Security</v>
      </c>
    </row>
    <row r="181" spans="1:75" ht="17.25" customHeight="1" x14ac:dyDescent="0.25">
      <c r="A181" s="6" t="s">
        <v>10776</v>
      </c>
      <c r="E181" s="6" t="s">
        <v>2770</v>
      </c>
      <c r="G181" s="6" t="s">
        <v>3161</v>
      </c>
      <c r="I181" s="6" t="s">
        <v>498</v>
      </c>
      <c r="J181" s="7" t="s">
        <v>12327</v>
      </c>
      <c r="K181" s="6" t="s">
        <v>12353</v>
      </c>
      <c r="M181" s="6" t="s">
        <v>3967</v>
      </c>
      <c r="Q181" s="7" t="s">
        <v>1135</v>
      </c>
      <c r="T181" s="7" t="s">
        <v>1451</v>
      </c>
      <c r="W181" s="7" t="s">
        <v>11216</v>
      </c>
      <c r="Y181" s="7" t="s">
        <v>11211</v>
      </c>
      <c r="Z181" s="7" t="s">
        <v>11202</v>
      </c>
      <c r="AA181" s="7" t="s">
        <v>11201</v>
      </c>
      <c r="AB181" s="6" t="s">
        <v>6482</v>
      </c>
      <c r="AC181" s="6" t="s">
        <v>6715</v>
      </c>
      <c r="AD181" s="7" t="s">
        <v>6963</v>
      </c>
      <c r="AK181" s="6" t="s">
        <v>8117</v>
      </c>
      <c r="BV181" s="6" t="s">
        <v>9720</v>
      </c>
      <c r="BW181" t="str">
        <f>_xll.BDP(BV181,"NAME")</f>
        <v>JPN YEN CURR FUT  Dec01</v>
      </c>
    </row>
    <row r="182" spans="1:75" ht="17.25" customHeight="1" x14ac:dyDescent="0.25">
      <c r="A182" s="6" t="s">
        <v>10777</v>
      </c>
      <c r="E182" s="6" t="s">
        <v>2771</v>
      </c>
      <c r="G182" s="6" t="s">
        <v>377</v>
      </c>
      <c r="I182" s="7" t="s">
        <v>3403</v>
      </c>
      <c r="J182" s="7" t="s">
        <v>12328</v>
      </c>
      <c r="M182" s="6" t="s">
        <v>3968</v>
      </c>
      <c r="Q182" s="7" t="s">
        <v>1136</v>
      </c>
      <c r="T182" s="7" t="s">
        <v>802</v>
      </c>
      <c r="W182" s="6" t="s">
        <v>12046</v>
      </c>
      <c r="Y182" s="6" t="s">
        <v>12055</v>
      </c>
      <c r="Z182" s="7" t="s">
        <v>11203</v>
      </c>
      <c r="AA182" s="6" t="s">
        <v>12065</v>
      </c>
      <c r="AB182" s="6" t="s">
        <v>6483</v>
      </c>
      <c r="AC182" s="6" t="s">
        <v>6716</v>
      </c>
      <c r="AD182" s="7" t="s">
        <v>6964</v>
      </c>
      <c r="AK182" s="6" t="s">
        <v>8118</v>
      </c>
      <c r="BV182" s="7" t="s">
        <v>9721</v>
      </c>
      <c r="BW182" t="str">
        <f>_xll.BDP(BV182,"NAME")</f>
        <v>#N/A Invalid Security</v>
      </c>
    </row>
    <row r="183" spans="1:75" ht="17.25" customHeight="1" x14ac:dyDescent="0.25">
      <c r="A183" s="6" t="s">
        <v>10778</v>
      </c>
      <c r="E183" s="7" t="s">
        <v>2772</v>
      </c>
      <c r="G183" s="6" t="s">
        <v>3162</v>
      </c>
      <c r="I183" s="7" t="s">
        <v>3404</v>
      </c>
      <c r="J183" s="7" t="s">
        <v>10930</v>
      </c>
      <c r="M183" s="6" t="s">
        <v>3969</v>
      </c>
      <c r="Q183" s="7" t="s">
        <v>1137</v>
      </c>
      <c r="T183" s="7" t="s">
        <v>1452</v>
      </c>
      <c r="W183" s="6" t="s">
        <v>12047</v>
      </c>
      <c r="Y183" s="6" t="s">
        <v>12056</v>
      </c>
      <c r="Z183" s="7" t="s">
        <v>11204</v>
      </c>
      <c r="AA183" s="6" t="s">
        <v>12066</v>
      </c>
      <c r="AB183" s="6" t="s">
        <v>6484</v>
      </c>
      <c r="AC183" s="6" t="s">
        <v>6717</v>
      </c>
      <c r="AD183" s="7" t="s">
        <v>6965</v>
      </c>
      <c r="AK183" s="6" t="s">
        <v>8119</v>
      </c>
      <c r="BV183" s="7" t="s">
        <v>9722</v>
      </c>
      <c r="BW183" t="str">
        <f>_xll.BDP(BV183,"NAME")</f>
        <v>#N/A Invalid Security</v>
      </c>
    </row>
    <row r="184" spans="1:75" ht="17.25" customHeight="1" x14ac:dyDescent="0.25">
      <c r="A184" s="7" t="s">
        <v>10779</v>
      </c>
      <c r="E184" s="7" t="s">
        <v>2773</v>
      </c>
      <c r="G184" s="6" t="s">
        <v>3163</v>
      </c>
      <c r="I184" s="7" t="s">
        <v>499</v>
      </c>
      <c r="J184" s="7" t="s">
        <v>12329</v>
      </c>
      <c r="M184" s="6" t="s">
        <v>3970</v>
      </c>
      <c r="Q184" s="7" t="s">
        <v>1138</v>
      </c>
      <c r="T184" s="7" t="s">
        <v>1453</v>
      </c>
      <c r="W184" s="6" t="s">
        <v>12048</v>
      </c>
      <c r="Y184" s="6" t="s">
        <v>12057</v>
      </c>
      <c r="Z184" s="7" t="s">
        <v>11205</v>
      </c>
      <c r="AA184" s="6" t="s">
        <v>12067</v>
      </c>
      <c r="AB184" s="6" t="s">
        <v>6485</v>
      </c>
      <c r="AC184" s="6" t="s">
        <v>6718</v>
      </c>
      <c r="AD184" s="6" t="s">
        <v>6966</v>
      </c>
      <c r="AK184" s="6" t="s">
        <v>8120</v>
      </c>
      <c r="BV184" s="7" t="s">
        <v>9723</v>
      </c>
      <c r="BW184" t="str">
        <f>_xll.BDP(BV184,"NAME")</f>
        <v>JPN YEN CURR FUT  Mar02</v>
      </c>
    </row>
    <row r="185" spans="1:75" ht="17.25" customHeight="1" x14ac:dyDescent="0.25">
      <c r="A185" s="7" t="s">
        <v>10780</v>
      </c>
      <c r="E185" s="7" t="s">
        <v>2774</v>
      </c>
      <c r="G185" s="6" t="s">
        <v>378</v>
      </c>
      <c r="I185" s="7" t="s">
        <v>3405</v>
      </c>
      <c r="J185" s="7" t="s">
        <v>12330</v>
      </c>
      <c r="M185" s="6" t="s">
        <v>3971</v>
      </c>
      <c r="Q185" s="7" t="s">
        <v>1139</v>
      </c>
      <c r="T185" s="7" t="s">
        <v>803</v>
      </c>
      <c r="W185" s="6" t="s">
        <v>12049</v>
      </c>
      <c r="Y185" s="6" t="s">
        <v>12058</v>
      </c>
      <c r="Z185" s="7" t="s">
        <v>11206</v>
      </c>
      <c r="AA185" s="6" t="s">
        <v>12068</v>
      </c>
      <c r="AB185" s="6" t="s">
        <v>6486</v>
      </c>
      <c r="AC185" s="6" t="s">
        <v>6719</v>
      </c>
      <c r="AD185" s="6" t="s">
        <v>6967</v>
      </c>
      <c r="AK185" s="6" t="s">
        <v>8121</v>
      </c>
      <c r="BV185" s="7" t="s">
        <v>9724</v>
      </c>
      <c r="BW185" t="str">
        <f>_xll.BDP(BV185,"NAME")</f>
        <v>#N/A Invalid Security</v>
      </c>
    </row>
    <row r="186" spans="1:75" ht="17.25" customHeight="1" x14ac:dyDescent="0.25">
      <c r="A186" s="7" t="s">
        <v>10781</v>
      </c>
      <c r="E186" s="7" t="s">
        <v>2775</v>
      </c>
      <c r="G186" s="6" t="s">
        <v>3164</v>
      </c>
      <c r="I186" s="7" t="s">
        <v>3406</v>
      </c>
      <c r="J186" s="7" t="s">
        <v>10931</v>
      </c>
      <c r="M186" s="6" t="s">
        <v>3972</v>
      </c>
      <c r="Q186" s="7" t="s">
        <v>1140</v>
      </c>
      <c r="T186" s="7" t="s">
        <v>1454</v>
      </c>
      <c r="W186" s="6" t="s">
        <v>12050</v>
      </c>
      <c r="Y186" s="6" t="s">
        <v>12059</v>
      </c>
      <c r="Z186" s="6" t="s">
        <v>12060</v>
      </c>
      <c r="AA186" s="6" t="s">
        <v>12069</v>
      </c>
      <c r="AB186" s="6" t="s">
        <v>6487</v>
      </c>
      <c r="AC186" s="7" t="s">
        <v>6720</v>
      </c>
      <c r="AD186" s="6" t="s">
        <v>6968</v>
      </c>
      <c r="AK186" s="6" t="s">
        <v>8122</v>
      </c>
      <c r="BV186" s="7" t="s">
        <v>9725</v>
      </c>
      <c r="BW186" t="str">
        <f>_xll.BDP(BV186,"NAME")</f>
        <v>#N/A Invalid Security</v>
      </c>
    </row>
    <row r="187" spans="1:75" ht="17.25" customHeight="1" x14ac:dyDescent="0.25">
      <c r="A187" s="7" t="s">
        <v>10782</v>
      </c>
      <c r="E187" s="7" t="s">
        <v>2776</v>
      </c>
      <c r="G187" s="6" t="s">
        <v>3165</v>
      </c>
      <c r="I187" s="7" t="s">
        <v>500</v>
      </c>
      <c r="J187" s="7" t="s">
        <v>12331</v>
      </c>
      <c r="M187" s="6" t="s">
        <v>3973</v>
      </c>
      <c r="Q187" s="7" t="s">
        <v>1141</v>
      </c>
      <c r="T187" s="7" t="s">
        <v>1455</v>
      </c>
      <c r="Z187" s="6" t="s">
        <v>12061</v>
      </c>
      <c r="AB187" s="7" t="s">
        <v>6488</v>
      </c>
      <c r="AC187" s="7" t="s">
        <v>6721</v>
      </c>
      <c r="AD187" s="6" t="s">
        <v>6969</v>
      </c>
      <c r="AK187" s="6" t="s">
        <v>8123</v>
      </c>
      <c r="BV187" s="7" t="s">
        <v>9726</v>
      </c>
      <c r="BW187" t="str">
        <f>_xll.BDP(BV187,"NAME")</f>
        <v>JPN YEN CURR FUT  Jun02</v>
      </c>
    </row>
    <row r="188" spans="1:75" ht="17.25" customHeight="1" x14ac:dyDescent="0.25">
      <c r="A188" s="7" t="s">
        <v>10783</v>
      </c>
      <c r="E188" s="7" t="s">
        <v>2777</v>
      </c>
      <c r="G188" s="6" t="s">
        <v>379</v>
      </c>
      <c r="I188" s="7" t="s">
        <v>3407</v>
      </c>
      <c r="J188" s="7" t="s">
        <v>12332</v>
      </c>
      <c r="M188" s="6" t="s">
        <v>3974</v>
      </c>
      <c r="Q188" s="7" t="s">
        <v>1142</v>
      </c>
      <c r="T188" s="7" t="s">
        <v>804</v>
      </c>
      <c r="Z188" s="6" t="s">
        <v>12062</v>
      </c>
      <c r="AB188" s="7" t="s">
        <v>6489</v>
      </c>
      <c r="AC188" s="7" t="s">
        <v>6722</v>
      </c>
      <c r="AD188" s="6" t="s">
        <v>6970</v>
      </c>
      <c r="AK188" s="6" t="s">
        <v>8124</v>
      </c>
      <c r="BV188" s="7" t="s">
        <v>9727</v>
      </c>
      <c r="BW188" t="str">
        <f>_xll.BDP(BV188,"NAME")</f>
        <v>#N/A Invalid Security</v>
      </c>
    </row>
    <row r="189" spans="1:75" ht="17.25" customHeight="1" x14ac:dyDescent="0.25">
      <c r="A189" s="7" t="s">
        <v>10784</v>
      </c>
      <c r="E189" s="7" t="s">
        <v>2778</v>
      </c>
      <c r="G189" s="6" t="s">
        <v>3166</v>
      </c>
      <c r="I189" s="7" t="s">
        <v>3408</v>
      </c>
      <c r="J189" s="7" t="s">
        <v>10932</v>
      </c>
      <c r="M189" s="7" t="s">
        <v>3975</v>
      </c>
      <c r="Q189" s="7" t="s">
        <v>1143</v>
      </c>
      <c r="T189" s="7" t="s">
        <v>1456</v>
      </c>
      <c r="Z189" s="6" t="s">
        <v>12063</v>
      </c>
      <c r="AB189" s="7" t="s">
        <v>6490</v>
      </c>
      <c r="AC189" s="7" t="s">
        <v>6723</v>
      </c>
      <c r="AD189" s="6" t="s">
        <v>6971</v>
      </c>
      <c r="AK189" s="6" t="s">
        <v>8125</v>
      </c>
      <c r="BV189" s="7" t="s">
        <v>9728</v>
      </c>
      <c r="BW189" t="str">
        <f>_xll.BDP(BV189,"NAME")</f>
        <v>#N/A Invalid Security</v>
      </c>
    </row>
    <row r="190" spans="1:75" ht="17.25" customHeight="1" x14ac:dyDescent="0.25">
      <c r="A190" s="7" t="s">
        <v>10785</v>
      </c>
      <c r="E190" s="7" t="s">
        <v>2779</v>
      </c>
      <c r="G190" s="6" t="s">
        <v>3167</v>
      </c>
      <c r="I190" s="7" t="s">
        <v>501</v>
      </c>
      <c r="J190" s="7" t="s">
        <v>12333</v>
      </c>
      <c r="M190" s="7" t="s">
        <v>3976</v>
      </c>
      <c r="Q190" s="7" t="s">
        <v>1144</v>
      </c>
      <c r="T190" s="7" t="s">
        <v>1457</v>
      </c>
      <c r="Z190" s="6" t="s">
        <v>12064</v>
      </c>
      <c r="AB190" s="7" t="s">
        <v>6491</v>
      </c>
      <c r="AC190" s="7" t="s">
        <v>6724</v>
      </c>
      <c r="AD190" s="7" t="s">
        <v>6972</v>
      </c>
      <c r="AK190" s="6" t="s">
        <v>8126</v>
      </c>
      <c r="BV190" s="7" t="s">
        <v>9729</v>
      </c>
      <c r="BW190" t="str">
        <f>_xll.BDP(BV190,"NAME")</f>
        <v>JPN YEN CURR FUT  Sep02</v>
      </c>
    </row>
    <row r="191" spans="1:75" ht="17.25" customHeight="1" x14ac:dyDescent="0.25">
      <c r="A191" s="7" t="s">
        <v>10786</v>
      </c>
      <c r="E191" s="7" t="s">
        <v>2780</v>
      </c>
      <c r="G191" s="6" t="s">
        <v>380</v>
      </c>
      <c r="I191" s="7" t="s">
        <v>3409</v>
      </c>
      <c r="J191" s="7" t="s">
        <v>12334</v>
      </c>
      <c r="M191" s="7" t="s">
        <v>3977</v>
      </c>
      <c r="Q191" s="7" t="s">
        <v>1145</v>
      </c>
      <c r="T191" s="7" t="s">
        <v>805</v>
      </c>
      <c r="AB191" s="7" t="s">
        <v>6492</v>
      </c>
      <c r="AC191" s="7" t="s">
        <v>6725</v>
      </c>
      <c r="AD191" s="7" t="s">
        <v>6973</v>
      </c>
      <c r="AK191" s="6" t="s">
        <v>8127</v>
      </c>
      <c r="BV191" s="7" t="s">
        <v>9730</v>
      </c>
      <c r="BW191" t="str">
        <f>_xll.BDP(BV191,"NAME")</f>
        <v>#N/A Invalid Security</v>
      </c>
    </row>
    <row r="192" spans="1:75" ht="17.25" customHeight="1" x14ac:dyDescent="0.25">
      <c r="A192" s="7" t="s">
        <v>10787</v>
      </c>
      <c r="E192" s="7" t="s">
        <v>2781</v>
      </c>
      <c r="G192" s="7" t="s">
        <v>3168</v>
      </c>
      <c r="I192" s="7" t="s">
        <v>3410</v>
      </c>
      <c r="J192" s="7" t="s">
        <v>10933</v>
      </c>
      <c r="M192" s="7" t="s">
        <v>3978</v>
      </c>
      <c r="Q192" s="6" t="s">
        <v>1146</v>
      </c>
      <c r="T192" s="6" t="s">
        <v>1458</v>
      </c>
      <c r="AB192" s="7" t="s">
        <v>6493</v>
      </c>
      <c r="AC192" s="7" t="s">
        <v>6726</v>
      </c>
      <c r="AD192" s="7" t="s">
        <v>6974</v>
      </c>
      <c r="AK192" s="7" t="s">
        <v>8128</v>
      </c>
      <c r="BV192" s="7" t="s">
        <v>9731</v>
      </c>
      <c r="BW192" t="str">
        <f>_xll.BDP(BV192,"NAME")</f>
        <v>#N/A Invalid Security</v>
      </c>
    </row>
    <row r="193" spans="1:75" ht="17.25" customHeight="1" x14ac:dyDescent="0.25">
      <c r="A193" s="7" t="s">
        <v>10788</v>
      </c>
      <c r="E193" s="7" t="s">
        <v>2782</v>
      </c>
      <c r="G193" s="7" t="s">
        <v>3169</v>
      </c>
      <c r="I193" s="7" t="s">
        <v>502</v>
      </c>
      <c r="J193" s="6" t="s">
        <v>12335</v>
      </c>
      <c r="M193" s="7" t="s">
        <v>3979</v>
      </c>
      <c r="Q193" s="6" t="s">
        <v>1147</v>
      </c>
      <c r="T193" s="6" t="s">
        <v>1459</v>
      </c>
      <c r="AB193" s="7" t="s">
        <v>6494</v>
      </c>
      <c r="AC193" s="7" t="s">
        <v>6727</v>
      </c>
      <c r="AD193" s="7" t="s">
        <v>6975</v>
      </c>
      <c r="AK193" s="7" t="s">
        <v>8129</v>
      </c>
      <c r="BV193" s="7" t="s">
        <v>9732</v>
      </c>
      <c r="BW193" t="str">
        <f>_xll.BDP(BV193,"NAME")</f>
        <v>JPN YEN CURR FUT  Dec02</v>
      </c>
    </row>
    <row r="194" spans="1:75" ht="17.25" customHeight="1" x14ac:dyDescent="0.25">
      <c r="A194" s="7" t="s">
        <v>10789</v>
      </c>
      <c r="E194" s="7" t="s">
        <v>2783</v>
      </c>
      <c r="G194" s="7" t="s">
        <v>381</v>
      </c>
      <c r="I194" s="6" t="s">
        <v>3411</v>
      </c>
      <c r="J194" s="6" t="s">
        <v>12336</v>
      </c>
      <c r="M194" s="7" t="s">
        <v>3980</v>
      </c>
      <c r="Q194" s="6" t="s">
        <v>1148</v>
      </c>
      <c r="T194" s="6" t="s">
        <v>806</v>
      </c>
      <c r="AB194" s="7" t="s">
        <v>6495</v>
      </c>
      <c r="AC194" s="6" t="s">
        <v>6728</v>
      </c>
      <c r="AD194" s="7" t="s">
        <v>6976</v>
      </c>
      <c r="AK194" s="7" t="s">
        <v>8130</v>
      </c>
      <c r="BV194" s="6" t="s">
        <v>9733</v>
      </c>
      <c r="BW194" t="str">
        <f>_xll.BDP(BV194,"NAME")</f>
        <v>#N/A Invalid Security</v>
      </c>
    </row>
    <row r="195" spans="1:75" ht="17.25" customHeight="1" x14ac:dyDescent="0.25">
      <c r="A195" s="6" t="s">
        <v>10790</v>
      </c>
      <c r="E195" s="6" t="s">
        <v>2784</v>
      </c>
      <c r="G195" s="7" t="s">
        <v>3170</v>
      </c>
      <c r="I195" s="6" t="s">
        <v>3412</v>
      </c>
      <c r="J195" s="6" t="s">
        <v>11895</v>
      </c>
      <c r="M195" s="7" t="s">
        <v>3981</v>
      </c>
      <c r="Q195" s="6" t="s">
        <v>1149</v>
      </c>
      <c r="T195" s="6" t="s">
        <v>1460</v>
      </c>
      <c r="AB195" s="6" t="s">
        <v>6496</v>
      </c>
      <c r="AC195" s="6" t="s">
        <v>6729</v>
      </c>
      <c r="AD195" s="7" t="s">
        <v>6977</v>
      </c>
      <c r="AK195" s="7" t="s">
        <v>8131</v>
      </c>
      <c r="BV195" s="6" t="s">
        <v>9734</v>
      </c>
      <c r="BW195" t="str">
        <f>_xll.BDP(BV195,"NAME")</f>
        <v>SOYBN ML FT (FFE) Feb03</v>
      </c>
    </row>
    <row r="196" spans="1:75" ht="17.25" customHeight="1" x14ac:dyDescent="0.25">
      <c r="A196" s="6" t="s">
        <v>10791</v>
      </c>
      <c r="E196" s="6" t="s">
        <v>2785</v>
      </c>
      <c r="G196" s="7" t="s">
        <v>3171</v>
      </c>
      <c r="I196" s="6" t="s">
        <v>503</v>
      </c>
      <c r="J196" s="6" t="s">
        <v>12337</v>
      </c>
      <c r="M196" s="7" t="s">
        <v>3982</v>
      </c>
      <c r="Q196" s="6" t="s">
        <v>1150</v>
      </c>
      <c r="T196" s="6" t="s">
        <v>1461</v>
      </c>
      <c r="AB196" s="6" t="s">
        <v>6497</v>
      </c>
      <c r="AC196" s="6" t="s">
        <v>6730</v>
      </c>
      <c r="AD196" s="6" t="s">
        <v>6978</v>
      </c>
      <c r="AK196" s="7" t="s">
        <v>8132</v>
      </c>
      <c r="BV196" s="6" t="s">
        <v>9735</v>
      </c>
      <c r="BW196" t="str">
        <f>_xll.BDP(BV196,"NAME")</f>
        <v>JPN YEN CURR FUT  Mar03</v>
      </c>
    </row>
    <row r="197" spans="1:75" ht="17.25" customHeight="1" x14ac:dyDescent="0.25">
      <c r="A197" s="6" t="s">
        <v>10792</v>
      </c>
      <c r="E197" s="6" t="s">
        <v>265</v>
      </c>
      <c r="G197" s="7" t="s">
        <v>382</v>
      </c>
      <c r="I197" s="6" t="s">
        <v>3413</v>
      </c>
      <c r="J197" s="6" t="s">
        <v>12338</v>
      </c>
      <c r="M197" s="7" t="s">
        <v>3983</v>
      </c>
      <c r="Q197" s="6" t="s">
        <v>1151</v>
      </c>
      <c r="T197" s="6" t="s">
        <v>807</v>
      </c>
      <c r="AB197" s="6" t="s">
        <v>6498</v>
      </c>
      <c r="AC197" s="6" t="s">
        <v>6731</v>
      </c>
      <c r="AD197" s="6" t="s">
        <v>10682</v>
      </c>
      <c r="AK197" s="7" t="s">
        <v>8133</v>
      </c>
      <c r="BV197" s="6" t="s">
        <v>9736</v>
      </c>
      <c r="BW197" t="str">
        <f>_xll.BDP(BV197,"NAME")</f>
        <v>SOYBN ML FT (FFE) Apr03</v>
      </c>
    </row>
    <row r="198" spans="1:75" ht="17.25" customHeight="1" x14ac:dyDescent="0.25">
      <c r="A198" s="6" t="s">
        <v>10793</v>
      </c>
      <c r="E198" s="6" t="s">
        <v>2786</v>
      </c>
      <c r="G198" s="7" t="s">
        <v>3172</v>
      </c>
      <c r="I198" s="6" t="s">
        <v>3414</v>
      </c>
      <c r="J198" s="6" t="s">
        <v>11896</v>
      </c>
      <c r="M198" s="7" t="s">
        <v>3984</v>
      </c>
      <c r="Q198" s="6" t="s">
        <v>1152</v>
      </c>
      <c r="T198" s="6" t="s">
        <v>1462</v>
      </c>
      <c r="AB198" s="6" t="s">
        <v>6499</v>
      </c>
      <c r="AC198" s="6" t="s">
        <v>6732</v>
      </c>
      <c r="AD198" s="6" t="s">
        <v>10683</v>
      </c>
      <c r="AK198" s="7" t="s">
        <v>8134</v>
      </c>
      <c r="BV198" s="6" t="s">
        <v>9737</v>
      </c>
      <c r="BW198" t="str">
        <f>_xll.BDP(BV198,"NAME")</f>
        <v>#N/A Invalid Security</v>
      </c>
    </row>
    <row r="199" spans="1:75" ht="17.25" customHeight="1" x14ac:dyDescent="0.25">
      <c r="A199" s="6" t="s">
        <v>10794</v>
      </c>
      <c r="E199" s="6" t="s">
        <v>2787</v>
      </c>
      <c r="G199" s="7" t="s">
        <v>3173</v>
      </c>
      <c r="I199" s="6" t="s">
        <v>504</v>
      </c>
      <c r="J199" s="6" t="s">
        <v>12339</v>
      </c>
      <c r="M199" s="7" t="s">
        <v>3985</v>
      </c>
      <c r="Q199" s="6" t="s">
        <v>1153</v>
      </c>
      <c r="T199" s="6" t="s">
        <v>1463</v>
      </c>
      <c r="AB199" s="6" t="s">
        <v>6500</v>
      </c>
      <c r="AC199" s="6" t="s">
        <v>6733</v>
      </c>
      <c r="AD199" s="6" t="s">
        <v>10684</v>
      </c>
      <c r="AK199" s="7" t="s">
        <v>8135</v>
      </c>
      <c r="BV199" s="6" t="s">
        <v>9738</v>
      </c>
      <c r="BW199" t="str">
        <f>_xll.BDP(BV199,"NAME")</f>
        <v>JPN YEN CURR FUT  Jun03</v>
      </c>
    </row>
    <row r="200" spans="1:75" ht="17.25" customHeight="1" x14ac:dyDescent="0.25">
      <c r="A200" s="6" t="s">
        <v>12087</v>
      </c>
      <c r="E200" s="6" t="s">
        <v>266</v>
      </c>
      <c r="G200" s="7" t="s">
        <v>383</v>
      </c>
      <c r="I200" s="6" t="s">
        <v>3415</v>
      </c>
      <c r="J200" s="6" t="s">
        <v>12340</v>
      </c>
      <c r="M200" s="7" t="s">
        <v>3986</v>
      </c>
      <c r="Q200" s="6" t="s">
        <v>1154</v>
      </c>
      <c r="T200" s="6" t="s">
        <v>808</v>
      </c>
      <c r="AB200" s="6" t="s">
        <v>6501</v>
      </c>
      <c r="AC200" s="6" t="s">
        <v>6734</v>
      </c>
      <c r="AD200" s="6" t="s">
        <v>11235</v>
      </c>
      <c r="AK200" s="7" t="s">
        <v>8136</v>
      </c>
      <c r="BV200" s="6" t="s">
        <v>9739</v>
      </c>
      <c r="BW200" t="str">
        <f>_xll.BDP(BV200,"NAME")</f>
        <v>#N/A Invalid Security</v>
      </c>
    </row>
    <row r="201" spans="1:75" ht="17.25" customHeight="1" x14ac:dyDescent="0.25">
      <c r="A201" s="6" t="s">
        <v>12088</v>
      </c>
      <c r="E201" s="6" t="s">
        <v>2788</v>
      </c>
      <c r="G201" s="7" t="s">
        <v>3174</v>
      </c>
      <c r="I201" s="6" t="s">
        <v>3416</v>
      </c>
      <c r="J201" s="6" t="s">
        <v>11897</v>
      </c>
      <c r="M201" s="6" t="s">
        <v>3987</v>
      </c>
      <c r="Q201" s="6" t="s">
        <v>1155</v>
      </c>
      <c r="T201" s="6" t="s">
        <v>1464</v>
      </c>
      <c r="AB201" s="6" t="s">
        <v>6502</v>
      </c>
      <c r="AC201" s="6" t="s">
        <v>6735</v>
      </c>
      <c r="AD201" s="6" t="s">
        <v>11236</v>
      </c>
      <c r="AK201" s="7" t="s">
        <v>8137</v>
      </c>
      <c r="BV201" s="6" t="s">
        <v>9740</v>
      </c>
      <c r="BW201" t="str">
        <f>_xll.BDP(BV201,"NAME")</f>
        <v>SOYBN ML FT (FFE) Aug03</v>
      </c>
    </row>
    <row r="202" spans="1:75" ht="17.25" customHeight="1" x14ac:dyDescent="0.25">
      <c r="A202" s="6" t="s">
        <v>12089</v>
      </c>
      <c r="E202" s="6" t="s">
        <v>2789</v>
      </c>
      <c r="G202" s="7" t="s">
        <v>3175</v>
      </c>
      <c r="I202" s="6" t="s">
        <v>505</v>
      </c>
      <c r="J202" s="6" t="s">
        <v>12341</v>
      </c>
      <c r="M202" s="6" t="s">
        <v>3988</v>
      </c>
      <c r="Q202" s="6" t="s">
        <v>1156</v>
      </c>
      <c r="T202" s="6" t="s">
        <v>1465</v>
      </c>
      <c r="AB202" s="6" t="s">
        <v>6503</v>
      </c>
      <c r="AC202" s="7" t="s">
        <v>6736</v>
      </c>
      <c r="AD202" s="7" t="s">
        <v>11276</v>
      </c>
      <c r="AK202" s="7" t="s">
        <v>8138</v>
      </c>
      <c r="BV202" s="6" t="s">
        <v>9741</v>
      </c>
      <c r="BW202" t="str">
        <f>_xll.BDP(BV202,"NAME")</f>
        <v>JPN YEN CURR FUT  Sep03</v>
      </c>
    </row>
    <row r="203" spans="1:75" ht="17.25" customHeight="1" x14ac:dyDescent="0.25">
      <c r="A203" s="6" t="s">
        <v>12090</v>
      </c>
      <c r="E203" s="6" t="s">
        <v>267</v>
      </c>
      <c r="G203" s="7" t="s">
        <v>384</v>
      </c>
      <c r="I203" s="6" t="s">
        <v>3417</v>
      </c>
      <c r="J203" s="6" t="s">
        <v>12342</v>
      </c>
      <c r="M203" s="6" t="s">
        <v>3989</v>
      </c>
      <c r="Q203" s="6" t="s">
        <v>1157</v>
      </c>
      <c r="T203" s="6" t="s">
        <v>809</v>
      </c>
      <c r="AB203" s="7" t="s">
        <v>6504</v>
      </c>
      <c r="AC203" s="7" t="s">
        <v>6737</v>
      </c>
      <c r="AD203" s="7" t="s">
        <v>11277</v>
      </c>
      <c r="AK203" s="7" t="s">
        <v>8139</v>
      </c>
      <c r="BV203" s="6" t="s">
        <v>9742</v>
      </c>
      <c r="BW203" t="str">
        <f>_xll.BDP(BV203,"NAME")</f>
        <v>SOYBN ML FT (FFE) Oct03</v>
      </c>
    </row>
    <row r="204" spans="1:75" ht="17.25" customHeight="1" x14ac:dyDescent="0.25">
      <c r="A204" s="6" t="s">
        <v>12091</v>
      </c>
      <c r="E204" s="6" t="s">
        <v>2790</v>
      </c>
      <c r="G204" s="6" t="s">
        <v>3176</v>
      </c>
      <c r="I204" s="6" t="s">
        <v>3418</v>
      </c>
      <c r="J204" s="6" t="s">
        <v>11898</v>
      </c>
      <c r="M204" s="6" t="s">
        <v>3990</v>
      </c>
      <c r="Q204" s="7" t="s">
        <v>1158</v>
      </c>
      <c r="T204" s="7" t="s">
        <v>1466</v>
      </c>
      <c r="AB204" s="7" t="s">
        <v>6505</v>
      </c>
      <c r="AC204" s="7" t="s">
        <v>6738</v>
      </c>
      <c r="AD204" s="7" t="s">
        <v>11278</v>
      </c>
      <c r="AK204" s="6" t="s">
        <v>8140</v>
      </c>
      <c r="BV204" s="6" t="s">
        <v>9743</v>
      </c>
      <c r="BW204" t="str">
        <f>_xll.BDP(BV204,"NAME")</f>
        <v>#N/A Invalid Security</v>
      </c>
    </row>
    <row r="205" spans="1:75" ht="17.25" customHeight="1" x14ac:dyDescent="0.25">
      <c r="A205" s="6" t="s">
        <v>12092</v>
      </c>
      <c r="E205" s="6" t="s">
        <v>2791</v>
      </c>
      <c r="G205" s="6" t="s">
        <v>3177</v>
      </c>
      <c r="I205" s="6" t="s">
        <v>506</v>
      </c>
      <c r="J205" s="7" t="s">
        <v>12350</v>
      </c>
      <c r="M205" s="6" t="s">
        <v>3991</v>
      </c>
      <c r="Q205" s="7" t="s">
        <v>1159</v>
      </c>
      <c r="T205" s="7" t="s">
        <v>1467</v>
      </c>
      <c r="AB205" s="7" t="s">
        <v>6506</v>
      </c>
      <c r="AC205" s="7" t="s">
        <v>6739</v>
      </c>
      <c r="AD205" s="7" t="s">
        <v>11279</v>
      </c>
      <c r="AK205" s="6" t="s">
        <v>8141</v>
      </c>
      <c r="BV205" s="6" t="s">
        <v>9744</v>
      </c>
      <c r="BW205" t="str">
        <f>_xll.BDP(BV205,"NAME")</f>
        <v>JPN YEN CURR FUT  Dec03</v>
      </c>
    </row>
    <row r="206" spans="1:75" ht="17.25" customHeight="1" x14ac:dyDescent="0.25">
      <c r="A206" s="6" t="s">
        <v>12093</v>
      </c>
      <c r="E206" s="6" t="s">
        <v>268</v>
      </c>
      <c r="G206" s="6" t="s">
        <v>385</v>
      </c>
      <c r="I206" s="7" t="s">
        <v>3419</v>
      </c>
      <c r="J206" s="7" t="s">
        <v>12343</v>
      </c>
      <c r="M206" s="6" t="s">
        <v>3992</v>
      </c>
      <c r="Q206" s="7" t="s">
        <v>1160</v>
      </c>
      <c r="T206" s="7" t="s">
        <v>810</v>
      </c>
      <c r="AB206" s="7" t="s">
        <v>6507</v>
      </c>
      <c r="AC206" s="7" t="s">
        <v>6740</v>
      </c>
      <c r="AD206" s="7" t="s">
        <v>11280</v>
      </c>
      <c r="AK206" s="6" t="s">
        <v>8142</v>
      </c>
      <c r="BV206" s="7" t="s">
        <v>9745</v>
      </c>
      <c r="BW206" t="str">
        <f>_xll.BDP(BV206,"NAME")</f>
        <v>#N/A Invalid Security</v>
      </c>
    </row>
    <row r="207" spans="1:75" ht="17.25" customHeight="1" x14ac:dyDescent="0.25">
      <c r="A207" s="7" t="s">
        <v>12132</v>
      </c>
      <c r="E207" s="7" t="s">
        <v>2792</v>
      </c>
      <c r="G207" s="6" t="s">
        <v>3178</v>
      </c>
      <c r="I207" s="7" t="s">
        <v>3420</v>
      </c>
      <c r="J207" s="7" t="s">
        <v>10918</v>
      </c>
      <c r="M207" s="6" t="s">
        <v>3993</v>
      </c>
      <c r="Q207" s="7" t="s">
        <v>1161</v>
      </c>
      <c r="T207" s="7" t="s">
        <v>1468</v>
      </c>
      <c r="AB207" s="7" t="s">
        <v>6508</v>
      </c>
      <c r="AC207" s="7" t="s">
        <v>6741</v>
      </c>
      <c r="AD207" s="7" t="s">
        <v>11281</v>
      </c>
      <c r="AK207" s="6" t="s">
        <v>8143</v>
      </c>
      <c r="BV207" s="7" t="s">
        <v>9746</v>
      </c>
      <c r="BW207" t="str">
        <f>_xll.BDP(BV207,"NAME")</f>
        <v>SOYBN ML FT (FFE) Feb04</v>
      </c>
    </row>
    <row r="208" spans="1:75" ht="17.25" customHeight="1" x14ac:dyDescent="0.25">
      <c r="A208" s="7" t="s">
        <v>10795</v>
      </c>
      <c r="E208" s="7" t="s">
        <v>2793</v>
      </c>
      <c r="G208" s="6" t="s">
        <v>3179</v>
      </c>
      <c r="I208" s="7" t="s">
        <v>507</v>
      </c>
      <c r="J208" s="7" t="s">
        <v>12344</v>
      </c>
      <c r="M208" s="6" t="s">
        <v>3994</v>
      </c>
      <c r="Q208" s="7" t="s">
        <v>1162</v>
      </c>
      <c r="T208" s="7" t="s">
        <v>1469</v>
      </c>
      <c r="AB208" s="7" t="s">
        <v>6509</v>
      </c>
      <c r="AC208" s="7" t="s">
        <v>6742</v>
      </c>
      <c r="AD208" s="6" t="s">
        <v>11316</v>
      </c>
      <c r="AK208" s="6" t="s">
        <v>8144</v>
      </c>
      <c r="BV208" s="7" t="s">
        <v>9747</v>
      </c>
      <c r="BW208" t="str">
        <f>_xll.BDP(BV208,"NAME")</f>
        <v>JPN YEN CURR FUT  Mar04</v>
      </c>
    </row>
    <row r="209" spans="1:75" ht="17.25" customHeight="1" x14ac:dyDescent="0.25">
      <c r="A209" s="7" t="s">
        <v>10796</v>
      </c>
      <c r="E209" s="7" t="s">
        <v>269</v>
      </c>
      <c r="G209" s="6" t="s">
        <v>386</v>
      </c>
      <c r="I209" s="7" t="s">
        <v>3421</v>
      </c>
      <c r="J209" s="7" t="s">
        <v>12345</v>
      </c>
      <c r="M209" s="6" t="s">
        <v>3995</v>
      </c>
      <c r="Q209" s="7" t="s">
        <v>1163</v>
      </c>
      <c r="T209" s="7" t="s">
        <v>811</v>
      </c>
      <c r="AB209" s="7" t="s">
        <v>6510</v>
      </c>
      <c r="AC209" s="7" t="s">
        <v>6743</v>
      </c>
      <c r="AD209" s="6" t="s">
        <v>11317</v>
      </c>
      <c r="AK209" s="6" t="s">
        <v>8145</v>
      </c>
      <c r="BV209" s="7" t="s">
        <v>9748</v>
      </c>
      <c r="BW209" t="str">
        <f>_xll.BDP(BV209,"NAME")</f>
        <v>SOYBN ML FT (FFE) Apr04</v>
      </c>
    </row>
    <row r="210" spans="1:75" ht="17.25" customHeight="1" x14ac:dyDescent="0.25">
      <c r="A210" s="7" t="s">
        <v>10797</v>
      </c>
      <c r="E210" s="7" t="s">
        <v>2794</v>
      </c>
      <c r="G210" s="6" t="s">
        <v>3180</v>
      </c>
      <c r="I210" s="7" t="s">
        <v>3422</v>
      </c>
      <c r="J210" s="7" t="s">
        <v>10919</v>
      </c>
      <c r="M210" s="6" t="s">
        <v>3996</v>
      </c>
      <c r="Q210" s="7" t="s">
        <v>1164</v>
      </c>
      <c r="T210" s="7" t="s">
        <v>1470</v>
      </c>
      <c r="AB210" s="7" t="s">
        <v>6511</v>
      </c>
      <c r="AC210" s="6" t="s">
        <v>6744</v>
      </c>
      <c r="AD210" s="6" t="s">
        <v>11318</v>
      </c>
      <c r="AK210" s="6" t="s">
        <v>8146</v>
      </c>
      <c r="BV210" s="7" t="s">
        <v>9749</v>
      </c>
      <c r="BW210" t="str">
        <f>_xll.BDP(BV210,"NAME")</f>
        <v>#N/A Invalid Security</v>
      </c>
    </row>
    <row r="211" spans="1:75" ht="17.25" customHeight="1" x14ac:dyDescent="0.25">
      <c r="A211" s="7" t="s">
        <v>10798</v>
      </c>
      <c r="E211" s="7" t="s">
        <v>2795</v>
      </c>
      <c r="G211" s="6" t="s">
        <v>3181</v>
      </c>
      <c r="I211" s="7" t="s">
        <v>508</v>
      </c>
      <c r="J211" s="7" t="s">
        <v>12346</v>
      </c>
      <c r="M211" s="6" t="s">
        <v>3997</v>
      </c>
      <c r="Q211" s="7" t="s">
        <v>1165</v>
      </c>
      <c r="T211" s="7" t="s">
        <v>1471</v>
      </c>
      <c r="AB211" s="6" t="s">
        <v>6512</v>
      </c>
      <c r="AC211" s="6" t="s">
        <v>6745</v>
      </c>
      <c r="AD211" s="6" t="s">
        <v>11319</v>
      </c>
      <c r="AK211" s="6" t="s">
        <v>8147</v>
      </c>
      <c r="BV211" s="7" t="s">
        <v>9750</v>
      </c>
      <c r="BW211" t="str">
        <f>_xll.BDP(BV211,"NAME")</f>
        <v>JPN YEN CURR FUT  Jun04</v>
      </c>
    </row>
    <row r="212" spans="1:75" ht="17.25" customHeight="1" x14ac:dyDescent="0.25">
      <c r="A212" s="7" t="s">
        <v>11689</v>
      </c>
      <c r="E212" s="7" t="s">
        <v>270</v>
      </c>
      <c r="G212" s="6" t="s">
        <v>387</v>
      </c>
      <c r="I212" s="7" t="s">
        <v>3423</v>
      </c>
      <c r="J212" s="7" t="s">
        <v>12347</v>
      </c>
      <c r="M212" s="6" t="s">
        <v>3998</v>
      </c>
      <c r="Q212" s="7" t="s">
        <v>1166</v>
      </c>
      <c r="T212" s="7" t="s">
        <v>812</v>
      </c>
      <c r="AB212" s="6" t="s">
        <v>6513</v>
      </c>
      <c r="AC212" s="6" t="s">
        <v>6746</v>
      </c>
      <c r="AD212" s="6" t="s">
        <v>11320</v>
      </c>
      <c r="AK212" s="6" t="s">
        <v>8148</v>
      </c>
      <c r="BV212" s="7" t="s">
        <v>9751</v>
      </c>
      <c r="BW212" t="str">
        <f>_xll.BDP(BV212,"NAME")</f>
        <v>#N/A Invalid Security</v>
      </c>
    </row>
    <row r="213" spans="1:75" ht="17.25" customHeight="1" x14ac:dyDescent="0.25">
      <c r="A213" s="7" t="s">
        <v>11690</v>
      </c>
      <c r="E213" s="7" t="s">
        <v>2796</v>
      </c>
      <c r="G213" s="6" t="s">
        <v>3182</v>
      </c>
      <c r="I213" s="7" t="s">
        <v>3424</v>
      </c>
      <c r="J213" s="7" t="s">
        <v>10920</v>
      </c>
      <c r="M213" s="7" t="s">
        <v>3999</v>
      </c>
      <c r="Q213" s="7" t="s">
        <v>1167</v>
      </c>
      <c r="T213" s="7" t="s">
        <v>1472</v>
      </c>
      <c r="AB213" s="6" t="s">
        <v>6514</v>
      </c>
      <c r="AC213" s="6" t="s">
        <v>6747</v>
      </c>
      <c r="AD213" s="6" t="s">
        <v>11321</v>
      </c>
      <c r="AK213" s="6" t="s">
        <v>8149</v>
      </c>
      <c r="BV213" s="7" t="s">
        <v>9752</v>
      </c>
      <c r="BW213" t="str">
        <f>_xll.BDP(BV213,"NAME")</f>
        <v>SOYBN ML FT (FFE) Aug04</v>
      </c>
    </row>
    <row r="214" spans="1:75" ht="17.25" customHeight="1" x14ac:dyDescent="0.25">
      <c r="A214" s="7" t="s">
        <v>11691</v>
      </c>
      <c r="E214" s="7" t="s">
        <v>2797</v>
      </c>
      <c r="G214" s="6" t="s">
        <v>3183</v>
      </c>
      <c r="I214" s="7" t="s">
        <v>509</v>
      </c>
      <c r="J214" s="7" t="s">
        <v>12348</v>
      </c>
      <c r="M214" s="7" t="s">
        <v>4000</v>
      </c>
      <c r="Q214" s="7" t="s">
        <v>1168</v>
      </c>
      <c r="T214" s="7" t="s">
        <v>1473</v>
      </c>
      <c r="AB214" s="6" t="s">
        <v>6515</v>
      </c>
      <c r="AC214" s="6" t="s">
        <v>6748</v>
      </c>
      <c r="AD214" s="7" t="s">
        <v>11358</v>
      </c>
      <c r="AK214" s="6" t="s">
        <v>8150</v>
      </c>
      <c r="BV214" s="7" t="s">
        <v>9753</v>
      </c>
      <c r="BW214" t="str">
        <f>_xll.BDP(BV214,"NAME")</f>
        <v>JPN YEN CURR FUT  Sep04</v>
      </c>
    </row>
    <row r="215" spans="1:75" ht="17.25" customHeight="1" x14ac:dyDescent="0.25">
      <c r="A215" s="7" t="s">
        <v>11692</v>
      </c>
      <c r="E215" s="7" t="s">
        <v>271</v>
      </c>
      <c r="G215" s="6" t="s">
        <v>388</v>
      </c>
      <c r="I215" s="7" t="s">
        <v>3425</v>
      </c>
      <c r="J215" s="7" t="s">
        <v>12349</v>
      </c>
      <c r="M215" s="7" t="s">
        <v>4001</v>
      </c>
      <c r="Q215" s="7" t="s">
        <v>1169</v>
      </c>
      <c r="T215" s="7" t="s">
        <v>813</v>
      </c>
      <c r="AB215" s="6" t="s">
        <v>6516</v>
      </c>
      <c r="AC215" s="6" t="s">
        <v>6749</v>
      </c>
      <c r="AD215" s="7" t="s">
        <v>11359</v>
      </c>
      <c r="AK215" s="6" t="s">
        <v>8151</v>
      </c>
      <c r="BV215" s="7" t="s">
        <v>9754</v>
      </c>
      <c r="BW215" t="str">
        <f>_xll.BDP(BV215,"NAME")</f>
        <v>SOYBN ML FT (FFE) Oct04</v>
      </c>
    </row>
    <row r="216" spans="1:75" ht="17.25" customHeight="1" x14ac:dyDescent="0.25">
      <c r="A216" s="7" t="s">
        <v>11693</v>
      </c>
      <c r="E216" s="7" t="s">
        <v>2798</v>
      </c>
      <c r="G216" s="7" t="s">
        <v>3184</v>
      </c>
      <c r="I216" s="7" t="s">
        <v>3426</v>
      </c>
      <c r="J216" s="7" t="s">
        <v>10921</v>
      </c>
      <c r="M216" s="7" t="s">
        <v>4002</v>
      </c>
      <c r="Q216" s="6" t="s">
        <v>1170</v>
      </c>
      <c r="T216" s="6" t="s">
        <v>1474</v>
      </c>
      <c r="AB216" s="6" t="s">
        <v>6517</v>
      </c>
      <c r="AC216" s="6" t="s">
        <v>6750</v>
      </c>
      <c r="AD216" s="7" t="s">
        <v>11360</v>
      </c>
      <c r="AK216" s="7" t="s">
        <v>8152</v>
      </c>
      <c r="BV216" s="7" t="s">
        <v>9755</v>
      </c>
      <c r="BW216" t="str">
        <f>_xll.BDP(BV216,"NAME")</f>
        <v>#N/A Invalid Security</v>
      </c>
    </row>
    <row r="217" spans="1:75" ht="17.25" customHeight="1" x14ac:dyDescent="0.25">
      <c r="A217" s="7" t="s">
        <v>11694</v>
      </c>
      <c r="E217" s="7" t="s">
        <v>2799</v>
      </c>
      <c r="G217" s="7" t="s">
        <v>3185</v>
      </c>
      <c r="I217" s="7" t="s">
        <v>510</v>
      </c>
      <c r="J217" s="6" t="s">
        <v>12351</v>
      </c>
      <c r="M217" s="7" t="s">
        <v>4003</v>
      </c>
      <c r="Q217" s="6" t="s">
        <v>1171</v>
      </c>
      <c r="T217" s="6" t="s">
        <v>1475</v>
      </c>
      <c r="AB217" s="6" t="s">
        <v>6518</v>
      </c>
      <c r="AC217" s="6" t="s">
        <v>6751</v>
      </c>
      <c r="AD217" s="7" t="s">
        <v>11361</v>
      </c>
      <c r="AK217" s="7" t="s">
        <v>8153</v>
      </c>
      <c r="BV217" s="7" t="s">
        <v>9756</v>
      </c>
      <c r="BW217" t="str">
        <f>_xll.BDP(BV217,"NAME")</f>
        <v>JPN YEN CURR FUT  Dec04</v>
      </c>
    </row>
    <row r="218" spans="1:75" ht="17.25" customHeight="1" x14ac:dyDescent="0.25">
      <c r="A218" s="7" t="s">
        <v>12094</v>
      </c>
      <c r="E218" s="7" t="s">
        <v>272</v>
      </c>
      <c r="G218" s="7" t="s">
        <v>389</v>
      </c>
      <c r="I218" s="6" t="s">
        <v>3427</v>
      </c>
      <c r="J218" s="6" t="s">
        <v>12352</v>
      </c>
      <c r="M218" s="7" t="s">
        <v>4004</v>
      </c>
      <c r="Q218" s="6" t="s">
        <v>746</v>
      </c>
      <c r="T218" s="6" t="s">
        <v>814</v>
      </c>
      <c r="AB218" s="6" t="s">
        <v>6519</v>
      </c>
      <c r="AC218" s="7" t="s">
        <v>6752</v>
      </c>
      <c r="AD218" s="7" t="s">
        <v>11362</v>
      </c>
      <c r="AK218" s="7" t="s">
        <v>8154</v>
      </c>
      <c r="BV218" s="6" t="s">
        <v>9757</v>
      </c>
      <c r="BW218" t="str">
        <f>_xll.BDP(BV218,"NAME")</f>
        <v>#N/A Invalid Security</v>
      </c>
    </row>
    <row r="219" spans="1:75" ht="17.25" customHeight="1" x14ac:dyDescent="0.25">
      <c r="A219" s="6" t="s">
        <v>11695</v>
      </c>
      <c r="E219" s="6" t="s">
        <v>2800</v>
      </c>
      <c r="G219" s="7" t="s">
        <v>3186</v>
      </c>
      <c r="I219" s="6" t="s">
        <v>3428</v>
      </c>
      <c r="J219" s="6" t="s">
        <v>11932</v>
      </c>
      <c r="M219" s="7" t="s">
        <v>4005</v>
      </c>
      <c r="Q219" s="6" t="s">
        <v>1172</v>
      </c>
      <c r="T219" s="6" t="s">
        <v>1476</v>
      </c>
      <c r="AB219" s="7" t="s">
        <v>6520</v>
      </c>
      <c r="AC219" s="7" t="s">
        <v>6753</v>
      </c>
      <c r="AD219" s="7" t="s">
        <v>11363</v>
      </c>
      <c r="AK219" s="7" t="s">
        <v>8155</v>
      </c>
      <c r="BV219" s="6" t="s">
        <v>9758</v>
      </c>
      <c r="BW219" t="str">
        <f>_xll.BDP(BV219,"NAME")</f>
        <v>SOYBN ML FT (FFE) Feb05</v>
      </c>
    </row>
    <row r="220" spans="1:75" ht="17.25" customHeight="1" x14ac:dyDescent="0.25">
      <c r="A220" s="6" t="s">
        <v>11696</v>
      </c>
      <c r="E220" s="6" t="s">
        <v>2801</v>
      </c>
      <c r="G220" s="7" t="s">
        <v>3187</v>
      </c>
      <c r="I220" s="6" t="s">
        <v>511</v>
      </c>
      <c r="M220" s="7" t="s">
        <v>4006</v>
      </c>
      <c r="Q220" s="6" t="s">
        <v>1173</v>
      </c>
      <c r="T220" s="6" t="s">
        <v>1477</v>
      </c>
      <c r="AB220" s="7" t="s">
        <v>6521</v>
      </c>
      <c r="AC220" s="7" t="s">
        <v>6754</v>
      </c>
      <c r="AD220" s="6" t="s">
        <v>11700</v>
      </c>
      <c r="AK220" s="7" t="s">
        <v>8156</v>
      </c>
      <c r="BV220" s="6" t="s">
        <v>9759</v>
      </c>
      <c r="BW220" t="str">
        <f>_xll.BDP(BV220,"NAME")</f>
        <v>JPN YEN CURR FUT  Mar05</v>
      </c>
    </row>
    <row r="221" spans="1:75" ht="17.25" customHeight="1" x14ac:dyDescent="0.25">
      <c r="A221" s="6" t="s">
        <v>11697</v>
      </c>
      <c r="E221" s="6" t="s">
        <v>273</v>
      </c>
      <c r="G221" s="7" t="s">
        <v>390</v>
      </c>
      <c r="I221" s="6" t="s">
        <v>3429</v>
      </c>
      <c r="M221" s="7" t="s">
        <v>4007</v>
      </c>
      <c r="Q221" s="6" t="s">
        <v>747</v>
      </c>
      <c r="T221" s="6" t="s">
        <v>815</v>
      </c>
      <c r="AB221" s="7" t="s">
        <v>6522</v>
      </c>
      <c r="AC221" s="7" t="s">
        <v>6755</v>
      </c>
      <c r="AD221" s="6" t="s">
        <v>11701</v>
      </c>
      <c r="AK221" s="7" t="s">
        <v>8157</v>
      </c>
      <c r="BV221" s="6" t="s">
        <v>9760</v>
      </c>
      <c r="BW221" t="str">
        <f>_xll.BDP(BV221,"NAME")</f>
        <v>SOYBN ML FT (FFE) Apr05</v>
      </c>
    </row>
    <row r="222" spans="1:75" ht="17.25" customHeight="1" x14ac:dyDescent="0.25">
      <c r="A222" s="6" t="s">
        <v>11698</v>
      </c>
      <c r="E222" s="6" t="s">
        <v>2802</v>
      </c>
      <c r="G222" s="7" t="s">
        <v>3188</v>
      </c>
      <c r="I222" s="6" t="s">
        <v>3430</v>
      </c>
      <c r="M222" s="7" t="s">
        <v>4008</v>
      </c>
      <c r="Q222" s="6" t="s">
        <v>1174</v>
      </c>
      <c r="T222" s="6" t="s">
        <v>1478</v>
      </c>
      <c r="AB222" s="7" t="s">
        <v>6523</v>
      </c>
      <c r="AC222" s="7" t="s">
        <v>6756</v>
      </c>
      <c r="AD222" s="6" t="s">
        <v>11702</v>
      </c>
      <c r="AK222" s="7" t="s">
        <v>8158</v>
      </c>
      <c r="BV222" s="6" t="s">
        <v>9761</v>
      </c>
      <c r="BW222" t="str">
        <f>_xll.BDP(BV222,"NAME")</f>
        <v>#N/A Invalid Security</v>
      </c>
    </row>
    <row r="223" spans="1:75" ht="17.25" customHeight="1" x14ac:dyDescent="0.25">
      <c r="A223" s="6" t="s">
        <v>11699</v>
      </c>
      <c r="E223" s="6" t="s">
        <v>2803</v>
      </c>
      <c r="G223" s="7" t="s">
        <v>3189</v>
      </c>
      <c r="I223" s="6" t="s">
        <v>512</v>
      </c>
      <c r="M223" s="7" t="s">
        <v>4009</v>
      </c>
      <c r="Q223" s="6" t="s">
        <v>1175</v>
      </c>
      <c r="T223" s="6" t="s">
        <v>1479</v>
      </c>
      <c r="AB223" s="7" t="s">
        <v>6524</v>
      </c>
      <c r="AC223" s="7" t="s">
        <v>6757</v>
      </c>
      <c r="AD223" s="6" t="s">
        <v>11703</v>
      </c>
      <c r="AK223" s="7" t="s">
        <v>8159</v>
      </c>
      <c r="BV223" s="6" t="s">
        <v>9762</v>
      </c>
      <c r="BW223" t="str">
        <f>_xll.BDP(BV223,"NAME")</f>
        <v>JPN YEN CURR FUT  Jun05</v>
      </c>
    </row>
    <row r="224" spans="1:75" ht="17.25" customHeight="1" x14ac:dyDescent="0.25">
      <c r="E224" s="6" t="s">
        <v>274</v>
      </c>
      <c r="G224" s="7" t="s">
        <v>391</v>
      </c>
      <c r="I224" s="6" t="s">
        <v>3431</v>
      </c>
      <c r="M224" s="7" t="s">
        <v>4010</v>
      </c>
      <c r="Q224" s="6" t="s">
        <v>748</v>
      </c>
      <c r="T224" s="6" t="s">
        <v>816</v>
      </c>
      <c r="AB224" s="7" t="s">
        <v>6525</v>
      </c>
      <c r="AC224" s="7" t="s">
        <v>6758</v>
      </c>
      <c r="AD224" s="6" t="s">
        <v>11704</v>
      </c>
      <c r="AK224" s="7" t="s">
        <v>8160</v>
      </c>
      <c r="BV224" s="6" t="s">
        <v>9763</v>
      </c>
      <c r="BW224" t="str">
        <f>_xll.BDP(BV224,"NAME")</f>
        <v>#N/A Invalid Security</v>
      </c>
    </row>
    <row r="225" spans="5:75" ht="17.25" customHeight="1" x14ac:dyDescent="0.25">
      <c r="E225" s="6" t="s">
        <v>2804</v>
      </c>
      <c r="G225" s="7" t="s">
        <v>3190</v>
      </c>
      <c r="I225" s="6" t="s">
        <v>3432</v>
      </c>
      <c r="M225" s="6" t="s">
        <v>4011</v>
      </c>
      <c r="Q225" s="6" t="s">
        <v>1176</v>
      </c>
      <c r="T225" s="6" t="s">
        <v>1480</v>
      </c>
      <c r="AB225" s="7" t="s">
        <v>6526</v>
      </c>
      <c r="AC225" s="7" t="s">
        <v>6759</v>
      </c>
      <c r="AD225" s="6" t="s">
        <v>11705</v>
      </c>
      <c r="AK225" s="7" t="s">
        <v>8161</v>
      </c>
      <c r="BV225" s="6" t="s">
        <v>9764</v>
      </c>
      <c r="BW225" t="str">
        <f>_xll.BDP(BV225,"NAME")</f>
        <v>SOYBN ML FT (FFE) Aug05</v>
      </c>
    </row>
    <row r="226" spans="5:75" ht="17.25" customHeight="1" x14ac:dyDescent="0.25">
      <c r="E226" s="6" t="s">
        <v>2805</v>
      </c>
      <c r="G226" s="7" t="s">
        <v>3191</v>
      </c>
      <c r="I226" s="6" t="s">
        <v>513</v>
      </c>
      <c r="M226" s="6" t="s">
        <v>4012</v>
      </c>
      <c r="Q226" s="6" t="s">
        <v>1177</v>
      </c>
      <c r="T226" s="6" t="s">
        <v>1481</v>
      </c>
      <c r="AB226" s="7" t="s">
        <v>6527</v>
      </c>
      <c r="AC226" s="6" t="s">
        <v>6760</v>
      </c>
      <c r="AD226" s="7" t="s">
        <v>11398</v>
      </c>
      <c r="AK226" s="7" t="s">
        <v>8162</v>
      </c>
      <c r="BV226" s="6" t="s">
        <v>9765</v>
      </c>
      <c r="BW226" t="str">
        <f>_xll.BDP(BV226,"NAME")</f>
        <v>JPN YEN CURR FUT  Sep05</v>
      </c>
    </row>
    <row r="227" spans="5:75" ht="17.25" customHeight="1" x14ac:dyDescent="0.25">
      <c r="E227" s="6" t="s">
        <v>275</v>
      </c>
      <c r="G227" s="7" t="s">
        <v>392</v>
      </c>
      <c r="I227" s="6" t="s">
        <v>3433</v>
      </c>
      <c r="M227" s="6" t="s">
        <v>4013</v>
      </c>
      <c r="Q227" s="6" t="s">
        <v>749</v>
      </c>
      <c r="T227" s="6" t="s">
        <v>817</v>
      </c>
      <c r="AB227" s="6" t="s">
        <v>6528</v>
      </c>
      <c r="AC227" s="6" t="s">
        <v>6761</v>
      </c>
      <c r="AD227" s="7" t="s">
        <v>11399</v>
      </c>
      <c r="AK227" s="7" t="s">
        <v>8163</v>
      </c>
      <c r="BV227" s="6" t="s">
        <v>9766</v>
      </c>
      <c r="BW227" t="str">
        <f>_xll.BDP(BV227,"NAME")</f>
        <v>SOYBN ML FT (FFE) Oct05</v>
      </c>
    </row>
    <row r="228" spans="5:75" ht="17.25" customHeight="1" x14ac:dyDescent="0.25">
      <c r="E228" s="6" t="s">
        <v>2806</v>
      </c>
      <c r="G228" s="6" t="s">
        <v>3192</v>
      </c>
      <c r="I228" s="6" t="s">
        <v>3434</v>
      </c>
      <c r="M228" s="6" t="s">
        <v>4014</v>
      </c>
      <c r="Q228" s="7" t="s">
        <v>1178</v>
      </c>
      <c r="T228" s="7" t="s">
        <v>1482</v>
      </c>
      <c r="AB228" s="6" t="s">
        <v>10685</v>
      </c>
      <c r="AC228" s="6" t="s">
        <v>6762</v>
      </c>
      <c r="AD228" s="7" t="s">
        <v>11400</v>
      </c>
      <c r="AK228" s="6" t="s">
        <v>8164</v>
      </c>
      <c r="BV228" s="6" t="s">
        <v>9767</v>
      </c>
      <c r="BW228" t="str">
        <f>_xll.BDP(BV228,"NAME")</f>
        <v>#N/A Invalid Security</v>
      </c>
    </row>
    <row r="229" spans="5:75" ht="17.25" customHeight="1" x14ac:dyDescent="0.25">
      <c r="E229" s="6" t="s">
        <v>2807</v>
      </c>
      <c r="G229" s="6" t="s">
        <v>3193</v>
      </c>
      <c r="I229" s="6" t="s">
        <v>514</v>
      </c>
      <c r="M229" s="6" t="s">
        <v>4015</v>
      </c>
      <c r="Q229" s="7" t="s">
        <v>1179</v>
      </c>
      <c r="T229" s="7" t="s">
        <v>1483</v>
      </c>
      <c r="AB229" s="6" t="s">
        <v>10686</v>
      </c>
      <c r="AC229" s="6" t="s">
        <v>6763</v>
      </c>
      <c r="AD229" s="7" t="s">
        <v>11401</v>
      </c>
      <c r="AK229" s="6" t="s">
        <v>8165</v>
      </c>
      <c r="BV229" s="6" t="s">
        <v>9768</v>
      </c>
      <c r="BW229" t="str">
        <f>_xll.BDP(BV229,"NAME")</f>
        <v>JPN YEN CURR FUT  Dec05</v>
      </c>
    </row>
    <row r="230" spans="5:75" ht="17.25" customHeight="1" x14ac:dyDescent="0.25">
      <c r="E230" s="6" t="s">
        <v>276</v>
      </c>
      <c r="G230" s="6" t="s">
        <v>393</v>
      </c>
      <c r="I230" s="7" t="s">
        <v>3435</v>
      </c>
      <c r="M230" s="6" t="s">
        <v>4016</v>
      </c>
      <c r="Q230" s="7" t="s">
        <v>750</v>
      </c>
      <c r="T230" s="7" t="s">
        <v>818</v>
      </c>
      <c r="AB230" s="6" t="s">
        <v>10687</v>
      </c>
      <c r="AC230" s="6" t="s">
        <v>6764</v>
      </c>
      <c r="AD230" s="7" t="s">
        <v>11402</v>
      </c>
      <c r="AK230" s="6" t="s">
        <v>8166</v>
      </c>
      <c r="BV230" s="7" t="s">
        <v>9769</v>
      </c>
      <c r="BW230" t="str">
        <f>_xll.BDP(BV230,"NAME")</f>
        <v>#N/A Invalid Security</v>
      </c>
    </row>
    <row r="231" spans="5:75" ht="17.25" customHeight="1" x14ac:dyDescent="0.25">
      <c r="E231" s="7" t="s">
        <v>2808</v>
      </c>
      <c r="G231" s="6" t="s">
        <v>3194</v>
      </c>
      <c r="I231" s="7" t="s">
        <v>3436</v>
      </c>
      <c r="M231" s="6" t="s">
        <v>4017</v>
      </c>
      <c r="Q231" s="7" t="s">
        <v>1180</v>
      </c>
      <c r="T231" s="7" t="s">
        <v>1484</v>
      </c>
      <c r="AB231" s="6" t="s">
        <v>10688</v>
      </c>
      <c r="AC231" s="6" t="s">
        <v>6765</v>
      </c>
      <c r="AD231" s="7" t="s">
        <v>11403</v>
      </c>
      <c r="AK231" s="6" t="s">
        <v>12487</v>
      </c>
      <c r="BV231" s="7" t="s">
        <v>9770</v>
      </c>
      <c r="BW231" t="str">
        <f>_xll.BDP(BV231,"NAME")</f>
        <v>SOYBN ML FT (FFE) Feb06</v>
      </c>
    </row>
    <row r="232" spans="5:75" ht="17.25" customHeight="1" x14ac:dyDescent="0.25">
      <c r="E232" s="7" t="s">
        <v>2809</v>
      </c>
      <c r="G232" s="6" t="s">
        <v>3195</v>
      </c>
      <c r="I232" s="7" t="s">
        <v>515</v>
      </c>
      <c r="M232" s="6" t="s">
        <v>4018</v>
      </c>
      <c r="Q232" s="7" t="s">
        <v>1181</v>
      </c>
      <c r="T232" s="7" t="s">
        <v>1485</v>
      </c>
      <c r="AB232" s="6" t="s">
        <v>10689</v>
      </c>
      <c r="AC232" s="6" t="s">
        <v>6766</v>
      </c>
      <c r="AD232" s="6" t="s">
        <v>11706</v>
      </c>
      <c r="AK232" s="6" t="s">
        <v>12488</v>
      </c>
      <c r="BV232" s="7" t="s">
        <v>9771</v>
      </c>
      <c r="BW232" t="str">
        <f>_xll.BDP(BV232,"NAME")</f>
        <v>JPN YEN CURR FUT  Mar06</v>
      </c>
    </row>
    <row r="233" spans="5:75" ht="17.25" customHeight="1" x14ac:dyDescent="0.25">
      <c r="E233" s="7" t="s">
        <v>277</v>
      </c>
      <c r="G233" s="6" t="s">
        <v>394</v>
      </c>
      <c r="I233" s="7" t="s">
        <v>3437</v>
      </c>
      <c r="M233" s="6" t="s">
        <v>4019</v>
      </c>
      <c r="Q233" s="7" t="s">
        <v>751</v>
      </c>
      <c r="T233" s="7" t="s">
        <v>819</v>
      </c>
      <c r="AB233" s="6" t="s">
        <v>11231</v>
      </c>
      <c r="AC233" s="6" t="s">
        <v>6767</v>
      </c>
      <c r="AD233" s="6" t="s">
        <v>11707</v>
      </c>
      <c r="AK233" s="6" t="s">
        <v>10634</v>
      </c>
      <c r="BV233" s="7" t="s">
        <v>9772</v>
      </c>
      <c r="BW233" t="str">
        <f>_xll.BDP(BV233,"NAME")</f>
        <v>SOYBN ML FT (FFE) Apr06</v>
      </c>
    </row>
    <row r="234" spans="5:75" ht="17.25" customHeight="1" x14ac:dyDescent="0.25">
      <c r="E234" s="7" t="s">
        <v>2810</v>
      </c>
      <c r="G234" s="6" t="s">
        <v>3196</v>
      </c>
      <c r="I234" s="7" t="s">
        <v>3438</v>
      </c>
      <c r="M234" s="6" t="s">
        <v>4020</v>
      </c>
      <c r="Q234" s="7" t="s">
        <v>1182</v>
      </c>
      <c r="T234" s="7" t="s">
        <v>1486</v>
      </c>
      <c r="AB234" s="6" t="s">
        <v>11232</v>
      </c>
      <c r="AC234" s="7" t="s">
        <v>6768</v>
      </c>
      <c r="AD234" s="6" t="s">
        <v>11708</v>
      </c>
      <c r="AK234" s="6" t="s">
        <v>12489</v>
      </c>
      <c r="BV234" s="7" t="s">
        <v>9773</v>
      </c>
      <c r="BW234" t="str">
        <f>_xll.BDP(BV234,"NAME")</f>
        <v>#N/A Invalid Security</v>
      </c>
    </row>
    <row r="235" spans="5:75" ht="17.25" customHeight="1" x14ac:dyDescent="0.25">
      <c r="E235" s="7" t="s">
        <v>2811</v>
      </c>
      <c r="G235" s="6" t="s">
        <v>3197</v>
      </c>
      <c r="I235" s="7" t="s">
        <v>516</v>
      </c>
      <c r="M235" s="6" t="s">
        <v>4021</v>
      </c>
      <c r="Q235" s="7" t="s">
        <v>1183</v>
      </c>
      <c r="T235" s="7" t="s">
        <v>1487</v>
      </c>
      <c r="AB235" s="7" t="s">
        <v>11290</v>
      </c>
      <c r="AC235" s="7" t="s">
        <v>6769</v>
      </c>
      <c r="AD235" s="6" t="s">
        <v>11709</v>
      </c>
      <c r="AK235" s="6" t="s">
        <v>12490</v>
      </c>
      <c r="BV235" s="7" t="s">
        <v>9774</v>
      </c>
      <c r="BW235" t="str">
        <f>_xll.BDP(BV235,"NAME")</f>
        <v>JPN YEN CURR FUT  Jun06</v>
      </c>
    </row>
    <row r="236" spans="5:75" ht="17.25" customHeight="1" x14ac:dyDescent="0.25">
      <c r="E236" s="7" t="s">
        <v>278</v>
      </c>
      <c r="G236" s="6" t="s">
        <v>395</v>
      </c>
      <c r="I236" s="7" t="s">
        <v>3439</v>
      </c>
      <c r="M236" s="6" t="s">
        <v>4022</v>
      </c>
      <c r="Q236" s="7" t="s">
        <v>752</v>
      </c>
      <c r="T236" s="7" t="s">
        <v>820</v>
      </c>
      <c r="AB236" s="7" t="s">
        <v>11291</v>
      </c>
      <c r="AC236" s="7" t="s">
        <v>6770</v>
      </c>
      <c r="AD236" s="6" t="s">
        <v>11710</v>
      </c>
      <c r="AK236" s="6" t="s">
        <v>10639</v>
      </c>
      <c r="BV236" s="7" t="s">
        <v>9775</v>
      </c>
      <c r="BW236" t="str">
        <f>_xll.BDP(BV236,"NAME")</f>
        <v>#N/A Invalid Security</v>
      </c>
    </row>
    <row r="237" spans="5:75" ht="17.25" customHeight="1" x14ac:dyDescent="0.25">
      <c r="E237" s="7" t="s">
        <v>2812</v>
      </c>
      <c r="G237" s="6" t="s">
        <v>3198</v>
      </c>
      <c r="I237" s="7" t="s">
        <v>3440</v>
      </c>
      <c r="M237" s="7" t="s">
        <v>4023</v>
      </c>
      <c r="Q237" s="7" t="s">
        <v>1184</v>
      </c>
      <c r="T237" s="7" t="s">
        <v>1488</v>
      </c>
      <c r="AB237" s="7" t="s">
        <v>11292</v>
      </c>
      <c r="AC237" s="7" t="s">
        <v>6771</v>
      </c>
      <c r="AD237" s="6" t="s">
        <v>11711</v>
      </c>
      <c r="AK237" s="6" t="s">
        <v>12491</v>
      </c>
      <c r="BV237" s="7" t="s">
        <v>9776</v>
      </c>
      <c r="BW237" t="str">
        <f>_xll.BDP(BV237,"NAME")</f>
        <v>SOYBN ML FT (FFE) Aug06</v>
      </c>
    </row>
    <row r="238" spans="5:75" ht="17.25" customHeight="1" x14ac:dyDescent="0.25">
      <c r="E238" s="7" t="s">
        <v>2813</v>
      </c>
      <c r="G238" s="6" t="s">
        <v>3199</v>
      </c>
      <c r="I238" s="7" t="s">
        <v>517</v>
      </c>
      <c r="M238" s="7" t="s">
        <v>4024</v>
      </c>
      <c r="Q238" s="7" t="s">
        <v>1185</v>
      </c>
      <c r="T238" s="7" t="s">
        <v>1489</v>
      </c>
      <c r="AB238" s="7" t="s">
        <v>11293</v>
      </c>
      <c r="AC238" s="7" t="s">
        <v>6772</v>
      </c>
      <c r="AK238" s="6" t="s">
        <v>12492</v>
      </c>
      <c r="BV238" s="7" t="s">
        <v>9777</v>
      </c>
      <c r="BW238" t="str">
        <f>_xll.BDP(BV238,"NAME")</f>
        <v>JPN YEN CURR FUT  Sep06</v>
      </c>
    </row>
    <row r="239" spans="5:75" ht="17.25" customHeight="1" x14ac:dyDescent="0.25">
      <c r="E239" s="7" t="s">
        <v>279</v>
      </c>
      <c r="G239" s="6" t="s">
        <v>396</v>
      </c>
      <c r="I239" s="7" t="s">
        <v>3441</v>
      </c>
      <c r="M239" s="7" t="s">
        <v>4025</v>
      </c>
      <c r="Q239" s="7" t="s">
        <v>753</v>
      </c>
      <c r="T239" s="7" t="s">
        <v>821</v>
      </c>
      <c r="AB239" s="7" t="s">
        <v>11294</v>
      </c>
      <c r="AC239" s="7" t="s">
        <v>6773</v>
      </c>
      <c r="AK239" s="6" t="s">
        <v>10430</v>
      </c>
      <c r="BV239" s="7" t="s">
        <v>9778</v>
      </c>
      <c r="BW239" t="str">
        <f>_xll.BDP(BV239,"NAME")</f>
        <v>SOYBN ML FT (FFE) Oct06</v>
      </c>
    </row>
    <row r="240" spans="5:75" ht="17.25" customHeight="1" x14ac:dyDescent="0.25">
      <c r="E240" s="7" t="s">
        <v>2814</v>
      </c>
      <c r="G240" s="7" t="s">
        <v>3200</v>
      </c>
      <c r="I240" s="7" t="s">
        <v>3442</v>
      </c>
      <c r="M240" s="7" t="s">
        <v>4026</v>
      </c>
      <c r="Q240" s="6" t="s">
        <v>1186</v>
      </c>
      <c r="T240" s="6" t="s">
        <v>1490</v>
      </c>
      <c r="AB240" s="7" t="s">
        <v>11295</v>
      </c>
      <c r="AC240" s="7" t="s">
        <v>6774</v>
      </c>
      <c r="AK240" s="7" t="s">
        <v>9938</v>
      </c>
      <c r="BV240" s="7" t="s">
        <v>9779</v>
      </c>
      <c r="BW240" t="str">
        <f>_xll.BDP(BV240,"NAME")</f>
        <v>#N/A Invalid Security</v>
      </c>
    </row>
    <row r="241" spans="5:75" ht="17.25" customHeight="1" x14ac:dyDescent="0.25">
      <c r="E241" s="7" t="s">
        <v>2815</v>
      </c>
      <c r="G241" s="7" t="s">
        <v>3201</v>
      </c>
      <c r="I241" s="7" t="s">
        <v>518</v>
      </c>
      <c r="M241" s="7" t="s">
        <v>4027</v>
      </c>
      <c r="Q241" s="6" t="s">
        <v>1187</v>
      </c>
      <c r="T241" s="6" t="s">
        <v>1491</v>
      </c>
      <c r="AB241" s="7" t="s">
        <v>11296</v>
      </c>
      <c r="AC241" s="7" t="s">
        <v>6775</v>
      </c>
      <c r="AK241" s="7" t="s">
        <v>9939</v>
      </c>
      <c r="BV241" s="7" t="s">
        <v>9780</v>
      </c>
      <c r="BW241" t="str">
        <f>_xll.BDP(BV241,"NAME")</f>
        <v>JPN YEN CURR FUT  Dec06</v>
      </c>
    </row>
    <row r="242" spans="5:75" ht="17.25" customHeight="1" x14ac:dyDescent="0.25">
      <c r="E242" s="7" t="s">
        <v>280</v>
      </c>
      <c r="G242" s="7" t="s">
        <v>397</v>
      </c>
      <c r="I242" s="6" t="s">
        <v>3443</v>
      </c>
      <c r="M242" s="7" t="s">
        <v>4028</v>
      </c>
      <c r="Q242" s="6" t="s">
        <v>754</v>
      </c>
      <c r="T242" s="6" t="s">
        <v>822</v>
      </c>
      <c r="AB242" s="7" t="s">
        <v>11297</v>
      </c>
      <c r="AC242" s="6" t="s">
        <v>6776</v>
      </c>
      <c r="AK242" s="7" t="s">
        <v>9940</v>
      </c>
      <c r="BV242" s="6" t="s">
        <v>9781</v>
      </c>
      <c r="BW242" t="str">
        <f>_xll.BDP(BV242,"NAME")</f>
        <v>#N/A Invalid Security</v>
      </c>
    </row>
    <row r="243" spans="5:75" ht="17.25" customHeight="1" x14ac:dyDescent="0.25">
      <c r="E243" s="6" t="s">
        <v>2816</v>
      </c>
      <c r="G243" s="7" t="s">
        <v>3202</v>
      </c>
      <c r="I243" s="6" t="s">
        <v>3444</v>
      </c>
      <c r="M243" s="7" t="s">
        <v>4029</v>
      </c>
      <c r="Q243" s="6" t="s">
        <v>1188</v>
      </c>
      <c r="T243" s="6" t="s">
        <v>1492</v>
      </c>
      <c r="AB243" s="6" t="s">
        <v>11330</v>
      </c>
      <c r="AC243" s="6" t="s">
        <v>6777</v>
      </c>
      <c r="AK243" s="7" t="s">
        <v>9996</v>
      </c>
      <c r="BV243" s="6" t="s">
        <v>9782</v>
      </c>
      <c r="BW243" t="str">
        <f>_xll.BDP(BV243,"NAME")</f>
        <v>SOYBN ML FT       Feb07</v>
      </c>
    </row>
    <row r="244" spans="5:75" ht="17.25" customHeight="1" x14ac:dyDescent="0.25">
      <c r="E244" s="6" t="s">
        <v>2817</v>
      </c>
      <c r="G244" s="7" t="s">
        <v>3203</v>
      </c>
      <c r="I244" s="6" t="s">
        <v>519</v>
      </c>
      <c r="M244" s="7" t="s">
        <v>4030</v>
      </c>
      <c r="Q244" s="6" t="s">
        <v>1189</v>
      </c>
      <c r="T244" s="6" t="s">
        <v>1493</v>
      </c>
      <c r="AB244" s="6" t="s">
        <v>11331</v>
      </c>
      <c r="AC244" s="6" t="s">
        <v>10690</v>
      </c>
      <c r="AK244" s="7" t="s">
        <v>10014</v>
      </c>
      <c r="BV244" s="6" t="s">
        <v>9783</v>
      </c>
      <c r="BW244" t="str">
        <f>_xll.BDP(BV244,"NAME")</f>
        <v>JPN YEN CURR FUT  Mar07</v>
      </c>
    </row>
    <row r="245" spans="5:75" ht="17.25" customHeight="1" x14ac:dyDescent="0.25">
      <c r="E245" s="6" t="s">
        <v>281</v>
      </c>
      <c r="G245" s="7" t="s">
        <v>398</v>
      </c>
      <c r="I245" s="6" t="s">
        <v>3445</v>
      </c>
      <c r="M245" s="7" t="s">
        <v>4031</v>
      </c>
      <c r="Q245" s="6" t="s">
        <v>755</v>
      </c>
      <c r="T245" s="6" t="s">
        <v>823</v>
      </c>
      <c r="AB245" s="6" t="s">
        <v>11332</v>
      </c>
      <c r="AC245" s="6" t="s">
        <v>10691</v>
      </c>
      <c r="AK245" s="7" t="s">
        <v>9951</v>
      </c>
      <c r="BV245" s="6" t="s">
        <v>9784</v>
      </c>
      <c r="BW245" t="str">
        <f>_xll.BDP(BV245,"NAME")</f>
        <v>SOYBN ML FT       Apr07</v>
      </c>
    </row>
    <row r="246" spans="5:75" ht="17.25" customHeight="1" x14ac:dyDescent="0.25">
      <c r="E246" s="6" t="s">
        <v>2818</v>
      </c>
      <c r="G246" s="7" t="s">
        <v>3204</v>
      </c>
      <c r="I246" s="6" t="s">
        <v>3446</v>
      </c>
      <c r="M246" s="7" t="s">
        <v>4032</v>
      </c>
      <c r="Q246" s="6" t="s">
        <v>1190</v>
      </c>
      <c r="T246" s="6" t="s">
        <v>1494</v>
      </c>
      <c r="AB246" s="6" t="s">
        <v>11333</v>
      </c>
      <c r="AC246" s="6" t="s">
        <v>10692</v>
      </c>
      <c r="AK246" s="7" t="s">
        <v>12493</v>
      </c>
      <c r="BV246" s="6" t="s">
        <v>9785</v>
      </c>
      <c r="BW246" t="str">
        <f>_xll.BDP(BV246,"NAME")</f>
        <v>#N/A Invalid Security</v>
      </c>
    </row>
    <row r="247" spans="5:75" ht="17.25" customHeight="1" x14ac:dyDescent="0.25">
      <c r="E247" s="6" t="s">
        <v>2819</v>
      </c>
      <c r="G247" s="7" t="s">
        <v>3205</v>
      </c>
      <c r="I247" s="6" t="s">
        <v>520</v>
      </c>
      <c r="M247" s="7" t="s">
        <v>4033</v>
      </c>
      <c r="Q247" s="6" t="s">
        <v>1191</v>
      </c>
      <c r="T247" s="6" t="s">
        <v>1495</v>
      </c>
      <c r="AB247" s="6" t="s">
        <v>11334</v>
      </c>
      <c r="AC247" s="6" t="s">
        <v>10693</v>
      </c>
      <c r="AK247" s="7" t="s">
        <v>12494</v>
      </c>
      <c r="BV247" s="6" t="s">
        <v>9786</v>
      </c>
      <c r="BW247" t="str">
        <f>_xll.BDP(BV247,"NAME")</f>
        <v>JPN YEN CURR FUT  Jun07</v>
      </c>
    </row>
    <row r="248" spans="5:75" ht="17.25" customHeight="1" x14ac:dyDescent="0.25">
      <c r="E248" s="6" t="s">
        <v>282</v>
      </c>
      <c r="G248" s="7" t="s">
        <v>399</v>
      </c>
      <c r="I248" s="6" t="s">
        <v>3447</v>
      </c>
      <c r="M248" s="7" t="s">
        <v>4034</v>
      </c>
      <c r="Q248" s="6" t="s">
        <v>756</v>
      </c>
      <c r="T248" s="6" t="s">
        <v>824</v>
      </c>
      <c r="AB248" s="6" t="s">
        <v>11335</v>
      </c>
      <c r="AC248" s="6" t="s">
        <v>11233</v>
      </c>
      <c r="AK248" s="7" t="s">
        <v>9953</v>
      </c>
      <c r="BV248" s="6" t="s">
        <v>9787</v>
      </c>
      <c r="BW248" t="str">
        <f>_xll.BDP(BV248,"NAME")</f>
        <v>#N/A Invalid Security</v>
      </c>
    </row>
    <row r="249" spans="5:75" ht="17.25" customHeight="1" x14ac:dyDescent="0.25">
      <c r="E249" s="6" t="s">
        <v>2820</v>
      </c>
      <c r="G249" s="7" t="s">
        <v>3206</v>
      </c>
      <c r="I249" s="6" t="s">
        <v>3448</v>
      </c>
      <c r="M249" s="6" t="s">
        <v>4035</v>
      </c>
      <c r="Q249" s="6" t="s">
        <v>1192</v>
      </c>
      <c r="T249" s="6" t="s">
        <v>1496</v>
      </c>
      <c r="AB249" s="6" t="s">
        <v>11336</v>
      </c>
      <c r="AC249" s="6" t="s">
        <v>11234</v>
      </c>
      <c r="AK249" s="7" t="s">
        <v>12495</v>
      </c>
      <c r="BV249" s="6" t="s">
        <v>9788</v>
      </c>
      <c r="BW249" t="str">
        <f>_xll.BDP(BV249,"NAME")</f>
        <v>SOYBN ML FT       Aug07</v>
      </c>
    </row>
    <row r="250" spans="5:75" ht="17.25" customHeight="1" x14ac:dyDescent="0.25">
      <c r="E250" s="6" t="s">
        <v>2821</v>
      </c>
      <c r="G250" s="7" t="s">
        <v>3207</v>
      </c>
      <c r="I250" s="6" t="s">
        <v>521</v>
      </c>
      <c r="M250" s="6" t="s">
        <v>4036</v>
      </c>
      <c r="Q250" s="6" t="s">
        <v>1193</v>
      </c>
      <c r="T250" s="6" t="s">
        <v>1497</v>
      </c>
      <c r="AB250" s="6" t="s">
        <v>11337</v>
      </c>
      <c r="AC250" s="7" t="s">
        <v>11282</v>
      </c>
      <c r="AK250" s="7" t="s">
        <v>12496</v>
      </c>
      <c r="BV250" s="6" t="s">
        <v>9789</v>
      </c>
      <c r="BW250" t="str">
        <f>_xll.BDP(BV250,"NAME")</f>
        <v>JPN YEN CURR FUT  Sep07</v>
      </c>
    </row>
    <row r="251" spans="5:75" ht="17.25" customHeight="1" x14ac:dyDescent="0.25">
      <c r="E251" s="6" t="s">
        <v>283</v>
      </c>
      <c r="G251" s="7" t="s">
        <v>400</v>
      </c>
      <c r="I251" s="6" t="s">
        <v>3449</v>
      </c>
      <c r="M251" s="6" t="s">
        <v>4037</v>
      </c>
      <c r="Q251" s="6" t="s">
        <v>757</v>
      </c>
      <c r="T251" s="6" t="s">
        <v>825</v>
      </c>
      <c r="AB251" s="7" t="s">
        <v>11372</v>
      </c>
      <c r="AC251" s="7" t="s">
        <v>11283</v>
      </c>
      <c r="AK251" s="7" t="s">
        <v>10429</v>
      </c>
      <c r="BV251" s="6" t="s">
        <v>9790</v>
      </c>
      <c r="BW251" t="str">
        <f>_xll.BDP(BV251,"NAME")</f>
        <v>SOYBN ML FT       Oct07</v>
      </c>
    </row>
    <row r="252" spans="5:75" ht="17.25" customHeight="1" x14ac:dyDescent="0.25">
      <c r="E252" s="6" t="s">
        <v>2822</v>
      </c>
      <c r="G252" s="6" t="s">
        <v>3208</v>
      </c>
      <c r="I252" s="6" t="s">
        <v>3450</v>
      </c>
      <c r="M252" s="6" t="s">
        <v>4038</v>
      </c>
      <c r="Q252" s="7" t="s">
        <v>1194</v>
      </c>
      <c r="T252" s="7" t="s">
        <v>1498</v>
      </c>
      <c r="AB252" s="7" t="s">
        <v>11373</v>
      </c>
      <c r="AC252" s="7" t="s">
        <v>11284</v>
      </c>
      <c r="AK252" s="6" t="s">
        <v>12497</v>
      </c>
      <c r="BV252" s="6" t="s">
        <v>9791</v>
      </c>
      <c r="BW252" t="str">
        <f>_xll.BDP(BV252,"NAME")</f>
        <v>#N/A Invalid Security</v>
      </c>
    </row>
    <row r="253" spans="5:75" ht="17.25" customHeight="1" x14ac:dyDescent="0.25">
      <c r="E253" s="6" t="s">
        <v>2823</v>
      </c>
      <c r="G253" s="6" t="s">
        <v>3209</v>
      </c>
      <c r="I253" s="6" t="s">
        <v>522</v>
      </c>
      <c r="M253" s="6" t="s">
        <v>4039</v>
      </c>
      <c r="Q253" s="7" t="s">
        <v>1195</v>
      </c>
      <c r="T253" s="7" t="s">
        <v>1499</v>
      </c>
      <c r="AB253" s="7" t="s">
        <v>11374</v>
      </c>
      <c r="AC253" s="7" t="s">
        <v>11285</v>
      </c>
      <c r="AK253" s="6" t="s">
        <v>12498</v>
      </c>
      <c r="BV253" s="6" t="s">
        <v>9792</v>
      </c>
      <c r="BW253" t="str">
        <f>_xll.BDP(BV253,"NAME")</f>
        <v>JPN YEN CURR FUT  Dec07</v>
      </c>
    </row>
    <row r="254" spans="5:75" ht="17.25" customHeight="1" x14ac:dyDescent="0.25">
      <c r="E254" s="6" t="s">
        <v>284</v>
      </c>
      <c r="G254" s="6" t="s">
        <v>401</v>
      </c>
      <c r="I254" s="7" t="s">
        <v>3451</v>
      </c>
      <c r="M254" s="6" t="s">
        <v>4040</v>
      </c>
      <c r="Q254" s="7" t="s">
        <v>758</v>
      </c>
      <c r="T254" s="7" t="s">
        <v>826</v>
      </c>
      <c r="AB254" s="7" t="s">
        <v>11375</v>
      </c>
      <c r="AC254" s="7" t="s">
        <v>11286</v>
      </c>
      <c r="AK254" s="6" t="s">
        <v>10434</v>
      </c>
      <c r="BV254" s="7" t="s">
        <v>9793</v>
      </c>
      <c r="BW254" t="str">
        <f>_xll.BDP(BV254,"NAME")</f>
        <v>#N/A Invalid Security</v>
      </c>
    </row>
    <row r="255" spans="5:75" ht="17.25" customHeight="1" x14ac:dyDescent="0.25">
      <c r="E255" s="7" t="s">
        <v>2824</v>
      </c>
      <c r="G255" s="6" t="s">
        <v>3210</v>
      </c>
      <c r="I255" s="7" t="s">
        <v>3452</v>
      </c>
      <c r="M255" s="6" t="s">
        <v>4041</v>
      </c>
      <c r="Q255" s="7" t="s">
        <v>1196</v>
      </c>
      <c r="T255" s="7" t="s">
        <v>1500</v>
      </c>
      <c r="AB255" s="7" t="s">
        <v>11376</v>
      </c>
      <c r="AC255" s="7" t="s">
        <v>11287</v>
      </c>
      <c r="AK255" s="6" t="s">
        <v>12499</v>
      </c>
      <c r="BV255" s="7" t="s">
        <v>9794</v>
      </c>
      <c r="BW255" t="str">
        <f>_xll.BDP(BV255,"NAME")</f>
        <v>SOYBN ML FT       Feb08</v>
      </c>
    </row>
    <row r="256" spans="5:75" ht="17.25" customHeight="1" x14ac:dyDescent="0.25">
      <c r="E256" s="7" t="s">
        <v>2825</v>
      </c>
      <c r="G256" s="6" t="s">
        <v>3211</v>
      </c>
      <c r="I256" s="7" t="s">
        <v>523</v>
      </c>
      <c r="M256" s="6" t="s">
        <v>4042</v>
      </c>
      <c r="Q256" s="7" t="s">
        <v>1197</v>
      </c>
      <c r="T256" s="7" t="s">
        <v>1501</v>
      </c>
      <c r="AB256" s="7" t="s">
        <v>11377</v>
      </c>
      <c r="AC256" s="7" t="s">
        <v>11288</v>
      </c>
      <c r="AK256" s="6" t="s">
        <v>12500</v>
      </c>
      <c r="BV256" s="7" t="s">
        <v>9795</v>
      </c>
      <c r="BW256" t="str">
        <f>_xll.BDP(BV256,"NAME")</f>
        <v>JPN YEN CURR FUT  Mar08</v>
      </c>
    </row>
    <row r="257" spans="5:75" ht="17.25" customHeight="1" x14ac:dyDescent="0.25">
      <c r="E257" s="7" t="s">
        <v>285</v>
      </c>
      <c r="G257" s="6" t="s">
        <v>402</v>
      </c>
      <c r="I257" s="7" t="s">
        <v>3453</v>
      </c>
      <c r="M257" s="6" t="s">
        <v>4043</v>
      </c>
      <c r="Q257" s="7" t="s">
        <v>759</v>
      </c>
      <c r="T257" s="7" t="s">
        <v>827</v>
      </c>
      <c r="AB257" s="7" t="s">
        <v>11378</v>
      </c>
      <c r="AC257" s="7" t="s">
        <v>11289</v>
      </c>
      <c r="AK257" s="6" t="s">
        <v>10432</v>
      </c>
      <c r="BV257" s="7" t="s">
        <v>9796</v>
      </c>
      <c r="BW257" t="str">
        <f>_xll.BDP(BV257,"NAME")</f>
        <v>SOYBN ML FT       Apr08</v>
      </c>
    </row>
    <row r="258" spans="5:75" ht="17.25" customHeight="1" x14ac:dyDescent="0.25">
      <c r="E258" s="7" t="s">
        <v>2826</v>
      </c>
      <c r="G258" s="6" t="s">
        <v>3212</v>
      </c>
      <c r="I258" s="7" t="s">
        <v>3454</v>
      </c>
      <c r="M258" s="6" t="s">
        <v>4044</v>
      </c>
      <c r="Q258" s="7" t="s">
        <v>1198</v>
      </c>
      <c r="T258" s="7" t="s">
        <v>1502</v>
      </c>
      <c r="AB258" s="7" t="s">
        <v>11379</v>
      </c>
      <c r="AC258" s="6" t="s">
        <v>11322</v>
      </c>
      <c r="AK258" s="6" t="s">
        <v>12501</v>
      </c>
      <c r="BV258" s="7" t="s">
        <v>9797</v>
      </c>
      <c r="BW258" t="str">
        <f>_xll.BDP(BV258,"NAME")</f>
        <v>#N/A Invalid Security</v>
      </c>
    </row>
    <row r="259" spans="5:75" ht="17.25" customHeight="1" x14ac:dyDescent="0.25">
      <c r="E259" s="7" t="s">
        <v>2827</v>
      </c>
      <c r="G259" s="6" t="s">
        <v>3213</v>
      </c>
      <c r="I259" s="7" t="s">
        <v>524</v>
      </c>
      <c r="M259" s="6" t="s">
        <v>4045</v>
      </c>
      <c r="Q259" s="7" t="s">
        <v>1199</v>
      </c>
      <c r="T259" s="7" t="s">
        <v>1503</v>
      </c>
      <c r="AB259" s="6" t="s">
        <v>12003</v>
      </c>
      <c r="AC259" s="6" t="s">
        <v>11323</v>
      </c>
      <c r="AK259" s="6" t="s">
        <v>12502</v>
      </c>
      <c r="BV259" s="7" t="s">
        <v>9798</v>
      </c>
      <c r="BW259" t="str">
        <f>_xll.BDP(BV259,"NAME")</f>
        <v>JPN YEN CURR FUT  Jun08</v>
      </c>
    </row>
    <row r="260" spans="5:75" ht="17.25" customHeight="1" x14ac:dyDescent="0.25">
      <c r="E260" s="7" t="s">
        <v>286</v>
      </c>
      <c r="G260" s="6" t="s">
        <v>403</v>
      </c>
      <c r="I260" s="7" t="s">
        <v>3455</v>
      </c>
      <c r="M260" s="6" t="s">
        <v>4046</v>
      </c>
      <c r="Q260" s="7" t="s">
        <v>760</v>
      </c>
      <c r="T260" s="7" t="s">
        <v>828</v>
      </c>
      <c r="AB260" s="6" t="s">
        <v>12004</v>
      </c>
      <c r="AC260" s="6" t="s">
        <v>11324</v>
      </c>
      <c r="AK260" s="6" t="s">
        <v>11310</v>
      </c>
      <c r="BV260" s="7" t="s">
        <v>9799</v>
      </c>
      <c r="BW260" t="str">
        <f>_xll.BDP(BV260,"NAME")</f>
        <v>#N/A Invalid Security</v>
      </c>
    </row>
    <row r="261" spans="5:75" ht="17.25" customHeight="1" x14ac:dyDescent="0.25">
      <c r="E261" s="7" t="s">
        <v>2828</v>
      </c>
      <c r="G261" s="6" t="s">
        <v>3214</v>
      </c>
      <c r="I261" s="7" t="s">
        <v>3456</v>
      </c>
      <c r="M261" s="7" t="s">
        <v>4047</v>
      </c>
      <c r="Q261" s="7" t="s">
        <v>1200</v>
      </c>
      <c r="T261" s="7" t="s">
        <v>1504</v>
      </c>
      <c r="AB261" s="6" t="s">
        <v>12005</v>
      </c>
      <c r="AC261" s="6" t="s">
        <v>11325</v>
      </c>
      <c r="AK261" s="6" t="s">
        <v>12503</v>
      </c>
      <c r="BV261" s="7" t="s">
        <v>9800</v>
      </c>
      <c r="BW261" t="str">
        <f>_xll.BDP(BV261,"NAME")</f>
        <v>SOYBN ML FT       Aug08</v>
      </c>
    </row>
    <row r="262" spans="5:75" ht="17.25" customHeight="1" x14ac:dyDescent="0.25">
      <c r="E262" s="7" t="s">
        <v>2829</v>
      </c>
      <c r="G262" s="6" t="s">
        <v>3215</v>
      </c>
      <c r="I262" s="7" t="s">
        <v>525</v>
      </c>
      <c r="M262" s="7" t="s">
        <v>4048</v>
      </c>
      <c r="Q262" s="7" t="s">
        <v>1201</v>
      </c>
      <c r="T262" s="7" t="s">
        <v>1505</v>
      </c>
      <c r="AB262" s="6" t="s">
        <v>12006</v>
      </c>
      <c r="AC262" s="6" t="s">
        <v>11326</v>
      </c>
      <c r="AK262" s="6" t="s">
        <v>12504</v>
      </c>
      <c r="BV262" s="7" t="s">
        <v>9801</v>
      </c>
      <c r="BW262" t="str">
        <f>_xll.BDP(BV262,"NAME")</f>
        <v>JPN YEN CURR FUT  Sep08</v>
      </c>
    </row>
    <row r="263" spans="5:75" ht="17.25" customHeight="1" x14ac:dyDescent="0.25">
      <c r="E263" s="7" t="s">
        <v>287</v>
      </c>
      <c r="G263" s="6" t="s">
        <v>404</v>
      </c>
      <c r="I263" s="7" t="s">
        <v>3457</v>
      </c>
      <c r="M263" s="7" t="s">
        <v>4049</v>
      </c>
      <c r="Q263" s="7" t="s">
        <v>761</v>
      </c>
      <c r="T263" s="7" t="s">
        <v>829</v>
      </c>
      <c r="AB263" s="6" t="s">
        <v>12007</v>
      </c>
      <c r="AC263" s="6" t="s">
        <v>11327</v>
      </c>
      <c r="AK263" s="6" t="s">
        <v>11311</v>
      </c>
      <c r="BV263" s="7" t="s">
        <v>9802</v>
      </c>
      <c r="BW263" t="str">
        <f>_xll.BDP(BV263,"NAME")</f>
        <v>#N/A Invalid Security</v>
      </c>
    </row>
    <row r="264" spans="5:75" ht="17.25" customHeight="1" x14ac:dyDescent="0.25">
      <c r="E264" s="7" t="s">
        <v>2830</v>
      </c>
      <c r="G264" s="7" t="s">
        <v>3216</v>
      </c>
      <c r="I264" s="7" t="s">
        <v>3458</v>
      </c>
      <c r="M264" s="7" t="s">
        <v>4050</v>
      </c>
      <c r="Q264" s="6" t="s">
        <v>1202</v>
      </c>
      <c r="T264" s="6" t="s">
        <v>1506</v>
      </c>
      <c r="AB264" s="6" t="s">
        <v>12008</v>
      </c>
      <c r="AC264" s="6" t="s">
        <v>11328</v>
      </c>
      <c r="AK264" s="7" t="s">
        <v>12505</v>
      </c>
      <c r="BV264" s="7" t="s">
        <v>9803</v>
      </c>
      <c r="BW264" t="str">
        <f>_xll.BDP(BV264,"NAME")</f>
        <v>#N/A Invalid Security</v>
      </c>
    </row>
    <row r="265" spans="5:75" ht="17.25" customHeight="1" x14ac:dyDescent="0.25">
      <c r="E265" s="7" t="s">
        <v>2831</v>
      </c>
      <c r="G265" s="7" t="s">
        <v>3217</v>
      </c>
      <c r="I265" s="7" t="s">
        <v>526</v>
      </c>
      <c r="M265" s="7" t="s">
        <v>4051</v>
      </c>
      <c r="Q265" s="6" t="s">
        <v>1203</v>
      </c>
      <c r="T265" s="6" t="s">
        <v>1507</v>
      </c>
      <c r="AB265" s="6" t="s">
        <v>12009</v>
      </c>
      <c r="AC265" s="6" t="s">
        <v>11329</v>
      </c>
      <c r="AK265" s="7" t="s">
        <v>12506</v>
      </c>
      <c r="BV265" s="7" t="s">
        <v>9804</v>
      </c>
      <c r="BW265" t="str">
        <f>_xll.BDP(BV265,"NAME")</f>
        <v>JPN YEN CURR FUT  Dec08</v>
      </c>
    </row>
    <row r="266" spans="5:75" ht="17.25" customHeight="1" x14ac:dyDescent="0.25">
      <c r="E266" s="7" t="s">
        <v>288</v>
      </c>
      <c r="G266" s="7" t="s">
        <v>405</v>
      </c>
      <c r="I266" s="6" t="s">
        <v>3459</v>
      </c>
      <c r="M266" s="7" t="s">
        <v>4052</v>
      </c>
      <c r="Q266" s="6" t="s">
        <v>762</v>
      </c>
      <c r="T266" s="6" t="s">
        <v>830</v>
      </c>
      <c r="AB266" s="6" t="s">
        <v>12010</v>
      </c>
      <c r="AC266" s="7" t="s">
        <v>11364</v>
      </c>
      <c r="AK266" s="7" t="s">
        <v>11350</v>
      </c>
      <c r="BV266" s="6" t="s">
        <v>9805</v>
      </c>
      <c r="BW266" t="str">
        <f>_xll.BDP(BV266,"NAME")</f>
        <v>#N/A Invalid Security</v>
      </c>
    </row>
    <row r="267" spans="5:75" ht="17.25" customHeight="1" x14ac:dyDescent="0.25">
      <c r="E267" s="6" t="s">
        <v>2832</v>
      </c>
      <c r="G267" s="7" t="s">
        <v>3218</v>
      </c>
      <c r="I267" s="6" t="s">
        <v>3460</v>
      </c>
      <c r="M267" s="7" t="s">
        <v>4053</v>
      </c>
      <c r="Q267" s="6" t="s">
        <v>1204</v>
      </c>
      <c r="T267" s="6" t="s">
        <v>1508</v>
      </c>
      <c r="AB267" s="7" t="s">
        <v>11411</v>
      </c>
      <c r="AC267" s="7" t="s">
        <v>11365</v>
      </c>
      <c r="AK267" s="7" t="s">
        <v>12507</v>
      </c>
      <c r="BV267" s="6" t="s">
        <v>9806</v>
      </c>
      <c r="BW267" t="str">
        <f>_xll.BDP(BV267,"NAME")</f>
        <v>#N/A Invalid Security</v>
      </c>
    </row>
    <row r="268" spans="5:75" ht="17.25" customHeight="1" x14ac:dyDescent="0.25">
      <c r="E268" s="6" t="s">
        <v>2833</v>
      </c>
      <c r="G268" s="7" t="s">
        <v>3219</v>
      </c>
      <c r="I268" s="6" t="s">
        <v>527</v>
      </c>
      <c r="M268" s="7" t="s">
        <v>4054</v>
      </c>
      <c r="Q268" s="6" t="s">
        <v>1205</v>
      </c>
      <c r="T268" s="6" t="s">
        <v>1509</v>
      </c>
      <c r="AB268" s="7" t="s">
        <v>11412</v>
      </c>
      <c r="AC268" s="7" t="s">
        <v>11366</v>
      </c>
      <c r="AK268" s="7" t="s">
        <v>12508</v>
      </c>
      <c r="BV268" s="6" t="s">
        <v>9807</v>
      </c>
      <c r="BW268" t="str">
        <f>_xll.BDP(BV268,"NAME")</f>
        <v>JPN YEN CURR FUT  Mar09</v>
      </c>
    </row>
    <row r="269" spans="5:75" ht="17.25" customHeight="1" x14ac:dyDescent="0.25">
      <c r="E269" s="6" t="s">
        <v>289</v>
      </c>
      <c r="G269" s="7" t="s">
        <v>406</v>
      </c>
      <c r="I269" s="6" t="s">
        <v>12257</v>
      </c>
      <c r="M269" s="7" t="s">
        <v>4055</v>
      </c>
      <c r="Q269" s="6" t="s">
        <v>763</v>
      </c>
      <c r="T269" s="6" t="s">
        <v>831</v>
      </c>
      <c r="AB269" s="7" t="s">
        <v>11413</v>
      </c>
      <c r="AC269" s="7" t="s">
        <v>11367</v>
      </c>
      <c r="AK269" s="7" t="s">
        <v>11351</v>
      </c>
      <c r="BV269" s="6" t="s">
        <v>9808</v>
      </c>
      <c r="BW269" t="str">
        <f>_xll.BDP(BV269,"NAME")</f>
        <v>#N/A Invalid Security</v>
      </c>
    </row>
    <row r="270" spans="5:75" ht="17.25" customHeight="1" x14ac:dyDescent="0.25">
      <c r="E270" s="6" t="s">
        <v>2834</v>
      </c>
      <c r="G270" s="7" t="s">
        <v>3220</v>
      </c>
      <c r="I270" s="6" t="s">
        <v>12258</v>
      </c>
      <c r="M270" s="7" t="s">
        <v>4056</v>
      </c>
      <c r="Q270" s="6" t="s">
        <v>1206</v>
      </c>
      <c r="T270" s="6" t="s">
        <v>1510</v>
      </c>
      <c r="AB270" s="7" t="s">
        <v>11414</v>
      </c>
      <c r="AC270" s="7" t="s">
        <v>11368</v>
      </c>
      <c r="AK270" s="7" t="s">
        <v>12509</v>
      </c>
      <c r="BV270" s="6" t="s">
        <v>9809</v>
      </c>
      <c r="BW270" t="str">
        <f>_xll.BDP(BV270,"NAME")</f>
        <v>#N/A Invalid Security</v>
      </c>
    </row>
    <row r="271" spans="5:75" ht="17.25" customHeight="1" x14ac:dyDescent="0.25">
      <c r="E271" s="6" t="s">
        <v>2835</v>
      </c>
      <c r="G271" s="7" t="s">
        <v>3221</v>
      </c>
      <c r="I271" s="6" t="s">
        <v>10598</v>
      </c>
      <c r="M271" s="7" t="s">
        <v>4057</v>
      </c>
      <c r="Q271" s="6" t="s">
        <v>1207</v>
      </c>
      <c r="T271" s="6" t="s">
        <v>1511</v>
      </c>
      <c r="AB271" s="7" t="s">
        <v>11415</v>
      </c>
      <c r="AC271" s="7" t="s">
        <v>11369</v>
      </c>
      <c r="AK271" s="7" t="s">
        <v>12510</v>
      </c>
      <c r="BV271" s="6" t="s">
        <v>9810</v>
      </c>
      <c r="BW271" t="str">
        <f>_xll.BDP(BV271,"NAME")</f>
        <v>JPN YEN CURR FUT  Jun09</v>
      </c>
    </row>
    <row r="272" spans="5:75" ht="17.25" customHeight="1" x14ac:dyDescent="0.25">
      <c r="E272" s="6" t="s">
        <v>290</v>
      </c>
      <c r="G272" s="7" t="s">
        <v>407</v>
      </c>
      <c r="I272" s="6" t="s">
        <v>12259</v>
      </c>
      <c r="M272" s="7" t="s">
        <v>4058</v>
      </c>
      <c r="Q272" s="6" t="s">
        <v>764</v>
      </c>
      <c r="T272" s="6" t="s">
        <v>832</v>
      </c>
      <c r="AB272" s="7" t="s">
        <v>11416</v>
      </c>
      <c r="AC272" s="7" t="s">
        <v>11370</v>
      </c>
      <c r="AK272" s="7" t="s">
        <v>11352</v>
      </c>
      <c r="BV272" s="6" t="s">
        <v>9811</v>
      </c>
      <c r="BW272" t="str">
        <f>_xll.BDP(BV272,"NAME")</f>
        <v>#N/A Invalid Security</v>
      </c>
    </row>
    <row r="273" spans="5:75" ht="17.25" customHeight="1" x14ac:dyDescent="0.25">
      <c r="E273" s="6" t="s">
        <v>2836</v>
      </c>
      <c r="G273" s="7" t="s">
        <v>3222</v>
      </c>
      <c r="I273" s="6" t="s">
        <v>12260</v>
      </c>
      <c r="M273" s="6" t="s">
        <v>4059</v>
      </c>
      <c r="Q273" s="6" t="s">
        <v>1208</v>
      </c>
      <c r="T273" s="6" t="s">
        <v>1512</v>
      </c>
      <c r="AB273" s="7" t="s">
        <v>11417</v>
      </c>
      <c r="AC273" s="7" t="s">
        <v>11371</v>
      </c>
      <c r="AK273" s="7" t="s">
        <v>12511</v>
      </c>
      <c r="BV273" s="6" t="s">
        <v>9812</v>
      </c>
      <c r="BW273" t="str">
        <f>_xll.BDP(BV273,"NAME")</f>
        <v>#N/A Invalid Security</v>
      </c>
    </row>
    <row r="274" spans="5:75" ht="17.25" customHeight="1" x14ac:dyDescent="0.25">
      <c r="E274" s="6" t="s">
        <v>2837</v>
      </c>
      <c r="G274" s="7" t="s">
        <v>3223</v>
      </c>
      <c r="I274" s="6" t="s">
        <v>10599</v>
      </c>
      <c r="M274" s="6" t="s">
        <v>4060</v>
      </c>
      <c r="Q274" s="6" t="s">
        <v>1209</v>
      </c>
      <c r="T274" s="6" t="s">
        <v>1513</v>
      </c>
      <c r="AB274" s="7" t="s">
        <v>11418</v>
      </c>
      <c r="AC274" s="6" t="s">
        <v>12011</v>
      </c>
      <c r="AK274" s="7" t="s">
        <v>12512</v>
      </c>
      <c r="BV274" s="6" t="s">
        <v>9813</v>
      </c>
      <c r="BW274" t="str">
        <f>_xll.BDP(BV274,"NAME")</f>
        <v>JPN YEN CURR FUT  Sep09</v>
      </c>
    </row>
    <row r="275" spans="5:75" ht="17.25" customHeight="1" x14ac:dyDescent="0.25">
      <c r="E275" s="6" t="s">
        <v>291</v>
      </c>
      <c r="G275" s="7" t="s">
        <v>408</v>
      </c>
      <c r="I275" s="6" t="s">
        <v>12261</v>
      </c>
      <c r="M275" s="6" t="s">
        <v>4061</v>
      </c>
      <c r="Q275" s="6" t="s">
        <v>765</v>
      </c>
      <c r="T275" s="6" t="s">
        <v>833</v>
      </c>
      <c r="AB275" s="6" t="s">
        <v>12070</v>
      </c>
      <c r="AC275" s="6" t="s">
        <v>12012</v>
      </c>
      <c r="AK275" s="7" t="s">
        <v>11353</v>
      </c>
      <c r="BV275" s="6" t="s">
        <v>9814</v>
      </c>
      <c r="BW275" t="str">
        <f>_xll.BDP(BV275,"NAME")</f>
        <v>#N/A Invalid Security</v>
      </c>
    </row>
    <row r="276" spans="5:75" ht="17.25" customHeight="1" x14ac:dyDescent="0.25">
      <c r="E276" s="6" t="s">
        <v>2838</v>
      </c>
      <c r="G276" s="6" t="s">
        <v>3224</v>
      </c>
      <c r="I276" s="6" t="s">
        <v>12262</v>
      </c>
      <c r="M276" s="6" t="s">
        <v>4062</v>
      </c>
      <c r="Q276" s="7" t="s">
        <v>1210</v>
      </c>
      <c r="T276" s="7" t="s">
        <v>1514</v>
      </c>
      <c r="AB276" s="6" t="s">
        <v>12071</v>
      </c>
      <c r="AC276" s="6" t="s">
        <v>12013</v>
      </c>
      <c r="AK276" s="6" t="s">
        <v>12513</v>
      </c>
      <c r="BV276" s="6" t="s">
        <v>9815</v>
      </c>
      <c r="BW276" t="str">
        <f>_xll.BDP(BV276,"NAME")</f>
        <v>#N/A Invalid Security</v>
      </c>
    </row>
    <row r="277" spans="5:75" ht="17.25" customHeight="1" x14ac:dyDescent="0.25">
      <c r="E277" s="6" t="s">
        <v>2839</v>
      </c>
      <c r="G277" s="6" t="s">
        <v>3225</v>
      </c>
      <c r="I277" s="6" t="s">
        <v>10900</v>
      </c>
      <c r="M277" s="6" t="s">
        <v>4063</v>
      </c>
      <c r="Q277" s="7" t="s">
        <v>1211</v>
      </c>
      <c r="T277" s="7" t="s">
        <v>1515</v>
      </c>
      <c r="AB277" s="6" t="s">
        <v>12072</v>
      </c>
      <c r="AC277" s="6" t="s">
        <v>12014</v>
      </c>
      <c r="AK277" s="6" t="s">
        <v>12514</v>
      </c>
      <c r="BV277" s="6" t="s">
        <v>9816</v>
      </c>
      <c r="BW277" t="str">
        <f>_xll.BDP(BV277,"NAME")</f>
        <v>JPN YEN CURR FUT  Dec09</v>
      </c>
    </row>
    <row r="278" spans="5:75" ht="17.25" customHeight="1" x14ac:dyDescent="0.25">
      <c r="E278" s="6" t="s">
        <v>292</v>
      </c>
      <c r="G278" s="6" t="s">
        <v>409</v>
      </c>
      <c r="I278" s="7" t="s">
        <v>12263</v>
      </c>
      <c r="M278" s="6" t="s">
        <v>4064</v>
      </c>
      <c r="Q278" s="7" t="s">
        <v>766</v>
      </c>
      <c r="T278" s="7" t="s">
        <v>834</v>
      </c>
      <c r="AB278" s="6" t="s">
        <v>12073</v>
      </c>
      <c r="AC278" s="6" t="s">
        <v>12015</v>
      </c>
      <c r="AK278" s="6" t="s">
        <v>11683</v>
      </c>
      <c r="BV278" s="7" t="s">
        <v>9817</v>
      </c>
      <c r="BW278" t="str">
        <f>_xll.BDP(BV278,"NAME")</f>
        <v>#N/A Invalid Security</v>
      </c>
    </row>
    <row r="279" spans="5:75" ht="17.25" customHeight="1" x14ac:dyDescent="0.25">
      <c r="E279" s="7" t="s">
        <v>2840</v>
      </c>
      <c r="G279" s="6" t="s">
        <v>3226</v>
      </c>
      <c r="I279" s="7" t="s">
        <v>12264</v>
      </c>
      <c r="M279" s="6" t="s">
        <v>4065</v>
      </c>
      <c r="Q279" s="7" t="s">
        <v>1212</v>
      </c>
      <c r="T279" s="7" t="s">
        <v>1516</v>
      </c>
      <c r="AB279" s="6" t="s">
        <v>12074</v>
      </c>
      <c r="AC279" s="6" t="s">
        <v>12016</v>
      </c>
      <c r="AK279" s="6" t="s">
        <v>12515</v>
      </c>
      <c r="BV279" s="7" t="s">
        <v>9818</v>
      </c>
      <c r="BW279" t="str">
        <f>_xll.BDP(BV279,"NAME")</f>
        <v>#N/A Invalid Security</v>
      </c>
    </row>
    <row r="280" spans="5:75" ht="17.25" customHeight="1" x14ac:dyDescent="0.25">
      <c r="E280" s="7" t="s">
        <v>2841</v>
      </c>
      <c r="G280" s="6" t="s">
        <v>3227</v>
      </c>
      <c r="I280" s="7" t="s">
        <v>10908</v>
      </c>
      <c r="M280" s="6" t="s">
        <v>4066</v>
      </c>
      <c r="Q280" s="7" t="s">
        <v>1213</v>
      </c>
      <c r="T280" s="7" t="s">
        <v>1517</v>
      </c>
      <c r="AB280" s="6" t="s">
        <v>12075</v>
      </c>
      <c r="AC280" s="6" t="s">
        <v>12017</v>
      </c>
      <c r="AK280" s="6" t="s">
        <v>12516</v>
      </c>
      <c r="BV280" s="7" t="s">
        <v>9819</v>
      </c>
      <c r="BW280" t="str">
        <f>_xll.BDP(BV280,"NAME")</f>
        <v>JPN YEN CURR FUT  Mar10</v>
      </c>
    </row>
    <row r="281" spans="5:75" ht="17.25" customHeight="1" x14ac:dyDescent="0.25">
      <c r="E281" s="7" t="s">
        <v>293</v>
      </c>
      <c r="G281" s="6" t="s">
        <v>410</v>
      </c>
      <c r="I281" s="7" t="s">
        <v>12265</v>
      </c>
      <c r="M281" s="6" t="s">
        <v>4067</v>
      </c>
      <c r="Q281" s="7" t="s">
        <v>767</v>
      </c>
      <c r="T281" s="7" t="s">
        <v>835</v>
      </c>
      <c r="AB281" s="6" t="s">
        <v>12076</v>
      </c>
      <c r="AC281" s="6" t="s">
        <v>12018</v>
      </c>
      <c r="AK281" s="6" t="s">
        <v>11684</v>
      </c>
      <c r="BV281" s="7" t="s">
        <v>9820</v>
      </c>
      <c r="BW281" t="str">
        <f>_xll.BDP(BV281,"NAME")</f>
        <v>#N/A Invalid Security</v>
      </c>
    </row>
    <row r="282" spans="5:75" ht="17.25" customHeight="1" x14ac:dyDescent="0.25">
      <c r="E282" s="7" t="s">
        <v>2842</v>
      </c>
      <c r="G282" s="6" t="s">
        <v>3228</v>
      </c>
      <c r="I282" s="7" t="s">
        <v>12266</v>
      </c>
      <c r="M282" s="6" t="s">
        <v>4068</v>
      </c>
      <c r="Q282" s="7" t="s">
        <v>1214</v>
      </c>
      <c r="T282" s="7" t="s">
        <v>1518</v>
      </c>
      <c r="AB282" s="6" t="s">
        <v>12077</v>
      </c>
      <c r="AC282" s="7" t="s">
        <v>12536</v>
      </c>
      <c r="AK282" s="6" t="s">
        <v>12517</v>
      </c>
      <c r="BV282" s="7" t="s">
        <v>9821</v>
      </c>
      <c r="BW282" t="str">
        <f>_xll.BDP(BV282,"NAME")</f>
        <v>#N/A Invalid Security</v>
      </c>
    </row>
    <row r="283" spans="5:75" ht="17.25" customHeight="1" x14ac:dyDescent="0.25">
      <c r="E283" s="7" t="s">
        <v>2843</v>
      </c>
      <c r="G283" s="6" t="s">
        <v>3229</v>
      </c>
      <c r="I283" s="7" t="s">
        <v>10901</v>
      </c>
      <c r="M283" s="6" t="s">
        <v>4069</v>
      </c>
      <c r="Q283" s="7" t="s">
        <v>1215</v>
      </c>
      <c r="T283" s="7" t="s">
        <v>1519</v>
      </c>
      <c r="AC283" s="7" t="s">
        <v>11404</v>
      </c>
      <c r="AK283" s="6" t="s">
        <v>12518</v>
      </c>
      <c r="BV283" s="7" t="s">
        <v>9822</v>
      </c>
      <c r="BW283" t="str">
        <f>_xll.BDP(BV283,"NAME")</f>
        <v>JPN YEN CURR FUT  Jun10</v>
      </c>
    </row>
    <row r="284" spans="5:75" ht="17.25" customHeight="1" x14ac:dyDescent="0.25">
      <c r="E284" s="7" t="s">
        <v>294</v>
      </c>
      <c r="G284" s="6" t="s">
        <v>411</v>
      </c>
      <c r="I284" s="7" t="s">
        <v>12267</v>
      </c>
      <c r="M284" s="6" t="s">
        <v>4070</v>
      </c>
      <c r="Q284" s="7" t="s">
        <v>768</v>
      </c>
      <c r="T284" s="7" t="s">
        <v>836</v>
      </c>
      <c r="AC284" s="7" t="s">
        <v>11405</v>
      </c>
      <c r="AK284" s="6" t="s">
        <v>11685</v>
      </c>
      <c r="BV284" s="7" t="s">
        <v>9823</v>
      </c>
      <c r="BW284" t="str">
        <f>_xll.BDP(BV284,"NAME")</f>
        <v>#N/A Invalid Security</v>
      </c>
    </row>
    <row r="285" spans="5:75" ht="17.25" customHeight="1" x14ac:dyDescent="0.25">
      <c r="E285" s="7" t="s">
        <v>2844</v>
      </c>
      <c r="G285" s="6" t="s">
        <v>3230</v>
      </c>
      <c r="I285" s="7" t="s">
        <v>12268</v>
      </c>
      <c r="M285" s="7" t="s">
        <v>4071</v>
      </c>
      <c r="Q285" s="7" t="s">
        <v>1216</v>
      </c>
      <c r="T285" s="7" t="s">
        <v>1520</v>
      </c>
      <c r="AC285" s="7" t="s">
        <v>11406</v>
      </c>
      <c r="AK285" s="6" t="s">
        <v>12519</v>
      </c>
      <c r="BV285" s="7" t="s">
        <v>9824</v>
      </c>
      <c r="BW285" t="str">
        <f>_xll.BDP(BV285,"NAME")</f>
        <v>#N/A Invalid Security</v>
      </c>
    </row>
    <row r="286" spans="5:75" ht="17.25" customHeight="1" x14ac:dyDescent="0.25">
      <c r="E286" s="7" t="s">
        <v>2845</v>
      </c>
      <c r="G286" s="6" t="s">
        <v>3231</v>
      </c>
      <c r="I286" s="7" t="s">
        <v>10902</v>
      </c>
      <c r="M286" s="7" t="s">
        <v>4072</v>
      </c>
      <c r="Q286" s="7" t="s">
        <v>1217</v>
      </c>
      <c r="T286" s="7" t="s">
        <v>1521</v>
      </c>
      <c r="AC286" s="7" t="s">
        <v>11407</v>
      </c>
      <c r="AK286" s="6" t="s">
        <v>12520</v>
      </c>
      <c r="BV286" s="7" t="s">
        <v>9825</v>
      </c>
      <c r="BW286" t="str">
        <f>_xll.BDP(BV286,"NAME")</f>
        <v>JPN YEN CURR FUT  Sep10</v>
      </c>
    </row>
    <row r="287" spans="5:75" ht="17.25" customHeight="1" x14ac:dyDescent="0.25">
      <c r="E287" s="7" t="s">
        <v>295</v>
      </c>
      <c r="G287" s="6" t="s">
        <v>412</v>
      </c>
      <c r="I287" s="7" t="s">
        <v>12269</v>
      </c>
      <c r="M287" s="7" t="s">
        <v>4073</v>
      </c>
      <c r="Q287" s="7" t="s">
        <v>769</v>
      </c>
      <c r="T287" s="7" t="s">
        <v>837</v>
      </c>
      <c r="AC287" s="7" t="s">
        <v>11408</v>
      </c>
      <c r="AK287" s="6" t="s">
        <v>11686</v>
      </c>
      <c r="BV287" s="7" t="s">
        <v>9826</v>
      </c>
      <c r="BW287" t="str">
        <f>_xll.BDP(BV287,"NAME")</f>
        <v>#N/A Invalid Security</v>
      </c>
    </row>
    <row r="288" spans="5:75" ht="17.25" customHeight="1" x14ac:dyDescent="0.25">
      <c r="E288" s="7" t="s">
        <v>2846</v>
      </c>
      <c r="G288" s="7" t="s">
        <v>3232</v>
      </c>
      <c r="I288" s="7" t="s">
        <v>12270</v>
      </c>
      <c r="M288" s="7" t="s">
        <v>4074</v>
      </c>
      <c r="Q288" s="6" t="s">
        <v>1218</v>
      </c>
      <c r="T288" s="6" t="s">
        <v>1522</v>
      </c>
      <c r="AC288" s="7" t="s">
        <v>11409</v>
      </c>
      <c r="AK288" s="7" t="s">
        <v>12521</v>
      </c>
      <c r="BV288" s="7" t="s">
        <v>9827</v>
      </c>
      <c r="BW288" t="str">
        <f>_xll.BDP(BV288,"NAME")</f>
        <v>#N/A Invalid Security</v>
      </c>
    </row>
    <row r="289" spans="5:75" ht="17.25" customHeight="1" x14ac:dyDescent="0.25">
      <c r="E289" s="7" t="s">
        <v>2847</v>
      </c>
      <c r="G289" s="7" t="s">
        <v>3233</v>
      </c>
      <c r="I289" s="7" t="s">
        <v>10903</v>
      </c>
      <c r="M289" s="7" t="s">
        <v>4075</v>
      </c>
      <c r="Q289" s="6" t="s">
        <v>1219</v>
      </c>
      <c r="T289" s="6" t="s">
        <v>1523</v>
      </c>
      <c r="AC289" s="7" t="s">
        <v>11410</v>
      </c>
      <c r="AK289" s="7" t="s">
        <v>12522</v>
      </c>
      <c r="BV289" s="7" t="s">
        <v>9828</v>
      </c>
      <c r="BW289" t="str">
        <f>_xll.BDP(BV289,"NAME")</f>
        <v>JPN YEN CURR FUT  Dec10</v>
      </c>
    </row>
    <row r="290" spans="5:75" ht="17.25" customHeight="1" x14ac:dyDescent="0.25">
      <c r="E290" s="7" t="s">
        <v>296</v>
      </c>
      <c r="G290" s="7" t="s">
        <v>413</v>
      </c>
      <c r="I290" s="6" t="s">
        <v>12271</v>
      </c>
      <c r="M290" s="7" t="s">
        <v>4076</v>
      </c>
      <c r="Q290" s="6" t="s">
        <v>770</v>
      </c>
      <c r="T290" s="6" t="s">
        <v>838</v>
      </c>
      <c r="AC290" s="6" t="s">
        <v>12078</v>
      </c>
      <c r="AK290" s="7" t="s">
        <v>12523</v>
      </c>
      <c r="BV290" s="6" t="s">
        <v>9829</v>
      </c>
      <c r="BW290" t="str">
        <f>_xll.BDP(BV290,"NAME")</f>
        <v>#N/A Invalid Security</v>
      </c>
    </row>
    <row r="291" spans="5:75" ht="17.25" customHeight="1" x14ac:dyDescent="0.25">
      <c r="E291" s="6" t="s">
        <v>2848</v>
      </c>
      <c r="G291" s="7" t="s">
        <v>3234</v>
      </c>
      <c r="I291" s="6" t="s">
        <v>12272</v>
      </c>
      <c r="M291" s="7" t="s">
        <v>4077</v>
      </c>
      <c r="Q291" s="6" t="s">
        <v>1220</v>
      </c>
      <c r="T291" s="6" t="s">
        <v>1524</v>
      </c>
      <c r="AC291" s="6" t="s">
        <v>12079</v>
      </c>
      <c r="AK291" s="7" t="s">
        <v>12524</v>
      </c>
      <c r="BV291" s="6" t="s">
        <v>9830</v>
      </c>
      <c r="BW291" t="str">
        <f>_xll.BDP(BV291,"NAME")</f>
        <v>#N/A Invalid Security</v>
      </c>
    </row>
    <row r="292" spans="5:75" ht="17.25" customHeight="1" x14ac:dyDescent="0.25">
      <c r="E292" s="6" t="s">
        <v>2849</v>
      </c>
      <c r="G292" s="7" t="s">
        <v>3235</v>
      </c>
      <c r="I292" s="6" t="s">
        <v>10904</v>
      </c>
      <c r="M292" s="7" t="s">
        <v>4078</v>
      </c>
      <c r="Q292" s="6" t="s">
        <v>1221</v>
      </c>
      <c r="T292" s="6" t="s">
        <v>1525</v>
      </c>
      <c r="AC292" s="6" t="s">
        <v>12080</v>
      </c>
      <c r="AK292" s="7" t="s">
        <v>12525</v>
      </c>
      <c r="BV292" s="6" t="s">
        <v>9831</v>
      </c>
      <c r="BW292" t="str">
        <f>_xll.BDP(BV292,"NAME")</f>
        <v>JPN YEN CURR FUT  Mar11</v>
      </c>
    </row>
    <row r="293" spans="5:75" ht="17.25" customHeight="1" x14ac:dyDescent="0.25">
      <c r="E293" s="6" t="s">
        <v>297</v>
      </c>
      <c r="G293" s="7" t="s">
        <v>414</v>
      </c>
      <c r="I293" s="6" t="s">
        <v>12273</v>
      </c>
      <c r="M293" s="7" t="s">
        <v>4079</v>
      </c>
      <c r="Q293" s="6" t="s">
        <v>771</v>
      </c>
      <c r="T293" s="6" t="s">
        <v>839</v>
      </c>
      <c r="AC293" s="6" t="s">
        <v>12081</v>
      </c>
      <c r="AK293" s="7" t="s">
        <v>12526</v>
      </c>
      <c r="BV293" s="6" t="s">
        <v>9832</v>
      </c>
      <c r="BW293" t="str">
        <f>_xll.BDP(BV293,"NAME")</f>
        <v>#N/A Invalid Security</v>
      </c>
    </row>
    <row r="294" spans="5:75" ht="17.25" customHeight="1" x14ac:dyDescent="0.25">
      <c r="E294" s="6" t="s">
        <v>2850</v>
      </c>
      <c r="G294" s="7" t="s">
        <v>3236</v>
      </c>
      <c r="I294" s="6" t="s">
        <v>12274</v>
      </c>
      <c r="M294" s="7" t="s">
        <v>4080</v>
      </c>
      <c r="Q294" s="6" t="s">
        <v>1222</v>
      </c>
      <c r="T294" s="6" t="s">
        <v>1526</v>
      </c>
      <c r="AC294" s="6" t="s">
        <v>12082</v>
      </c>
      <c r="AK294" s="7" t="s">
        <v>12527</v>
      </c>
      <c r="BV294" s="6" t="s">
        <v>9833</v>
      </c>
      <c r="BW294" t="str">
        <f>_xll.BDP(BV294,"NAME")</f>
        <v>#N/A Invalid Security</v>
      </c>
    </row>
    <row r="295" spans="5:75" ht="17.25" customHeight="1" x14ac:dyDescent="0.25">
      <c r="E295" s="6" t="s">
        <v>2851</v>
      </c>
      <c r="G295" s="7" t="s">
        <v>3237</v>
      </c>
      <c r="I295" s="6" t="s">
        <v>10905</v>
      </c>
      <c r="M295" s="7" t="s">
        <v>4081</v>
      </c>
      <c r="Q295" s="6" t="s">
        <v>1223</v>
      </c>
      <c r="T295" s="6" t="s">
        <v>1527</v>
      </c>
      <c r="AC295" s="6" t="s">
        <v>12083</v>
      </c>
      <c r="AK295" s="7" t="s">
        <v>12528</v>
      </c>
      <c r="BV295" s="6" t="s">
        <v>9834</v>
      </c>
      <c r="BW295" t="str">
        <f>_xll.BDP(BV295,"NAME")</f>
        <v>JPN YEN CURR FUT  Jun11</v>
      </c>
    </row>
    <row r="296" spans="5:75" ht="17.25" customHeight="1" x14ac:dyDescent="0.25">
      <c r="E296" s="6" t="s">
        <v>298</v>
      </c>
      <c r="G296" s="7" t="s">
        <v>415</v>
      </c>
      <c r="I296" s="6" t="s">
        <v>12275</v>
      </c>
      <c r="M296" s="7" t="s">
        <v>4082</v>
      </c>
      <c r="Q296" s="6" t="s">
        <v>772</v>
      </c>
      <c r="T296" s="6" t="s">
        <v>840</v>
      </c>
      <c r="AC296" s="6" t="s">
        <v>12084</v>
      </c>
      <c r="AK296" s="7" t="s">
        <v>12529</v>
      </c>
      <c r="BV296" s="6" t="s">
        <v>9835</v>
      </c>
      <c r="BW296" t="str">
        <f>_xll.BDP(BV296,"NAME")</f>
        <v>#N/A Invalid Security</v>
      </c>
    </row>
    <row r="297" spans="5:75" ht="17.25" customHeight="1" x14ac:dyDescent="0.25">
      <c r="E297" s="6" t="s">
        <v>2852</v>
      </c>
      <c r="G297" s="7" t="s">
        <v>3238</v>
      </c>
      <c r="I297" s="6" t="s">
        <v>12276</v>
      </c>
      <c r="M297" s="6" t="s">
        <v>4083</v>
      </c>
      <c r="Q297" s="6" t="s">
        <v>1224</v>
      </c>
      <c r="T297" s="6" t="s">
        <v>1528</v>
      </c>
      <c r="AC297" s="6" t="s">
        <v>12085</v>
      </c>
      <c r="AK297" s="7" t="s">
        <v>12530</v>
      </c>
      <c r="BV297" s="6" t="s">
        <v>9836</v>
      </c>
      <c r="BW297" t="str">
        <f>_xll.BDP(BV297,"NAME")</f>
        <v>#N/A Invalid Security</v>
      </c>
    </row>
    <row r="298" spans="5:75" ht="17.25" customHeight="1" x14ac:dyDescent="0.25">
      <c r="E298" s="6" t="s">
        <v>2853</v>
      </c>
      <c r="G298" s="7" t="s">
        <v>3239</v>
      </c>
      <c r="I298" s="6" t="s">
        <v>10906</v>
      </c>
      <c r="M298" s="6" t="s">
        <v>4084</v>
      </c>
      <c r="Q298" s="6" t="s">
        <v>1225</v>
      </c>
      <c r="T298" s="6" t="s">
        <v>1529</v>
      </c>
      <c r="AK298" s="7" t="s">
        <v>12531</v>
      </c>
      <c r="BV298" s="6" t="s">
        <v>9837</v>
      </c>
      <c r="BW298" t="str">
        <f>_xll.BDP(BV298,"NAME")</f>
        <v>JPN YEN CURR FUT  Sep11</v>
      </c>
    </row>
    <row r="299" spans="5:75" ht="17.25" customHeight="1" x14ac:dyDescent="0.25">
      <c r="E299" s="6" t="s">
        <v>299</v>
      </c>
      <c r="G299" s="7" t="s">
        <v>416</v>
      </c>
      <c r="I299" s="6" t="s">
        <v>12277</v>
      </c>
      <c r="M299" s="6" t="s">
        <v>4085</v>
      </c>
      <c r="Q299" s="6" t="s">
        <v>773</v>
      </c>
      <c r="T299" s="6" t="s">
        <v>841</v>
      </c>
      <c r="AK299" s="7" t="s">
        <v>12532</v>
      </c>
      <c r="BV299" s="6" t="s">
        <v>9838</v>
      </c>
      <c r="BW299" t="str">
        <f>_xll.BDP(BV299,"NAME")</f>
        <v>#N/A Invalid Security</v>
      </c>
    </row>
    <row r="300" spans="5:75" ht="17.25" customHeight="1" x14ac:dyDescent="0.25">
      <c r="E300" s="6" t="s">
        <v>2854</v>
      </c>
      <c r="G300" s="6" t="s">
        <v>3240</v>
      </c>
      <c r="I300" s="6" t="s">
        <v>12278</v>
      </c>
      <c r="M300" s="6" t="s">
        <v>12354</v>
      </c>
      <c r="Q300" s="7" t="s">
        <v>1226</v>
      </c>
      <c r="T300" s="7" t="s">
        <v>1530</v>
      </c>
      <c r="AK300" s="6" t="s">
        <v>12533</v>
      </c>
      <c r="BV300" s="6" t="s">
        <v>9839</v>
      </c>
      <c r="BW300" t="str">
        <f>_xll.BDP(BV300,"NAME")</f>
        <v>#N/A Invalid Security</v>
      </c>
    </row>
    <row r="301" spans="5:75" ht="17.25" customHeight="1" x14ac:dyDescent="0.25">
      <c r="E301" s="6" t="s">
        <v>2855</v>
      </c>
      <c r="G301" s="6" t="s">
        <v>3241</v>
      </c>
      <c r="I301" s="6" t="s">
        <v>10907</v>
      </c>
      <c r="M301" s="6" t="s">
        <v>12355</v>
      </c>
      <c r="Q301" s="7" t="s">
        <v>1227</v>
      </c>
      <c r="T301" s="7" t="s">
        <v>1531</v>
      </c>
      <c r="AK301" s="6" t="s">
        <v>12534</v>
      </c>
      <c r="BV301" s="6" t="s">
        <v>9840</v>
      </c>
      <c r="BW301" t="str">
        <f>_xll.BDP(BV301,"NAME")</f>
        <v>JPN YEN CURR FUT  Dec11</v>
      </c>
    </row>
    <row r="302" spans="5:75" ht="17.25" customHeight="1" x14ac:dyDescent="0.25">
      <c r="E302" s="6" t="s">
        <v>300</v>
      </c>
      <c r="G302" s="6" t="s">
        <v>417</v>
      </c>
      <c r="I302" s="7" t="s">
        <v>12279</v>
      </c>
      <c r="M302" s="6" t="s">
        <v>10606</v>
      </c>
      <c r="Q302" s="7" t="s">
        <v>774</v>
      </c>
      <c r="T302" s="7" t="s">
        <v>842</v>
      </c>
      <c r="AK302" s="6" t="s">
        <v>12535</v>
      </c>
      <c r="BV302" s="7" t="s">
        <v>9841</v>
      </c>
      <c r="BW302" t="str">
        <f>_xll.BDP(BV302,"NAME")</f>
        <v>#N/A Invalid Security</v>
      </c>
    </row>
    <row r="303" spans="5:75" ht="17.25" customHeight="1" x14ac:dyDescent="0.25">
      <c r="E303" s="7" t="s">
        <v>2856</v>
      </c>
      <c r="G303" s="6" t="s">
        <v>12209</v>
      </c>
      <c r="I303" s="7" t="s">
        <v>12280</v>
      </c>
      <c r="M303" s="6" t="s">
        <v>12356</v>
      </c>
      <c r="Q303" s="7" t="s">
        <v>1228</v>
      </c>
      <c r="T303" s="7" t="s">
        <v>1532</v>
      </c>
      <c r="BV303" s="7" t="s">
        <v>9842</v>
      </c>
      <c r="BW303" t="str">
        <f>_xll.BDP(BV303,"NAME")</f>
        <v>#N/A Invalid Security</v>
      </c>
    </row>
    <row r="304" spans="5:75" ht="17.25" customHeight="1" x14ac:dyDescent="0.25">
      <c r="E304" s="7" t="s">
        <v>2857</v>
      </c>
      <c r="G304" s="6" t="s">
        <v>12210</v>
      </c>
      <c r="I304" s="7" t="s">
        <v>10909</v>
      </c>
      <c r="M304" s="6" t="s">
        <v>12357</v>
      </c>
      <c r="Q304" s="7" t="s">
        <v>1229</v>
      </c>
      <c r="T304" s="7" t="s">
        <v>1533</v>
      </c>
      <c r="BV304" s="7" t="s">
        <v>9843</v>
      </c>
      <c r="BW304" t="str">
        <f>_xll.BDP(BV304,"NAME")</f>
        <v>JPN YEN CURR FUT  Mar12</v>
      </c>
    </row>
    <row r="305" spans="5:75" ht="17.25" customHeight="1" x14ac:dyDescent="0.25">
      <c r="E305" s="7" t="s">
        <v>301</v>
      </c>
      <c r="G305" s="6" t="s">
        <v>10594</v>
      </c>
      <c r="I305" s="7" t="s">
        <v>12281</v>
      </c>
      <c r="M305" s="6" t="s">
        <v>10607</v>
      </c>
      <c r="Q305" s="7" t="s">
        <v>775</v>
      </c>
      <c r="T305" s="7" t="s">
        <v>843</v>
      </c>
      <c r="BV305" s="7" t="s">
        <v>9844</v>
      </c>
      <c r="BW305" t="str">
        <f>_xll.BDP(BV305,"NAME")</f>
        <v>#N/A Invalid Security</v>
      </c>
    </row>
    <row r="306" spans="5:75" ht="17.25" customHeight="1" x14ac:dyDescent="0.25">
      <c r="E306" s="7" t="s">
        <v>2858</v>
      </c>
      <c r="G306" s="6" t="s">
        <v>12211</v>
      </c>
      <c r="I306" s="7" t="s">
        <v>12282</v>
      </c>
      <c r="M306" s="6" t="s">
        <v>12358</v>
      </c>
      <c r="Q306" s="7" t="s">
        <v>1230</v>
      </c>
      <c r="T306" s="7" t="s">
        <v>1534</v>
      </c>
      <c r="BV306" s="7" t="s">
        <v>9845</v>
      </c>
      <c r="BW306" t="str">
        <f>_xll.BDP(BV306,"NAME")</f>
        <v>#N/A Invalid Security</v>
      </c>
    </row>
    <row r="307" spans="5:75" ht="17.25" customHeight="1" x14ac:dyDescent="0.25">
      <c r="E307" s="7" t="s">
        <v>2859</v>
      </c>
      <c r="G307" s="6" t="s">
        <v>12212</v>
      </c>
      <c r="I307" s="7" t="s">
        <v>10910</v>
      </c>
      <c r="M307" s="6" t="s">
        <v>12359</v>
      </c>
      <c r="Q307" s="7" t="s">
        <v>1231</v>
      </c>
      <c r="T307" s="7" t="s">
        <v>1535</v>
      </c>
      <c r="BV307" s="7" t="s">
        <v>9846</v>
      </c>
      <c r="BW307" t="str">
        <f>_xll.BDP(BV307,"NAME")</f>
        <v>JPN YEN CURR FUT  Jun12</v>
      </c>
    </row>
    <row r="308" spans="5:75" ht="17.25" customHeight="1" x14ac:dyDescent="0.25">
      <c r="E308" s="7" t="s">
        <v>302</v>
      </c>
      <c r="G308" s="6" t="s">
        <v>10595</v>
      </c>
      <c r="I308" s="7" t="s">
        <v>12283</v>
      </c>
      <c r="M308" s="6" t="s">
        <v>10967</v>
      </c>
      <c r="Q308" s="7" t="s">
        <v>776</v>
      </c>
      <c r="T308" s="7" t="s">
        <v>844</v>
      </c>
      <c r="BV308" s="7" t="s">
        <v>9847</v>
      </c>
      <c r="BW308" t="str">
        <f>_xll.BDP(BV308,"NAME")</f>
        <v>#N/A Invalid Security</v>
      </c>
    </row>
    <row r="309" spans="5:75" ht="17.25" customHeight="1" x14ac:dyDescent="0.25">
      <c r="E309" s="7" t="s">
        <v>2860</v>
      </c>
      <c r="G309" s="6" t="s">
        <v>12213</v>
      </c>
      <c r="I309" s="7" t="s">
        <v>12284</v>
      </c>
      <c r="M309" s="7" t="s">
        <v>12360</v>
      </c>
      <c r="Q309" s="7" t="s">
        <v>1232</v>
      </c>
      <c r="T309" s="7" t="s">
        <v>1536</v>
      </c>
      <c r="BV309" s="7" t="s">
        <v>9848</v>
      </c>
      <c r="BW309" t="str">
        <f>_xll.BDP(BV309,"NAME")</f>
        <v>#N/A Invalid Security</v>
      </c>
    </row>
    <row r="310" spans="5:75" ht="17.25" customHeight="1" x14ac:dyDescent="0.25">
      <c r="E310" s="7" t="s">
        <v>2861</v>
      </c>
      <c r="G310" s="6" t="s">
        <v>12214</v>
      </c>
      <c r="I310" s="7" t="s">
        <v>10911</v>
      </c>
      <c r="M310" s="7" t="s">
        <v>12361</v>
      </c>
      <c r="Q310" s="7" t="s">
        <v>1233</v>
      </c>
      <c r="T310" s="7" t="s">
        <v>1537</v>
      </c>
      <c r="BV310" s="7" t="s">
        <v>9849</v>
      </c>
      <c r="BW310" t="str">
        <f>_xll.BDP(BV310,"NAME")</f>
        <v>JPN YEN CURR FUT  Sep12</v>
      </c>
    </row>
    <row r="311" spans="5:75" ht="17.25" customHeight="1" x14ac:dyDescent="0.25">
      <c r="E311" s="7" t="s">
        <v>303</v>
      </c>
      <c r="G311" s="6" t="s">
        <v>10866</v>
      </c>
      <c r="I311" s="7" t="s">
        <v>12285</v>
      </c>
      <c r="M311" s="7" t="s">
        <v>10968</v>
      </c>
      <c r="Q311" s="7" t="s">
        <v>777</v>
      </c>
      <c r="T311" s="7" t="s">
        <v>845</v>
      </c>
      <c r="BV311" s="7" t="s">
        <v>9850</v>
      </c>
      <c r="BW311" t="str">
        <f>_xll.BDP(BV311,"NAME")</f>
        <v>#N/A Invalid Security</v>
      </c>
    </row>
    <row r="312" spans="5:75" ht="17.25" customHeight="1" x14ac:dyDescent="0.25">
      <c r="E312" s="7" t="s">
        <v>2862</v>
      </c>
      <c r="G312" s="7" t="s">
        <v>12215</v>
      </c>
      <c r="I312" s="7" t="s">
        <v>12286</v>
      </c>
      <c r="M312" s="7" t="s">
        <v>12362</v>
      </c>
      <c r="Q312" s="6" t="s">
        <v>1234</v>
      </c>
      <c r="T312" s="6" t="s">
        <v>1538</v>
      </c>
      <c r="BV312" s="7" t="s">
        <v>9851</v>
      </c>
      <c r="BW312" t="str">
        <f>_xll.BDP(BV312,"NAME")</f>
        <v>#N/A Invalid Security</v>
      </c>
    </row>
    <row r="313" spans="5:75" ht="17.25" customHeight="1" x14ac:dyDescent="0.25">
      <c r="E313" s="7" t="s">
        <v>2863</v>
      </c>
      <c r="G313" s="7" t="s">
        <v>12216</v>
      </c>
      <c r="I313" s="7" t="s">
        <v>10912</v>
      </c>
      <c r="M313" s="7" t="s">
        <v>12363</v>
      </c>
      <c r="Q313" s="6" t="s">
        <v>1235</v>
      </c>
      <c r="T313" s="6" t="s">
        <v>1539</v>
      </c>
      <c r="BV313" s="7" t="s">
        <v>9852</v>
      </c>
      <c r="BW313" t="str">
        <f>_xll.BDP(BV313,"NAME")</f>
        <v>JPN YEN CURR FUT  Dec12</v>
      </c>
    </row>
    <row r="314" spans="5:75" ht="17.25" customHeight="1" x14ac:dyDescent="0.25">
      <c r="E314" s="7" t="s">
        <v>304</v>
      </c>
      <c r="G314" s="7" t="s">
        <v>10867</v>
      </c>
      <c r="I314" s="6" t="s">
        <v>12287</v>
      </c>
      <c r="M314" s="7" t="s">
        <v>10969</v>
      </c>
      <c r="Q314" s="6" t="s">
        <v>778</v>
      </c>
      <c r="T314" s="6" t="s">
        <v>846</v>
      </c>
      <c r="BV314" s="6" t="s">
        <v>9853</v>
      </c>
      <c r="BW314" t="str">
        <f>_xll.BDP(BV314,"NAME")</f>
        <v>#N/A Invalid Security</v>
      </c>
    </row>
    <row r="315" spans="5:75" ht="17.25" customHeight="1" x14ac:dyDescent="0.25">
      <c r="E315" s="6" t="s">
        <v>2864</v>
      </c>
      <c r="G315" s="7" t="s">
        <v>12217</v>
      </c>
      <c r="I315" s="6" t="s">
        <v>12288</v>
      </c>
      <c r="M315" s="7" t="s">
        <v>12364</v>
      </c>
      <c r="Q315" s="6" t="s">
        <v>1236</v>
      </c>
      <c r="T315" s="6" t="s">
        <v>1540</v>
      </c>
      <c r="BV315" s="6" t="s">
        <v>9854</v>
      </c>
      <c r="BW315" t="str">
        <f>_xll.BDP(BV315,"NAME")</f>
        <v>#N/A Invalid Security</v>
      </c>
    </row>
    <row r="316" spans="5:75" ht="17.25" customHeight="1" x14ac:dyDescent="0.25">
      <c r="E316" s="6" t="s">
        <v>2865</v>
      </c>
      <c r="G316" s="7" t="s">
        <v>12218</v>
      </c>
      <c r="I316" s="6" t="s">
        <v>11891</v>
      </c>
      <c r="M316" s="7" t="s">
        <v>12365</v>
      </c>
      <c r="Q316" s="6" t="s">
        <v>1237</v>
      </c>
      <c r="T316" s="6" t="s">
        <v>10015</v>
      </c>
      <c r="BV316" s="6" t="s">
        <v>9855</v>
      </c>
      <c r="BW316" t="str">
        <f>_xll.BDP(BV316,"NAME")</f>
        <v>JPN YEN CURR FUT  Mar13</v>
      </c>
    </row>
    <row r="317" spans="5:75" ht="17.25" customHeight="1" x14ac:dyDescent="0.25">
      <c r="E317" s="6" t="s">
        <v>305</v>
      </c>
      <c r="G317" s="7" t="s">
        <v>10868</v>
      </c>
      <c r="I317" s="6" t="s">
        <v>12289</v>
      </c>
      <c r="M317" s="7" t="s">
        <v>10970</v>
      </c>
      <c r="Q317" s="6" t="s">
        <v>779</v>
      </c>
      <c r="T317" s="6" t="s">
        <v>10016</v>
      </c>
      <c r="BV317" s="6" t="s">
        <v>9856</v>
      </c>
      <c r="BW317" t="str">
        <f>_xll.BDP(BV317,"NAME")</f>
        <v>#N/A Invalid Security</v>
      </c>
    </row>
    <row r="318" spans="5:75" ht="17.25" customHeight="1" x14ac:dyDescent="0.25">
      <c r="E318" s="6" t="s">
        <v>2866</v>
      </c>
      <c r="G318" s="7" t="s">
        <v>12219</v>
      </c>
      <c r="I318" s="6" t="s">
        <v>12290</v>
      </c>
      <c r="M318" s="7" t="s">
        <v>12366</v>
      </c>
      <c r="Q318" s="6" t="s">
        <v>1238</v>
      </c>
      <c r="T318" s="6" t="s">
        <v>10017</v>
      </c>
      <c r="BV318" s="6" t="s">
        <v>9857</v>
      </c>
      <c r="BW318" t="str">
        <f>_xll.BDP(BV318,"NAME")</f>
        <v>#N/A Invalid Security</v>
      </c>
    </row>
    <row r="319" spans="5:75" ht="17.25" customHeight="1" x14ac:dyDescent="0.25">
      <c r="E319" s="6" t="s">
        <v>2867</v>
      </c>
      <c r="G319" s="7" t="s">
        <v>12220</v>
      </c>
      <c r="I319" s="6" t="s">
        <v>11892</v>
      </c>
      <c r="M319" s="7" t="s">
        <v>12367</v>
      </c>
      <c r="Q319" s="6" t="s">
        <v>1239</v>
      </c>
      <c r="T319" s="6" t="s">
        <v>10018</v>
      </c>
      <c r="BV319" s="6" t="s">
        <v>9858</v>
      </c>
      <c r="BW319" t="str">
        <f>_xll.BDP(BV319,"NAME")</f>
        <v>JPN YEN CURR FUT  Jun13</v>
      </c>
    </row>
    <row r="320" spans="5:75" ht="17.25" customHeight="1" x14ac:dyDescent="0.25">
      <c r="E320" s="6" t="s">
        <v>306</v>
      </c>
      <c r="G320" s="7" t="s">
        <v>10869</v>
      </c>
      <c r="I320" s="6" t="s">
        <v>12291</v>
      </c>
      <c r="M320" s="7" t="s">
        <v>10971</v>
      </c>
      <c r="Q320" s="6" t="s">
        <v>780</v>
      </c>
      <c r="T320" s="6" t="s">
        <v>10019</v>
      </c>
      <c r="BV320" s="6" t="s">
        <v>9859</v>
      </c>
      <c r="BW320" t="str">
        <f>_xll.BDP(BV320,"NAME")</f>
        <v>#N/A Invalid Security</v>
      </c>
    </row>
    <row r="321" spans="5:75" ht="17.25" customHeight="1" x14ac:dyDescent="0.25">
      <c r="E321" s="6" t="s">
        <v>2868</v>
      </c>
      <c r="G321" s="7" t="s">
        <v>12221</v>
      </c>
      <c r="I321" s="6" t="s">
        <v>12292</v>
      </c>
      <c r="M321" s="6" t="s">
        <v>12368</v>
      </c>
      <c r="Q321" s="6" t="s">
        <v>1240</v>
      </c>
      <c r="T321" s="6" t="s">
        <v>10020</v>
      </c>
      <c r="BV321" s="6" t="s">
        <v>9860</v>
      </c>
      <c r="BW321" t="str">
        <f>_xll.BDP(BV321,"NAME")</f>
        <v>#N/A Invalid Security</v>
      </c>
    </row>
    <row r="322" spans="5:75" ht="17.25" customHeight="1" x14ac:dyDescent="0.25">
      <c r="E322" s="6" t="s">
        <v>2869</v>
      </c>
      <c r="G322" s="7" t="s">
        <v>12222</v>
      </c>
      <c r="I322" s="6" t="s">
        <v>11893</v>
      </c>
      <c r="M322" s="6" t="s">
        <v>12369</v>
      </c>
      <c r="Q322" s="6" t="s">
        <v>1241</v>
      </c>
      <c r="T322" s="6" t="s">
        <v>10021</v>
      </c>
      <c r="BV322" s="6" t="s">
        <v>9861</v>
      </c>
      <c r="BW322" t="str">
        <f>_xll.BDP(BV322,"NAME")</f>
        <v>JPN YEN CURR FUT  Sep13</v>
      </c>
    </row>
    <row r="323" spans="5:75" ht="17.25" customHeight="1" x14ac:dyDescent="0.25">
      <c r="E323" s="6" t="s">
        <v>307</v>
      </c>
      <c r="G323" s="7" t="s">
        <v>10870</v>
      </c>
      <c r="I323" s="6" t="s">
        <v>12293</v>
      </c>
      <c r="M323" s="6" t="s">
        <v>10972</v>
      </c>
      <c r="Q323" s="6" t="s">
        <v>781</v>
      </c>
      <c r="T323" s="6" t="s">
        <v>10022</v>
      </c>
      <c r="BV323" s="6" t="s">
        <v>9862</v>
      </c>
      <c r="BW323" t="str">
        <f>_xll.BDP(BV323,"NAME")</f>
        <v>#N/A Invalid Security</v>
      </c>
    </row>
    <row r="324" spans="5:75" ht="17.25" customHeight="1" x14ac:dyDescent="0.25">
      <c r="E324" s="6" t="s">
        <v>2870</v>
      </c>
      <c r="G324" s="6" t="s">
        <v>12223</v>
      </c>
      <c r="I324" s="6" t="s">
        <v>12294</v>
      </c>
      <c r="M324" s="6" t="s">
        <v>12370</v>
      </c>
      <c r="Q324" s="7" t="s">
        <v>1242</v>
      </c>
      <c r="T324" s="7" t="s">
        <v>10023</v>
      </c>
      <c r="BV324" s="6" t="s">
        <v>9863</v>
      </c>
      <c r="BW324" t="str">
        <f>_xll.BDP(BV324,"NAME")</f>
        <v>#N/A Invalid Security</v>
      </c>
    </row>
    <row r="325" spans="5:75" ht="17.25" customHeight="1" x14ac:dyDescent="0.25">
      <c r="E325" s="6" t="s">
        <v>2871</v>
      </c>
      <c r="G325" s="6" t="s">
        <v>12224</v>
      </c>
      <c r="I325" s="6" t="s">
        <v>11894</v>
      </c>
      <c r="M325" s="6" t="s">
        <v>12371</v>
      </c>
      <c r="Q325" s="7" t="s">
        <v>1243</v>
      </c>
      <c r="T325" s="7" t="s">
        <v>10024</v>
      </c>
      <c r="BV325" s="6" t="s">
        <v>9864</v>
      </c>
      <c r="BW325" t="str">
        <f>_xll.BDP(BV325,"NAME")</f>
        <v>JPN YEN CURR FUT  Dec13</v>
      </c>
    </row>
    <row r="326" spans="5:75" ht="17.25" customHeight="1" x14ac:dyDescent="0.25">
      <c r="E326" s="6" t="s">
        <v>308</v>
      </c>
      <c r="G326" s="6" t="s">
        <v>10871</v>
      </c>
      <c r="I326" s="7" t="s">
        <v>12302</v>
      </c>
      <c r="M326" s="6" t="s">
        <v>10973</v>
      </c>
      <c r="Q326" s="7" t="s">
        <v>782</v>
      </c>
      <c r="T326" s="7" t="s">
        <v>10025</v>
      </c>
      <c r="BV326" s="7" t="s">
        <v>9865</v>
      </c>
      <c r="BW326" t="str">
        <f>_xll.BDP(BV326,"NAME")</f>
        <v>#N/A Invalid Security</v>
      </c>
    </row>
    <row r="327" spans="5:75" ht="17.25" customHeight="1" x14ac:dyDescent="0.25">
      <c r="E327" s="7" t="s">
        <v>2872</v>
      </c>
      <c r="G327" s="6" t="s">
        <v>12225</v>
      </c>
      <c r="I327" s="7" t="s">
        <v>12295</v>
      </c>
      <c r="M327" s="6" t="s">
        <v>12372</v>
      </c>
      <c r="Q327" s="7" t="s">
        <v>1244</v>
      </c>
      <c r="T327" s="7" t="s">
        <v>10026</v>
      </c>
      <c r="BV327" s="7" t="s">
        <v>9866</v>
      </c>
      <c r="BW327" t="str">
        <f>_xll.BDP(BV327,"NAME")</f>
        <v>#N/A Invalid Security</v>
      </c>
    </row>
    <row r="328" spans="5:75" ht="17.25" customHeight="1" x14ac:dyDescent="0.25">
      <c r="E328" s="7" t="s">
        <v>2873</v>
      </c>
      <c r="G328" s="6" t="s">
        <v>12226</v>
      </c>
      <c r="I328" s="7" t="s">
        <v>10913</v>
      </c>
      <c r="M328" s="6" t="s">
        <v>12373</v>
      </c>
      <c r="Q328" s="7" t="s">
        <v>1245</v>
      </c>
      <c r="T328" s="7" t="s">
        <v>10027</v>
      </c>
      <c r="BV328" s="7" t="s">
        <v>9867</v>
      </c>
      <c r="BW328" t="str">
        <f>_xll.BDP(BV328,"NAME")</f>
        <v>JPN YEN CURR FUT  Mar14</v>
      </c>
    </row>
    <row r="329" spans="5:75" ht="17.25" customHeight="1" x14ac:dyDescent="0.25">
      <c r="E329" s="7" t="s">
        <v>309</v>
      </c>
      <c r="G329" s="6" t="s">
        <v>10872</v>
      </c>
      <c r="I329" s="7" t="s">
        <v>12296</v>
      </c>
      <c r="M329" s="6" t="s">
        <v>10974</v>
      </c>
      <c r="Q329" s="7" t="s">
        <v>783</v>
      </c>
      <c r="T329" s="7" t="s">
        <v>10043</v>
      </c>
      <c r="BV329" s="7" t="s">
        <v>9868</v>
      </c>
      <c r="BW329" t="str">
        <f>_xll.BDP(BV329,"NAME")</f>
        <v>#N/A Invalid Security</v>
      </c>
    </row>
    <row r="330" spans="5:75" ht="17.25" customHeight="1" x14ac:dyDescent="0.25">
      <c r="E330" s="7" t="s">
        <v>2874</v>
      </c>
      <c r="G330" s="6" t="s">
        <v>12227</v>
      </c>
      <c r="I330" s="7" t="s">
        <v>12297</v>
      </c>
      <c r="M330" s="6" t="s">
        <v>12374</v>
      </c>
      <c r="Q330" s="7" t="s">
        <v>1246</v>
      </c>
      <c r="T330" s="7" t="s">
        <v>12449</v>
      </c>
      <c r="BV330" s="7" t="s">
        <v>9869</v>
      </c>
      <c r="BW330" t="str">
        <f>_xll.BDP(BV330,"NAME")</f>
        <v>#N/A Invalid Security</v>
      </c>
    </row>
    <row r="331" spans="5:75" ht="17.25" customHeight="1" x14ac:dyDescent="0.25">
      <c r="E331" s="7" t="s">
        <v>2875</v>
      </c>
      <c r="G331" s="6" t="s">
        <v>12228</v>
      </c>
      <c r="I331" s="7" t="s">
        <v>10914</v>
      </c>
      <c r="M331" s="6" t="s">
        <v>12375</v>
      </c>
      <c r="Q331" s="7" t="s">
        <v>1247</v>
      </c>
      <c r="T331" s="7" t="s">
        <v>12450</v>
      </c>
      <c r="BV331" s="7" t="s">
        <v>9870</v>
      </c>
      <c r="BW331" t="str">
        <f>_xll.BDP(BV331,"NAME")</f>
        <v>JPN YEN CURR FUT  Jun14</v>
      </c>
    </row>
    <row r="332" spans="5:75" ht="17.25" customHeight="1" x14ac:dyDescent="0.25">
      <c r="E332" s="7" t="s">
        <v>310</v>
      </c>
      <c r="G332" s="6" t="s">
        <v>10873</v>
      </c>
      <c r="I332" s="7" t="s">
        <v>12298</v>
      </c>
      <c r="M332" s="6" t="s">
        <v>10975</v>
      </c>
      <c r="Q332" s="7" t="s">
        <v>784</v>
      </c>
      <c r="T332" s="7" t="s">
        <v>10695</v>
      </c>
      <c r="BV332" s="7" t="s">
        <v>9871</v>
      </c>
      <c r="BW332" t="str">
        <f>_xll.BDP(BV332,"NAME")</f>
        <v>#N/A Invalid Security</v>
      </c>
    </row>
    <row r="333" spans="5:75" ht="17.25" customHeight="1" x14ac:dyDescent="0.25">
      <c r="E333" s="7" t="s">
        <v>2876</v>
      </c>
      <c r="G333" s="6" t="s">
        <v>12229</v>
      </c>
      <c r="I333" s="7" t="s">
        <v>12299</v>
      </c>
      <c r="M333" s="7" t="s">
        <v>12376</v>
      </c>
      <c r="Q333" s="7" t="s">
        <v>1248</v>
      </c>
      <c r="T333" s="7" t="s">
        <v>12451</v>
      </c>
      <c r="BV333" s="7" t="s">
        <v>9872</v>
      </c>
      <c r="BW333" t="str">
        <f>_xll.BDP(BV333,"NAME")</f>
        <v>#N/A Invalid Security</v>
      </c>
    </row>
    <row r="334" spans="5:75" ht="17.25" customHeight="1" x14ac:dyDescent="0.25">
      <c r="E334" s="7" t="s">
        <v>2877</v>
      </c>
      <c r="G334" s="6" t="s">
        <v>12230</v>
      </c>
      <c r="I334" s="7" t="s">
        <v>10915</v>
      </c>
      <c r="M334" s="7" t="s">
        <v>12377</v>
      </c>
      <c r="Q334" s="7" t="s">
        <v>1249</v>
      </c>
      <c r="T334" s="7" t="s">
        <v>12452</v>
      </c>
      <c r="BV334" s="7" t="s">
        <v>9873</v>
      </c>
      <c r="BW334" t="str">
        <f>_xll.BDP(BV334,"NAME")</f>
        <v>JPN YEN CURR FUT  Sep14</v>
      </c>
    </row>
    <row r="335" spans="5:75" ht="17.25" customHeight="1" x14ac:dyDescent="0.25">
      <c r="E335" s="7" t="s">
        <v>311</v>
      </c>
      <c r="G335" s="6" t="s">
        <v>10874</v>
      </c>
      <c r="I335" s="7" t="s">
        <v>12300</v>
      </c>
      <c r="M335" s="7" t="s">
        <v>10976</v>
      </c>
      <c r="Q335" s="7" t="s">
        <v>785</v>
      </c>
      <c r="T335" s="7" t="s">
        <v>10696</v>
      </c>
      <c r="BV335" s="7" t="s">
        <v>9874</v>
      </c>
      <c r="BW335" t="str">
        <f>_xll.BDP(BV335,"NAME")</f>
        <v>#N/A Invalid Security</v>
      </c>
    </row>
    <row r="336" spans="5:75" ht="17.25" customHeight="1" x14ac:dyDescent="0.25">
      <c r="E336" s="7" t="s">
        <v>2878</v>
      </c>
      <c r="G336" s="7" t="s">
        <v>12231</v>
      </c>
      <c r="I336" s="7" t="s">
        <v>12301</v>
      </c>
      <c r="M336" s="7" t="s">
        <v>12378</v>
      </c>
      <c r="Q336" s="6" t="s">
        <v>1250</v>
      </c>
      <c r="T336" s="6" t="s">
        <v>12453</v>
      </c>
      <c r="BV336" s="7" t="s">
        <v>9875</v>
      </c>
      <c r="BW336" t="str">
        <f>_xll.BDP(BV336,"NAME")</f>
        <v>#N/A Invalid Security</v>
      </c>
    </row>
    <row r="337" spans="5:75" ht="17.25" customHeight="1" x14ac:dyDescent="0.25">
      <c r="E337" s="7" t="s">
        <v>2879</v>
      </c>
      <c r="G337" s="7" t="s">
        <v>12232</v>
      </c>
      <c r="I337" s="7" t="s">
        <v>10916</v>
      </c>
      <c r="M337" s="7" t="s">
        <v>12379</v>
      </c>
      <c r="Q337" s="6" t="s">
        <v>1251</v>
      </c>
      <c r="T337" s="6" t="s">
        <v>12454</v>
      </c>
      <c r="BV337" s="7" t="s">
        <v>9876</v>
      </c>
      <c r="BW337" t="str">
        <f>_xll.BDP(BV337,"NAME")</f>
        <v>JPN YEN CURR FUT  Dec14</v>
      </c>
    </row>
    <row r="338" spans="5:75" ht="17.25" customHeight="1" x14ac:dyDescent="0.25">
      <c r="E338" s="7" t="s">
        <v>312</v>
      </c>
      <c r="G338" s="7" t="s">
        <v>10875</v>
      </c>
      <c r="I338" s="6" t="s">
        <v>12303</v>
      </c>
      <c r="M338" s="7" t="s">
        <v>10977</v>
      </c>
      <c r="Q338" s="6" t="s">
        <v>786</v>
      </c>
      <c r="T338" s="6" t="s">
        <v>10697</v>
      </c>
      <c r="BV338" s="6" t="s">
        <v>9877</v>
      </c>
      <c r="BW338" t="str">
        <f>_xll.BDP(BV338,"NAME")</f>
        <v>#N/A Invalid Security</v>
      </c>
    </row>
    <row r="339" spans="5:75" ht="17.25" customHeight="1" x14ac:dyDescent="0.25">
      <c r="E339" s="6" t="s">
        <v>2880</v>
      </c>
      <c r="G339" s="7" t="s">
        <v>12233</v>
      </c>
      <c r="I339" s="6" t="s">
        <v>12304</v>
      </c>
      <c r="M339" s="7" t="s">
        <v>12380</v>
      </c>
      <c r="Q339" s="6" t="s">
        <v>1252</v>
      </c>
      <c r="T339" s="6" t="s">
        <v>12455</v>
      </c>
      <c r="BV339" s="6" t="s">
        <v>9878</v>
      </c>
      <c r="BW339" t="str">
        <f>_xll.BDP(BV339,"NAME")</f>
        <v>#N/A Invalid Security</v>
      </c>
    </row>
    <row r="340" spans="5:75" ht="17.25" customHeight="1" x14ac:dyDescent="0.25">
      <c r="E340" s="6" t="s">
        <v>2881</v>
      </c>
      <c r="G340" s="7" t="s">
        <v>12234</v>
      </c>
      <c r="I340" s="6" t="s">
        <v>11931</v>
      </c>
      <c r="M340" s="7" t="s">
        <v>12381</v>
      </c>
      <c r="Q340" s="6" t="s">
        <v>1253</v>
      </c>
      <c r="T340" s="6" t="s">
        <v>12456</v>
      </c>
      <c r="BV340" s="6" t="s">
        <v>9879</v>
      </c>
      <c r="BW340" t="str">
        <f>_xll.BDP(BV340,"NAME")</f>
        <v>JPN YEN CURR FUT  Mar15</v>
      </c>
    </row>
    <row r="341" spans="5:75" ht="17.25" customHeight="1" x14ac:dyDescent="0.25">
      <c r="E341" s="6" t="s">
        <v>313</v>
      </c>
      <c r="G341" s="7" t="s">
        <v>10876</v>
      </c>
      <c r="M341" s="7" t="s">
        <v>10978</v>
      </c>
      <c r="Q341" s="6" t="s">
        <v>787</v>
      </c>
      <c r="T341" s="6" t="s">
        <v>11085</v>
      </c>
      <c r="BV341" s="6" t="s">
        <v>9880</v>
      </c>
      <c r="BW341" t="str">
        <f>_xll.BDP(BV341,"NAME")</f>
        <v>#N/A Invalid Security</v>
      </c>
    </row>
    <row r="342" spans="5:75" ht="17.25" customHeight="1" x14ac:dyDescent="0.25">
      <c r="E342" s="6" t="s">
        <v>12161</v>
      </c>
      <c r="G342" s="7" t="s">
        <v>12235</v>
      </c>
      <c r="M342" s="7" t="s">
        <v>12382</v>
      </c>
      <c r="Q342" s="6" t="s">
        <v>1254</v>
      </c>
      <c r="T342" s="6" t="s">
        <v>12457</v>
      </c>
      <c r="BV342" s="6" t="s">
        <v>9881</v>
      </c>
      <c r="BW342" t="str">
        <f>_xll.BDP(BV342,"NAME")</f>
        <v>#N/A Invalid Security</v>
      </c>
    </row>
    <row r="343" spans="5:75" ht="17.25" customHeight="1" x14ac:dyDescent="0.25">
      <c r="E343" s="6" t="s">
        <v>12162</v>
      </c>
      <c r="G343" s="7" t="s">
        <v>12236</v>
      </c>
      <c r="M343" s="7" t="s">
        <v>12383</v>
      </c>
      <c r="Q343" s="6" t="s">
        <v>1255</v>
      </c>
      <c r="T343" s="6" t="s">
        <v>12458</v>
      </c>
      <c r="BV343" s="6" t="s">
        <v>9882</v>
      </c>
      <c r="BW343" t="str">
        <f>_xll.BDP(BV343,"NAME")</f>
        <v>JPN YEN CURR FUT  Jun15</v>
      </c>
    </row>
    <row r="344" spans="5:75" ht="17.25" customHeight="1" x14ac:dyDescent="0.25">
      <c r="E344" s="6" t="s">
        <v>10590</v>
      </c>
      <c r="G344" s="7" t="s">
        <v>10877</v>
      </c>
      <c r="M344" s="7" t="s">
        <v>10979</v>
      </c>
      <c r="Q344" s="6" t="s">
        <v>788</v>
      </c>
      <c r="T344" s="6" t="s">
        <v>11086</v>
      </c>
      <c r="BV344" s="6" t="s">
        <v>9883</v>
      </c>
      <c r="BW344" t="str">
        <f>_xll.BDP(BV344,"NAME")</f>
        <v>#N/A Invalid Security</v>
      </c>
    </row>
    <row r="345" spans="5:75" ht="17.25" customHeight="1" x14ac:dyDescent="0.25">
      <c r="E345" s="6" t="s">
        <v>12163</v>
      </c>
      <c r="G345" s="7" t="s">
        <v>12237</v>
      </c>
      <c r="M345" s="6" t="s">
        <v>12384</v>
      </c>
      <c r="Q345" s="6" t="s">
        <v>1256</v>
      </c>
      <c r="T345" s="6" t="s">
        <v>12459</v>
      </c>
      <c r="BV345" s="6" t="s">
        <v>9884</v>
      </c>
      <c r="BW345" t="str">
        <f>_xll.BDP(BV345,"NAME")</f>
        <v>#N/A Invalid Security</v>
      </c>
    </row>
    <row r="346" spans="5:75" ht="17.25" customHeight="1" x14ac:dyDescent="0.25">
      <c r="E346" s="6" t="s">
        <v>12164</v>
      </c>
      <c r="G346" s="7" t="s">
        <v>12238</v>
      </c>
      <c r="M346" s="6" t="s">
        <v>12385</v>
      </c>
      <c r="Q346" s="6" t="s">
        <v>1257</v>
      </c>
      <c r="T346" s="6" t="s">
        <v>12460</v>
      </c>
      <c r="BV346" s="6" t="s">
        <v>9885</v>
      </c>
      <c r="BW346" t="str">
        <f>_xll.BDP(BV346,"NAME")</f>
        <v>JPN YEN CURR FUT  Sep15</v>
      </c>
    </row>
    <row r="347" spans="5:75" ht="17.25" customHeight="1" x14ac:dyDescent="0.25">
      <c r="E347" s="6" t="s">
        <v>10591</v>
      </c>
      <c r="G347" s="7" t="s">
        <v>10878</v>
      </c>
      <c r="M347" s="6" t="s">
        <v>11907</v>
      </c>
      <c r="Q347" s="6" t="s">
        <v>789</v>
      </c>
      <c r="T347" s="6" t="s">
        <v>11087</v>
      </c>
      <c r="BV347" s="6" t="s">
        <v>9886</v>
      </c>
      <c r="BW347" t="str">
        <f>_xll.BDP(BV347,"NAME")</f>
        <v>#N/A Invalid Security</v>
      </c>
    </row>
    <row r="348" spans="5:75" ht="17.25" customHeight="1" x14ac:dyDescent="0.25">
      <c r="E348" s="6" t="s">
        <v>12165</v>
      </c>
      <c r="G348" s="6" t="s">
        <v>12239</v>
      </c>
      <c r="M348" s="6" t="s">
        <v>12386</v>
      </c>
      <c r="Q348" s="7" t="s">
        <v>1258</v>
      </c>
      <c r="T348" s="7" t="s">
        <v>12461</v>
      </c>
      <c r="BV348" s="6" t="s">
        <v>9887</v>
      </c>
      <c r="BW348" t="str">
        <f>_xll.BDP(BV348,"NAME")</f>
        <v>#N/A Invalid Security</v>
      </c>
    </row>
    <row r="349" spans="5:75" ht="17.25" customHeight="1" x14ac:dyDescent="0.25">
      <c r="E349" s="6" t="s">
        <v>12166</v>
      </c>
      <c r="G349" s="6" t="s">
        <v>12240</v>
      </c>
      <c r="M349" s="6" t="s">
        <v>12387</v>
      </c>
      <c r="Q349" s="7" t="s">
        <v>1259</v>
      </c>
      <c r="T349" s="7" t="s">
        <v>12462</v>
      </c>
      <c r="BV349" s="6" t="s">
        <v>9888</v>
      </c>
      <c r="BW349" t="str">
        <f>_xll.BDP(BV349,"NAME")</f>
        <v>JPN YEN CURR FUT  Dec15</v>
      </c>
    </row>
    <row r="350" spans="5:75" ht="17.25" customHeight="1" x14ac:dyDescent="0.25">
      <c r="E350" s="6" t="s">
        <v>10833</v>
      </c>
      <c r="G350" s="6" t="s">
        <v>11883</v>
      </c>
      <c r="M350" s="6" t="s">
        <v>11908</v>
      </c>
      <c r="Q350" s="7" t="s">
        <v>790</v>
      </c>
      <c r="T350" s="7" t="s">
        <v>11097</v>
      </c>
      <c r="BV350" s="7" t="s">
        <v>9889</v>
      </c>
      <c r="BW350" t="str">
        <f>_xll.BDP(BV350,"NAME")</f>
        <v>#N/A Invalid Security</v>
      </c>
    </row>
    <row r="351" spans="5:75" ht="17.25" customHeight="1" x14ac:dyDescent="0.25">
      <c r="E351" s="7" t="s">
        <v>12167</v>
      </c>
      <c r="G351" s="6" t="s">
        <v>12241</v>
      </c>
      <c r="M351" s="6" t="s">
        <v>12388</v>
      </c>
      <c r="Q351" s="7" t="s">
        <v>1260</v>
      </c>
      <c r="T351" s="7" t="s">
        <v>12463</v>
      </c>
      <c r="BV351" s="7" t="s">
        <v>9890</v>
      </c>
      <c r="BW351" t="str">
        <f>_xll.BDP(BV351,"NAME")</f>
        <v>#N/A Invalid Security</v>
      </c>
    </row>
    <row r="352" spans="5:75" ht="17.25" customHeight="1" x14ac:dyDescent="0.25">
      <c r="E352" s="7" t="s">
        <v>12168</v>
      </c>
      <c r="G352" s="6" t="s">
        <v>12242</v>
      </c>
      <c r="M352" s="6" t="s">
        <v>12389</v>
      </c>
      <c r="Q352" s="7" t="s">
        <v>1261</v>
      </c>
      <c r="T352" s="7" t="s">
        <v>12464</v>
      </c>
      <c r="BV352" s="7" t="s">
        <v>9891</v>
      </c>
      <c r="BW352" t="str">
        <f>_xll.BDP(BV352,"NAME")</f>
        <v>JPN YEN CURR FUT  Mar16</v>
      </c>
    </row>
    <row r="353" spans="5:75" ht="17.25" customHeight="1" x14ac:dyDescent="0.25">
      <c r="E353" s="7" t="s">
        <v>10834</v>
      </c>
      <c r="G353" s="6" t="s">
        <v>11884</v>
      </c>
      <c r="M353" s="6" t="s">
        <v>11909</v>
      </c>
      <c r="Q353" s="7" t="s">
        <v>791</v>
      </c>
      <c r="T353" s="7" t="s">
        <v>11098</v>
      </c>
      <c r="BV353" s="7" t="s">
        <v>9892</v>
      </c>
      <c r="BW353" t="str">
        <f>_xll.BDP(BV353,"NAME")</f>
        <v>#N/A Invalid Security</v>
      </c>
    </row>
    <row r="354" spans="5:75" ht="17.25" customHeight="1" x14ac:dyDescent="0.25">
      <c r="E354" s="7" t="s">
        <v>12169</v>
      </c>
      <c r="G354" s="6" t="s">
        <v>12243</v>
      </c>
      <c r="M354" s="6" t="s">
        <v>12390</v>
      </c>
      <c r="Q354" s="7" t="s">
        <v>1262</v>
      </c>
      <c r="T354" s="7" t="s">
        <v>12465</v>
      </c>
      <c r="BV354" s="7" t="s">
        <v>9893</v>
      </c>
      <c r="BW354" t="str">
        <f>_xll.BDP(BV354,"NAME")</f>
        <v>#N/A Invalid Security</v>
      </c>
    </row>
    <row r="355" spans="5:75" ht="17.25" customHeight="1" x14ac:dyDescent="0.25">
      <c r="E355" s="7" t="s">
        <v>12170</v>
      </c>
      <c r="G355" s="6" t="s">
        <v>12244</v>
      </c>
      <c r="M355" s="6" t="s">
        <v>12391</v>
      </c>
      <c r="Q355" s="7" t="s">
        <v>1263</v>
      </c>
      <c r="T355" s="7" t="s">
        <v>12466</v>
      </c>
      <c r="BV355" s="7" t="s">
        <v>9894</v>
      </c>
      <c r="BW355" t="str">
        <f>_xll.BDP(BV355,"NAME")</f>
        <v>JPN YEN CURR FUT  Jun16</v>
      </c>
    </row>
    <row r="356" spans="5:75" ht="17.25" customHeight="1" x14ac:dyDescent="0.25">
      <c r="E356" s="7" t="s">
        <v>10835</v>
      </c>
      <c r="G356" s="6" t="s">
        <v>11885</v>
      </c>
      <c r="M356" s="6" t="s">
        <v>11910</v>
      </c>
      <c r="Q356" s="7" t="s">
        <v>792</v>
      </c>
      <c r="T356" s="7" t="s">
        <v>11099</v>
      </c>
      <c r="BV356" s="7" t="s">
        <v>9895</v>
      </c>
      <c r="BW356" t="str">
        <f>_xll.BDP(BV356,"NAME")</f>
        <v>#N/A Invalid Security</v>
      </c>
    </row>
    <row r="357" spans="5:75" ht="17.25" customHeight="1" x14ac:dyDescent="0.25">
      <c r="E357" s="7" t="s">
        <v>12171</v>
      </c>
      <c r="G357" s="6" t="s">
        <v>12245</v>
      </c>
      <c r="M357" s="7" t="s">
        <v>12399</v>
      </c>
      <c r="Q357" s="7" t="s">
        <v>1264</v>
      </c>
      <c r="T357" s="7" t="s">
        <v>12467</v>
      </c>
      <c r="BV357" s="7" t="s">
        <v>9896</v>
      </c>
      <c r="BW357" t="str">
        <f>_xll.BDP(BV357,"NAME")</f>
        <v>#N/A Invalid Security</v>
      </c>
    </row>
    <row r="358" spans="5:75" ht="17.25" customHeight="1" x14ac:dyDescent="0.25">
      <c r="E358" s="7" t="s">
        <v>12172</v>
      </c>
      <c r="G358" s="6" t="s">
        <v>12246</v>
      </c>
      <c r="M358" s="7" t="s">
        <v>12392</v>
      </c>
      <c r="Q358" s="7" t="s">
        <v>1265</v>
      </c>
      <c r="T358" s="7" t="s">
        <v>12468</v>
      </c>
      <c r="BV358" s="7" t="s">
        <v>9897</v>
      </c>
      <c r="BW358" t="str">
        <f>_xll.BDP(BV358,"NAME")</f>
        <v>JPN YEN CURR FUT  Sep16</v>
      </c>
    </row>
    <row r="359" spans="5:75" ht="17.25" customHeight="1" x14ac:dyDescent="0.25">
      <c r="E359" s="7" t="s">
        <v>10836</v>
      </c>
      <c r="G359" s="6" t="s">
        <v>11886</v>
      </c>
      <c r="M359" s="7" t="s">
        <v>10980</v>
      </c>
      <c r="Q359" s="7" t="s">
        <v>793</v>
      </c>
      <c r="T359" s="7" t="s">
        <v>11100</v>
      </c>
      <c r="BV359" s="7" t="s">
        <v>9898</v>
      </c>
      <c r="BW359" t="str">
        <f>_xll.BDP(BV359,"NAME")</f>
        <v>#N/A Invalid Security</v>
      </c>
    </row>
    <row r="360" spans="5:75" ht="17.25" customHeight="1" x14ac:dyDescent="0.25">
      <c r="E360" s="7" t="s">
        <v>12173</v>
      </c>
      <c r="G360" s="7" t="s">
        <v>12254</v>
      </c>
      <c r="M360" s="7" t="s">
        <v>12393</v>
      </c>
      <c r="Q360" s="6" t="s">
        <v>1266</v>
      </c>
      <c r="T360" s="6" t="s">
        <v>12469</v>
      </c>
      <c r="BV360" s="7" t="s">
        <v>9899</v>
      </c>
      <c r="BW360" t="str">
        <f>_xll.BDP(BV360,"NAME")</f>
        <v>#N/A Invalid Security</v>
      </c>
    </row>
    <row r="361" spans="5:75" ht="17.25" customHeight="1" x14ac:dyDescent="0.25">
      <c r="E361" s="7" t="s">
        <v>12174</v>
      </c>
      <c r="G361" s="7" t="s">
        <v>12247</v>
      </c>
      <c r="M361" s="7" t="s">
        <v>12394</v>
      </c>
      <c r="Q361" s="6" t="s">
        <v>1267</v>
      </c>
      <c r="T361" s="6" t="s">
        <v>12470</v>
      </c>
      <c r="BV361" s="7" t="s">
        <v>9900</v>
      </c>
      <c r="BW361" t="str">
        <f>_xll.BDP(BV361,"NAME")</f>
        <v>JPN YEN CURR FUT  Dec16</v>
      </c>
    </row>
    <row r="362" spans="5:75" ht="17.25" customHeight="1" x14ac:dyDescent="0.25">
      <c r="E362" s="7" t="s">
        <v>10837</v>
      </c>
      <c r="G362" s="7" t="s">
        <v>10879</v>
      </c>
      <c r="M362" s="7" t="s">
        <v>10981</v>
      </c>
      <c r="Q362" s="6" t="s">
        <v>794</v>
      </c>
      <c r="T362" s="6" t="s">
        <v>11665</v>
      </c>
      <c r="BV362" s="6" t="s">
        <v>9901</v>
      </c>
      <c r="BW362" t="str">
        <f>_xll.BDP(BV362,"NAME")</f>
        <v>#N/A Invalid Security</v>
      </c>
    </row>
    <row r="363" spans="5:75" ht="17.25" customHeight="1" x14ac:dyDescent="0.25">
      <c r="E363" s="6" t="s">
        <v>12175</v>
      </c>
      <c r="G363" s="7" t="s">
        <v>12248</v>
      </c>
      <c r="M363" s="7" t="s">
        <v>12395</v>
      </c>
      <c r="Q363" s="6" t="s">
        <v>1268</v>
      </c>
      <c r="T363" s="6" t="s">
        <v>12471</v>
      </c>
      <c r="BV363" s="6" t="s">
        <v>9902</v>
      </c>
      <c r="BW363" t="str">
        <f>_xll.BDP(BV363,"NAME")</f>
        <v>#N/A Invalid Security</v>
      </c>
    </row>
    <row r="364" spans="5:75" ht="17.25" customHeight="1" x14ac:dyDescent="0.25">
      <c r="E364" s="6" t="s">
        <v>12176</v>
      </c>
      <c r="G364" s="7" t="s">
        <v>12249</v>
      </c>
      <c r="M364" s="7" t="s">
        <v>12396</v>
      </c>
      <c r="Q364" s="6" t="s">
        <v>12402</v>
      </c>
      <c r="T364" s="6" t="s">
        <v>12472</v>
      </c>
      <c r="BV364" s="6" t="s">
        <v>9903</v>
      </c>
      <c r="BW364" t="str">
        <f>_xll.BDP(BV364,"NAME")</f>
        <v>JPN YEN CURR FUT  Mar17</v>
      </c>
    </row>
    <row r="365" spans="5:75" ht="17.25" customHeight="1" x14ac:dyDescent="0.25">
      <c r="E365" s="6" t="s">
        <v>10838</v>
      </c>
      <c r="G365" s="7" t="s">
        <v>10880</v>
      </c>
      <c r="M365" s="7" t="s">
        <v>11941</v>
      </c>
      <c r="Q365" s="6" t="s">
        <v>10614</v>
      </c>
      <c r="T365" s="6" t="s">
        <v>11666</v>
      </c>
      <c r="BV365" s="6" t="s">
        <v>9904</v>
      </c>
      <c r="BW365" t="str">
        <f>_xll.BDP(BV365,"NAME")</f>
        <v>#N/A Invalid Security</v>
      </c>
    </row>
    <row r="366" spans="5:75" ht="17.25" customHeight="1" x14ac:dyDescent="0.25">
      <c r="E366" s="6" t="s">
        <v>12177</v>
      </c>
      <c r="G366" s="7" t="s">
        <v>12250</v>
      </c>
      <c r="M366" s="7" t="s">
        <v>12397</v>
      </c>
      <c r="Q366" s="6" t="s">
        <v>12403</v>
      </c>
      <c r="T366" s="6" t="s">
        <v>12473</v>
      </c>
      <c r="BV366" s="6" t="s">
        <v>9905</v>
      </c>
      <c r="BW366" t="str">
        <f>_xll.BDP(BV366,"NAME")</f>
        <v>JYSKE INVEST GLOBAL EQ CL</v>
      </c>
    </row>
    <row r="367" spans="5:75" ht="17.25" customHeight="1" x14ac:dyDescent="0.25">
      <c r="E367" s="6" t="s">
        <v>12178</v>
      </c>
      <c r="G367" s="7" t="s">
        <v>12251</v>
      </c>
      <c r="M367" s="7" t="s">
        <v>12398</v>
      </c>
      <c r="Q367" s="6" t="s">
        <v>12404</v>
      </c>
      <c r="T367" s="6" t="s">
        <v>12474</v>
      </c>
      <c r="BV367" s="6" t="s">
        <v>9906</v>
      </c>
      <c r="BW367" t="str">
        <f>_xll.BDP(BV367,"NAME")</f>
        <v>JPN YEN CURR FUT  Jun27</v>
      </c>
    </row>
    <row r="368" spans="5:75" ht="17.25" customHeight="1" x14ac:dyDescent="0.25">
      <c r="E368" s="6" t="s">
        <v>10839</v>
      </c>
      <c r="G368" s="7" t="s">
        <v>10881</v>
      </c>
      <c r="M368" s="7" t="s">
        <v>11942</v>
      </c>
      <c r="Q368" s="6" t="s">
        <v>10615</v>
      </c>
      <c r="T368" s="6" t="s">
        <v>11667</v>
      </c>
      <c r="BV368" s="6" t="s">
        <v>9907</v>
      </c>
      <c r="BW368" t="str">
        <f>_xll.BDP(BV368,"NAME")</f>
        <v>#N/A Invalid Security</v>
      </c>
    </row>
    <row r="369" spans="5:75" ht="17.25" customHeight="1" x14ac:dyDescent="0.25">
      <c r="E369" s="6" t="s">
        <v>12179</v>
      </c>
      <c r="G369" s="7" t="s">
        <v>12252</v>
      </c>
      <c r="M369" s="6" t="s">
        <v>12400</v>
      </c>
      <c r="Q369" s="6" t="s">
        <v>12405</v>
      </c>
      <c r="T369" s="6" t="s">
        <v>12475</v>
      </c>
      <c r="BV369" s="6" t="s">
        <v>9908</v>
      </c>
      <c r="BW369" t="str">
        <f>_xll.BDP(BV369,"NAME")</f>
        <v>#N/A Invalid Security</v>
      </c>
    </row>
    <row r="370" spans="5:75" ht="17.25" customHeight="1" x14ac:dyDescent="0.25">
      <c r="E370" s="6" t="s">
        <v>12180</v>
      </c>
      <c r="G370" s="7" t="s">
        <v>12253</v>
      </c>
      <c r="M370" s="6" t="s">
        <v>12401</v>
      </c>
      <c r="Q370" s="6" t="s">
        <v>12406</v>
      </c>
      <c r="T370" s="6" t="s">
        <v>12476</v>
      </c>
      <c r="BV370" s="6" t="s">
        <v>9909</v>
      </c>
      <c r="BW370" t="str">
        <f>_xll.BDP(BV370,"NAME")</f>
        <v>JPN YEN CURR FUT  Sep27</v>
      </c>
    </row>
    <row r="371" spans="5:75" ht="17.25" customHeight="1" x14ac:dyDescent="0.25">
      <c r="E371" s="6" t="s">
        <v>10840</v>
      </c>
      <c r="G371" s="7" t="s">
        <v>10882</v>
      </c>
      <c r="M371" s="6" t="s">
        <v>11943</v>
      </c>
      <c r="Q371" s="6" t="s">
        <v>11033</v>
      </c>
      <c r="T371" s="6" t="s">
        <v>11668</v>
      </c>
      <c r="BV371" s="6" t="s">
        <v>9910</v>
      </c>
      <c r="BW371" t="str">
        <f>_xll.BDP(BV371,"NAME")</f>
        <v>#N/A Invalid Security</v>
      </c>
    </row>
    <row r="372" spans="5:75" ht="17.25" customHeight="1" x14ac:dyDescent="0.25">
      <c r="E372" s="6" t="s">
        <v>12181</v>
      </c>
      <c r="G372" s="6" t="s">
        <v>12255</v>
      </c>
      <c r="Q372" s="7" t="s">
        <v>12407</v>
      </c>
      <c r="T372" s="7" t="s">
        <v>12477</v>
      </c>
      <c r="BV372" s="6" t="s">
        <v>9911</v>
      </c>
      <c r="BW372" t="str">
        <f>_xll.BDP(BV372,"NAME")</f>
        <v>#N/A Invalid Security</v>
      </c>
    </row>
    <row r="373" spans="5:75" ht="17.25" customHeight="1" x14ac:dyDescent="0.25">
      <c r="E373" s="6" t="s">
        <v>12182</v>
      </c>
      <c r="G373" s="6" t="s">
        <v>12256</v>
      </c>
      <c r="Q373" s="7" t="s">
        <v>12408</v>
      </c>
      <c r="T373" s="7" t="s">
        <v>12478</v>
      </c>
      <c r="BV373" s="6" t="s">
        <v>9912</v>
      </c>
      <c r="BW373" t="str">
        <f>_xll.BDP(BV373,"NAME")</f>
        <v>JPN YEN CURR FUT  Dec27</v>
      </c>
    </row>
    <row r="374" spans="5:75" ht="17.25" customHeight="1" x14ac:dyDescent="0.25">
      <c r="E374" s="6" t="s">
        <v>10841</v>
      </c>
      <c r="G374" s="6" t="s">
        <v>11927</v>
      </c>
      <c r="Q374" s="7" t="s">
        <v>11043</v>
      </c>
      <c r="T374" s="7" t="s">
        <v>11669</v>
      </c>
    </row>
    <row r="375" spans="5:75" ht="17.25" customHeight="1" x14ac:dyDescent="0.25">
      <c r="E375" s="7" t="s">
        <v>12183</v>
      </c>
      <c r="Q375" s="7" t="s">
        <v>12409</v>
      </c>
      <c r="T375" s="7" t="s">
        <v>12479</v>
      </c>
    </row>
    <row r="376" spans="5:75" ht="17.25" customHeight="1" x14ac:dyDescent="0.25">
      <c r="E376" s="7" t="s">
        <v>12184</v>
      </c>
      <c r="Q376" s="7" t="s">
        <v>12410</v>
      </c>
      <c r="T376" s="7" t="s">
        <v>12480</v>
      </c>
    </row>
    <row r="377" spans="5:75" ht="17.25" customHeight="1" x14ac:dyDescent="0.25">
      <c r="E377" s="7" t="s">
        <v>10842</v>
      </c>
      <c r="Q377" s="7" t="s">
        <v>11044</v>
      </c>
      <c r="T377" s="7" t="s">
        <v>11670</v>
      </c>
    </row>
    <row r="378" spans="5:75" ht="17.25" customHeight="1" x14ac:dyDescent="0.25">
      <c r="E378" s="7" t="s">
        <v>12185</v>
      </c>
      <c r="Q378" s="7" t="s">
        <v>12411</v>
      </c>
      <c r="T378" s="7" t="s">
        <v>12481</v>
      </c>
    </row>
    <row r="379" spans="5:75" ht="17.25" customHeight="1" x14ac:dyDescent="0.25">
      <c r="E379" s="7" t="s">
        <v>12186</v>
      </c>
      <c r="Q379" s="7" t="s">
        <v>12412</v>
      </c>
      <c r="T379" s="7" t="s">
        <v>12482</v>
      </c>
    </row>
    <row r="380" spans="5:75" ht="17.25" customHeight="1" x14ac:dyDescent="0.25">
      <c r="E380" s="7" t="s">
        <v>10843</v>
      </c>
      <c r="Q380" s="7" t="s">
        <v>11045</v>
      </c>
      <c r="T380" s="7" t="s">
        <v>11671</v>
      </c>
    </row>
    <row r="381" spans="5:75" ht="17.25" customHeight="1" x14ac:dyDescent="0.25">
      <c r="E381" s="7" t="s">
        <v>12187</v>
      </c>
      <c r="Q381" s="7" t="s">
        <v>12413</v>
      </c>
      <c r="T381" s="7" t="s">
        <v>12483</v>
      </c>
    </row>
    <row r="382" spans="5:75" ht="17.25" customHeight="1" x14ac:dyDescent="0.25">
      <c r="E382" s="7" t="s">
        <v>12188</v>
      </c>
      <c r="Q382" s="7" t="s">
        <v>12414</v>
      </c>
      <c r="T382" s="7" t="s">
        <v>12484</v>
      </c>
    </row>
    <row r="383" spans="5:75" ht="17.25" customHeight="1" x14ac:dyDescent="0.25">
      <c r="E383" s="7" t="s">
        <v>10844</v>
      </c>
      <c r="Q383" s="7" t="s">
        <v>11046</v>
      </c>
      <c r="T383" s="7" t="s">
        <v>11672</v>
      </c>
    </row>
    <row r="384" spans="5:75" ht="17.25" customHeight="1" x14ac:dyDescent="0.25">
      <c r="E384" s="7" t="s">
        <v>12189</v>
      </c>
      <c r="Q384" s="6" t="s">
        <v>12415</v>
      </c>
      <c r="T384" s="6" t="s">
        <v>12485</v>
      </c>
    </row>
    <row r="385" spans="5:20" ht="17.25" customHeight="1" x14ac:dyDescent="0.25">
      <c r="E385" s="7" t="s">
        <v>12190</v>
      </c>
      <c r="Q385" s="6" t="s">
        <v>12416</v>
      </c>
      <c r="T385" s="6" t="s">
        <v>12486</v>
      </c>
    </row>
    <row r="386" spans="5:20" ht="17.25" customHeight="1" x14ac:dyDescent="0.25">
      <c r="E386" s="7" t="s">
        <v>10845</v>
      </c>
      <c r="Q386" s="6" t="s">
        <v>11047</v>
      </c>
      <c r="T386" s="6" t="s">
        <v>12086</v>
      </c>
    </row>
    <row r="387" spans="5:20" ht="17.25" customHeight="1" x14ac:dyDescent="0.25">
      <c r="E387" s="6" t="s">
        <v>12191</v>
      </c>
      <c r="Q387" s="6" t="s">
        <v>12417</v>
      </c>
    </row>
    <row r="388" spans="5:20" ht="17.25" customHeight="1" x14ac:dyDescent="0.25">
      <c r="E388" s="6" t="s">
        <v>12192</v>
      </c>
      <c r="Q388" s="6" t="s">
        <v>12418</v>
      </c>
    </row>
    <row r="389" spans="5:20" ht="17.25" customHeight="1" x14ac:dyDescent="0.25">
      <c r="E389" s="6" t="s">
        <v>11875</v>
      </c>
      <c r="Q389" s="6" t="s">
        <v>11034</v>
      </c>
    </row>
    <row r="390" spans="5:20" ht="17.25" customHeight="1" x14ac:dyDescent="0.25">
      <c r="E390" s="6" t="s">
        <v>12193</v>
      </c>
      <c r="Q390" s="6" t="s">
        <v>12419</v>
      </c>
    </row>
    <row r="391" spans="5:20" ht="17.25" customHeight="1" x14ac:dyDescent="0.25">
      <c r="E391" s="6" t="s">
        <v>12194</v>
      </c>
      <c r="Q391" s="6" t="s">
        <v>12420</v>
      </c>
    </row>
    <row r="392" spans="5:20" ht="17.25" customHeight="1" x14ac:dyDescent="0.25">
      <c r="E392" s="6" t="s">
        <v>11876</v>
      </c>
      <c r="Q392" s="6" t="s">
        <v>11035</v>
      </c>
    </row>
    <row r="393" spans="5:20" ht="17.25" customHeight="1" x14ac:dyDescent="0.25">
      <c r="E393" s="6" t="s">
        <v>12195</v>
      </c>
      <c r="Q393" s="6" t="s">
        <v>12421</v>
      </c>
    </row>
    <row r="394" spans="5:20" ht="17.25" customHeight="1" x14ac:dyDescent="0.25">
      <c r="E394" s="6" t="s">
        <v>12196</v>
      </c>
      <c r="Q394" s="6" t="s">
        <v>12422</v>
      </c>
    </row>
    <row r="395" spans="5:20" ht="17.25" customHeight="1" x14ac:dyDescent="0.25">
      <c r="E395" s="6" t="s">
        <v>11877</v>
      </c>
      <c r="Q395" s="6" t="s">
        <v>11036</v>
      </c>
    </row>
    <row r="396" spans="5:20" ht="17.25" customHeight="1" x14ac:dyDescent="0.25">
      <c r="E396" s="6" t="s">
        <v>12197</v>
      </c>
      <c r="Q396" s="7" t="s">
        <v>12423</v>
      </c>
    </row>
    <row r="397" spans="5:20" ht="17.25" customHeight="1" x14ac:dyDescent="0.25">
      <c r="E397" s="6" t="s">
        <v>12198</v>
      </c>
      <c r="Q397" s="7" t="s">
        <v>12424</v>
      </c>
    </row>
    <row r="398" spans="5:20" ht="17.25" customHeight="1" x14ac:dyDescent="0.25">
      <c r="E398" s="6" t="s">
        <v>11878</v>
      </c>
      <c r="Q398" s="7" t="s">
        <v>11037</v>
      </c>
    </row>
    <row r="399" spans="5:20" ht="17.25" customHeight="1" x14ac:dyDescent="0.25">
      <c r="E399" s="7" t="s">
        <v>12199</v>
      </c>
      <c r="Q399" s="7" t="s">
        <v>12425</v>
      </c>
    </row>
    <row r="400" spans="5:20" ht="17.25" customHeight="1" x14ac:dyDescent="0.25">
      <c r="E400" s="7" t="s">
        <v>12200</v>
      </c>
      <c r="Q400" s="7" t="s">
        <v>12426</v>
      </c>
    </row>
    <row r="401" spans="5:17" ht="17.25" customHeight="1" x14ac:dyDescent="0.25">
      <c r="E401" s="7" t="s">
        <v>10846</v>
      </c>
      <c r="Q401" s="7" t="s">
        <v>11038</v>
      </c>
    </row>
    <row r="402" spans="5:17" ht="17.25" customHeight="1" x14ac:dyDescent="0.25">
      <c r="E402" s="7" t="s">
        <v>12201</v>
      </c>
      <c r="Q402" s="7" t="s">
        <v>12427</v>
      </c>
    </row>
    <row r="403" spans="5:17" ht="17.25" customHeight="1" x14ac:dyDescent="0.25">
      <c r="E403" s="7" t="s">
        <v>12202</v>
      </c>
      <c r="Q403" s="7" t="s">
        <v>12428</v>
      </c>
    </row>
    <row r="404" spans="5:17" ht="17.25" customHeight="1" x14ac:dyDescent="0.25">
      <c r="E404" s="7" t="s">
        <v>10847</v>
      </c>
      <c r="Q404" s="7" t="s">
        <v>11048</v>
      </c>
    </row>
    <row r="405" spans="5:17" ht="17.25" customHeight="1" x14ac:dyDescent="0.25">
      <c r="E405" s="7" t="s">
        <v>12203</v>
      </c>
      <c r="Q405" s="7" t="s">
        <v>12429</v>
      </c>
    </row>
    <row r="406" spans="5:17" ht="17.25" customHeight="1" x14ac:dyDescent="0.25">
      <c r="E406" s="7" t="s">
        <v>12204</v>
      </c>
      <c r="Q406" s="7" t="s">
        <v>12430</v>
      </c>
    </row>
    <row r="407" spans="5:17" ht="17.25" customHeight="1" x14ac:dyDescent="0.25">
      <c r="E407" s="7" t="s">
        <v>10848</v>
      </c>
      <c r="Q407" s="7" t="s">
        <v>11049</v>
      </c>
    </row>
    <row r="408" spans="5:17" ht="17.25" customHeight="1" x14ac:dyDescent="0.25">
      <c r="E408" s="7" t="s">
        <v>12205</v>
      </c>
      <c r="Q408" s="6" t="s">
        <v>12431</v>
      </c>
    </row>
    <row r="409" spans="5:17" ht="17.25" customHeight="1" x14ac:dyDescent="0.25">
      <c r="E409" s="7" t="s">
        <v>12206</v>
      </c>
      <c r="Q409" s="6" t="s">
        <v>12432</v>
      </c>
    </row>
    <row r="410" spans="5:17" ht="17.25" customHeight="1" x14ac:dyDescent="0.25">
      <c r="E410" s="7" t="s">
        <v>10849</v>
      </c>
      <c r="Q410" s="6" t="s">
        <v>11957</v>
      </c>
    </row>
    <row r="411" spans="5:17" ht="17.25" customHeight="1" x14ac:dyDescent="0.25">
      <c r="E411" s="6" t="s">
        <v>12207</v>
      </c>
      <c r="Q411" s="6" t="s">
        <v>12433</v>
      </c>
    </row>
    <row r="412" spans="5:17" ht="17.25" customHeight="1" x14ac:dyDescent="0.25">
      <c r="E412" s="6" t="s">
        <v>12208</v>
      </c>
      <c r="Q412" s="6" t="s">
        <v>12434</v>
      </c>
    </row>
    <row r="413" spans="5:17" ht="17.25" customHeight="1" x14ac:dyDescent="0.25">
      <c r="E413" s="6" t="s">
        <v>11922</v>
      </c>
      <c r="Q413" s="6" t="s">
        <v>11958</v>
      </c>
    </row>
    <row r="414" spans="5:17" ht="17.25" customHeight="1" x14ac:dyDescent="0.25">
      <c r="E414" s="6"/>
      <c r="Q414" s="6" t="s">
        <v>12435</v>
      </c>
    </row>
    <row r="415" spans="5:17" ht="17.25" customHeight="1" x14ac:dyDescent="0.25">
      <c r="Q415" s="6" t="s">
        <v>12436</v>
      </c>
    </row>
    <row r="416" spans="5:17" ht="17.25" customHeight="1" x14ac:dyDescent="0.25">
      <c r="Q416" s="6" t="s">
        <v>11959</v>
      </c>
    </row>
    <row r="417" spans="17:17" ht="17.25" customHeight="1" x14ac:dyDescent="0.25">
      <c r="Q417" s="6" t="s">
        <v>12437</v>
      </c>
    </row>
    <row r="418" spans="17:17" ht="17.25" customHeight="1" x14ac:dyDescent="0.25">
      <c r="Q418" s="6" t="s">
        <v>12438</v>
      </c>
    </row>
    <row r="419" spans="17:17" ht="17.25" customHeight="1" x14ac:dyDescent="0.25">
      <c r="Q419" s="6" t="s">
        <v>11960</v>
      </c>
    </row>
    <row r="420" spans="17:17" ht="17.25" customHeight="1" x14ac:dyDescent="0.25">
      <c r="Q420" s="7" t="s">
        <v>12446</v>
      </c>
    </row>
    <row r="421" spans="17:17" ht="17.25" customHeight="1" x14ac:dyDescent="0.25">
      <c r="Q421" s="7" t="s">
        <v>12439</v>
      </c>
    </row>
    <row r="422" spans="17:17" ht="17.25" customHeight="1" x14ac:dyDescent="0.25">
      <c r="Q422" s="7" t="s">
        <v>11039</v>
      </c>
    </row>
    <row r="423" spans="17:17" ht="17.25" customHeight="1" x14ac:dyDescent="0.25">
      <c r="Q423" s="7" t="s">
        <v>12440</v>
      </c>
    </row>
    <row r="424" spans="17:17" ht="17.25" customHeight="1" x14ac:dyDescent="0.25">
      <c r="Q424" s="7" t="s">
        <v>12441</v>
      </c>
    </row>
    <row r="425" spans="17:17" ht="17.25" customHeight="1" x14ac:dyDescent="0.25">
      <c r="Q425" s="7" t="s">
        <v>11040</v>
      </c>
    </row>
    <row r="426" spans="17:17" ht="17.25" customHeight="1" x14ac:dyDescent="0.25">
      <c r="Q426" s="7" t="s">
        <v>12442</v>
      </c>
    </row>
    <row r="427" spans="17:17" ht="17.25" customHeight="1" x14ac:dyDescent="0.25">
      <c r="Q427" s="7" t="s">
        <v>12443</v>
      </c>
    </row>
    <row r="428" spans="17:17" ht="17.25" customHeight="1" x14ac:dyDescent="0.25">
      <c r="Q428" s="7" t="s">
        <v>11041</v>
      </c>
    </row>
    <row r="429" spans="17:17" ht="17.25" customHeight="1" x14ac:dyDescent="0.25">
      <c r="Q429" s="7" t="s">
        <v>12444</v>
      </c>
    </row>
    <row r="430" spans="17:17" ht="17.25" customHeight="1" x14ac:dyDescent="0.25">
      <c r="Q430" s="7" t="s">
        <v>12445</v>
      </c>
    </row>
    <row r="431" spans="17:17" ht="17.25" customHeight="1" x14ac:dyDescent="0.25">
      <c r="Q431" s="7" t="s">
        <v>11042</v>
      </c>
    </row>
    <row r="432" spans="17:17" ht="17.25" customHeight="1" x14ac:dyDescent="0.25">
      <c r="Q432" s="6" t="s">
        <v>12447</v>
      </c>
    </row>
    <row r="433" spans="17:17" ht="17.25" customHeight="1" x14ac:dyDescent="0.25">
      <c r="Q433" s="6" t="s">
        <v>12448</v>
      </c>
    </row>
    <row r="434" spans="17:17" ht="17.25" customHeight="1" x14ac:dyDescent="0.25">
      <c r="Q434" s="6" t="s">
        <v>12027</v>
      </c>
    </row>
  </sheetData>
  <autoFilter ref="BV1:BW373"/>
  <conditionalFormatting sqref="O111:O112">
    <cfRule type="duplicateValues" dxfId="9" priority="11"/>
  </conditionalFormatting>
  <conditionalFormatting sqref="O119">
    <cfRule type="duplicateValues" dxfId="8" priority="10"/>
  </conditionalFormatting>
  <conditionalFormatting sqref="R43:R44">
    <cfRule type="duplicateValues" dxfId="7" priority="9"/>
  </conditionalFormatting>
  <conditionalFormatting sqref="R51">
    <cfRule type="duplicateValues" dxfId="6" priority="8"/>
  </conditionalFormatting>
  <conditionalFormatting sqref="S121:S122">
    <cfRule type="duplicateValues" dxfId="5" priority="7"/>
  </conditionalFormatting>
  <conditionalFormatting sqref="S129">
    <cfRule type="duplicateValues" dxfId="4" priority="6"/>
  </conditionalFormatting>
  <conditionalFormatting sqref="X116:X117">
    <cfRule type="duplicateValues" dxfId="3" priority="5"/>
  </conditionalFormatting>
  <conditionalFormatting sqref="O135">
    <cfRule type="duplicateValues" dxfId="2" priority="3"/>
  </conditionalFormatting>
  <conditionalFormatting sqref="R67">
    <cfRule type="duplicateValues" dxfId="1" priority="2"/>
  </conditionalFormatting>
  <conditionalFormatting sqref="S145">
    <cfRule type="duplicateValues" dxfId="0" priority="1"/>
  </conditionalFormatting>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W379"/>
  <sheetViews>
    <sheetView topLeftCell="AL1" workbookViewId="0">
      <selection activeCell="AS4" sqref="AS4"/>
    </sheetView>
  </sheetViews>
  <sheetFormatPr defaultRowHeight="17.25" customHeight="1" x14ac:dyDescent="0.25"/>
  <cols>
    <col min="1" max="1" width="13.5703125" customWidth="1"/>
    <col min="2" max="3" width="18" customWidth="1"/>
    <col min="4" max="4" width="14.140625" customWidth="1"/>
    <col min="5" max="5" width="12.7109375" customWidth="1"/>
    <col min="6" max="6" width="16.7109375" customWidth="1"/>
    <col min="7" max="8" width="13.7109375" customWidth="1"/>
    <col min="9" max="9" width="14.28515625" customWidth="1"/>
    <col min="10" max="10" width="13.28515625" customWidth="1"/>
    <col min="11" max="11" width="16.140625" customWidth="1"/>
    <col min="12" max="12" width="15" customWidth="1"/>
    <col min="13" max="13" width="16" customWidth="1"/>
    <col min="14" max="16" width="19" customWidth="1"/>
    <col min="17" max="21" width="17.42578125" customWidth="1"/>
    <col min="22" max="22" width="18.42578125" customWidth="1"/>
    <col min="23" max="23" width="14.140625" customWidth="1"/>
    <col min="24" max="24" width="15.5703125" customWidth="1"/>
    <col min="25" max="25" width="18.42578125" customWidth="1"/>
    <col min="26" max="26" width="14.42578125" customWidth="1"/>
    <col min="27" max="27" width="15" customWidth="1"/>
    <col min="28" max="28" width="17.42578125" customWidth="1"/>
    <col min="29" max="29" width="16" customWidth="1"/>
    <col min="30" max="30" width="16.85546875" customWidth="1"/>
    <col min="31" max="32" width="16.5703125" customWidth="1"/>
    <col min="33" max="33" width="17.7109375" customWidth="1"/>
    <col min="34" max="34" width="14.5703125" bestFit="1" customWidth="1"/>
    <col min="35" max="35" width="14" bestFit="1" customWidth="1"/>
    <col min="36" max="36" width="14.28515625" bestFit="1" customWidth="1"/>
    <col min="37" max="37" width="18.5703125" customWidth="1"/>
    <col min="38" max="38" width="17" customWidth="1"/>
    <col min="39" max="39" width="16.140625" customWidth="1"/>
    <col min="40" max="40" width="16.28515625" customWidth="1"/>
    <col min="41" max="41" width="19.5703125" customWidth="1"/>
    <col min="42" max="42" width="15" customWidth="1"/>
    <col min="43" max="43" width="15.140625" customWidth="1"/>
    <col min="44" max="44" width="15" customWidth="1"/>
    <col min="45" max="45" width="16.7109375" customWidth="1"/>
    <col min="46" max="46" width="13.28515625" bestFit="1" customWidth="1"/>
    <col min="47" max="47" width="11.7109375" customWidth="1"/>
    <col min="74" max="74" width="17.42578125" customWidth="1"/>
  </cols>
  <sheetData>
    <row r="1" spans="1:75" ht="17.25" customHeight="1" x14ac:dyDescent="0.25">
      <c r="A1" s="4" t="str">
        <f t="array" ref="A1:BT1">TRANSPOSE(IndexInfo!C2:C77)</f>
        <v>VIX</v>
      </c>
      <c r="B1" s="4" t="str">
        <v>ES</v>
      </c>
      <c r="C1" s="4" t="str">
        <v>TSX</v>
      </c>
      <c r="D1" s="4" t="str">
        <v>UKX</v>
      </c>
      <c r="E1" s="4" t="str">
        <v>CAC</v>
      </c>
      <c r="F1" s="4" t="str">
        <v>DAX</v>
      </c>
      <c r="G1" s="4" t="str">
        <v>IBEX</v>
      </c>
      <c r="H1" s="4" t="str">
        <v>FTSEMIB</v>
      </c>
      <c r="I1" s="4" t="str">
        <v>AEX</v>
      </c>
      <c r="J1" s="4" t="str">
        <v>OMX</v>
      </c>
      <c r="K1" s="4" t="str">
        <v>SMI</v>
      </c>
      <c r="L1" s="4" t="str">
        <v>NKY</v>
      </c>
      <c r="M1" s="4" t="str">
        <v>HIA</v>
      </c>
      <c r="N1" s="4" t="str">
        <v>AS51</v>
      </c>
      <c r="O1" s="4" t="str">
        <v>Brent</v>
      </c>
      <c r="P1" s="4" t="str">
        <v>Gasoil</v>
      </c>
      <c r="Q1" s="4" t="str">
        <v>WTI</v>
      </c>
      <c r="R1" s="4" t="str">
        <v>UnlGasoline</v>
      </c>
      <c r="S1" s="4" t="str">
        <v>HeatingOil</v>
      </c>
      <c r="T1" s="4" t="str">
        <v>NatGas</v>
      </c>
      <c r="U1" s="4" t="str">
        <v>Cotton</v>
      </c>
      <c r="V1" s="4" t="str">
        <v>Coffee</v>
      </c>
      <c r="W1" s="4" t="str">
        <v>Coca</v>
      </c>
      <c r="X1" s="4" t="str">
        <v>Sugar</v>
      </c>
      <c r="Y1" s="4" t="str">
        <v>KanasaWheat</v>
      </c>
      <c r="Z1" s="4" t="str">
        <v>Corn</v>
      </c>
      <c r="AA1" s="4" t="str">
        <v>Wheat</v>
      </c>
      <c r="AB1" s="4" t="str">
        <v>LeanHogs</v>
      </c>
      <c r="AC1" s="4" t="str">
        <v>FeederCattle</v>
      </c>
      <c r="AD1" s="4" t="str">
        <v>LiveCattle</v>
      </c>
      <c r="AE1" s="4" t="str">
        <v>Gold</v>
      </c>
      <c r="AF1" s="4" t="str">
        <v>Silver</v>
      </c>
      <c r="AG1" s="4" t="str">
        <v>Aluminum</v>
      </c>
      <c r="AH1" s="4" t="str">
        <v>Nickel</v>
      </c>
      <c r="AI1" s="4" t="str">
        <v>Lead</v>
      </c>
      <c r="AJ1" s="4" t="str">
        <v>Zinc</v>
      </c>
      <c r="AK1" s="4" t="str">
        <v>Copper</v>
      </c>
      <c r="AL1" s="4" t="str">
        <v>USZC</v>
      </c>
      <c r="AM1" s="4" t="str">
        <v>AUSZC</v>
      </c>
      <c r="AN1" s="4" t="str">
        <v>CAZC</v>
      </c>
      <c r="AO1" s="4" t="str">
        <v>GERZC</v>
      </c>
      <c r="AP1" s="4" t="str">
        <v>UKZC</v>
      </c>
      <c r="AQ1" s="4" t="str">
        <v>JPZC</v>
      </c>
      <c r="AR1" s="4" t="str">
        <v>GBPUSD</v>
      </c>
      <c r="AS1" s="4" t="str">
        <v>EURUSD</v>
      </c>
      <c r="AT1" s="4" t="str">
        <v>JPYUSD</v>
      </c>
      <c r="AU1" t="str">
        <v>AUDUSD</v>
      </c>
      <c r="AV1" t="str">
        <v>CADUSD</v>
      </c>
      <c r="AW1" t="str">
        <v>CHFUSD</v>
      </c>
      <c r="AX1" t="str">
        <v>GBPJPY</v>
      </c>
      <c r="AY1" t="str">
        <v>EURJPY</v>
      </c>
      <c r="AZ1" t="str">
        <v>EURAUD</v>
      </c>
      <c r="BA1" t="str">
        <v>TRYUSD</v>
      </c>
      <c r="BB1" t="str">
        <v>BRLUSD</v>
      </c>
      <c r="BC1" t="str">
        <v>MXNUSD</v>
      </c>
      <c r="BD1" t="str">
        <v>USDINR</v>
      </c>
      <c r="BE1" t="str">
        <v>NZDUSD</v>
      </c>
      <c r="BF1" t="str">
        <v>ZARUSD</v>
      </c>
      <c r="BG1" t="str">
        <v>RUBUSD</v>
      </c>
      <c r="BH1" t="str">
        <v>Bitcoin</v>
      </c>
      <c r="BI1" t="str">
        <v>Ethereum</v>
      </c>
      <c r="BJ1">
        <v>0</v>
      </c>
      <c r="BK1">
        <v>0</v>
      </c>
      <c r="BL1">
        <v>0</v>
      </c>
      <c r="BM1">
        <v>0</v>
      </c>
      <c r="BN1">
        <v>0</v>
      </c>
      <c r="BO1">
        <v>0</v>
      </c>
      <c r="BP1">
        <v>0</v>
      </c>
      <c r="BQ1">
        <v>0</v>
      </c>
      <c r="BR1">
        <v>0</v>
      </c>
      <c r="BS1">
        <v>0</v>
      </c>
      <c r="BT1">
        <v>0</v>
      </c>
      <c r="BV1" t="s">
        <v>4354</v>
      </c>
      <c r="BW1" t="s">
        <v>4354</v>
      </c>
    </row>
    <row r="2" spans="1:75" ht="17.25" customHeight="1" x14ac:dyDescent="0.25">
      <c r="A2" s="7" t="s">
        <v>4191</v>
      </c>
      <c r="B2" s="6" t="s">
        <v>2326</v>
      </c>
      <c r="C2" s="6" t="s">
        <v>2450</v>
      </c>
      <c r="D2" s="7" t="s">
        <v>2523</v>
      </c>
      <c r="E2" s="7" t="s">
        <v>2591</v>
      </c>
      <c r="F2" s="7" t="s">
        <v>2882</v>
      </c>
      <c r="G2" s="7" t="s">
        <v>2990</v>
      </c>
      <c r="H2" s="6" t="s">
        <v>438</v>
      </c>
      <c r="I2" s="6" t="s">
        <v>3243</v>
      </c>
      <c r="J2" s="6" t="s">
        <v>3462</v>
      </c>
      <c r="K2" s="6" t="s">
        <v>3560</v>
      </c>
      <c r="L2" s="7" t="s">
        <v>3669</v>
      </c>
      <c r="M2" s="7" t="s">
        <v>3786</v>
      </c>
      <c r="N2" s="7" t="s">
        <v>4089</v>
      </c>
      <c r="O2" s="6" t="s">
        <v>4355</v>
      </c>
      <c r="P2" s="7" t="s">
        <v>4696</v>
      </c>
      <c r="Q2" s="6" t="s">
        <v>954</v>
      </c>
      <c r="R2" s="7" t="s">
        <v>5032</v>
      </c>
      <c r="S2" s="6" t="s">
        <v>5170</v>
      </c>
      <c r="T2" s="6" t="s">
        <v>1274</v>
      </c>
      <c r="U2" s="7" t="s">
        <v>5542</v>
      </c>
      <c r="V2" s="6" t="s">
        <v>2233</v>
      </c>
      <c r="W2" s="6" t="s">
        <v>5652</v>
      </c>
      <c r="X2" s="6" t="s">
        <v>5807</v>
      </c>
      <c r="Y2" s="6" t="s">
        <v>5925</v>
      </c>
      <c r="Z2" s="6" t="s">
        <v>6059</v>
      </c>
      <c r="AA2" s="6" t="s">
        <v>6218</v>
      </c>
      <c r="AB2" s="6" t="s">
        <v>8206</v>
      </c>
      <c r="AC2" s="6" t="s">
        <v>6536</v>
      </c>
      <c r="AD2" s="6" t="s">
        <v>6784</v>
      </c>
      <c r="AE2" s="6" t="s">
        <v>1541</v>
      </c>
      <c r="AF2" s="6" t="s">
        <v>1861</v>
      </c>
      <c r="AG2" s="7" t="s">
        <v>6984</v>
      </c>
      <c r="AH2" s="7" t="s">
        <v>7222</v>
      </c>
      <c r="AI2" s="7" t="s">
        <v>7460</v>
      </c>
      <c r="AJ2" s="7" t="s">
        <v>7698</v>
      </c>
      <c r="AK2" s="7" t="s">
        <v>7936</v>
      </c>
      <c r="AL2" s="6" t="s">
        <v>8450</v>
      </c>
      <c r="AM2" s="7" t="s">
        <v>8575</v>
      </c>
      <c r="AN2" s="6" t="s">
        <v>8687</v>
      </c>
      <c r="AO2" s="7" t="s">
        <v>8796</v>
      </c>
      <c r="AP2" s="6" t="s">
        <v>8901</v>
      </c>
      <c r="AQ2" s="6" t="s">
        <v>9009</v>
      </c>
      <c r="AR2" s="6" t="s">
        <v>9246</v>
      </c>
      <c r="AS2" s="6" t="s">
        <v>9463</v>
      </c>
      <c r="AT2" s="6" t="s">
        <v>9543</v>
      </c>
      <c r="BV2" s="6" t="s">
        <v>9541</v>
      </c>
      <c r="BW2" t="str">
        <f>_xll.BDP(BV2,"NAME")</f>
        <v>#N/A Invalid Security</v>
      </c>
    </row>
    <row r="3" spans="1:75" ht="17.25" customHeight="1" x14ac:dyDescent="0.25">
      <c r="A3" s="7" t="s">
        <v>4192</v>
      </c>
      <c r="B3" s="6" t="s">
        <v>2327</v>
      </c>
      <c r="C3" s="7" t="s">
        <v>2451</v>
      </c>
      <c r="D3" s="7" t="s">
        <v>2524</v>
      </c>
      <c r="E3" s="6" t="s">
        <v>2592</v>
      </c>
      <c r="F3" s="6" t="s">
        <v>2883</v>
      </c>
      <c r="G3" s="7" t="s">
        <v>2991</v>
      </c>
      <c r="H3" s="6" t="s">
        <v>439</v>
      </c>
      <c r="I3" s="6" t="s">
        <v>3244</v>
      </c>
      <c r="J3" s="6" t="s">
        <v>583</v>
      </c>
      <c r="K3" s="6" t="s">
        <v>3561</v>
      </c>
      <c r="L3" s="6" t="s">
        <v>3670</v>
      </c>
      <c r="M3" s="7" t="s">
        <v>3787</v>
      </c>
      <c r="N3" s="7" t="s">
        <v>4090</v>
      </c>
      <c r="O3" s="6" t="s">
        <v>4356</v>
      </c>
      <c r="P3" s="7" t="s">
        <v>4697</v>
      </c>
      <c r="Q3" s="6" t="s">
        <v>955</v>
      </c>
      <c r="R3" s="7" t="s">
        <v>5033</v>
      </c>
      <c r="S3" s="6" t="s">
        <v>5171</v>
      </c>
      <c r="T3" s="6" t="s">
        <v>1275</v>
      </c>
      <c r="U3" s="7" t="s">
        <v>5543</v>
      </c>
      <c r="V3" s="6" t="s">
        <v>2234</v>
      </c>
      <c r="W3" s="6" t="s">
        <v>5653</v>
      </c>
      <c r="X3" s="7" t="s">
        <v>5808</v>
      </c>
      <c r="Y3" s="6" t="s">
        <v>5926</v>
      </c>
      <c r="Z3" s="6" t="s">
        <v>6060</v>
      </c>
      <c r="AA3" s="6" t="s">
        <v>6219</v>
      </c>
      <c r="AB3" s="6" t="s">
        <v>8207</v>
      </c>
      <c r="AC3" s="6" t="s">
        <v>6537</v>
      </c>
      <c r="AD3" s="6" t="s">
        <v>6785</v>
      </c>
      <c r="AE3" s="6" t="s">
        <v>1542</v>
      </c>
      <c r="AF3" s="6" t="s">
        <v>1862</v>
      </c>
      <c r="AG3" s="7" t="s">
        <v>6985</v>
      </c>
      <c r="AH3" s="7" t="s">
        <v>7223</v>
      </c>
      <c r="AI3" s="7" t="s">
        <v>7461</v>
      </c>
      <c r="AJ3" s="7" t="s">
        <v>7699</v>
      </c>
      <c r="AK3" s="7" t="s">
        <v>7937</v>
      </c>
      <c r="AL3" s="6" t="s">
        <v>8451</v>
      </c>
      <c r="AM3" s="7" t="s">
        <v>8576</v>
      </c>
      <c r="AN3" s="6" t="s">
        <v>8688</v>
      </c>
      <c r="AO3" s="7" t="s">
        <v>8797</v>
      </c>
      <c r="AP3" s="6" t="s">
        <v>8902</v>
      </c>
      <c r="AQ3" s="6" t="s">
        <v>9010</v>
      </c>
      <c r="AR3" s="6" t="s">
        <v>9247</v>
      </c>
      <c r="AS3" s="6" t="s">
        <v>9464</v>
      </c>
      <c r="AT3" s="6" t="s">
        <v>9546</v>
      </c>
      <c r="BV3" s="6" t="s">
        <v>9542</v>
      </c>
      <c r="BW3" t="str">
        <f>_xll.BDP(BV3,"NAME")</f>
        <v>#N/A Invalid Security</v>
      </c>
    </row>
    <row r="4" spans="1:75" ht="17.25" customHeight="1" x14ac:dyDescent="0.25">
      <c r="A4" s="7" t="s">
        <v>4193</v>
      </c>
      <c r="B4" s="6" t="s">
        <v>2328</v>
      </c>
      <c r="C4" s="7" t="s">
        <v>2452</v>
      </c>
      <c r="D4" s="7" t="s">
        <v>2525</v>
      </c>
      <c r="E4" s="6" t="s">
        <v>2593</v>
      </c>
      <c r="F4" s="6" t="s">
        <v>2884</v>
      </c>
      <c r="G4" s="7" t="s">
        <v>2992</v>
      </c>
      <c r="H4" s="6" t="s">
        <v>440</v>
      </c>
      <c r="I4" s="6" t="s">
        <v>3245</v>
      </c>
      <c r="J4" s="6" t="s">
        <v>3463</v>
      </c>
      <c r="K4" s="6" t="s">
        <v>3562</v>
      </c>
      <c r="L4" s="6" t="s">
        <v>3671</v>
      </c>
      <c r="M4" s="7" t="s">
        <v>3788</v>
      </c>
      <c r="N4" s="7" t="s">
        <v>4091</v>
      </c>
      <c r="O4" s="6" t="s">
        <v>4357</v>
      </c>
      <c r="P4" s="7" t="s">
        <v>4698</v>
      </c>
      <c r="Q4" s="6" t="s">
        <v>956</v>
      </c>
      <c r="R4" s="7" t="s">
        <v>5034</v>
      </c>
      <c r="S4" s="6" t="s">
        <v>5172</v>
      </c>
      <c r="T4" s="6" t="s">
        <v>1276</v>
      </c>
      <c r="U4" s="7" t="s">
        <v>5544</v>
      </c>
      <c r="V4" s="6" t="s">
        <v>2235</v>
      </c>
      <c r="W4" s="6" t="s">
        <v>5654</v>
      </c>
      <c r="X4" s="7" t="s">
        <v>5809</v>
      </c>
      <c r="Y4" s="6" t="s">
        <v>5927</v>
      </c>
      <c r="Z4" s="6" t="s">
        <v>6061</v>
      </c>
      <c r="AA4" s="6" t="s">
        <v>6220</v>
      </c>
      <c r="AB4" s="6" t="s">
        <v>8208</v>
      </c>
      <c r="AC4" s="6" t="s">
        <v>6538</v>
      </c>
      <c r="AD4" s="6" t="s">
        <v>6786</v>
      </c>
      <c r="AE4" s="6" t="s">
        <v>1543</v>
      </c>
      <c r="AF4" s="6" t="s">
        <v>1863</v>
      </c>
      <c r="AG4" s="7" t="s">
        <v>6986</v>
      </c>
      <c r="AH4" s="7" t="s">
        <v>7224</v>
      </c>
      <c r="AI4" s="7" t="s">
        <v>7462</v>
      </c>
      <c r="AJ4" s="7" t="s">
        <v>7700</v>
      </c>
      <c r="AK4" s="7" t="s">
        <v>7938</v>
      </c>
      <c r="AL4" s="6" t="s">
        <v>8452</v>
      </c>
      <c r="AM4" s="7" t="s">
        <v>8577</v>
      </c>
      <c r="AN4" s="6" t="s">
        <v>8689</v>
      </c>
      <c r="AO4" s="7" t="s">
        <v>8798</v>
      </c>
      <c r="AP4" s="6" t="s">
        <v>8903</v>
      </c>
      <c r="AQ4" s="6" t="s">
        <v>9011</v>
      </c>
      <c r="AR4" s="6" t="s">
        <v>9248</v>
      </c>
      <c r="AS4" s="6" t="s">
        <v>9465</v>
      </c>
      <c r="AT4" s="6" t="s">
        <v>9549</v>
      </c>
      <c r="BV4" s="6" t="s">
        <v>9543</v>
      </c>
      <c r="BW4" t="str">
        <f>_xll.BDP(BV4,"NAME")</f>
        <v>JPN YEN FUT (IMM) Mar87</v>
      </c>
    </row>
    <row r="5" spans="1:75" ht="17.25" customHeight="1" x14ac:dyDescent="0.25">
      <c r="A5" s="7" t="s">
        <v>4194</v>
      </c>
      <c r="B5" s="6" t="s">
        <v>2329</v>
      </c>
      <c r="C5" s="7" t="s">
        <v>2453</v>
      </c>
      <c r="D5" s="7" t="s">
        <v>2526</v>
      </c>
      <c r="E5" s="6" t="s">
        <v>2594</v>
      </c>
      <c r="F5" s="6" t="s">
        <v>2885</v>
      </c>
      <c r="G5" s="7" t="s">
        <v>2993</v>
      </c>
      <c r="H5" s="7" t="s">
        <v>441</v>
      </c>
      <c r="I5" s="6" t="s">
        <v>3246</v>
      </c>
      <c r="J5" s="6" t="s">
        <v>3464</v>
      </c>
      <c r="K5" s="7" t="s">
        <v>3563</v>
      </c>
      <c r="L5" s="6" t="s">
        <v>3672</v>
      </c>
      <c r="M5" s="7" t="s">
        <v>3789</v>
      </c>
      <c r="N5" s="6" t="s">
        <v>4092</v>
      </c>
      <c r="O5" s="6" t="s">
        <v>4358</v>
      </c>
      <c r="P5" s="7" t="s">
        <v>4699</v>
      </c>
      <c r="Q5" s="6" t="s">
        <v>957</v>
      </c>
      <c r="R5" s="7" t="s">
        <v>5035</v>
      </c>
      <c r="S5" s="6" t="s">
        <v>5173</v>
      </c>
      <c r="T5" s="6" t="s">
        <v>1277</v>
      </c>
      <c r="U5" s="7" t="s">
        <v>5545</v>
      </c>
      <c r="V5" s="6" t="s">
        <v>2236</v>
      </c>
      <c r="W5" s="6" t="s">
        <v>5655</v>
      </c>
      <c r="X5" s="7" t="s">
        <v>5810</v>
      </c>
      <c r="Y5" s="6" t="s">
        <v>5928</v>
      </c>
      <c r="Z5" s="6" t="s">
        <v>6062</v>
      </c>
      <c r="AA5" s="6" t="s">
        <v>6221</v>
      </c>
      <c r="AB5" s="6" t="s">
        <v>8209</v>
      </c>
      <c r="AC5" s="6" t="s">
        <v>6539</v>
      </c>
      <c r="AD5" s="6" t="s">
        <v>6787</v>
      </c>
      <c r="AE5" s="6" t="s">
        <v>1544</v>
      </c>
      <c r="AF5" s="6" t="s">
        <v>1864</v>
      </c>
      <c r="AG5" s="7" t="s">
        <v>6987</v>
      </c>
      <c r="AH5" s="7" t="s">
        <v>7225</v>
      </c>
      <c r="AI5" s="7" t="s">
        <v>7463</v>
      </c>
      <c r="AJ5" s="7" t="s">
        <v>7701</v>
      </c>
      <c r="AK5" s="7" t="s">
        <v>7939</v>
      </c>
      <c r="AL5" s="6" t="s">
        <v>8453</v>
      </c>
      <c r="AM5" s="7" t="s">
        <v>8578</v>
      </c>
      <c r="AN5" s="6" t="s">
        <v>8690</v>
      </c>
      <c r="AO5" s="7" t="s">
        <v>8799</v>
      </c>
      <c r="AP5" s="6" t="s">
        <v>8904</v>
      </c>
      <c r="AQ5" s="6" t="s">
        <v>9012</v>
      </c>
      <c r="AR5" s="6" t="s">
        <v>9249</v>
      </c>
      <c r="AS5" s="6" t="s">
        <v>9466</v>
      </c>
      <c r="AT5" s="6" t="s">
        <v>9552</v>
      </c>
      <c r="BV5" s="6" t="s">
        <v>9544</v>
      </c>
      <c r="BW5" t="str">
        <f>_xll.BDP(BV5,"NAME")</f>
        <v>#N/A Invalid Security</v>
      </c>
    </row>
    <row r="6" spans="1:75" ht="17.25" customHeight="1" x14ac:dyDescent="0.25">
      <c r="A6" s="7" t="s">
        <v>4195</v>
      </c>
      <c r="B6" s="7" t="s">
        <v>2330</v>
      </c>
      <c r="C6" s="7" t="s">
        <v>2454</v>
      </c>
      <c r="D6" s="6" t="s">
        <v>2527</v>
      </c>
      <c r="E6" s="6" t="s">
        <v>2595</v>
      </c>
      <c r="F6" s="6" t="s">
        <v>2886</v>
      </c>
      <c r="G6" s="7" t="s">
        <v>2994</v>
      </c>
      <c r="H6" s="7" t="s">
        <v>442</v>
      </c>
      <c r="I6" s="6" t="s">
        <v>3247</v>
      </c>
      <c r="J6" s="6" t="s">
        <v>584</v>
      </c>
      <c r="K6" s="7" t="s">
        <v>3564</v>
      </c>
      <c r="L6" s="6" t="s">
        <v>3673</v>
      </c>
      <c r="M6" s="7" t="s">
        <v>3790</v>
      </c>
      <c r="N6" s="6" t="s">
        <v>4093</v>
      </c>
      <c r="O6" s="6" t="s">
        <v>4359</v>
      </c>
      <c r="P6" s="7" t="s">
        <v>4700</v>
      </c>
      <c r="Q6" s="6" t="s">
        <v>958</v>
      </c>
      <c r="R6" s="7" t="s">
        <v>5036</v>
      </c>
      <c r="S6" s="6" t="s">
        <v>5174</v>
      </c>
      <c r="T6" s="6" t="s">
        <v>1278</v>
      </c>
      <c r="U6" s="7" t="s">
        <v>5546</v>
      </c>
      <c r="V6" s="6" t="s">
        <v>2237</v>
      </c>
      <c r="W6" s="6" t="s">
        <v>5656</v>
      </c>
      <c r="X6" s="7" t="s">
        <v>5811</v>
      </c>
      <c r="Y6" s="6" t="s">
        <v>5929</v>
      </c>
      <c r="Z6" s="6" t="s">
        <v>6063</v>
      </c>
      <c r="AA6" s="6" t="s">
        <v>6222</v>
      </c>
      <c r="AB6" s="6" t="s">
        <v>8210</v>
      </c>
      <c r="AC6" s="6" t="s">
        <v>6540</v>
      </c>
      <c r="AD6" s="6" t="s">
        <v>6788</v>
      </c>
      <c r="AE6" s="6" t="s">
        <v>1545</v>
      </c>
      <c r="AF6" s="6" t="s">
        <v>1865</v>
      </c>
      <c r="AG6" s="7" t="s">
        <v>6988</v>
      </c>
      <c r="AH6" s="7" t="s">
        <v>7226</v>
      </c>
      <c r="AI6" s="7" t="s">
        <v>7464</v>
      </c>
      <c r="AJ6" s="7" t="s">
        <v>7702</v>
      </c>
      <c r="AK6" s="7" t="s">
        <v>7940</v>
      </c>
      <c r="AL6" s="7" t="s">
        <v>8454</v>
      </c>
      <c r="AM6" s="6" t="s">
        <v>8579</v>
      </c>
      <c r="AN6" s="7" t="s">
        <v>8691</v>
      </c>
      <c r="AO6" s="6" t="s">
        <v>8800</v>
      </c>
      <c r="AP6" s="7" t="s">
        <v>8905</v>
      </c>
      <c r="AQ6" s="7" t="s">
        <v>9013</v>
      </c>
      <c r="AR6" s="7" t="s">
        <v>9250</v>
      </c>
      <c r="AS6" s="7" t="s">
        <v>9467</v>
      </c>
      <c r="AT6" s="7" t="s">
        <v>9555</v>
      </c>
      <c r="BV6" s="6" t="s">
        <v>9545</v>
      </c>
      <c r="BW6" t="str">
        <f>_xll.BDP(BV6,"NAME")</f>
        <v>#N/A Invalid Security</v>
      </c>
    </row>
    <row r="7" spans="1:75" ht="17.25" customHeight="1" x14ac:dyDescent="0.25">
      <c r="A7" s="7" t="s">
        <v>4196</v>
      </c>
      <c r="B7" s="7" t="s">
        <v>2331</v>
      </c>
      <c r="C7" s="6" t="s">
        <v>2455</v>
      </c>
      <c r="D7" s="6" t="s">
        <v>2528</v>
      </c>
      <c r="E7" s="6" t="s">
        <v>2596</v>
      </c>
      <c r="F7" s="7" t="s">
        <v>2887</v>
      </c>
      <c r="G7" s="7" t="s">
        <v>2995</v>
      </c>
      <c r="H7" s="7" t="s">
        <v>443</v>
      </c>
      <c r="I7" s="6" t="s">
        <v>3248</v>
      </c>
      <c r="J7" s="6" t="s">
        <v>3465</v>
      </c>
      <c r="K7" s="7" t="s">
        <v>3565</v>
      </c>
      <c r="L7" s="7" t="s">
        <v>3674</v>
      </c>
      <c r="M7" s="7" t="s">
        <v>3791</v>
      </c>
      <c r="N7" s="6" t="s">
        <v>4094</v>
      </c>
      <c r="O7" s="6" t="s">
        <v>4360</v>
      </c>
      <c r="P7" s="7" t="s">
        <v>4701</v>
      </c>
      <c r="Q7" s="6" t="s">
        <v>959</v>
      </c>
      <c r="R7" s="7" t="s">
        <v>5037</v>
      </c>
      <c r="S7" s="6" t="s">
        <v>5175</v>
      </c>
      <c r="T7" s="6" t="s">
        <v>1279</v>
      </c>
      <c r="U7" s="6" t="s">
        <v>5547</v>
      </c>
      <c r="V7" s="7" t="s">
        <v>2238</v>
      </c>
      <c r="W7" s="7" t="s">
        <v>5657</v>
      </c>
      <c r="X7" s="7" t="s">
        <v>5812</v>
      </c>
      <c r="Y7" s="7" t="s">
        <v>5930</v>
      </c>
      <c r="Z7" s="7" t="s">
        <v>6064</v>
      </c>
      <c r="AA7" s="7" t="s">
        <v>6223</v>
      </c>
      <c r="AB7" s="6" t="s">
        <v>8211</v>
      </c>
      <c r="AC7" s="6" t="s">
        <v>6541</v>
      </c>
      <c r="AD7" s="6" t="s">
        <v>6789</v>
      </c>
      <c r="AE7" s="6" t="s">
        <v>1546</v>
      </c>
      <c r="AF7" s="6" t="s">
        <v>1866</v>
      </c>
      <c r="AG7" s="7" t="s">
        <v>6989</v>
      </c>
      <c r="AH7" s="7" t="s">
        <v>7227</v>
      </c>
      <c r="AI7" s="7" t="s">
        <v>7465</v>
      </c>
      <c r="AJ7" s="7" t="s">
        <v>7703</v>
      </c>
      <c r="AK7" s="7" t="s">
        <v>7941</v>
      </c>
      <c r="AL7" s="7" t="s">
        <v>8455</v>
      </c>
      <c r="AM7" s="6" t="s">
        <v>8580</v>
      </c>
      <c r="AN7" s="7" t="s">
        <v>8692</v>
      </c>
      <c r="AO7" s="6" t="s">
        <v>8801</v>
      </c>
      <c r="AP7" s="7" t="s">
        <v>8906</v>
      </c>
      <c r="AQ7" s="7" t="s">
        <v>9014</v>
      </c>
      <c r="AR7" s="7" t="s">
        <v>9251</v>
      </c>
      <c r="AS7" s="7" t="s">
        <v>9468</v>
      </c>
      <c r="AT7" s="7" t="s">
        <v>9558</v>
      </c>
      <c r="BV7" s="6" t="s">
        <v>9546</v>
      </c>
      <c r="BW7" t="str">
        <f>_xll.BDP(BV7,"NAME")</f>
        <v>JPN YEN FUT (IMM) Jun87</v>
      </c>
    </row>
    <row r="8" spans="1:75" ht="17.25" customHeight="1" x14ac:dyDescent="0.25">
      <c r="A8" s="7" t="s">
        <v>4197</v>
      </c>
      <c r="B8" s="7" t="s">
        <v>2332</v>
      </c>
      <c r="C8" s="6" t="s">
        <v>2456</v>
      </c>
      <c r="D8" s="6" t="s">
        <v>2529</v>
      </c>
      <c r="E8" s="6" t="s">
        <v>2597</v>
      </c>
      <c r="F8" s="7" t="s">
        <v>2888</v>
      </c>
      <c r="G8" s="7" t="s">
        <v>2996</v>
      </c>
      <c r="H8" s="7" t="s">
        <v>444</v>
      </c>
      <c r="I8" s="6" t="s">
        <v>3249</v>
      </c>
      <c r="J8" s="6" t="s">
        <v>3466</v>
      </c>
      <c r="K8" s="7" t="s">
        <v>3566</v>
      </c>
      <c r="L8" s="7" t="s">
        <v>3675</v>
      </c>
      <c r="M8" s="7" t="s">
        <v>3792</v>
      </c>
      <c r="N8" s="6" t="s">
        <v>4095</v>
      </c>
      <c r="O8" s="7" t="s">
        <v>4361</v>
      </c>
      <c r="P8" s="7" t="s">
        <v>4702</v>
      </c>
      <c r="Q8" s="6" t="s">
        <v>960</v>
      </c>
      <c r="R8" s="6" t="s">
        <v>5038</v>
      </c>
      <c r="S8" s="6" t="s">
        <v>5176</v>
      </c>
      <c r="T8" s="6" t="s">
        <v>1280</v>
      </c>
      <c r="U8" s="6" t="s">
        <v>5548</v>
      </c>
      <c r="V8" s="7" t="s">
        <v>2239</v>
      </c>
      <c r="W8" s="7" t="s">
        <v>5658</v>
      </c>
      <c r="X8" s="6" t="s">
        <v>5813</v>
      </c>
      <c r="Y8" s="7" t="s">
        <v>5931</v>
      </c>
      <c r="Z8" s="7" t="s">
        <v>6065</v>
      </c>
      <c r="AA8" s="7" t="s">
        <v>6224</v>
      </c>
      <c r="AB8" s="6" t="s">
        <v>8212</v>
      </c>
      <c r="AC8" s="6" t="s">
        <v>6542</v>
      </c>
      <c r="AD8" s="7" t="s">
        <v>6790</v>
      </c>
      <c r="AE8" s="6" t="s">
        <v>1547</v>
      </c>
      <c r="AF8" s="6" t="s">
        <v>1867</v>
      </c>
      <c r="AG8" s="7" t="s">
        <v>6990</v>
      </c>
      <c r="AH8" s="7" t="s">
        <v>7228</v>
      </c>
      <c r="AI8" s="7" t="s">
        <v>7466</v>
      </c>
      <c r="AJ8" s="7" t="s">
        <v>7704</v>
      </c>
      <c r="AK8" s="7" t="s">
        <v>7942</v>
      </c>
      <c r="AL8" s="7" t="s">
        <v>8456</v>
      </c>
      <c r="AM8" s="6" t="s">
        <v>8581</v>
      </c>
      <c r="AN8" s="7" t="s">
        <v>8693</v>
      </c>
      <c r="AO8" s="6" t="s">
        <v>8802</v>
      </c>
      <c r="AP8" s="7" t="s">
        <v>8907</v>
      </c>
      <c r="AQ8" s="7" t="s">
        <v>9015</v>
      </c>
      <c r="AR8" s="7" t="s">
        <v>9252</v>
      </c>
      <c r="AS8" s="7" t="s">
        <v>9469</v>
      </c>
      <c r="AT8" s="7" t="s">
        <v>9561</v>
      </c>
      <c r="BV8" s="6" t="s">
        <v>9547</v>
      </c>
      <c r="BW8" t="str">
        <f>_xll.BDP(BV8,"NAME")</f>
        <v>#N/A Invalid Security</v>
      </c>
    </row>
    <row r="9" spans="1:75" ht="17.25" customHeight="1" x14ac:dyDescent="0.25">
      <c r="A9" s="6" t="s">
        <v>4198</v>
      </c>
      <c r="B9" s="7" t="s">
        <v>2333</v>
      </c>
      <c r="C9" s="6" t="s">
        <v>2457</v>
      </c>
      <c r="D9" s="6" t="s">
        <v>2530</v>
      </c>
      <c r="E9" s="6" t="s">
        <v>2598</v>
      </c>
      <c r="F9" s="7" t="s">
        <v>2889</v>
      </c>
      <c r="G9" s="7" t="s">
        <v>2997</v>
      </c>
      <c r="H9" s="6" t="s">
        <v>445</v>
      </c>
      <c r="I9" s="6" t="s">
        <v>3250</v>
      </c>
      <c r="J9" s="6" t="s">
        <v>585</v>
      </c>
      <c r="K9" s="7" t="s">
        <v>3567</v>
      </c>
      <c r="L9" s="7" t="s">
        <v>3676</v>
      </c>
      <c r="M9" s="7" t="s">
        <v>3793</v>
      </c>
      <c r="N9" s="7" t="s">
        <v>4096</v>
      </c>
      <c r="O9" s="7" t="s">
        <v>4362</v>
      </c>
      <c r="P9" s="7" t="s">
        <v>4703</v>
      </c>
      <c r="Q9" s="6" t="s">
        <v>961</v>
      </c>
      <c r="R9" s="6" t="s">
        <v>5039</v>
      </c>
      <c r="S9" s="6" t="s">
        <v>5177</v>
      </c>
      <c r="T9" s="6" t="s">
        <v>1281</v>
      </c>
      <c r="U9" s="6" t="s">
        <v>5549</v>
      </c>
      <c r="V9" s="7" t="s">
        <v>2240</v>
      </c>
      <c r="W9" s="7" t="s">
        <v>5659</v>
      </c>
      <c r="X9" s="6" t="s">
        <v>5814</v>
      </c>
      <c r="Y9" s="7" t="s">
        <v>5932</v>
      </c>
      <c r="Z9" s="7" t="s">
        <v>6066</v>
      </c>
      <c r="AA9" s="7" t="s">
        <v>6225</v>
      </c>
      <c r="AB9" s="7" t="s">
        <v>8213</v>
      </c>
      <c r="AC9" s="6" t="s">
        <v>6543</v>
      </c>
      <c r="AD9" s="7" t="s">
        <v>6791</v>
      </c>
      <c r="AE9" s="6" t="s">
        <v>1548</v>
      </c>
      <c r="AF9" s="6" t="s">
        <v>1868</v>
      </c>
      <c r="AG9" s="7" t="s">
        <v>6991</v>
      </c>
      <c r="AH9" s="7" t="s">
        <v>7229</v>
      </c>
      <c r="AI9" s="7" t="s">
        <v>7467</v>
      </c>
      <c r="AJ9" s="7" t="s">
        <v>7705</v>
      </c>
      <c r="AK9" s="7" t="s">
        <v>7943</v>
      </c>
      <c r="AL9" s="7" t="s">
        <v>8457</v>
      </c>
      <c r="AM9" s="6" t="s">
        <v>8582</v>
      </c>
      <c r="AN9" s="7" t="s">
        <v>8694</v>
      </c>
      <c r="AO9" s="6" t="s">
        <v>8803</v>
      </c>
      <c r="AP9" s="7" t="s">
        <v>8908</v>
      </c>
      <c r="AQ9" s="7" t="s">
        <v>9016</v>
      </c>
      <c r="AR9" s="7" t="s">
        <v>9253</v>
      </c>
      <c r="AS9" s="7" t="s">
        <v>9470</v>
      </c>
      <c r="AT9" s="7" t="s">
        <v>9564</v>
      </c>
      <c r="BV9" s="6" t="s">
        <v>9548</v>
      </c>
      <c r="BW9" t="str">
        <f>_xll.BDP(BV9,"NAME")</f>
        <v>#N/A Invalid Security</v>
      </c>
    </row>
    <row r="10" spans="1:75" ht="17.25" customHeight="1" x14ac:dyDescent="0.25">
      <c r="A10" s="6" t="s">
        <v>41</v>
      </c>
      <c r="B10" s="6" t="s">
        <v>2334</v>
      </c>
      <c r="C10" s="6" t="s">
        <v>2458</v>
      </c>
      <c r="D10" s="7" t="s">
        <v>2531</v>
      </c>
      <c r="E10" s="6" t="s">
        <v>2599</v>
      </c>
      <c r="F10" s="7" t="s">
        <v>2890</v>
      </c>
      <c r="G10" s="7" t="s">
        <v>2998</v>
      </c>
      <c r="H10" s="6" t="s">
        <v>446</v>
      </c>
      <c r="I10" s="6" t="s">
        <v>3251</v>
      </c>
      <c r="J10" s="6" t="s">
        <v>3467</v>
      </c>
      <c r="K10" s="7" t="s">
        <v>3568</v>
      </c>
      <c r="L10" s="7" t="s">
        <v>3677</v>
      </c>
      <c r="M10" s="7" t="s">
        <v>3794</v>
      </c>
      <c r="N10" s="7" t="s">
        <v>4097</v>
      </c>
      <c r="O10" s="7" t="s">
        <v>4363</v>
      </c>
      <c r="P10" s="7" t="s">
        <v>4704</v>
      </c>
      <c r="Q10" s="6" t="s">
        <v>962</v>
      </c>
      <c r="R10" s="6" t="s">
        <v>5040</v>
      </c>
      <c r="S10" s="6" t="s">
        <v>5178</v>
      </c>
      <c r="T10" s="6" t="s">
        <v>1282</v>
      </c>
      <c r="U10" s="6" t="s">
        <v>5550</v>
      </c>
      <c r="V10" s="7" t="s">
        <v>2241</v>
      </c>
      <c r="W10" s="7" t="s">
        <v>5660</v>
      </c>
      <c r="X10" s="6" t="s">
        <v>5815</v>
      </c>
      <c r="Y10" s="7" t="s">
        <v>5933</v>
      </c>
      <c r="Z10" s="7" t="s">
        <v>6067</v>
      </c>
      <c r="AA10" s="7" t="s">
        <v>6226</v>
      </c>
      <c r="AB10" s="7" t="s">
        <v>8214</v>
      </c>
      <c r="AC10" s="7" t="s">
        <v>6544</v>
      </c>
      <c r="AD10" s="7" t="s">
        <v>6792</v>
      </c>
      <c r="AE10" s="6" t="s">
        <v>1549</v>
      </c>
      <c r="AF10" s="6" t="s">
        <v>1869</v>
      </c>
      <c r="AG10" s="7" t="s">
        <v>6992</v>
      </c>
      <c r="AH10" s="7" t="s">
        <v>7230</v>
      </c>
      <c r="AI10" s="7" t="s">
        <v>7468</v>
      </c>
      <c r="AJ10" s="7" t="s">
        <v>7706</v>
      </c>
      <c r="AK10" s="7" t="s">
        <v>7944</v>
      </c>
      <c r="AL10" s="6" t="s">
        <v>8458</v>
      </c>
      <c r="AM10" s="7" t="s">
        <v>8583</v>
      </c>
      <c r="AN10" s="6" t="s">
        <v>8695</v>
      </c>
      <c r="AO10" s="7" t="s">
        <v>8804</v>
      </c>
      <c r="AP10" s="6" t="s">
        <v>8909</v>
      </c>
      <c r="AQ10" s="6" t="s">
        <v>9017</v>
      </c>
      <c r="AR10" s="6" t="s">
        <v>9254</v>
      </c>
      <c r="AS10" s="6" t="s">
        <v>9471</v>
      </c>
      <c r="AT10" s="6" t="s">
        <v>9567</v>
      </c>
      <c r="BV10" s="6" t="s">
        <v>9549</v>
      </c>
      <c r="BW10" t="str">
        <f>_xll.BDP(BV10,"NAME")</f>
        <v>JPN YEN FUT (IMM) Sep87</v>
      </c>
    </row>
    <row r="11" spans="1:75" ht="17.25" customHeight="1" x14ac:dyDescent="0.25">
      <c r="A11" s="6" t="s">
        <v>4199</v>
      </c>
      <c r="B11" s="6" t="s">
        <v>2335</v>
      </c>
      <c r="C11" s="7" t="s">
        <v>2459</v>
      </c>
      <c r="D11" s="7" t="s">
        <v>2532</v>
      </c>
      <c r="E11" s="6" t="s">
        <v>2600</v>
      </c>
      <c r="F11" s="6" t="s">
        <v>2891</v>
      </c>
      <c r="G11" s="7" t="s">
        <v>2999</v>
      </c>
      <c r="H11" s="6" t="s">
        <v>447</v>
      </c>
      <c r="I11" s="6" t="s">
        <v>3252</v>
      </c>
      <c r="J11" s="6" t="s">
        <v>3468</v>
      </c>
      <c r="K11" s="7" t="s">
        <v>3569</v>
      </c>
      <c r="L11" s="6" t="s">
        <v>3678</v>
      </c>
      <c r="M11" s="6" t="s">
        <v>3795</v>
      </c>
      <c r="N11" s="7" t="s">
        <v>4098</v>
      </c>
      <c r="O11" s="7" t="s">
        <v>4364</v>
      </c>
      <c r="P11" s="7" t="s">
        <v>4705</v>
      </c>
      <c r="Q11" s="6" t="s">
        <v>963</v>
      </c>
      <c r="R11" s="6" t="s">
        <v>5041</v>
      </c>
      <c r="S11" s="6" t="s">
        <v>5179</v>
      </c>
      <c r="T11" s="6" t="s">
        <v>1283</v>
      </c>
      <c r="U11" s="6" t="s">
        <v>5551</v>
      </c>
      <c r="V11" s="7" t="s">
        <v>2242</v>
      </c>
      <c r="W11" s="7" t="s">
        <v>5661</v>
      </c>
      <c r="X11" s="6" t="s">
        <v>5816</v>
      </c>
      <c r="Y11" s="7" t="s">
        <v>5934</v>
      </c>
      <c r="Z11" s="7" t="s">
        <v>6068</v>
      </c>
      <c r="AA11" s="7" t="s">
        <v>6227</v>
      </c>
      <c r="AB11" s="7" t="s">
        <v>8215</v>
      </c>
      <c r="AC11" s="7" t="s">
        <v>6545</v>
      </c>
      <c r="AD11" s="7" t="s">
        <v>6793</v>
      </c>
      <c r="AE11" s="6" t="s">
        <v>1550</v>
      </c>
      <c r="AF11" s="6" t="s">
        <v>1870</v>
      </c>
      <c r="AG11" s="7" t="s">
        <v>6993</v>
      </c>
      <c r="AH11" s="7" t="s">
        <v>7231</v>
      </c>
      <c r="AI11" s="7" t="s">
        <v>7469</v>
      </c>
      <c r="AJ11" s="7" t="s">
        <v>7707</v>
      </c>
      <c r="AK11" s="7" t="s">
        <v>7945</v>
      </c>
      <c r="AL11" s="6" t="s">
        <v>8459</v>
      </c>
      <c r="AM11" s="7" t="s">
        <v>8584</v>
      </c>
      <c r="AN11" s="6" t="s">
        <v>8696</v>
      </c>
      <c r="AO11" s="7" t="s">
        <v>8805</v>
      </c>
      <c r="AP11" s="6" t="s">
        <v>8910</v>
      </c>
      <c r="AQ11" s="6" t="s">
        <v>9018</v>
      </c>
      <c r="AR11" s="6" t="s">
        <v>9255</v>
      </c>
      <c r="AS11" s="6" t="s">
        <v>9472</v>
      </c>
      <c r="AT11" s="6" t="s">
        <v>9570</v>
      </c>
      <c r="BV11" s="6" t="s">
        <v>9550</v>
      </c>
      <c r="BW11" t="str">
        <f>_xll.BDP(BV11,"NAME")</f>
        <v>#N/A Invalid Security</v>
      </c>
    </row>
    <row r="12" spans="1:75" ht="17.25" customHeight="1" x14ac:dyDescent="0.25">
      <c r="A12" s="6" t="s">
        <v>42</v>
      </c>
      <c r="B12" s="6" t="s">
        <v>2336</v>
      </c>
      <c r="C12" s="7" t="s">
        <v>2460</v>
      </c>
      <c r="D12" s="7" t="s">
        <v>2533</v>
      </c>
      <c r="E12" s="6" t="s">
        <v>2601</v>
      </c>
      <c r="F12" s="6" t="s">
        <v>2892</v>
      </c>
      <c r="G12" s="6" t="s">
        <v>3000</v>
      </c>
      <c r="H12" s="6" t="s">
        <v>448</v>
      </c>
      <c r="I12" s="6" t="s">
        <v>3253</v>
      </c>
      <c r="J12" s="6" t="s">
        <v>586</v>
      </c>
      <c r="K12" s="7" t="s">
        <v>3570</v>
      </c>
      <c r="L12" s="6" t="s">
        <v>3679</v>
      </c>
      <c r="M12" s="6" t="s">
        <v>3796</v>
      </c>
      <c r="N12" s="7" t="s">
        <v>4099</v>
      </c>
      <c r="O12" s="7" t="s">
        <v>4365</v>
      </c>
      <c r="P12" s="7" t="s">
        <v>4706</v>
      </c>
      <c r="Q12" s="6" t="s">
        <v>964</v>
      </c>
      <c r="R12" s="6" t="s">
        <v>5042</v>
      </c>
      <c r="S12" s="6" t="s">
        <v>5180</v>
      </c>
      <c r="T12" s="6" t="s">
        <v>1284</v>
      </c>
      <c r="U12" s="7" t="s">
        <v>5552</v>
      </c>
      <c r="V12" s="6" t="s">
        <v>2243</v>
      </c>
      <c r="W12" s="6" t="s">
        <v>5662</v>
      </c>
      <c r="X12" s="7" t="s">
        <v>5817</v>
      </c>
      <c r="Y12" s="6" t="s">
        <v>5935</v>
      </c>
      <c r="Z12" s="6" t="s">
        <v>6069</v>
      </c>
      <c r="AA12" s="6" t="s">
        <v>6228</v>
      </c>
      <c r="AB12" s="7" t="s">
        <v>8216</v>
      </c>
      <c r="AC12" s="7" t="s">
        <v>6546</v>
      </c>
      <c r="AD12" s="7" t="s">
        <v>6794</v>
      </c>
      <c r="AE12" s="6" t="s">
        <v>1551</v>
      </c>
      <c r="AF12" s="6" t="s">
        <v>1871</v>
      </c>
      <c r="AG12" s="7" t="s">
        <v>6994</v>
      </c>
      <c r="AH12" s="7" t="s">
        <v>7232</v>
      </c>
      <c r="AI12" s="7" t="s">
        <v>7470</v>
      </c>
      <c r="AJ12" s="7" t="s">
        <v>7708</v>
      </c>
      <c r="AK12" s="7" t="s">
        <v>7946</v>
      </c>
      <c r="AL12" s="6" t="s">
        <v>8460</v>
      </c>
      <c r="AM12" s="7" t="s">
        <v>8585</v>
      </c>
      <c r="AN12" s="6" t="s">
        <v>8697</v>
      </c>
      <c r="AO12" s="7" t="s">
        <v>8806</v>
      </c>
      <c r="AP12" s="6" t="s">
        <v>8911</v>
      </c>
      <c r="AQ12" s="6" t="s">
        <v>9019</v>
      </c>
      <c r="AR12" s="6" t="s">
        <v>9256</v>
      </c>
      <c r="AS12" s="6" t="s">
        <v>9473</v>
      </c>
      <c r="AT12" s="6" t="s">
        <v>9573</v>
      </c>
      <c r="BV12" s="6" t="s">
        <v>9551</v>
      </c>
      <c r="BW12" t="str">
        <f>_xll.BDP(BV12,"NAME")</f>
        <v>#N/A Invalid Security</v>
      </c>
    </row>
    <row r="13" spans="1:75" ht="17.25" customHeight="1" x14ac:dyDescent="0.25">
      <c r="A13" s="6" t="s">
        <v>4200</v>
      </c>
      <c r="B13" s="6" t="s">
        <v>2337</v>
      </c>
      <c r="C13" s="7" t="s">
        <v>2461</v>
      </c>
      <c r="D13" s="7" t="s">
        <v>2534</v>
      </c>
      <c r="E13" s="6" t="s">
        <v>2602</v>
      </c>
      <c r="F13" s="6" t="s">
        <v>2893</v>
      </c>
      <c r="G13" s="6" t="s">
        <v>3001</v>
      </c>
      <c r="H13" s="7" t="s">
        <v>449</v>
      </c>
      <c r="I13" s="6" t="s">
        <v>3254</v>
      </c>
      <c r="J13" s="7" t="s">
        <v>3469</v>
      </c>
      <c r="K13" s="7" t="s">
        <v>3571</v>
      </c>
      <c r="L13" s="6" t="s">
        <v>3680</v>
      </c>
      <c r="M13" s="6" t="s">
        <v>3797</v>
      </c>
      <c r="N13" s="6" t="s">
        <v>4100</v>
      </c>
      <c r="O13" s="7" t="s">
        <v>4366</v>
      </c>
      <c r="P13" s="7" t="s">
        <v>4707</v>
      </c>
      <c r="Q13" s="6" t="s">
        <v>965</v>
      </c>
      <c r="R13" s="6" t="s">
        <v>5043</v>
      </c>
      <c r="S13" s="6" t="s">
        <v>5181</v>
      </c>
      <c r="T13" s="6" t="s">
        <v>1285</v>
      </c>
      <c r="U13" s="7" t="s">
        <v>5553</v>
      </c>
      <c r="V13" s="6" t="s">
        <v>2244</v>
      </c>
      <c r="W13" s="6" t="s">
        <v>5663</v>
      </c>
      <c r="X13" s="7" t="s">
        <v>5818</v>
      </c>
      <c r="Y13" s="6" t="s">
        <v>5936</v>
      </c>
      <c r="Z13" s="6" t="s">
        <v>6070</v>
      </c>
      <c r="AA13" s="6" t="s">
        <v>6229</v>
      </c>
      <c r="AB13" s="7" t="s">
        <v>8217</v>
      </c>
      <c r="AC13" s="7" t="s">
        <v>6547</v>
      </c>
      <c r="AD13" s="7" t="s">
        <v>6795</v>
      </c>
      <c r="AE13" s="6" t="s">
        <v>1552</v>
      </c>
      <c r="AF13" s="6" t="s">
        <v>1872</v>
      </c>
      <c r="AG13" s="7" t="s">
        <v>6995</v>
      </c>
      <c r="AH13" s="7" t="s">
        <v>7233</v>
      </c>
      <c r="AI13" s="7" t="s">
        <v>7471</v>
      </c>
      <c r="AJ13" s="7" t="s">
        <v>7709</v>
      </c>
      <c r="AK13" s="7" t="s">
        <v>7947</v>
      </c>
      <c r="AL13" s="6" t="s">
        <v>8461</v>
      </c>
      <c r="AM13" s="7" t="s">
        <v>8586</v>
      </c>
      <c r="AN13" s="6" t="s">
        <v>8698</v>
      </c>
      <c r="AO13" s="7" t="s">
        <v>8807</v>
      </c>
      <c r="AP13" s="6" t="s">
        <v>8912</v>
      </c>
      <c r="AQ13" s="6" t="s">
        <v>9020</v>
      </c>
      <c r="AR13" s="6" t="s">
        <v>9257</v>
      </c>
      <c r="AS13" s="6" t="s">
        <v>9474</v>
      </c>
      <c r="AT13" s="6" t="s">
        <v>9576</v>
      </c>
      <c r="BV13" s="6" t="s">
        <v>9552</v>
      </c>
      <c r="BW13" t="str">
        <f>_xll.BDP(BV13,"NAME")</f>
        <v>JPN YEN FUT (IMM) Dec87</v>
      </c>
    </row>
    <row r="14" spans="1:75" ht="17.25" customHeight="1" x14ac:dyDescent="0.25">
      <c r="A14" s="6" t="s">
        <v>43</v>
      </c>
      <c r="B14" s="7" t="s">
        <v>2338</v>
      </c>
      <c r="C14" s="7" t="s">
        <v>2462</v>
      </c>
      <c r="D14" s="6" t="s">
        <v>2535</v>
      </c>
      <c r="E14" s="6" t="s">
        <v>2603</v>
      </c>
      <c r="F14" s="6" t="s">
        <v>2894</v>
      </c>
      <c r="G14" s="6" t="s">
        <v>3002</v>
      </c>
      <c r="H14" s="7" t="s">
        <v>450</v>
      </c>
      <c r="I14" s="7" t="s">
        <v>3255</v>
      </c>
      <c r="J14" s="7" t="s">
        <v>3470</v>
      </c>
      <c r="K14" s="7" t="s">
        <v>3572</v>
      </c>
      <c r="L14" s="6" t="s">
        <v>3681</v>
      </c>
      <c r="M14" s="6" t="s">
        <v>3798</v>
      </c>
      <c r="N14" s="6" t="s">
        <v>4101</v>
      </c>
      <c r="O14" s="7" t="s">
        <v>4367</v>
      </c>
      <c r="P14" s="6" t="s">
        <v>4708</v>
      </c>
      <c r="Q14" s="7" t="s">
        <v>966</v>
      </c>
      <c r="R14" s="6" t="s">
        <v>5044</v>
      </c>
      <c r="S14" s="7" t="s">
        <v>5182</v>
      </c>
      <c r="T14" s="7" t="s">
        <v>1286</v>
      </c>
      <c r="U14" s="7" t="s">
        <v>5554</v>
      </c>
      <c r="V14" s="6" t="s">
        <v>2245</v>
      </c>
      <c r="W14" s="6" t="s">
        <v>5664</v>
      </c>
      <c r="X14" s="7" t="s">
        <v>5819</v>
      </c>
      <c r="Y14" s="6" t="s">
        <v>5937</v>
      </c>
      <c r="Z14" s="6" t="s">
        <v>6071</v>
      </c>
      <c r="AA14" s="6" t="s">
        <v>6230</v>
      </c>
      <c r="AB14" s="7" t="s">
        <v>8218</v>
      </c>
      <c r="AC14" s="7" t="s">
        <v>6548</v>
      </c>
      <c r="AD14" s="6" t="s">
        <v>6796</v>
      </c>
      <c r="AE14" s="7" t="s">
        <v>1553</v>
      </c>
      <c r="AF14" s="7" t="s">
        <v>1873</v>
      </c>
      <c r="AG14" s="6" t="s">
        <v>6996</v>
      </c>
      <c r="AH14" s="6" t="s">
        <v>7234</v>
      </c>
      <c r="AI14" s="6" t="s">
        <v>7472</v>
      </c>
      <c r="AJ14" s="6" t="s">
        <v>7710</v>
      </c>
      <c r="AK14" s="6" t="s">
        <v>7948</v>
      </c>
      <c r="AL14" s="7" t="s">
        <v>8462</v>
      </c>
      <c r="AM14" s="6" t="s">
        <v>8587</v>
      </c>
      <c r="AN14" s="7" t="s">
        <v>8699</v>
      </c>
      <c r="AO14" s="6" t="s">
        <v>8808</v>
      </c>
      <c r="AP14" s="7" t="s">
        <v>8913</v>
      </c>
      <c r="AQ14" s="7" t="s">
        <v>9021</v>
      </c>
      <c r="AR14" s="7" t="s">
        <v>9258</v>
      </c>
      <c r="AS14" s="7" t="s">
        <v>9475</v>
      </c>
      <c r="AT14" s="7" t="s">
        <v>9579</v>
      </c>
      <c r="BV14" s="7" t="s">
        <v>9553</v>
      </c>
      <c r="BW14" t="str">
        <f>_xll.BDP(BV14,"NAME")</f>
        <v>#N/A Invalid Security</v>
      </c>
    </row>
    <row r="15" spans="1:75" ht="17.25" customHeight="1" x14ac:dyDescent="0.25">
      <c r="A15" s="6" t="s">
        <v>4201</v>
      </c>
      <c r="B15" s="7" t="s">
        <v>2339</v>
      </c>
      <c r="C15" s="6" t="s">
        <v>2463</v>
      </c>
      <c r="D15" s="6" t="s">
        <v>2536</v>
      </c>
      <c r="E15" s="7" t="s">
        <v>2604</v>
      </c>
      <c r="F15" s="7" t="s">
        <v>2895</v>
      </c>
      <c r="G15" s="6" t="s">
        <v>3003</v>
      </c>
      <c r="H15" s="7" t="s">
        <v>451</v>
      </c>
      <c r="I15" s="7" t="s">
        <v>3256</v>
      </c>
      <c r="J15" s="7" t="s">
        <v>587</v>
      </c>
      <c r="K15" s="7" t="s">
        <v>3573</v>
      </c>
      <c r="L15" s="7" t="s">
        <v>3682</v>
      </c>
      <c r="M15" s="6" t="s">
        <v>3799</v>
      </c>
      <c r="N15" s="6" t="s">
        <v>4102</v>
      </c>
      <c r="O15" s="7" t="s">
        <v>4368</v>
      </c>
      <c r="P15" s="6" t="s">
        <v>4709</v>
      </c>
      <c r="Q15" s="7" t="s">
        <v>967</v>
      </c>
      <c r="R15" s="6" t="s">
        <v>5045</v>
      </c>
      <c r="S15" s="7" t="s">
        <v>5183</v>
      </c>
      <c r="T15" s="7" t="s">
        <v>1287</v>
      </c>
      <c r="U15" s="7" t="s">
        <v>5555</v>
      </c>
      <c r="V15" s="6" t="s">
        <v>2246</v>
      </c>
      <c r="W15" s="6" t="s">
        <v>5665</v>
      </c>
      <c r="X15" s="7" t="s">
        <v>5820</v>
      </c>
      <c r="Y15" s="6" t="s">
        <v>5938</v>
      </c>
      <c r="Z15" s="6" t="s">
        <v>6072</v>
      </c>
      <c r="AA15" s="6" t="s">
        <v>6231</v>
      </c>
      <c r="AB15" s="7" t="s">
        <v>8219</v>
      </c>
      <c r="AC15" s="7" t="s">
        <v>6549</v>
      </c>
      <c r="AD15" s="6" t="s">
        <v>6797</v>
      </c>
      <c r="AE15" s="7" t="s">
        <v>1554</v>
      </c>
      <c r="AF15" s="7" t="s">
        <v>1874</v>
      </c>
      <c r="AG15" s="6" t="s">
        <v>6997</v>
      </c>
      <c r="AH15" s="6" t="s">
        <v>7235</v>
      </c>
      <c r="AI15" s="6" t="s">
        <v>7473</v>
      </c>
      <c r="AJ15" s="6" t="s">
        <v>7711</v>
      </c>
      <c r="AK15" s="6" t="s">
        <v>7949</v>
      </c>
      <c r="AL15" s="7" t="s">
        <v>8463</v>
      </c>
      <c r="AM15" s="6" t="s">
        <v>8588</v>
      </c>
      <c r="AN15" s="7" t="s">
        <v>8700</v>
      </c>
      <c r="AO15" s="6" t="s">
        <v>8809</v>
      </c>
      <c r="AP15" s="7" t="s">
        <v>8914</v>
      </c>
      <c r="AQ15" s="7" t="s">
        <v>9022</v>
      </c>
      <c r="AR15" s="7" t="s">
        <v>9259</v>
      </c>
      <c r="AS15" s="7" t="s">
        <v>9476</v>
      </c>
      <c r="AT15" s="7" t="s">
        <v>9582</v>
      </c>
      <c r="BV15" s="7" t="s">
        <v>9554</v>
      </c>
      <c r="BW15" t="str">
        <f>_xll.BDP(BV15,"NAME")</f>
        <v>#N/A Invalid Security</v>
      </c>
    </row>
    <row r="16" spans="1:75" ht="17.25" customHeight="1" x14ac:dyDescent="0.25">
      <c r="A16" s="6" t="s">
        <v>44</v>
      </c>
      <c r="B16" s="7" t="s">
        <v>2340</v>
      </c>
      <c r="C16" s="6" t="s">
        <v>2464</v>
      </c>
      <c r="D16" s="6" t="s">
        <v>2537</v>
      </c>
      <c r="E16" s="7" t="s">
        <v>2605</v>
      </c>
      <c r="F16" s="7" t="s">
        <v>2896</v>
      </c>
      <c r="G16" s="6" t="s">
        <v>3004</v>
      </c>
      <c r="H16" s="7" t="s">
        <v>452</v>
      </c>
      <c r="I16" s="7" t="s">
        <v>3257</v>
      </c>
      <c r="J16" s="7" t="s">
        <v>3471</v>
      </c>
      <c r="K16" s="7" t="s">
        <v>3574</v>
      </c>
      <c r="L16" s="7" t="s">
        <v>3683</v>
      </c>
      <c r="M16" s="6" t="s">
        <v>3800</v>
      </c>
      <c r="N16" s="6" t="s">
        <v>4103</v>
      </c>
      <c r="O16" s="7" t="s">
        <v>4369</v>
      </c>
      <c r="P16" s="6" t="s">
        <v>4710</v>
      </c>
      <c r="Q16" s="7" t="s">
        <v>968</v>
      </c>
      <c r="R16" s="6" t="s">
        <v>5046</v>
      </c>
      <c r="S16" s="7" t="s">
        <v>5184</v>
      </c>
      <c r="T16" s="7" t="s">
        <v>1288</v>
      </c>
      <c r="U16" s="7" t="s">
        <v>5556</v>
      </c>
      <c r="V16" s="6" t="s">
        <v>2247</v>
      </c>
      <c r="W16" s="6" t="s">
        <v>5666</v>
      </c>
      <c r="X16" s="6" t="s">
        <v>5821</v>
      </c>
      <c r="Y16" s="6" t="s">
        <v>5939</v>
      </c>
      <c r="Z16" s="6" t="s">
        <v>6073</v>
      </c>
      <c r="AA16" s="6" t="s">
        <v>6232</v>
      </c>
      <c r="AB16" s="6" t="s">
        <v>8220</v>
      </c>
      <c r="AC16" s="7" t="s">
        <v>6550</v>
      </c>
      <c r="AD16" s="6" t="s">
        <v>6798</v>
      </c>
      <c r="AE16" s="7" t="s">
        <v>1555</v>
      </c>
      <c r="AF16" s="7" t="s">
        <v>1875</v>
      </c>
      <c r="AG16" s="6" t="s">
        <v>6998</v>
      </c>
      <c r="AH16" s="6" t="s">
        <v>7236</v>
      </c>
      <c r="AI16" s="6" t="s">
        <v>7474</v>
      </c>
      <c r="AJ16" s="6" t="s">
        <v>7712</v>
      </c>
      <c r="AK16" s="6" t="s">
        <v>7950</v>
      </c>
      <c r="AL16" s="7" t="s">
        <v>8464</v>
      </c>
      <c r="AM16" s="6" t="s">
        <v>8589</v>
      </c>
      <c r="AN16" s="7" t="s">
        <v>8701</v>
      </c>
      <c r="AO16" s="6" t="s">
        <v>8810</v>
      </c>
      <c r="AP16" s="7" t="s">
        <v>8915</v>
      </c>
      <c r="AQ16" s="7" t="s">
        <v>9023</v>
      </c>
      <c r="AR16" s="7" t="s">
        <v>9260</v>
      </c>
      <c r="AS16" s="7" t="s">
        <v>9477</v>
      </c>
      <c r="AT16" s="7" t="s">
        <v>9585</v>
      </c>
      <c r="BV16" s="7" t="s">
        <v>9555</v>
      </c>
      <c r="BW16" t="str">
        <f>_xll.BDP(BV16,"NAME")</f>
        <v>JPN YEN FUT (IMM) Mar88</v>
      </c>
    </row>
    <row r="17" spans="1:75" ht="17.25" customHeight="1" x14ac:dyDescent="0.25">
      <c r="A17" s="6" t="s">
        <v>4202</v>
      </c>
      <c r="B17" s="7" t="s">
        <v>2341</v>
      </c>
      <c r="C17" s="6" t="s">
        <v>2465</v>
      </c>
      <c r="D17" s="6" t="s">
        <v>2538</v>
      </c>
      <c r="E17" s="7" t="s">
        <v>2606</v>
      </c>
      <c r="F17" s="7" t="s">
        <v>2897</v>
      </c>
      <c r="G17" s="6" t="s">
        <v>3005</v>
      </c>
      <c r="H17" s="6" t="s">
        <v>453</v>
      </c>
      <c r="I17" s="7" t="s">
        <v>3258</v>
      </c>
      <c r="J17" s="7" t="s">
        <v>3472</v>
      </c>
      <c r="K17" s="6" t="s">
        <v>3575</v>
      </c>
      <c r="L17" s="7" t="s">
        <v>3684</v>
      </c>
      <c r="M17" s="6" t="s">
        <v>3801</v>
      </c>
      <c r="N17" s="7" t="s">
        <v>4104</v>
      </c>
      <c r="O17" s="7" t="s">
        <v>4370</v>
      </c>
      <c r="P17" s="6" t="s">
        <v>4711</v>
      </c>
      <c r="Q17" s="7" t="s">
        <v>969</v>
      </c>
      <c r="R17" s="6" t="s">
        <v>5047</v>
      </c>
      <c r="S17" s="7" t="s">
        <v>5185</v>
      </c>
      <c r="T17" s="7" t="s">
        <v>1289</v>
      </c>
      <c r="U17" s="6" t="s">
        <v>5557</v>
      </c>
      <c r="V17" s="7" t="s">
        <v>2248</v>
      </c>
      <c r="W17" s="7" t="s">
        <v>5667</v>
      </c>
      <c r="X17" s="6" t="s">
        <v>5822</v>
      </c>
      <c r="Y17" s="7" t="s">
        <v>5940</v>
      </c>
      <c r="Z17" s="7" t="s">
        <v>6074</v>
      </c>
      <c r="AA17" s="7" t="s">
        <v>6233</v>
      </c>
      <c r="AB17" s="6" t="s">
        <v>8221</v>
      </c>
      <c r="AC17" s="7" t="s">
        <v>6551</v>
      </c>
      <c r="AD17" s="6" t="s">
        <v>6799</v>
      </c>
      <c r="AE17" s="7" t="s">
        <v>1556</v>
      </c>
      <c r="AF17" s="7" t="s">
        <v>1876</v>
      </c>
      <c r="AG17" s="6" t="s">
        <v>6999</v>
      </c>
      <c r="AH17" s="6" t="s">
        <v>7237</v>
      </c>
      <c r="AI17" s="6" t="s">
        <v>7475</v>
      </c>
      <c r="AJ17" s="6" t="s">
        <v>7713</v>
      </c>
      <c r="AK17" s="6" t="s">
        <v>7951</v>
      </c>
      <c r="AL17" s="7" t="s">
        <v>8465</v>
      </c>
      <c r="AM17" s="6" t="s">
        <v>8590</v>
      </c>
      <c r="AN17" s="7" t="s">
        <v>8702</v>
      </c>
      <c r="AO17" s="6" t="s">
        <v>8811</v>
      </c>
      <c r="AP17" s="7" t="s">
        <v>8916</v>
      </c>
      <c r="AQ17" s="7" t="s">
        <v>9024</v>
      </c>
      <c r="AR17" s="7" t="s">
        <v>9261</v>
      </c>
      <c r="AS17" s="7" t="s">
        <v>9478</v>
      </c>
      <c r="AT17" s="7" t="s">
        <v>9588</v>
      </c>
      <c r="BV17" s="7" t="s">
        <v>9556</v>
      </c>
      <c r="BW17" t="str">
        <f>_xll.BDP(BV17,"NAME")</f>
        <v>#N/A Invalid Security</v>
      </c>
    </row>
    <row r="18" spans="1:75" ht="17.25" customHeight="1" x14ac:dyDescent="0.25">
      <c r="A18" s="7" t="s">
        <v>4203</v>
      </c>
      <c r="B18" s="6" t="s">
        <v>2342</v>
      </c>
      <c r="C18" s="6" t="s">
        <v>2466</v>
      </c>
      <c r="D18" s="7" t="s">
        <v>2539</v>
      </c>
      <c r="E18" s="7" t="s">
        <v>2607</v>
      </c>
      <c r="F18" s="7" t="s">
        <v>2898</v>
      </c>
      <c r="G18" s="6" t="s">
        <v>3006</v>
      </c>
      <c r="H18" s="6" t="s">
        <v>454</v>
      </c>
      <c r="I18" s="7" t="s">
        <v>3259</v>
      </c>
      <c r="J18" s="7" t="s">
        <v>588</v>
      </c>
      <c r="K18" s="6" t="s">
        <v>3576</v>
      </c>
      <c r="L18" s="7" t="s">
        <v>3685</v>
      </c>
      <c r="M18" s="6" t="s">
        <v>3802</v>
      </c>
      <c r="N18" s="7" t="s">
        <v>4105</v>
      </c>
      <c r="O18" s="7" t="s">
        <v>4371</v>
      </c>
      <c r="P18" s="6" t="s">
        <v>4712</v>
      </c>
      <c r="Q18" s="7" t="s">
        <v>970</v>
      </c>
      <c r="R18" s="6" t="s">
        <v>5048</v>
      </c>
      <c r="S18" s="7" t="s">
        <v>5186</v>
      </c>
      <c r="T18" s="7" t="s">
        <v>1290</v>
      </c>
      <c r="U18" s="6" t="s">
        <v>5558</v>
      </c>
      <c r="V18" s="7" t="s">
        <v>2249</v>
      </c>
      <c r="W18" s="7" t="s">
        <v>5668</v>
      </c>
      <c r="X18" s="6" t="s">
        <v>5823</v>
      </c>
      <c r="Y18" s="7" t="s">
        <v>5941</v>
      </c>
      <c r="Z18" s="7" t="s">
        <v>6075</v>
      </c>
      <c r="AA18" s="7" t="s">
        <v>6234</v>
      </c>
      <c r="AB18" s="6" t="s">
        <v>8222</v>
      </c>
      <c r="AC18" s="6" t="s">
        <v>6552</v>
      </c>
      <c r="AD18" s="6" t="s">
        <v>6800</v>
      </c>
      <c r="AE18" s="7" t="s">
        <v>1557</v>
      </c>
      <c r="AF18" s="7" t="s">
        <v>1877</v>
      </c>
      <c r="AG18" s="6" t="s">
        <v>7000</v>
      </c>
      <c r="AH18" s="6" t="s">
        <v>7238</v>
      </c>
      <c r="AI18" s="6" t="s">
        <v>7476</v>
      </c>
      <c r="AJ18" s="6" t="s">
        <v>7714</v>
      </c>
      <c r="AK18" s="6" t="s">
        <v>7952</v>
      </c>
      <c r="AL18" s="6" t="s">
        <v>8466</v>
      </c>
      <c r="AM18" s="7" t="s">
        <v>8591</v>
      </c>
      <c r="AN18" s="6" t="s">
        <v>8703</v>
      </c>
      <c r="AO18" s="7" t="s">
        <v>8812</v>
      </c>
      <c r="AP18" s="6" t="s">
        <v>8917</v>
      </c>
      <c r="AQ18" s="6" t="s">
        <v>9025</v>
      </c>
      <c r="AR18" s="6" t="s">
        <v>9262</v>
      </c>
      <c r="AS18" s="6" t="s">
        <v>9479</v>
      </c>
      <c r="AT18" s="6" t="s">
        <v>9591</v>
      </c>
      <c r="BV18" s="7" t="s">
        <v>9557</v>
      </c>
      <c r="BW18" t="str">
        <f>_xll.BDP(BV18,"NAME")</f>
        <v>#N/A Invalid Security</v>
      </c>
    </row>
    <row r="19" spans="1:75" ht="17.25" customHeight="1" x14ac:dyDescent="0.25">
      <c r="A19" s="7" t="s">
        <v>45</v>
      </c>
      <c r="B19" s="6" t="s">
        <v>2343</v>
      </c>
      <c r="C19" s="7" t="s">
        <v>2467</v>
      </c>
      <c r="D19" s="7" t="s">
        <v>2540</v>
      </c>
      <c r="E19" s="7" t="s">
        <v>2608</v>
      </c>
      <c r="F19" s="6" t="s">
        <v>2899</v>
      </c>
      <c r="G19" s="6" t="s">
        <v>3007</v>
      </c>
      <c r="H19" s="6" t="s">
        <v>455</v>
      </c>
      <c r="I19" s="7" t="s">
        <v>3260</v>
      </c>
      <c r="J19" s="7" t="s">
        <v>3473</v>
      </c>
      <c r="K19" s="6" t="s">
        <v>3577</v>
      </c>
      <c r="L19" s="6" t="s">
        <v>3686</v>
      </c>
      <c r="M19" s="6" t="s">
        <v>3803</v>
      </c>
      <c r="N19" s="7" t="s">
        <v>4106</v>
      </c>
      <c r="O19" s="7" t="s">
        <v>4372</v>
      </c>
      <c r="P19" s="6" t="s">
        <v>4713</v>
      </c>
      <c r="Q19" s="7" t="s">
        <v>971</v>
      </c>
      <c r="R19" s="6" t="s">
        <v>5049</v>
      </c>
      <c r="S19" s="7" t="s">
        <v>5187</v>
      </c>
      <c r="T19" s="7" t="s">
        <v>1291</v>
      </c>
      <c r="U19" s="6" t="s">
        <v>5559</v>
      </c>
      <c r="V19" s="7" t="s">
        <v>2250</v>
      </c>
      <c r="W19" s="7" t="s">
        <v>5669</v>
      </c>
      <c r="X19" s="6" t="s">
        <v>5824</v>
      </c>
      <c r="Y19" s="7" t="s">
        <v>5942</v>
      </c>
      <c r="Z19" s="7" t="s">
        <v>6076</v>
      </c>
      <c r="AA19" s="7" t="s">
        <v>6235</v>
      </c>
      <c r="AB19" s="6" t="s">
        <v>8223</v>
      </c>
      <c r="AC19" s="6" t="s">
        <v>6553</v>
      </c>
      <c r="AD19" s="6" t="s">
        <v>6801</v>
      </c>
      <c r="AE19" s="7" t="s">
        <v>1558</v>
      </c>
      <c r="AF19" s="7" t="s">
        <v>1878</v>
      </c>
      <c r="AG19" s="6" t="s">
        <v>7001</v>
      </c>
      <c r="AH19" s="6" t="s">
        <v>7239</v>
      </c>
      <c r="AI19" s="6" t="s">
        <v>7477</v>
      </c>
      <c r="AJ19" s="6" t="s">
        <v>7715</v>
      </c>
      <c r="AK19" s="6" t="s">
        <v>7953</v>
      </c>
      <c r="AL19" s="6" t="s">
        <v>8467</v>
      </c>
      <c r="AM19" s="7" t="s">
        <v>8592</v>
      </c>
      <c r="AN19" s="6" t="s">
        <v>8704</v>
      </c>
      <c r="AO19" s="7" t="s">
        <v>8813</v>
      </c>
      <c r="AP19" s="6" t="s">
        <v>8918</v>
      </c>
      <c r="AQ19" s="6" t="s">
        <v>9026</v>
      </c>
      <c r="AR19" s="6" t="s">
        <v>9263</v>
      </c>
      <c r="AS19" s="6" t="s">
        <v>9480</v>
      </c>
      <c r="AT19" s="6" t="s">
        <v>9594</v>
      </c>
      <c r="BV19" s="7" t="s">
        <v>9558</v>
      </c>
      <c r="BW19" t="str">
        <f>_xll.BDP(BV19,"NAME")</f>
        <v>JPN YEN FUT (IMM) Jun88</v>
      </c>
    </row>
    <row r="20" spans="1:75" ht="17.25" customHeight="1" x14ac:dyDescent="0.25">
      <c r="A20" s="7" t="s">
        <v>4204</v>
      </c>
      <c r="B20" s="6" t="s">
        <v>2344</v>
      </c>
      <c r="C20" s="7" t="s">
        <v>2468</v>
      </c>
      <c r="D20" s="7" t="s">
        <v>2541</v>
      </c>
      <c r="E20" s="7" t="s">
        <v>2609</v>
      </c>
      <c r="F20" s="6" t="s">
        <v>2900</v>
      </c>
      <c r="G20" s="6" t="s">
        <v>3008</v>
      </c>
      <c r="H20" s="6" t="s">
        <v>456</v>
      </c>
      <c r="I20" s="7" t="s">
        <v>3261</v>
      </c>
      <c r="J20" s="7" t="s">
        <v>3474</v>
      </c>
      <c r="K20" s="6" t="s">
        <v>3578</v>
      </c>
      <c r="L20" s="6" t="s">
        <v>3687</v>
      </c>
      <c r="M20" s="6" t="s">
        <v>3804</v>
      </c>
      <c r="N20" s="7" t="s">
        <v>4107</v>
      </c>
      <c r="O20" s="6" t="s">
        <v>4373</v>
      </c>
      <c r="P20" s="6" t="s">
        <v>4714</v>
      </c>
      <c r="Q20" s="7" t="s">
        <v>972</v>
      </c>
      <c r="R20" s="7" t="s">
        <v>5050</v>
      </c>
      <c r="S20" s="7" t="s">
        <v>5188</v>
      </c>
      <c r="T20" s="7" t="s">
        <v>1292</v>
      </c>
      <c r="U20" s="6" t="s">
        <v>5560</v>
      </c>
      <c r="V20" s="7" t="s">
        <v>2251</v>
      </c>
      <c r="W20" s="7" t="s">
        <v>5670</v>
      </c>
      <c r="X20" s="7" t="s">
        <v>5825</v>
      </c>
      <c r="Y20" s="7" t="s">
        <v>5943</v>
      </c>
      <c r="Z20" s="7" t="s">
        <v>6077</v>
      </c>
      <c r="AA20" s="7" t="s">
        <v>6236</v>
      </c>
      <c r="AB20" s="6" t="s">
        <v>8224</v>
      </c>
      <c r="AC20" s="6" t="s">
        <v>6554</v>
      </c>
      <c r="AD20" s="6" t="s">
        <v>6802</v>
      </c>
      <c r="AE20" s="7" t="s">
        <v>1559</v>
      </c>
      <c r="AF20" s="7" t="s">
        <v>1879</v>
      </c>
      <c r="AG20" s="6" t="s">
        <v>7002</v>
      </c>
      <c r="AH20" s="6" t="s">
        <v>7240</v>
      </c>
      <c r="AI20" s="6" t="s">
        <v>7478</v>
      </c>
      <c r="AJ20" s="6" t="s">
        <v>7716</v>
      </c>
      <c r="AK20" s="6" t="s">
        <v>7954</v>
      </c>
      <c r="AL20" s="6" t="s">
        <v>8468</v>
      </c>
      <c r="AM20" s="7" t="s">
        <v>8593</v>
      </c>
      <c r="AN20" s="6" t="s">
        <v>8705</v>
      </c>
      <c r="AO20" s="7" t="s">
        <v>8814</v>
      </c>
      <c r="AP20" s="6" t="s">
        <v>8919</v>
      </c>
      <c r="AQ20" s="6" t="s">
        <v>9027</v>
      </c>
      <c r="AR20" s="6" t="s">
        <v>9264</v>
      </c>
      <c r="AS20" s="6" t="s">
        <v>9481</v>
      </c>
      <c r="AT20" s="6" t="s">
        <v>9597</v>
      </c>
      <c r="BV20" s="7" t="s">
        <v>9559</v>
      </c>
      <c r="BW20" t="str">
        <f>_xll.BDP(BV20,"NAME")</f>
        <v>#N/A Invalid Security</v>
      </c>
    </row>
    <row r="21" spans="1:75" ht="17.25" customHeight="1" x14ac:dyDescent="0.25">
      <c r="A21" s="7" t="s">
        <v>4205</v>
      </c>
      <c r="B21" s="6" t="s">
        <v>2345</v>
      </c>
      <c r="C21" s="7" t="s">
        <v>2469</v>
      </c>
      <c r="D21" s="7" t="s">
        <v>2542</v>
      </c>
      <c r="E21" s="7" t="s">
        <v>2610</v>
      </c>
      <c r="F21" s="6" t="s">
        <v>2901</v>
      </c>
      <c r="G21" s="6" t="s">
        <v>3009</v>
      </c>
      <c r="H21" s="7" t="s">
        <v>457</v>
      </c>
      <c r="I21" s="7" t="s">
        <v>3262</v>
      </c>
      <c r="J21" s="7" t="s">
        <v>589</v>
      </c>
      <c r="K21" s="6" t="s">
        <v>3579</v>
      </c>
      <c r="L21" s="6" t="s">
        <v>3688</v>
      </c>
      <c r="M21" s="6" t="s">
        <v>3805</v>
      </c>
      <c r="N21" s="6" t="s">
        <v>4108</v>
      </c>
      <c r="O21" s="6" t="s">
        <v>4374</v>
      </c>
      <c r="P21" s="6" t="s">
        <v>4715</v>
      </c>
      <c r="Q21" s="7" t="s">
        <v>973</v>
      </c>
      <c r="R21" s="7" t="s">
        <v>5051</v>
      </c>
      <c r="S21" s="7" t="s">
        <v>5189</v>
      </c>
      <c r="T21" s="7" t="s">
        <v>1293</v>
      </c>
      <c r="U21" s="6" t="s">
        <v>5561</v>
      </c>
      <c r="V21" s="7" t="s">
        <v>2252</v>
      </c>
      <c r="W21" s="7" t="s">
        <v>5671</v>
      </c>
      <c r="X21" s="7" t="s">
        <v>5826</v>
      </c>
      <c r="Y21" s="7" t="s">
        <v>5944</v>
      </c>
      <c r="Z21" s="7" t="s">
        <v>6078</v>
      </c>
      <c r="AA21" s="7" t="s">
        <v>6237</v>
      </c>
      <c r="AB21" s="6" t="s">
        <v>8225</v>
      </c>
      <c r="AC21" s="6" t="s">
        <v>6555</v>
      </c>
      <c r="AD21" s="7" t="s">
        <v>6803</v>
      </c>
      <c r="AE21" s="7" t="s">
        <v>1560</v>
      </c>
      <c r="AF21" s="7" t="s">
        <v>1880</v>
      </c>
      <c r="AG21" s="6" t="s">
        <v>7003</v>
      </c>
      <c r="AH21" s="6" t="s">
        <v>7241</v>
      </c>
      <c r="AI21" s="6" t="s">
        <v>7479</v>
      </c>
      <c r="AJ21" s="6" t="s">
        <v>7717</v>
      </c>
      <c r="AK21" s="6" t="s">
        <v>7955</v>
      </c>
      <c r="AL21" s="6" t="s">
        <v>8469</v>
      </c>
      <c r="AM21" s="7" t="s">
        <v>8594</v>
      </c>
      <c r="AN21" s="6" t="s">
        <v>8706</v>
      </c>
      <c r="AO21" s="7" t="s">
        <v>8815</v>
      </c>
      <c r="AP21" s="6" t="s">
        <v>8920</v>
      </c>
      <c r="AQ21" s="6" t="s">
        <v>9028</v>
      </c>
      <c r="AR21" s="6" t="s">
        <v>9265</v>
      </c>
      <c r="AS21" s="6" t="s">
        <v>9482</v>
      </c>
      <c r="AT21" s="6" t="s">
        <v>9600</v>
      </c>
      <c r="BV21" s="7" t="s">
        <v>9560</v>
      </c>
      <c r="BW21" t="str">
        <f>_xll.BDP(BV21,"NAME")</f>
        <v>#N/A Invalid Security</v>
      </c>
    </row>
    <row r="22" spans="1:75" ht="17.25" customHeight="1" x14ac:dyDescent="0.25">
      <c r="A22" s="7" t="s">
        <v>46</v>
      </c>
      <c r="B22" s="7" t="s">
        <v>2346</v>
      </c>
      <c r="C22" s="7" t="s">
        <v>2470</v>
      </c>
      <c r="D22" s="6" t="s">
        <v>2543</v>
      </c>
      <c r="E22" s="7" t="s">
        <v>2611</v>
      </c>
      <c r="F22" s="6" t="s">
        <v>2902</v>
      </c>
      <c r="G22" s="6" t="s">
        <v>3010</v>
      </c>
      <c r="H22" s="7" t="s">
        <v>458</v>
      </c>
      <c r="I22" s="7" t="s">
        <v>3263</v>
      </c>
      <c r="J22" s="7" t="s">
        <v>3475</v>
      </c>
      <c r="K22" s="6" t="s">
        <v>3580</v>
      </c>
      <c r="L22" s="6" t="s">
        <v>3689</v>
      </c>
      <c r="M22" s="6" t="s">
        <v>3806</v>
      </c>
      <c r="N22" s="6" t="s">
        <v>4109</v>
      </c>
      <c r="O22" s="6" t="s">
        <v>4375</v>
      </c>
      <c r="P22" s="6" t="s">
        <v>4716</v>
      </c>
      <c r="Q22" s="7" t="s">
        <v>974</v>
      </c>
      <c r="R22" s="7" t="s">
        <v>5052</v>
      </c>
      <c r="S22" s="7" t="s">
        <v>5190</v>
      </c>
      <c r="T22" s="7" t="s">
        <v>1294</v>
      </c>
      <c r="U22" s="7" t="s">
        <v>5562</v>
      </c>
      <c r="V22" s="6" t="s">
        <v>2253</v>
      </c>
      <c r="W22" s="6" t="s">
        <v>5672</v>
      </c>
      <c r="X22" s="7" t="s">
        <v>5827</v>
      </c>
      <c r="Y22" s="6" t="s">
        <v>5945</v>
      </c>
      <c r="Z22" s="6" t="s">
        <v>6079</v>
      </c>
      <c r="AA22" s="6" t="s">
        <v>6238</v>
      </c>
      <c r="AB22" s="6" t="s">
        <v>8226</v>
      </c>
      <c r="AC22" s="6" t="s">
        <v>6556</v>
      </c>
      <c r="AD22" s="7" t="s">
        <v>6804</v>
      </c>
      <c r="AE22" s="7" t="s">
        <v>1561</v>
      </c>
      <c r="AF22" s="7" t="s">
        <v>1881</v>
      </c>
      <c r="AG22" s="6" t="s">
        <v>7004</v>
      </c>
      <c r="AH22" s="6" t="s">
        <v>7242</v>
      </c>
      <c r="AI22" s="6" t="s">
        <v>7480</v>
      </c>
      <c r="AJ22" s="6" t="s">
        <v>7718</v>
      </c>
      <c r="AK22" s="6" t="s">
        <v>7956</v>
      </c>
      <c r="AL22" s="7" t="s">
        <v>8470</v>
      </c>
      <c r="AM22" s="6" t="s">
        <v>8595</v>
      </c>
      <c r="AN22" s="7" t="s">
        <v>8707</v>
      </c>
      <c r="AO22" s="6" t="s">
        <v>8816</v>
      </c>
      <c r="AP22" s="7" t="s">
        <v>8921</v>
      </c>
      <c r="AQ22" s="7" t="s">
        <v>9029</v>
      </c>
      <c r="AR22" s="7" t="s">
        <v>9266</v>
      </c>
      <c r="AS22" s="7" t="s">
        <v>9483</v>
      </c>
      <c r="AT22" s="7" t="s">
        <v>9603</v>
      </c>
      <c r="BV22" s="7" t="s">
        <v>9561</v>
      </c>
      <c r="BW22" t="str">
        <f>_xll.BDP(BV22,"NAME")</f>
        <v>JPN YEN FUT (IMM) Sep88</v>
      </c>
    </row>
    <row r="23" spans="1:75" ht="17.25" customHeight="1" x14ac:dyDescent="0.25">
      <c r="A23" s="7" t="s">
        <v>4206</v>
      </c>
      <c r="B23" s="7" t="s">
        <v>2347</v>
      </c>
      <c r="C23" s="6" t="s">
        <v>2471</v>
      </c>
      <c r="D23" s="6" t="s">
        <v>2544</v>
      </c>
      <c r="E23" s="7" t="s">
        <v>2612</v>
      </c>
      <c r="F23" s="7" t="s">
        <v>2903</v>
      </c>
      <c r="G23" s="6" t="s">
        <v>3011</v>
      </c>
      <c r="H23" s="7" t="s">
        <v>459</v>
      </c>
      <c r="I23" s="7" t="s">
        <v>3264</v>
      </c>
      <c r="J23" s="7" t="s">
        <v>3476</v>
      </c>
      <c r="K23" s="6" t="s">
        <v>3581</v>
      </c>
      <c r="L23" s="7" t="s">
        <v>3690</v>
      </c>
      <c r="M23" s="7" t="s">
        <v>3807</v>
      </c>
      <c r="N23" s="6" t="s">
        <v>4110</v>
      </c>
      <c r="O23" s="6" t="s">
        <v>4376</v>
      </c>
      <c r="P23" s="6" t="s">
        <v>4717</v>
      </c>
      <c r="Q23" s="7" t="s">
        <v>975</v>
      </c>
      <c r="R23" s="7" t="s">
        <v>5053</v>
      </c>
      <c r="S23" s="7" t="s">
        <v>5191</v>
      </c>
      <c r="T23" s="7" t="s">
        <v>1295</v>
      </c>
      <c r="U23" s="7" t="s">
        <v>5563</v>
      </c>
      <c r="V23" s="6" t="s">
        <v>2254</v>
      </c>
      <c r="W23" s="6" t="s">
        <v>5673</v>
      </c>
      <c r="X23" s="7" t="s">
        <v>5828</v>
      </c>
      <c r="Y23" s="6" t="s">
        <v>5946</v>
      </c>
      <c r="Z23" s="6" t="s">
        <v>6080</v>
      </c>
      <c r="AA23" s="6" t="s">
        <v>6239</v>
      </c>
      <c r="AB23" s="7" t="s">
        <v>8227</v>
      </c>
      <c r="AC23" s="6" t="s">
        <v>6557</v>
      </c>
      <c r="AD23" s="7" t="s">
        <v>6805</v>
      </c>
      <c r="AE23" s="7" t="s">
        <v>1562</v>
      </c>
      <c r="AF23" s="7" t="s">
        <v>1882</v>
      </c>
      <c r="AG23" s="6" t="s">
        <v>7005</v>
      </c>
      <c r="AH23" s="6" t="s">
        <v>7243</v>
      </c>
      <c r="AI23" s="6" t="s">
        <v>7481</v>
      </c>
      <c r="AJ23" s="6" t="s">
        <v>7719</v>
      </c>
      <c r="AK23" s="6" t="s">
        <v>7957</v>
      </c>
      <c r="AL23" s="7" t="s">
        <v>8471</v>
      </c>
      <c r="AM23" s="6" t="s">
        <v>8596</v>
      </c>
      <c r="AN23" s="7" t="s">
        <v>8708</v>
      </c>
      <c r="AO23" s="6" t="s">
        <v>8817</v>
      </c>
      <c r="AP23" s="7" t="s">
        <v>8922</v>
      </c>
      <c r="AQ23" s="7" t="s">
        <v>9030</v>
      </c>
      <c r="AR23" s="7" t="s">
        <v>9267</v>
      </c>
      <c r="AS23" s="7" t="s">
        <v>9484</v>
      </c>
      <c r="AT23" s="7" t="s">
        <v>9606</v>
      </c>
      <c r="BV23" s="7" t="s">
        <v>9562</v>
      </c>
      <c r="BW23" t="str">
        <f>_xll.BDP(BV23,"NAME")</f>
        <v>#N/A Invalid Security</v>
      </c>
    </row>
    <row r="24" spans="1:75" ht="17.25" customHeight="1" x14ac:dyDescent="0.25">
      <c r="A24" s="7" t="s">
        <v>4207</v>
      </c>
      <c r="B24" s="7" t="s">
        <v>2348</v>
      </c>
      <c r="C24" s="6" t="s">
        <v>2472</v>
      </c>
      <c r="D24" s="6" t="s">
        <v>2545</v>
      </c>
      <c r="E24" s="7" t="s">
        <v>2613</v>
      </c>
      <c r="F24" s="7" t="s">
        <v>2904</v>
      </c>
      <c r="G24" s="7" t="s">
        <v>3012</v>
      </c>
      <c r="H24" s="7" t="s">
        <v>460</v>
      </c>
      <c r="I24" s="7" t="s">
        <v>3265</v>
      </c>
      <c r="J24" s="7" t="s">
        <v>590</v>
      </c>
      <c r="K24" s="6" t="s">
        <v>3582</v>
      </c>
      <c r="L24" s="7" t="s">
        <v>3691</v>
      </c>
      <c r="M24" s="7" t="s">
        <v>3808</v>
      </c>
      <c r="N24" s="6" t="s">
        <v>4111</v>
      </c>
      <c r="O24" s="6" t="s">
        <v>4377</v>
      </c>
      <c r="P24" s="6" t="s">
        <v>4718</v>
      </c>
      <c r="Q24" s="7" t="s">
        <v>976</v>
      </c>
      <c r="R24" s="7" t="s">
        <v>5054</v>
      </c>
      <c r="S24" s="7" t="s">
        <v>5192</v>
      </c>
      <c r="T24" s="7" t="s">
        <v>1296</v>
      </c>
      <c r="U24" s="7" t="s">
        <v>5564</v>
      </c>
      <c r="V24" s="6" t="s">
        <v>2255</v>
      </c>
      <c r="W24" s="6" t="s">
        <v>5674</v>
      </c>
      <c r="X24" s="6" t="s">
        <v>5829</v>
      </c>
      <c r="Y24" s="6" t="s">
        <v>5947</v>
      </c>
      <c r="Z24" s="6" t="s">
        <v>6081</v>
      </c>
      <c r="AA24" s="6" t="s">
        <v>6240</v>
      </c>
      <c r="AB24" s="7" t="s">
        <v>8228</v>
      </c>
      <c r="AC24" s="6" t="s">
        <v>6558</v>
      </c>
      <c r="AD24" s="7" t="s">
        <v>6806</v>
      </c>
      <c r="AE24" s="7" t="s">
        <v>1563</v>
      </c>
      <c r="AF24" s="7" t="s">
        <v>1883</v>
      </c>
      <c r="AG24" s="6" t="s">
        <v>7006</v>
      </c>
      <c r="AH24" s="6" t="s">
        <v>7244</v>
      </c>
      <c r="AI24" s="6" t="s">
        <v>7482</v>
      </c>
      <c r="AJ24" s="6" t="s">
        <v>7720</v>
      </c>
      <c r="AK24" s="6" t="s">
        <v>7958</v>
      </c>
      <c r="AL24" s="7" t="s">
        <v>8472</v>
      </c>
      <c r="AM24" s="6" t="s">
        <v>8597</v>
      </c>
      <c r="AN24" s="7" t="s">
        <v>8709</v>
      </c>
      <c r="AO24" s="6" t="s">
        <v>8818</v>
      </c>
      <c r="AP24" s="7" t="s">
        <v>8923</v>
      </c>
      <c r="AQ24" s="7" t="s">
        <v>9031</v>
      </c>
      <c r="AR24" s="7" t="s">
        <v>9268</v>
      </c>
      <c r="AS24" s="7" t="s">
        <v>9485</v>
      </c>
      <c r="AT24" s="7" t="s">
        <v>9609</v>
      </c>
      <c r="BV24" s="7" t="s">
        <v>9563</v>
      </c>
      <c r="BW24" t="str">
        <f>_xll.BDP(BV24,"NAME")</f>
        <v>#N/A Invalid Security</v>
      </c>
    </row>
    <row r="25" spans="1:75" ht="17.25" customHeight="1" x14ac:dyDescent="0.25">
      <c r="A25" s="7" t="s">
        <v>47</v>
      </c>
      <c r="B25" s="7" t="s">
        <v>2349</v>
      </c>
      <c r="C25" s="6" t="s">
        <v>2473</v>
      </c>
      <c r="D25" s="6" t="s">
        <v>2546</v>
      </c>
      <c r="E25" s="7" t="s">
        <v>2614</v>
      </c>
      <c r="F25" s="7" t="s">
        <v>2905</v>
      </c>
      <c r="G25" s="7" t="s">
        <v>3013</v>
      </c>
      <c r="H25" s="6" t="s">
        <v>461</v>
      </c>
      <c r="I25" s="7" t="s">
        <v>3266</v>
      </c>
      <c r="J25" s="6" t="s">
        <v>3477</v>
      </c>
      <c r="K25" s="6" t="s">
        <v>3583</v>
      </c>
      <c r="L25" s="7" t="s">
        <v>3692</v>
      </c>
      <c r="M25" s="7" t="s">
        <v>3809</v>
      </c>
      <c r="N25" s="7" t="s">
        <v>4112</v>
      </c>
      <c r="O25" s="6" t="s">
        <v>4378</v>
      </c>
      <c r="P25" s="6" t="s">
        <v>4719</v>
      </c>
      <c r="Q25" s="7" t="s">
        <v>977</v>
      </c>
      <c r="R25" s="7" t="s">
        <v>5055</v>
      </c>
      <c r="S25" s="7" t="s">
        <v>5193</v>
      </c>
      <c r="T25" s="7" t="s">
        <v>1297</v>
      </c>
      <c r="U25" s="7" t="s">
        <v>5565</v>
      </c>
      <c r="V25" s="6" t="s">
        <v>2256</v>
      </c>
      <c r="W25" s="6" t="s">
        <v>5675</v>
      </c>
      <c r="X25" s="6" t="s">
        <v>5830</v>
      </c>
      <c r="Y25" s="6" t="s">
        <v>5948</v>
      </c>
      <c r="Z25" s="6" t="s">
        <v>6082</v>
      </c>
      <c r="AA25" s="6" t="s">
        <v>6241</v>
      </c>
      <c r="AB25" s="7" t="s">
        <v>8229</v>
      </c>
      <c r="AC25" s="6" t="s">
        <v>6559</v>
      </c>
      <c r="AD25" s="7" t="s">
        <v>6807</v>
      </c>
      <c r="AE25" s="7" t="s">
        <v>1564</v>
      </c>
      <c r="AF25" s="7" t="s">
        <v>1884</v>
      </c>
      <c r="AG25" s="6" t="s">
        <v>7007</v>
      </c>
      <c r="AH25" s="6" t="s">
        <v>7245</v>
      </c>
      <c r="AI25" s="6" t="s">
        <v>7483</v>
      </c>
      <c r="AJ25" s="6" t="s">
        <v>7721</v>
      </c>
      <c r="AK25" s="6" t="s">
        <v>7959</v>
      </c>
      <c r="AL25" s="7" t="s">
        <v>8473</v>
      </c>
      <c r="AM25" s="6" t="s">
        <v>8598</v>
      </c>
      <c r="AN25" s="7" t="s">
        <v>8710</v>
      </c>
      <c r="AO25" s="6" t="s">
        <v>8819</v>
      </c>
      <c r="AP25" s="7" t="s">
        <v>8924</v>
      </c>
      <c r="AQ25" s="7" t="s">
        <v>9032</v>
      </c>
      <c r="AR25" s="7" t="s">
        <v>9269</v>
      </c>
      <c r="AS25" s="7" t="s">
        <v>9486</v>
      </c>
      <c r="AT25" s="7" t="s">
        <v>9612</v>
      </c>
      <c r="BV25" s="7" t="s">
        <v>9564</v>
      </c>
      <c r="BW25" t="str">
        <f>_xll.BDP(BV25,"NAME")</f>
        <v>JPN YEN FUT (IMM) Dec88</v>
      </c>
    </row>
    <row r="26" spans="1:75" ht="17.25" customHeight="1" x14ac:dyDescent="0.25">
      <c r="A26" s="7" t="s">
        <v>4208</v>
      </c>
      <c r="B26" s="6" t="s">
        <v>2350</v>
      </c>
      <c r="C26" s="6" t="s">
        <v>2474</v>
      </c>
      <c r="D26" s="7" t="s">
        <v>2547</v>
      </c>
      <c r="E26" s="7" t="s">
        <v>2615</v>
      </c>
      <c r="F26" s="7" t="s">
        <v>2906</v>
      </c>
      <c r="G26" s="7" t="s">
        <v>3014</v>
      </c>
      <c r="H26" s="6" t="s">
        <v>462</v>
      </c>
      <c r="I26" s="6" t="s">
        <v>3267</v>
      </c>
      <c r="J26" s="6" t="s">
        <v>3478</v>
      </c>
      <c r="K26" s="6" t="s">
        <v>3584</v>
      </c>
      <c r="L26" s="7" t="s">
        <v>3693</v>
      </c>
      <c r="M26" s="7" t="s">
        <v>3810</v>
      </c>
      <c r="N26" s="7" t="s">
        <v>4113</v>
      </c>
      <c r="O26" s="6" t="s">
        <v>4379</v>
      </c>
      <c r="P26" s="7" t="s">
        <v>4720</v>
      </c>
      <c r="Q26" s="6" t="s">
        <v>978</v>
      </c>
      <c r="R26" s="7" t="s">
        <v>5056</v>
      </c>
      <c r="S26" s="6" t="s">
        <v>5194</v>
      </c>
      <c r="T26" s="6" t="s">
        <v>1298</v>
      </c>
      <c r="U26" s="7" t="s">
        <v>5566</v>
      </c>
      <c r="V26" s="6" t="s">
        <v>2257</v>
      </c>
      <c r="W26" s="6" t="s">
        <v>5676</v>
      </c>
      <c r="X26" s="6" t="s">
        <v>5831</v>
      </c>
      <c r="Y26" s="6" t="s">
        <v>5949</v>
      </c>
      <c r="Z26" s="6" t="s">
        <v>6083</v>
      </c>
      <c r="AA26" s="6" t="s">
        <v>6242</v>
      </c>
      <c r="AB26" s="7" t="s">
        <v>8230</v>
      </c>
      <c r="AC26" s="7" t="s">
        <v>6560</v>
      </c>
      <c r="AD26" s="7" t="s">
        <v>6808</v>
      </c>
      <c r="AE26" s="6" t="s">
        <v>1565</v>
      </c>
      <c r="AF26" s="6" t="s">
        <v>1885</v>
      </c>
      <c r="AG26" s="7" t="s">
        <v>7008</v>
      </c>
      <c r="AH26" s="7" t="s">
        <v>7246</v>
      </c>
      <c r="AI26" s="7" t="s">
        <v>7484</v>
      </c>
      <c r="AJ26" s="7" t="s">
        <v>7722</v>
      </c>
      <c r="AK26" s="7" t="s">
        <v>7960</v>
      </c>
      <c r="AL26" s="6" t="s">
        <v>8474</v>
      </c>
      <c r="AM26" s="7" t="s">
        <v>8599</v>
      </c>
      <c r="AN26" s="6" t="s">
        <v>8711</v>
      </c>
      <c r="AO26" s="7" t="s">
        <v>8820</v>
      </c>
      <c r="AP26" s="6" t="s">
        <v>8925</v>
      </c>
      <c r="AQ26" s="6" t="s">
        <v>9033</v>
      </c>
      <c r="AR26" s="6" t="s">
        <v>9270</v>
      </c>
      <c r="AS26" s="6" t="s">
        <v>9487</v>
      </c>
      <c r="AT26" s="6" t="s">
        <v>9615</v>
      </c>
      <c r="BV26" s="6" t="s">
        <v>9565</v>
      </c>
      <c r="BW26" t="str">
        <f>_xll.BDP(BV26,"NAME")</f>
        <v>#N/A Invalid Security</v>
      </c>
    </row>
    <row r="27" spans="1:75" ht="17.25" customHeight="1" x14ac:dyDescent="0.25">
      <c r="A27" s="7" t="s">
        <v>4209</v>
      </c>
      <c r="B27" s="6" t="s">
        <v>2351</v>
      </c>
      <c r="C27" s="7" t="s">
        <v>2475</v>
      </c>
      <c r="D27" s="7" t="s">
        <v>2548</v>
      </c>
      <c r="E27" s="6" t="s">
        <v>2616</v>
      </c>
      <c r="F27" s="6" t="s">
        <v>2907</v>
      </c>
      <c r="G27" s="7" t="s">
        <v>3015</v>
      </c>
      <c r="H27" s="6" t="s">
        <v>463</v>
      </c>
      <c r="I27" s="6" t="s">
        <v>3268</v>
      </c>
      <c r="J27" s="6" t="s">
        <v>591</v>
      </c>
      <c r="K27" s="6" t="s">
        <v>3585</v>
      </c>
      <c r="L27" s="6" t="s">
        <v>3694</v>
      </c>
      <c r="M27" s="7" t="s">
        <v>3811</v>
      </c>
      <c r="N27" s="7" t="s">
        <v>4114</v>
      </c>
      <c r="O27" s="6" t="s">
        <v>4380</v>
      </c>
      <c r="P27" s="7" t="s">
        <v>4721</v>
      </c>
      <c r="Q27" s="6" t="s">
        <v>979</v>
      </c>
      <c r="R27" s="7" t="s">
        <v>5057</v>
      </c>
      <c r="S27" s="6" t="s">
        <v>5195</v>
      </c>
      <c r="T27" s="6" t="s">
        <v>1299</v>
      </c>
      <c r="U27" s="6" t="s">
        <v>5567</v>
      </c>
      <c r="V27" s="7" t="s">
        <v>2258</v>
      </c>
      <c r="W27" s="7" t="s">
        <v>5677</v>
      </c>
      <c r="X27" s="6" t="s">
        <v>5832</v>
      </c>
      <c r="Y27" s="7" t="s">
        <v>5950</v>
      </c>
      <c r="Z27" s="7" t="s">
        <v>6084</v>
      </c>
      <c r="AA27" s="7" t="s">
        <v>6243</v>
      </c>
      <c r="AB27" s="7" t="s">
        <v>8231</v>
      </c>
      <c r="AC27" s="7" t="s">
        <v>6561</v>
      </c>
      <c r="AD27" s="6" t="s">
        <v>6809</v>
      </c>
      <c r="AE27" s="6" t="s">
        <v>1566</v>
      </c>
      <c r="AF27" s="6" t="s">
        <v>1886</v>
      </c>
      <c r="AG27" s="7" t="s">
        <v>7009</v>
      </c>
      <c r="AH27" s="7" t="s">
        <v>7247</v>
      </c>
      <c r="AI27" s="7" t="s">
        <v>7485</v>
      </c>
      <c r="AJ27" s="7" t="s">
        <v>7723</v>
      </c>
      <c r="AK27" s="7" t="s">
        <v>7961</v>
      </c>
      <c r="AL27" s="6" t="s">
        <v>8475</v>
      </c>
      <c r="AM27" s="7" t="s">
        <v>8600</v>
      </c>
      <c r="AN27" s="6" t="s">
        <v>8712</v>
      </c>
      <c r="AO27" s="7" t="s">
        <v>8821</v>
      </c>
      <c r="AP27" s="6" t="s">
        <v>8926</v>
      </c>
      <c r="AQ27" s="6" t="s">
        <v>9034</v>
      </c>
      <c r="AR27" s="6" t="s">
        <v>9271</v>
      </c>
      <c r="AS27" s="6" t="s">
        <v>9488</v>
      </c>
      <c r="AT27" s="6" t="s">
        <v>9618</v>
      </c>
      <c r="BV27" s="6" t="s">
        <v>9566</v>
      </c>
      <c r="BW27" t="str">
        <f>_xll.BDP(BV27,"NAME")</f>
        <v>#N/A Invalid Security</v>
      </c>
    </row>
    <row r="28" spans="1:75" ht="17.25" customHeight="1" x14ac:dyDescent="0.25">
      <c r="A28" s="7" t="s">
        <v>48</v>
      </c>
      <c r="B28" s="6" t="s">
        <v>2352</v>
      </c>
      <c r="C28" s="7" t="s">
        <v>2476</v>
      </c>
      <c r="D28" s="7" t="s">
        <v>2549</v>
      </c>
      <c r="E28" s="6" t="s">
        <v>2617</v>
      </c>
      <c r="F28" s="6" t="s">
        <v>2908</v>
      </c>
      <c r="G28" s="7" t="s">
        <v>3016</v>
      </c>
      <c r="H28" s="6" t="s">
        <v>464</v>
      </c>
      <c r="I28" s="6" t="s">
        <v>3269</v>
      </c>
      <c r="J28" s="6" t="s">
        <v>3479</v>
      </c>
      <c r="K28" s="6" t="s">
        <v>3586</v>
      </c>
      <c r="L28" s="6" t="s">
        <v>3695</v>
      </c>
      <c r="M28" s="7" t="s">
        <v>3812</v>
      </c>
      <c r="N28" s="7" t="s">
        <v>4115</v>
      </c>
      <c r="O28" s="6" t="s">
        <v>4381</v>
      </c>
      <c r="P28" s="7" t="s">
        <v>4722</v>
      </c>
      <c r="Q28" s="6" t="s">
        <v>980</v>
      </c>
      <c r="R28" s="7" t="s">
        <v>5058</v>
      </c>
      <c r="S28" s="6" t="s">
        <v>5196</v>
      </c>
      <c r="T28" s="6" t="s">
        <v>1300</v>
      </c>
      <c r="U28" s="6" t="s">
        <v>5568</v>
      </c>
      <c r="V28" s="7" t="s">
        <v>2259</v>
      </c>
      <c r="W28" s="7" t="s">
        <v>5678</v>
      </c>
      <c r="X28" s="7" t="s">
        <v>5833</v>
      </c>
      <c r="Y28" s="7" t="s">
        <v>5951</v>
      </c>
      <c r="Z28" s="7" t="s">
        <v>6085</v>
      </c>
      <c r="AA28" s="7" t="s">
        <v>6244</v>
      </c>
      <c r="AB28" s="7" t="s">
        <v>8232</v>
      </c>
      <c r="AC28" s="7" t="s">
        <v>6562</v>
      </c>
      <c r="AD28" s="6" t="s">
        <v>6810</v>
      </c>
      <c r="AE28" s="6" t="s">
        <v>1567</v>
      </c>
      <c r="AF28" s="6" t="s">
        <v>1887</v>
      </c>
      <c r="AG28" s="7" t="s">
        <v>7010</v>
      </c>
      <c r="AH28" s="7" t="s">
        <v>7248</v>
      </c>
      <c r="AI28" s="7" t="s">
        <v>7486</v>
      </c>
      <c r="AJ28" s="7" t="s">
        <v>7724</v>
      </c>
      <c r="AK28" s="7" t="s">
        <v>7962</v>
      </c>
      <c r="AL28" s="6" t="s">
        <v>8476</v>
      </c>
      <c r="AM28" s="7" t="s">
        <v>8601</v>
      </c>
      <c r="AN28" s="6" t="s">
        <v>8713</v>
      </c>
      <c r="AO28" s="7" t="s">
        <v>8822</v>
      </c>
      <c r="AP28" s="6" t="s">
        <v>8927</v>
      </c>
      <c r="AQ28" s="6" t="s">
        <v>9035</v>
      </c>
      <c r="AR28" s="6" t="s">
        <v>9272</v>
      </c>
      <c r="AS28" s="6" t="s">
        <v>9489</v>
      </c>
      <c r="AT28" s="6" t="s">
        <v>9621</v>
      </c>
      <c r="BV28" s="6" t="s">
        <v>9567</v>
      </c>
      <c r="BW28" t="str">
        <f>_xll.BDP(BV28,"NAME")</f>
        <v>JPN YEN FUT (IMM) Mar89</v>
      </c>
    </row>
    <row r="29" spans="1:75" ht="17.25" customHeight="1" x14ac:dyDescent="0.25">
      <c r="A29" s="7" t="s">
        <v>4210</v>
      </c>
      <c r="B29" s="6" t="s">
        <v>2353</v>
      </c>
      <c r="C29" s="7" t="s">
        <v>2477</v>
      </c>
      <c r="D29" s="7" t="s">
        <v>2550</v>
      </c>
      <c r="E29" s="6" t="s">
        <v>2618</v>
      </c>
      <c r="F29" s="6" t="s">
        <v>2909</v>
      </c>
      <c r="G29" s="7" t="s">
        <v>3017</v>
      </c>
      <c r="H29" s="7" t="s">
        <v>465</v>
      </c>
      <c r="I29" s="6" t="s">
        <v>3270</v>
      </c>
      <c r="J29" s="6" t="s">
        <v>3480</v>
      </c>
      <c r="K29" s="7" t="s">
        <v>3587</v>
      </c>
      <c r="L29" s="6" t="s">
        <v>3696</v>
      </c>
      <c r="M29" s="7" t="s">
        <v>3813</v>
      </c>
      <c r="N29" s="7" t="s">
        <v>4116</v>
      </c>
      <c r="O29" s="6" t="s">
        <v>4382</v>
      </c>
      <c r="P29" s="7" t="s">
        <v>4723</v>
      </c>
      <c r="Q29" s="6" t="s">
        <v>981</v>
      </c>
      <c r="R29" s="7" t="s">
        <v>5059</v>
      </c>
      <c r="S29" s="6" t="s">
        <v>5197</v>
      </c>
      <c r="T29" s="6" t="s">
        <v>1301</v>
      </c>
      <c r="U29" s="6" t="s">
        <v>5569</v>
      </c>
      <c r="V29" s="7" t="s">
        <v>2260</v>
      </c>
      <c r="W29" s="7" t="s">
        <v>5679</v>
      </c>
      <c r="X29" s="7" t="s">
        <v>5834</v>
      </c>
      <c r="Y29" s="7" t="s">
        <v>5952</v>
      </c>
      <c r="Z29" s="7" t="s">
        <v>6086</v>
      </c>
      <c r="AA29" s="7" t="s">
        <v>6245</v>
      </c>
      <c r="AB29" s="7" t="s">
        <v>8233</v>
      </c>
      <c r="AC29" s="7" t="s">
        <v>6563</v>
      </c>
      <c r="AD29" s="6" t="s">
        <v>6811</v>
      </c>
      <c r="AE29" s="6" t="s">
        <v>1568</v>
      </c>
      <c r="AF29" s="6" t="s">
        <v>1888</v>
      </c>
      <c r="AG29" s="7" t="s">
        <v>7011</v>
      </c>
      <c r="AH29" s="7" t="s">
        <v>7249</v>
      </c>
      <c r="AI29" s="7" t="s">
        <v>7487</v>
      </c>
      <c r="AJ29" s="7" t="s">
        <v>7725</v>
      </c>
      <c r="AK29" s="7" t="s">
        <v>7963</v>
      </c>
      <c r="AL29" s="6" t="s">
        <v>8477</v>
      </c>
      <c r="AM29" s="7" t="s">
        <v>8602</v>
      </c>
      <c r="AN29" s="6" t="s">
        <v>8714</v>
      </c>
      <c r="AO29" s="7" t="s">
        <v>8823</v>
      </c>
      <c r="AP29" s="6" t="s">
        <v>8928</v>
      </c>
      <c r="AQ29" s="6" t="s">
        <v>9036</v>
      </c>
      <c r="AR29" s="6" t="s">
        <v>9273</v>
      </c>
      <c r="AS29" s="6" t="s">
        <v>9490</v>
      </c>
      <c r="AT29" s="6" t="s">
        <v>9624</v>
      </c>
      <c r="BV29" s="6" t="s">
        <v>9568</v>
      </c>
      <c r="BW29" t="str">
        <f>_xll.BDP(BV29,"NAME")</f>
        <v>#N/A Invalid Security</v>
      </c>
    </row>
    <row r="30" spans="1:75" ht="17.25" customHeight="1" x14ac:dyDescent="0.25">
      <c r="A30" s="6" t="s">
        <v>4211</v>
      </c>
      <c r="B30" s="7" t="s">
        <v>2354</v>
      </c>
      <c r="C30" s="7" t="s">
        <v>2478</v>
      </c>
      <c r="D30" s="6" t="s">
        <v>2551</v>
      </c>
      <c r="E30" s="6" t="s">
        <v>2619</v>
      </c>
      <c r="F30" s="6" t="s">
        <v>2910</v>
      </c>
      <c r="G30" s="7" t="s">
        <v>3018</v>
      </c>
      <c r="H30" s="7" t="s">
        <v>466</v>
      </c>
      <c r="I30" s="6" t="s">
        <v>3271</v>
      </c>
      <c r="J30" s="6" t="s">
        <v>592</v>
      </c>
      <c r="K30" s="7" t="s">
        <v>3588</v>
      </c>
      <c r="L30" s="6" t="s">
        <v>3697</v>
      </c>
      <c r="M30" s="7" t="s">
        <v>3814</v>
      </c>
      <c r="N30" s="7" t="s">
        <v>4117</v>
      </c>
      <c r="O30" s="6" t="s">
        <v>4383</v>
      </c>
      <c r="P30" s="7" t="s">
        <v>4724</v>
      </c>
      <c r="Q30" s="6" t="s">
        <v>982</v>
      </c>
      <c r="R30" s="7" t="s">
        <v>5060</v>
      </c>
      <c r="S30" s="6" t="s">
        <v>5198</v>
      </c>
      <c r="T30" s="6" t="s">
        <v>1302</v>
      </c>
      <c r="U30" s="6" t="s">
        <v>5570</v>
      </c>
      <c r="V30" s="7" t="s">
        <v>2261</v>
      </c>
      <c r="W30" s="7" t="s">
        <v>5680</v>
      </c>
      <c r="X30" s="7" t="s">
        <v>5835</v>
      </c>
      <c r="Y30" s="7" t="s">
        <v>5953</v>
      </c>
      <c r="Z30" s="7" t="s">
        <v>6087</v>
      </c>
      <c r="AA30" s="7" t="s">
        <v>6246</v>
      </c>
      <c r="AB30" s="6" t="s">
        <v>8234</v>
      </c>
      <c r="AC30" s="7" t="s">
        <v>6564</v>
      </c>
      <c r="AD30" s="6" t="s">
        <v>6812</v>
      </c>
      <c r="AE30" s="6" t="s">
        <v>1569</v>
      </c>
      <c r="AF30" s="6" t="s">
        <v>1889</v>
      </c>
      <c r="AG30" s="7" t="s">
        <v>7012</v>
      </c>
      <c r="AH30" s="7" t="s">
        <v>7250</v>
      </c>
      <c r="AI30" s="7" t="s">
        <v>7488</v>
      </c>
      <c r="AJ30" s="7" t="s">
        <v>7726</v>
      </c>
      <c r="AK30" s="7" t="s">
        <v>7964</v>
      </c>
      <c r="AL30" s="7" t="s">
        <v>8478</v>
      </c>
      <c r="AM30" s="6" t="s">
        <v>8603</v>
      </c>
      <c r="AN30" s="7" t="s">
        <v>8715</v>
      </c>
      <c r="AO30" s="6" t="s">
        <v>8824</v>
      </c>
      <c r="AP30" s="7" t="s">
        <v>8929</v>
      </c>
      <c r="AQ30" s="7" t="s">
        <v>9037</v>
      </c>
      <c r="AR30" s="7" t="s">
        <v>9274</v>
      </c>
      <c r="AS30" s="7" t="s">
        <v>9491</v>
      </c>
      <c r="AT30" s="7" t="s">
        <v>9627</v>
      </c>
      <c r="BV30" s="6" t="s">
        <v>9569</v>
      </c>
      <c r="BW30" t="str">
        <f>_xll.BDP(BV30,"NAME")</f>
        <v>#N/A Invalid Security</v>
      </c>
    </row>
    <row r="31" spans="1:75" ht="17.25" customHeight="1" x14ac:dyDescent="0.25">
      <c r="A31" s="6" t="s">
        <v>49</v>
      </c>
      <c r="B31" s="7" t="s">
        <v>2355</v>
      </c>
      <c r="C31" s="6" t="s">
        <v>2479</v>
      </c>
      <c r="D31" s="6" t="s">
        <v>2552</v>
      </c>
      <c r="E31" s="6" t="s">
        <v>2620</v>
      </c>
      <c r="F31" s="7" t="s">
        <v>2911</v>
      </c>
      <c r="G31" s="7" t="s">
        <v>3019</v>
      </c>
      <c r="H31" s="7" t="s">
        <v>467</v>
      </c>
      <c r="I31" s="6" t="s">
        <v>3272</v>
      </c>
      <c r="J31" s="6" t="s">
        <v>3481</v>
      </c>
      <c r="K31" s="7" t="s">
        <v>3589</v>
      </c>
      <c r="L31" s="7" t="s">
        <v>3698</v>
      </c>
      <c r="M31" s="7" t="s">
        <v>3815</v>
      </c>
      <c r="N31" s="6" t="s">
        <v>4118</v>
      </c>
      <c r="O31" s="6" t="s">
        <v>4384</v>
      </c>
      <c r="P31" s="7" t="s">
        <v>4725</v>
      </c>
      <c r="Q31" s="6" t="s">
        <v>983</v>
      </c>
      <c r="R31" s="7" t="s">
        <v>5061</v>
      </c>
      <c r="S31" s="6" t="s">
        <v>5199</v>
      </c>
      <c r="T31" s="6" t="s">
        <v>1303</v>
      </c>
      <c r="U31" s="6" t="s">
        <v>5571</v>
      </c>
      <c r="V31" s="7" t="s">
        <v>2262</v>
      </c>
      <c r="W31" s="7" t="s">
        <v>5681</v>
      </c>
      <c r="X31" s="7" t="s">
        <v>5836</v>
      </c>
      <c r="Y31" s="7" t="s">
        <v>5954</v>
      </c>
      <c r="Z31" s="7" t="s">
        <v>6088</v>
      </c>
      <c r="AA31" s="7" t="s">
        <v>6247</v>
      </c>
      <c r="AB31" s="6" t="s">
        <v>8235</v>
      </c>
      <c r="AC31" s="7" t="s">
        <v>6565</v>
      </c>
      <c r="AD31" s="6" t="s">
        <v>6813</v>
      </c>
      <c r="AE31" s="6" t="s">
        <v>1570</v>
      </c>
      <c r="AF31" s="6" t="s">
        <v>1890</v>
      </c>
      <c r="AG31" s="7" t="s">
        <v>7013</v>
      </c>
      <c r="AH31" s="7" t="s">
        <v>7251</v>
      </c>
      <c r="AI31" s="7" t="s">
        <v>7489</v>
      </c>
      <c r="AJ31" s="7" t="s">
        <v>7727</v>
      </c>
      <c r="AK31" s="7" t="s">
        <v>7965</v>
      </c>
      <c r="AL31" s="7" t="s">
        <v>8479</v>
      </c>
      <c r="AM31" s="6" t="s">
        <v>8604</v>
      </c>
      <c r="AN31" s="7" t="s">
        <v>8716</v>
      </c>
      <c r="AO31" s="6" t="s">
        <v>8825</v>
      </c>
      <c r="AP31" s="7" t="s">
        <v>8930</v>
      </c>
      <c r="AQ31" s="7" t="s">
        <v>9038</v>
      </c>
      <c r="AR31" s="7" t="s">
        <v>9275</v>
      </c>
      <c r="AS31" s="7" t="s">
        <v>9492</v>
      </c>
      <c r="AT31" s="7" t="s">
        <v>9630</v>
      </c>
      <c r="BV31" s="6" t="s">
        <v>9570</v>
      </c>
      <c r="BW31" t="str">
        <f>_xll.BDP(BV31,"NAME")</f>
        <v>JPN YEN FUT (IMM) Jun89</v>
      </c>
    </row>
    <row r="32" spans="1:75" ht="17.25" customHeight="1" x14ac:dyDescent="0.25">
      <c r="A32" s="6" t="s">
        <v>4212</v>
      </c>
      <c r="B32" s="7" t="s">
        <v>2356</v>
      </c>
      <c r="C32" s="6" t="s">
        <v>2480</v>
      </c>
      <c r="D32" s="6" t="s">
        <v>2553</v>
      </c>
      <c r="E32" s="6" t="s">
        <v>2621</v>
      </c>
      <c r="F32" s="7" t="s">
        <v>2912</v>
      </c>
      <c r="G32" s="7" t="s">
        <v>3020</v>
      </c>
      <c r="H32" s="7" t="s">
        <v>468</v>
      </c>
      <c r="I32" s="6" t="s">
        <v>3273</v>
      </c>
      <c r="J32" s="6" t="s">
        <v>3482</v>
      </c>
      <c r="K32" s="7" t="s">
        <v>3590</v>
      </c>
      <c r="L32" s="7" t="s">
        <v>3699</v>
      </c>
      <c r="M32" s="7" t="s">
        <v>3816</v>
      </c>
      <c r="N32" s="6" t="s">
        <v>4119</v>
      </c>
      <c r="O32" s="7" t="s">
        <v>4385</v>
      </c>
      <c r="P32" s="7" t="s">
        <v>4726</v>
      </c>
      <c r="Q32" s="6" t="s">
        <v>984</v>
      </c>
      <c r="R32" s="6" t="s">
        <v>5062</v>
      </c>
      <c r="S32" s="6" t="s">
        <v>5200</v>
      </c>
      <c r="T32" s="6" t="s">
        <v>1304</v>
      </c>
      <c r="U32" s="7" t="s">
        <v>5572</v>
      </c>
      <c r="V32" s="6" t="s">
        <v>2263</v>
      </c>
      <c r="W32" s="6" t="s">
        <v>5682</v>
      </c>
      <c r="X32" s="6" t="s">
        <v>5837</v>
      </c>
      <c r="Y32" s="6" t="s">
        <v>5955</v>
      </c>
      <c r="Z32" s="6" t="s">
        <v>6089</v>
      </c>
      <c r="AA32" s="6" t="s">
        <v>6248</v>
      </c>
      <c r="AB32" s="6" t="s">
        <v>8236</v>
      </c>
      <c r="AC32" s="7" t="s">
        <v>6566</v>
      </c>
      <c r="AD32" s="6" t="s">
        <v>6814</v>
      </c>
      <c r="AE32" s="6" t="s">
        <v>1571</v>
      </c>
      <c r="AF32" s="6" t="s">
        <v>1891</v>
      </c>
      <c r="AG32" s="7" t="s">
        <v>7014</v>
      </c>
      <c r="AH32" s="7" t="s">
        <v>7252</v>
      </c>
      <c r="AI32" s="7" t="s">
        <v>7490</v>
      </c>
      <c r="AJ32" s="7" t="s">
        <v>7728</v>
      </c>
      <c r="AK32" s="7" t="s">
        <v>7966</v>
      </c>
      <c r="AL32" s="7" t="s">
        <v>8480</v>
      </c>
      <c r="AM32" s="6" t="s">
        <v>8605</v>
      </c>
      <c r="AN32" s="7" t="s">
        <v>8717</v>
      </c>
      <c r="AO32" s="6" t="s">
        <v>8826</v>
      </c>
      <c r="AP32" s="7" t="s">
        <v>8931</v>
      </c>
      <c r="AQ32" s="7" t="s">
        <v>9039</v>
      </c>
      <c r="AR32" s="7" t="s">
        <v>9276</v>
      </c>
      <c r="AS32" s="7" t="s">
        <v>9493</v>
      </c>
      <c r="AT32" s="7" t="s">
        <v>9633</v>
      </c>
      <c r="BV32" s="6" t="s">
        <v>9571</v>
      </c>
      <c r="BW32" t="str">
        <f>_xll.BDP(BV32,"NAME")</f>
        <v>#N/A Invalid Security</v>
      </c>
    </row>
    <row r="33" spans="1:75" ht="17.25" customHeight="1" x14ac:dyDescent="0.25">
      <c r="A33" s="6" t="s">
        <v>4213</v>
      </c>
      <c r="B33" s="7" t="s">
        <v>2357</v>
      </c>
      <c r="C33" s="6" t="s">
        <v>2481</v>
      </c>
      <c r="D33" s="6" t="s">
        <v>2554</v>
      </c>
      <c r="E33" s="6" t="s">
        <v>2622</v>
      </c>
      <c r="F33" s="7" t="s">
        <v>2913</v>
      </c>
      <c r="G33" s="7" t="s">
        <v>3021</v>
      </c>
      <c r="H33" s="6" t="s">
        <v>469</v>
      </c>
      <c r="I33" s="6" t="s">
        <v>3274</v>
      </c>
      <c r="J33" s="6" t="s">
        <v>593</v>
      </c>
      <c r="K33" s="7" t="s">
        <v>3591</v>
      </c>
      <c r="L33" s="7" t="s">
        <v>3700</v>
      </c>
      <c r="M33" s="7" t="s">
        <v>3817</v>
      </c>
      <c r="N33" s="6" t="s">
        <v>687</v>
      </c>
      <c r="O33" s="7" t="s">
        <v>4386</v>
      </c>
      <c r="P33" s="7" t="s">
        <v>4727</v>
      </c>
      <c r="Q33" s="6" t="s">
        <v>985</v>
      </c>
      <c r="R33" s="6" t="s">
        <v>5063</v>
      </c>
      <c r="S33" s="6" t="s">
        <v>5201</v>
      </c>
      <c r="T33" s="6" t="s">
        <v>1305</v>
      </c>
      <c r="U33" s="7" t="s">
        <v>5573</v>
      </c>
      <c r="V33" s="6" t="s">
        <v>2264</v>
      </c>
      <c r="W33" s="6" t="s">
        <v>5683</v>
      </c>
      <c r="X33" s="6" t="s">
        <v>5838</v>
      </c>
      <c r="Y33" s="6" t="s">
        <v>5956</v>
      </c>
      <c r="Z33" s="6" t="s">
        <v>6090</v>
      </c>
      <c r="AA33" s="6" t="s">
        <v>6249</v>
      </c>
      <c r="AB33" s="6" t="s">
        <v>8237</v>
      </c>
      <c r="AC33" s="7" t="s">
        <v>6567</v>
      </c>
      <c r="AD33" s="7" t="s">
        <v>6815</v>
      </c>
      <c r="AE33" s="6" t="s">
        <v>1572</v>
      </c>
      <c r="AF33" s="6" t="s">
        <v>1892</v>
      </c>
      <c r="AG33" s="7" t="s">
        <v>7015</v>
      </c>
      <c r="AH33" s="7" t="s">
        <v>7253</v>
      </c>
      <c r="AI33" s="7" t="s">
        <v>7491</v>
      </c>
      <c r="AJ33" s="7" t="s">
        <v>7729</v>
      </c>
      <c r="AK33" s="7" t="s">
        <v>7967</v>
      </c>
      <c r="AL33" s="7" t="s">
        <v>8481</v>
      </c>
      <c r="AM33" s="6" t="s">
        <v>8606</v>
      </c>
      <c r="AN33" s="7" t="s">
        <v>8718</v>
      </c>
      <c r="AO33" s="6" t="s">
        <v>8827</v>
      </c>
      <c r="AP33" s="7" t="s">
        <v>8932</v>
      </c>
      <c r="AQ33" s="7" t="s">
        <v>9040</v>
      </c>
      <c r="AR33" s="7" t="s">
        <v>9277</v>
      </c>
      <c r="AS33" s="7" t="s">
        <v>9494</v>
      </c>
      <c r="AT33" s="7" t="s">
        <v>9636</v>
      </c>
      <c r="BV33" s="6" t="s">
        <v>9572</v>
      </c>
      <c r="BW33" t="str">
        <f>_xll.BDP(BV33,"NAME")</f>
        <v>#N/A Invalid Security</v>
      </c>
    </row>
    <row r="34" spans="1:75" ht="17.25" customHeight="1" x14ac:dyDescent="0.25">
      <c r="A34" s="6" t="s">
        <v>50</v>
      </c>
      <c r="B34" s="6" t="s">
        <v>2358</v>
      </c>
      <c r="C34" s="6" t="s">
        <v>2482</v>
      </c>
      <c r="D34" s="7" t="s">
        <v>2555</v>
      </c>
      <c r="E34" s="6" t="s">
        <v>2623</v>
      </c>
      <c r="F34" s="7" t="s">
        <v>2914</v>
      </c>
      <c r="G34" s="7" t="s">
        <v>3022</v>
      </c>
      <c r="H34" s="6" t="s">
        <v>470</v>
      </c>
      <c r="I34" s="6" t="s">
        <v>3275</v>
      </c>
      <c r="J34" s="6" t="s">
        <v>3483</v>
      </c>
      <c r="K34" s="7" t="s">
        <v>3592</v>
      </c>
      <c r="L34" s="7" t="s">
        <v>3701</v>
      </c>
      <c r="M34" s="7" t="s">
        <v>3818</v>
      </c>
      <c r="N34" s="6" t="s">
        <v>4120</v>
      </c>
      <c r="O34" s="7" t="s">
        <v>4387</v>
      </c>
      <c r="P34" s="7" t="s">
        <v>4728</v>
      </c>
      <c r="Q34" s="6" t="s">
        <v>986</v>
      </c>
      <c r="R34" s="6" t="s">
        <v>5064</v>
      </c>
      <c r="S34" s="6" t="s">
        <v>5202</v>
      </c>
      <c r="T34" s="6" t="s">
        <v>1306</v>
      </c>
      <c r="U34" s="7" t="s">
        <v>5574</v>
      </c>
      <c r="V34" s="6" t="s">
        <v>2265</v>
      </c>
      <c r="W34" s="6" t="s">
        <v>5684</v>
      </c>
      <c r="X34" s="6" t="s">
        <v>5839</v>
      </c>
      <c r="Y34" s="6" t="s">
        <v>5957</v>
      </c>
      <c r="Z34" s="6" t="s">
        <v>6091</v>
      </c>
      <c r="AA34" s="6" t="s">
        <v>6250</v>
      </c>
      <c r="AB34" s="6" t="s">
        <v>8238</v>
      </c>
      <c r="AC34" s="6" t="s">
        <v>6568</v>
      </c>
      <c r="AD34" s="7" t="s">
        <v>6816</v>
      </c>
      <c r="AE34" s="6" t="s">
        <v>1573</v>
      </c>
      <c r="AF34" s="6" t="s">
        <v>1893</v>
      </c>
      <c r="AG34" s="7" t="s">
        <v>7016</v>
      </c>
      <c r="AH34" s="7" t="s">
        <v>7254</v>
      </c>
      <c r="AI34" s="7" t="s">
        <v>7492</v>
      </c>
      <c r="AJ34" s="7" t="s">
        <v>7730</v>
      </c>
      <c r="AK34" s="7" t="s">
        <v>7968</v>
      </c>
      <c r="AL34" s="6" t="s">
        <v>8482</v>
      </c>
      <c r="AM34" s="7" t="s">
        <v>8607</v>
      </c>
      <c r="AN34" s="6" t="s">
        <v>8719</v>
      </c>
      <c r="AO34" s="7" t="s">
        <v>8828</v>
      </c>
      <c r="AP34" s="6" t="s">
        <v>8933</v>
      </c>
      <c r="AQ34" s="6" t="s">
        <v>9041</v>
      </c>
      <c r="AR34" s="6" t="s">
        <v>9278</v>
      </c>
      <c r="AS34" s="6" t="s">
        <v>9495</v>
      </c>
      <c r="AT34" s="6" t="s">
        <v>9639</v>
      </c>
      <c r="BV34" s="6" t="s">
        <v>9573</v>
      </c>
      <c r="BW34" t="str">
        <f>_xll.BDP(BV34,"NAME")</f>
        <v>JPN YEN FUT (IMM) Sep89</v>
      </c>
    </row>
    <row r="35" spans="1:75" ht="17.25" customHeight="1" x14ac:dyDescent="0.25">
      <c r="A35" s="6" t="s">
        <v>4214</v>
      </c>
      <c r="B35" s="6" t="s">
        <v>2359</v>
      </c>
      <c r="C35" s="7" t="s">
        <v>2483</v>
      </c>
      <c r="D35" s="7" t="s">
        <v>2556</v>
      </c>
      <c r="E35" s="6" t="s">
        <v>2624</v>
      </c>
      <c r="F35" s="6" t="s">
        <v>2915</v>
      </c>
      <c r="G35" s="7" t="s">
        <v>3023</v>
      </c>
      <c r="H35" s="6" t="s">
        <v>471</v>
      </c>
      <c r="I35" s="6" t="s">
        <v>3276</v>
      </c>
      <c r="J35" s="6" t="s">
        <v>3484</v>
      </c>
      <c r="K35" s="7" t="s">
        <v>3593</v>
      </c>
      <c r="L35" s="6" t="s">
        <v>3702</v>
      </c>
      <c r="M35" s="6" t="s">
        <v>3819</v>
      </c>
      <c r="N35" s="6" t="s">
        <v>4121</v>
      </c>
      <c r="O35" s="7" t="s">
        <v>4388</v>
      </c>
      <c r="P35" s="7" t="s">
        <v>4729</v>
      </c>
      <c r="Q35" s="6" t="s">
        <v>987</v>
      </c>
      <c r="R35" s="6" t="s">
        <v>5065</v>
      </c>
      <c r="S35" s="6" t="s">
        <v>5203</v>
      </c>
      <c r="T35" s="6" t="s">
        <v>1307</v>
      </c>
      <c r="U35" s="7" t="s">
        <v>5575</v>
      </c>
      <c r="V35" s="6" t="s">
        <v>2266</v>
      </c>
      <c r="W35" s="6" t="s">
        <v>5685</v>
      </c>
      <c r="X35" s="6" t="s">
        <v>5840</v>
      </c>
      <c r="Y35" s="6" t="s">
        <v>5958</v>
      </c>
      <c r="Z35" s="6" t="s">
        <v>6092</v>
      </c>
      <c r="AA35" s="6" t="s">
        <v>6251</v>
      </c>
      <c r="AB35" s="6" t="s">
        <v>8239</v>
      </c>
      <c r="AC35" s="6" t="s">
        <v>6569</v>
      </c>
      <c r="AD35" s="7" t="s">
        <v>6817</v>
      </c>
      <c r="AE35" s="6" t="s">
        <v>1574</v>
      </c>
      <c r="AF35" s="6" t="s">
        <v>1894</v>
      </c>
      <c r="AG35" s="7" t="s">
        <v>7017</v>
      </c>
      <c r="AH35" s="7" t="s">
        <v>7255</v>
      </c>
      <c r="AI35" s="7" t="s">
        <v>7493</v>
      </c>
      <c r="AJ35" s="7" t="s">
        <v>7731</v>
      </c>
      <c r="AK35" s="7" t="s">
        <v>7969</v>
      </c>
      <c r="AL35" s="6" t="s">
        <v>8483</v>
      </c>
      <c r="AM35" s="7" t="s">
        <v>8608</v>
      </c>
      <c r="AN35" s="6" t="s">
        <v>8720</v>
      </c>
      <c r="AO35" s="7" t="s">
        <v>8829</v>
      </c>
      <c r="AP35" s="6" t="s">
        <v>8934</v>
      </c>
      <c r="AQ35" s="6" t="s">
        <v>9042</v>
      </c>
      <c r="AR35" s="6" t="s">
        <v>9279</v>
      </c>
      <c r="AS35" s="6" t="s">
        <v>9496</v>
      </c>
      <c r="AT35" s="6" t="s">
        <v>9642</v>
      </c>
      <c r="BV35" s="6" t="s">
        <v>9574</v>
      </c>
      <c r="BW35" t="str">
        <f>_xll.BDP(BV35,"NAME")</f>
        <v>#N/A Invalid Security</v>
      </c>
    </row>
    <row r="36" spans="1:75" ht="17.25" customHeight="1" x14ac:dyDescent="0.25">
      <c r="A36" s="6" t="s">
        <v>4215</v>
      </c>
      <c r="B36" s="6" t="s">
        <v>2360</v>
      </c>
      <c r="C36" s="7" t="s">
        <v>2484</v>
      </c>
      <c r="D36" s="7" t="s">
        <v>2557</v>
      </c>
      <c r="E36" s="6" t="s">
        <v>2625</v>
      </c>
      <c r="F36" s="6" t="s">
        <v>2916</v>
      </c>
      <c r="G36" s="6" t="s">
        <v>3024</v>
      </c>
      <c r="H36" s="6" t="s">
        <v>472</v>
      </c>
      <c r="I36" s="6" t="s">
        <v>3277</v>
      </c>
      <c r="J36" s="6" t="s">
        <v>594</v>
      </c>
      <c r="K36" s="7" t="s">
        <v>3594</v>
      </c>
      <c r="L36" s="6" t="s">
        <v>3703</v>
      </c>
      <c r="M36" s="6" t="s">
        <v>3820</v>
      </c>
      <c r="N36" s="6" t="s">
        <v>688</v>
      </c>
      <c r="O36" s="7" t="s">
        <v>4389</v>
      </c>
      <c r="P36" s="7" t="s">
        <v>4730</v>
      </c>
      <c r="Q36" s="6" t="s">
        <v>988</v>
      </c>
      <c r="R36" s="6" t="s">
        <v>5066</v>
      </c>
      <c r="S36" s="6" t="s">
        <v>5204</v>
      </c>
      <c r="T36" s="6" t="s">
        <v>1308</v>
      </c>
      <c r="U36" s="7" t="s">
        <v>5576</v>
      </c>
      <c r="V36" s="6" t="s">
        <v>2267</v>
      </c>
      <c r="W36" s="6" t="s">
        <v>5686</v>
      </c>
      <c r="X36" s="7" t="s">
        <v>5841</v>
      </c>
      <c r="Y36" s="6" t="s">
        <v>5959</v>
      </c>
      <c r="Z36" s="6" t="s">
        <v>6093</v>
      </c>
      <c r="AA36" s="6" t="s">
        <v>6252</v>
      </c>
      <c r="AB36" s="6" t="s">
        <v>8240</v>
      </c>
      <c r="AC36" s="6" t="s">
        <v>6570</v>
      </c>
      <c r="AD36" s="7" t="s">
        <v>6818</v>
      </c>
      <c r="AE36" s="6" t="s">
        <v>1575</v>
      </c>
      <c r="AF36" s="6" t="s">
        <v>1895</v>
      </c>
      <c r="AG36" s="7" t="s">
        <v>7018</v>
      </c>
      <c r="AH36" s="7" t="s">
        <v>7256</v>
      </c>
      <c r="AI36" s="7" t="s">
        <v>7494</v>
      </c>
      <c r="AJ36" s="7" t="s">
        <v>7732</v>
      </c>
      <c r="AK36" s="7" t="s">
        <v>7970</v>
      </c>
      <c r="AL36" s="6" t="s">
        <v>8484</v>
      </c>
      <c r="AM36" s="7" t="s">
        <v>8609</v>
      </c>
      <c r="AN36" s="6" t="s">
        <v>8721</v>
      </c>
      <c r="AO36" s="7" t="s">
        <v>8830</v>
      </c>
      <c r="AP36" s="6" t="s">
        <v>8935</v>
      </c>
      <c r="AQ36" s="6" t="s">
        <v>9043</v>
      </c>
      <c r="AR36" s="6" t="s">
        <v>9280</v>
      </c>
      <c r="AS36" s="6" t="s">
        <v>9497</v>
      </c>
      <c r="AT36" s="6" t="s">
        <v>9645</v>
      </c>
      <c r="BV36" s="6" t="s">
        <v>9575</v>
      </c>
      <c r="BW36" t="str">
        <f>_xll.BDP(BV36,"NAME")</f>
        <v>#N/A Invalid Security</v>
      </c>
    </row>
    <row r="37" spans="1:75" ht="17.25" customHeight="1" x14ac:dyDescent="0.25">
      <c r="A37" s="6" t="s">
        <v>51</v>
      </c>
      <c r="B37" s="6" t="s">
        <v>2361</v>
      </c>
      <c r="C37" s="7" t="s">
        <v>2485</v>
      </c>
      <c r="D37" s="7" t="s">
        <v>2558</v>
      </c>
      <c r="E37" s="6" t="s">
        <v>2626</v>
      </c>
      <c r="F37" s="6" t="s">
        <v>2917</v>
      </c>
      <c r="G37" s="6" t="s">
        <v>3025</v>
      </c>
      <c r="H37" s="7" t="s">
        <v>9393</v>
      </c>
      <c r="I37" s="6" t="s">
        <v>3278</v>
      </c>
      <c r="J37" s="7" t="s">
        <v>3485</v>
      </c>
      <c r="K37" s="7" t="s">
        <v>3595</v>
      </c>
      <c r="L37" s="6" t="s">
        <v>3704</v>
      </c>
      <c r="M37" s="6" t="s">
        <v>3821</v>
      </c>
      <c r="N37" s="6" t="s">
        <v>4122</v>
      </c>
      <c r="O37" s="7" t="s">
        <v>4390</v>
      </c>
      <c r="P37" s="7" t="s">
        <v>4731</v>
      </c>
      <c r="Q37" s="6" t="s">
        <v>989</v>
      </c>
      <c r="R37" s="6" t="s">
        <v>5067</v>
      </c>
      <c r="S37" s="6" t="s">
        <v>5205</v>
      </c>
      <c r="T37" s="6" t="s">
        <v>1309</v>
      </c>
      <c r="U37" s="6" t="s">
        <v>5577</v>
      </c>
      <c r="V37" s="7" t="s">
        <v>2268</v>
      </c>
      <c r="W37" s="7" t="s">
        <v>5687</v>
      </c>
      <c r="X37" s="7" t="s">
        <v>5842</v>
      </c>
      <c r="Y37" s="7" t="s">
        <v>5960</v>
      </c>
      <c r="Z37" s="7" t="s">
        <v>6094</v>
      </c>
      <c r="AA37" s="7" t="s">
        <v>6253</v>
      </c>
      <c r="AB37" s="7" t="s">
        <v>8241</v>
      </c>
      <c r="AC37" s="6" t="s">
        <v>6571</v>
      </c>
      <c r="AD37" s="7" t="s">
        <v>6819</v>
      </c>
      <c r="AE37" s="6" t="s">
        <v>1576</v>
      </c>
      <c r="AF37" s="6" t="s">
        <v>1896</v>
      </c>
      <c r="AG37" s="7" t="s">
        <v>7019</v>
      </c>
      <c r="AH37" s="7" t="s">
        <v>7257</v>
      </c>
      <c r="AI37" s="7" t="s">
        <v>7495</v>
      </c>
      <c r="AJ37" s="7" t="s">
        <v>7733</v>
      </c>
      <c r="AK37" s="7" t="s">
        <v>7971</v>
      </c>
      <c r="AL37" s="6" t="s">
        <v>8485</v>
      </c>
      <c r="AM37" s="7" t="s">
        <v>8610</v>
      </c>
      <c r="AN37" s="6" t="s">
        <v>8722</v>
      </c>
      <c r="AO37" s="7" t="s">
        <v>8831</v>
      </c>
      <c r="AP37" s="6" t="s">
        <v>8936</v>
      </c>
      <c r="AQ37" s="6" t="s">
        <v>9044</v>
      </c>
      <c r="AR37" s="6" t="s">
        <v>9281</v>
      </c>
      <c r="AS37" s="6" t="s">
        <v>9498</v>
      </c>
      <c r="AT37" s="6" t="s">
        <v>9648</v>
      </c>
      <c r="BV37" s="6" t="s">
        <v>9576</v>
      </c>
      <c r="BW37" t="str">
        <f>_xll.BDP(BV37,"NAME")</f>
        <v>JPN YEN FUT (IMM) Dec89</v>
      </c>
    </row>
    <row r="38" spans="1:75" ht="17.25" customHeight="1" x14ac:dyDescent="0.25">
      <c r="A38" s="6" t="s">
        <v>4216</v>
      </c>
      <c r="B38" s="7" t="s">
        <v>2362</v>
      </c>
      <c r="C38" s="7" t="s">
        <v>2486</v>
      </c>
      <c r="D38" s="6" t="s">
        <v>2559</v>
      </c>
      <c r="E38" s="6" t="s">
        <v>2627</v>
      </c>
      <c r="F38" s="6" t="s">
        <v>2918</v>
      </c>
      <c r="G38" s="6" t="s">
        <v>3026</v>
      </c>
      <c r="H38" s="7" t="s">
        <v>9394</v>
      </c>
      <c r="I38" s="7" t="s">
        <v>3279</v>
      </c>
      <c r="J38" s="7" t="s">
        <v>3486</v>
      </c>
      <c r="K38" s="7" t="s">
        <v>3596</v>
      </c>
      <c r="L38" s="6" t="s">
        <v>3705</v>
      </c>
      <c r="M38" s="6" t="s">
        <v>3822</v>
      </c>
      <c r="N38" s="6" t="s">
        <v>4123</v>
      </c>
      <c r="O38" s="7" t="s">
        <v>4391</v>
      </c>
      <c r="P38" s="6" t="s">
        <v>4732</v>
      </c>
      <c r="Q38" s="7" t="s">
        <v>990</v>
      </c>
      <c r="R38" s="6" t="s">
        <v>5068</v>
      </c>
      <c r="S38" s="7" t="s">
        <v>5206</v>
      </c>
      <c r="T38" s="7" t="s">
        <v>1310</v>
      </c>
      <c r="U38" s="6" t="s">
        <v>5578</v>
      </c>
      <c r="V38" s="7" t="s">
        <v>2269</v>
      </c>
      <c r="W38" s="7" t="s">
        <v>5688</v>
      </c>
      <c r="X38" s="7" t="s">
        <v>5843</v>
      </c>
      <c r="Y38" s="7" t="s">
        <v>5961</v>
      </c>
      <c r="Z38" s="7" t="s">
        <v>6095</v>
      </c>
      <c r="AA38" s="7" t="s">
        <v>6254</v>
      </c>
      <c r="AB38" s="7" t="s">
        <v>8242</v>
      </c>
      <c r="AC38" s="6" t="s">
        <v>6572</v>
      </c>
      <c r="AD38" s="7" t="s">
        <v>6820</v>
      </c>
      <c r="AE38" s="7" t="s">
        <v>1577</v>
      </c>
      <c r="AF38" s="7" t="s">
        <v>1897</v>
      </c>
      <c r="AG38" s="6" t="s">
        <v>7020</v>
      </c>
      <c r="AH38" s="6" t="s">
        <v>7258</v>
      </c>
      <c r="AI38" s="6" t="s">
        <v>7496</v>
      </c>
      <c r="AJ38" s="6" t="s">
        <v>7734</v>
      </c>
      <c r="AK38" s="6" t="s">
        <v>7972</v>
      </c>
      <c r="AL38" s="7" t="s">
        <v>8486</v>
      </c>
      <c r="AM38" s="6" t="s">
        <v>8611</v>
      </c>
      <c r="AN38" s="7" t="s">
        <v>8723</v>
      </c>
      <c r="AO38" s="6" t="s">
        <v>8832</v>
      </c>
      <c r="AP38" s="7" t="s">
        <v>8937</v>
      </c>
      <c r="AQ38" s="7" t="s">
        <v>9045</v>
      </c>
      <c r="AR38" s="7" t="s">
        <v>9282</v>
      </c>
      <c r="AS38" s="7" t="s">
        <v>9499</v>
      </c>
      <c r="AT38" s="7" t="s">
        <v>9651</v>
      </c>
      <c r="BV38" s="7" t="s">
        <v>9577</v>
      </c>
      <c r="BW38" t="str">
        <f>_xll.BDP(BV38,"NAME")</f>
        <v>#N/A Invalid Security</v>
      </c>
    </row>
    <row r="39" spans="1:75" ht="17.25" customHeight="1" x14ac:dyDescent="0.25">
      <c r="A39" s="6" t="s">
        <v>4217</v>
      </c>
      <c r="B39" s="7" t="s">
        <v>2363</v>
      </c>
      <c r="C39" s="6" t="s">
        <v>2487</v>
      </c>
      <c r="D39" s="6" t="s">
        <v>2560</v>
      </c>
      <c r="E39" s="7" t="s">
        <v>2628</v>
      </c>
      <c r="F39" s="7" t="s">
        <v>2919</v>
      </c>
      <c r="G39" s="6" t="s">
        <v>3027</v>
      </c>
      <c r="H39" s="7" t="s">
        <v>9395</v>
      </c>
      <c r="I39" s="7" t="s">
        <v>3280</v>
      </c>
      <c r="J39" s="7" t="s">
        <v>595</v>
      </c>
      <c r="K39" s="7" t="s">
        <v>3597</v>
      </c>
      <c r="L39" s="7" t="s">
        <v>3706</v>
      </c>
      <c r="M39" s="6" t="s">
        <v>3823</v>
      </c>
      <c r="N39" s="6" t="s">
        <v>689</v>
      </c>
      <c r="O39" s="7" t="s">
        <v>4392</v>
      </c>
      <c r="P39" s="6" t="s">
        <v>4733</v>
      </c>
      <c r="Q39" s="7" t="s">
        <v>991</v>
      </c>
      <c r="R39" s="6" t="s">
        <v>5069</v>
      </c>
      <c r="S39" s="7" t="s">
        <v>5207</v>
      </c>
      <c r="T39" s="7" t="s">
        <v>1311</v>
      </c>
      <c r="U39" s="6" t="s">
        <v>5579</v>
      </c>
      <c r="V39" s="7" t="s">
        <v>2270</v>
      </c>
      <c r="W39" s="7" t="s">
        <v>5689</v>
      </c>
      <c r="X39" s="7" t="s">
        <v>5844</v>
      </c>
      <c r="Y39" s="7" t="s">
        <v>5962</v>
      </c>
      <c r="Z39" s="7" t="s">
        <v>6096</v>
      </c>
      <c r="AA39" s="7" t="s">
        <v>6255</v>
      </c>
      <c r="AB39" s="7" t="s">
        <v>8243</v>
      </c>
      <c r="AC39" s="6" t="s">
        <v>6573</v>
      </c>
      <c r="AD39" s="6" t="s">
        <v>6821</v>
      </c>
      <c r="AE39" s="7" t="s">
        <v>1578</v>
      </c>
      <c r="AF39" s="7" t="s">
        <v>1898</v>
      </c>
      <c r="AG39" s="6" t="s">
        <v>7021</v>
      </c>
      <c r="AH39" s="6" t="s">
        <v>7259</v>
      </c>
      <c r="AI39" s="6" t="s">
        <v>7497</v>
      </c>
      <c r="AJ39" s="6" t="s">
        <v>7735</v>
      </c>
      <c r="AK39" s="6" t="s">
        <v>7973</v>
      </c>
      <c r="AL39" s="7" t="s">
        <v>8487</v>
      </c>
      <c r="AM39" s="6" t="s">
        <v>8612</v>
      </c>
      <c r="AN39" s="7" t="s">
        <v>8724</v>
      </c>
      <c r="AO39" s="6" t="s">
        <v>8833</v>
      </c>
      <c r="AP39" s="7" t="s">
        <v>8938</v>
      </c>
      <c r="AQ39" s="7" t="s">
        <v>9046</v>
      </c>
      <c r="AR39" s="7" t="s">
        <v>9283</v>
      </c>
      <c r="AS39" s="7" t="s">
        <v>9500</v>
      </c>
      <c r="AT39" s="7" t="s">
        <v>9654</v>
      </c>
      <c r="BV39" s="7" t="s">
        <v>9578</v>
      </c>
      <c r="BW39" t="str">
        <f>_xll.BDP(BV39,"NAME")</f>
        <v>#N/A Invalid Security</v>
      </c>
    </row>
    <row r="40" spans="1:75" ht="17.25" customHeight="1" x14ac:dyDescent="0.25">
      <c r="A40" s="6" t="s">
        <v>52</v>
      </c>
      <c r="B40" s="7" t="s">
        <v>2364</v>
      </c>
      <c r="C40" s="6" t="s">
        <v>2488</v>
      </c>
      <c r="D40" s="6" t="s">
        <v>2561</v>
      </c>
      <c r="E40" s="7" t="s">
        <v>2629</v>
      </c>
      <c r="F40" s="7" t="s">
        <v>2920</v>
      </c>
      <c r="G40" s="6" t="s">
        <v>3028</v>
      </c>
      <c r="H40" s="12"/>
      <c r="I40" s="7" t="s">
        <v>3281</v>
      </c>
      <c r="J40" s="7" t="s">
        <v>3487</v>
      </c>
      <c r="K40" s="7" t="s">
        <v>3598</v>
      </c>
      <c r="L40" s="7" t="s">
        <v>3707</v>
      </c>
      <c r="M40" s="6" t="s">
        <v>3824</v>
      </c>
      <c r="N40" s="6" t="s">
        <v>4124</v>
      </c>
      <c r="O40" s="7" t="s">
        <v>4393</v>
      </c>
      <c r="P40" s="6" t="s">
        <v>4734</v>
      </c>
      <c r="Q40" s="7" t="s">
        <v>992</v>
      </c>
      <c r="R40" s="6" t="s">
        <v>5070</v>
      </c>
      <c r="S40" s="7" t="s">
        <v>5208</v>
      </c>
      <c r="T40" s="7" t="s">
        <v>1312</v>
      </c>
      <c r="U40" s="6" t="s">
        <v>5580</v>
      </c>
      <c r="V40" s="7" t="s">
        <v>2271</v>
      </c>
      <c r="W40" s="7" t="s">
        <v>5690</v>
      </c>
      <c r="X40" s="6" t="s">
        <v>5845</v>
      </c>
      <c r="Y40" s="7" t="s">
        <v>5963</v>
      </c>
      <c r="Z40" s="7" t="s">
        <v>6097</v>
      </c>
      <c r="AA40" s="7" t="s">
        <v>6256</v>
      </c>
      <c r="AB40" s="7" t="s">
        <v>8244</v>
      </c>
      <c r="AC40" s="6" t="s">
        <v>6574</v>
      </c>
      <c r="AD40" s="6" t="s">
        <v>6822</v>
      </c>
      <c r="AE40" s="7" t="s">
        <v>1579</v>
      </c>
      <c r="AF40" s="7" t="s">
        <v>1899</v>
      </c>
      <c r="AG40" s="6" t="s">
        <v>7022</v>
      </c>
      <c r="AH40" s="6" t="s">
        <v>7260</v>
      </c>
      <c r="AI40" s="6" t="s">
        <v>7498</v>
      </c>
      <c r="AJ40" s="6" t="s">
        <v>7736</v>
      </c>
      <c r="AK40" s="6" t="s">
        <v>7974</v>
      </c>
      <c r="AL40" s="7" t="s">
        <v>8488</v>
      </c>
      <c r="AM40" s="6" t="s">
        <v>8613</v>
      </c>
      <c r="AN40" s="7" t="s">
        <v>8725</v>
      </c>
      <c r="AO40" s="6" t="s">
        <v>8834</v>
      </c>
      <c r="AP40" s="7" t="s">
        <v>8939</v>
      </c>
      <c r="AQ40" s="7" t="s">
        <v>9047</v>
      </c>
      <c r="AR40" s="7" t="s">
        <v>9284</v>
      </c>
      <c r="AS40" s="7" t="s">
        <v>9501</v>
      </c>
      <c r="AT40" s="7" t="s">
        <v>9657</v>
      </c>
      <c r="BV40" s="7" t="s">
        <v>9579</v>
      </c>
      <c r="BW40" t="str">
        <f>_xll.BDP(BV40,"NAME")</f>
        <v>JPN YEN FUT (IMM) Mar90</v>
      </c>
    </row>
    <row r="41" spans="1:75" ht="17.25" customHeight="1" x14ac:dyDescent="0.25">
      <c r="A41" s="6" t="s">
        <v>4218</v>
      </c>
      <c r="B41" s="7" t="s">
        <v>2365</v>
      </c>
      <c r="C41" s="6" t="s">
        <v>2489</v>
      </c>
      <c r="D41" s="6" t="s">
        <v>2562</v>
      </c>
      <c r="E41" s="7" t="s">
        <v>2630</v>
      </c>
      <c r="F41" s="7" t="s">
        <v>2921</v>
      </c>
      <c r="G41" s="6" t="s">
        <v>3029</v>
      </c>
      <c r="I41" s="7" t="s">
        <v>3282</v>
      </c>
      <c r="J41" s="7" t="s">
        <v>3488</v>
      </c>
      <c r="K41" s="6" t="s">
        <v>3599</v>
      </c>
      <c r="L41" s="7" t="s">
        <v>3708</v>
      </c>
      <c r="M41" s="6" t="s">
        <v>3825</v>
      </c>
      <c r="N41" s="6" t="s">
        <v>4125</v>
      </c>
      <c r="O41" s="7" t="s">
        <v>4394</v>
      </c>
      <c r="P41" s="6" t="s">
        <v>4735</v>
      </c>
      <c r="Q41" s="7" t="s">
        <v>993</v>
      </c>
      <c r="R41" s="6" t="s">
        <v>5071</v>
      </c>
      <c r="S41" s="7" t="s">
        <v>5209</v>
      </c>
      <c r="T41" s="7" t="s">
        <v>1313</v>
      </c>
      <c r="U41" s="6" t="s">
        <v>5581</v>
      </c>
      <c r="V41" s="7" t="s">
        <v>2272</v>
      </c>
      <c r="W41" s="7" t="s">
        <v>5691</v>
      </c>
      <c r="X41" s="6" t="s">
        <v>5846</v>
      </c>
      <c r="Y41" s="7" t="s">
        <v>5964</v>
      </c>
      <c r="Z41" s="7" t="s">
        <v>6098</v>
      </c>
      <c r="AA41" s="7" t="s">
        <v>6257</v>
      </c>
      <c r="AB41" s="7" t="s">
        <v>8245</v>
      </c>
      <c r="AC41" s="6" t="s">
        <v>6575</v>
      </c>
      <c r="AD41" s="6" t="s">
        <v>6823</v>
      </c>
      <c r="AE41" s="7" t="s">
        <v>1580</v>
      </c>
      <c r="AF41" s="7" t="s">
        <v>1900</v>
      </c>
      <c r="AG41" s="6" t="s">
        <v>7023</v>
      </c>
      <c r="AH41" s="6" t="s">
        <v>7261</v>
      </c>
      <c r="AI41" s="6" t="s">
        <v>7499</v>
      </c>
      <c r="AJ41" s="6" t="s">
        <v>7737</v>
      </c>
      <c r="AK41" s="6" t="s">
        <v>7975</v>
      </c>
      <c r="AL41" s="7" t="s">
        <v>8489</v>
      </c>
      <c r="AM41" s="6" t="s">
        <v>8614</v>
      </c>
      <c r="AN41" s="7" t="s">
        <v>8726</v>
      </c>
      <c r="AO41" s="6" t="s">
        <v>8835</v>
      </c>
      <c r="AP41" s="7" t="s">
        <v>8940</v>
      </c>
      <c r="AQ41" s="7" t="s">
        <v>9048</v>
      </c>
      <c r="AR41" s="7" t="s">
        <v>9285</v>
      </c>
      <c r="AS41" s="7" t="s">
        <v>9502</v>
      </c>
      <c r="AT41" s="7" t="s">
        <v>9660</v>
      </c>
      <c r="BV41" s="7" t="s">
        <v>9580</v>
      </c>
      <c r="BW41" t="str">
        <f>_xll.BDP(BV41,"NAME")</f>
        <v>#N/A Invalid Security</v>
      </c>
    </row>
    <row r="42" spans="1:75" ht="17.25" customHeight="1" x14ac:dyDescent="0.25">
      <c r="A42" s="7" t="s">
        <v>4219</v>
      </c>
      <c r="B42" s="6" t="s">
        <v>2366</v>
      </c>
      <c r="C42" s="6" t="s">
        <v>2490</v>
      </c>
      <c r="D42" s="7" t="s">
        <v>2563</v>
      </c>
      <c r="E42" s="7" t="s">
        <v>2631</v>
      </c>
      <c r="F42" s="7" t="s">
        <v>2922</v>
      </c>
      <c r="G42" s="6" t="s">
        <v>3030</v>
      </c>
      <c r="I42" s="7" t="s">
        <v>3283</v>
      </c>
      <c r="J42" s="7" t="s">
        <v>596</v>
      </c>
      <c r="K42" s="6" t="s">
        <v>3600</v>
      </c>
      <c r="L42" s="7" t="s">
        <v>3709</v>
      </c>
      <c r="M42" s="6" t="s">
        <v>3826</v>
      </c>
      <c r="N42" s="6" t="s">
        <v>690</v>
      </c>
      <c r="O42" s="7" t="s">
        <v>4395</v>
      </c>
      <c r="P42" s="6" t="s">
        <v>4736</v>
      </c>
      <c r="Q42" s="7" t="s">
        <v>994</v>
      </c>
      <c r="R42" s="6" t="s">
        <v>5072</v>
      </c>
      <c r="S42" s="7" t="s">
        <v>5210</v>
      </c>
      <c r="T42" s="7" t="s">
        <v>1314</v>
      </c>
      <c r="U42" s="7" t="s">
        <v>5582</v>
      </c>
      <c r="V42" s="6" t="s">
        <v>2273</v>
      </c>
      <c r="W42" s="6" t="s">
        <v>5692</v>
      </c>
      <c r="X42" s="6" t="s">
        <v>5847</v>
      </c>
      <c r="Y42" s="6" t="s">
        <v>5965</v>
      </c>
      <c r="Z42" s="6" t="s">
        <v>6099</v>
      </c>
      <c r="AA42" s="6" t="s">
        <v>6258</v>
      </c>
      <c r="AB42" s="7" t="s">
        <v>8246</v>
      </c>
      <c r="AC42" s="7" t="s">
        <v>6576</v>
      </c>
      <c r="AD42" s="6" t="s">
        <v>6824</v>
      </c>
      <c r="AE42" s="7" t="s">
        <v>1581</v>
      </c>
      <c r="AF42" s="7" t="s">
        <v>1901</v>
      </c>
      <c r="AG42" s="6" t="s">
        <v>7024</v>
      </c>
      <c r="AH42" s="6" t="s">
        <v>7262</v>
      </c>
      <c r="AI42" s="6" t="s">
        <v>7500</v>
      </c>
      <c r="AJ42" s="6" t="s">
        <v>7738</v>
      </c>
      <c r="AK42" s="6" t="s">
        <v>7976</v>
      </c>
      <c r="AL42" s="6" t="s">
        <v>8490</v>
      </c>
      <c r="AM42" s="7" t="s">
        <v>8615</v>
      </c>
      <c r="AN42" s="6" t="s">
        <v>8727</v>
      </c>
      <c r="AO42" s="7" t="s">
        <v>8836</v>
      </c>
      <c r="AP42" s="6" t="s">
        <v>8941</v>
      </c>
      <c r="AQ42" s="6" t="s">
        <v>9049</v>
      </c>
      <c r="AR42" s="6" t="s">
        <v>9286</v>
      </c>
      <c r="AS42" s="6" t="s">
        <v>9503</v>
      </c>
      <c r="AT42" s="6" t="s">
        <v>9663</v>
      </c>
      <c r="BV42" s="7" t="s">
        <v>9581</v>
      </c>
      <c r="BW42" t="str">
        <f>_xll.BDP(BV42,"NAME")</f>
        <v>#N/A Invalid Security</v>
      </c>
    </row>
    <row r="43" spans="1:75" ht="17.25" customHeight="1" x14ac:dyDescent="0.25">
      <c r="A43" s="7" t="s">
        <v>53</v>
      </c>
      <c r="B43" s="6" t="s">
        <v>2367</v>
      </c>
      <c r="C43" s="7" t="s">
        <v>2491</v>
      </c>
      <c r="D43" s="7" t="s">
        <v>2564</v>
      </c>
      <c r="E43" s="7" t="s">
        <v>2632</v>
      </c>
      <c r="F43" s="6" t="s">
        <v>2923</v>
      </c>
      <c r="G43" s="6" t="s">
        <v>3031</v>
      </c>
      <c r="I43" s="7" t="s">
        <v>3284</v>
      </c>
      <c r="J43" s="7" t="s">
        <v>3489</v>
      </c>
      <c r="K43" s="6" t="s">
        <v>3601</v>
      </c>
      <c r="L43" s="6" t="s">
        <v>3710</v>
      </c>
      <c r="M43" s="6" t="s">
        <v>3827</v>
      </c>
      <c r="N43" s="7" t="s">
        <v>4126</v>
      </c>
      <c r="O43" s="7" t="s">
        <v>4396</v>
      </c>
      <c r="P43" s="6" t="s">
        <v>4737</v>
      </c>
      <c r="Q43" s="7" t="s">
        <v>995</v>
      </c>
      <c r="R43" s="6" t="s">
        <v>5073</v>
      </c>
      <c r="S43" s="7" t="s">
        <v>5211</v>
      </c>
      <c r="T43" s="7" t="s">
        <v>1315</v>
      </c>
      <c r="U43" s="7" t="s">
        <v>5583</v>
      </c>
      <c r="V43" s="6" t="s">
        <v>2274</v>
      </c>
      <c r="W43" s="6" t="s">
        <v>5693</v>
      </c>
      <c r="X43" s="6" t="s">
        <v>5848</v>
      </c>
      <c r="Y43" s="6" t="s">
        <v>5966</v>
      </c>
      <c r="Z43" s="6" t="s">
        <v>6100</v>
      </c>
      <c r="AA43" s="6" t="s">
        <v>6259</v>
      </c>
      <c r="AB43" s="7" t="s">
        <v>8247</v>
      </c>
      <c r="AC43" s="7" t="s">
        <v>6577</v>
      </c>
      <c r="AD43" s="6" t="s">
        <v>6825</v>
      </c>
      <c r="AE43" s="7" t="s">
        <v>1582</v>
      </c>
      <c r="AF43" s="7" t="s">
        <v>1902</v>
      </c>
      <c r="AG43" s="6" t="s">
        <v>7025</v>
      </c>
      <c r="AH43" s="6" t="s">
        <v>7263</v>
      </c>
      <c r="AI43" s="6" t="s">
        <v>7501</v>
      </c>
      <c r="AJ43" s="6" t="s">
        <v>7739</v>
      </c>
      <c r="AK43" s="6" t="s">
        <v>7977</v>
      </c>
      <c r="AL43" s="6" t="s">
        <v>8491</v>
      </c>
      <c r="AM43" s="7" t="s">
        <v>8616</v>
      </c>
      <c r="AN43" s="6" t="s">
        <v>8728</v>
      </c>
      <c r="AO43" s="7" t="s">
        <v>8837</v>
      </c>
      <c r="AP43" s="6" t="s">
        <v>8942</v>
      </c>
      <c r="AQ43" s="6" t="s">
        <v>9050</v>
      </c>
      <c r="AR43" s="6" t="s">
        <v>9287</v>
      </c>
      <c r="AS43" s="6" t="s">
        <v>9504</v>
      </c>
      <c r="AT43" s="6" t="s">
        <v>9666</v>
      </c>
      <c r="BV43" s="7" t="s">
        <v>9582</v>
      </c>
      <c r="BW43" t="str">
        <f>_xll.BDP(BV43,"NAME")</f>
        <v>JPN YEN FUT (IMM) Jun90</v>
      </c>
    </row>
    <row r="44" spans="1:75" ht="17.25" customHeight="1" x14ac:dyDescent="0.25">
      <c r="A44" s="7" t="s">
        <v>4220</v>
      </c>
      <c r="B44" s="6" t="s">
        <v>2368</v>
      </c>
      <c r="C44" s="7" t="s">
        <v>2492</v>
      </c>
      <c r="D44" s="7" t="s">
        <v>2565</v>
      </c>
      <c r="E44" s="7" t="s">
        <v>2633</v>
      </c>
      <c r="F44" s="6" t="s">
        <v>2924</v>
      </c>
      <c r="G44" s="6" t="s">
        <v>3032</v>
      </c>
      <c r="I44" s="7" t="s">
        <v>3285</v>
      </c>
      <c r="J44" s="7" t="s">
        <v>3490</v>
      </c>
      <c r="K44" s="6" t="s">
        <v>3602</v>
      </c>
      <c r="L44" s="6" t="s">
        <v>3711</v>
      </c>
      <c r="M44" s="6" t="s">
        <v>3828</v>
      </c>
      <c r="N44" s="7" t="s">
        <v>691</v>
      </c>
      <c r="O44" s="6" t="s">
        <v>4397</v>
      </c>
      <c r="P44" s="6" t="s">
        <v>4738</v>
      </c>
      <c r="Q44" s="7" t="s">
        <v>996</v>
      </c>
      <c r="R44" s="7" t="s">
        <v>5074</v>
      </c>
      <c r="S44" s="7" t="s">
        <v>5212</v>
      </c>
      <c r="T44" s="7" t="s">
        <v>1316</v>
      </c>
      <c r="U44" s="7" t="s">
        <v>5584</v>
      </c>
      <c r="V44" s="6" t="s">
        <v>2275</v>
      </c>
      <c r="W44" s="6" t="s">
        <v>5694</v>
      </c>
      <c r="X44" s="7" t="s">
        <v>5849</v>
      </c>
      <c r="Y44" s="6" t="s">
        <v>5967</v>
      </c>
      <c r="Z44" s="6" t="s">
        <v>6101</v>
      </c>
      <c r="AA44" s="6" t="s">
        <v>6260</v>
      </c>
      <c r="AB44" s="6" t="s">
        <v>8248</v>
      </c>
      <c r="AC44" s="7" t="s">
        <v>6578</v>
      </c>
      <c r="AD44" s="6" t="s">
        <v>6826</v>
      </c>
      <c r="AE44" s="7" t="s">
        <v>1583</v>
      </c>
      <c r="AF44" s="7" t="s">
        <v>1903</v>
      </c>
      <c r="AG44" s="6" t="s">
        <v>7026</v>
      </c>
      <c r="AH44" s="6" t="s">
        <v>7264</v>
      </c>
      <c r="AI44" s="6" t="s">
        <v>7502</v>
      </c>
      <c r="AJ44" s="6" t="s">
        <v>7740</v>
      </c>
      <c r="AK44" s="6" t="s">
        <v>7978</v>
      </c>
      <c r="AL44" s="6" t="s">
        <v>8492</v>
      </c>
      <c r="AM44" s="7" t="s">
        <v>8617</v>
      </c>
      <c r="AN44" s="6" t="s">
        <v>8729</v>
      </c>
      <c r="AO44" s="7" t="s">
        <v>8838</v>
      </c>
      <c r="AP44" s="6" t="s">
        <v>8943</v>
      </c>
      <c r="AQ44" s="6" t="s">
        <v>9051</v>
      </c>
      <c r="AR44" s="6" t="s">
        <v>9288</v>
      </c>
      <c r="AS44" s="6" t="s">
        <v>9505</v>
      </c>
      <c r="AT44" s="6" t="s">
        <v>9669</v>
      </c>
      <c r="BV44" s="7" t="s">
        <v>9583</v>
      </c>
      <c r="BW44" t="str">
        <f>_xll.BDP(BV44,"NAME")</f>
        <v>#N/A Invalid Security</v>
      </c>
    </row>
    <row r="45" spans="1:75" ht="17.25" customHeight="1" x14ac:dyDescent="0.25">
      <c r="A45" s="7" t="s">
        <v>4221</v>
      </c>
      <c r="B45" s="6" t="s">
        <v>2369</v>
      </c>
      <c r="C45" s="7" t="s">
        <v>2493</v>
      </c>
      <c r="D45" s="7" t="s">
        <v>2566</v>
      </c>
      <c r="E45" s="7" t="s">
        <v>2634</v>
      </c>
      <c r="F45" s="6" t="s">
        <v>2925</v>
      </c>
      <c r="G45" s="6" t="s">
        <v>3033</v>
      </c>
      <c r="I45" s="7" t="s">
        <v>3286</v>
      </c>
      <c r="J45" s="7" t="s">
        <v>597</v>
      </c>
      <c r="K45" s="6" t="s">
        <v>3603</v>
      </c>
      <c r="L45" s="6" t="s">
        <v>3712</v>
      </c>
      <c r="M45" s="6" t="s">
        <v>3829</v>
      </c>
      <c r="N45" s="7" t="s">
        <v>692</v>
      </c>
      <c r="O45" s="6" t="s">
        <v>4398</v>
      </c>
      <c r="P45" s="6" t="s">
        <v>4739</v>
      </c>
      <c r="Q45" s="7" t="s">
        <v>997</v>
      </c>
      <c r="R45" s="7" t="s">
        <v>5075</v>
      </c>
      <c r="S45" s="7" t="s">
        <v>5213</v>
      </c>
      <c r="T45" s="7" t="s">
        <v>1317</v>
      </c>
      <c r="U45" s="7" t="s">
        <v>5585</v>
      </c>
      <c r="V45" s="6" t="s">
        <v>2276</v>
      </c>
      <c r="W45" s="6" t="s">
        <v>5695</v>
      </c>
      <c r="X45" s="7" t="s">
        <v>5850</v>
      </c>
      <c r="Y45" s="6" t="s">
        <v>5968</v>
      </c>
      <c r="Z45" s="6" t="s">
        <v>6102</v>
      </c>
      <c r="AA45" s="6" t="s">
        <v>6261</v>
      </c>
      <c r="AB45" s="6" t="s">
        <v>8249</v>
      </c>
      <c r="AC45" s="7" t="s">
        <v>6579</v>
      </c>
      <c r="AD45" s="7" t="s">
        <v>6827</v>
      </c>
      <c r="AE45" s="7" t="s">
        <v>1584</v>
      </c>
      <c r="AF45" s="7" t="s">
        <v>1904</v>
      </c>
      <c r="AG45" s="6" t="s">
        <v>7027</v>
      </c>
      <c r="AH45" s="6" t="s">
        <v>7265</v>
      </c>
      <c r="AI45" s="6" t="s">
        <v>7503</v>
      </c>
      <c r="AJ45" s="6" t="s">
        <v>7741</v>
      </c>
      <c r="AK45" s="6" t="s">
        <v>7979</v>
      </c>
      <c r="AL45" s="6" t="s">
        <v>8493</v>
      </c>
      <c r="AM45" s="7" t="s">
        <v>8618</v>
      </c>
      <c r="AN45" s="6" t="s">
        <v>8730</v>
      </c>
      <c r="AO45" s="7" t="s">
        <v>8839</v>
      </c>
      <c r="AP45" s="6" t="s">
        <v>8944</v>
      </c>
      <c r="AQ45" s="6" t="s">
        <v>9052</v>
      </c>
      <c r="AR45" s="6" t="s">
        <v>9289</v>
      </c>
      <c r="AS45" s="6" t="s">
        <v>9506</v>
      </c>
      <c r="AT45" s="6" t="s">
        <v>9672</v>
      </c>
      <c r="BV45" s="7" t="s">
        <v>9584</v>
      </c>
      <c r="BW45" t="str">
        <f>_xll.BDP(BV45,"NAME")</f>
        <v>#N/A Invalid Security</v>
      </c>
    </row>
    <row r="46" spans="1:75" ht="17.25" customHeight="1" x14ac:dyDescent="0.25">
      <c r="A46" s="7" t="s">
        <v>54</v>
      </c>
      <c r="B46" s="7" t="s">
        <v>2370</v>
      </c>
      <c r="C46" s="7" t="s">
        <v>2494</v>
      </c>
      <c r="D46" s="6" t="s">
        <v>2567</v>
      </c>
      <c r="E46" s="7" t="s">
        <v>2635</v>
      </c>
      <c r="F46" s="6" t="s">
        <v>2926</v>
      </c>
      <c r="G46" s="6" t="s">
        <v>3034</v>
      </c>
      <c r="I46" s="7" t="s">
        <v>3287</v>
      </c>
      <c r="J46" s="7" t="s">
        <v>3491</v>
      </c>
      <c r="K46" s="6" t="s">
        <v>3604</v>
      </c>
      <c r="L46" s="6" t="s">
        <v>3713</v>
      </c>
      <c r="M46" s="6" t="s">
        <v>3830</v>
      </c>
      <c r="N46" s="7" t="s">
        <v>693</v>
      </c>
      <c r="O46" s="6" t="s">
        <v>4399</v>
      </c>
      <c r="P46" s="6" t="s">
        <v>4740</v>
      </c>
      <c r="Q46" s="7" t="s">
        <v>998</v>
      </c>
      <c r="R46" s="7" t="s">
        <v>5076</v>
      </c>
      <c r="S46" s="7" t="s">
        <v>5214</v>
      </c>
      <c r="T46" s="7" t="s">
        <v>1318</v>
      </c>
      <c r="U46" s="7" t="s">
        <v>5586</v>
      </c>
      <c r="V46" s="6" t="s">
        <v>2277</v>
      </c>
      <c r="W46" s="6" t="s">
        <v>5696</v>
      </c>
      <c r="X46" s="7" t="s">
        <v>5851</v>
      </c>
      <c r="Y46" s="6" t="s">
        <v>5969</v>
      </c>
      <c r="Z46" s="6" t="s">
        <v>6103</v>
      </c>
      <c r="AA46" s="6" t="s">
        <v>6262</v>
      </c>
      <c r="AB46" s="6" t="s">
        <v>8250</v>
      </c>
      <c r="AC46" s="7" t="s">
        <v>6580</v>
      </c>
      <c r="AD46" s="7" t="s">
        <v>6828</v>
      </c>
      <c r="AE46" s="7" t="s">
        <v>1585</v>
      </c>
      <c r="AF46" s="7" t="s">
        <v>1905</v>
      </c>
      <c r="AG46" s="6" t="s">
        <v>7028</v>
      </c>
      <c r="AH46" s="6" t="s">
        <v>7266</v>
      </c>
      <c r="AI46" s="6" t="s">
        <v>7504</v>
      </c>
      <c r="AJ46" s="6" t="s">
        <v>7742</v>
      </c>
      <c r="AK46" s="6" t="s">
        <v>7980</v>
      </c>
      <c r="AL46" s="7" t="s">
        <v>8494</v>
      </c>
      <c r="AM46" s="6" t="s">
        <v>8619</v>
      </c>
      <c r="AN46" s="7" t="s">
        <v>8731</v>
      </c>
      <c r="AO46" s="6" t="s">
        <v>8840</v>
      </c>
      <c r="AP46" s="7" t="s">
        <v>8945</v>
      </c>
      <c r="AQ46" s="7" t="s">
        <v>9053</v>
      </c>
      <c r="AR46" s="7" t="s">
        <v>9290</v>
      </c>
      <c r="AS46" s="7" t="s">
        <v>9507</v>
      </c>
      <c r="AT46" s="7" t="s">
        <v>9675</v>
      </c>
      <c r="BV46" s="7" t="s">
        <v>9585</v>
      </c>
      <c r="BW46" t="str">
        <f>_xll.BDP(BV46,"NAME")</f>
        <v>JPN YEN FUT (IMM) Sep90</v>
      </c>
    </row>
    <row r="47" spans="1:75" ht="17.25" customHeight="1" x14ac:dyDescent="0.25">
      <c r="A47" s="7" t="s">
        <v>4222</v>
      </c>
      <c r="B47" s="7" t="s">
        <v>2371</v>
      </c>
      <c r="C47" s="6" t="s">
        <v>2495</v>
      </c>
      <c r="D47" s="6" t="s">
        <v>2568</v>
      </c>
      <c r="E47" s="7" t="s">
        <v>2636</v>
      </c>
      <c r="F47" s="7" t="s">
        <v>2927</v>
      </c>
      <c r="G47" s="6" t="s">
        <v>3035</v>
      </c>
      <c r="I47" s="7" t="s">
        <v>3288</v>
      </c>
      <c r="J47" s="7" t="s">
        <v>3492</v>
      </c>
      <c r="K47" s="6" t="s">
        <v>3605</v>
      </c>
      <c r="L47" s="7" t="s">
        <v>3714</v>
      </c>
      <c r="M47" s="7" t="s">
        <v>3831</v>
      </c>
      <c r="N47" s="7" t="s">
        <v>694</v>
      </c>
      <c r="O47" s="6" t="s">
        <v>4400</v>
      </c>
      <c r="P47" s="6" t="s">
        <v>4741</v>
      </c>
      <c r="Q47" s="7" t="s">
        <v>999</v>
      </c>
      <c r="R47" s="7" t="s">
        <v>5077</v>
      </c>
      <c r="S47" s="7" t="s">
        <v>5215</v>
      </c>
      <c r="T47" s="7" t="s">
        <v>1319</v>
      </c>
      <c r="U47" s="6" t="s">
        <v>5587</v>
      </c>
      <c r="V47" s="7" t="s">
        <v>2278</v>
      </c>
      <c r="W47" s="7" t="s">
        <v>5697</v>
      </c>
      <c r="X47" s="7" t="s">
        <v>5852</v>
      </c>
      <c r="Y47" s="7" t="s">
        <v>5970</v>
      </c>
      <c r="Z47" s="7" t="s">
        <v>6104</v>
      </c>
      <c r="AA47" s="7" t="s">
        <v>6263</v>
      </c>
      <c r="AB47" s="6" t="s">
        <v>8251</v>
      </c>
      <c r="AC47" s="7" t="s">
        <v>6581</v>
      </c>
      <c r="AD47" s="7" t="s">
        <v>6829</v>
      </c>
      <c r="AE47" s="7" t="s">
        <v>1586</v>
      </c>
      <c r="AF47" s="7" t="s">
        <v>1906</v>
      </c>
      <c r="AG47" s="6" t="s">
        <v>7029</v>
      </c>
      <c r="AH47" s="6" t="s">
        <v>7267</v>
      </c>
      <c r="AI47" s="6" t="s">
        <v>7505</v>
      </c>
      <c r="AJ47" s="6" t="s">
        <v>7743</v>
      </c>
      <c r="AK47" s="6" t="s">
        <v>7981</v>
      </c>
      <c r="AL47" s="7" t="s">
        <v>8495</v>
      </c>
      <c r="AM47" s="6" t="s">
        <v>8620</v>
      </c>
      <c r="AN47" s="7" t="s">
        <v>8732</v>
      </c>
      <c r="AO47" s="6" t="s">
        <v>8841</v>
      </c>
      <c r="AP47" s="7" t="s">
        <v>8946</v>
      </c>
      <c r="AQ47" s="7" t="s">
        <v>9054</v>
      </c>
      <c r="AR47" s="7" t="s">
        <v>9291</v>
      </c>
      <c r="AS47" s="7" t="s">
        <v>9508</v>
      </c>
      <c r="AT47" s="7" t="s">
        <v>9678</v>
      </c>
      <c r="BV47" s="7" t="s">
        <v>9586</v>
      </c>
      <c r="BW47" t="str">
        <f>_xll.BDP(BV47,"NAME")</f>
        <v>#N/A Invalid Security</v>
      </c>
    </row>
    <row r="48" spans="1:75" ht="17.25" customHeight="1" x14ac:dyDescent="0.25">
      <c r="A48" s="7" t="s">
        <v>4223</v>
      </c>
      <c r="B48" s="7" t="s">
        <v>2372</v>
      </c>
      <c r="C48" s="6" t="s">
        <v>2496</v>
      </c>
      <c r="D48" s="6" t="s">
        <v>2569</v>
      </c>
      <c r="E48" s="7" t="s">
        <v>2637</v>
      </c>
      <c r="F48" s="7" t="s">
        <v>2928</v>
      </c>
      <c r="G48" s="7" t="s">
        <v>3036</v>
      </c>
      <c r="I48" s="7" t="s">
        <v>3289</v>
      </c>
      <c r="J48" s="7" t="s">
        <v>598</v>
      </c>
      <c r="K48" s="6" t="s">
        <v>3606</v>
      </c>
      <c r="L48" s="7" t="s">
        <v>3715</v>
      </c>
      <c r="M48" s="7" t="s">
        <v>3832</v>
      </c>
      <c r="N48" s="6" t="s">
        <v>695</v>
      </c>
      <c r="O48" s="6" t="s">
        <v>4401</v>
      </c>
      <c r="P48" s="6" t="s">
        <v>4742</v>
      </c>
      <c r="Q48" s="7" t="s">
        <v>1000</v>
      </c>
      <c r="R48" s="7" t="s">
        <v>5078</v>
      </c>
      <c r="S48" s="7" t="s">
        <v>5216</v>
      </c>
      <c r="T48" s="7" t="s">
        <v>1320</v>
      </c>
      <c r="U48" s="6" t="s">
        <v>5588</v>
      </c>
      <c r="V48" s="7" t="s">
        <v>2279</v>
      </c>
      <c r="W48" s="7" t="s">
        <v>5698</v>
      </c>
      <c r="X48" s="6" t="s">
        <v>5853</v>
      </c>
      <c r="Y48" s="7" t="s">
        <v>5971</v>
      </c>
      <c r="Z48" s="7" t="s">
        <v>6105</v>
      </c>
      <c r="AA48" s="7" t="s">
        <v>6264</v>
      </c>
      <c r="AB48" s="6" t="s">
        <v>8252</v>
      </c>
      <c r="AC48" s="7" t="s">
        <v>6582</v>
      </c>
      <c r="AD48" s="7" t="s">
        <v>6830</v>
      </c>
      <c r="AE48" s="7" t="s">
        <v>1587</v>
      </c>
      <c r="AF48" s="7" t="s">
        <v>1907</v>
      </c>
      <c r="AG48" s="6" t="s">
        <v>7030</v>
      </c>
      <c r="AH48" s="6" t="s">
        <v>7268</v>
      </c>
      <c r="AI48" s="6" t="s">
        <v>7506</v>
      </c>
      <c r="AJ48" s="6" t="s">
        <v>7744</v>
      </c>
      <c r="AK48" s="6" t="s">
        <v>7982</v>
      </c>
      <c r="AL48" s="7" t="s">
        <v>8496</v>
      </c>
      <c r="AM48" s="6" t="s">
        <v>8621</v>
      </c>
      <c r="AN48" s="7" t="s">
        <v>8733</v>
      </c>
      <c r="AO48" s="6" t="s">
        <v>8842</v>
      </c>
      <c r="AP48" s="7" t="s">
        <v>8947</v>
      </c>
      <c r="AQ48" s="7" t="s">
        <v>9055</v>
      </c>
      <c r="AR48" s="7" t="s">
        <v>9292</v>
      </c>
      <c r="AS48" s="7" t="s">
        <v>9509</v>
      </c>
      <c r="AT48" s="7" t="s">
        <v>9681</v>
      </c>
      <c r="BV48" s="7" t="s">
        <v>9587</v>
      </c>
      <c r="BW48" t="str">
        <f>_xll.BDP(BV48,"NAME")</f>
        <v>#N/A Invalid Security</v>
      </c>
    </row>
    <row r="49" spans="1:75" ht="17.25" customHeight="1" x14ac:dyDescent="0.25">
      <c r="A49" s="7" t="s">
        <v>55</v>
      </c>
      <c r="B49" s="7" t="s">
        <v>2373</v>
      </c>
      <c r="C49" s="6" t="s">
        <v>2497</v>
      </c>
      <c r="D49" s="6" t="s">
        <v>2570</v>
      </c>
      <c r="E49" s="7" t="s">
        <v>2638</v>
      </c>
      <c r="F49" s="7" t="s">
        <v>2929</v>
      </c>
      <c r="G49" s="7" t="s">
        <v>3037</v>
      </c>
      <c r="I49" s="7" t="s">
        <v>3290</v>
      </c>
      <c r="J49" s="6" t="s">
        <v>3493</v>
      </c>
      <c r="K49" s="6" t="s">
        <v>3607</v>
      </c>
      <c r="L49" s="7" t="s">
        <v>3716</v>
      </c>
      <c r="M49" s="7" t="s">
        <v>3833</v>
      </c>
      <c r="N49" s="6" t="s">
        <v>696</v>
      </c>
      <c r="O49" s="6" t="s">
        <v>4402</v>
      </c>
      <c r="P49" s="6" t="s">
        <v>4743</v>
      </c>
      <c r="Q49" s="7" t="s">
        <v>1001</v>
      </c>
      <c r="R49" s="7" t="s">
        <v>5079</v>
      </c>
      <c r="S49" s="7" t="s">
        <v>5217</v>
      </c>
      <c r="T49" s="7" t="s">
        <v>1321</v>
      </c>
      <c r="U49" s="6" t="s">
        <v>5589</v>
      </c>
      <c r="V49" s="7" t="s">
        <v>2280</v>
      </c>
      <c r="W49" s="7" t="s">
        <v>5699</v>
      </c>
      <c r="X49" s="6" t="s">
        <v>5854</v>
      </c>
      <c r="Y49" s="7" t="s">
        <v>5972</v>
      </c>
      <c r="Z49" s="7" t="s">
        <v>6106</v>
      </c>
      <c r="AA49" s="7" t="s">
        <v>6265</v>
      </c>
      <c r="AB49" s="6" t="s">
        <v>8253</v>
      </c>
      <c r="AC49" s="7" t="s">
        <v>6583</v>
      </c>
      <c r="AD49" s="7" t="s">
        <v>6831</v>
      </c>
      <c r="AE49" s="7" t="s">
        <v>1588</v>
      </c>
      <c r="AF49" s="7" t="s">
        <v>1908</v>
      </c>
      <c r="AG49" s="6" t="s">
        <v>7031</v>
      </c>
      <c r="AH49" s="6" t="s">
        <v>7269</v>
      </c>
      <c r="AI49" s="6" t="s">
        <v>7507</v>
      </c>
      <c r="AJ49" s="6" t="s">
        <v>7745</v>
      </c>
      <c r="AK49" s="6" t="s">
        <v>7983</v>
      </c>
      <c r="AL49" s="7" t="s">
        <v>8497</v>
      </c>
      <c r="AM49" s="6" t="s">
        <v>8622</v>
      </c>
      <c r="AN49" s="7" t="s">
        <v>8734</v>
      </c>
      <c r="AO49" s="6" t="s">
        <v>8843</v>
      </c>
      <c r="AP49" s="7" t="s">
        <v>8948</v>
      </c>
      <c r="AQ49" s="7" t="s">
        <v>9056</v>
      </c>
      <c r="AR49" s="7" t="s">
        <v>9293</v>
      </c>
      <c r="AS49" s="7" t="s">
        <v>9510</v>
      </c>
      <c r="AT49" s="7" t="s">
        <v>9684</v>
      </c>
      <c r="BV49" s="7" t="s">
        <v>9588</v>
      </c>
      <c r="BW49" t="str">
        <f>_xll.BDP(BV49,"NAME")</f>
        <v>JPN YEN FUT (IMM) Dec90</v>
      </c>
    </row>
    <row r="50" spans="1:75" ht="17.25" customHeight="1" x14ac:dyDescent="0.25">
      <c r="A50" s="7" t="s">
        <v>4224</v>
      </c>
      <c r="B50" s="6" t="s">
        <v>2374</v>
      </c>
      <c r="C50" s="6" t="s">
        <v>2498</v>
      </c>
      <c r="D50" s="7" t="s">
        <v>2571</v>
      </c>
      <c r="E50" s="7" t="s">
        <v>2639</v>
      </c>
      <c r="F50" s="7" t="s">
        <v>2930</v>
      </c>
      <c r="G50" s="7" t="s">
        <v>3038</v>
      </c>
      <c r="I50" s="6" t="s">
        <v>3291</v>
      </c>
      <c r="J50" s="6" t="s">
        <v>3494</v>
      </c>
      <c r="K50" s="6" t="s">
        <v>3608</v>
      </c>
      <c r="L50" s="7" t="s">
        <v>3717</v>
      </c>
      <c r="M50" s="7" t="s">
        <v>3834</v>
      </c>
      <c r="N50" s="6" t="s">
        <v>697</v>
      </c>
      <c r="O50" s="6" t="s">
        <v>4403</v>
      </c>
      <c r="P50" s="7" t="s">
        <v>4744</v>
      </c>
      <c r="Q50" s="6" t="s">
        <v>1002</v>
      </c>
      <c r="R50" s="7" t="s">
        <v>5080</v>
      </c>
      <c r="S50" s="6" t="s">
        <v>5218</v>
      </c>
      <c r="T50" s="6" t="s">
        <v>1322</v>
      </c>
      <c r="U50" s="6" t="s">
        <v>5590</v>
      </c>
      <c r="V50" s="7" t="s">
        <v>2281</v>
      </c>
      <c r="W50" s="7" t="s">
        <v>5700</v>
      </c>
      <c r="X50" s="6" t="s">
        <v>5855</v>
      </c>
      <c r="Y50" s="7" t="s">
        <v>5973</v>
      </c>
      <c r="Z50" s="7" t="s">
        <v>6107</v>
      </c>
      <c r="AA50" s="7" t="s">
        <v>6266</v>
      </c>
      <c r="AB50" s="6" t="s">
        <v>8254</v>
      </c>
      <c r="AC50" s="6" t="s">
        <v>6584</v>
      </c>
      <c r="AD50" s="7" t="s">
        <v>6832</v>
      </c>
      <c r="AE50" s="6" t="s">
        <v>1589</v>
      </c>
      <c r="AF50" s="6" t="s">
        <v>1909</v>
      </c>
      <c r="AG50" s="7" t="s">
        <v>7032</v>
      </c>
      <c r="AH50" s="7" t="s">
        <v>7270</v>
      </c>
      <c r="AI50" s="7" t="s">
        <v>7508</v>
      </c>
      <c r="AJ50" s="7" t="s">
        <v>7746</v>
      </c>
      <c r="AK50" s="7" t="s">
        <v>7984</v>
      </c>
      <c r="AL50" s="6" t="s">
        <v>8498</v>
      </c>
      <c r="AM50" s="7" t="s">
        <v>8623</v>
      </c>
      <c r="AN50" s="6" t="s">
        <v>8735</v>
      </c>
      <c r="AO50" s="7" t="s">
        <v>8844</v>
      </c>
      <c r="AP50" s="6" t="s">
        <v>8949</v>
      </c>
      <c r="AQ50" s="6" t="s">
        <v>9057</v>
      </c>
      <c r="AR50" s="6" t="s">
        <v>9294</v>
      </c>
      <c r="AS50" s="6" t="s">
        <v>9511</v>
      </c>
      <c r="AT50" s="6" t="s">
        <v>9687</v>
      </c>
      <c r="BV50" s="6" t="s">
        <v>9589</v>
      </c>
      <c r="BW50" t="str">
        <f>_xll.BDP(BV50,"NAME")</f>
        <v>#N/A Invalid Security</v>
      </c>
    </row>
    <row r="51" spans="1:75" ht="17.25" customHeight="1" x14ac:dyDescent="0.25">
      <c r="A51" s="7" t="s">
        <v>4225</v>
      </c>
      <c r="B51" s="6" t="s">
        <v>2375</v>
      </c>
      <c r="C51" s="7" t="s">
        <v>2499</v>
      </c>
      <c r="D51" s="7" t="s">
        <v>2572</v>
      </c>
      <c r="E51" s="6" t="s">
        <v>2640</v>
      </c>
      <c r="F51" s="6" t="s">
        <v>2931</v>
      </c>
      <c r="G51" s="7" t="s">
        <v>3039</v>
      </c>
      <c r="I51" s="6" t="s">
        <v>3292</v>
      </c>
      <c r="J51" s="6" t="s">
        <v>599</v>
      </c>
      <c r="K51" s="6" t="s">
        <v>3609</v>
      </c>
      <c r="L51" s="6" t="s">
        <v>3718</v>
      </c>
      <c r="M51" s="7" t="s">
        <v>3835</v>
      </c>
      <c r="N51" s="6" t="s">
        <v>698</v>
      </c>
      <c r="O51" s="6" t="s">
        <v>4404</v>
      </c>
      <c r="P51" s="7" t="s">
        <v>4745</v>
      </c>
      <c r="Q51" s="6" t="s">
        <v>1003</v>
      </c>
      <c r="R51" s="7" t="s">
        <v>5081</v>
      </c>
      <c r="S51" s="6" t="s">
        <v>5219</v>
      </c>
      <c r="T51" s="6" t="s">
        <v>1323</v>
      </c>
      <c r="U51" s="6" t="s">
        <v>5591</v>
      </c>
      <c r="V51" s="7" t="s">
        <v>2282</v>
      </c>
      <c r="W51" s="7" t="s">
        <v>5701</v>
      </c>
      <c r="X51" s="6" t="s">
        <v>5856</v>
      </c>
      <c r="Y51" s="7" t="s">
        <v>5974</v>
      </c>
      <c r="Z51" s="7" t="s">
        <v>6108</v>
      </c>
      <c r="AA51" s="7" t="s">
        <v>6267</v>
      </c>
      <c r="AB51" s="7" t="s">
        <v>8255</v>
      </c>
      <c r="AC51" s="6" t="s">
        <v>6585</v>
      </c>
      <c r="AD51" s="6" t="s">
        <v>6833</v>
      </c>
      <c r="AE51" s="6" t="s">
        <v>1590</v>
      </c>
      <c r="AF51" s="6" t="s">
        <v>1910</v>
      </c>
      <c r="AG51" s="7" t="s">
        <v>7033</v>
      </c>
      <c r="AH51" s="7" t="s">
        <v>7271</v>
      </c>
      <c r="AI51" s="7" t="s">
        <v>7509</v>
      </c>
      <c r="AJ51" s="7" t="s">
        <v>7747</v>
      </c>
      <c r="AK51" s="7" t="s">
        <v>7985</v>
      </c>
      <c r="AL51" s="6" t="s">
        <v>8499</v>
      </c>
      <c r="AM51" s="7" t="s">
        <v>8624</v>
      </c>
      <c r="AN51" s="6" t="s">
        <v>8736</v>
      </c>
      <c r="AO51" s="7" t="s">
        <v>8845</v>
      </c>
      <c r="AP51" s="6" t="s">
        <v>8950</v>
      </c>
      <c r="AQ51" s="6" t="s">
        <v>9058</v>
      </c>
      <c r="AR51" s="6" t="s">
        <v>9295</v>
      </c>
      <c r="AS51" s="6" t="s">
        <v>9512</v>
      </c>
      <c r="AT51" s="6" t="s">
        <v>9690</v>
      </c>
      <c r="BV51" s="6" t="s">
        <v>9590</v>
      </c>
      <c r="BW51" t="str">
        <f>_xll.BDP(BV51,"NAME")</f>
        <v>#N/A Invalid Security</v>
      </c>
    </row>
    <row r="52" spans="1:75" ht="17.25" customHeight="1" x14ac:dyDescent="0.25">
      <c r="A52" s="7" t="s">
        <v>56</v>
      </c>
      <c r="B52" s="6" t="s">
        <v>2376</v>
      </c>
      <c r="C52" s="7" t="s">
        <v>2500</v>
      </c>
      <c r="D52" s="7" t="s">
        <v>2573</v>
      </c>
      <c r="E52" s="6" t="s">
        <v>2641</v>
      </c>
      <c r="F52" s="6" t="s">
        <v>2932</v>
      </c>
      <c r="G52" s="7" t="s">
        <v>3040</v>
      </c>
      <c r="I52" s="6" t="s">
        <v>3293</v>
      </c>
      <c r="J52" s="6" t="s">
        <v>3495</v>
      </c>
      <c r="K52" s="6" t="s">
        <v>3610</v>
      </c>
      <c r="L52" s="6" t="s">
        <v>3719</v>
      </c>
      <c r="M52" s="7" t="s">
        <v>3836</v>
      </c>
      <c r="N52" s="7" t="s">
        <v>699</v>
      </c>
      <c r="O52" s="6" t="s">
        <v>4405</v>
      </c>
      <c r="P52" s="7" t="s">
        <v>4746</v>
      </c>
      <c r="Q52" s="6" t="s">
        <v>1004</v>
      </c>
      <c r="R52" s="7" t="s">
        <v>5082</v>
      </c>
      <c r="S52" s="6" t="s">
        <v>5220</v>
      </c>
      <c r="T52" s="6" t="s">
        <v>1324</v>
      </c>
      <c r="U52" s="7" t="s">
        <v>5592</v>
      </c>
      <c r="V52" s="6" t="s">
        <v>2283</v>
      </c>
      <c r="W52" s="6" t="s">
        <v>5702</v>
      </c>
      <c r="X52" s="7" t="s">
        <v>5857</v>
      </c>
      <c r="Y52" s="6" t="s">
        <v>5975</v>
      </c>
      <c r="Z52" s="6" t="s">
        <v>6109</v>
      </c>
      <c r="AA52" s="6" t="s">
        <v>6268</v>
      </c>
      <c r="AB52" s="7" t="s">
        <v>8256</v>
      </c>
      <c r="AC52" s="6" t="s">
        <v>6586</v>
      </c>
      <c r="AD52" s="6" t="s">
        <v>6834</v>
      </c>
      <c r="AE52" s="6" t="s">
        <v>1591</v>
      </c>
      <c r="AF52" s="6" t="s">
        <v>1911</v>
      </c>
      <c r="AG52" s="7" t="s">
        <v>7034</v>
      </c>
      <c r="AH52" s="7" t="s">
        <v>7272</v>
      </c>
      <c r="AI52" s="7" t="s">
        <v>7510</v>
      </c>
      <c r="AJ52" s="7" t="s">
        <v>7748</v>
      </c>
      <c r="AK52" s="7" t="s">
        <v>7986</v>
      </c>
      <c r="AL52" s="6" t="s">
        <v>8500</v>
      </c>
      <c r="AM52" s="7" t="s">
        <v>8625</v>
      </c>
      <c r="AN52" s="6" t="s">
        <v>8737</v>
      </c>
      <c r="AO52" s="7" t="s">
        <v>8846</v>
      </c>
      <c r="AP52" s="6" t="s">
        <v>8951</v>
      </c>
      <c r="AQ52" s="6" t="s">
        <v>9059</v>
      </c>
      <c r="AR52" s="6" t="s">
        <v>9296</v>
      </c>
      <c r="AS52" s="6" t="s">
        <v>9513</v>
      </c>
      <c r="AT52" s="6" t="s">
        <v>9693</v>
      </c>
      <c r="BV52" s="6" t="s">
        <v>9591</v>
      </c>
      <c r="BW52" t="str">
        <f>_xll.BDP(BV52,"NAME")</f>
        <v>JPN YEN FUT (IMM) Mar91</v>
      </c>
    </row>
    <row r="53" spans="1:75" ht="17.25" customHeight="1" x14ac:dyDescent="0.25">
      <c r="A53" s="7" t="s">
        <v>4226</v>
      </c>
      <c r="B53" s="6" t="s">
        <v>2377</v>
      </c>
      <c r="C53" s="7" t="s">
        <v>2501</v>
      </c>
      <c r="D53" s="7" t="s">
        <v>2574</v>
      </c>
      <c r="E53" s="6" t="s">
        <v>2642</v>
      </c>
      <c r="F53" s="6" t="s">
        <v>2933</v>
      </c>
      <c r="G53" s="7" t="s">
        <v>3041</v>
      </c>
      <c r="I53" s="6" t="s">
        <v>3294</v>
      </c>
      <c r="J53" s="6" t="s">
        <v>3496</v>
      </c>
      <c r="K53" s="7" t="s">
        <v>3611</v>
      </c>
      <c r="L53" s="6" t="s">
        <v>3720</v>
      </c>
      <c r="M53" s="7" t="s">
        <v>3837</v>
      </c>
      <c r="N53" s="7" t="s">
        <v>700</v>
      </c>
      <c r="O53" s="6" t="s">
        <v>4406</v>
      </c>
      <c r="P53" s="7" t="s">
        <v>4747</v>
      </c>
      <c r="Q53" s="6" t="s">
        <v>1005</v>
      </c>
      <c r="R53" s="7" t="s">
        <v>5083</v>
      </c>
      <c r="S53" s="6" t="s">
        <v>5221</v>
      </c>
      <c r="T53" s="6" t="s">
        <v>1325</v>
      </c>
      <c r="U53" s="7" t="s">
        <v>5593</v>
      </c>
      <c r="V53" s="6" t="s">
        <v>2284</v>
      </c>
      <c r="W53" s="6" t="s">
        <v>5703</v>
      </c>
      <c r="X53" s="7" t="s">
        <v>5858</v>
      </c>
      <c r="Y53" s="6" t="s">
        <v>5976</v>
      </c>
      <c r="Z53" s="6" t="s">
        <v>6110</v>
      </c>
      <c r="AA53" s="6" t="s">
        <v>6269</v>
      </c>
      <c r="AB53" s="7" t="s">
        <v>8257</v>
      </c>
      <c r="AC53" s="6" t="s">
        <v>6587</v>
      </c>
      <c r="AD53" s="6" t="s">
        <v>6835</v>
      </c>
      <c r="AE53" s="6" t="s">
        <v>1592</v>
      </c>
      <c r="AF53" s="6" t="s">
        <v>1912</v>
      </c>
      <c r="AG53" s="7" t="s">
        <v>7035</v>
      </c>
      <c r="AH53" s="7" t="s">
        <v>7273</v>
      </c>
      <c r="AI53" s="7" t="s">
        <v>7511</v>
      </c>
      <c r="AJ53" s="7" t="s">
        <v>7749</v>
      </c>
      <c r="AK53" s="7" t="s">
        <v>7987</v>
      </c>
      <c r="AL53" s="6" t="s">
        <v>8501</v>
      </c>
      <c r="AM53" s="7" t="s">
        <v>8626</v>
      </c>
      <c r="AN53" s="6" t="s">
        <v>8738</v>
      </c>
      <c r="AO53" s="7" t="s">
        <v>8847</v>
      </c>
      <c r="AP53" s="6" t="s">
        <v>8952</v>
      </c>
      <c r="AQ53" s="6" t="s">
        <v>9060</v>
      </c>
      <c r="AR53" s="6" t="s">
        <v>9297</v>
      </c>
      <c r="AS53" s="6" t="s">
        <v>9514</v>
      </c>
      <c r="AT53" s="6" t="s">
        <v>9696</v>
      </c>
      <c r="BV53" s="6" t="s">
        <v>9592</v>
      </c>
      <c r="BW53" t="str">
        <f>_xll.BDP(BV53,"NAME")</f>
        <v>#N/A Invalid Security</v>
      </c>
    </row>
    <row r="54" spans="1:75" ht="17.25" customHeight="1" x14ac:dyDescent="0.25">
      <c r="A54" s="6" t="s">
        <v>4227</v>
      </c>
      <c r="B54" s="7" t="s">
        <v>2378</v>
      </c>
      <c r="C54" s="7" t="s">
        <v>2502</v>
      </c>
      <c r="D54" s="6" t="s">
        <v>2575</v>
      </c>
      <c r="E54" s="6" t="s">
        <v>2643</v>
      </c>
      <c r="F54" s="6" t="s">
        <v>2934</v>
      </c>
      <c r="G54" s="7" t="s">
        <v>3042</v>
      </c>
      <c r="I54" s="6" t="s">
        <v>3295</v>
      </c>
      <c r="J54" s="6" t="s">
        <v>600</v>
      </c>
      <c r="K54" s="7" t="s">
        <v>3612</v>
      </c>
      <c r="L54" s="6" t="s">
        <v>3721</v>
      </c>
      <c r="M54" s="7" t="s">
        <v>3838</v>
      </c>
      <c r="N54" s="7" t="s">
        <v>4127</v>
      </c>
      <c r="O54" s="6" t="s">
        <v>4407</v>
      </c>
      <c r="P54" s="7" t="s">
        <v>4748</v>
      </c>
      <c r="Q54" s="6" t="s">
        <v>1006</v>
      </c>
      <c r="R54" s="7" t="s">
        <v>5084</v>
      </c>
      <c r="S54" s="6" t="s">
        <v>5222</v>
      </c>
      <c r="T54" s="6" t="s">
        <v>1326</v>
      </c>
      <c r="U54" s="7" t="s">
        <v>5594</v>
      </c>
      <c r="V54" s="6" t="s">
        <v>2285</v>
      </c>
      <c r="W54" s="6" t="s">
        <v>5704</v>
      </c>
      <c r="X54" s="7" t="s">
        <v>5859</v>
      </c>
      <c r="Y54" s="6" t="s">
        <v>5977</v>
      </c>
      <c r="Z54" s="6" t="s">
        <v>6111</v>
      </c>
      <c r="AA54" s="6" t="s">
        <v>6270</v>
      </c>
      <c r="AB54" s="7" t="s">
        <v>8258</v>
      </c>
      <c r="AC54" s="6" t="s">
        <v>6588</v>
      </c>
      <c r="AD54" s="6" t="s">
        <v>6836</v>
      </c>
      <c r="AE54" s="6" t="s">
        <v>1593</v>
      </c>
      <c r="AF54" s="6" t="s">
        <v>1913</v>
      </c>
      <c r="AG54" s="7" t="s">
        <v>7036</v>
      </c>
      <c r="AH54" s="7" t="s">
        <v>7274</v>
      </c>
      <c r="AI54" s="7" t="s">
        <v>7512</v>
      </c>
      <c r="AJ54" s="7" t="s">
        <v>7750</v>
      </c>
      <c r="AK54" s="7" t="s">
        <v>7988</v>
      </c>
      <c r="AL54" s="7" t="s">
        <v>8502</v>
      </c>
      <c r="AM54" s="6" t="s">
        <v>8627</v>
      </c>
      <c r="AN54" s="7" t="s">
        <v>8739</v>
      </c>
      <c r="AO54" s="6" t="s">
        <v>8848</v>
      </c>
      <c r="AP54" s="7" t="s">
        <v>8953</v>
      </c>
      <c r="AQ54" s="7" t="s">
        <v>9061</v>
      </c>
      <c r="AR54" s="7" t="s">
        <v>9298</v>
      </c>
      <c r="AS54" s="7" t="s">
        <v>9515</v>
      </c>
      <c r="AT54" s="7" t="s">
        <v>9699</v>
      </c>
      <c r="BV54" s="6" t="s">
        <v>9593</v>
      </c>
      <c r="BW54" t="str">
        <f>_xll.BDP(BV54,"NAME")</f>
        <v>#N/A Invalid Security</v>
      </c>
    </row>
    <row r="55" spans="1:75" ht="17.25" customHeight="1" x14ac:dyDescent="0.25">
      <c r="A55" s="6" t="s">
        <v>57</v>
      </c>
      <c r="B55" s="7" t="s">
        <v>2379</v>
      </c>
      <c r="C55" s="6" t="s">
        <v>2503</v>
      </c>
      <c r="D55" s="6" t="s">
        <v>2576</v>
      </c>
      <c r="E55" s="6" t="s">
        <v>2644</v>
      </c>
      <c r="F55" s="7" t="s">
        <v>2935</v>
      </c>
      <c r="G55" s="7" t="s">
        <v>3043</v>
      </c>
      <c r="I55" s="6" t="s">
        <v>3296</v>
      </c>
      <c r="J55" s="6" t="s">
        <v>3497</v>
      </c>
      <c r="K55" s="7" t="s">
        <v>3613</v>
      </c>
      <c r="L55" s="7" t="s">
        <v>3722</v>
      </c>
      <c r="M55" s="7" t="s">
        <v>3839</v>
      </c>
      <c r="N55" s="7" t="s">
        <v>4128</v>
      </c>
      <c r="O55" s="6" t="s">
        <v>4408</v>
      </c>
      <c r="P55" s="7" t="s">
        <v>4749</v>
      </c>
      <c r="Q55" s="6" t="s">
        <v>1007</v>
      </c>
      <c r="R55" s="7" t="s">
        <v>5085</v>
      </c>
      <c r="S55" s="6" t="s">
        <v>5223</v>
      </c>
      <c r="T55" s="6" t="s">
        <v>1327</v>
      </c>
      <c r="U55" s="7" t="s">
        <v>5595</v>
      </c>
      <c r="V55" s="6" t="s">
        <v>2286</v>
      </c>
      <c r="W55" s="6" t="s">
        <v>5705</v>
      </c>
      <c r="X55" s="7" t="s">
        <v>5860</v>
      </c>
      <c r="Y55" s="6" t="s">
        <v>5978</v>
      </c>
      <c r="Z55" s="6" t="s">
        <v>6112</v>
      </c>
      <c r="AA55" s="6" t="s">
        <v>6271</v>
      </c>
      <c r="AB55" s="7" t="s">
        <v>8259</v>
      </c>
      <c r="AC55" s="6" t="s">
        <v>6589</v>
      </c>
      <c r="AD55" s="6" t="s">
        <v>6837</v>
      </c>
      <c r="AE55" s="6" t="s">
        <v>1594</v>
      </c>
      <c r="AF55" s="6" t="s">
        <v>1914</v>
      </c>
      <c r="AG55" s="7" t="s">
        <v>7037</v>
      </c>
      <c r="AH55" s="7" t="s">
        <v>7275</v>
      </c>
      <c r="AI55" s="7" t="s">
        <v>7513</v>
      </c>
      <c r="AJ55" s="7" t="s">
        <v>7751</v>
      </c>
      <c r="AK55" s="7" t="s">
        <v>7989</v>
      </c>
      <c r="AL55" s="7" t="s">
        <v>8503</v>
      </c>
      <c r="AM55" s="6" t="s">
        <v>8628</v>
      </c>
      <c r="AN55" s="7" t="s">
        <v>8740</v>
      </c>
      <c r="AO55" s="6" t="s">
        <v>8849</v>
      </c>
      <c r="AP55" s="7" t="s">
        <v>8954</v>
      </c>
      <c r="AQ55" s="7" t="s">
        <v>9062</v>
      </c>
      <c r="AR55" s="7" t="s">
        <v>9299</v>
      </c>
      <c r="AS55" s="7" t="s">
        <v>9516</v>
      </c>
      <c r="AT55" s="7" t="s">
        <v>9702</v>
      </c>
      <c r="BV55" s="6" t="s">
        <v>9594</v>
      </c>
      <c r="BW55" t="str">
        <f>_xll.BDP(BV55,"NAME")</f>
        <v>JPN YEN FUT (IMM) Jun91</v>
      </c>
    </row>
    <row r="56" spans="1:75" ht="17.25" customHeight="1" x14ac:dyDescent="0.25">
      <c r="A56" s="6" t="s">
        <v>4228</v>
      </c>
      <c r="B56" s="7" t="s">
        <v>2380</v>
      </c>
      <c r="C56" s="6" t="s">
        <v>2504</v>
      </c>
      <c r="D56" s="6" t="s">
        <v>2577</v>
      </c>
      <c r="E56" s="6" t="s">
        <v>2645</v>
      </c>
      <c r="F56" s="7" t="s">
        <v>2936</v>
      </c>
      <c r="G56" s="7" t="s">
        <v>3044</v>
      </c>
      <c r="I56" s="6" t="s">
        <v>3297</v>
      </c>
      <c r="J56" s="6" t="s">
        <v>3498</v>
      </c>
      <c r="K56" s="7" t="s">
        <v>3614</v>
      </c>
      <c r="L56" s="7" t="s">
        <v>3723</v>
      </c>
      <c r="M56" s="7" t="s">
        <v>3840</v>
      </c>
      <c r="N56" s="7" t="s">
        <v>701</v>
      </c>
      <c r="O56" s="7" t="s">
        <v>4409</v>
      </c>
      <c r="P56" s="7" t="s">
        <v>4750</v>
      </c>
      <c r="Q56" s="6" t="s">
        <v>1008</v>
      </c>
      <c r="R56" s="6" t="s">
        <v>5086</v>
      </c>
      <c r="S56" s="6" t="s">
        <v>5224</v>
      </c>
      <c r="T56" s="6" t="s">
        <v>1328</v>
      </c>
      <c r="U56" s="7" t="s">
        <v>5596</v>
      </c>
      <c r="V56" s="6" t="s">
        <v>2287</v>
      </c>
      <c r="W56" s="6" t="s">
        <v>5706</v>
      </c>
      <c r="X56" s="6" t="s">
        <v>5861</v>
      </c>
      <c r="Y56" s="6" t="s">
        <v>5979</v>
      </c>
      <c r="Z56" s="6" t="s">
        <v>6113</v>
      </c>
      <c r="AA56" s="6" t="s">
        <v>6272</v>
      </c>
      <c r="AB56" s="7" t="s">
        <v>8260</v>
      </c>
      <c r="AC56" s="6" t="s">
        <v>6590</v>
      </c>
      <c r="AD56" s="6" t="s">
        <v>6838</v>
      </c>
      <c r="AE56" s="6" t="s">
        <v>1595</v>
      </c>
      <c r="AF56" s="6" t="s">
        <v>1915</v>
      </c>
      <c r="AG56" s="7" t="s">
        <v>7038</v>
      </c>
      <c r="AH56" s="7" t="s">
        <v>7276</v>
      </c>
      <c r="AI56" s="7" t="s">
        <v>7514</v>
      </c>
      <c r="AJ56" s="7" t="s">
        <v>7752</v>
      </c>
      <c r="AK56" s="7" t="s">
        <v>7990</v>
      </c>
      <c r="AL56" s="7" t="s">
        <v>8504</v>
      </c>
      <c r="AM56" s="6" t="s">
        <v>8629</v>
      </c>
      <c r="AN56" s="7" t="s">
        <v>8741</v>
      </c>
      <c r="AO56" s="6" t="s">
        <v>8850</v>
      </c>
      <c r="AP56" s="7" t="s">
        <v>8955</v>
      </c>
      <c r="AQ56" s="7" t="s">
        <v>9063</v>
      </c>
      <c r="AR56" s="7" t="s">
        <v>9300</v>
      </c>
      <c r="AS56" s="7" t="s">
        <v>9517</v>
      </c>
      <c r="AT56" s="7" t="s">
        <v>9705</v>
      </c>
      <c r="BV56" s="6" t="s">
        <v>9595</v>
      </c>
      <c r="BW56" t="str">
        <f>_xll.BDP(BV56,"NAME")</f>
        <v>#N/A Invalid Security</v>
      </c>
    </row>
    <row r="57" spans="1:75" ht="17.25" customHeight="1" x14ac:dyDescent="0.25">
      <c r="A57" s="6" t="s">
        <v>4229</v>
      </c>
      <c r="B57" s="7" t="s">
        <v>2381</v>
      </c>
      <c r="C57" s="6" t="s">
        <v>2505</v>
      </c>
      <c r="D57" s="6" t="s">
        <v>2578</v>
      </c>
      <c r="E57" s="6" t="s">
        <v>2646</v>
      </c>
      <c r="F57" s="7" t="s">
        <v>2937</v>
      </c>
      <c r="G57" s="7" t="s">
        <v>3045</v>
      </c>
      <c r="I57" s="6" t="s">
        <v>3298</v>
      </c>
      <c r="J57" s="6" t="s">
        <v>601</v>
      </c>
      <c r="K57" s="7" t="s">
        <v>3615</v>
      </c>
      <c r="L57" s="7" t="s">
        <v>3724</v>
      </c>
      <c r="M57" s="7" t="s">
        <v>3841</v>
      </c>
      <c r="N57" s="7" t="s">
        <v>4129</v>
      </c>
      <c r="O57" s="7" t="s">
        <v>4410</v>
      </c>
      <c r="P57" s="7" t="s">
        <v>4751</v>
      </c>
      <c r="Q57" s="6" t="s">
        <v>1009</v>
      </c>
      <c r="R57" s="6" t="s">
        <v>5087</v>
      </c>
      <c r="S57" s="6" t="s">
        <v>5225</v>
      </c>
      <c r="T57" s="6" t="s">
        <v>1329</v>
      </c>
      <c r="U57" s="6" t="s">
        <v>5597</v>
      </c>
      <c r="V57" s="7" t="s">
        <v>2288</v>
      </c>
      <c r="W57" s="7" t="s">
        <v>5707</v>
      </c>
      <c r="X57" s="6" t="s">
        <v>5862</v>
      </c>
      <c r="Y57" s="7" t="s">
        <v>5980</v>
      </c>
      <c r="Z57" s="7" t="s">
        <v>6114</v>
      </c>
      <c r="AA57" s="7" t="s">
        <v>6273</v>
      </c>
      <c r="AB57" s="7" t="s">
        <v>8261</v>
      </c>
      <c r="AC57" s="6" t="s">
        <v>6591</v>
      </c>
      <c r="AD57" s="7" t="s">
        <v>6839</v>
      </c>
      <c r="AE57" s="6" t="s">
        <v>1596</v>
      </c>
      <c r="AF57" s="6" t="s">
        <v>1916</v>
      </c>
      <c r="AG57" s="7" t="s">
        <v>7039</v>
      </c>
      <c r="AH57" s="7" t="s">
        <v>7277</v>
      </c>
      <c r="AI57" s="7" t="s">
        <v>7515</v>
      </c>
      <c r="AJ57" s="7" t="s">
        <v>7753</v>
      </c>
      <c r="AK57" s="7" t="s">
        <v>7991</v>
      </c>
      <c r="AL57" s="7" t="s">
        <v>8505</v>
      </c>
      <c r="AM57" s="6" t="s">
        <v>8630</v>
      </c>
      <c r="AN57" s="7" t="s">
        <v>8742</v>
      </c>
      <c r="AO57" s="6" t="s">
        <v>8851</v>
      </c>
      <c r="AP57" s="7" t="s">
        <v>8956</v>
      </c>
      <c r="AQ57" s="7" t="s">
        <v>9064</v>
      </c>
      <c r="AR57" s="7" t="s">
        <v>9301</v>
      </c>
      <c r="AS57" s="7" t="s">
        <v>9518</v>
      </c>
      <c r="AT57" s="7" t="s">
        <v>9708</v>
      </c>
      <c r="BV57" s="6" t="s">
        <v>9596</v>
      </c>
      <c r="BW57" t="str">
        <f>_xll.BDP(BV57,"NAME")</f>
        <v>#N/A Invalid Security</v>
      </c>
    </row>
    <row r="58" spans="1:75" ht="17.25" customHeight="1" x14ac:dyDescent="0.25">
      <c r="A58" s="6" t="s">
        <v>58</v>
      </c>
      <c r="B58" s="6" t="s">
        <v>2382</v>
      </c>
      <c r="C58" s="6" t="s">
        <v>2506</v>
      </c>
      <c r="D58" s="7" t="s">
        <v>2579</v>
      </c>
      <c r="E58" s="6" t="s">
        <v>2647</v>
      </c>
      <c r="F58" s="7" t="s">
        <v>2938</v>
      </c>
      <c r="G58" s="7" t="s">
        <v>3046</v>
      </c>
      <c r="I58" s="6" t="s">
        <v>3299</v>
      </c>
      <c r="J58" s="6" t="s">
        <v>3499</v>
      </c>
      <c r="K58" s="7" t="s">
        <v>3616</v>
      </c>
      <c r="L58" s="7" t="s">
        <v>3725</v>
      </c>
      <c r="M58" s="7" t="s">
        <v>3842</v>
      </c>
      <c r="N58" s="7" t="s">
        <v>4130</v>
      </c>
      <c r="O58" s="7" t="s">
        <v>4411</v>
      </c>
      <c r="P58" s="7" t="s">
        <v>4752</v>
      </c>
      <c r="Q58" s="6" t="s">
        <v>1010</v>
      </c>
      <c r="R58" s="6" t="s">
        <v>5088</v>
      </c>
      <c r="S58" s="6" t="s">
        <v>5226</v>
      </c>
      <c r="T58" s="6" t="s">
        <v>1330</v>
      </c>
      <c r="U58" s="6" t="s">
        <v>5598</v>
      </c>
      <c r="V58" s="7" t="s">
        <v>2289</v>
      </c>
      <c r="W58" s="7" t="s">
        <v>5708</v>
      </c>
      <c r="X58" s="6" t="s">
        <v>5863</v>
      </c>
      <c r="Y58" s="7" t="s">
        <v>5981</v>
      </c>
      <c r="Z58" s="7" t="s">
        <v>6115</v>
      </c>
      <c r="AA58" s="7" t="s">
        <v>6274</v>
      </c>
      <c r="AB58" s="6" t="s">
        <v>8262</v>
      </c>
      <c r="AC58" s="7" t="s">
        <v>6592</v>
      </c>
      <c r="AD58" s="7" t="s">
        <v>6840</v>
      </c>
      <c r="AE58" s="6" t="s">
        <v>1597</v>
      </c>
      <c r="AF58" s="6" t="s">
        <v>1917</v>
      </c>
      <c r="AG58" s="7" t="s">
        <v>7040</v>
      </c>
      <c r="AH58" s="7" t="s">
        <v>7278</v>
      </c>
      <c r="AI58" s="7" t="s">
        <v>7516</v>
      </c>
      <c r="AJ58" s="7" t="s">
        <v>7754</v>
      </c>
      <c r="AK58" s="7" t="s">
        <v>7992</v>
      </c>
      <c r="AL58" s="6" t="s">
        <v>8506</v>
      </c>
      <c r="AM58" s="7" t="s">
        <v>8631</v>
      </c>
      <c r="AN58" s="6" t="s">
        <v>8743</v>
      </c>
      <c r="AO58" s="7" t="s">
        <v>8852</v>
      </c>
      <c r="AP58" s="6" t="s">
        <v>8957</v>
      </c>
      <c r="AQ58" s="6" t="s">
        <v>9065</v>
      </c>
      <c r="AR58" s="6" t="s">
        <v>9302</v>
      </c>
      <c r="AS58" s="6" t="s">
        <v>9519</v>
      </c>
      <c r="AT58" s="6" t="s">
        <v>9711</v>
      </c>
      <c r="BV58" s="6" t="s">
        <v>9597</v>
      </c>
      <c r="BW58" t="str">
        <f>_xll.BDP(BV58,"NAME")</f>
        <v>JPN YEN FUT (IMM) Sep91</v>
      </c>
    </row>
    <row r="59" spans="1:75" ht="17.25" customHeight="1" x14ac:dyDescent="0.25">
      <c r="A59" s="6" t="s">
        <v>4230</v>
      </c>
      <c r="B59" s="6" t="s">
        <v>2383</v>
      </c>
      <c r="C59" s="7" t="s">
        <v>2507</v>
      </c>
      <c r="D59" s="7" t="s">
        <v>2580</v>
      </c>
      <c r="E59" s="6" t="s">
        <v>2648</v>
      </c>
      <c r="F59" s="6" t="s">
        <v>2939</v>
      </c>
      <c r="G59" s="7" t="s">
        <v>3047</v>
      </c>
      <c r="I59" s="6" t="s">
        <v>3300</v>
      </c>
      <c r="J59" s="6" t="s">
        <v>3500</v>
      </c>
      <c r="K59" s="7" t="s">
        <v>3617</v>
      </c>
      <c r="L59" s="6" t="s">
        <v>3726</v>
      </c>
      <c r="M59" s="6" t="s">
        <v>3843</v>
      </c>
      <c r="N59" s="7" t="s">
        <v>702</v>
      </c>
      <c r="O59" s="7" t="s">
        <v>4412</v>
      </c>
      <c r="P59" s="7" t="s">
        <v>4753</v>
      </c>
      <c r="Q59" s="6" t="s">
        <v>1011</v>
      </c>
      <c r="R59" s="6" t="s">
        <v>5089</v>
      </c>
      <c r="S59" s="6" t="s">
        <v>5227</v>
      </c>
      <c r="T59" s="6" t="s">
        <v>1331</v>
      </c>
      <c r="U59" s="6" t="s">
        <v>5599</v>
      </c>
      <c r="V59" s="7" t="s">
        <v>2290</v>
      </c>
      <c r="W59" s="7" t="s">
        <v>5709</v>
      </c>
      <c r="X59" s="6" t="s">
        <v>5864</v>
      </c>
      <c r="Y59" s="7" t="s">
        <v>5982</v>
      </c>
      <c r="Z59" s="7" t="s">
        <v>6116</v>
      </c>
      <c r="AA59" s="7" t="s">
        <v>6275</v>
      </c>
      <c r="AB59" s="6" t="s">
        <v>8263</v>
      </c>
      <c r="AC59" s="7" t="s">
        <v>6593</v>
      </c>
      <c r="AD59" s="7" t="s">
        <v>6841</v>
      </c>
      <c r="AE59" s="6" t="s">
        <v>1598</v>
      </c>
      <c r="AF59" s="6" t="s">
        <v>1918</v>
      </c>
      <c r="AG59" s="7" t="s">
        <v>7041</v>
      </c>
      <c r="AH59" s="7" t="s">
        <v>7279</v>
      </c>
      <c r="AI59" s="7" t="s">
        <v>7517</v>
      </c>
      <c r="AJ59" s="7" t="s">
        <v>7755</v>
      </c>
      <c r="AK59" s="7" t="s">
        <v>7993</v>
      </c>
      <c r="AL59" s="6" t="s">
        <v>8507</v>
      </c>
      <c r="AM59" s="7" t="s">
        <v>8632</v>
      </c>
      <c r="AN59" s="6" t="s">
        <v>8744</v>
      </c>
      <c r="AO59" s="7" t="s">
        <v>8853</v>
      </c>
      <c r="AP59" s="6" t="s">
        <v>8958</v>
      </c>
      <c r="AQ59" s="6" t="s">
        <v>9066</v>
      </c>
      <c r="AR59" s="6" t="s">
        <v>9303</v>
      </c>
      <c r="AS59" s="6" t="s">
        <v>9520</v>
      </c>
      <c r="AT59" s="6" t="s">
        <v>9714</v>
      </c>
      <c r="BV59" s="6" t="s">
        <v>9598</v>
      </c>
      <c r="BW59" t="str">
        <f>_xll.BDP(BV59,"NAME")</f>
        <v>#N/A Invalid Security</v>
      </c>
    </row>
    <row r="60" spans="1:75" ht="17.25" customHeight="1" x14ac:dyDescent="0.25">
      <c r="A60" s="6" t="s">
        <v>4231</v>
      </c>
      <c r="B60" s="6" t="s">
        <v>2384</v>
      </c>
      <c r="C60" s="7" t="s">
        <v>2508</v>
      </c>
      <c r="D60" s="7" t="s">
        <v>2581</v>
      </c>
      <c r="E60" s="6" t="s">
        <v>2649</v>
      </c>
      <c r="F60" s="6" t="s">
        <v>2940</v>
      </c>
      <c r="G60" s="6" t="s">
        <v>3048</v>
      </c>
      <c r="I60" s="6" t="s">
        <v>3301</v>
      </c>
      <c r="J60" s="6" t="s">
        <v>602</v>
      </c>
      <c r="K60" s="7" t="s">
        <v>3618</v>
      </c>
      <c r="L60" s="6" t="s">
        <v>3727</v>
      </c>
      <c r="M60" s="6" t="s">
        <v>3844</v>
      </c>
      <c r="N60" s="6" t="s">
        <v>4131</v>
      </c>
      <c r="O60" s="7" t="s">
        <v>4413</v>
      </c>
      <c r="P60" s="7" t="s">
        <v>4754</v>
      </c>
      <c r="Q60" s="6" t="s">
        <v>1012</v>
      </c>
      <c r="R60" s="6" t="s">
        <v>5090</v>
      </c>
      <c r="S60" s="6" t="s">
        <v>5228</v>
      </c>
      <c r="T60" s="6" t="s">
        <v>1332</v>
      </c>
      <c r="U60" s="6" t="s">
        <v>5600</v>
      </c>
      <c r="V60" s="7" t="s">
        <v>2291</v>
      </c>
      <c r="W60" s="7" t="s">
        <v>5710</v>
      </c>
      <c r="X60" s="6" t="s">
        <v>5865</v>
      </c>
      <c r="Y60" s="7" t="s">
        <v>5983</v>
      </c>
      <c r="Z60" s="7" t="s">
        <v>6117</v>
      </c>
      <c r="AA60" s="7" t="s">
        <v>6276</v>
      </c>
      <c r="AB60" s="6" t="s">
        <v>8264</v>
      </c>
      <c r="AC60" s="7" t="s">
        <v>6594</v>
      </c>
      <c r="AD60" s="7" t="s">
        <v>6842</v>
      </c>
      <c r="AE60" s="6" t="s">
        <v>1599</v>
      </c>
      <c r="AF60" s="6" t="s">
        <v>1919</v>
      </c>
      <c r="AG60" s="7" t="s">
        <v>7042</v>
      </c>
      <c r="AH60" s="7" t="s">
        <v>7280</v>
      </c>
      <c r="AI60" s="7" t="s">
        <v>7518</v>
      </c>
      <c r="AJ60" s="7" t="s">
        <v>7756</v>
      </c>
      <c r="AK60" s="7" t="s">
        <v>7994</v>
      </c>
      <c r="AL60" s="6" t="s">
        <v>8508</v>
      </c>
      <c r="AM60" s="7" t="s">
        <v>8633</v>
      </c>
      <c r="AN60" s="6" t="s">
        <v>8745</v>
      </c>
      <c r="AO60" s="7" t="s">
        <v>8854</v>
      </c>
      <c r="AP60" s="6" t="s">
        <v>8959</v>
      </c>
      <c r="AQ60" s="6" t="s">
        <v>9067</v>
      </c>
      <c r="AR60" s="6" t="s">
        <v>9304</v>
      </c>
      <c r="AS60" s="6" t="s">
        <v>9521</v>
      </c>
      <c r="AT60" s="6" t="s">
        <v>9717</v>
      </c>
      <c r="BV60" s="6" t="s">
        <v>9599</v>
      </c>
      <c r="BW60" t="str">
        <f>_xll.BDP(BV60,"NAME")</f>
        <v>#N/A Invalid Security</v>
      </c>
    </row>
    <row r="61" spans="1:75" ht="17.25" customHeight="1" x14ac:dyDescent="0.25">
      <c r="A61" s="6" t="s">
        <v>59</v>
      </c>
      <c r="B61" s="6" t="s">
        <v>2385</v>
      </c>
      <c r="C61" s="7" t="s">
        <v>2509</v>
      </c>
      <c r="D61" s="7" t="s">
        <v>2582</v>
      </c>
      <c r="E61" s="6" t="s">
        <v>2650</v>
      </c>
      <c r="F61" s="6" t="s">
        <v>2941</v>
      </c>
      <c r="G61" s="6" t="s">
        <v>3049</v>
      </c>
      <c r="I61" s="6" t="s">
        <v>3302</v>
      </c>
      <c r="J61" s="7" t="s">
        <v>3501</v>
      </c>
      <c r="K61" s="7" t="s">
        <v>3619</v>
      </c>
      <c r="L61" s="6" t="s">
        <v>3728</v>
      </c>
      <c r="M61" s="6" t="s">
        <v>3845</v>
      </c>
      <c r="N61" s="6" t="s">
        <v>4132</v>
      </c>
      <c r="O61" s="7" t="s">
        <v>4414</v>
      </c>
      <c r="P61" s="7" t="s">
        <v>4755</v>
      </c>
      <c r="Q61" s="6" t="s">
        <v>1013</v>
      </c>
      <c r="R61" s="6" t="s">
        <v>5091</v>
      </c>
      <c r="S61" s="6" t="s">
        <v>5229</v>
      </c>
      <c r="T61" s="6" t="s">
        <v>1333</v>
      </c>
      <c r="U61" s="6" t="s">
        <v>5601</v>
      </c>
      <c r="V61" s="7" t="s">
        <v>2292</v>
      </c>
      <c r="W61" s="7" t="s">
        <v>5711</v>
      </c>
      <c r="X61" s="7" t="s">
        <v>5866</v>
      </c>
      <c r="Y61" s="7" t="s">
        <v>5984</v>
      </c>
      <c r="Z61" s="7" t="s">
        <v>6118</v>
      </c>
      <c r="AA61" s="7" t="s">
        <v>6277</v>
      </c>
      <c r="AB61" s="6" t="s">
        <v>8265</v>
      </c>
      <c r="AC61" s="7" t="s">
        <v>6595</v>
      </c>
      <c r="AD61" s="7" t="s">
        <v>6843</v>
      </c>
      <c r="AE61" s="6" t="s">
        <v>1600</v>
      </c>
      <c r="AF61" s="6" t="s">
        <v>1920</v>
      </c>
      <c r="AG61" s="7" t="s">
        <v>7043</v>
      </c>
      <c r="AH61" s="7" t="s">
        <v>7281</v>
      </c>
      <c r="AI61" s="7" t="s">
        <v>7519</v>
      </c>
      <c r="AJ61" s="7" t="s">
        <v>7757</v>
      </c>
      <c r="AK61" s="7" t="s">
        <v>7995</v>
      </c>
      <c r="AL61" s="6" t="s">
        <v>8509</v>
      </c>
      <c r="AM61" s="7" t="s">
        <v>8634</v>
      </c>
      <c r="AN61" s="6" t="s">
        <v>8746</v>
      </c>
      <c r="AO61" s="7" t="s">
        <v>8855</v>
      </c>
      <c r="AP61" s="6" t="s">
        <v>8960</v>
      </c>
      <c r="AQ61" s="6" t="s">
        <v>9068</v>
      </c>
      <c r="AR61" s="6" t="s">
        <v>9305</v>
      </c>
      <c r="AS61" s="6" t="s">
        <v>9522</v>
      </c>
      <c r="AT61" s="6" t="s">
        <v>9720</v>
      </c>
      <c r="BV61" s="6" t="s">
        <v>9600</v>
      </c>
      <c r="BW61" t="str">
        <f>_xll.BDP(BV61,"NAME")</f>
        <v>JPN YEN FUT (IMM) Dec91</v>
      </c>
    </row>
    <row r="62" spans="1:75" ht="17.25" customHeight="1" x14ac:dyDescent="0.25">
      <c r="A62" s="6" t="s">
        <v>4232</v>
      </c>
      <c r="B62" s="7" t="s">
        <v>2386</v>
      </c>
      <c r="C62" s="7" t="s">
        <v>2510</v>
      </c>
      <c r="D62" s="6" t="s">
        <v>2583</v>
      </c>
      <c r="E62" s="6" t="s">
        <v>2651</v>
      </c>
      <c r="F62" s="6" t="s">
        <v>2942</v>
      </c>
      <c r="G62" s="6" t="s">
        <v>3050</v>
      </c>
      <c r="I62" s="7" t="s">
        <v>3303</v>
      </c>
      <c r="J62" s="7" t="s">
        <v>3502</v>
      </c>
      <c r="K62" s="7" t="s">
        <v>3620</v>
      </c>
      <c r="L62" s="6" t="s">
        <v>3729</v>
      </c>
      <c r="M62" s="6" t="s">
        <v>3846</v>
      </c>
      <c r="N62" s="6" t="s">
        <v>703</v>
      </c>
      <c r="O62" s="7" t="s">
        <v>4415</v>
      </c>
      <c r="P62" s="6" t="s">
        <v>4756</v>
      </c>
      <c r="Q62" s="7" t="s">
        <v>1014</v>
      </c>
      <c r="R62" s="6" t="s">
        <v>5092</v>
      </c>
      <c r="S62" s="7" t="s">
        <v>5230</v>
      </c>
      <c r="T62" s="7" t="s">
        <v>1334</v>
      </c>
      <c r="U62" s="7" t="s">
        <v>5602</v>
      </c>
      <c r="V62" s="6" t="s">
        <v>2293</v>
      </c>
      <c r="W62" s="6" t="s">
        <v>5712</v>
      </c>
      <c r="X62" s="7" t="s">
        <v>5867</v>
      </c>
      <c r="Y62" s="6" t="s">
        <v>5985</v>
      </c>
      <c r="Z62" s="6" t="s">
        <v>6119</v>
      </c>
      <c r="AA62" s="6" t="s">
        <v>6278</v>
      </c>
      <c r="AB62" s="6" t="s">
        <v>8266</v>
      </c>
      <c r="AC62" s="7" t="s">
        <v>6596</v>
      </c>
      <c r="AD62" s="7" t="s">
        <v>6844</v>
      </c>
      <c r="AE62" s="7" t="s">
        <v>1601</v>
      </c>
      <c r="AF62" s="7" t="s">
        <v>1921</v>
      </c>
      <c r="AG62" s="6" t="s">
        <v>7044</v>
      </c>
      <c r="AH62" s="6" t="s">
        <v>7282</v>
      </c>
      <c r="AI62" s="6" t="s">
        <v>7520</v>
      </c>
      <c r="AJ62" s="6" t="s">
        <v>7758</v>
      </c>
      <c r="AK62" s="6" t="s">
        <v>7996</v>
      </c>
      <c r="AL62" s="7" t="s">
        <v>8510</v>
      </c>
      <c r="AM62" s="6" t="s">
        <v>8635</v>
      </c>
      <c r="AN62" s="7" t="s">
        <v>8747</v>
      </c>
      <c r="AO62" s="6" t="s">
        <v>8856</v>
      </c>
      <c r="AP62" s="7" t="s">
        <v>8961</v>
      </c>
      <c r="AQ62" s="7" t="s">
        <v>9069</v>
      </c>
      <c r="AR62" s="7" t="s">
        <v>9306</v>
      </c>
      <c r="AS62" s="7" t="s">
        <v>9523</v>
      </c>
      <c r="AT62" s="7" t="s">
        <v>9723</v>
      </c>
      <c r="BV62" s="7" t="s">
        <v>9601</v>
      </c>
      <c r="BW62" t="str">
        <f>_xll.BDP(BV62,"NAME")</f>
        <v>#N/A Invalid Security</v>
      </c>
    </row>
    <row r="63" spans="1:75" ht="17.25" customHeight="1" x14ac:dyDescent="0.25">
      <c r="A63" s="6" t="s">
        <v>4233</v>
      </c>
      <c r="B63" s="7" t="s">
        <v>2387</v>
      </c>
      <c r="C63" s="6" t="s">
        <v>2511</v>
      </c>
      <c r="D63" s="6" t="s">
        <v>2584</v>
      </c>
      <c r="E63" s="7" t="s">
        <v>2652</v>
      </c>
      <c r="F63" s="7" t="s">
        <v>2943</v>
      </c>
      <c r="G63" s="6" t="s">
        <v>3051</v>
      </c>
      <c r="I63" s="7" t="s">
        <v>3304</v>
      </c>
      <c r="J63" s="7" t="s">
        <v>603</v>
      </c>
      <c r="K63" s="7" t="s">
        <v>3621</v>
      </c>
      <c r="L63" s="7" t="s">
        <v>3730</v>
      </c>
      <c r="M63" s="6" t="s">
        <v>3847</v>
      </c>
      <c r="N63" s="6" t="s">
        <v>4133</v>
      </c>
      <c r="O63" s="7" t="s">
        <v>4416</v>
      </c>
      <c r="P63" s="6" t="s">
        <v>4757</v>
      </c>
      <c r="Q63" s="7" t="s">
        <v>1015</v>
      </c>
      <c r="R63" s="6" t="s">
        <v>5093</v>
      </c>
      <c r="S63" s="7" t="s">
        <v>5231</v>
      </c>
      <c r="T63" s="7" t="s">
        <v>1335</v>
      </c>
      <c r="U63" s="7" t="s">
        <v>5603</v>
      </c>
      <c r="V63" s="6" t="s">
        <v>2294</v>
      </c>
      <c r="W63" s="6" t="s">
        <v>5713</v>
      </c>
      <c r="X63" s="7" t="s">
        <v>5868</v>
      </c>
      <c r="Y63" s="6" t="s">
        <v>5986</v>
      </c>
      <c r="Z63" s="6" t="s">
        <v>6120</v>
      </c>
      <c r="AA63" s="6" t="s">
        <v>6279</v>
      </c>
      <c r="AB63" s="6" t="s">
        <v>8267</v>
      </c>
      <c r="AC63" s="7" t="s">
        <v>6597</v>
      </c>
      <c r="AD63" s="6" t="s">
        <v>6845</v>
      </c>
      <c r="AE63" s="7" t="s">
        <v>1602</v>
      </c>
      <c r="AF63" s="7" t="s">
        <v>1922</v>
      </c>
      <c r="AG63" s="6" t="s">
        <v>7045</v>
      </c>
      <c r="AH63" s="6" t="s">
        <v>7283</v>
      </c>
      <c r="AI63" s="6" t="s">
        <v>7521</v>
      </c>
      <c r="AJ63" s="6" t="s">
        <v>7759</v>
      </c>
      <c r="AK63" s="6" t="s">
        <v>7997</v>
      </c>
      <c r="AL63" s="7" t="s">
        <v>8511</v>
      </c>
      <c r="AM63" s="6" t="s">
        <v>8636</v>
      </c>
      <c r="AN63" s="7" t="s">
        <v>8748</v>
      </c>
      <c r="AO63" s="6" t="s">
        <v>8857</v>
      </c>
      <c r="AP63" s="7" t="s">
        <v>8962</v>
      </c>
      <c r="AQ63" s="7" t="s">
        <v>9070</v>
      </c>
      <c r="AR63" s="7" t="s">
        <v>9307</v>
      </c>
      <c r="AS63" s="7" t="s">
        <v>9524</v>
      </c>
      <c r="AT63" s="7" t="s">
        <v>9726</v>
      </c>
      <c r="BV63" s="7" t="s">
        <v>9602</v>
      </c>
      <c r="BW63" t="str">
        <f>_xll.BDP(BV63,"NAME")</f>
        <v>#N/A Invalid Security</v>
      </c>
    </row>
    <row r="64" spans="1:75" ht="17.25" customHeight="1" x14ac:dyDescent="0.25">
      <c r="A64" s="6" t="s">
        <v>60</v>
      </c>
      <c r="B64" s="7" t="s">
        <v>2388</v>
      </c>
      <c r="C64" s="6" t="s">
        <v>2512</v>
      </c>
      <c r="D64" s="6" t="s">
        <v>2585</v>
      </c>
      <c r="E64" s="7" t="s">
        <v>2653</v>
      </c>
      <c r="F64" s="7" t="s">
        <v>2944</v>
      </c>
      <c r="G64" s="6" t="s">
        <v>3052</v>
      </c>
      <c r="I64" s="7" t="s">
        <v>3305</v>
      </c>
      <c r="J64" s="7" t="s">
        <v>3503</v>
      </c>
      <c r="K64" s="7" t="s">
        <v>3622</v>
      </c>
      <c r="L64" s="7" t="s">
        <v>3731</v>
      </c>
      <c r="M64" s="6" t="s">
        <v>3848</v>
      </c>
      <c r="N64" s="6" t="s">
        <v>4134</v>
      </c>
      <c r="O64" s="7" t="s">
        <v>4417</v>
      </c>
      <c r="P64" s="6" t="s">
        <v>4758</v>
      </c>
      <c r="Q64" s="7" t="s">
        <v>1016</v>
      </c>
      <c r="R64" s="6" t="s">
        <v>5094</v>
      </c>
      <c r="S64" s="7" t="s">
        <v>5232</v>
      </c>
      <c r="T64" s="7" t="s">
        <v>1336</v>
      </c>
      <c r="U64" s="7" t="s">
        <v>5604</v>
      </c>
      <c r="V64" s="6" t="s">
        <v>2295</v>
      </c>
      <c r="W64" s="6" t="s">
        <v>5714</v>
      </c>
      <c r="X64" s="7" t="s">
        <v>5869</v>
      </c>
      <c r="Y64" s="6" t="s">
        <v>5987</v>
      </c>
      <c r="Z64" s="6" t="s">
        <v>6121</v>
      </c>
      <c r="AA64" s="6" t="s">
        <v>6280</v>
      </c>
      <c r="AB64" s="6" t="s">
        <v>8268</v>
      </c>
      <c r="AC64" s="7" t="s">
        <v>6598</v>
      </c>
      <c r="AD64" s="6" t="s">
        <v>6846</v>
      </c>
      <c r="AE64" s="7" t="s">
        <v>1603</v>
      </c>
      <c r="AF64" s="7" t="s">
        <v>1923</v>
      </c>
      <c r="AG64" s="6" t="s">
        <v>7046</v>
      </c>
      <c r="AH64" s="6" t="s">
        <v>7284</v>
      </c>
      <c r="AI64" s="6" t="s">
        <v>7522</v>
      </c>
      <c r="AJ64" s="6" t="s">
        <v>7760</v>
      </c>
      <c r="AK64" s="6" t="s">
        <v>7998</v>
      </c>
      <c r="AL64" s="7" t="s">
        <v>8512</v>
      </c>
      <c r="AM64" s="6" t="s">
        <v>8637</v>
      </c>
      <c r="AN64" s="7" t="s">
        <v>8749</v>
      </c>
      <c r="AO64" s="6" t="s">
        <v>8858</v>
      </c>
      <c r="AP64" s="7" t="s">
        <v>8963</v>
      </c>
      <c r="AQ64" s="7" t="s">
        <v>9071</v>
      </c>
      <c r="AR64" s="7" t="s">
        <v>9308</v>
      </c>
      <c r="AS64" s="7" t="s">
        <v>9525</v>
      </c>
      <c r="AT64" s="7" t="s">
        <v>9729</v>
      </c>
      <c r="BV64" s="7" t="s">
        <v>9603</v>
      </c>
      <c r="BW64" t="str">
        <f>_xll.BDP(BV64,"NAME")</f>
        <v>JPN YEN FUT (IMM) Mar92</v>
      </c>
    </row>
    <row r="65" spans="1:75" ht="17.25" customHeight="1" x14ac:dyDescent="0.25">
      <c r="A65" s="6" t="s">
        <v>4234</v>
      </c>
      <c r="B65" s="7" t="s">
        <v>2389</v>
      </c>
      <c r="C65" s="6" t="s">
        <v>2513</v>
      </c>
      <c r="D65" s="6" t="s">
        <v>2586</v>
      </c>
      <c r="E65" s="7" t="s">
        <v>2654</v>
      </c>
      <c r="F65" s="7" t="s">
        <v>2945</v>
      </c>
      <c r="G65" s="6" t="s">
        <v>3053</v>
      </c>
      <c r="I65" s="7" t="s">
        <v>3306</v>
      </c>
      <c r="J65" s="7" t="s">
        <v>3504</v>
      </c>
      <c r="K65" s="6" t="s">
        <v>3623</v>
      </c>
      <c r="L65" s="7" t="s">
        <v>3732</v>
      </c>
      <c r="M65" s="6" t="s">
        <v>3849</v>
      </c>
      <c r="N65" s="6" t="s">
        <v>704</v>
      </c>
      <c r="O65" s="7" t="s">
        <v>4418</v>
      </c>
      <c r="P65" s="6" t="s">
        <v>4759</v>
      </c>
      <c r="Q65" s="7" t="s">
        <v>1017</v>
      </c>
      <c r="R65" s="6" t="s">
        <v>5095</v>
      </c>
      <c r="S65" s="7" t="s">
        <v>5233</v>
      </c>
      <c r="T65" s="7" t="s">
        <v>1337</v>
      </c>
      <c r="U65" s="7" t="s">
        <v>5605</v>
      </c>
      <c r="V65" s="6" t="s">
        <v>2296</v>
      </c>
      <c r="W65" s="6" t="s">
        <v>5715</v>
      </c>
      <c r="X65" s="7" t="s">
        <v>5870</v>
      </c>
      <c r="Y65" s="6" t="s">
        <v>5988</v>
      </c>
      <c r="Z65" s="6" t="s">
        <v>6122</v>
      </c>
      <c r="AA65" s="6" t="s">
        <v>6281</v>
      </c>
      <c r="AB65" s="7" t="s">
        <v>8269</v>
      </c>
      <c r="AC65" s="7" t="s">
        <v>6599</v>
      </c>
      <c r="AD65" s="6" t="s">
        <v>6847</v>
      </c>
      <c r="AE65" s="7" t="s">
        <v>1604</v>
      </c>
      <c r="AF65" s="7" t="s">
        <v>1924</v>
      </c>
      <c r="AG65" s="6" t="s">
        <v>7047</v>
      </c>
      <c r="AH65" s="6" t="s">
        <v>7285</v>
      </c>
      <c r="AI65" s="6" t="s">
        <v>7523</v>
      </c>
      <c r="AJ65" s="6" t="s">
        <v>7761</v>
      </c>
      <c r="AK65" s="6" t="s">
        <v>7999</v>
      </c>
      <c r="AL65" s="7" t="s">
        <v>8513</v>
      </c>
      <c r="AM65" s="6" t="s">
        <v>8638</v>
      </c>
      <c r="AN65" s="7" t="s">
        <v>8750</v>
      </c>
      <c r="AO65" s="6" t="s">
        <v>8859</v>
      </c>
      <c r="AP65" s="7" t="s">
        <v>8964</v>
      </c>
      <c r="AQ65" s="7" t="s">
        <v>9072</v>
      </c>
      <c r="AR65" s="7" t="s">
        <v>9309</v>
      </c>
      <c r="AS65" s="7" t="s">
        <v>9526</v>
      </c>
      <c r="AT65" s="7" t="s">
        <v>9732</v>
      </c>
      <c r="BV65" s="7" t="s">
        <v>9604</v>
      </c>
      <c r="BW65" t="str">
        <f>_xll.BDP(BV65,"NAME")</f>
        <v>#N/A Invalid Security</v>
      </c>
    </row>
    <row r="66" spans="1:75" ht="17.25" customHeight="1" x14ac:dyDescent="0.25">
      <c r="A66" s="7" t="s">
        <v>4235</v>
      </c>
      <c r="B66" s="6" t="s">
        <v>2390</v>
      </c>
      <c r="C66" s="6" t="s">
        <v>2514</v>
      </c>
      <c r="D66" s="7" t="s">
        <v>2587</v>
      </c>
      <c r="E66" s="7" t="s">
        <v>2655</v>
      </c>
      <c r="F66" s="7" t="s">
        <v>2946</v>
      </c>
      <c r="G66" s="6" t="s">
        <v>3054</v>
      </c>
      <c r="I66" s="7" t="s">
        <v>3307</v>
      </c>
      <c r="J66" s="7" t="s">
        <v>604</v>
      </c>
      <c r="K66" s="6" t="s">
        <v>3624</v>
      </c>
      <c r="L66" s="7" t="s">
        <v>3733</v>
      </c>
      <c r="M66" s="6" t="s">
        <v>3850</v>
      </c>
      <c r="N66" s="6" t="s">
        <v>4135</v>
      </c>
      <c r="O66" s="7" t="s">
        <v>4419</v>
      </c>
      <c r="P66" s="6" t="s">
        <v>4760</v>
      </c>
      <c r="Q66" s="7" t="s">
        <v>1018</v>
      </c>
      <c r="R66" s="6" t="s">
        <v>5096</v>
      </c>
      <c r="S66" s="7" t="s">
        <v>5234</v>
      </c>
      <c r="T66" s="7" t="s">
        <v>1338</v>
      </c>
      <c r="U66" s="7" t="s">
        <v>5606</v>
      </c>
      <c r="V66" s="6" t="s">
        <v>2297</v>
      </c>
      <c r="W66" s="6" t="s">
        <v>5716</v>
      </c>
      <c r="X66" s="6" t="s">
        <v>5871</v>
      </c>
      <c r="Y66" s="6" t="s">
        <v>5989</v>
      </c>
      <c r="Z66" s="6" t="s">
        <v>6123</v>
      </c>
      <c r="AA66" s="6" t="s">
        <v>6282</v>
      </c>
      <c r="AB66" s="7" t="s">
        <v>8270</v>
      </c>
      <c r="AC66" s="6" t="s">
        <v>6600</v>
      </c>
      <c r="AD66" s="6" t="s">
        <v>6848</v>
      </c>
      <c r="AE66" s="7" t="s">
        <v>1605</v>
      </c>
      <c r="AF66" s="7" t="s">
        <v>1925</v>
      </c>
      <c r="AG66" s="6" t="s">
        <v>7048</v>
      </c>
      <c r="AH66" s="6" t="s">
        <v>7286</v>
      </c>
      <c r="AI66" s="6" t="s">
        <v>7524</v>
      </c>
      <c r="AJ66" s="6" t="s">
        <v>7762</v>
      </c>
      <c r="AK66" s="6" t="s">
        <v>8000</v>
      </c>
      <c r="AL66" s="6" t="s">
        <v>8514</v>
      </c>
      <c r="AM66" s="7" t="s">
        <v>8639</v>
      </c>
      <c r="AN66" s="6" t="s">
        <v>8751</v>
      </c>
      <c r="AO66" s="7" t="s">
        <v>8860</v>
      </c>
      <c r="AP66" s="6" t="s">
        <v>8965</v>
      </c>
      <c r="AQ66" s="6" t="s">
        <v>9073</v>
      </c>
      <c r="AR66" s="6" t="s">
        <v>9310</v>
      </c>
      <c r="AS66" s="6" t="s">
        <v>9527</v>
      </c>
      <c r="AT66" s="6" t="s">
        <v>9735</v>
      </c>
      <c r="BV66" s="7" t="s">
        <v>9605</v>
      </c>
      <c r="BW66" t="str">
        <f>_xll.BDP(BV66,"NAME")</f>
        <v>#N/A Invalid Security</v>
      </c>
    </row>
    <row r="67" spans="1:75" ht="17.25" customHeight="1" x14ac:dyDescent="0.25">
      <c r="A67" s="7" t="s">
        <v>61</v>
      </c>
      <c r="B67" s="6" t="s">
        <v>2391</v>
      </c>
      <c r="C67" s="7" t="s">
        <v>2515</v>
      </c>
      <c r="D67" s="7" t="s">
        <v>2588</v>
      </c>
      <c r="E67" s="7" t="s">
        <v>2656</v>
      </c>
      <c r="F67" s="6" t="s">
        <v>2947</v>
      </c>
      <c r="G67" s="6" t="s">
        <v>3055</v>
      </c>
      <c r="I67" s="7" t="s">
        <v>3308</v>
      </c>
      <c r="J67" s="7" t="s">
        <v>3505</v>
      </c>
      <c r="K67" s="6" t="s">
        <v>3625</v>
      </c>
      <c r="L67" s="6" t="s">
        <v>3734</v>
      </c>
      <c r="M67" s="6" t="s">
        <v>3851</v>
      </c>
      <c r="N67" s="6" t="s">
        <v>4136</v>
      </c>
      <c r="O67" s="7" t="s">
        <v>4420</v>
      </c>
      <c r="P67" s="6" t="s">
        <v>4761</v>
      </c>
      <c r="Q67" s="7" t="s">
        <v>1019</v>
      </c>
      <c r="R67" s="6" t="s">
        <v>5097</v>
      </c>
      <c r="S67" s="7" t="s">
        <v>5235</v>
      </c>
      <c r="T67" s="7" t="s">
        <v>1339</v>
      </c>
      <c r="U67" s="6" t="s">
        <v>5607</v>
      </c>
      <c r="V67" s="7" t="s">
        <v>2298</v>
      </c>
      <c r="W67" s="7" t="s">
        <v>5717</v>
      </c>
      <c r="X67" s="6" t="s">
        <v>5872</v>
      </c>
      <c r="Y67" s="7" t="s">
        <v>5990</v>
      </c>
      <c r="Z67" s="7" t="s">
        <v>6124</v>
      </c>
      <c r="AA67" s="7" t="s">
        <v>6283</v>
      </c>
      <c r="AB67" s="7" t="s">
        <v>8271</v>
      </c>
      <c r="AC67" s="6" t="s">
        <v>6601</v>
      </c>
      <c r="AD67" s="6" t="s">
        <v>6849</v>
      </c>
      <c r="AE67" s="7" t="s">
        <v>1606</v>
      </c>
      <c r="AF67" s="7" t="s">
        <v>1926</v>
      </c>
      <c r="AG67" s="6" t="s">
        <v>7049</v>
      </c>
      <c r="AH67" s="6" t="s">
        <v>7287</v>
      </c>
      <c r="AI67" s="6" t="s">
        <v>7525</v>
      </c>
      <c r="AJ67" s="6" t="s">
        <v>7763</v>
      </c>
      <c r="AK67" s="6" t="s">
        <v>8001</v>
      </c>
      <c r="AL67" s="6" t="s">
        <v>8515</v>
      </c>
      <c r="AM67" s="7" t="s">
        <v>8640</v>
      </c>
      <c r="AN67" s="6" t="s">
        <v>8752</v>
      </c>
      <c r="AO67" s="7" t="s">
        <v>8861</v>
      </c>
      <c r="AP67" s="6" t="s">
        <v>8966</v>
      </c>
      <c r="AQ67" s="6" t="s">
        <v>9074</v>
      </c>
      <c r="AR67" s="6" t="s">
        <v>9311</v>
      </c>
      <c r="AS67" s="6" t="s">
        <v>9528</v>
      </c>
      <c r="AT67" s="6" t="s">
        <v>9738</v>
      </c>
      <c r="BV67" s="7" t="s">
        <v>9606</v>
      </c>
      <c r="BW67" t="str">
        <f>_xll.BDP(BV67,"NAME")</f>
        <v>JPN YEN FUT (IMM) Jun92</v>
      </c>
    </row>
    <row r="68" spans="1:75" ht="17.25" customHeight="1" x14ac:dyDescent="0.25">
      <c r="A68" s="7" t="s">
        <v>4236</v>
      </c>
      <c r="B68" s="6" t="s">
        <v>2392</v>
      </c>
      <c r="C68" s="7" t="s">
        <v>2516</v>
      </c>
      <c r="D68" s="7" t="s">
        <v>2589</v>
      </c>
      <c r="E68" s="7" t="s">
        <v>2657</v>
      </c>
      <c r="F68" s="6" t="s">
        <v>2948</v>
      </c>
      <c r="G68" s="6" t="s">
        <v>3056</v>
      </c>
      <c r="I68" s="7" t="s">
        <v>3309</v>
      </c>
      <c r="J68" s="7" t="s">
        <v>3506</v>
      </c>
      <c r="K68" s="6" t="s">
        <v>3626</v>
      </c>
      <c r="L68" s="6" t="s">
        <v>3735</v>
      </c>
      <c r="M68" s="6" t="s">
        <v>3852</v>
      </c>
      <c r="N68" s="6" t="s">
        <v>705</v>
      </c>
      <c r="O68" s="6" t="s">
        <v>4421</v>
      </c>
      <c r="P68" s="6" t="s">
        <v>4762</v>
      </c>
      <c r="Q68" s="7" t="s">
        <v>1020</v>
      </c>
      <c r="R68" s="7" t="s">
        <v>5098</v>
      </c>
      <c r="S68" s="7" t="s">
        <v>5236</v>
      </c>
      <c r="T68" s="7" t="s">
        <v>1340</v>
      </c>
      <c r="U68" s="6" t="s">
        <v>5608</v>
      </c>
      <c r="V68" s="7" t="s">
        <v>2299</v>
      </c>
      <c r="W68" s="7" t="s">
        <v>5718</v>
      </c>
      <c r="X68" s="6" t="s">
        <v>5873</v>
      </c>
      <c r="Y68" s="7" t="s">
        <v>5991</v>
      </c>
      <c r="Z68" s="7" t="s">
        <v>6125</v>
      </c>
      <c r="AA68" s="7" t="s">
        <v>6284</v>
      </c>
      <c r="AB68" s="7" t="s">
        <v>8272</v>
      </c>
      <c r="AC68" s="6" t="s">
        <v>6602</v>
      </c>
      <c r="AD68" s="6" t="s">
        <v>6850</v>
      </c>
      <c r="AE68" s="7" t="s">
        <v>1607</v>
      </c>
      <c r="AF68" s="7" t="s">
        <v>1927</v>
      </c>
      <c r="AG68" s="6" t="s">
        <v>7050</v>
      </c>
      <c r="AH68" s="6" t="s">
        <v>7288</v>
      </c>
      <c r="AI68" s="6" t="s">
        <v>7526</v>
      </c>
      <c r="AJ68" s="6" t="s">
        <v>7764</v>
      </c>
      <c r="AK68" s="6" t="s">
        <v>8002</v>
      </c>
      <c r="AL68" s="6" t="s">
        <v>8516</v>
      </c>
      <c r="AM68" s="7" t="s">
        <v>8641</v>
      </c>
      <c r="AN68" s="6" t="s">
        <v>8753</v>
      </c>
      <c r="AO68" s="7" t="s">
        <v>8862</v>
      </c>
      <c r="AP68" s="6" t="s">
        <v>8967</v>
      </c>
      <c r="AQ68" s="6" t="s">
        <v>9075</v>
      </c>
      <c r="AR68" s="6" t="s">
        <v>9312</v>
      </c>
      <c r="AS68" s="6" t="s">
        <v>9529</v>
      </c>
      <c r="AT68" s="6" t="s">
        <v>9741</v>
      </c>
      <c r="BV68" s="7" t="s">
        <v>9607</v>
      </c>
      <c r="BW68" t="str">
        <f>_xll.BDP(BV68,"NAME")</f>
        <v>#N/A Invalid Security</v>
      </c>
    </row>
    <row r="69" spans="1:75" ht="17.25" customHeight="1" x14ac:dyDescent="0.25">
      <c r="A69" s="7" t="s">
        <v>4237</v>
      </c>
      <c r="B69" s="6" t="s">
        <v>2393</v>
      </c>
      <c r="C69" s="7" t="s">
        <v>2517</v>
      </c>
      <c r="D69" s="7" t="s">
        <v>2590</v>
      </c>
      <c r="E69" s="7" t="s">
        <v>2658</v>
      </c>
      <c r="F69" s="6" t="s">
        <v>2949</v>
      </c>
      <c r="G69" s="6" t="s">
        <v>3057</v>
      </c>
      <c r="I69" s="7" t="s">
        <v>3310</v>
      </c>
      <c r="J69" s="7" t="s">
        <v>605</v>
      </c>
      <c r="K69" s="6" t="s">
        <v>3627</v>
      </c>
      <c r="L69" s="6" t="s">
        <v>3736</v>
      </c>
      <c r="M69" s="6" t="s">
        <v>3853</v>
      </c>
      <c r="N69" s="6" t="s">
        <v>4137</v>
      </c>
      <c r="O69" s="6" t="s">
        <v>4422</v>
      </c>
      <c r="P69" s="6" t="s">
        <v>4763</v>
      </c>
      <c r="Q69" s="7" t="s">
        <v>1021</v>
      </c>
      <c r="R69" s="7" t="s">
        <v>5099</v>
      </c>
      <c r="S69" s="7" t="s">
        <v>5237</v>
      </c>
      <c r="T69" s="7" t="s">
        <v>1341</v>
      </c>
      <c r="U69" s="6" t="s">
        <v>5609</v>
      </c>
      <c r="V69" s="7" t="s">
        <v>2300</v>
      </c>
      <c r="W69" s="7" t="s">
        <v>5719</v>
      </c>
      <c r="X69" s="6" t="s">
        <v>5874</v>
      </c>
      <c r="Y69" s="7" t="s">
        <v>5992</v>
      </c>
      <c r="Z69" s="7" t="s">
        <v>6126</v>
      </c>
      <c r="AA69" s="7" t="s">
        <v>6285</v>
      </c>
      <c r="AB69" s="7" t="s">
        <v>8273</v>
      </c>
      <c r="AC69" s="6" t="s">
        <v>6603</v>
      </c>
      <c r="AD69" s="7" t="s">
        <v>6851</v>
      </c>
      <c r="AE69" s="7" t="s">
        <v>1608</v>
      </c>
      <c r="AF69" s="7" t="s">
        <v>1928</v>
      </c>
      <c r="AG69" s="6" t="s">
        <v>7051</v>
      </c>
      <c r="AH69" s="6" t="s">
        <v>7289</v>
      </c>
      <c r="AI69" s="6" t="s">
        <v>7527</v>
      </c>
      <c r="AJ69" s="6" t="s">
        <v>7765</v>
      </c>
      <c r="AK69" s="6" t="s">
        <v>8003</v>
      </c>
      <c r="AL69" s="6" t="s">
        <v>8517</v>
      </c>
      <c r="AM69" s="7" t="s">
        <v>8642</v>
      </c>
      <c r="AN69" s="6" t="s">
        <v>8754</v>
      </c>
      <c r="AO69" s="7" t="s">
        <v>8863</v>
      </c>
      <c r="AP69" s="6" t="s">
        <v>8968</v>
      </c>
      <c r="AQ69" s="6" t="s">
        <v>9076</v>
      </c>
      <c r="AR69" s="6" t="s">
        <v>9313</v>
      </c>
      <c r="AS69" s="6" t="s">
        <v>9530</v>
      </c>
      <c r="AT69" s="6" t="s">
        <v>9744</v>
      </c>
      <c r="BV69" s="7" t="s">
        <v>9608</v>
      </c>
      <c r="BW69" t="str">
        <f>_xll.BDP(BV69,"NAME")</f>
        <v>#N/A Invalid Security</v>
      </c>
    </row>
    <row r="70" spans="1:75" ht="17.25" customHeight="1" x14ac:dyDescent="0.25">
      <c r="A70" s="7" t="s">
        <v>62</v>
      </c>
      <c r="B70" s="7" t="s">
        <v>2394</v>
      </c>
      <c r="C70" s="7" t="s">
        <v>2518</v>
      </c>
      <c r="D70" s="6" t="s">
        <v>146</v>
      </c>
      <c r="E70" s="7" t="s">
        <v>2659</v>
      </c>
      <c r="F70" s="6" t="s">
        <v>2950</v>
      </c>
      <c r="G70" s="6" t="s">
        <v>3058</v>
      </c>
      <c r="I70" s="7" t="s">
        <v>3311</v>
      </c>
      <c r="J70" s="7" t="s">
        <v>3507</v>
      </c>
      <c r="K70" s="6" t="s">
        <v>3628</v>
      </c>
      <c r="L70" s="6" t="s">
        <v>3737</v>
      </c>
      <c r="M70" s="6" t="s">
        <v>3854</v>
      </c>
      <c r="N70" s="6" t="s">
        <v>4138</v>
      </c>
      <c r="O70" s="6" t="s">
        <v>4423</v>
      </c>
      <c r="P70" s="6" t="s">
        <v>4764</v>
      </c>
      <c r="Q70" s="7" t="s">
        <v>1022</v>
      </c>
      <c r="R70" s="7" t="s">
        <v>5100</v>
      </c>
      <c r="S70" s="7" t="s">
        <v>5238</v>
      </c>
      <c r="T70" s="7" t="s">
        <v>1342</v>
      </c>
      <c r="U70" s="6" t="s">
        <v>5610</v>
      </c>
      <c r="V70" s="7" t="s">
        <v>2301</v>
      </c>
      <c r="W70" s="7" t="s">
        <v>5720</v>
      </c>
      <c r="X70" s="7" t="s">
        <v>5875</v>
      </c>
      <c r="Y70" s="7" t="s">
        <v>5993</v>
      </c>
      <c r="Z70" s="7" t="s">
        <v>6127</v>
      </c>
      <c r="AA70" s="7" t="s">
        <v>6286</v>
      </c>
      <c r="AB70" s="7" t="s">
        <v>8274</v>
      </c>
      <c r="AC70" s="6" t="s">
        <v>6604</v>
      </c>
      <c r="AD70" s="7" t="s">
        <v>6852</v>
      </c>
      <c r="AE70" s="7" t="s">
        <v>1609</v>
      </c>
      <c r="AF70" s="7" t="s">
        <v>1929</v>
      </c>
      <c r="AG70" s="6" t="s">
        <v>7052</v>
      </c>
      <c r="AH70" s="6" t="s">
        <v>7290</v>
      </c>
      <c r="AI70" s="6" t="s">
        <v>7528</v>
      </c>
      <c r="AJ70" s="6" t="s">
        <v>7766</v>
      </c>
      <c r="AK70" s="6" t="s">
        <v>8004</v>
      </c>
      <c r="AL70" s="7" t="s">
        <v>8518</v>
      </c>
      <c r="AM70" s="6" t="s">
        <v>8643</v>
      </c>
      <c r="AN70" s="7" t="s">
        <v>8755</v>
      </c>
      <c r="AO70" s="6" t="s">
        <v>8864</v>
      </c>
      <c r="AP70" s="7" t="s">
        <v>8969</v>
      </c>
      <c r="AQ70" s="7" t="s">
        <v>9077</v>
      </c>
      <c r="AR70" s="7" t="s">
        <v>9314</v>
      </c>
      <c r="AS70" s="7" t="s">
        <v>9531</v>
      </c>
      <c r="AT70" s="7" t="s">
        <v>9747</v>
      </c>
      <c r="BV70" s="7" t="s">
        <v>9609</v>
      </c>
      <c r="BW70" t="str">
        <f>_xll.BDP(BV70,"NAME")</f>
        <v>JPN YEN FUT (IMM) Sep92</v>
      </c>
    </row>
    <row r="71" spans="1:75" ht="17.25" customHeight="1" x14ac:dyDescent="0.25">
      <c r="A71" s="7" t="s">
        <v>4238</v>
      </c>
      <c r="B71" s="7" t="s">
        <v>2395</v>
      </c>
      <c r="C71" s="6" t="s">
        <v>2519</v>
      </c>
      <c r="D71" s="6" t="s">
        <v>147</v>
      </c>
      <c r="E71" s="7" t="s">
        <v>2660</v>
      </c>
      <c r="F71" s="7" t="s">
        <v>2951</v>
      </c>
      <c r="G71" s="6" t="s">
        <v>3059</v>
      </c>
      <c r="I71" s="7" t="s">
        <v>3312</v>
      </c>
      <c r="J71" s="7" t="s">
        <v>3508</v>
      </c>
      <c r="K71" s="6" t="s">
        <v>3629</v>
      </c>
      <c r="L71" s="7" t="s">
        <v>3738</v>
      </c>
      <c r="M71" s="7" t="s">
        <v>3855</v>
      </c>
      <c r="N71" s="6" t="s">
        <v>706</v>
      </c>
      <c r="O71" s="6" t="s">
        <v>4424</v>
      </c>
      <c r="P71" s="6" t="s">
        <v>4765</v>
      </c>
      <c r="Q71" s="7" t="s">
        <v>1023</v>
      </c>
      <c r="R71" s="7" t="s">
        <v>5101</v>
      </c>
      <c r="S71" s="7" t="s">
        <v>5239</v>
      </c>
      <c r="T71" s="7" t="s">
        <v>1343</v>
      </c>
      <c r="U71" s="6" t="s">
        <v>5611</v>
      </c>
      <c r="V71" s="7" t="s">
        <v>2302</v>
      </c>
      <c r="W71" s="7" t="s">
        <v>5721</v>
      </c>
      <c r="X71" s="7" t="s">
        <v>5876</v>
      </c>
      <c r="Y71" s="7" t="s">
        <v>5994</v>
      </c>
      <c r="Z71" s="7" t="s">
        <v>6128</v>
      </c>
      <c r="AA71" s="7" t="s">
        <v>6287</v>
      </c>
      <c r="AB71" s="7" t="s">
        <v>8275</v>
      </c>
      <c r="AC71" s="6" t="s">
        <v>6605</v>
      </c>
      <c r="AD71" s="7" t="s">
        <v>6853</v>
      </c>
      <c r="AE71" s="7" t="s">
        <v>1610</v>
      </c>
      <c r="AF71" s="7" t="s">
        <v>1930</v>
      </c>
      <c r="AG71" s="6" t="s">
        <v>7053</v>
      </c>
      <c r="AH71" s="6" t="s">
        <v>7291</v>
      </c>
      <c r="AI71" s="6" t="s">
        <v>7529</v>
      </c>
      <c r="AJ71" s="6" t="s">
        <v>7767</v>
      </c>
      <c r="AK71" s="6" t="s">
        <v>8005</v>
      </c>
      <c r="AL71" s="7" t="s">
        <v>8519</v>
      </c>
      <c r="AM71" s="6" t="s">
        <v>8644</v>
      </c>
      <c r="AN71" s="7" t="s">
        <v>8756</v>
      </c>
      <c r="AO71" s="6" t="s">
        <v>8865</v>
      </c>
      <c r="AP71" s="7" t="s">
        <v>8970</v>
      </c>
      <c r="AQ71" s="7" t="s">
        <v>9078</v>
      </c>
      <c r="AR71" s="7" t="s">
        <v>9315</v>
      </c>
      <c r="AS71" s="7" t="s">
        <v>9532</v>
      </c>
      <c r="AT71" s="7" t="s">
        <v>9750</v>
      </c>
      <c r="BV71" s="7" t="s">
        <v>9610</v>
      </c>
      <c r="BW71" t="str">
        <f>_xll.BDP(BV71,"NAME")</f>
        <v>#N/A Invalid Security</v>
      </c>
    </row>
    <row r="72" spans="1:75" ht="17.25" customHeight="1" x14ac:dyDescent="0.25">
      <c r="A72" s="7" t="s">
        <v>4239</v>
      </c>
      <c r="B72" s="7" t="s">
        <v>2396</v>
      </c>
      <c r="C72" s="6" t="s">
        <v>2520</v>
      </c>
      <c r="D72" s="6" t="s">
        <v>148</v>
      </c>
      <c r="E72" s="7" t="s">
        <v>2661</v>
      </c>
      <c r="F72" s="7" t="s">
        <v>2952</v>
      </c>
      <c r="G72" s="7" t="s">
        <v>3060</v>
      </c>
      <c r="I72" s="7" t="s">
        <v>3313</v>
      </c>
      <c r="J72" s="7" t="s">
        <v>606</v>
      </c>
      <c r="K72" s="6" t="s">
        <v>3630</v>
      </c>
      <c r="L72" s="7" t="s">
        <v>3739</v>
      </c>
      <c r="M72" s="7" t="s">
        <v>3856</v>
      </c>
      <c r="N72" s="7" t="s">
        <v>4139</v>
      </c>
      <c r="O72" s="6" t="s">
        <v>4425</v>
      </c>
      <c r="P72" s="6" t="s">
        <v>4766</v>
      </c>
      <c r="Q72" s="7" t="s">
        <v>1024</v>
      </c>
      <c r="R72" s="7" t="s">
        <v>5102</v>
      </c>
      <c r="S72" s="7" t="s">
        <v>5240</v>
      </c>
      <c r="T72" s="7" t="s">
        <v>1344</v>
      </c>
      <c r="U72" s="7" t="s">
        <v>5612</v>
      </c>
      <c r="V72" s="6" t="s">
        <v>2303</v>
      </c>
      <c r="W72" s="6" t="s">
        <v>5722</v>
      </c>
      <c r="X72" s="7" t="s">
        <v>5877</v>
      </c>
      <c r="Y72" s="6" t="s">
        <v>5995</v>
      </c>
      <c r="Z72" s="7" t="s">
        <v>6129</v>
      </c>
      <c r="AA72" s="6" t="s">
        <v>6288</v>
      </c>
      <c r="AB72" s="6" t="s">
        <v>6373</v>
      </c>
      <c r="AC72" s="6" t="s">
        <v>6606</v>
      </c>
      <c r="AD72" s="7" t="s">
        <v>6854</v>
      </c>
      <c r="AE72" s="7" t="s">
        <v>1611</v>
      </c>
      <c r="AF72" s="7" t="s">
        <v>1931</v>
      </c>
      <c r="AG72" s="6" t="s">
        <v>7054</v>
      </c>
      <c r="AH72" s="6" t="s">
        <v>7292</v>
      </c>
      <c r="AI72" s="6" t="s">
        <v>7530</v>
      </c>
      <c r="AJ72" s="6" t="s">
        <v>7768</v>
      </c>
      <c r="AK72" s="6" t="s">
        <v>8006</v>
      </c>
      <c r="AL72" s="7" t="s">
        <v>8520</v>
      </c>
      <c r="AM72" s="6" t="s">
        <v>8645</v>
      </c>
      <c r="AN72" s="7" t="s">
        <v>8757</v>
      </c>
      <c r="AO72" s="6" t="s">
        <v>8866</v>
      </c>
      <c r="AP72" s="7" t="s">
        <v>8971</v>
      </c>
      <c r="AQ72" s="7" t="s">
        <v>9079</v>
      </c>
      <c r="AR72" s="7" t="s">
        <v>9316</v>
      </c>
      <c r="AS72" s="7" t="s">
        <v>9533</v>
      </c>
      <c r="AT72" s="7" t="s">
        <v>9753</v>
      </c>
      <c r="BV72" s="7" t="s">
        <v>9611</v>
      </c>
      <c r="BW72" t="str">
        <f>_xll.BDP(BV72,"NAME")</f>
        <v>#N/A Invalid Security</v>
      </c>
    </row>
    <row r="73" spans="1:75" ht="17.25" customHeight="1" x14ac:dyDescent="0.25">
      <c r="A73" s="7" t="s">
        <v>63</v>
      </c>
      <c r="B73" s="7" t="s">
        <v>2397</v>
      </c>
      <c r="C73" s="6" t="s">
        <v>2521</v>
      </c>
      <c r="D73" s="6" t="s">
        <v>149</v>
      </c>
      <c r="E73" s="7" t="s">
        <v>2662</v>
      </c>
      <c r="F73" s="7" t="s">
        <v>2953</v>
      </c>
      <c r="G73" s="7" t="s">
        <v>3061</v>
      </c>
      <c r="I73" s="7" t="s">
        <v>3314</v>
      </c>
      <c r="J73" s="6" t="s">
        <v>3509</v>
      </c>
      <c r="K73" s="6" t="s">
        <v>3631</v>
      </c>
      <c r="L73" s="7" t="s">
        <v>3740</v>
      </c>
      <c r="M73" s="7" t="s">
        <v>3857</v>
      </c>
      <c r="N73" s="7" t="s">
        <v>4140</v>
      </c>
      <c r="O73" s="6" t="s">
        <v>4426</v>
      </c>
      <c r="P73" s="6" t="s">
        <v>4767</v>
      </c>
      <c r="Q73" s="7" t="s">
        <v>1025</v>
      </c>
      <c r="R73" s="7" t="s">
        <v>5103</v>
      </c>
      <c r="S73" s="7" t="s">
        <v>5241</v>
      </c>
      <c r="T73" s="7" t="s">
        <v>1345</v>
      </c>
      <c r="U73" s="7" t="s">
        <v>5613</v>
      </c>
      <c r="V73" s="6" t="s">
        <v>2304</v>
      </c>
      <c r="W73" s="6" t="s">
        <v>5723</v>
      </c>
      <c r="X73" s="7" t="s">
        <v>5878</v>
      </c>
      <c r="Y73" s="6" t="s">
        <v>5996</v>
      </c>
      <c r="Z73" s="6" t="s">
        <v>6130</v>
      </c>
      <c r="AA73" s="6" t="s">
        <v>6289</v>
      </c>
      <c r="AB73" s="6" t="s">
        <v>6374</v>
      </c>
      <c r="AC73" s="6" t="s">
        <v>6607</v>
      </c>
      <c r="AD73" s="7" t="s">
        <v>6855</v>
      </c>
      <c r="AE73" s="7" t="s">
        <v>1612</v>
      </c>
      <c r="AF73" s="7" t="s">
        <v>1932</v>
      </c>
      <c r="AG73" s="6" t="s">
        <v>7055</v>
      </c>
      <c r="AH73" s="6" t="s">
        <v>7293</v>
      </c>
      <c r="AI73" s="6" t="s">
        <v>7531</v>
      </c>
      <c r="AJ73" s="6" t="s">
        <v>7769</v>
      </c>
      <c r="AK73" s="6" t="s">
        <v>8007</v>
      </c>
      <c r="AL73" s="7" t="s">
        <v>8521</v>
      </c>
      <c r="AM73" s="6" t="s">
        <v>8646</v>
      </c>
      <c r="AN73" s="7" t="s">
        <v>8758</v>
      </c>
      <c r="AO73" s="6" t="s">
        <v>8867</v>
      </c>
      <c r="AP73" s="7" t="s">
        <v>8972</v>
      </c>
      <c r="AQ73" s="7" t="s">
        <v>9080</v>
      </c>
      <c r="AR73" s="7" t="s">
        <v>9317</v>
      </c>
      <c r="AS73" s="7" t="s">
        <v>9534</v>
      </c>
      <c r="AT73" s="7" t="s">
        <v>9756</v>
      </c>
      <c r="BV73" s="7" t="s">
        <v>9612</v>
      </c>
      <c r="BW73" t="str">
        <f>_xll.BDP(BV73,"NAME")</f>
        <v>JPN YEN FUT (IMM) Dec92</v>
      </c>
    </row>
    <row r="74" spans="1:75" ht="17.25" customHeight="1" x14ac:dyDescent="0.25">
      <c r="A74" s="7" t="s">
        <v>4240</v>
      </c>
      <c r="B74" s="6" t="s">
        <v>2398</v>
      </c>
      <c r="C74" s="6" t="s">
        <v>2522</v>
      </c>
      <c r="D74" s="7" t="s">
        <v>150</v>
      </c>
      <c r="E74" s="7" t="s">
        <v>2663</v>
      </c>
      <c r="F74" s="7" t="s">
        <v>2954</v>
      </c>
      <c r="G74" s="7" t="s">
        <v>3062</v>
      </c>
      <c r="I74" s="6" t="s">
        <v>3315</v>
      </c>
      <c r="J74" s="6" t="s">
        <v>3510</v>
      </c>
      <c r="K74" s="6" t="s">
        <v>3632</v>
      </c>
      <c r="L74" s="7" t="s">
        <v>3741</v>
      </c>
      <c r="M74" s="7" t="s">
        <v>3858</v>
      </c>
      <c r="N74" s="7" t="s">
        <v>707</v>
      </c>
      <c r="O74" s="6" t="s">
        <v>4427</v>
      </c>
      <c r="P74" s="7" t="s">
        <v>4768</v>
      </c>
      <c r="Q74" s="6" t="s">
        <v>1026</v>
      </c>
      <c r="R74" s="7" t="s">
        <v>5104</v>
      </c>
      <c r="S74" s="6" t="s">
        <v>5242</v>
      </c>
      <c r="T74" s="6" t="s">
        <v>1346</v>
      </c>
      <c r="U74" s="7" t="s">
        <v>5614</v>
      </c>
      <c r="V74" s="6" t="s">
        <v>2305</v>
      </c>
      <c r="W74" s="6" t="s">
        <v>5724</v>
      </c>
      <c r="X74" s="6" t="s">
        <v>5879</v>
      </c>
      <c r="Y74" s="6" t="s">
        <v>5997</v>
      </c>
      <c r="Z74" s="6" t="s">
        <v>6131</v>
      </c>
      <c r="AA74" s="6" t="s">
        <v>6290</v>
      </c>
      <c r="AB74" s="6" t="s">
        <v>6375</v>
      </c>
      <c r="AC74" s="7" t="s">
        <v>6608</v>
      </c>
      <c r="AD74" s="7" t="s">
        <v>6856</v>
      </c>
      <c r="AE74" s="6" t="s">
        <v>1613</v>
      </c>
      <c r="AF74" s="6" t="s">
        <v>1933</v>
      </c>
      <c r="AG74" s="7" t="s">
        <v>7056</v>
      </c>
      <c r="AH74" s="7" t="s">
        <v>7294</v>
      </c>
      <c r="AI74" s="7" t="s">
        <v>7532</v>
      </c>
      <c r="AJ74" s="7" t="s">
        <v>7770</v>
      </c>
      <c r="AK74" s="7" t="s">
        <v>8008</v>
      </c>
      <c r="AL74" s="6" t="s">
        <v>8522</v>
      </c>
      <c r="AM74" s="7" t="s">
        <v>8647</v>
      </c>
      <c r="AN74" s="6" t="s">
        <v>8759</v>
      </c>
      <c r="AO74" s="7" t="s">
        <v>8868</v>
      </c>
      <c r="AP74" s="6" t="s">
        <v>8973</v>
      </c>
      <c r="AQ74" s="6" t="s">
        <v>9081</v>
      </c>
      <c r="AR74" s="6" t="s">
        <v>9318</v>
      </c>
      <c r="AS74" s="6" t="s">
        <v>9535</v>
      </c>
      <c r="AT74" s="6" t="s">
        <v>9759</v>
      </c>
      <c r="BV74" s="6" t="s">
        <v>9613</v>
      </c>
      <c r="BW74" t="str">
        <f>_xll.BDP(BV74,"NAME")</f>
        <v>#N/A Invalid Security</v>
      </c>
    </row>
    <row r="75" spans="1:75" ht="17.25" customHeight="1" x14ac:dyDescent="0.25">
      <c r="A75" s="7" t="s">
        <v>4241</v>
      </c>
      <c r="B75" s="6" t="s">
        <v>2399</v>
      </c>
      <c r="C75" s="7" t="s">
        <v>9387</v>
      </c>
      <c r="D75" s="7" t="s">
        <v>151</v>
      </c>
      <c r="E75" s="6" t="s">
        <v>2664</v>
      </c>
      <c r="F75" s="6" t="s">
        <v>2955</v>
      </c>
      <c r="G75" s="7" t="s">
        <v>3063</v>
      </c>
      <c r="I75" s="6" t="s">
        <v>3316</v>
      </c>
      <c r="J75" s="6" t="s">
        <v>607</v>
      </c>
      <c r="K75" s="6" t="s">
        <v>3633</v>
      </c>
      <c r="L75" s="6" t="s">
        <v>3742</v>
      </c>
      <c r="M75" s="7" t="s">
        <v>3859</v>
      </c>
      <c r="N75" s="7" t="s">
        <v>4141</v>
      </c>
      <c r="O75" s="6" t="s">
        <v>4428</v>
      </c>
      <c r="P75" s="7" t="s">
        <v>4769</v>
      </c>
      <c r="Q75" s="6" t="s">
        <v>1027</v>
      </c>
      <c r="R75" s="7" t="s">
        <v>5105</v>
      </c>
      <c r="S75" s="6" t="s">
        <v>5243</v>
      </c>
      <c r="T75" s="6" t="s">
        <v>1347</v>
      </c>
      <c r="U75" s="7" t="s">
        <v>5615</v>
      </c>
      <c r="V75" s="6" t="s">
        <v>2306</v>
      </c>
      <c r="W75" s="6" t="s">
        <v>5725</v>
      </c>
      <c r="X75" s="6" t="s">
        <v>5880</v>
      </c>
      <c r="Y75" s="6" t="s">
        <v>5998</v>
      </c>
      <c r="Z75" s="6" t="s">
        <v>6132</v>
      </c>
      <c r="AA75" s="6" t="s">
        <v>6291</v>
      </c>
      <c r="AB75" s="6" t="s">
        <v>6376</v>
      </c>
      <c r="AC75" s="7" t="s">
        <v>6609</v>
      </c>
      <c r="AD75" s="6" t="s">
        <v>6857</v>
      </c>
      <c r="AE75" s="6" t="s">
        <v>1614</v>
      </c>
      <c r="AF75" s="6" t="s">
        <v>1934</v>
      </c>
      <c r="AG75" s="7" t="s">
        <v>7057</v>
      </c>
      <c r="AH75" s="7" t="s">
        <v>7295</v>
      </c>
      <c r="AI75" s="7" t="s">
        <v>7533</v>
      </c>
      <c r="AJ75" s="7" t="s">
        <v>7771</v>
      </c>
      <c r="AK75" s="7" t="s">
        <v>8009</v>
      </c>
      <c r="AL75" s="6" t="s">
        <v>8523</v>
      </c>
      <c r="AM75" s="7" t="s">
        <v>8648</v>
      </c>
      <c r="AN75" s="6" t="s">
        <v>8760</v>
      </c>
      <c r="AO75" s="7" t="s">
        <v>8869</v>
      </c>
      <c r="AP75" s="6" t="s">
        <v>8974</v>
      </c>
      <c r="AQ75" s="6" t="s">
        <v>9082</v>
      </c>
      <c r="AR75" s="6" t="s">
        <v>9319</v>
      </c>
      <c r="AS75" s="6" t="s">
        <v>9536</v>
      </c>
      <c r="AT75" s="6" t="s">
        <v>9762</v>
      </c>
      <c r="BV75" s="6" t="s">
        <v>9614</v>
      </c>
      <c r="BW75" t="str">
        <f>_xll.BDP(BV75,"NAME")</f>
        <v>#N/A Invalid Security</v>
      </c>
    </row>
    <row r="76" spans="1:75" ht="17.25" customHeight="1" x14ac:dyDescent="0.25">
      <c r="A76" s="7" t="s">
        <v>64</v>
      </c>
      <c r="B76" s="6" t="s">
        <v>2400</v>
      </c>
      <c r="C76" s="7" t="s">
        <v>9388</v>
      </c>
      <c r="D76" s="7" t="s">
        <v>152</v>
      </c>
      <c r="E76" s="6" t="s">
        <v>2665</v>
      </c>
      <c r="F76" s="6" t="s">
        <v>2956</v>
      </c>
      <c r="G76" s="7" t="s">
        <v>3064</v>
      </c>
      <c r="I76" s="6" t="s">
        <v>3317</v>
      </c>
      <c r="J76" s="6" t="s">
        <v>3511</v>
      </c>
      <c r="K76" s="6" t="s">
        <v>3634</v>
      </c>
      <c r="L76" s="6" t="s">
        <v>3743</v>
      </c>
      <c r="M76" s="7" t="s">
        <v>3860</v>
      </c>
      <c r="N76" s="7" t="s">
        <v>4142</v>
      </c>
      <c r="O76" s="6" t="s">
        <v>4429</v>
      </c>
      <c r="P76" s="7" t="s">
        <v>4770</v>
      </c>
      <c r="Q76" s="6" t="s">
        <v>1028</v>
      </c>
      <c r="R76" s="7" t="s">
        <v>5106</v>
      </c>
      <c r="S76" s="6" t="s">
        <v>5244</v>
      </c>
      <c r="T76" s="6" t="s">
        <v>1348</v>
      </c>
      <c r="U76" s="7" t="s">
        <v>5616</v>
      </c>
      <c r="V76" s="6" t="s">
        <v>2307</v>
      </c>
      <c r="W76" s="6" t="s">
        <v>5726</v>
      </c>
      <c r="X76" s="6" t="s">
        <v>5881</v>
      </c>
      <c r="Y76" s="6" t="s">
        <v>5999</v>
      </c>
      <c r="Z76" s="6" t="s">
        <v>6133</v>
      </c>
      <c r="AA76" s="6" t="s">
        <v>6292</v>
      </c>
      <c r="AB76" s="6" t="s">
        <v>6377</v>
      </c>
      <c r="AC76" s="7" t="s">
        <v>6610</v>
      </c>
      <c r="AD76" s="6" t="s">
        <v>6858</v>
      </c>
      <c r="AE76" s="6" t="s">
        <v>1615</v>
      </c>
      <c r="AF76" s="6" t="s">
        <v>1935</v>
      </c>
      <c r="AG76" s="7" t="s">
        <v>7058</v>
      </c>
      <c r="AH76" s="7" t="s">
        <v>7296</v>
      </c>
      <c r="AI76" s="7" t="s">
        <v>7534</v>
      </c>
      <c r="AJ76" s="7" t="s">
        <v>7772</v>
      </c>
      <c r="AK76" s="7" t="s">
        <v>8010</v>
      </c>
      <c r="AL76" s="6" t="s">
        <v>8524</v>
      </c>
      <c r="AM76" s="7" t="s">
        <v>8649</v>
      </c>
      <c r="AN76" s="6" t="s">
        <v>8761</v>
      </c>
      <c r="AO76" s="7" t="s">
        <v>8870</v>
      </c>
      <c r="AP76" s="6" t="s">
        <v>8975</v>
      </c>
      <c r="AQ76" s="6" t="s">
        <v>9083</v>
      </c>
      <c r="AR76" s="6" t="s">
        <v>9320</v>
      </c>
      <c r="AS76" s="6" t="s">
        <v>9537</v>
      </c>
      <c r="AT76" s="6" t="s">
        <v>9765</v>
      </c>
      <c r="BV76" s="6" t="s">
        <v>9615</v>
      </c>
      <c r="BW76" t="str">
        <f>_xll.BDP(BV76,"NAME")</f>
        <v>JPN YEN FUT (IMM) Mar93</v>
      </c>
    </row>
    <row r="77" spans="1:75" ht="17.25" customHeight="1" x14ac:dyDescent="0.25">
      <c r="A77" s="7" t="s">
        <v>4242</v>
      </c>
      <c r="B77" s="6" t="s">
        <v>2401</v>
      </c>
      <c r="C77" s="7" t="s">
        <v>9389</v>
      </c>
      <c r="D77" s="7" t="s">
        <v>153</v>
      </c>
      <c r="E77" s="6" t="s">
        <v>2666</v>
      </c>
      <c r="F77" s="6" t="s">
        <v>2957</v>
      </c>
      <c r="G77" s="7" t="s">
        <v>3065</v>
      </c>
      <c r="I77" s="6" t="s">
        <v>3318</v>
      </c>
      <c r="J77" s="6" t="s">
        <v>3512</v>
      </c>
      <c r="K77" s="7" t="s">
        <v>3635</v>
      </c>
      <c r="L77" s="6" t="s">
        <v>3744</v>
      </c>
      <c r="M77" s="7" t="s">
        <v>3861</v>
      </c>
      <c r="N77" s="7" t="s">
        <v>708</v>
      </c>
      <c r="O77" s="6" t="s">
        <v>4430</v>
      </c>
      <c r="P77" s="7" t="s">
        <v>4771</v>
      </c>
      <c r="Q77" s="6" t="s">
        <v>1029</v>
      </c>
      <c r="R77" s="7" t="s">
        <v>5107</v>
      </c>
      <c r="S77" s="6" t="s">
        <v>5245</v>
      </c>
      <c r="T77" s="6" t="s">
        <v>1349</v>
      </c>
      <c r="U77" s="6" t="s">
        <v>5617</v>
      </c>
      <c r="V77" s="7" t="s">
        <v>2308</v>
      </c>
      <c r="W77" s="7" t="s">
        <v>5727</v>
      </c>
      <c r="X77" s="6" t="s">
        <v>5882</v>
      </c>
      <c r="Y77" s="7" t="s">
        <v>6000</v>
      </c>
      <c r="Z77" s="6" t="s">
        <v>6134</v>
      </c>
      <c r="AA77" s="7" t="s">
        <v>6293</v>
      </c>
      <c r="AB77" s="6" t="s">
        <v>6378</v>
      </c>
      <c r="AC77" s="7" t="s">
        <v>6611</v>
      </c>
      <c r="AD77" s="6" t="s">
        <v>6859</v>
      </c>
      <c r="AE77" s="6" t="s">
        <v>1616</v>
      </c>
      <c r="AF77" s="6" t="s">
        <v>1936</v>
      </c>
      <c r="AG77" s="7" t="s">
        <v>7059</v>
      </c>
      <c r="AH77" s="7" t="s">
        <v>7297</v>
      </c>
      <c r="AI77" s="7" t="s">
        <v>7535</v>
      </c>
      <c r="AJ77" s="7" t="s">
        <v>7773</v>
      </c>
      <c r="AK77" s="7" t="s">
        <v>8011</v>
      </c>
      <c r="AL77" s="6" t="s">
        <v>8525</v>
      </c>
      <c r="AM77" s="7" t="s">
        <v>8650</v>
      </c>
      <c r="AN77" s="6" t="s">
        <v>8762</v>
      </c>
      <c r="AO77" s="7" t="s">
        <v>8871</v>
      </c>
      <c r="AP77" s="6" t="s">
        <v>8976</v>
      </c>
      <c r="AQ77" s="6" t="s">
        <v>9084</v>
      </c>
      <c r="AR77" s="6" t="s">
        <v>9321</v>
      </c>
      <c r="AS77" s="6" t="s">
        <v>9538</v>
      </c>
      <c r="AT77" s="6" t="s">
        <v>9768</v>
      </c>
      <c r="BV77" s="6" t="s">
        <v>9616</v>
      </c>
      <c r="BW77" t="str">
        <f>_xll.BDP(BV77,"NAME")</f>
        <v>#N/A Invalid Security</v>
      </c>
    </row>
    <row r="78" spans="1:75" ht="17.25" customHeight="1" x14ac:dyDescent="0.25">
      <c r="A78" s="6" t="s">
        <v>4243</v>
      </c>
      <c r="B78" s="7" t="s">
        <v>2402</v>
      </c>
      <c r="D78" s="6" t="s">
        <v>154</v>
      </c>
      <c r="E78" s="6" t="s">
        <v>2667</v>
      </c>
      <c r="F78" s="6" t="s">
        <v>2958</v>
      </c>
      <c r="G78" s="7" t="s">
        <v>3066</v>
      </c>
      <c r="I78" s="6" t="s">
        <v>3319</v>
      </c>
      <c r="J78" s="6" t="s">
        <v>608</v>
      </c>
      <c r="K78" s="7" t="s">
        <v>3636</v>
      </c>
      <c r="L78" s="6" t="s">
        <v>3745</v>
      </c>
      <c r="M78" s="7" t="s">
        <v>3862</v>
      </c>
      <c r="N78" s="7" t="s">
        <v>4143</v>
      </c>
      <c r="O78" s="6" t="s">
        <v>4431</v>
      </c>
      <c r="P78" s="7" t="s">
        <v>4772</v>
      </c>
      <c r="Q78" s="6" t="s">
        <v>1030</v>
      </c>
      <c r="R78" s="7" t="s">
        <v>5108</v>
      </c>
      <c r="S78" s="6" t="s">
        <v>5246</v>
      </c>
      <c r="T78" s="6" t="s">
        <v>1350</v>
      </c>
      <c r="U78" s="6" t="s">
        <v>5618</v>
      </c>
      <c r="V78" s="7" t="s">
        <v>2309</v>
      </c>
      <c r="W78" s="7" t="s">
        <v>5728</v>
      </c>
      <c r="X78" s="7" t="s">
        <v>5883</v>
      </c>
      <c r="Y78" s="7" t="s">
        <v>6001</v>
      </c>
      <c r="Z78" s="6" t="s">
        <v>6135</v>
      </c>
      <c r="AA78" s="7" t="s">
        <v>6294</v>
      </c>
      <c r="AB78" s="6" t="s">
        <v>6379</v>
      </c>
      <c r="AC78" s="7" t="s">
        <v>6612</v>
      </c>
      <c r="AD78" s="6" t="s">
        <v>6860</v>
      </c>
      <c r="AE78" s="6" t="s">
        <v>1617</v>
      </c>
      <c r="AF78" s="6" t="s">
        <v>1937</v>
      </c>
      <c r="AG78" s="7" t="s">
        <v>7060</v>
      </c>
      <c r="AH78" s="7" t="s">
        <v>7298</v>
      </c>
      <c r="AI78" s="7" t="s">
        <v>7536</v>
      </c>
      <c r="AJ78" s="7" t="s">
        <v>7774</v>
      </c>
      <c r="AK78" s="7" t="s">
        <v>8012</v>
      </c>
      <c r="AL78" s="7" t="s">
        <v>8526</v>
      </c>
      <c r="AM78" s="6" t="s">
        <v>8651</v>
      </c>
      <c r="AN78" s="7" t="s">
        <v>8763</v>
      </c>
      <c r="AO78" s="6" t="s">
        <v>8872</v>
      </c>
      <c r="AP78" s="7" t="s">
        <v>8977</v>
      </c>
      <c r="AQ78" s="7" t="s">
        <v>9085</v>
      </c>
      <c r="AR78" s="7" t="s">
        <v>9322</v>
      </c>
      <c r="AS78" s="7" t="s">
        <v>9539</v>
      </c>
      <c r="AT78" s="7" t="s">
        <v>9771</v>
      </c>
      <c r="BV78" s="6" t="s">
        <v>9617</v>
      </c>
      <c r="BW78" t="str">
        <f>_xll.BDP(BV78,"NAME")</f>
        <v>#N/A Invalid Security</v>
      </c>
    </row>
    <row r="79" spans="1:75" ht="17.25" customHeight="1" x14ac:dyDescent="0.25">
      <c r="A79" s="6" t="s">
        <v>65</v>
      </c>
      <c r="B79" s="7" t="s">
        <v>2403</v>
      </c>
      <c r="D79" s="6" t="s">
        <v>155</v>
      </c>
      <c r="E79" s="6" t="s">
        <v>2668</v>
      </c>
      <c r="F79" s="7" t="s">
        <v>2959</v>
      </c>
      <c r="G79" s="7" t="s">
        <v>3067</v>
      </c>
      <c r="I79" s="6" t="s">
        <v>3320</v>
      </c>
      <c r="J79" s="6" t="s">
        <v>3513</v>
      </c>
      <c r="K79" s="7" t="s">
        <v>3637</v>
      </c>
      <c r="L79" s="7" t="s">
        <v>3746</v>
      </c>
      <c r="M79" s="7" t="s">
        <v>3863</v>
      </c>
      <c r="N79" s="7" t="s">
        <v>4144</v>
      </c>
      <c r="O79" s="6" t="s">
        <v>4432</v>
      </c>
      <c r="P79" s="7" t="s">
        <v>4773</v>
      </c>
      <c r="Q79" s="6" t="s">
        <v>1031</v>
      </c>
      <c r="R79" s="7" t="s">
        <v>5109</v>
      </c>
      <c r="S79" s="6" t="s">
        <v>5247</v>
      </c>
      <c r="T79" s="6" t="s">
        <v>1351</v>
      </c>
      <c r="U79" s="6" t="s">
        <v>5619</v>
      </c>
      <c r="V79" s="7" t="s">
        <v>2310</v>
      </c>
      <c r="W79" s="7" t="s">
        <v>5729</v>
      </c>
      <c r="X79" s="7" t="s">
        <v>5884</v>
      </c>
      <c r="Y79" s="7" t="s">
        <v>6002</v>
      </c>
      <c r="Z79" s="6" t="s">
        <v>6136</v>
      </c>
      <c r="AA79" s="7" t="s">
        <v>6295</v>
      </c>
      <c r="AB79" s="7" t="s">
        <v>6380</v>
      </c>
      <c r="AC79" s="7" t="s">
        <v>6613</v>
      </c>
      <c r="AD79" s="6" t="s">
        <v>6861</v>
      </c>
      <c r="AE79" s="6" t="s">
        <v>1618</v>
      </c>
      <c r="AF79" s="6" t="s">
        <v>1938</v>
      </c>
      <c r="AG79" s="7" t="s">
        <v>7061</v>
      </c>
      <c r="AH79" s="7" t="s">
        <v>7299</v>
      </c>
      <c r="AI79" s="7" t="s">
        <v>7537</v>
      </c>
      <c r="AJ79" s="7" t="s">
        <v>7775</v>
      </c>
      <c r="AK79" s="7" t="s">
        <v>8013</v>
      </c>
      <c r="AL79" s="7" t="s">
        <v>8527</v>
      </c>
      <c r="AM79" s="6" t="s">
        <v>8652</v>
      </c>
      <c r="AN79" s="7" t="s">
        <v>8764</v>
      </c>
      <c r="AO79" s="6" t="s">
        <v>8873</v>
      </c>
      <c r="AP79" s="7" t="s">
        <v>8978</v>
      </c>
      <c r="AQ79" s="7" t="s">
        <v>9086</v>
      </c>
      <c r="AR79" s="7" t="s">
        <v>9323</v>
      </c>
      <c r="AS79" s="7" t="s">
        <v>9540</v>
      </c>
      <c r="AT79" s="7" t="s">
        <v>9774</v>
      </c>
      <c r="BV79" s="6" t="s">
        <v>9618</v>
      </c>
      <c r="BW79" t="str">
        <f>_xll.BDP(BV79,"NAME")</f>
        <v>JPN YEN FUT (IMM) Jun93</v>
      </c>
    </row>
    <row r="80" spans="1:75" ht="17.25" customHeight="1" x14ac:dyDescent="0.25">
      <c r="A80" s="6" t="s">
        <v>4244</v>
      </c>
      <c r="B80" s="7" t="s">
        <v>2404</v>
      </c>
      <c r="D80" s="6" t="s">
        <v>156</v>
      </c>
      <c r="E80" s="6" t="s">
        <v>2669</v>
      </c>
      <c r="F80" s="7" t="s">
        <v>2960</v>
      </c>
      <c r="G80" s="7" t="s">
        <v>3068</v>
      </c>
      <c r="I80" s="6" t="s">
        <v>3321</v>
      </c>
      <c r="J80" s="6" t="s">
        <v>3514</v>
      </c>
      <c r="K80" s="7" t="s">
        <v>3638</v>
      </c>
      <c r="L80" s="7" t="s">
        <v>3747</v>
      </c>
      <c r="M80" s="7" t="s">
        <v>3864</v>
      </c>
      <c r="N80" s="7" t="s">
        <v>709</v>
      </c>
      <c r="O80" s="7" t="s">
        <v>4433</v>
      </c>
      <c r="P80" s="7" t="s">
        <v>4774</v>
      </c>
      <c r="Q80" s="6" t="s">
        <v>1032</v>
      </c>
      <c r="R80" s="6" t="s">
        <v>5110</v>
      </c>
      <c r="S80" s="6" t="s">
        <v>5248</v>
      </c>
      <c r="T80" s="6" t="s">
        <v>1352</v>
      </c>
      <c r="U80" s="6" t="s">
        <v>5620</v>
      </c>
      <c r="V80" s="7" t="s">
        <v>2311</v>
      </c>
      <c r="W80" s="7" t="s">
        <v>5730</v>
      </c>
      <c r="X80" s="7" t="s">
        <v>5885</v>
      </c>
      <c r="Y80" s="7" t="s">
        <v>6003</v>
      </c>
      <c r="Z80" s="7" t="s">
        <v>6137</v>
      </c>
      <c r="AA80" s="7" t="s">
        <v>6296</v>
      </c>
      <c r="AB80" s="7" t="s">
        <v>6381</v>
      </c>
      <c r="AC80" s="7" t="s">
        <v>6614</v>
      </c>
      <c r="AD80" s="6" t="s">
        <v>6862</v>
      </c>
      <c r="AE80" s="6" t="s">
        <v>1619</v>
      </c>
      <c r="AF80" s="6" t="s">
        <v>1939</v>
      </c>
      <c r="AG80" s="7" t="s">
        <v>7062</v>
      </c>
      <c r="AH80" s="7" t="s">
        <v>7300</v>
      </c>
      <c r="AI80" s="7" t="s">
        <v>7538</v>
      </c>
      <c r="AJ80" s="7" t="s">
        <v>7776</v>
      </c>
      <c r="AK80" s="7" t="s">
        <v>8014</v>
      </c>
      <c r="AL80" s="7" t="s">
        <v>8528</v>
      </c>
      <c r="AM80" s="6" t="s">
        <v>8653</v>
      </c>
      <c r="AN80" s="7" t="s">
        <v>8765</v>
      </c>
      <c r="AO80" s="6" t="s">
        <v>8874</v>
      </c>
      <c r="AP80" s="7" t="s">
        <v>8979</v>
      </c>
      <c r="AQ80" s="7" t="s">
        <v>9087</v>
      </c>
      <c r="AR80" s="7" t="s">
        <v>9324</v>
      </c>
      <c r="AS80" s="7" t="s">
        <v>10060</v>
      </c>
      <c r="AT80" s="7" t="s">
        <v>9777</v>
      </c>
      <c r="BV80" s="6" t="s">
        <v>9619</v>
      </c>
      <c r="BW80" t="str">
        <f>_xll.BDP(BV80,"NAME")</f>
        <v>#N/A Invalid Security</v>
      </c>
    </row>
    <row r="81" spans="1:75" ht="17.25" customHeight="1" x14ac:dyDescent="0.25">
      <c r="A81" s="6" t="s">
        <v>4245</v>
      </c>
      <c r="B81" s="7" t="s">
        <v>2405</v>
      </c>
      <c r="D81" s="6" t="s">
        <v>157</v>
      </c>
      <c r="E81" s="6" t="s">
        <v>2670</v>
      </c>
      <c r="F81" s="7" t="s">
        <v>2961</v>
      </c>
      <c r="G81" s="7" t="s">
        <v>3069</v>
      </c>
      <c r="I81" s="6" t="s">
        <v>3322</v>
      </c>
      <c r="J81" s="6" t="s">
        <v>609</v>
      </c>
      <c r="K81" s="7" t="s">
        <v>3639</v>
      </c>
      <c r="L81" s="7" t="s">
        <v>3748</v>
      </c>
      <c r="M81" s="7" t="s">
        <v>3865</v>
      </c>
      <c r="N81" s="7" t="s">
        <v>4145</v>
      </c>
      <c r="O81" s="7" t="s">
        <v>4434</v>
      </c>
      <c r="P81" s="7" t="s">
        <v>4775</v>
      </c>
      <c r="Q81" s="6" t="s">
        <v>1033</v>
      </c>
      <c r="R81" s="6" t="s">
        <v>5111</v>
      </c>
      <c r="S81" s="6" t="s">
        <v>5249</v>
      </c>
      <c r="T81" s="6" t="s">
        <v>1353</v>
      </c>
      <c r="U81" s="6" t="s">
        <v>5621</v>
      </c>
      <c r="V81" s="7" t="s">
        <v>2312</v>
      </c>
      <c r="W81" s="7" t="s">
        <v>5731</v>
      </c>
      <c r="X81" s="7" t="s">
        <v>5886</v>
      </c>
      <c r="Y81" s="7" t="s">
        <v>6004</v>
      </c>
      <c r="Z81" s="7" t="s">
        <v>6138</v>
      </c>
      <c r="AA81" s="7" t="s">
        <v>6297</v>
      </c>
      <c r="AB81" s="7" t="s">
        <v>6382</v>
      </c>
      <c r="AC81" s="7" t="s">
        <v>6615</v>
      </c>
      <c r="AD81" s="7" t="s">
        <v>6863</v>
      </c>
      <c r="AE81" s="6" t="s">
        <v>1620</v>
      </c>
      <c r="AF81" s="6" t="s">
        <v>1940</v>
      </c>
      <c r="AG81" s="7" t="s">
        <v>7063</v>
      </c>
      <c r="AH81" s="7" t="s">
        <v>7301</v>
      </c>
      <c r="AI81" s="7" t="s">
        <v>7539</v>
      </c>
      <c r="AJ81" s="7" t="s">
        <v>7777</v>
      </c>
      <c r="AK81" s="7" t="s">
        <v>8015</v>
      </c>
      <c r="AL81" s="7" t="s">
        <v>8529</v>
      </c>
      <c r="AM81" s="6" t="s">
        <v>8654</v>
      </c>
      <c r="AN81" s="7" t="s">
        <v>8766</v>
      </c>
      <c r="AO81" s="6" t="s">
        <v>8875</v>
      </c>
      <c r="AP81" s="7" t="s">
        <v>8980</v>
      </c>
      <c r="AQ81" s="7" t="s">
        <v>9088</v>
      </c>
      <c r="AR81" s="7" t="s">
        <v>9325</v>
      </c>
      <c r="AS81" s="7" t="s">
        <v>10061</v>
      </c>
      <c r="AT81" s="7" t="s">
        <v>9780</v>
      </c>
      <c r="BV81" s="6" t="s">
        <v>9620</v>
      </c>
      <c r="BW81" t="str">
        <f>_xll.BDP(BV81,"NAME")</f>
        <v>#N/A Invalid Security</v>
      </c>
    </row>
    <row r="82" spans="1:75" ht="17.25" customHeight="1" x14ac:dyDescent="0.25">
      <c r="A82" s="6" t="s">
        <v>66</v>
      </c>
      <c r="B82" s="6" t="s">
        <v>2406</v>
      </c>
      <c r="D82" s="7" t="s">
        <v>158</v>
      </c>
      <c r="E82" s="6" t="s">
        <v>2671</v>
      </c>
      <c r="F82" s="7" t="s">
        <v>2962</v>
      </c>
      <c r="G82" s="7" t="s">
        <v>3070</v>
      </c>
      <c r="I82" s="6" t="s">
        <v>3323</v>
      </c>
      <c r="J82" s="6" t="s">
        <v>3515</v>
      </c>
      <c r="K82" s="7" t="s">
        <v>3640</v>
      </c>
      <c r="L82" s="7" t="s">
        <v>3749</v>
      </c>
      <c r="M82" s="7" t="s">
        <v>3866</v>
      </c>
      <c r="N82" s="7" t="s">
        <v>4146</v>
      </c>
      <c r="O82" s="7" t="s">
        <v>4435</v>
      </c>
      <c r="P82" s="7" t="s">
        <v>4776</v>
      </c>
      <c r="Q82" s="6" t="s">
        <v>1034</v>
      </c>
      <c r="R82" s="6" t="s">
        <v>5112</v>
      </c>
      <c r="S82" s="6" t="s">
        <v>5250</v>
      </c>
      <c r="T82" s="6" t="s">
        <v>1354</v>
      </c>
      <c r="U82" s="7" t="s">
        <v>5622</v>
      </c>
      <c r="V82" s="6" t="s">
        <v>850</v>
      </c>
      <c r="W82" s="6" t="s">
        <v>5732</v>
      </c>
      <c r="X82" s="6" t="s">
        <v>5887</v>
      </c>
      <c r="Y82" s="6" t="s">
        <v>6005</v>
      </c>
      <c r="Z82" s="7" t="s">
        <v>6139</v>
      </c>
      <c r="AA82" s="6" t="s">
        <v>6298</v>
      </c>
      <c r="AB82" s="7" t="s">
        <v>6383</v>
      </c>
      <c r="AC82" s="6" t="s">
        <v>6616</v>
      </c>
      <c r="AD82" s="7" t="s">
        <v>6864</v>
      </c>
      <c r="AE82" s="6" t="s">
        <v>1621</v>
      </c>
      <c r="AF82" s="6" t="s">
        <v>1941</v>
      </c>
      <c r="AG82" s="7" t="s">
        <v>7064</v>
      </c>
      <c r="AH82" s="7" t="s">
        <v>7302</v>
      </c>
      <c r="AI82" s="7" t="s">
        <v>7540</v>
      </c>
      <c r="AJ82" s="7" t="s">
        <v>7778</v>
      </c>
      <c r="AK82" s="7" t="s">
        <v>8016</v>
      </c>
      <c r="AL82" s="6" t="s">
        <v>8530</v>
      </c>
      <c r="AM82" s="7" t="s">
        <v>8655</v>
      </c>
      <c r="AN82" s="6" t="s">
        <v>8767</v>
      </c>
      <c r="AO82" s="7" t="s">
        <v>8876</v>
      </c>
      <c r="AP82" s="6" t="s">
        <v>8981</v>
      </c>
      <c r="AQ82" s="6" t="s">
        <v>9089</v>
      </c>
      <c r="AR82" s="6" t="s">
        <v>9326</v>
      </c>
      <c r="AT82" s="6" t="s">
        <v>9783</v>
      </c>
      <c r="BV82" s="6" t="s">
        <v>9621</v>
      </c>
      <c r="BW82" t="str">
        <f>_xll.BDP(BV82,"NAME")</f>
        <v>JPN YEN FUT (IMM) Sep93</v>
      </c>
    </row>
    <row r="83" spans="1:75" ht="17.25" customHeight="1" x14ac:dyDescent="0.25">
      <c r="A83" s="6" t="s">
        <v>4246</v>
      </c>
      <c r="B83" s="6" t="s">
        <v>2407</v>
      </c>
      <c r="D83" s="7" t="s">
        <v>159</v>
      </c>
      <c r="E83" s="6" t="s">
        <v>2672</v>
      </c>
      <c r="F83" s="6" t="s">
        <v>2963</v>
      </c>
      <c r="G83" s="7" t="s">
        <v>3071</v>
      </c>
      <c r="I83" s="6" t="s">
        <v>3324</v>
      </c>
      <c r="J83" s="6" t="s">
        <v>3516</v>
      </c>
      <c r="K83" s="7" t="s">
        <v>3641</v>
      </c>
      <c r="L83" s="6" t="s">
        <v>3750</v>
      </c>
      <c r="M83" s="6" t="s">
        <v>3867</v>
      </c>
      <c r="N83" s="7" t="s">
        <v>710</v>
      </c>
      <c r="O83" s="7" t="s">
        <v>4436</v>
      </c>
      <c r="P83" s="7" t="s">
        <v>4777</v>
      </c>
      <c r="Q83" s="6" t="s">
        <v>1035</v>
      </c>
      <c r="R83" s="6" t="s">
        <v>5113</v>
      </c>
      <c r="S83" s="6" t="s">
        <v>5251</v>
      </c>
      <c r="T83" s="6" t="s">
        <v>1355</v>
      </c>
      <c r="U83" s="7" t="s">
        <v>5623</v>
      </c>
      <c r="V83" s="6" t="s">
        <v>2313</v>
      </c>
      <c r="W83" s="6" t="s">
        <v>5733</v>
      </c>
      <c r="X83" s="6" t="s">
        <v>5888</v>
      </c>
      <c r="Y83" s="6" t="s">
        <v>6006</v>
      </c>
      <c r="Z83" s="7" t="s">
        <v>6140</v>
      </c>
      <c r="AA83" s="6" t="s">
        <v>6299</v>
      </c>
      <c r="AB83" s="7" t="s">
        <v>6384</v>
      </c>
      <c r="AC83" s="6" t="s">
        <v>6617</v>
      </c>
      <c r="AD83" s="7" t="s">
        <v>6865</v>
      </c>
      <c r="AE83" s="6" t="s">
        <v>1622</v>
      </c>
      <c r="AF83" s="6" t="s">
        <v>1942</v>
      </c>
      <c r="AG83" s="7" t="s">
        <v>7065</v>
      </c>
      <c r="AH83" s="7" t="s">
        <v>7303</v>
      </c>
      <c r="AI83" s="7" t="s">
        <v>7541</v>
      </c>
      <c r="AJ83" s="7" t="s">
        <v>7779</v>
      </c>
      <c r="AK83" s="7" t="s">
        <v>8017</v>
      </c>
      <c r="AL83" s="6" t="s">
        <v>8531</v>
      </c>
      <c r="AM83" s="7" t="s">
        <v>8656</v>
      </c>
      <c r="AN83" s="6" t="s">
        <v>8768</v>
      </c>
      <c r="AO83" s="7" t="s">
        <v>8877</v>
      </c>
      <c r="AP83" s="6" t="s">
        <v>8982</v>
      </c>
      <c r="AQ83" s="6" t="s">
        <v>9090</v>
      </c>
      <c r="AR83" s="6" t="s">
        <v>9327</v>
      </c>
      <c r="AT83" s="6" t="s">
        <v>9786</v>
      </c>
      <c r="BV83" s="6" t="s">
        <v>9622</v>
      </c>
      <c r="BW83" t="str">
        <f>_xll.BDP(BV83,"NAME")</f>
        <v>#N/A Invalid Security</v>
      </c>
    </row>
    <row r="84" spans="1:75" ht="17.25" customHeight="1" x14ac:dyDescent="0.25">
      <c r="A84" s="6" t="s">
        <v>4247</v>
      </c>
      <c r="B84" s="6" t="s">
        <v>2408</v>
      </c>
      <c r="D84" s="7" t="s">
        <v>160</v>
      </c>
      <c r="E84" s="6" t="s">
        <v>2673</v>
      </c>
      <c r="F84" s="6" t="s">
        <v>2964</v>
      </c>
      <c r="G84" s="6" t="s">
        <v>3072</v>
      </c>
      <c r="I84" s="6" t="s">
        <v>3325</v>
      </c>
      <c r="J84" s="6" t="s">
        <v>610</v>
      </c>
      <c r="K84" s="7" t="s">
        <v>3642</v>
      </c>
      <c r="L84" s="6" t="s">
        <v>3751</v>
      </c>
      <c r="M84" s="6" t="s">
        <v>3868</v>
      </c>
      <c r="N84" s="6" t="s">
        <v>4147</v>
      </c>
      <c r="O84" s="7" t="s">
        <v>4437</v>
      </c>
      <c r="P84" s="7" t="s">
        <v>4778</v>
      </c>
      <c r="Q84" s="6" t="s">
        <v>1036</v>
      </c>
      <c r="R84" s="6" t="s">
        <v>5114</v>
      </c>
      <c r="S84" s="6" t="s">
        <v>5252</v>
      </c>
      <c r="T84" s="6" t="s">
        <v>1356</v>
      </c>
      <c r="U84" s="7" t="s">
        <v>5624</v>
      </c>
      <c r="V84" s="6" t="s">
        <v>889</v>
      </c>
      <c r="W84" s="6" t="s">
        <v>5734</v>
      </c>
      <c r="X84" s="6" t="s">
        <v>5889</v>
      </c>
      <c r="Y84" s="6" t="s">
        <v>6007</v>
      </c>
      <c r="Z84" s="7" t="s">
        <v>6141</v>
      </c>
      <c r="AA84" s="6" t="s">
        <v>6300</v>
      </c>
      <c r="AB84" s="7" t="s">
        <v>6385</v>
      </c>
      <c r="AC84" s="6" t="s">
        <v>6618</v>
      </c>
      <c r="AD84" s="7" t="s">
        <v>6866</v>
      </c>
      <c r="AE84" s="6" t="s">
        <v>1623</v>
      </c>
      <c r="AF84" s="6" t="s">
        <v>1943</v>
      </c>
      <c r="AG84" s="7" t="s">
        <v>7066</v>
      </c>
      <c r="AH84" s="7" t="s">
        <v>7304</v>
      </c>
      <c r="AI84" s="7" t="s">
        <v>7542</v>
      </c>
      <c r="AJ84" s="7" t="s">
        <v>7780</v>
      </c>
      <c r="AK84" s="7" t="s">
        <v>8018</v>
      </c>
      <c r="AL84" s="6" t="s">
        <v>8532</v>
      </c>
      <c r="AM84" s="7" t="s">
        <v>8657</v>
      </c>
      <c r="AN84" s="6" t="s">
        <v>8769</v>
      </c>
      <c r="AO84" s="7" t="s">
        <v>8878</v>
      </c>
      <c r="AP84" s="6" t="s">
        <v>8983</v>
      </c>
      <c r="AQ84" s="6" t="s">
        <v>9091</v>
      </c>
      <c r="AR84" s="6" t="s">
        <v>9328</v>
      </c>
      <c r="AT84" s="6" t="s">
        <v>9789</v>
      </c>
      <c r="BV84" s="6" t="s">
        <v>9623</v>
      </c>
      <c r="BW84" t="str">
        <f>_xll.BDP(BV84,"NAME")</f>
        <v>#N/A Invalid Security</v>
      </c>
    </row>
    <row r="85" spans="1:75" ht="17.25" customHeight="1" x14ac:dyDescent="0.25">
      <c r="A85" s="6" t="s">
        <v>67</v>
      </c>
      <c r="B85" s="6" t="s">
        <v>2409</v>
      </c>
      <c r="D85" s="7" t="s">
        <v>161</v>
      </c>
      <c r="E85" s="6" t="s">
        <v>2674</v>
      </c>
      <c r="F85" s="6" t="s">
        <v>2965</v>
      </c>
      <c r="G85" s="6" t="s">
        <v>3073</v>
      </c>
      <c r="I85" s="6" t="s">
        <v>3326</v>
      </c>
      <c r="J85" s="7" t="s">
        <v>3517</v>
      </c>
      <c r="K85" s="7" t="s">
        <v>3643</v>
      </c>
      <c r="L85" s="6" t="s">
        <v>3752</v>
      </c>
      <c r="M85" s="6" t="s">
        <v>3869</v>
      </c>
      <c r="N85" s="6" t="s">
        <v>4148</v>
      </c>
      <c r="O85" s="7" t="s">
        <v>4438</v>
      </c>
      <c r="P85" s="7" t="s">
        <v>4779</v>
      </c>
      <c r="Q85" s="6" t="s">
        <v>1037</v>
      </c>
      <c r="R85" s="6" t="s">
        <v>5115</v>
      </c>
      <c r="S85" s="6" t="s">
        <v>5253</v>
      </c>
      <c r="T85" s="6" t="s">
        <v>1357</v>
      </c>
      <c r="U85" s="7" t="s">
        <v>5625</v>
      </c>
      <c r="V85" s="6" t="s">
        <v>851</v>
      </c>
      <c r="W85" s="6" t="s">
        <v>5735</v>
      </c>
      <c r="X85" s="6" t="s">
        <v>5890</v>
      </c>
      <c r="Y85" s="6" t="s">
        <v>6008</v>
      </c>
      <c r="Z85" s="7" t="s">
        <v>6142</v>
      </c>
      <c r="AA85" s="6" t="s">
        <v>6301</v>
      </c>
      <c r="AB85" s="7" t="s">
        <v>6386</v>
      </c>
      <c r="AC85" s="6" t="s">
        <v>6619</v>
      </c>
      <c r="AD85" s="7" t="s">
        <v>6867</v>
      </c>
      <c r="AE85" s="6" t="s">
        <v>1624</v>
      </c>
      <c r="AF85" s="6" t="s">
        <v>1944</v>
      </c>
      <c r="AG85" s="7" t="s">
        <v>7067</v>
      </c>
      <c r="AH85" s="7" t="s">
        <v>7305</v>
      </c>
      <c r="AI85" s="7" t="s">
        <v>7543</v>
      </c>
      <c r="AJ85" s="7" t="s">
        <v>7781</v>
      </c>
      <c r="AK85" s="7" t="s">
        <v>8019</v>
      </c>
      <c r="AL85" s="6" t="s">
        <v>8533</v>
      </c>
      <c r="AM85" s="7" t="s">
        <v>8658</v>
      </c>
      <c r="AN85" s="6" t="s">
        <v>8770</v>
      </c>
      <c r="AO85" s="7" t="s">
        <v>8879</v>
      </c>
      <c r="AP85" s="6" t="s">
        <v>8984</v>
      </c>
      <c r="AQ85" s="6" t="s">
        <v>9092</v>
      </c>
      <c r="AR85" s="6" t="s">
        <v>9329</v>
      </c>
      <c r="AT85" s="6" t="s">
        <v>9792</v>
      </c>
      <c r="BV85" s="6" t="s">
        <v>9624</v>
      </c>
      <c r="BW85" t="str">
        <f>_xll.BDP(BV85,"NAME")</f>
        <v>JPN YEN FUT (IMM) Dec93</v>
      </c>
    </row>
    <row r="86" spans="1:75" ht="17.25" customHeight="1" x14ac:dyDescent="0.25">
      <c r="A86" s="6" t="s">
        <v>4248</v>
      </c>
      <c r="B86" s="7" t="s">
        <v>2410</v>
      </c>
      <c r="D86" s="6" t="s">
        <v>162</v>
      </c>
      <c r="E86" s="6" t="s">
        <v>2675</v>
      </c>
      <c r="F86" s="6" t="s">
        <v>2966</v>
      </c>
      <c r="G86" s="6" t="s">
        <v>3074</v>
      </c>
      <c r="I86" s="7" t="s">
        <v>3327</v>
      </c>
      <c r="J86" s="7" t="s">
        <v>3518</v>
      </c>
      <c r="K86" s="7" t="s">
        <v>3644</v>
      </c>
      <c r="L86" s="6" t="s">
        <v>3753</v>
      </c>
      <c r="M86" s="6" t="s">
        <v>3870</v>
      </c>
      <c r="N86" s="6" t="s">
        <v>711</v>
      </c>
      <c r="O86" s="7" t="s">
        <v>4439</v>
      </c>
      <c r="P86" s="6" t="s">
        <v>4780</v>
      </c>
      <c r="Q86" s="7" t="s">
        <v>1038</v>
      </c>
      <c r="R86" s="6" t="s">
        <v>5116</v>
      </c>
      <c r="S86" s="7" t="s">
        <v>5254</v>
      </c>
      <c r="T86" s="7" t="s">
        <v>1358</v>
      </c>
      <c r="U86" s="7" t="s">
        <v>5626</v>
      </c>
      <c r="V86" s="6" t="s">
        <v>852</v>
      </c>
      <c r="W86" s="6" t="s">
        <v>5736</v>
      </c>
      <c r="X86" s="7" t="s">
        <v>5891</v>
      </c>
      <c r="Y86" s="6" t="s">
        <v>6009</v>
      </c>
      <c r="Z86" s="6" t="s">
        <v>6143</v>
      </c>
      <c r="AA86" s="6" t="s">
        <v>6302</v>
      </c>
      <c r="AB86" s="6" t="s">
        <v>6387</v>
      </c>
      <c r="AC86" s="6" t="s">
        <v>6620</v>
      </c>
      <c r="AD86" s="7" t="s">
        <v>6868</v>
      </c>
      <c r="AE86" s="7" t="s">
        <v>1625</v>
      </c>
      <c r="AF86" s="7" t="s">
        <v>1945</v>
      </c>
      <c r="AG86" s="6" t="s">
        <v>7068</v>
      </c>
      <c r="AH86" s="6" t="s">
        <v>7306</v>
      </c>
      <c r="AI86" s="6" t="s">
        <v>7544</v>
      </c>
      <c r="AJ86" s="6" t="s">
        <v>7782</v>
      </c>
      <c r="AK86" s="6" t="s">
        <v>8020</v>
      </c>
      <c r="AL86" s="7" t="s">
        <v>8534</v>
      </c>
      <c r="AM86" s="6" t="s">
        <v>8659</v>
      </c>
      <c r="AN86" s="7" t="s">
        <v>8771</v>
      </c>
      <c r="AO86" s="6" t="s">
        <v>8880</v>
      </c>
      <c r="AP86" s="7" t="s">
        <v>8985</v>
      </c>
      <c r="AQ86" s="7" t="s">
        <v>9093</v>
      </c>
      <c r="AR86" s="7" t="s">
        <v>9330</v>
      </c>
      <c r="AT86" s="7" t="s">
        <v>9795</v>
      </c>
      <c r="BV86" s="7" t="s">
        <v>9625</v>
      </c>
      <c r="BW86" t="str">
        <f>_xll.BDP(BV86,"NAME")</f>
        <v>#N/A Invalid Security</v>
      </c>
    </row>
    <row r="87" spans="1:75" ht="17.25" customHeight="1" x14ac:dyDescent="0.25">
      <c r="A87" s="6" t="s">
        <v>4249</v>
      </c>
      <c r="B87" s="7" t="s">
        <v>2411</v>
      </c>
      <c r="D87" s="6" t="s">
        <v>163</v>
      </c>
      <c r="E87" s="7" t="s">
        <v>2676</v>
      </c>
      <c r="F87" s="7" t="s">
        <v>2967</v>
      </c>
      <c r="G87" s="6" t="s">
        <v>3075</v>
      </c>
      <c r="I87" s="7" t="s">
        <v>3328</v>
      </c>
      <c r="J87" s="7" t="s">
        <v>611</v>
      </c>
      <c r="K87" s="6" t="s">
        <v>3645</v>
      </c>
      <c r="L87" s="7" t="s">
        <v>3754</v>
      </c>
      <c r="M87" s="6" t="s">
        <v>3871</v>
      </c>
      <c r="N87" s="6" t="s">
        <v>4149</v>
      </c>
      <c r="O87" s="7" t="s">
        <v>4440</v>
      </c>
      <c r="P87" s="6" t="s">
        <v>4781</v>
      </c>
      <c r="Q87" s="7" t="s">
        <v>1039</v>
      </c>
      <c r="R87" s="6" t="s">
        <v>5117</v>
      </c>
      <c r="S87" s="7" t="s">
        <v>5255</v>
      </c>
      <c r="T87" s="7" t="s">
        <v>1359</v>
      </c>
      <c r="U87" s="6" t="s">
        <v>5627</v>
      </c>
      <c r="V87" s="7" t="s">
        <v>853</v>
      </c>
      <c r="W87" s="7" t="s">
        <v>5737</v>
      </c>
      <c r="X87" s="7" t="s">
        <v>5892</v>
      </c>
      <c r="Y87" s="7" t="s">
        <v>6010</v>
      </c>
      <c r="Z87" s="6" t="s">
        <v>6144</v>
      </c>
      <c r="AA87" s="7" t="s">
        <v>6303</v>
      </c>
      <c r="AB87" s="6" t="s">
        <v>6388</v>
      </c>
      <c r="AC87" s="6" t="s">
        <v>6621</v>
      </c>
      <c r="AD87" s="6" t="s">
        <v>6869</v>
      </c>
      <c r="AE87" s="7" t="s">
        <v>1626</v>
      </c>
      <c r="AF87" s="7" t="s">
        <v>1946</v>
      </c>
      <c r="AG87" s="6" t="s">
        <v>7069</v>
      </c>
      <c r="AH87" s="6" t="s">
        <v>7307</v>
      </c>
      <c r="AI87" s="6" t="s">
        <v>7545</v>
      </c>
      <c r="AJ87" s="6" t="s">
        <v>7783</v>
      </c>
      <c r="AK87" s="6" t="s">
        <v>8021</v>
      </c>
      <c r="AL87" s="7" t="s">
        <v>8535</v>
      </c>
      <c r="AM87" s="6" t="s">
        <v>8660</v>
      </c>
      <c r="AN87" s="7" t="s">
        <v>8772</v>
      </c>
      <c r="AO87" s="6" t="s">
        <v>8881</v>
      </c>
      <c r="AP87" s="7" t="s">
        <v>8986</v>
      </c>
      <c r="AQ87" s="7" t="s">
        <v>9094</v>
      </c>
      <c r="AR87" s="7" t="s">
        <v>9331</v>
      </c>
      <c r="AT87" s="7" t="s">
        <v>9798</v>
      </c>
      <c r="BV87" s="7" t="s">
        <v>9626</v>
      </c>
      <c r="BW87" t="str">
        <f>_xll.BDP(BV87,"NAME")</f>
        <v>#N/A Invalid Security</v>
      </c>
    </row>
    <row r="88" spans="1:75" ht="17.25" customHeight="1" x14ac:dyDescent="0.25">
      <c r="A88" s="6" t="s">
        <v>68</v>
      </c>
      <c r="B88" s="7" t="s">
        <v>2412</v>
      </c>
      <c r="D88" s="6" t="s">
        <v>164</v>
      </c>
      <c r="E88" s="7" t="s">
        <v>2677</v>
      </c>
      <c r="F88" s="7" t="s">
        <v>2968</v>
      </c>
      <c r="G88" s="6" t="s">
        <v>3076</v>
      </c>
      <c r="I88" s="7" t="s">
        <v>3329</v>
      </c>
      <c r="J88" s="7" t="s">
        <v>3519</v>
      </c>
      <c r="K88" s="6" t="s">
        <v>3646</v>
      </c>
      <c r="L88" s="7" t="s">
        <v>3755</v>
      </c>
      <c r="M88" s="6" t="s">
        <v>3872</v>
      </c>
      <c r="N88" s="6" t="s">
        <v>4150</v>
      </c>
      <c r="O88" s="7" t="s">
        <v>4441</v>
      </c>
      <c r="P88" s="6" t="s">
        <v>4782</v>
      </c>
      <c r="Q88" s="7" t="s">
        <v>1040</v>
      </c>
      <c r="R88" s="6" t="s">
        <v>5118</v>
      </c>
      <c r="S88" s="7" t="s">
        <v>5256</v>
      </c>
      <c r="T88" s="7" t="s">
        <v>1360</v>
      </c>
      <c r="U88" s="6" t="s">
        <v>5628</v>
      </c>
      <c r="V88" s="7" t="s">
        <v>2314</v>
      </c>
      <c r="W88" s="7" t="s">
        <v>5738</v>
      </c>
      <c r="X88" s="7" t="s">
        <v>5893</v>
      </c>
      <c r="Y88" s="7" t="s">
        <v>6011</v>
      </c>
      <c r="Z88" s="6" t="s">
        <v>6145</v>
      </c>
      <c r="AA88" s="7" t="s">
        <v>6304</v>
      </c>
      <c r="AB88" s="6" t="s">
        <v>6389</v>
      </c>
      <c r="AC88" s="6" t="s">
        <v>6622</v>
      </c>
      <c r="AD88" s="6" t="s">
        <v>6870</v>
      </c>
      <c r="AE88" s="7" t="s">
        <v>1627</v>
      </c>
      <c r="AF88" s="7" t="s">
        <v>1947</v>
      </c>
      <c r="AG88" s="6" t="s">
        <v>7070</v>
      </c>
      <c r="AH88" s="6" t="s">
        <v>7308</v>
      </c>
      <c r="AI88" s="6" t="s">
        <v>7546</v>
      </c>
      <c r="AJ88" s="6" t="s">
        <v>7784</v>
      </c>
      <c r="AK88" s="6" t="s">
        <v>8022</v>
      </c>
      <c r="AL88" s="7" t="s">
        <v>8536</v>
      </c>
      <c r="AM88" s="6" t="s">
        <v>8661</v>
      </c>
      <c r="AN88" s="7" t="s">
        <v>8773</v>
      </c>
      <c r="AO88" s="6" t="s">
        <v>8882</v>
      </c>
      <c r="AP88" s="7" t="s">
        <v>8987</v>
      </c>
      <c r="AQ88" s="7" t="s">
        <v>9095</v>
      </c>
      <c r="AR88" s="7" t="s">
        <v>9332</v>
      </c>
      <c r="AT88" s="7" t="s">
        <v>9801</v>
      </c>
      <c r="BV88" s="7" t="s">
        <v>9627</v>
      </c>
      <c r="BW88" t="str">
        <f>_xll.BDP(BV88,"NAME")</f>
        <v>JPN YEN FUT (IMM) Mar94</v>
      </c>
    </row>
    <row r="89" spans="1:75" ht="17.25" customHeight="1" x14ac:dyDescent="0.25">
      <c r="A89" s="6" t="s">
        <v>4250</v>
      </c>
      <c r="B89" s="7" t="s">
        <v>2413</v>
      </c>
      <c r="D89" s="6" t="s">
        <v>165</v>
      </c>
      <c r="E89" s="7" t="s">
        <v>2678</v>
      </c>
      <c r="F89" s="7" t="s">
        <v>2969</v>
      </c>
      <c r="G89" s="6" t="s">
        <v>3077</v>
      </c>
      <c r="I89" s="7" t="s">
        <v>3330</v>
      </c>
      <c r="J89" s="7" t="s">
        <v>3520</v>
      </c>
      <c r="K89" s="6" t="s">
        <v>3647</v>
      </c>
      <c r="L89" s="7" t="s">
        <v>3756</v>
      </c>
      <c r="M89" s="6" t="s">
        <v>3873</v>
      </c>
      <c r="N89" s="6" t="s">
        <v>712</v>
      </c>
      <c r="O89" s="7" t="s">
        <v>4442</v>
      </c>
      <c r="P89" s="6" t="s">
        <v>4783</v>
      </c>
      <c r="Q89" s="7" t="s">
        <v>1041</v>
      </c>
      <c r="R89" s="6" t="s">
        <v>5119</v>
      </c>
      <c r="S89" s="7" t="s">
        <v>5257</v>
      </c>
      <c r="T89" s="7" t="s">
        <v>1361</v>
      </c>
      <c r="U89" s="6" t="s">
        <v>5629</v>
      </c>
      <c r="V89" s="7" t="s">
        <v>890</v>
      </c>
      <c r="W89" s="7" t="s">
        <v>5739</v>
      </c>
      <c r="X89" s="7" t="s">
        <v>5894</v>
      </c>
      <c r="Y89" s="7" t="s">
        <v>6012</v>
      </c>
      <c r="Z89" s="6" t="s">
        <v>6146</v>
      </c>
      <c r="AA89" s="7" t="s">
        <v>6305</v>
      </c>
      <c r="AB89" s="6" t="s">
        <v>6390</v>
      </c>
      <c r="AC89" s="6" t="s">
        <v>6623</v>
      </c>
      <c r="AD89" s="6" t="s">
        <v>6871</v>
      </c>
      <c r="AE89" s="7" t="s">
        <v>1628</v>
      </c>
      <c r="AF89" s="7" t="s">
        <v>1948</v>
      </c>
      <c r="AG89" s="6" t="s">
        <v>7071</v>
      </c>
      <c r="AH89" s="6" t="s">
        <v>7309</v>
      </c>
      <c r="AI89" s="6" t="s">
        <v>7547</v>
      </c>
      <c r="AJ89" s="6" t="s">
        <v>7785</v>
      </c>
      <c r="AK89" s="6" t="s">
        <v>8023</v>
      </c>
      <c r="AL89" s="7" t="s">
        <v>8537</v>
      </c>
      <c r="AM89" s="6" t="s">
        <v>8662</v>
      </c>
      <c r="AN89" s="7" t="s">
        <v>8774</v>
      </c>
      <c r="AO89" s="6" t="s">
        <v>8883</v>
      </c>
      <c r="AP89" s="7" t="s">
        <v>8988</v>
      </c>
      <c r="AQ89" s="7" t="s">
        <v>9096</v>
      </c>
      <c r="AR89" s="7" t="s">
        <v>9333</v>
      </c>
      <c r="AT89" s="7" t="s">
        <v>9804</v>
      </c>
      <c r="BV89" s="7" t="s">
        <v>9628</v>
      </c>
      <c r="BW89" t="str">
        <f>_xll.BDP(BV89,"NAME")</f>
        <v>#N/A Invalid Security</v>
      </c>
    </row>
    <row r="90" spans="1:75" ht="17.25" customHeight="1" x14ac:dyDescent="0.25">
      <c r="A90" s="7" t="s">
        <v>4251</v>
      </c>
      <c r="B90" s="6" t="s">
        <v>2414</v>
      </c>
      <c r="D90" s="7" t="s">
        <v>166</v>
      </c>
      <c r="E90" s="7" t="s">
        <v>2679</v>
      </c>
      <c r="F90" s="7" t="s">
        <v>2970</v>
      </c>
      <c r="G90" s="6" t="s">
        <v>3078</v>
      </c>
      <c r="I90" s="7" t="s">
        <v>3331</v>
      </c>
      <c r="J90" s="7" t="s">
        <v>612</v>
      </c>
      <c r="K90" s="6" t="s">
        <v>3648</v>
      </c>
      <c r="L90" s="7" t="s">
        <v>3757</v>
      </c>
      <c r="M90" s="6" t="s">
        <v>3874</v>
      </c>
      <c r="N90" s="6" t="s">
        <v>4151</v>
      </c>
      <c r="O90" s="7" t="s">
        <v>4443</v>
      </c>
      <c r="P90" s="6" t="s">
        <v>4784</v>
      </c>
      <c r="Q90" s="7" t="s">
        <v>1042</v>
      </c>
      <c r="R90" s="6" t="s">
        <v>5120</v>
      </c>
      <c r="S90" s="7" t="s">
        <v>5258</v>
      </c>
      <c r="T90" s="7" t="s">
        <v>1362</v>
      </c>
      <c r="U90" s="6" t="s">
        <v>5630</v>
      </c>
      <c r="V90" s="7" t="s">
        <v>854</v>
      </c>
      <c r="W90" s="7" t="s">
        <v>5740</v>
      </c>
      <c r="X90" s="7" t="s">
        <v>5895</v>
      </c>
      <c r="Y90" s="7" t="s">
        <v>6013</v>
      </c>
      <c r="Z90" s="6" t="s">
        <v>6147</v>
      </c>
      <c r="AA90" s="7" t="s">
        <v>6306</v>
      </c>
      <c r="AB90" s="6" t="s">
        <v>6391</v>
      </c>
      <c r="AC90" s="7" t="s">
        <v>6624</v>
      </c>
      <c r="AD90" s="6" t="s">
        <v>6872</v>
      </c>
      <c r="AE90" s="7" t="s">
        <v>1629</v>
      </c>
      <c r="AF90" s="7" t="s">
        <v>1949</v>
      </c>
      <c r="AG90" s="6" t="s">
        <v>7072</v>
      </c>
      <c r="AH90" s="6" t="s">
        <v>7310</v>
      </c>
      <c r="AI90" s="6" t="s">
        <v>7548</v>
      </c>
      <c r="AJ90" s="6" t="s">
        <v>7786</v>
      </c>
      <c r="AK90" s="6" t="s">
        <v>8024</v>
      </c>
      <c r="AL90" s="6" t="s">
        <v>8538</v>
      </c>
      <c r="AM90" s="7" t="s">
        <v>8663</v>
      </c>
      <c r="AN90" s="6" t="s">
        <v>8775</v>
      </c>
      <c r="AO90" s="7" t="s">
        <v>8884</v>
      </c>
      <c r="AP90" s="6" t="s">
        <v>8989</v>
      </c>
      <c r="AQ90" s="6" t="s">
        <v>9097</v>
      </c>
      <c r="AR90" s="6" t="s">
        <v>9334</v>
      </c>
      <c r="AT90" s="6" t="s">
        <v>9807</v>
      </c>
      <c r="BV90" s="7" t="s">
        <v>9629</v>
      </c>
      <c r="BW90" t="str">
        <f>_xll.BDP(BV90,"NAME")</f>
        <v>#N/A Invalid Security</v>
      </c>
    </row>
    <row r="91" spans="1:75" ht="17.25" customHeight="1" x14ac:dyDescent="0.25">
      <c r="A91" s="7" t="s">
        <v>69</v>
      </c>
      <c r="B91" s="6" t="s">
        <v>2415</v>
      </c>
      <c r="D91" s="7" t="s">
        <v>167</v>
      </c>
      <c r="E91" s="7" t="s">
        <v>2680</v>
      </c>
      <c r="F91" s="6" t="s">
        <v>2971</v>
      </c>
      <c r="G91" s="6" t="s">
        <v>3079</v>
      </c>
      <c r="I91" s="7" t="s">
        <v>3332</v>
      </c>
      <c r="J91" s="7" t="s">
        <v>3521</v>
      </c>
      <c r="K91" s="7" t="s">
        <v>3649</v>
      </c>
      <c r="L91" s="6" t="s">
        <v>3758</v>
      </c>
      <c r="M91" s="6" t="s">
        <v>3875</v>
      </c>
      <c r="N91" s="6" t="s">
        <v>4152</v>
      </c>
      <c r="O91" s="7" t="s">
        <v>4444</v>
      </c>
      <c r="P91" s="6" t="s">
        <v>4785</v>
      </c>
      <c r="Q91" s="7" t="s">
        <v>1043</v>
      </c>
      <c r="R91" s="6" t="s">
        <v>5121</v>
      </c>
      <c r="S91" s="7" t="s">
        <v>5259</v>
      </c>
      <c r="T91" s="7" t="s">
        <v>1363</v>
      </c>
      <c r="U91" s="6" t="s">
        <v>5631</v>
      </c>
      <c r="V91" s="7" t="s">
        <v>855</v>
      </c>
      <c r="W91" s="7" t="s">
        <v>5741</v>
      </c>
      <c r="X91" s="6" t="s">
        <v>5896</v>
      </c>
      <c r="Y91" s="7" t="s">
        <v>6014</v>
      </c>
      <c r="Z91" s="7" t="s">
        <v>6148</v>
      </c>
      <c r="AA91" s="7" t="s">
        <v>6307</v>
      </c>
      <c r="AB91" s="6" t="s">
        <v>6392</v>
      </c>
      <c r="AC91" s="7" t="s">
        <v>6625</v>
      </c>
      <c r="AD91" s="6" t="s">
        <v>6873</v>
      </c>
      <c r="AE91" s="7" t="s">
        <v>1630</v>
      </c>
      <c r="AF91" s="7" t="s">
        <v>1950</v>
      </c>
      <c r="AG91" s="6" t="s">
        <v>7073</v>
      </c>
      <c r="AH91" s="6" t="s">
        <v>7311</v>
      </c>
      <c r="AI91" s="6" t="s">
        <v>7549</v>
      </c>
      <c r="AJ91" s="6" t="s">
        <v>7787</v>
      </c>
      <c r="AK91" s="6" t="s">
        <v>8025</v>
      </c>
      <c r="AL91" s="6" t="s">
        <v>8539</v>
      </c>
      <c r="AM91" s="7" t="s">
        <v>8664</v>
      </c>
      <c r="AN91" s="6" t="s">
        <v>8776</v>
      </c>
      <c r="AO91" s="7" t="s">
        <v>8885</v>
      </c>
      <c r="AP91" s="6" t="s">
        <v>8990</v>
      </c>
      <c r="AQ91" s="6" t="s">
        <v>9098</v>
      </c>
      <c r="AR91" s="6" t="s">
        <v>9335</v>
      </c>
      <c r="AT91" s="6" t="s">
        <v>9810</v>
      </c>
      <c r="BV91" s="7" t="s">
        <v>9630</v>
      </c>
      <c r="BW91" t="str">
        <f>_xll.BDP(BV91,"NAME")</f>
        <v>JPN YEN FUT (IMM) Jun94</v>
      </c>
    </row>
    <row r="92" spans="1:75" ht="17.25" customHeight="1" x14ac:dyDescent="0.25">
      <c r="A92" s="7" t="s">
        <v>4252</v>
      </c>
      <c r="B92" s="6" t="s">
        <v>2416</v>
      </c>
      <c r="D92" s="7" t="s">
        <v>168</v>
      </c>
      <c r="E92" s="7" t="s">
        <v>2681</v>
      </c>
      <c r="F92" s="6" t="s">
        <v>2972</v>
      </c>
      <c r="G92" s="6" t="s">
        <v>3080</v>
      </c>
      <c r="I92" s="7" t="s">
        <v>3333</v>
      </c>
      <c r="J92" s="7" t="s">
        <v>3522</v>
      </c>
      <c r="K92" s="7" t="s">
        <v>3650</v>
      </c>
      <c r="L92" s="6" t="s">
        <v>3759</v>
      </c>
      <c r="M92" s="6" t="s">
        <v>3876</v>
      </c>
      <c r="N92" s="6" t="s">
        <v>713</v>
      </c>
      <c r="O92" s="6" t="s">
        <v>4445</v>
      </c>
      <c r="P92" s="6" t="s">
        <v>4786</v>
      </c>
      <c r="Q92" s="7" t="s">
        <v>1044</v>
      </c>
      <c r="R92" s="7" t="s">
        <v>5122</v>
      </c>
      <c r="S92" s="7" t="s">
        <v>5260</v>
      </c>
      <c r="T92" s="7" t="s">
        <v>1364</v>
      </c>
      <c r="U92" s="7" t="s">
        <v>5632</v>
      </c>
      <c r="V92" s="6" t="s">
        <v>856</v>
      </c>
      <c r="W92" s="6" t="s">
        <v>5742</v>
      </c>
      <c r="X92" s="6" t="s">
        <v>5897</v>
      </c>
      <c r="Y92" s="6" t="s">
        <v>6015</v>
      </c>
      <c r="Z92" s="7" t="s">
        <v>6149</v>
      </c>
      <c r="AA92" s="6" t="s">
        <v>6308</v>
      </c>
      <c r="AB92" s="6" t="s">
        <v>6393</v>
      </c>
      <c r="AC92" s="7" t="s">
        <v>6626</v>
      </c>
      <c r="AD92" s="6" t="s">
        <v>6874</v>
      </c>
      <c r="AE92" s="7" t="s">
        <v>1631</v>
      </c>
      <c r="AF92" s="7" t="s">
        <v>1951</v>
      </c>
      <c r="AG92" s="6" t="s">
        <v>7074</v>
      </c>
      <c r="AH92" s="6" t="s">
        <v>7312</v>
      </c>
      <c r="AI92" s="6" t="s">
        <v>7550</v>
      </c>
      <c r="AJ92" s="6" t="s">
        <v>7788</v>
      </c>
      <c r="AK92" s="6" t="s">
        <v>8026</v>
      </c>
      <c r="AL92" s="6" t="s">
        <v>8540</v>
      </c>
      <c r="AM92" s="7" t="s">
        <v>8665</v>
      </c>
      <c r="AN92" s="6" t="s">
        <v>8777</v>
      </c>
      <c r="AO92" s="7" t="s">
        <v>8886</v>
      </c>
      <c r="AP92" s="6" t="s">
        <v>8991</v>
      </c>
      <c r="AQ92" s="6" t="s">
        <v>9099</v>
      </c>
      <c r="AR92" s="6" t="s">
        <v>9336</v>
      </c>
      <c r="AT92" s="6" t="s">
        <v>9813</v>
      </c>
      <c r="BV92" s="7" t="s">
        <v>9631</v>
      </c>
      <c r="BW92" t="str">
        <f>_xll.BDP(BV92,"NAME")</f>
        <v>#N/A Invalid Security</v>
      </c>
    </row>
    <row r="93" spans="1:75" ht="17.25" customHeight="1" x14ac:dyDescent="0.25">
      <c r="A93" s="7" t="s">
        <v>4253</v>
      </c>
      <c r="B93" s="6" t="s">
        <v>2417</v>
      </c>
      <c r="D93" s="7" t="s">
        <v>169</v>
      </c>
      <c r="E93" s="7" t="s">
        <v>2682</v>
      </c>
      <c r="F93" s="6" t="s">
        <v>2973</v>
      </c>
      <c r="G93" s="6" t="s">
        <v>3081</v>
      </c>
      <c r="I93" s="7" t="s">
        <v>3334</v>
      </c>
      <c r="J93" s="7" t="s">
        <v>613</v>
      </c>
      <c r="K93" s="7" t="s">
        <v>3651</v>
      </c>
      <c r="L93" s="6" t="s">
        <v>3760</v>
      </c>
      <c r="M93" s="6" t="s">
        <v>3877</v>
      </c>
      <c r="N93" s="6" t="s">
        <v>4153</v>
      </c>
      <c r="O93" s="6" t="s">
        <v>4446</v>
      </c>
      <c r="P93" s="6" t="s">
        <v>4787</v>
      </c>
      <c r="Q93" s="7" t="s">
        <v>1045</v>
      </c>
      <c r="R93" s="7" t="s">
        <v>5123</v>
      </c>
      <c r="S93" s="7" t="s">
        <v>5261</v>
      </c>
      <c r="T93" s="7" t="s">
        <v>1365</v>
      </c>
      <c r="U93" s="7" t="s">
        <v>5633</v>
      </c>
      <c r="V93" s="6" t="s">
        <v>2315</v>
      </c>
      <c r="W93" s="6" t="s">
        <v>5743</v>
      </c>
      <c r="X93" s="6" t="s">
        <v>5898</v>
      </c>
      <c r="Y93" s="6" t="s">
        <v>6016</v>
      </c>
      <c r="Z93" s="7" t="s">
        <v>6150</v>
      </c>
      <c r="AA93" s="6" t="s">
        <v>6309</v>
      </c>
      <c r="AB93" s="7" t="s">
        <v>6394</v>
      </c>
      <c r="AC93" s="7" t="s">
        <v>6627</v>
      </c>
      <c r="AD93" s="7" t="s">
        <v>6875</v>
      </c>
      <c r="AE93" s="7" t="s">
        <v>1632</v>
      </c>
      <c r="AF93" s="7" t="s">
        <v>1952</v>
      </c>
      <c r="AG93" s="6" t="s">
        <v>7075</v>
      </c>
      <c r="AH93" s="6" t="s">
        <v>7313</v>
      </c>
      <c r="AI93" s="6" t="s">
        <v>7551</v>
      </c>
      <c r="AJ93" s="6" t="s">
        <v>7789</v>
      </c>
      <c r="AK93" s="6" t="s">
        <v>8027</v>
      </c>
      <c r="AL93" s="6" t="s">
        <v>8541</v>
      </c>
      <c r="AM93" s="7" t="s">
        <v>8666</v>
      </c>
      <c r="AN93" s="6" t="s">
        <v>8778</v>
      </c>
      <c r="AO93" s="7" t="s">
        <v>8887</v>
      </c>
      <c r="AP93" s="6" t="s">
        <v>8992</v>
      </c>
      <c r="AQ93" s="6" t="s">
        <v>9100</v>
      </c>
      <c r="AR93" s="6" t="s">
        <v>9337</v>
      </c>
      <c r="AT93" s="6" t="s">
        <v>9816</v>
      </c>
      <c r="BV93" s="7" t="s">
        <v>9632</v>
      </c>
      <c r="BW93" t="str">
        <f>_xll.BDP(BV93,"NAME")</f>
        <v>#N/A Invalid Security</v>
      </c>
    </row>
    <row r="94" spans="1:75" ht="17.25" customHeight="1" x14ac:dyDescent="0.25">
      <c r="A94" s="7" t="s">
        <v>70</v>
      </c>
      <c r="B94" s="7" t="s">
        <v>2418</v>
      </c>
      <c r="D94" s="6" t="s">
        <v>170</v>
      </c>
      <c r="E94" s="7" t="s">
        <v>2683</v>
      </c>
      <c r="F94" s="6" t="s">
        <v>2974</v>
      </c>
      <c r="G94" s="6" t="s">
        <v>3082</v>
      </c>
      <c r="I94" s="7" t="s">
        <v>3335</v>
      </c>
      <c r="J94" s="7" t="s">
        <v>3523</v>
      </c>
      <c r="K94" s="7" t="s">
        <v>3652</v>
      </c>
      <c r="L94" s="6" t="s">
        <v>3761</v>
      </c>
      <c r="M94" s="6" t="s">
        <v>3878</v>
      </c>
      <c r="N94" s="6" t="s">
        <v>4154</v>
      </c>
      <c r="O94" s="6" t="s">
        <v>4447</v>
      </c>
      <c r="P94" s="6" t="s">
        <v>4788</v>
      </c>
      <c r="Q94" s="7" t="s">
        <v>1046</v>
      </c>
      <c r="R94" s="7" t="s">
        <v>5124</v>
      </c>
      <c r="S94" s="7" t="s">
        <v>5262</v>
      </c>
      <c r="T94" s="7" t="s">
        <v>1366</v>
      </c>
      <c r="U94" s="7" t="s">
        <v>5634</v>
      </c>
      <c r="V94" s="6" t="s">
        <v>891</v>
      </c>
      <c r="W94" s="6" t="s">
        <v>5744</v>
      </c>
      <c r="X94" s="6" t="s">
        <v>5899</v>
      </c>
      <c r="Y94" s="6" t="s">
        <v>6017</v>
      </c>
      <c r="Z94" s="7" t="s">
        <v>6151</v>
      </c>
      <c r="AA94" s="6" t="s">
        <v>6310</v>
      </c>
      <c r="AB94" s="7" t="s">
        <v>6395</v>
      </c>
      <c r="AC94" s="7" t="s">
        <v>6628</v>
      </c>
      <c r="AD94" s="7" t="s">
        <v>6876</v>
      </c>
      <c r="AE94" s="7" t="s">
        <v>1633</v>
      </c>
      <c r="AF94" s="7" t="s">
        <v>1953</v>
      </c>
      <c r="AG94" s="6" t="s">
        <v>7076</v>
      </c>
      <c r="AH94" s="6" t="s">
        <v>7314</v>
      </c>
      <c r="AI94" s="6" t="s">
        <v>7552</v>
      </c>
      <c r="AJ94" s="6" t="s">
        <v>7790</v>
      </c>
      <c r="AK94" s="6" t="s">
        <v>8028</v>
      </c>
      <c r="AL94" s="7" t="s">
        <v>8542</v>
      </c>
      <c r="AM94" s="6" t="s">
        <v>8667</v>
      </c>
      <c r="AN94" s="7" t="s">
        <v>8779</v>
      </c>
      <c r="AO94" s="6" t="s">
        <v>8888</v>
      </c>
      <c r="AP94" s="7" t="s">
        <v>8993</v>
      </c>
      <c r="AQ94" s="7" t="s">
        <v>9101</v>
      </c>
      <c r="AR94" s="7" t="s">
        <v>9338</v>
      </c>
      <c r="AT94" s="7" t="s">
        <v>9819</v>
      </c>
      <c r="BV94" s="7" t="s">
        <v>9633</v>
      </c>
      <c r="BW94" t="str">
        <f>_xll.BDP(BV94,"NAME")</f>
        <v>JPN YEN FUT (IMM) Sep94</v>
      </c>
    </row>
    <row r="95" spans="1:75" ht="17.25" customHeight="1" x14ac:dyDescent="0.25">
      <c r="A95" s="7" t="s">
        <v>4254</v>
      </c>
      <c r="B95" s="7" t="s">
        <v>2419</v>
      </c>
      <c r="D95" s="6" t="s">
        <v>171</v>
      </c>
      <c r="E95" s="7" t="s">
        <v>2684</v>
      </c>
      <c r="F95" s="7" t="s">
        <v>2975</v>
      </c>
      <c r="G95" s="6" t="s">
        <v>3083</v>
      </c>
      <c r="I95" s="7" t="s">
        <v>3336</v>
      </c>
      <c r="J95" s="7" t="s">
        <v>3524</v>
      </c>
      <c r="K95" s="6" t="s">
        <v>3653</v>
      </c>
      <c r="L95" s="7" t="s">
        <v>3762</v>
      </c>
      <c r="M95" s="7" t="s">
        <v>3879</v>
      </c>
      <c r="N95" s="6" t="s">
        <v>714</v>
      </c>
      <c r="O95" s="6" t="s">
        <v>4448</v>
      </c>
      <c r="P95" s="6" t="s">
        <v>4789</v>
      </c>
      <c r="Q95" s="7" t="s">
        <v>1047</v>
      </c>
      <c r="R95" s="7" t="s">
        <v>5125</v>
      </c>
      <c r="S95" s="7" t="s">
        <v>5263</v>
      </c>
      <c r="T95" s="7" t="s">
        <v>1367</v>
      </c>
      <c r="U95" s="7" t="s">
        <v>5635</v>
      </c>
      <c r="V95" s="6" t="s">
        <v>857</v>
      </c>
      <c r="W95" s="6" t="s">
        <v>5745</v>
      </c>
      <c r="X95" s="6" t="s">
        <v>5900</v>
      </c>
      <c r="Y95" s="6" t="s">
        <v>6018</v>
      </c>
      <c r="Z95" s="7" t="s">
        <v>6152</v>
      </c>
      <c r="AA95" s="6" t="s">
        <v>6311</v>
      </c>
      <c r="AB95" s="7" t="s">
        <v>6396</v>
      </c>
      <c r="AC95" s="7" t="s">
        <v>6629</v>
      </c>
      <c r="AD95" s="7" t="s">
        <v>6877</v>
      </c>
      <c r="AE95" s="7" t="s">
        <v>1634</v>
      </c>
      <c r="AF95" s="7" t="s">
        <v>1954</v>
      </c>
      <c r="AG95" s="6" t="s">
        <v>7077</v>
      </c>
      <c r="AH95" s="6" t="s">
        <v>7315</v>
      </c>
      <c r="AI95" s="6" t="s">
        <v>7553</v>
      </c>
      <c r="AJ95" s="6" t="s">
        <v>7791</v>
      </c>
      <c r="AK95" s="6" t="s">
        <v>8029</v>
      </c>
      <c r="AL95" s="7" t="s">
        <v>8543</v>
      </c>
      <c r="AM95" s="6" t="s">
        <v>8668</v>
      </c>
      <c r="AN95" s="7" t="s">
        <v>8780</v>
      </c>
      <c r="AO95" s="6" t="s">
        <v>8889</v>
      </c>
      <c r="AP95" s="7" t="s">
        <v>8994</v>
      </c>
      <c r="AQ95" s="7" t="s">
        <v>9102</v>
      </c>
      <c r="AR95" s="7" t="s">
        <v>9339</v>
      </c>
      <c r="AT95" s="7" t="s">
        <v>9822</v>
      </c>
      <c r="BV95" s="7" t="s">
        <v>9634</v>
      </c>
      <c r="BW95" t="str">
        <f>_xll.BDP(BV95,"NAME")</f>
        <v>#N/A Invalid Security</v>
      </c>
    </row>
    <row r="96" spans="1:75" ht="17.25" customHeight="1" x14ac:dyDescent="0.25">
      <c r="A96" s="7" t="s">
        <v>4255</v>
      </c>
      <c r="B96" s="7" t="s">
        <v>2420</v>
      </c>
      <c r="D96" s="6" t="s">
        <v>172</v>
      </c>
      <c r="E96" s="7" t="s">
        <v>2685</v>
      </c>
      <c r="F96" s="7" t="s">
        <v>2976</v>
      </c>
      <c r="G96" s="7" t="s">
        <v>3084</v>
      </c>
      <c r="I96" s="7" t="s">
        <v>3337</v>
      </c>
      <c r="J96" s="7" t="s">
        <v>614</v>
      </c>
      <c r="K96" s="6" t="s">
        <v>3654</v>
      </c>
      <c r="L96" s="7" t="s">
        <v>3763</v>
      </c>
      <c r="M96" s="7" t="s">
        <v>3880</v>
      </c>
      <c r="N96" s="7" t="s">
        <v>4155</v>
      </c>
      <c r="O96" s="6" t="s">
        <v>4449</v>
      </c>
      <c r="P96" s="6" t="s">
        <v>4790</v>
      </c>
      <c r="Q96" s="7" t="s">
        <v>1048</v>
      </c>
      <c r="R96" s="7" t="s">
        <v>5126</v>
      </c>
      <c r="S96" s="7" t="s">
        <v>5264</v>
      </c>
      <c r="T96" s="7" t="s">
        <v>1368</v>
      </c>
      <c r="U96" s="7" t="s">
        <v>5636</v>
      </c>
      <c r="V96" s="6" t="s">
        <v>858</v>
      </c>
      <c r="W96" s="6" t="s">
        <v>5746</v>
      </c>
      <c r="X96" s="7" t="s">
        <v>5901</v>
      </c>
      <c r="Y96" s="6" t="s">
        <v>6019</v>
      </c>
      <c r="Z96" s="6" t="s">
        <v>6153</v>
      </c>
      <c r="AA96" s="6" t="s">
        <v>6312</v>
      </c>
      <c r="AB96" s="7" t="s">
        <v>6397</v>
      </c>
      <c r="AC96" s="7" t="s">
        <v>6630</v>
      </c>
      <c r="AD96" s="7" t="s">
        <v>6878</v>
      </c>
      <c r="AE96" s="7" t="s">
        <v>1635</v>
      </c>
      <c r="AF96" s="7" t="s">
        <v>1955</v>
      </c>
      <c r="AG96" s="6" t="s">
        <v>7078</v>
      </c>
      <c r="AH96" s="6" t="s">
        <v>7316</v>
      </c>
      <c r="AI96" s="6" t="s">
        <v>7554</v>
      </c>
      <c r="AJ96" s="6" t="s">
        <v>7792</v>
      </c>
      <c r="AK96" s="6" t="s">
        <v>8030</v>
      </c>
      <c r="AL96" s="7" t="s">
        <v>8544</v>
      </c>
      <c r="AM96" s="6" t="s">
        <v>8669</v>
      </c>
      <c r="AN96" s="7" t="s">
        <v>8781</v>
      </c>
      <c r="AO96" s="6" t="s">
        <v>8890</v>
      </c>
      <c r="AP96" s="7" t="s">
        <v>8995</v>
      </c>
      <c r="AQ96" s="7" t="s">
        <v>9103</v>
      </c>
      <c r="AR96" s="7" t="s">
        <v>9340</v>
      </c>
      <c r="AT96" s="7" t="s">
        <v>9825</v>
      </c>
      <c r="BV96" s="7" t="s">
        <v>9635</v>
      </c>
      <c r="BW96" t="str">
        <f>_xll.BDP(BV96,"NAME")</f>
        <v>#N/A Invalid Security</v>
      </c>
    </row>
    <row r="97" spans="1:75" ht="17.25" customHeight="1" x14ac:dyDescent="0.25">
      <c r="A97" s="7" t="s">
        <v>71</v>
      </c>
      <c r="B97" s="7" t="s">
        <v>2421</v>
      </c>
      <c r="D97" s="6" t="s">
        <v>173</v>
      </c>
      <c r="E97" s="7" t="s">
        <v>2686</v>
      </c>
      <c r="F97" s="7" t="s">
        <v>2977</v>
      </c>
      <c r="G97" s="7" t="s">
        <v>3085</v>
      </c>
      <c r="I97" s="7" t="s">
        <v>3338</v>
      </c>
      <c r="J97" s="6" t="s">
        <v>3525</v>
      </c>
      <c r="K97" s="6" t="s">
        <v>3655</v>
      </c>
      <c r="L97" s="7" t="s">
        <v>3764</v>
      </c>
      <c r="M97" s="7" t="s">
        <v>3881</v>
      </c>
      <c r="N97" s="7" t="s">
        <v>4156</v>
      </c>
      <c r="O97" s="6" t="s">
        <v>4450</v>
      </c>
      <c r="P97" s="6" t="s">
        <v>4791</v>
      </c>
      <c r="Q97" s="7" t="s">
        <v>1049</v>
      </c>
      <c r="R97" s="7" t="s">
        <v>5127</v>
      </c>
      <c r="S97" s="7" t="s">
        <v>5265</v>
      </c>
      <c r="T97" s="7" t="s">
        <v>1369</v>
      </c>
      <c r="U97" s="6" t="s">
        <v>5637</v>
      </c>
      <c r="V97" s="7" t="s">
        <v>859</v>
      </c>
      <c r="W97" s="7" t="s">
        <v>5747</v>
      </c>
      <c r="X97" s="7" t="s">
        <v>5902</v>
      </c>
      <c r="Y97" s="7" t="s">
        <v>6020</v>
      </c>
      <c r="Z97" s="6" t="s">
        <v>6154</v>
      </c>
      <c r="AA97" s="7" t="s">
        <v>6313</v>
      </c>
      <c r="AB97" s="7" t="s">
        <v>6398</v>
      </c>
      <c r="AC97" s="7" t="s">
        <v>6631</v>
      </c>
      <c r="AD97" s="7" t="s">
        <v>6879</v>
      </c>
      <c r="AE97" s="7" t="s">
        <v>1636</v>
      </c>
      <c r="AF97" s="7" t="s">
        <v>1956</v>
      </c>
      <c r="AG97" s="6" t="s">
        <v>7079</v>
      </c>
      <c r="AH97" s="6" t="s">
        <v>7317</v>
      </c>
      <c r="AI97" s="6" t="s">
        <v>7555</v>
      </c>
      <c r="AJ97" s="6" t="s">
        <v>7793</v>
      </c>
      <c r="AK97" s="6" t="s">
        <v>8031</v>
      </c>
      <c r="AL97" s="7" t="s">
        <v>8545</v>
      </c>
      <c r="AM97" s="6" t="s">
        <v>8670</v>
      </c>
      <c r="AN97" s="7" t="s">
        <v>8782</v>
      </c>
      <c r="AO97" s="6" t="s">
        <v>8891</v>
      </c>
      <c r="AP97" s="7" t="s">
        <v>8996</v>
      </c>
      <c r="AQ97" s="7" t="s">
        <v>9104</v>
      </c>
      <c r="AR97" s="7" t="s">
        <v>9341</v>
      </c>
      <c r="AT97" s="7" t="s">
        <v>9828</v>
      </c>
      <c r="BV97" s="7" t="s">
        <v>9636</v>
      </c>
      <c r="BW97" t="str">
        <f>_xll.BDP(BV97,"NAME")</f>
        <v>JPN YEN FUT (IMM) Dec94</v>
      </c>
    </row>
    <row r="98" spans="1:75" ht="17.25" customHeight="1" x14ac:dyDescent="0.25">
      <c r="A98" s="7" t="s">
        <v>4256</v>
      </c>
      <c r="B98" s="6" t="s">
        <v>2422</v>
      </c>
      <c r="D98" s="7" t="s">
        <v>174</v>
      </c>
      <c r="E98" s="7" t="s">
        <v>2687</v>
      </c>
      <c r="F98" s="7" t="s">
        <v>2978</v>
      </c>
      <c r="G98" s="7" t="s">
        <v>3086</v>
      </c>
      <c r="I98" s="6" t="s">
        <v>3339</v>
      </c>
      <c r="J98" s="6" t="s">
        <v>3526</v>
      </c>
      <c r="K98" s="6" t="s">
        <v>3656</v>
      </c>
      <c r="L98" s="7" t="s">
        <v>3765</v>
      </c>
      <c r="M98" s="7" t="s">
        <v>3882</v>
      </c>
      <c r="N98" s="7" t="s">
        <v>715</v>
      </c>
      <c r="O98" s="6" t="s">
        <v>4451</v>
      </c>
      <c r="P98" s="7" t="s">
        <v>4792</v>
      </c>
      <c r="Q98" s="6" t="s">
        <v>1050</v>
      </c>
      <c r="R98" s="7" t="s">
        <v>5128</v>
      </c>
      <c r="S98" s="6" t="s">
        <v>5266</v>
      </c>
      <c r="T98" s="6" t="s">
        <v>1370</v>
      </c>
      <c r="U98" s="6" t="s">
        <v>5638</v>
      </c>
      <c r="V98" s="7" t="s">
        <v>2316</v>
      </c>
      <c r="W98" s="7" t="s">
        <v>5748</v>
      </c>
      <c r="X98" s="7" t="s">
        <v>5903</v>
      </c>
      <c r="Y98" s="7" t="s">
        <v>6021</v>
      </c>
      <c r="Z98" s="6" t="s">
        <v>6155</v>
      </c>
      <c r="AA98" s="7" t="s">
        <v>6314</v>
      </c>
      <c r="AB98" s="7" t="s">
        <v>6399</v>
      </c>
      <c r="AC98" s="6" t="s">
        <v>6632</v>
      </c>
      <c r="AD98" s="7" t="s">
        <v>6880</v>
      </c>
      <c r="AE98" s="6" t="s">
        <v>1637</v>
      </c>
      <c r="AF98" s="6" t="s">
        <v>1957</v>
      </c>
      <c r="AG98" s="7" t="s">
        <v>7080</v>
      </c>
      <c r="AH98" s="7" t="s">
        <v>7318</v>
      </c>
      <c r="AI98" s="7" t="s">
        <v>7556</v>
      </c>
      <c r="AJ98" s="7" t="s">
        <v>7794</v>
      </c>
      <c r="AK98" s="7" t="s">
        <v>8032</v>
      </c>
      <c r="AL98" s="6" t="s">
        <v>8546</v>
      </c>
      <c r="AM98" s="7" t="s">
        <v>8671</v>
      </c>
      <c r="AN98" s="6" t="s">
        <v>8783</v>
      </c>
      <c r="AO98" s="7" t="s">
        <v>8892</v>
      </c>
      <c r="AP98" s="6" t="s">
        <v>8997</v>
      </c>
      <c r="AQ98" s="6" t="s">
        <v>9105</v>
      </c>
      <c r="AR98" s="6" t="s">
        <v>9342</v>
      </c>
      <c r="AT98" s="6" t="s">
        <v>9831</v>
      </c>
      <c r="BV98" s="6" t="s">
        <v>9637</v>
      </c>
      <c r="BW98" t="str">
        <f>_xll.BDP(BV98,"NAME")</f>
        <v>#N/A Invalid Security</v>
      </c>
    </row>
    <row r="99" spans="1:75" ht="17.25" customHeight="1" x14ac:dyDescent="0.25">
      <c r="A99" s="7" t="s">
        <v>4257</v>
      </c>
      <c r="B99" s="6" t="s">
        <v>2423</v>
      </c>
      <c r="D99" s="7" t="s">
        <v>175</v>
      </c>
      <c r="E99" s="6" t="s">
        <v>2688</v>
      </c>
      <c r="F99" s="6" t="s">
        <v>2979</v>
      </c>
      <c r="G99" s="7" t="s">
        <v>3087</v>
      </c>
      <c r="I99" s="6" t="s">
        <v>3340</v>
      </c>
      <c r="J99" s="6" t="s">
        <v>615</v>
      </c>
      <c r="K99" s="7" t="s">
        <v>3657</v>
      </c>
      <c r="L99" s="6" t="s">
        <v>3766</v>
      </c>
      <c r="M99" s="7" t="s">
        <v>3883</v>
      </c>
      <c r="N99" s="7" t="s">
        <v>4157</v>
      </c>
      <c r="O99" s="6" t="s">
        <v>4452</v>
      </c>
      <c r="P99" s="7" t="s">
        <v>4793</v>
      </c>
      <c r="Q99" s="6" t="s">
        <v>1051</v>
      </c>
      <c r="R99" s="7" t="s">
        <v>5129</v>
      </c>
      <c r="S99" s="6" t="s">
        <v>5267</v>
      </c>
      <c r="T99" s="6" t="s">
        <v>1371</v>
      </c>
      <c r="U99" s="6" t="s">
        <v>5639</v>
      </c>
      <c r="V99" s="7" t="s">
        <v>892</v>
      </c>
      <c r="W99" s="7" t="s">
        <v>5749</v>
      </c>
      <c r="X99" s="7" t="s">
        <v>5904</v>
      </c>
      <c r="Y99" s="7" t="s">
        <v>6022</v>
      </c>
      <c r="Z99" s="6" t="s">
        <v>6156</v>
      </c>
      <c r="AA99" s="7" t="s">
        <v>6315</v>
      </c>
      <c r="AB99" s="7" t="s">
        <v>6400</v>
      </c>
      <c r="AC99" s="6" t="s">
        <v>6633</v>
      </c>
      <c r="AD99" s="6" t="s">
        <v>6881</v>
      </c>
      <c r="AE99" s="6" t="s">
        <v>1638</v>
      </c>
      <c r="AF99" s="6" t="s">
        <v>1958</v>
      </c>
      <c r="AG99" s="7" t="s">
        <v>7081</v>
      </c>
      <c r="AH99" s="7" t="s">
        <v>7319</v>
      </c>
      <c r="AI99" s="7" t="s">
        <v>7557</v>
      </c>
      <c r="AJ99" s="7" t="s">
        <v>7795</v>
      </c>
      <c r="AK99" s="7" t="s">
        <v>8033</v>
      </c>
      <c r="AL99" s="6" t="s">
        <v>8547</v>
      </c>
      <c r="AM99" s="7" t="s">
        <v>8672</v>
      </c>
      <c r="AN99" s="6" t="s">
        <v>8784</v>
      </c>
      <c r="AO99" s="7" t="s">
        <v>8893</v>
      </c>
      <c r="AP99" s="6" t="s">
        <v>8998</v>
      </c>
      <c r="AQ99" s="6" t="s">
        <v>9106</v>
      </c>
      <c r="AR99" s="6" t="s">
        <v>9343</v>
      </c>
      <c r="AT99" s="6" t="s">
        <v>9834</v>
      </c>
      <c r="BV99" s="6" t="s">
        <v>9638</v>
      </c>
      <c r="BW99" t="str">
        <f>_xll.BDP(BV99,"NAME")</f>
        <v>#N/A Invalid Security</v>
      </c>
    </row>
    <row r="100" spans="1:75" ht="17.25" customHeight="1" x14ac:dyDescent="0.25">
      <c r="A100" s="7" t="s">
        <v>72</v>
      </c>
      <c r="B100" s="6" t="s">
        <v>2424</v>
      </c>
      <c r="D100" s="7" t="s">
        <v>176</v>
      </c>
      <c r="E100" s="6" t="s">
        <v>2689</v>
      </c>
      <c r="F100" s="6" t="s">
        <v>2980</v>
      </c>
      <c r="G100" s="7" t="s">
        <v>3088</v>
      </c>
      <c r="I100" s="6" t="s">
        <v>3341</v>
      </c>
      <c r="J100" s="6" t="s">
        <v>3527</v>
      </c>
      <c r="K100" s="7" t="s">
        <v>3658</v>
      </c>
      <c r="L100" s="6" t="s">
        <v>3767</v>
      </c>
      <c r="M100" s="7" t="s">
        <v>3884</v>
      </c>
      <c r="N100" s="7" t="s">
        <v>4158</v>
      </c>
      <c r="O100" s="6" t="s">
        <v>4453</v>
      </c>
      <c r="P100" s="7" t="s">
        <v>4794</v>
      </c>
      <c r="Q100" s="6" t="s">
        <v>1052</v>
      </c>
      <c r="R100" s="7" t="s">
        <v>5130</v>
      </c>
      <c r="S100" s="6" t="s">
        <v>5268</v>
      </c>
      <c r="T100" s="6" t="s">
        <v>1372</v>
      </c>
      <c r="U100" s="6" t="s">
        <v>5640</v>
      </c>
      <c r="V100" s="7" t="s">
        <v>860</v>
      </c>
      <c r="W100" s="7" t="s">
        <v>5750</v>
      </c>
      <c r="X100" s="6" t="s">
        <v>5905</v>
      </c>
      <c r="Y100" s="7" t="s">
        <v>6023</v>
      </c>
      <c r="Z100" s="6" t="s">
        <v>6157</v>
      </c>
      <c r="AA100" s="7" t="s">
        <v>6316</v>
      </c>
      <c r="AB100" s="6" t="s">
        <v>6401</v>
      </c>
      <c r="AC100" s="6" t="s">
        <v>6634</v>
      </c>
      <c r="AD100" s="6" t="s">
        <v>6882</v>
      </c>
      <c r="AE100" s="6" t="s">
        <v>1639</v>
      </c>
      <c r="AF100" s="6" t="s">
        <v>1959</v>
      </c>
      <c r="AG100" s="7" t="s">
        <v>7082</v>
      </c>
      <c r="AH100" s="7" t="s">
        <v>7320</v>
      </c>
      <c r="AI100" s="7" t="s">
        <v>7558</v>
      </c>
      <c r="AJ100" s="7" t="s">
        <v>7796</v>
      </c>
      <c r="AK100" s="7" t="s">
        <v>8034</v>
      </c>
      <c r="AL100" s="6" t="s">
        <v>8548</v>
      </c>
      <c r="AM100" s="7" t="s">
        <v>8673</v>
      </c>
      <c r="AN100" s="6" t="s">
        <v>8785</v>
      </c>
      <c r="AO100" s="7" t="s">
        <v>8894</v>
      </c>
      <c r="AP100" s="6" t="s">
        <v>8999</v>
      </c>
      <c r="AQ100" s="6" t="s">
        <v>9107</v>
      </c>
      <c r="AR100" s="6" t="s">
        <v>9344</v>
      </c>
      <c r="AT100" s="6" t="s">
        <v>9837</v>
      </c>
      <c r="BV100" s="6" t="s">
        <v>9639</v>
      </c>
      <c r="BW100" t="str">
        <f>_xll.BDP(BV100,"NAME")</f>
        <v>JPN YEN CURR FUT  Mar95</v>
      </c>
    </row>
    <row r="101" spans="1:75" ht="17.25" customHeight="1" x14ac:dyDescent="0.25">
      <c r="A101" s="7" t="s">
        <v>4258</v>
      </c>
      <c r="B101" s="6" t="s">
        <v>2425</v>
      </c>
      <c r="D101" s="7" t="s">
        <v>177</v>
      </c>
      <c r="E101" s="6" t="s">
        <v>2690</v>
      </c>
      <c r="F101" s="6" t="s">
        <v>2981</v>
      </c>
      <c r="G101" s="7" t="s">
        <v>3089</v>
      </c>
      <c r="I101" s="6" t="s">
        <v>3342</v>
      </c>
      <c r="J101" s="6" t="s">
        <v>3528</v>
      </c>
      <c r="K101" s="7" t="s">
        <v>3659</v>
      </c>
      <c r="L101" s="6" t="s">
        <v>3768</v>
      </c>
      <c r="M101" s="7" t="s">
        <v>3885</v>
      </c>
      <c r="N101" s="7" t="s">
        <v>716</v>
      </c>
      <c r="O101" s="6" t="s">
        <v>4454</v>
      </c>
      <c r="P101" s="7" t="s">
        <v>4795</v>
      </c>
      <c r="Q101" s="6" t="s">
        <v>1053</v>
      </c>
      <c r="R101" s="7" t="s">
        <v>5131</v>
      </c>
      <c r="S101" s="6" t="s">
        <v>5269</v>
      </c>
      <c r="T101" s="6" t="s">
        <v>1373</v>
      </c>
      <c r="U101" s="6" t="s">
        <v>5641</v>
      </c>
      <c r="V101" s="7" t="s">
        <v>861</v>
      </c>
      <c r="W101" s="7" t="s">
        <v>5751</v>
      </c>
      <c r="X101" s="6" t="s">
        <v>5906</v>
      </c>
      <c r="Y101" s="7" t="s">
        <v>6024</v>
      </c>
      <c r="Z101" s="7" t="s">
        <v>6158</v>
      </c>
      <c r="AA101" s="7" t="s">
        <v>6317</v>
      </c>
      <c r="AB101" s="6" t="s">
        <v>6402</v>
      </c>
      <c r="AC101" s="6" t="s">
        <v>6635</v>
      </c>
      <c r="AD101" s="6" t="s">
        <v>6883</v>
      </c>
      <c r="AE101" s="6" t="s">
        <v>1640</v>
      </c>
      <c r="AF101" s="6" t="s">
        <v>1960</v>
      </c>
      <c r="AG101" s="7" t="s">
        <v>7083</v>
      </c>
      <c r="AH101" s="7" t="s">
        <v>7321</v>
      </c>
      <c r="AI101" s="7" t="s">
        <v>7559</v>
      </c>
      <c r="AJ101" s="7" t="s">
        <v>7797</v>
      </c>
      <c r="AK101" s="7" t="s">
        <v>8035</v>
      </c>
      <c r="AL101" s="6" t="s">
        <v>8549</v>
      </c>
      <c r="AM101" s="7" t="s">
        <v>8674</v>
      </c>
      <c r="AN101" s="6" t="s">
        <v>8786</v>
      </c>
      <c r="AO101" s="7" t="s">
        <v>8895</v>
      </c>
      <c r="AP101" s="6" t="s">
        <v>9000</v>
      </c>
      <c r="AQ101" s="6" t="s">
        <v>9108</v>
      </c>
      <c r="AR101" s="6" t="s">
        <v>9345</v>
      </c>
      <c r="AT101" s="6" t="s">
        <v>9840</v>
      </c>
      <c r="BV101" s="6" t="s">
        <v>9640</v>
      </c>
      <c r="BW101" t="str">
        <f>_xll.BDP(BV101,"NAME")</f>
        <v>#N/A Invalid Security</v>
      </c>
    </row>
    <row r="102" spans="1:75" ht="17.25" customHeight="1" x14ac:dyDescent="0.25">
      <c r="A102" s="6" t="s">
        <v>4259</v>
      </c>
      <c r="B102" s="7" t="s">
        <v>2426</v>
      </c>
      <c r="D102" s="6" t="s">
        <v>178</v>
      </c>
      <c r="E102" s="6" t="s">
        <v>2691</v>
      </c>
      <c r="F102" s="6" t="s">
        <v>2982</v>
      </c>
      <c r="G102" s="7" t="s">
        <v>3090</v>
      </c>
      <c r="I102" s="6" t="s">
        <v>3343</v>
      </c>
      <c r="J102" s="6" t="s">
        <v>616</v>
      </c>
      <c r="K102" s="7" t="s">
        <v>3660</v>
      </c>
      <c r="L102" s="6" t="s">
        <v>3769</v>
      </c>
      <c r="M102" s="7" t="s">
        <v>3886</v>
      </c>
      <c r="N102" s="7" t="s">
        <v>4159</v>
      </c>
      <c r="O102" s="6" t="s">
        <v>4455</v>
      </c>
      <c r="P102" s="7" t="s">
        <v>4796</v>
      </c>
      <c r="Q102" s="6" t="s">
        <v>1054</v>
      </c>
      <c r="R102" s="7" t="s">
        <v>5132</v>
      </c>
      <c r="S102" s="6" t="s">
        <v>5270</v>
      </c>
      <c r="T102" s="6" t="s">
        <v>1374</v>
      </c>
      <c r="U102" s="7" t="s">
        <v>5642</v>
      </c>
      <c r="V102" s="6" t="s">
        <v>862</v>
      </c>
      <c r="W102" s="6" t="s">
        <v>5752</v>
      </c>
      <c r="X102" s="6" t="s">
        <v>5907</v>
      </c>
      <c r="Y102" s="6" t="s">
        <v>6025</v>
      </c>
      <c r="Z102" s="7" t="s">
        <v>6159</v>
      </c>
      <c r="AA102" s="6" t="s">
        <v>6318</v>
      </c>
      <c r="AB102" s="6" t="s">
        <v>6403</v>
      </c>
      <c r="AC102" s="6" t="s">
        <v>6636</v>
      </c>
      <c r="AD102" s="6" t="s">
        <v>6884</v>
      </c>
      <c r="AE102" s="6" t="s">
        <v>1641</v>
      </c>
      <c r="AF102" s="6" t="s">
        <v>1961</v>
      </c>
      <c r="AG102" s="7" t="s">
        <v>7084</v>
      </c>
      <c r="AH102" s="7" t="s">
        <v>7322</v>
      </c>
      <c r="AI102" s="7" t="s">
        <v>7560</v>
      </c>
      <c r="AJ102" s="7" t="s">
        <v>7798</v>
      </c>
      <c r="AK102" s="7" t="s">
        <v>8036</v>
      </c>
      <c r="AL102" s="7" t="s">
        <v>8550</v>
      </c>
      <c r="AM102" s="6" t="s">
        <v>8675</v>
      </c>
      <c r="AN102" s="7" t="s">
        <v>8787</v>
      </c>
      <c r="AO102" s="6" t="s">
        <v>8896</v>
      </c>
      <c r="AP102" s="7" t="s">
        <v>9001</v>
      </c>
      <c r="AQ102" s="7" t="s">
        <v>9109</v>
      </c>
      <c r="AR102" s="7" t="s">
        <v>9346</v>
      </c>
      <c r="AT102" s="7" t="s">
        <v>9843</v>
      </c>
      <c r="BV102" s="6" t="s">
        <v>9641</v>
      </c>
      <c r="BW102" t="str">
        <f>_xll.BDP(BV102,"NAME")</f>
        <v>#N/A Invalid Security</v>
      </c>
    </row>
    <row r="103" spans="1:75" ht="17.25" customHeight="1" x14ac:dyDescent="0.25">
      <c r="A103" s="6" t="s">
        <v>73</v>
      </c>
      <c r="B103" s="7" t="s">
        <v>2427</v>
      </c>
      <c r="D103" s="6" t="s">
        <v>179</v>
      </c>
      <c r="E103" s="6" t="s">
        <v>2692</v>
      </c>
      <c r="F103" s="7" t="s">
        <v>2983</v>
      </c>
      <c r="G103" s="7" t="s">
        <v>3091</v>
      </c>
      <c r="I103" s="6" t="s">
        <v>3344</v>
      </c>
      <c r="J103" s="6" t="s">
        <v>3529</v>
      </c>
      <c r="K103" s="6" t="s">
        <v>3661</v>
      </c>
      <c r="L103" s="7" t="s">
        <v>3770</v>
      </c>
      <c r="M103" s="7" t="s">
        <v>3887</v>
      </c>
      <c r="N103" s="7" t="s">
        <v>4160</v>
      </c>
      <c r="O103" s="6" t="s">
        <v>4456</v>
      </c>
      <c r="P103" s="7" t="s">
        <v>4797</v>
      </c>
      <c r="Q103" s="6" t="s">
        <v>1055</v>
      </c>
      <c r="R103" s="7" t="s">
        <v>5133</v>
      </c>
      <c r="S103" s="6" t="s">
        <v>5271</v>
      </c>
      <c r="T103" s="6" t="s">
        <v>1375</v>
      </c>
      <c r="U103" s="7" t="s">
        <v>5643</v>
      </c>
      <c r="V103" s="6" t="s">
        <v>2317</v>
      </c>
      <c r="W103" s="6" t="s">
        <v>5753</v>
      </c>
      <c r="X103" s="6" t="s">
        <v>5908</v>
      </c>
      <c r="Y103" s="6" t="s">
        <v>6026</v>
      </c>
      <c r="Z103" s="7" t="s">
        <v>6160</v>
      </c>
      <c r="AA103" s="6" t="s">
        <v>6319</v>
      </c>
      <c r="AB103" s="6" t="s">
        <v>6404</v>
      </c>
      <c r="AC103" s="6" t="s">
        <v>6637</v>
      </c>
      <c r="AD103" s="6" t="s">
        <v>6885</v>
      </c>
      <c r="AE103" s="6" t="s">
        <v>1642</v>
      </c>
      <c r="AF103" s="6" t="s">
        <v>1962</v>
      </c>
      <c r="AG103" s="7" t="s">
        <v>7085</v>
      </c>
      <c r="AH103" s="7" t="s">
        <v>7323</v>
      </c>
      <c r="AI103" s="7" t="s">
        <v>7561</v>
      </c>
      <c r="AJ103" s="7" t="s">
        <v>7799</v>
      </c>
      <c r="AK103" s="7" t="s">
        <v>8037</v>
      </c>
      <c r="AL103" s="7" t="s">
        <v>8551</v>
      </c>
      <c r="AM103" s="6" t="s">
        <v>8676</v>
      </c>
      <c r="AN103" s="7" t="s">
        <v>8788</v>
      </c>
      <c r="AO103" s="6" t="s">
        <v>8897</v>
      </c>
      <c r="AP103" s="7" t="s">
        <v>9002</v>
      </c>
      <c r="AQ103" s="7" t="s">
        <v>9110</v>
      </c>
      <c r="AR103" s="7" t="s">
        <v>9347</v>
      </c>
      <c r="AT103" s="7" t="s">
        <v>9846</v>
      </c>
      <c r="BV103" s="6" t="s">
        <v>9642</v>
      </c>
      <c r="BW103" t="str">
        <f>_xll.BDP(BV103,"NAME")</f>
        <v>JPN YEN CURR FUT  Jun95</v>
      </c>
    </row>
    <row r="104" spans="1:75" ht="17.25" customHeight="1" x14ac:dyDescent="0.25">
      <c r="A104" s="6" t="s">
        <v>4260</v>
      </c>
      <c r="B104" s="7" t="s">
        <v>2428</v>
      </c>
      <c r="D104" s="6" t="s">
        <v>180</v>
      </c>
      <c r="E104" s="6" t="s">
        <v>2693</v>
      </c>
      <c r="F104" s="7" t="s">
        <v>2984</v>
      </c>
      <c r="G104" s="7" t="s">
        <v>3092</v>
      </c>
      <c r="I104" s="6" t="s">
        <v>3345</v>
      </c>
      <c r="J104" s="6" t="s">
        <v>3530</v>
      </c>
      <c r="K104" s="6" t="s">
        <v>3662</v>
      </c>
      <c r="L104" s="7" t="s">
        <v>3771</v>
      </c>
      <c r="M104" s="7" t="s">
        <v>3888</v>
      </c>
      <c r="N104" s="7" t="s">
        <v>717</v>
      </c>
      <c r="O104" s="7" t="s">
        <v>4457</v>
      </c>
      <c r="P104" s="7" t="s">
        <v>4798</v>
      </c>
      <c r="Q104" s="6" t="s">
        <v>1056</v>
      </c>
      <c r="R104" s="6" t="s">
        <v>5134</v>
      </c>
      <c r="S104" s="6" t="s">
        <v>5272</v>
      </c>
      <c r="T104" s="6" t="s">
        <v>1376</v>
      </c>
      <c r="U104" s="7" t="s">
        <v>5644</v>
      </c>
      <c r="V104" s="6" t="s">
        <v>893</v>
      </c>
      <c r="W104" s="6" t="s">
        <v>5754</v>
      </c>
      <c r="X104" s="7" t="s">
        <v>5909</v>
      </c>
      <c r="Y104" s="6" t="s">
        <v>6027</v>
      </c>
      <c r="Z104" s="7" t="s">
        <v>6161</v>
      </c>
      <c r="AA104" s="6" t="s">
        <v>6320</v>
      </c>
      <c r="AB104" s="6" t="s">
        <v>6405</v>
      </c>
      <c r="AC104" s="6" t="s">
        <v>6638</v>
      </c>
      <c r="AD104" s="6" t="s">
        <v>6886</v>
      </c>
      <c r="AE104" s="6" t="s">
        <v>1643</v>
      </c>
      <c r="AF104" s="6" t="s">
        <v>1963</v>
      </c>
      <c r="AG104" s="7" t="s">
        <v>7086</v>
      </c>
      <c r="AH104" s="7" t="s">
        <v>7324</v>
      </c>
      <c r="AI104" s="7" t="s">
        <v>7562</v>
      </c>
      <c r="AJ104" s="7" t="s">
        <v>7800</v>
      </c>
      <c r="AK104" s="7" t="s">
        <v>8038</v>
      </c>
      <c r="AL104" s="7" t="s">
        <v>8552</v>
      </c>
      <c r="AM104" s="6" t="s">
        <v>8677</v>
      </c>
      <c r="AN104" s="7" t="s">
        <v>8789</v>
      </c>
      <c r="AO104" s="6" t="s">
        <v>8898</v>
      </c>
      <c r="AP104" s="7" t="s">
        <v>9003</v>
      </c>
      <c r="AQ104" s="7" t="s">
        <v>9111</v>
      </c>
      <c r="AR104" s="7" t="s">
        <v>9348</v>
      </c>
      <c r="AT104" s="7" t="s">
        <v>9849</v>
      </c>
      <c r="BV104" s="6" t="s">
        <v>9643</v>
      </c>
      <c r="BW104" t="str">
        <f>_xll.BDP(BV104,"NAME")</f>
        <v>#N/A Invalid Security</v>
      </c>
    </row>
    <row r="105" spans="1:75" ht="17.25" customHeight="1" x14ac:dyDescent="0.25">
      <c r="A105" s="6" t="s">
        <v>4261</v>
      </c>
      <c r="B105" s="7" t="s">
        <v>2429</v>
      </c>
      <c r="D105" s="6" t="s">
        <v>181</v>
      </c>
      <c r="E105" s="6" t="s">
        <v>2694</v>
      </c>
      <c r="F105" s="7" t="s">
        <v>2985</v>
      </c>
      <c r="G105" s="7" t="s">
        <v>3093</v>
      </c>
      <c r="I105" s="6" t="s">
        <v>3346</v>
      </c>
      <c r="J105" s="6" t="s">
        <v>617</v>
      </c>
      <c r="K105" s="6" t="s">
        <v>3663</v>
      </c>
      <c r="L105" s="7" t="s">
        <v>3772</v>
      </c>
      <c r="M105" s="7" t="s">
        <v>3889</v>
      </c>
      <c r="N105" s="7" t="s">
        <v>4161</v>
      </c>
      <c r="O105" s="7" t="s">
        <v>4458</v>
      </c>
      <c r="P105" s="7" t="s">
        <v>4799</v>
      </c>
      <c r="Q105" s="6" t="s">
        <v>1057</v>
      </c>
      <c r="R105" s="6" t="s">
        <v>5135</v>
      </c>
      <c r="S105" s="6" t="s">
        <v>5273</v>
      </c>
      <c r="T105" s="6" t="s">
        <v>1377</v>
      </c>
      <c r="U105" s="7" t="s">
        <v>5645</v>
      </c>
      <c r="V105" s="6" t="s">
        <v>863</v>
      </c>
      <c r="W105" s="6" t="s">
        <v>5755</v>
      </c>
      <c r="X105" s="7" t="s">
        <v>5910</v>
      </c>
      <c r="Y105" s="6" t="s">
        <v>6028</v>
      </c>
      <c r="Z105" s="7" t="s">
        <v>6162</v>
      </c>
      <c r="AA105" s="6" t="s">
        <v>6321</v>
      </c>
      <c r="AB105" s="6" t="s">
        <v>6406</v>
      </c>
      <c r="AC105" s="6" t="s">
        <v>6639</v>
      </c>
      <c r="AD105" s="6" t="s">
        <v>6887</v>
      </c>
      <c r="AE105" s="6" t="s">
        <v>1644</v>
      </c>
      <c r="AF105" s="6" t="s">
        <v>1964</v>
      </c>
      <c r="AG105" s="7" t="s">
        <v>7087</v>
      </c>
      <c r="AH105" s="7" t="s">
        <v>7325</v>
      </c>
      <c r="AI105" s="7" t="s">
        <v>7563</v>
      </c>
      <c r="AJ105" s="7" t="s">
        <v>7801</v>
      </c>
      <c r="AK105" s="7" t="s">
        <v>8039</v>
      </c>
      <c r="AL105" s="7" t="s">
        <v>8553</v>
      </c>
      <c r="AM105" s="6" t="s">
        <v>8678</v>
      </c>
      <c r="AN105" s="7" t="s">
        <v>8790</v>
      </c>
      <c r="AO105" s="6" t="s">
        <v>8899</v>
      </c>
      <c r="AP105" s="7" t="s">
        <v>9004</v>
      </c>
      <c r="AQ105" s="7" t="s">
        <v>9112</v>
      </c>
      <c r="AR105" s="7" t="s">
        <v>9349</v>
      </c>
      <c r="AT105" s="7" t="s">
        <v>9852</v>
      </c>
      <c r="BV105" s="6" t="s">
        <v>9644</v>
      </c>
      <c r="BW105" t="str">
        <f>_xll.BDP(BV105,"NAME")</f>
        <v>#N/A Invalid Security</v>
      </c>
    </row>
    <row r="106" spans="1:75" ht="17.25" customHeight="1" x14ac:dyDescent="0.25">
      <c r="A106" s="6" t="s">
        <v>74</v>
      </c>
      <c r="B106" s="6" t="s">
        <v>2430</v>
      </c>
      <c r="D106" s="7" t="s">
        <v>182</v>
      </c>
      <c r="E106" s="6" t="s">
        <v>2695</v>
      </c>
      <c r="F106" s="7" t="s">
        <v>2986</v>
      </c>
      <c r="G106" s="7" t="s">
        <v>3094</v>
      </c>
      <c r="I106" s="6" t="s">
        <v>3347</v>
      </c>
      <c r="J106" s="6" t="s">
        <v>3531</v>
      </c>
      <c r="K106" s="6" t="s">
        <v>3664</v>
      </c>
      <c r="L106" s="7" t="s">
        <v>3773</v>
      </c>
      <c r="M106" s="7" t="s">
        <v>3890</v>
      </c>
      <c r="N106" s="7" t="s">
        <v>4162</v>
      </c>
      <c r="O106" s="7" t="s">
        <v>4459</v>
      </c>
      <c r="P106" s="7" t="s">
        <v>4800</v>
      </c>
      <c r="Q106" s="6" t="s">
        <v>1058</v>
      </c>
      <c r="R106" s="6" t="s">
        <v>5136</v>
      </c>
      <c r="S106" s="6" t="s">
        <v>5274</v>
      </c>
      <c r="T106" s="6" t="s">
        <v>1378</v>
      </c>
      <c r="U106" s="7" t="s">
        <v>5646</v>
      </c>
      <c r="V106" s="6" t="s">
        <v>864</v>
      </c>
      <c r="W106" s="6" t="s">
        <v>5756</v>
      </c>
      <c r="X106" s="7" t="s">
        <v>5911</v>
      </c>
      <c r="Y106" s="6" t="s">
        <v>6029</v>
      </c>
      <c r="Z106" s="6" t="s">
        <v>6163</v>
      </c>
      <c r="AA106" s="6" t="s">
        <v>6322</v>
      </c>
      <c r="AB106" s="6" t="s">
        <v>6407</v>
      </c>
      <c r="AC106" s="7" t="s">
        <v>6640</v>
      </c>
      <c r="AD106" s="6" t="s">
        <v>6888</v>
      </c>
      <c r="AE106" s="6" t="s">
        <v>1645</v>
      </c>
      <c r="AF106" s="6" t="s">
        <v>1965</v>
      </c>
      <c r="AG106" s="7" t="s">
        <v>7088</v>
      </c>
      <c r="AH106" s="7" t="s">
        <v>7326</v>
      </c>
      <c r="AI106" s="7" t="s">
        <v>7564</v>
      </c>
      <c r="AJ106" s="7" t="s">
        <v>7802</v>
      </c>
      <c r="AK106" s="7" t="s">
        <v>8040</v>
      </c>
      <c r="AL106" s="6" t="s">
        <v>8554</v>
      </c>
      <c r="AM106" s="7" t="s">
        <v>8679</v>
      </c>
      <c r="AN106" s="6" t="s">
        <v>8791</v>
      </c>
      <c r="AO106" s="7" t="s">
        <v>9458</v>
      </c>
      <c r="AP106" s="6" t="s">
        <v>9005</v>
      </c>
      <c r="AQ106" s="6" t="s">
        <v>9113</v>
      </c>
      <c r="AR106" s="6" t="s">
        <v>9350</v>
      </c>
      <c r="AT106" s="6" t="s">
        <v>9855</v>
      </c>
      <c r="BV106" s="6" t="s">
        <v>9645</v>
      </c>
      <c r="BW106" t="str">
        <f>_xll.BDP(BV106,"NAME")</f>
        <v>JPN YEN CURR FUT  Sep95</v>
      </c>
    </row>
    <row r="107" spans="1:75" ht="17.25" customHeight="1" x14ac:dyDescent="0.25">
      <c r="A107" s="6" t="s">
        <v>4262</v>
      </c>
      <c r="B107" s="6" t="s">
        <v>2431</v>
      </c>
      <c r="D107" s="7" t="s">
        <v>183</v>
      </c>
      <c r="E107" s="6" t="s">
        <v>2696</v>
      </c>
      <c r="F107" s="6" t="s">
        <v>9158</v>
      </c>
      <c r="G107" s="7" t="s">
        <v>3095</v>
      </c>
      <c r="I107" s="6" t="s">
        <v>3348</v>
      </c>
      <c r="J107" s="6" t="s">
        <v>3532</v>
      </c>
      <c r="K107" s="7" t="s">
        <v>3665</v>
      </c>
      <c r="L107" s="6" t="s">
        <v>3774</v>
      </c>
      <c r="M107" s="6" t="s">
        <v>3891</v>
      </c>
      <c r="N107" s="7" t="s">
        <v>718</v>
      </c>
      <c r="O107" s="7" t="s">
        <v>4460</v>
      </c>
      <c r="P107" s="7" t="s">
        <v>4801</v>
      </c>
      <c r="Q107" s="6" t="s">
        <v>1059</v>
      </c>
      <c r="R107" s="6" t="s">
        <v>5137</v>
      </c>
      <c r="S107" s="6" t="s">
        <v>5275</v>
      </c>
      <c r="T107" s="6" t="s">
        <v>1379</v>
      </c>
      <c r="U107" s="6" t="s">
        <v>5647</v>
      </c>
      <c r="V107" s="7" t="s">
        <v>865</v>
      </c>
      <c r="W107" s="7" t="s">
        <v>5757</v>
      </c>
      <c r="X107" s="7" t="s">
        <v>5912</v>
      </c>
      <c r="Y107" s="7" t="s">
        <v>6030</v>
      </c>
      <c r="Z107" s="6" t="s">
        <v>6164</v>
      </c>
      <c r="AA107" s="7" t="s">
        <v>6323</v>
      </c>
      <c r="AB107" s="7" t="s">
        <v>6408</v>
      </c>
      <c r="AC107" s="7" t="s">
        <v>6641</v>
      </c>
      <c r="AD107" s="6" t="s">
        <v>6889</v>
      </c>
      <c r="AE107" s="6" t="s">
        <v>1646</v>
      </c>
      <c r="AF107" s="6" t="s">
        <v>1966</v>
      </c>
      <c r="AG107" s="7" t="s">
        <v>7089</v>
      </c>
      <c r="AH107" s="7" t="s">
        <v>7327</v>
      </c>
      <c r="AI107" s="7" t="s">
        <v>7565</v>
      </c>
      <c r="AJ107" s="7" t="s">
        <v>7803</v>
      </c>
      <c r="AK107" s="7" t="s">
        <v>8041</v>
      </c>
      <c r="AL107" s="6" t="s">
        <v>8555</v>
      </c>
      <c r="AM107" s="7" t="s">
        <v>8680</v>
      </c>
      <c r="AN107" s="6" t="s">
        <v>8792</v>
      </c>
      <c r="AO107" s="7" t="s">
        <v>9930</v>
      </c>
      <c r="AP107" s="6" t="s">
        <v>9006</v>
      </c>
      <c r="AQ107" s="6" t="s">
        <v>9114</v>
      </c>
      <c r="AR107" s="6" t="s">
        <v>9351</v>
      </c>
      <c r="AT107" s="6" t="s">
        <v>9858</v>
      </c>
      <c r="BV107" s="6" t="s">
        <v>9646</v>
      </c>
      <c r="BW107" t="str">
        <f>_xll.BDP(BV107,"NAME")</f>
        <v>#N/A Invalid Security</v>
      </c>
    </row>
    <row r="108" spans="1:75" ht="17.25" customHeight="1" x14ac:dyDescent="0.25">
      <c r="A108" s="6" t="s">
        <v>4263</v>
      </c>
      <c r="B108" s="6" t="s">
        <v>2432</v>
      </c>
      <c r="D108" s="7" t="s">
        <v>184</v>
      </c>
      <c r="E108" s="6" t="s">
        <v>2697</v>
      </c>
      <c r="F108" s="6" t="s">
        <v>2987</v>
      </c>
      <c r="G108" s="6" t="s">
        <v>3096</v>
      </c>
      <c r="I108" s="6" t="s">
        <v>3349</v>
      </c>
      <c r="J108" s="6" t="s">
        <v>618</v>
      </c>
      <c r="K108" s="7" t="s">
        <v>3666</v>
      </c>
      <c r="L108" s="6" t="s">
        <v>3775</v>
      </c>
      <c r="M108" s="6" t="s">
        <v>3892</v>
      </c>
      <c r="N108" s="6" t="s">
        <v>4163</v>
      </c>
      <c r="O108" s="7" t="s">
        <v>4461</v>
      </c>
      <c r="P108" s="7" t="s">
        <v>4802</v>
      </c>
      <c r="Q108" s="6" t="s">
        <v>1060</v>
      </c>
      <c r="R108" s="6" t="s">
        <v>5138</v>
      </c>
      <c r="S108" s="6" t="s">
        <v>5276</v>
      </c>
      <c r="T108" s="6" t="s">
        <v>1380</v>
      </c>
      <c r="U108" s="6" t="s">
        <v>5648</v>
      </c>
      <c r="V108" s="7" t="s">
        <v>2318</v>
      </c>
      <c r="W108" s="7" t="s">
        <v>5758</v>
      </c>
      <c r="X108" s="6" t="s">
        <v>5913</v>
      </c>
      <c r="Y108" s="7" t="s">
        <v>6031</v>
      </c>
      <c r="Z108" s="6" t="s">
        <v>6165</v>
      </c>
      <c r="AA108" s="7" t="s">
        <v>6324</v>
      </c>
      <c r="AB108" s="7" t="s">
        <v>6409</v>
      </c>
      <c r="AC108" s="7" t="s">
        <v>6642</v>
      </c>
      <c r="AD108" s="6" t="s">
        <v>6890</v>
      </c>
      <c r="AE108" s="6" t="s">
        <v>1647</v>
      </c>
      <c r="AF108" s="6" t="s">
        <v>1967</v>
      </c>
      <c r="AG108" s="7" t="s">
        <v>7090</v>
      </c>
      <c r="AH108" s="7" t="s">
        <v>7328</v>
      </c>
      <c r="AI108" s="7" t="s">
        <v>7566</v>
      </c>
      <c r="AJ108" s="7" t="s">
        <v>7804</v>
      </c>
      <c r="AK108" s="7" t="s">
        <v>8042</v>
      </c>
      <c r="AL108" s="6" t="s">
        <v>8556</v>
      </c>
      <c r="AM108" s="7" t="s">
        <v>8681</v>
      </c>
      <c r="AN108" s="6" t="s">
        <v>8793</v>
      </c>
      <c r="AO108" s="7" t="s">
        <v>9955</v>
      </c>
      <c r="AP108" s="6" t="s">
        <v>9007</v>
      </c>
      <c r="AQ108" s="6" t="s">
        <v>9115</v>
      </c>
      <c r="AR108" s="6" t="s">
        <v>9352</v>
      </c>
      <c r="AT108" s="6" t="s">
        <v>9861</v>
      </c>
      <c r="BV108" s="6" t="s">
        <v>9647</v>
      </c>
      <c r="BW108" t="str">
        <f>_xll.BDP(BV108,"NAME")</f>
        <v>#N/A Invalid Security</v>
      </c>
    </row>
    <row r="109" spans="1:75" ht="17.25" customHeight="1" x14ac:dyDescent="0.25">
      <c r="A109" s="6" t="s">
        <v>75</v>
      </c>
      <c r="B109" s="6" t="s">
        <v>2433</v>
      </c>
      <c r="D109" s="7" t="s">
        <v>185</v>
      </c>
      <c r="E109" s="6" t="s">
        <v>2698</v>
      </c>
      <c r="F109" s="6" t="s">
        <v>2988</v>
      </c>
      <c r="G109" s="6" t="s">
        <v>3097</v>
      </c>
      <c r="I109" s="6" t="s">
        <v>3350</v>
      </c>
      <c r="J109" s="7" t="s">
        <v>3533</v>
      </c>
      <c r="K109" s="7" t="s">
        <v>3667</v>
      </c>
      <c r="L109" s="6" t="s">
        <v>3776</v>
      </c>
      <c r="M109" s="6" t="s">
        <v>3893</v>
      </c>
      <c r="N109" s="6" t="s">
        <v>4164</v>
      </c>
      <c r="O109" s="7" t="s">
        <v>4462</v>
      </c>
      <c r="P109" s="7" t="s">
        <v>4803</v>
      </c>
      <c r="Q109" s="6" t="s">
        <v>1061</v>
      </c>
      <c r="R109" s="6" t="s">
        <v>5139</v>
      </c>
      <c r="S109" s="6" t="s">
        <v>5277</v>
      </c>
      <c r="T109" s="6" t="s">
        <v>1381</v>
      </c>
      <c r="U109" s="6" t="s">
        <v>5649</v>
      </c>
      <c r="V109" s="7" t="s">
        <v>894</v>
      </c>
      <c r="W109" s="7" t="s">
        <v>5759</v>
      </c>
      <c r="X109" s="6" t="s">
        <v>5914</v>
      </c>
      <c r="Y109" s="7" t="s">
        <v>6032</v>
      </c>
      <c r="Z109" s="6" t="s">
        <v>6166</v>
      </c>
      <c r="AA109" s="7" t="s">
        <v>6325</v>
      </c>
      <c r="AB109" s="7" t="s">
        <v>6410</v>
      </c>
      <c r="AC109" s="7" t="s">
        <v>6643</v>
      </c>
      <c r="AD109" s="7" t="s">
        <v>6891</v>
      </c>
      <c r="AE109" s="6" t="s">
        <v>1648</v>
      </c>
      <c r="AF109" s="6" t="s">
        <v>1968</v>
      </c>
      <c r="AG109" s="7" t="s">
        <v>7091</v>
      </c>
      <c r="AH109" s="7" t="s">
        <v>7329</v>
      </c>
      <c r="AI109" s="7" t="s">
        <v>7567</v>
      </c>
      <c r="AJ109" s="7" t="s">
        <v>7805</v>
      </c>
      <c r="AK109" s="7" t="s">
        <v>8043</v>
      </c>
      <c r="AL109" s="6" t="s">
        <v>8557</v>
      </c>
      <c r="AM109" s="7" t="s">
        <v>8682</v>
      </c>
      <c r="AN109" s="6" t="s">
        <v>8794</v>
      </c>
      <c r="AP109" s="6" t="s">
        <v>9008</v>
      </c>
      <c r="AQ109" s="6" t="s">
        <v>9116</v>
      </c>
      <c r="AR109" s="6" t="s">
        <v>9353</v>
      </c>
      <c r="AT109" s="6" t="s">
        <v>9864</v>
      </c>
      <c r="BV109" s="6" t="s">
        <v>9648</v>
      </c>
      <c r="BW109" t="str">
        <f>_xll.BDP(BV109,"NAME")</f>
        <v>JPN YEN CURR FUT  Dec95</v>
      </c>
    </row>
    <row r="110" spans="1:75" ht="17.25" customHeight="1" x14ac:dyDescent="0.25">
      <c r="A110" s="6" t="s">
        <v>4264</v>
      </c>
      <c r="B110" s="7" t="s">
        <v>2434</v>
      </c>
      <c r="D110" s="6" t="s">
        <v>186</v>
      </c>
      <c r="E110" s="6" t="s">
        <v>2699</v>
      </c>
      <c r="F110" s="6" t="s">
        <v>2989</v>
      </c>
      <c r="G110" s="6" t="s">
        <v>3098</v>
      </c>
      <c r="I110" s="7" t="s">
        <v>3351</v>
      </c>
      <c r="J110" s="7" t="s">
        <v>3534</v>
      </c>
      <c r="K110" s="7" t="s">
        <v>3668</v>
      </c>
      <c r="L110" s="6" t="s">
        <v>3777</v>
      </c>
      <c r="M110" s="6" t="s">
        <v>3894</v>
      </c>
      <c r="N110" s="6" t="s">
        <v>719</v>
      </c>
      <c r="O110" s="7" t="s">
        <v>4463</v>
      </c>
      <c r="P110" s="6" t="s">
        <v>4804</v>
      </c>
      <c r="Q110" s="7" t="s">
        <v>1062</v>
      </c>
      <c r="R110" s="6" t="s">
        <v>5140</v>
      </c>
      <c r="S110" s="7" t="s">
        <v>5278</v>
      </c>
      <c r="T110" s="7" t="s">
        <v>1382</v>
      </c>
      <c r="U110" s="6" t="s">
        <v>5650</v>
      </c>
      <c r="V110" s="7" t="s">
        <v>866</v>
      </c>
      <c r="W110" s="7" t="s">
        <v>5760</v>
      </c>
      <c r="X110" s="6" t="s">
        <v>5915</v>
      </c>
      <c r="Y110" s="7" t="s">
        <v>6033</v>
      </c>
      <c r="Z110" s="6" t="s">
        <v>6167</v>
      </c>
      <c r="AA110" s="7" t="s">
        <v>6326</v>
      </c>
      <c r="AB110" s="7" t="s">
        <v>6411</v>
      </c>
      <c r="AC110" s="7" t="s">
        <v>6644</v>
      </c>
      <c r="AD110" s="7" t="s">
        <v>6892</v>
      </c>
      <c r="AE110" s="7" t="s">
        <v>1649</v>
      </c>
      <c r="AF110" s="7" t="s">
        <v>1969</v>
      </c>
      <c r="AG110" s="6" t="s">
        <v>7092</v>
      </c>
      <c r="AH110" s="6" t="s">
        <v>7330</v>
      </c>
      <c r="AI110" s="6" t="s">
        <v>7568</v>
      </c>
      <c r="AJ110" s="6" t="s">
        <v>7806</v>
      </c>
      <c r="AK110" s="6" t="s">
        <v>8044</v>
      </c>
      <c r="AL110" s="7" t="s">
        <v>8558</v>
      </c>
      <c r="AM110" s="6" t="s">
        <v>8683</v>
      </c>
      <c r="AN110" s="7" t="s">
        <v>9456</v>
      </c>
      <c r="AP110" s="7" t="s">
        <v>9457</v>
      </c>
      <c r="AQ110" s="7" t="s">
        <v>9117</v>
      </c>
      <c r="AR110" s="7" t="s">
        <v>9354</v>
      </c>
      <c r="AT110" s="7" t="s">
        <v>9867</v>
      </c>
      <c r="BV110" s="7" t="s">
        <v>9649</v>
      </c>
      <c r="BW110" t="str">
        <f>_xll.BDP(BV110,"NAME")</f>
        <v>#N/A Invalid Security</v>
      </c>
    </row>
    <row r="111" spans="1:75" ht="17.25" customHeight="1" x14ac:dyDescent="0.25">
      <c r="A111" s="6" t="s">
        <v>4265</v>
      </c>
      <c r="B111" s="7" t="s">
        <v>2435</v>
      </c>
      <c r="D111" s="6" t="s">
        <v>187</v>
      </c>
      <c r="E111" s="7" t="s">
        <v>2700</v>
      </c>
      <c r="F111" s="7" t="s">
        <v>9392</v>
      </c>
      <c r="G111" s="6" t="s">
        <v>3099</v>
      </c>
      <c r="I111" s="7" t="s">
        <v>3352</v>
      </c>
      <c r="J111" s="7" t="s">
        <v>619</v>
      </c>
      <c r="K111" s="6" t="s">
        <v>531</v>
      </c>
      <c r="L111" s="7" t="s">
        <v>3778</v>
      </c>
      <c r="M111" s="6" t="s">
        <v>3895</v>
      </c>
      <c r="N111" s="6" t="s">
        <v>4165</v>
      </c>
      <c r="O111" s="7" t="s">
        <v>4464</v>
      </c>
      <c r="P111" s="6" t="s">
        <v>4805</v>
      </c>
      <c r="Q111" s="7" t="s">
        <v>1063</v>
      </c>
      <c r="R111" s="6" t="s">
        <v>5141</v>
      </c>
      <c r="S111" s="7" t="s">
        <v>5279</v>
      </c>
      <c r="T111" s="7" t="s">
        <v>1383</v>
      </c>
      <c r="U111" s="6" t="s">
        <v>5651</v>
      </c>
      <c r="V111" s="7" t="s">
        <v>867</v>
      </c>
      <c r="W111" s="7" t="s">
        <v>5761</v>
      </c>
      <c r="X111" s="6" t="s">
        <v>5916</v>
      </c>
      <c r="Y111" s="7" t="s">
        <v>6034</v>
      </c>
      <c r="Z111" s="7" t="s">
        <v>6168</v>
      </c>
      <c r="AA111" s="7" t="s">
        <v>6327</v>
      </c>
      <c r="AB111" s="7" t="s">
        <v>6412</v>
      </c>
      <c r="AC111" s="7" t="s">
        <v>6645</v>
      </c>
      <c r="AD111" s="7" t="s">
        <v>6893</v>
      </c>
      <c r="AE111" s="7" t="s">
        <v>1650</v>
      </c>
      <c r="AF111" s="7" t="s">
        <v>1970</v>
      </c>
      <c r="AG111" s="6" t="s">
        <v>7093</v>
      </c>
      <c r="AH111" s="6" t="s">
        <v>7331</v>
      </c>
      <c r="AI111" s="6" t="s">
        <v>7569</v>
      </c>
      <c r="AJ111" s="6" t="s">
        <v>7807</v>
      </c>
      <c r="AK111" s="6" t="s">
        <v>8045</v>
      </c>
      <c r="AL111" s="7" t="s">
        <v>8559</v>
      </c>
      <c r="AM111" s="6" t="s">
        <v>8684</v>
      </c>
      <c r="AN111" s="7" t="s">
        <v>9929</v>
      </c>
      <c r="AP111" s="7" t="s">
        <v>9931</v>
      </c>
      <c r="AQ111" s="7" t="s">
        <v>9118</v>
      </c>
      <c r="AR111" s="7" t="s">
        <v>9355</v>
      </c>
      <c r="AT111" s="7" t="s">
        <v>9870</v>
      </c>
      <c r="BV111" s="7" t="s">
        <v>9650</v>
      </c>
      <c r="BW111" t="str">
        <f>_xll.BDP(BV111,"NAME")</f>
        <v>#N/A Invalid Security</v>
      </c>
    </row>
    <row r="112" spans="1:75" ht="17.25" customHeight="1" x14ac:dyDescent="0.25">
      <c r="A112" s="6" t="s">
        <v>76</v>
      </c>
      <c r="B112" s="7" t="s">
        <v>2436</v>
      </c>
      <c r="D112" s="6" t="s">
        <v>188</v>
      </c>
      <c r="E112" s="7" t="s">
        <v>2701</v>
      </c>
      <c r="F112" s="7" t="s">
        <v>9926</v>
      </c>
      <c r="G112" s="6" t="s">
        <v>3100</v>
      </c>
      <c r="I112" s="7" t="s">
        <v>3353</v>
      </c>
      <c r="J112" s="7" t="s">
        <v>3535</v>
      </c>
      <c r="K112" s="6" t="s">
        <v>532</v>
      </c>
      <c r="L112" s="7" t="s">
        <v>3779</v>
      </c>
      <c r="M112" s="6" t="s">
        <v>3896</v>
      </c>
      <c r="N112" s="6" t="s">
        <v>4166</v>
      </c>
      <c r="O112" s="7" t="s">
        <v>4465</v>
      </c>
      <c r="P112" s="6" t="s">
        <v>4806</v>
      </c>
      <c r="Q112" s="7" t="s">
        <v>1064</v>
      </c>
      <c r="R112" s="6" t="s">
        <v>5142</v>
      </c>
      <c r="S112" s="7" t="s">
        <v>5280</v>
      </c>
      <c r="T112" s="7" t="s">
        <v>1384</v>
      </c>
      <c r="U112" s="7" t="s">
        <v>9415</v>
      </c>
      <c r="V112" s="6" t="s">
        <v>868</v>
      </c>
      <c r="W112" s="6" t="s">
        <v>5762</v>
      </c>
      <c r="X112" s="7" t="s">
        <v>5917</v>
      </c>
      <c r="Y112" s="6" t="s">
        <v>6035</v>
      </c>
      <c r="Z112" s="7" t="s">
        <v>6169</v>
      </c>
      <c r="AA112" s="6" t="s">
        <v>6328</v>
      </c>
      <c r="AB112" s="7" t="s">
        <v>6413</v>
      </c>
      <c r="AC112" s="7" t="s">
        <v>6646</v>
      </c>
      <c r="AD112" s="7" t="s">
        <v>6894</v>
      </c>
      <c r="AE112" s="7" t="s">
        <v>1651</v>
      </c>
      <c r="AF112" s="7" t="s">
        <v>1971</v>
      </c>
      <c r="AG112" s="6" t="s">
        <v>7094</v>
      </c>
      <c r="AH112" s="6" t="s">
        <v>7332</v>
      </c>
      <c r="AI112" s="6" t="s">
        <v>7570</v>
      </c>
      <c r="AJ112" s="6" t="s">
        <v>7808</v>
      </c>
      <c r="AK112" s="6" t="s">
        <v>8046</v>
      </c>
      <c r="AL112" s="7" t="s">
        <v>8560</v>
      </c>
      <c r="AM112" s="6" t="s">
        <v>8685</v>
      </c>
      <c r="AN112" s="7" t="s">
        <v>10058</v>
      </c>
      <c r="AP112" s="7" t="s">
        <v>9956</v>
      </c>
      <c r="AQ112" s="7" t="s">
        <v>9119</v>
      </c>
      <c r="AR112" s="7" t="s">
        <v>9356</v>
      </c>
      <c r="AT112" s="7" t="s">
        <v>9873</v>
      </c>
      <c r="BV112" s="7" t="s">
        <v>9651</v>
      </c>
      <c r="BW112" t="str">
        <f>_xll.BDP(BV112,"NAME")</f>
        <v>JPN YEN CURR FUT  Mar96</v>
      </c>
    </row>
    <row r="113" spans="1:75" ht="17.25" customHeight="1" x14ac:dyDescent="0.25">
      <c r="A113" s="6" t="s">
        <v>4266</v>
      </c>
      <c r="B113" s="7" t="s">
        <v>2437</v>
      </c>
      <c r="D113" s="6" t="s">
        <v>189</v>
      </c>
      <c r="E113" s="7" t="s">
        <v>2702</v>
      </c>
      <c r="F113" s="7" t="s">
        <v>9946</v>
      </c>
      <c r="G113" s="6" t="s">
        <v>3101</v>
      </c>
      <c r="I113" s="7" t="s">
        <v>3354</v>
      </c>
      <c r="J113" s="7" t="s">
        <v>3536</v>
      </c>
      <c r="K113" s="6" t="s">
        <v>533</v>
      </c>
      <c r="L113" s="7" t="s">
        <v>3780</v>
      </c>
      <c r="M113" s="6" t="s">
        <v>3897</v>
      </c>
      <c r="N113" s="6" t="s">
        <v>720</v>
      </c>
      <c r="O113" s="7" t="s">
        <v>4466</v>
      </c>
      <c r="P113" s="6" t="s">
        <v>4807</v>
      </c>
      <c r="Q113" s="7" t="s">
        <v>1065</v>
      </c>
      <c r="R113" s="6" t="s">
        <v>5143</v>
      </c>
      <c r="S113" s="7" t="s">
        <v>5281</v>
      </c>
      <c r="T113" s="7" t="s">
        <v>1385</v>
      </c>
      <c r="U113" s="7" t="s">
        <v>9416</v>
      </c>
      <c r="V113" s="6" t="s">
        <v>2319</v>
      </c>
      <c r="W113" s="6" t="s">
        <v>5763</v>
      </c>
      <c r="X113" s="7" t="s">
        <v>5918</v>
      </c>
      <c r="Y113" s="6" t="s">
        <v>6036</v>
      </c>
      <c r="Z113" s="7" t="s">
        <v>6170</v>
      </c>
      <c r="AA113" s="6" t="s">
        <v>6329</v>
      </c>
      <c r="AB113" s="7" t="s">
        <v>6414</v>
      </c>
      <c r="AC113" s="7" t="s">
        <v>6647</v>
      </c>
      <c r="AD113" s="7" t="s">
        <v>6895</v>
      </c>
      <c r="AE113" s="7" t="s">
        <v>1652</v>
      </c>
      <c r="AF113" s="7" t="s">
        <v>1972</v>
      </c>
      <c r="AG113" s="6" t="s">
        <v>7095</v>
      </c>
      <c r="AH113" s="6" t="s">
        <v>7333</v>
      </c>
      <c r="AI113" s="6" t="s">
        <v>7571</v>
      </c>
      <c r="AJ113" s="6" t="s">
        <v>7809</v>
      </c>
      <c r="AK113" s="6" t="s">
        <v>8047</v>
      </c>
      <c r="AL113" s="7" t="s">
        <v>8561</v>
      </c>
      <c r="AM113" s="6" t="s">
        <v>9179</v>
      </c>
      <c r="AQ113" s="7" t="s">
        <v>9120</v>
      </c>
      <c r="AR113" s="7" t="s">
        <v>9357</v>
      </c>
      <c r="AT113" s="7" t="s">
        <v>9876</v>
      </c>
      <c r="BV113" s="7" t="s">
        <v>9652</v>
      </c>
      <c r="BW113" t="str">
        <f>_xll.BDP(BV113,"NAME")</f>
        <v>#N/A Invalid Security</v>
      </c>
    </row>
    <row r="114" spans="1:75" ht="17.25" customHeight="1" x14ac:dyDescent="0.25">
      <c r="A114" s="7" t="s">
        <v>4267</v>
      </c>
      <c r="B114" s="6" t="s">
        <v>2438</v>
      </c>
      <c r="D114" s="7" t="s">
        <v>190</v>
      </c>
      <c r="E114" s="7" t="s">
        <v>2703</v>
      </c>
      <c r="G114" s="6" t="s">
        <v>3102</v>
      </c>
      <c r="I114" s="7" t="s">
        <v>3355</v>
      </c>
      <c r="J114" s="7" t="s">
        <v>620</v>
      </c>
      <c r="K114" s="6" t="s">
        <v>534</v>
      </c>
      <c r="L114" s="7" t="s">
        <v>3781</v>
      </c>
      <c r="M114" s="6" t="s">
        <v>3898</v>
      </c>
      <c r="N114" s="6" t="s">
        <v>4167</v>
      </c>
      <c r="O114" s="7" t="s">
        <v>4467</v>
      </c>
      <c r="P114" s="6" t="s">
        <v>4808</v>
      </c>
      <c r="Q114" s="7" t="s">
        <v>1066</v>
      </c>
      <c r="R114" s="6" t="s">
        <v>5144</v>
      </c>
      <c r="S114" s="7" t="s">
        <v>5282</v>
      </c>
      <c r="T114" s="7" t="s">
        <v>1386</v>
      </c>
      <c r="U114" s="7" t="s">
        <v>9417</v>
      </c>
      <c r="V114" s="6" t="s">
        <v>895</v>
      </c>
      <c r="W114" s="6" t="s">
        <v>5764</v>
      </c>
      <c r="X114" s="7" t="s">
        <v>5919</v>
      </c>
      <c r="Y114" s="6" t="s">
        <v>6037</v>
      </c>
      <c r="Z114" s="7" t="s">
        <v>6171</v>
      </c>
      <c r="AA114" s="6" t="s">
        <v>6330</v>
      </c>
      <c r="AB114" s="7" t="s">
        <v>6415</v>
      </c>
      <c r="AC114" s="6" t="s">
        <v>6648</v>
      </c>
      <c r="AD114" s="7" t="s">
        <v>6896</v>
      </c>
      <c r="AE114" s="7" t="s">
        <v>1653</v>
      </c>
      <c r="AF114" s="7" t="s">
        <v>1973</v>
      </c>
      <c r="AG114" s="6" t="s">
        <v>7096</v>
      </c>
      <c r="AH114" s="6" t="s">
        <v>7334</v>
      </c>
      <c r="AI114" s="6" t="s">
        <v>7572</v>
      </c>
      <c r="AJ114" s="6" t="s">
        <v>7810</v>
      </c>
      <c r="AK114" s="6" t="s">
        <v>8048</v>
      </c>
      <c r="AL114" s="6" t="s">
        <v>8562</v>
      </c>
      <c r="AM114" s="7" t="s">
        <v>9455</v>
      </c>
      <c r="AQ114" s="6" t="s">
        <v>9121</v>
      </c>
      <c r="AR114" s="6" t="s">
        <v>9358</v>
      </c>
      <c r="AT114" s="6" t="s">
        <v>9879</v>
      </c>
      <c r="BV114" s="7" t="s">
        <v>9653</v>
      </c>
      <c r="BW114" t="str">
        <f>_xll.BDP(BV114,"NAME")</f>
        <v>#N/A Invalid Security</v>
      </c>
    </row>
    <row r="115" spans="1:75" ht="17.25" customHeight="1" x14ac:dyDescent="0.25">
      <c r="A115" s="7" t="s">
        <v>77</v>
      </c>
      <c r="B115" s="6" t="s">
        <v>2439</v>
      </c>
      <c r="D115" s="7" t="s">
        <v>191</v>
      </c>
      <c r="E115" s="7" t="s">
        <v>2704</v>
      </c>
      <c r="G115" s="6" t="s">
        <v>3103</v>
      </c>
      <c r="I115" s="7" t="s">
        <v>3356</v>
      </c>
      <c r="J115" s="7" t="s">
        <v>3537</v>
      </c>
      <c r="K115" s="7" t="s">
        <v>535</v>
      </c>
      <c r="L115" s="6" t="s">
        <v>3782</v>
      </c>
      <c r="M115" s="6" t="s">
        <v>3899</v>
      </c>
      <c r="N115" s="6" t="s">
        <v>4168</v>
      </c>
      <c r="O115" s="7" t="s">
        <v>4468</v>
      </c>
      <c r="P115" s="6" t="s">
        <v>4809</v>
      </c>
      <c r="Q115" s="7" t="s">
        <v>1067</v>
      </c>
      <c r="R115" s="6" t="s">
        <v>5145</v>
      </c>
      <c r="S115" s="7" t="s">
        <v>5283</v>
      </c>
      <c r="T115" s="7" t="s">
        <v>1387</v>
      </c>
      <c r="V115" s="6" t="s">
        <v>869</v>
      </c>
      <c r="W115" s="6" t="s">
        <v>5765</v>
      </c>
      <c r="X115" s="7" t="s">
        <v>5920</v>
      </c>
      <c r="Y115" s="6" t="s">
        <v>6038</v>
      </c>
      <c r="Z115" s="7" t="s">
        <v>6172</v>
      </c>
      <c r="AA115" s="6" t="s">
        <v>6331</v>
      </c>
      <c r="AB115" s="6" t="s">
        <v>6416</v>
      </c>
      <c r="AC115" s="6" t="s">
        <v>6649</v>
      </c>
      <c r="AD115" s="7" t="s">
        <v>6897</v>
      </c>
      <c r="AE115" s="7" t="s">
        <v>1654</v>
      </c>
      <c r="AF115" s="7" t="s">
        <v>1974</v>
      </c>
      <c r="AG115" s="6" t="s">
        <v>7097</v>
      </c>
      <c r="AH115" s="6" t="s">
        <v>7335</v>
      </c>
      <c r="AI115" s="6" t="s">
        <v>7573</v>
      </c>
      <c r="AJ115" s="6" t="s">
        <v>7811</v>
      </c>
      <c r="AK115" s="6" t="s">
        <v>8049</v>
      </c>
      <c r="AL115" s="6" t="s">
        <v>8563</v>
      </c>
      <c r="AM115" s="7" t="s">
        <v>9928</v>
      </c>
      <c r="AQ115" s="6" t="s">
        <v>9122</v>
      </c>
      <c r="AR115" s="6" t="s">
        <v>9359</v>
      </c>
      <c r="AT115" s="6" t="s">
        <v>9882</v>
      </c>
      <c r="BV115" s="7" t="s">
        <v>9654</v>
      </c>
      <c r="BW115" t="str">
        <f>_xll.BDP(BV115,"NAME")</f>
        <v>JPN YEN CURR FUT  Jun96</v>
      </c>
    </row>
    <row r="116" spans="1:75" ht="17.25" customHeight="1" x14ac:dyDescent="0.25">
      <c r="A116" s="7" t="s">
        <v>4268</v>
      </c>
      <c r="B116" s="6" t="s">
        <v>2440</v>
      </c>
      <c r="D116" s="7" t="s">
        <v>192</v>
      </c>
      <c r="E116" s="7" t="s">
        <v>2705</v>
      </c>
      <c r="G116" s="6" t="s">
        <v>3104</v>
      </c>
      <c r="I116" s="7" t="s">
        <v>3357</v>
      </c>
      <c r="J116" s="7" t="s">
        <v>3538</v>
      </c>
      <c r="K116" s="7" t="s">
        <v>536</v>
      </c>
      <c r="L116" s="6" t="s">
        <v>3783</v>
      </c>
      <c r="M116" s="6" t="s">
        <v>3900</v>
      </c>
      <c r="N116" s="6" t="s">
        <v>721</v>
      </c>
      <c r="O116" s="6" t="s">
        <v>4469</v>
      </c>
      <c r="P116" s="6" t="s">
        <v>4810</v>
      </c>
      <c r="Q116" s="7" t="s">
        <v>1068</v>
      </c>
      <c r="R116" s="7" t="s">
        <v>5146</v>
      </c>
      <c r="S116" s="7" t="s">
        <v>5284</v>
      </c>
      <c r="T116" s="7" t="s">
        <v>1388</v>
      </c>
      <c r="V116" s="6" t="s">
        <v>870</v>
      </c>
      <c r="W116" s="6" t="s">
        <v>5766</v>
      </c>
      <c r="X116" s="6" t="s">
        <v>5921</v>
      </c>
      <c r="Y116" s="6" t="s">
        <v>6039</v>
      </c>
      <c r="Z116" s="6" t="s">
        <v>6173</v>
      </c>
      <c r="AA116" s="6" t="s">
        <v>6332</v>
      </c>
      <c r="AB116" s="6" t="s">
        <v>6417</v>
      </c>
      <c r="AC116" s="6" t="s">
        <v>6650</v>
      </c>
      <c r="AD116" s="7" t="s">
        <v>6898</v>
      </c>
      <c r="AE116" s="7" t="s">
        <v>1655</v>
      </c>
      <c r="AF116" s="7" t="s">
        <v>1975</v>
      </c>
      <c r="AG116" s="6" t="s">
        <v>7098</v>
      </c>
      <c r="AH116" s="6" t="s">
        <v>7336</v>
      </c>
      <c r="AI116" s="6" t="s">
        <v>7574</v>
      </c>
      <c r="AJ116" s="6" t="s">
        <v>7812</v>
      </c>
      <c r="AK116" s="6" t="s">
        <v>8050</v>
      </c>
      <c r="AL116" s="6" t="s">
        <v>8564</v>
      </c>
      <c r="AM116" s="7" t="s">
        <v>10057</v>
      </c>
      <c r="AQ116" s="6" t="s">
        <v>9123</v>
      </c>
      <c r="AR116" s="6" t="s">
        <v>9360</v>
      </c>
      <c r="AT116" s="6" t="s">
        <v>9885</v>
      </c>
      <c r="BV116" s="7" t="s">
        <v>9655</v>
      </c>
      <c r="BW116" t="str">
        <f>_xll.BDP(BV116,"NAME")</f>
        <v>#N/A Invalid Security</v>
      </c>
    </row>
    <row r="117" spans="1:75" ht="17.25" customHeight="1" x14ac:dyDescent="0.25">
      <c r="A117" s="7" t="s">
        <v>4269</v>
      </c>
      <c r="B117" s="6" t="s">
        <v>2441</v>
      </c>
      <c r="D117" s="7" t="s">
        <v>193</v>
      </c>
      <c r="E117" s="7" t="s">
        <v>2706</v>
      </c>
      <c r="G117" s="6" t="s">
        <v>3105</v>
      </c>
      <c r="I117" s="7" t="s">
        <v>3358</v>
      </c>
      <c r="J117" s="7" t="s">
        <v>621</v>
      </c>
      <c r="K117" s="7" t="s">
        <v>537</v>
      </c>
      <c r="L117" s="6" t="s">
        <v>3784</v>
      </c>
      <c r="M117" s="6" t="s">
        <v>3901</v>
      </c>
      <c r="N117" s="6" t="s">
        <v>4169</v>
      </c>
      <c r="O117" s="6" t="s">
        <v>4470</v>
      </c>
      <c r="P117" s="6" t="s">
        <v>4811</v>
      </c>
      <c r="Q117" s="7" t="s">
        <v>1069</v>
      </c>
      <c r="R117" s="7" t="s">
        <v>5147</v>
      </c>
      <c r="S117" s="7" t="s">
        <v>5285</v>
      </c>
      <c r="T117" s="7" t="s">
        <v>1389</v>
      </c>
      <c r="V117" s="7" t="s">
        <v>871</v>
      </c>
      <c r="W117" s="7" t="s">
        <v>5767</v>
      </c>
      <c r="X117" s="6" t="s">
        <v>5922</v>
      </c>
      <c r="Y117" s="7" t="s">
        <v>6040</v>
      </c>
      <c r="Z117" s="6" t="s">
        <v>6174</v>
      </c>
      <c r="AA117" s="7" t="s">
        <v>6333</v>
      </c>
      <c r="AB117" s="6" t="s">
        <v>6418</v>
      </c>
      <c r="AC117" s="6" t="s">
        <v>6651</v>
      </c>
      <c r="AD117" s="7" t="s">
        <v>6899</v>
      </c>
      <c r="AE117" s="7" t="s">
        <v>1656</v>
      </c>
      <c r="AF117" s="7" t="s">
        <v>1976</v>
      </c>
      <c r="AG117" s="6" t="s">
        <v>7099</v>
      </c>
      <c r="AH117" s="6" t="s">
        <v>7337</v>
      </c>
      <c r="AI117" s="6" t="s">
        <v>7575</v>
      </c>
      <c r="AJ117" s="6" t="s">
        <v>7813</v>
      </c>
      <c r="AK117" s="6" t="s">
        <v>8051</v>
      </c>
      <c r="AL117" s="6" t="s">
        <v>8565</v>
      </c>
      <c r="AQ117" s="6" t="s">
        <v>9124</v>
      </c>
      <c r="AR117" s="6" t="s">
        <v>9361</v>
      </c>
      <c r="AT117" s="6" t="s">
        <v>9888</v>
      </c>
      <c r="BV117" s="7" t="s">
        <v>9656</v>
      </c>
      <c r="BW117" t="str">
        <f>_xll.BDP(BV117,"NAME")</f>
        <v>#N/A Invalid Security</v>
      </c>
    </row>
    <row r="118" spans="1:75" ht="17.25" customHeight="1" x14ac:dyDescent="0.25">
      <c r="A118" s="7" t="s">
        <v>78</v>
      </c>
      <c r="B118" s="7" t="s">
        <v>2442</v>
      </c>
      <c r="D118" s="6" t="s">
        <v>194</v>
      </c>
      <c r="E118" s="7" t="s">
        <v>2707</v>
      </c>
      <c r="G118" s="6" t="s">
        <v>3106</v>
      </c>
      <c r="I118" s="7" t="s">
        <v>3359</v>
      </c>
      <c r="J118" s="7" t="s">
        <v>3539</v>
      </c>
      <c r="K118" s="7" t="s">
        <v>538</v>
      </c>
      <c r="L118" s="6" t="s">
        <v>3785</v>
      </c>
      <c r="M118" s="6" t="s">
        <v>3902</v>
      </c>
      <c r="N118" s="6" t="s">
        <v>4170</v>
      </c>
      <c r="O118" s="6" t="s">
        <v>4471</v>
      </c>
      <c r="P118" s="6" t="s">
        <v>4812</v>
      </c>
      <c r="Q118" s="7" t="s">
        <v>1070</v>
      </c>
      <c r="R118" s="7" t="s">
        <v>5148</v>
      </c>
      <c r="S118" s="7" t="s">
        <v>5286</v>
      </c>
      <c r="T118" s="7" t="s">
        <v>1390</v>
      </c>
      <c r="V118" s="7" t="s">
        <v>2320</v>
      </c>
      <c r="W118" s="7" t="s">
        <v>5768</v>
      </c>
      <c r="X118" s="6" t="s">
        <v>5923</v>
      </c>
      <c r="Y118" s="7" t="s">
        <v>6041</v>
      </c>
      <c r="Z118" s="6" t="s">
        <v>6175</v>
      </c>
      <c r="AA118" s="7" t="s">
        <v>6334</v>
      </c>
      <c r="AB118" s="6" t="s">
        <v>6419</v>
      </c>
      <c r="AC118" s="6" t="s">
        <v>6652</v>
      </c>
      <c r="AD118" s="7" t="s">
        <v>6900</v>
      </c>
      <c r="AE118" s="7" t="s">
        <v>1657</v>
      </c>
      <c r="AF118" s="7" t="s">
        <v>1977</v>
      </c>
      <c r="AG118" s="6" t="s">
        <v>7100</v>
      </c>
      <c r="AH118" s="6" t="s">
        <v>7338</v>
      </c>
      <c r="AI118" s="6" t="s">
        <v>7576</v>
      </c>
      <c r="AJ118" s="6" t="s">
        <v>7814</v>
      </c>
      <c r="AK118" s="6" t="s">
        <v>8052</v>
      </c>
      <c r="AL118" s="7" t="s">
        <v>8566</v>
      </c>
      <c r="AQ118" s="7" t="s">
        <v>9125</v>
      </c>
      <c r="AR118" s="7" t="s">
        <v>9362</v>
      </c>
      <c r="AT118" s="7" t="s">
        <v>9891</v>
      </c>
      <c r="BV118" s="7" t="s">
        <v>9657</v>
      </c>
      <c r="BW118" t="str">
        <f>_xll.BDP(BV118,"NAME")</f>
        <v>JPN YEN CURR FUT  Sep96</v>
      </c>
    </row>
    <row r="119" spans="1:75" ht="17.25" customHeight="1" x14ac:dyDescent="0.25">
      <c r="A119" s="7" t="s">
        <v>4270</v>
      </c>
      <c r="B119" s="7" t="s">
        <v>2443</v>
      </c>
      <c r="D119" s="6" t="s">
        <v>195</v>
      </c>
      <c r="E119" s="7" t="s">
        <v>2708</v>
      </c>
      <c r="G119" s="6" t="s">
        <v>3107</v>
      </c>
      <c r="I119" s="7" t="s">
        <v>3360</v>
      </c>
      <c r="J119" s="7" t="s">
        <v>3540</v>
      </c>
      <c r="K119" s="6" t="s">
        <v>539</v>
      </c>
      <c r="L119" s="7" t="s">
        <v>9398</v>
      </c>
      <c r="M119" s="7" t="s">
        <v>3903</v>
      </c>
      <c r="N119" s="6" t="s">
        <v>4171</v>
      </c>
      <c r="O119" s="6" t="s">
        <v>4472</v>
      </c>
      <c r="P119" s="6" t="s">
        <v>4813</v>
      </c>
      <c r="Q119" s="7" t="s">
        <v>1071</v>
      </c>
      <c r="R119" s="7" t="s">
        <v>5149</v>
      </c>
      <c r="S119" s="7" t="s">
        <v>5287</v>
      </c>
      <c r="T119" s="7" t="s">
        <v>1391</v>
      </c>
      <c r="V119" s="7" t="s">
        <v>896</v>
      </c>
      <c r="W119" s="7" t="s">
        <v>5769</v>
      </c>
      <c r="X119" s="6" t="s">
        <v>5924</v>
      </c>
      <c r="Y119" s="7" t="s">
        <v>6042</v>
      </c>
      <c r="Z119" s="6" t="s">
        <v>6176</v>
      </c>
      <c r="AA119" s="7" t="s">
        <v>6335</v>
      </c>
      <c r="AB119" s="6" t="s">
        <v>6420</v>
      </c>
      <c r="AC119" s="6" t="s">
        <v>6653</v>
      </c>
      <c r="AD119" s="7" t="s">
        <v>6901</v>
      </c>
      <c r="AE119" s="7" t="s">
        <v>1658</v>
      </c>
      <c r="AF119" s="7" t="s">
        <v>1978</v>
      </c>
      <c r="AG119" s="6" t="s">
        <v>7101</v>
      </c>
      <c r="AH119" s="6" t="s">
        <v>7339</v>
      </c>
      <c r="AI119" s="6" t="s">
        <v>7577</v>
      </c>
      <c r="AJ119" s="6" t="s">
        <v>7815</v>
      </c>
      <c r="AK119" s="6" t="s">
        <v>8053</v>
      </c>
      <c r="AL119" s="7" t="s">
        <v>8567</v>
      </c>
      <c r="AQ119" s="7" t="s">
        <v>9126</v>
      </c>
      <c r="AR119" s="7" t="s">
        <v>9363</v>
      </c>
      <c r="AT119" s="7" t="s">
        <v>9894</v>
      </c>
      <c r="BV119" s="7" t="s">
        <v>9658</v>
      </c>
      <c r="BW119" t="str">
        <f>_xll.BDP(BV119,"NAME")</f>
        <v>#N/A Invalid Security</v>
      </c>
    </row>
    <row r="120" spans="1:75" ht="17.25" customHeight="1" x14ac:dyDescent="0.25">
      <c r="A120" s="7" t="s">
        <v>4271</v>
      </c>
      <c r="B120" s="7" t="s">
        <v>2444</v>
      </c>
      <c r="D120" s="6" t="s">
        <v>196</v>
      </c>
      <c r="E120" s="7" t="s">
        <v>2709</v>
      </c>
      <c r="G120" s="7" t="s">
        <v>3108</v>
      </c>
      <c r="I120" s="7" t="s">
        <v>3361</v>
      </c>
      <c r="J120" s="7" t="s">
        <v>622</v>
      </c>
      <c r="K120" s="6" t="s">
        <v>540</v>
      </c>
      <c r="L120" s="7" t="s">
        <v>9399</v>
      </c>
      <c r="M120" s="7" t="s">
        <v>3904</v>
      </c>
      <c r="N120" s="7" t="s">
        <v>4172</v>
      </c>
      <c r="O120" s="6" t="s">
        <v>4473</v>
      </c>
      <c r="P120" s="6" t="s">
        <v>4814</v>
      </c>
      <c r="Q120" s="7" t="s">
        <v>1072</v>
      </c>
      <c r="R120" s="7" t="s">
        <v>5150</v>
      </c>
      <c r="S120" s="7" t="s">
        <v>5288</v>
      </c>
      <c r="T120" s="7" t="s">
        <v>1392</v>
      </c>
      <c r="V120" s="7" t="s">
        <v>872</v>
      </c>
      <c r="W120" s="7" t="s">
        <v>5770</v>
      </c>
      <c r="X120" s="7" t="s">
        <v>9184</v>
      </c>
      <c r="Y120" s="7" t="s">
        <v>6043</v>
      </c>
      <c r="Z120" s="6" t="s">
        <v>6177</v>
      </c>
      <c r="AA120" s="7" t="s">
        <v>6336</v>
      </c>
      <c r="AB120" s="6" t="s">
        <v>6421</v>
      </c>
      <c r="AC120" s="6" t="s">
        <v>6654</v>
      </c>
      <c r="AD120" s="7" t="s">
        <v>6902</v>
      </c>
      <c r="AE120" s="7" t="s">
        <v>1659</v>
      </c>
      <c r="AF120" s="7" t="s">
        <v>1979</v>
      </c>
      <c r="AG120" s="6" t="s">
        <v>7102</v>
      </c>
      <c r="AH120" s="6" t="s">
        <v>7340</v>
      </c>
      <c r="AI120" s="6" t="s">
        <v>7578</v>
      </c>
      <c r="AJ120" s="6" t="s">
        <v>7816</v>
      </c>
      <c r="AK120" s="6" t="s">
        <v>8054</v>
      </c>
      <c r="AL120" s="7" t="s">
        <v>8568</v>
      </c>
      <c r="AQ120" s="7" t="s">
        <v>9127</v>
      </c>
      <c r="AR120" s="7" t="s">
        <v>9364</v>
      </c>
      <c r="AT120" s="7" t="s">
        <v>9897</v>
      </c>
      <c r="BV120" s="7" t="s">
        <v>9659</v>
      </c>
      <c r="BW120" t="str">
        <f>_xll.BDP(BV120,"NAME")</f>
        <v>#N/A Invalid Security</v>
      </c>
    </row>
    <row r="121" spans="1:75" ht="17.25" customHeight="1" x14ac:dyDescent="0.25">
      <c r="A121" s="7" t="s">
        <v>79</v>
      </c>
      <c r="B121" s="7" t="s">
        <v>2445</v>
      </c>
      <c r="D121" s="6" t="s">
        <v>197</v>
      </c>
      <c r="E121" s="7" t="s">
        <v>2710</v>
      </c>
      <c r="G121" s="7" t="s">
        <v>3109</v>
      </c>
      <c r="I121" s="7" t="s">
        <v>3362</v>
      </c>
      <c r="J121" s="6" t="s">
        <v>3541</v>
      </c>
      <c r="K121" s="6" t="s">
        <v>541</v>
      </c>
      <c r="L121" s="7" t="s">
        <v>9947</v>
      </c>
      <c r="M121" s="7" t="s">
        <v>3905</v>
      </c>
      <c r="N121" s="7" t="s">
        <v>4173</v>
      </c>
      <c r="O121" s="6" t="s">
        <v>4474</v>
      </c>
      <c r="P121" s="6" t="s">
        <v>4815</v>
      </c>
      <c r="Q121" s="7" t="s">
        <v>1073</v>
      </c>
      <c r="R121" s="7" t="s">
        <v>5151</v>
      </c>
      <c r="S121" s="7" t="s">
        <v>5289</v>
      </c>
      <c r="T121" s="7" t="s">
        <v>1393</v>
      </c>
      <c r="V121" s="7" t="s">
        <v>873</v>
      </c>
      <c r="W121" s="7" t="s">
        <v>5771</v>
      </c>
      <c r="X121" s="7" t="s">
        <v>9185</v>
      </c>
      <c r="Y121" s="7" t="s">
        <v>6044</v>
      </c>
      <c r="Z121" s="7" t="s">
        <v>6178</v>
      </c>
      <c r="AA121" s="7" t="s">
        <v>6337</v>
      </c>
      <c r="AB121" s="6" t="s">
        <v>6422</v>
      </c>
      <c r="AC121" s="6" t="s">
        <v>6655</v>
      </c>
      <c r="AD121" s="6" t="s">
        <v>6903</v>
      </c>
      <c r="AE121" s="7" t="s">
        <v>1660</v>
      </c>
      <c r="AF121" s="7" t="s">
        <v>1980</v>
      </c>
      <c r="AG121" s="6" t="s">
        <v>7103</v>
      </c>
      <c r="AH121" s="6" t="s">
        <v>7341</v>
      </c>
      <c r="AI121" s="6" t="s">
        <v>7579</v>
      </c>
      <c r="AJ121" s="6" t="s">
        <v>7817</v>
      </c>
      <c r="AK121" s="6" t="s">
        <v>8055</v>
      </c>
      <c r="AL121" s="7" t="s">
        <v>8569</v>
      </c>
      <c r="AQ121" s="7" t="s">
        <v>9128</v>
      </c>
      <c r="AR121" s="7" t="s">
        <v>9365</v>
      </c>
      <c r="AT121" s="7" t="s">
        <v>9900</v>
      </c>
      <c r="BV121" s="7" t="s">
        <v>9660</v>
      </c>
      <c r="BW121" t="str">
        <f>_xll.BDP(BV121,"NAME")</f>
        <v>JPN YEN CURR FUT  Dec96</v>
      </c>
    </row>
    <row r="122" spans="1:75" ht="17.25" customHeight="1" x14ac:dyDescent="0.25">
      <c r="A122" s="7" t="s">
        <v>4272</v>
      </c>
      <c r="B122" s="6" t="s">
        <v>2446</v>
      </c>
      <c r="D122" s="7" t="s">
        <v>9390</v>
      </c>
      <c r="E122" s="7" t="s">
        <v>2711</v>
      </c>
      <c r="G122" s="7" t="s">
        <v>3110</v>
      </c>
      <c r="I122" s="6" t="s">
        <v>3363</v>
      </c>
      <c r="J122" s="6" t="s">
        <v>3542</v>
      </c>
      <c r="K122" s="6" t="s">
        <v>542</v>
      </c>
      <c r="M122" s="7" t="s">
        <v>3906</v>
      </c>
      <c r="N122" s="7" t="s">
        <v>4174</v>
      </c>
      <c r="O122" s="6" t="s">
        <v>4475</v>
      </c>
      <c r="P122" s="7" t="s">
        <v>4816</v>
      </c>
      <c r="Q122" s="6" t="s">
        <v>1074</v>
      </c>
      <c r="R122" s="7" t="s">
        <v>5152</v>
      </c>
      <c r="S122" s="6" t="s">
        <v>5290</v>
      </c>
      <c r="T122" s="6" t="s">
        <v>1394</v>
      </c>
      <c r="V122" s="6" t="s">
        <v>874</v>
      </c>
      <c r="W122" s="6" t="s">
        <v>5772</v>
      </c>
      <c r="X122" s="7" t="s">
        <v>9424</v>
      </c>
      <c r="Y122" s="6" t="s">
        <v>6045</v>
      </c>
      <c r="Z122" s="7" t="s">
        <v>6179</v>
      </c>
      <c r="AA122" s="6" t="s">
        <v>6338</v>
      </c>
      <c r="AB122" s="6" t="s">
        <v>6423</v>
      </c>
      <c r="AC122" s="7" t="s">
        <v>6656</v>
      </c>
      <c r="AD122" s="6" t="s">
        <v>6904</v>
      </c>
      <c r="AE122" s="6" t="s">
        <v>1661</v>
      </c>
      <c r="AF122" s="6" t="s">
        <v>1981</v>
      </c>
      <c r="AG122" s="7" t="s">
        <v>7104</v>
      </c>
      <c r="AH122" s="7" t="s">
        <v>7342</v>
      </c>
      <c r="AI122" s="7" t="s">
        <v>7580</v>
      </c>
      <c r="AJ122" s="7" t="s">
        <v>7818</v>
      </c>
      <c r="AK122" s="7" t="s">
        <v>8056</v>
      </c>
      <c r="AL122" s="6" t="s">
        <v>8570</v>
      </c>
      <c r="AQ122" s="6" t="s">
        <v>9129</v>
      </c>
      <c r="AR122" s="6" t="s">
        <v>9366</v>
      </c>
      <c r="AT122" s="6" t="s">
        <v>9903</v>
      </c>
      <c r="BV122" s="6" t="s">
        <v>9661</v>
      </c>
      <c r="BW122" t="str">
        <f>_xll.BDP(BV122,"NAME")</f>
        <v>#N/A Invalid Security</v>
      </c>
    </row>
    <row r="123" spans="1:75" ht="17.25" customHeight="1" x14ac:dyDescent="0.25">
      <c r="A123" s="7" t="s">
        <v>4273</v>
      </c>
      <c r="B123" s="6" t="s">
        <v>3</v>
      </c>
      <c r="D123" s="7" t="s">
        <v>9391</v>
      </c>
      <c r="E123" s="6" t="s">
        <v>2712</v>
      </c>
      <c r="G123" s="7" t="s">
        <v>3111</v>
      </c>
      <c r="I123" s="6" t="s">
        <v>3364</v>
      </c>
      <c r="J123" s="6" t="s">
        <v>623</v>
      </c>
      <c r="K123" s="7" t="s">
        <v>543</v>
      </c>
      <c r="M123" s="7" t="s">
        <v>3907</v>
      </c>
      <c r="N123" s="7" t="s">
        <v>4175</v>
      </c>
      <c r="O123" s="6" t="s">
        <v>4476</v>
      </c>
      <c r="P123" s="7" t="s">
        <v>4817</v>
      </c>
      <c r="Q123" s="6" t="s">
        <v>1075</v>
      </c>
      <c r="R123" s="7" t="s">
        <v>5153</v>
      </c>
      <c r="S123" s="6" t="s">
        <v>5291</v>
      </c>
      <c r="T123" s="6" t="s">
        <v>1395</v>
      </c>
      <c r="V123" s="6" t="s">
        <v>2321</v>
      </c>
      <c r="W123" s="6" t="s">
        <v>5773</v>
      </c>
      <c r="X123" s="7" t="s">
        <v>10045</v>
      </c>
      <c r="Y123" s="6" t="s">
        <v>6046</v>
      </c>
      <c r="Z123" s="7" t="s">
        <v>6180</v>
      </c>
      <c r="AA123" s="6" t="s">
        <v>6339</v>
      </c>
      <c r="AB123" s="7" t="s">
        <v>6424</v>
      </c>
      <c r="AC123" s="7" t="s">
        <v>6657</v>
      </c>
      <c r="AD123" s="6" t="s">
        <v>6905</v>
      </c>
      <c r="AE123" s="6" t="s">
        <v>1662</v>
      </c>
      <c r="AF123" s="6" t="s">
        <v>1982</v>
      </c>
      <c r="AG123" s="7" t="s">
        <v>7105</v>
      </c>
      <c r="AH123" s="7" t="s">
        <v>7343</v>
      </c>
      <c r="AI123" s="7" t="s">
        <v>7581</v>
      </c>
      <c r="AJ123" s="7" t="s">
        <v>7819</v>
      </c>
      <c r="AK123" s="7" t="s">
        <v>8057</v>
      </c>
      <c r="AL123" s="6" t="s">
        <v>8571</v>
      </c>
      <c r="AQ123" s="6" t="s">
        <v>9130</v>
      </c>
      <c r="AR123" s="6" t="s">
        <v>9367</v>
      </c>
      <c r="AT123" s="6" t="s">
        <v>9906</v>
      </c>
      <c r="BV123" s="6" t="s">
        <v>9662</v>
      </c>
      <c r="BW123" t="str">
        <f>_xll.BDP(BV123,"NAME")</f>
        <v>#N/A Invalid Security</v>
      </c>
    </row>
    <row r="124" spans="1:75" ht="17.25" customHeight="1" x14ac:dyDescent="0.25">
      <c r="A124" s="7" t="s">
        <v>80</v>
      </c>
      <c r="B124" s="6" t="s">
        <v>2447</v>
      </c>
      <c r="D124" s="7" t="s">
        <v>9943</v>
      </c>
      <c r="E124" s="6" t="s">
        <v>2713</v>
      </c>
      <c r="G124" s="7" t="s">
        <v>3112</v>
      </c>
      <c r="I124" s="6" t="s">
        <v>479</v>
      </c>
      <c r="J124" s="6" t="s">
        <v>3543</v>
      </c>
      <c r="K124" s="7" t="s">
        <v>544</v>
      </c>
      <c r="M124" s="7" t="s">
        <v>3908</v>
      </c>
      <c r="N124" s="7" t="s">
        <v>4176</v>
      </c>
      <c r="O124" s="6" t="s">
        <v>4477</v>
      </c>
      <c r="P124" s="7" t="s">
        <v>4818</v>
      </c>
      <c r="Q124" s="6" t="s">
        <v>1076</v>
      </c>
      <c r="R124" s="7" t="s">
        <v>5154</v>
      </c>
      <c r="S124" s="6" t="s">
        <v>5292</v>
      </c>
      <c r="T124" s="6" t="s">
        <v>1396</v>
      </c>
      <c r="V124" s="6" t="s">
        <v>897</v>
      </c>
      <c r="W124" s="6" t="s">
        <v>5774</v>
      </c>
      <c r="Y124" s="6" t="s">
        <v>6047</v>
      </c>
      <c r="Z124" s="7" t="s">
        <v>6181</v>
      </c>
      <c r="AA124" s="6" t="s">
        <v>6340</v>
      </c>
      <c r="AB124" s="7" t="s">
        <v>6425</v>
      </c>
      <c r="AC124" s="7" t="s">
        <v>6658</v>
      </c>
      <c r="AD124" s="6" t="s">
        <v>6906</v>
      </c>
      <c r="AE124" s="6" t="s">
        <v>1663</v>
      </c>
      <c r="AF124" s="6" t="s">
        <v>1983</v>
      </c>
      <c r="AG124" s="7" t="s">
        <v>7106</v>
      </c>
      <c r="AH124" s="7" t="s">
        <v>7344</v>
      </c>
      <c r="AI124" s="7" t="s">
        <v>7582</v>
      </c>
      <c r="AJ124" s="7" t="s">
        <v>7820</v>
      </c>
      <c r="AK124" s="7" t="s">
        <v>8058</v>
      </c>
      <c r="AL124" s="6" t="s">
        <v>8572</v>
      </c>
      <c r="AQ124" s="6" t="s">
        <v>9131</v>
      </c>
      <c r="AR124" s="6" t="s">
        <v>9368</v>
      </c>
      <c r="AT124" s="6" t="s">
        <v>9909</v>
      </c>
      <c r="BV124" s="6" t="s">
        <v>9663</v>
      </c>
      <c r="BW124" t="str">
        <f>_xll.BDP(BV124,"NAME")</f>
        <v>JPN YEN CURR FUT  Mar97</v>
      </c>
    </row>
    <row r="125" spans="1:75" ht="17.25" customHeight="1" x14ac:dyDescent="0.25">
      <c r="A125" s="7" t="s">
        <v>4274</v>
      </c>
      <c r="B125" s="6" t="s">
        <v>2448</v>
      </c>
      <c r="E125" s="6" t="s">
        <v>2714</v>
      </c>
      <c r="G125" s="7" t="s">
        <v>3113</v>
      </c>
      <c r="I125" s="6" t="s">
        <v>3365</v>
      </c>
      <c r="J125" s="6" t="s">
        <v>3544</v>
      </c>
      <c r="K125" s="7" t="s">
        <v>545</v>
      </c>
      <c r="M125" s="7" t="s">
        <v>3909</v>
      </c>
      <c r="N125" s="7" t="s">
        <v>4177</v>
      </c>
      <c r="O125" s="6" t="s">
        <v>4478</v>
      </c>
      <c r="P125" s="7" t="s">
        <v>4819</v>
      </c>
      <c r="Q125" s="6" t="s">
        <v>1077</v>
      </c>
      <c r="R125" s="7" t="s">
        <v>5155</v>
      </c>
      <c r="S125" s="6" t="s">
        <v>5293</v>
      </c>
      <c r="T125" s="6" t="s">
        <v>1397</v>
      </c>
      <c r="V125" s="6" t="s">
        <v>875</v>
      </c>
      <c r="W125" s="6" t="s">
        <v>5775</v>
      </c>
      <c r="Y125" s="6" t="s">
        <v>6048</v>
      </c>
      <c r="Z125" s="7" t="s">
        <v>6182</v>
      </c>
      <c r="AA125" s="6" t="s">
        <v>6341</v>
      </c>
      <c r="AB125" s="7" t="s">
        <v>6426</v>
      </c>
      <c r="AC125" s="7" t="s">
        <v>6659</v>
      </c>
      <c r="AD125" s="6" t="s">
        <v>6907</v>
      </c>
      <c r="AE125" s="6" t="s">
        <v>1664</v>
      </c>
      <c r="AF125" s="6" t="s">
        <v>1984</v>
      </c>
      <c r="AG125" s="7" t="s">
        <v>7107</v>
      </c>
      <c r="AH125" s="7" t="s">
        <v>7345</v>
      </c>
      <c r="AI125" s="7" t="s">
        <v>7583</v>
      </c>
      <c r="AJ125" s="7" t="s">
        <v>7821</v>
      </c>
      <c r="AK125" s="7" t="s">
        <v>8059</v>
      </c>
      <c r="AL125" s="6" t="s">
        <v>8573</v>
      </c>
      <c r="AQ125" s="6" t="s">
        <v>9132</v>
      </c>
      <c r="AR125" s="6" t="s">
        <v>9369</v>
      </c>
      <c r="AT125" s="6" t="s">
        <v>9912</v>
      </c>
      <c r="BV125" s="6" t="s">
        <v>9664</v>
      </c>
      <c r="BW125" t="str">
        <f>_xll.BDP(BV125,"NAME")</f>
        <v>#N/A Invalid Security</v>
      </c>
    </row>
    <row r="126" spans="1:75" ht="17.25" customHeight="1" x14ac:dyDescent="0.25">
      <c r="A126" s="6" t="s">
        <v>4275</v>
      </c>
      <c r="B126" s="7" t="s">
        <v>9384</v>
      </c>
      <c r="E126" s="6" t="s">
        <v>2715</v>
      </c>
      <c r="G126" s="7" t="s">
        <v>3114</v>
      </c>
      <c r="I126" s="6" t="s">
        <v>3366</v>
      </c>
      <c r="J126" s="6" t="s">
        <v>624</v>
      </c>
      <c r="K126" s="7" t="s">
        <v>546</v>
      </c>
      <c r="M126" s="7" t="s">
        <v>3910</v>
      </c>
      <c r="N126" s="7" t="s">
        <v>4178</v>
      </c>
      <c r="O126" s="6" t="s">
        <v>4479</v>
      </c>
      <c r="P126" s="7" t="s">
        <v>4820</v>
      </c>
      <c r="Q126" s="6" t="s">
        <v>1078</v>
      </c>
      <c r="R126" s="7" t="s">
        <v>5156</v>
      </c>
      <c r="S126" s="6" t="s">
        <v>5294</v>
      </c>
      <c r="T126" s="6" t="s">
        <v>1398</v>
      </c>
      <c r="V126" s="6" t="s">
        <v>876</v>
      </c>
      <c r="W126" s="6" t="s">
        <v>5776</v>
      </c>
      <c r="Y126" s="6" t="s">
        <v>6049</v>
      </c>
      <c r="Z126" s="6" t="s">
        <v>6183</v>
      </c>
      <c r="AA126" s="6" t="s">
        <v>6342</v>
      </c>
      <c r="AB126" s="7" t="s">
        <v>6427</v>
      </c>
      <c r="AC126" s="7" t="s">
        <v>6660</v>
      </c>
      <c r="AD126" s="6" t="s">
        <v>6908</v>
      </c>
      <c r="AE126" s="6" t="s">
        <v>1665</v>
      </c>
      <c r="AF126" s="6" t="s">
        <v>1985</v>
      </c>
      <c r="AG126" s="7" t="s">
        <v>7108</v>
      </c>
      <c r="AH126" s="7" t="s">
        <v>7346</v>
      </c>
      <c r="AI126" s="7" t="s">
        <v>7584</v>
      </c>
      <c r="AJ126" s="7" t="s">
        <v>7822</v>
      </c>
      <c r="AK126" s="7" t="s">
        <v>8060</v>
      </c>
      <c r="AL126" s="7" t="s">
        <v>9922</v>
      </c>
      <c r="AQ126" s="7" t="s">
        <v>9459</v>
      </c>
      <c r="AR126" s="7" t="s">
        <v>9460</v>
      </c>
      <c r="AT126" s="7" t="s">
        <v>9913</v>
      </c>
      <c r="BV126" s="6" t="s">
        <v>9665</v>
      </c>
      <c r="BW126" t="str">
        <f>_xll.BDP(BV126,"NAME")</f>
        <v>#N/A Invalid Security</v>
      </c>
    </row>
    <row r="127" spans="1:75" ht="17.25" customHeight="1" x14ac:dyDescent="0.25">
      <c r="A127" s="6" t="s">
        <v>81</v>
      </c>
      <c r="B127" s="7" t="s">
        <v>9385</v>
      </c>
      <c r="E127" s="6" t="s">
        <v>2716</v>
      </c>
      <c r="G127" s="7" t="s">
        <v>3115</v>
      </c>
      <c r="I127" s="6" t="s">
        <v>480</v>
      </c>
      <c r="J127" s="6" t="s">
        <v>3545</v>
      </c>
      <c r="K127" s="6" t="s">
        <v>547</v>
      </c>
      <c r="M127" s="7" t="s">
        <v>3911</v>
      </c>
      <c r="N127" s="7" t="s">
        <v>4179</v>
      </c>
      <c r="O127" s="6" t="s">
        <v>4480</v>
      </c>
      <c r="P127" s="7" t="s">
        <v>4821</v>
      </c>
      <c r="Q127" s="6" t="s">
        <v>1079</v>
      </c>
      <c r="R127" s="7" t="s">
        <v>5157</v>
      </c>
      <c r="S127" s="6" t="s">
        <v>5295</v>
      </c>
      <c r="T127" s="6" t="s">
        <v>1399</v>
      </c>
      <c r="V127" s="7" t="s">
        <v>877</v>
      </c>
      <c r="W127" s="7" t="s">
        <v>5777</v>
      </c>
      <c r="Y127" s="7" t="s">
        <v>6050</v>
      </c>
      <c r="Z127" s="6" t="s">
        <v>6184</v>
      </c>
      <c r="AA127" s="7" t="s">
        <v>6343</v>
      </c>
      <c r="AB127" s="7" t="s">
        <v>6428</v>
      </c>
      <c r="AC127" s="7" t="s">
        <v>6661</v>
      </c>
      <c r="AD127" s="6" t="s">
        <v>6909</v>
      </c>
      <c r="AE127" s="6" t="s">
        <v>1666</v>
      </c>
      <c r="AF127" s="6" t="s">
        <v>1986</v>
      </c>
      <c r="AG127" s="7" t="s">
        <v>7109</v>
      </c>
      <c r="AH127" s="7" t="s">
        <v>7347</v>
      </c>
      <c r="AI127" s="7" t="s">
        <v>7585</v>
      </c>
      <c r="AJ127" s="7" t="s">
        <v>7823</v>
      </c>
      <c r="AK127" s="7" t="s">
        <v>8061</v>
      </c>
      <c r="AL127" s="7" t="s">
        <v>9927</v>
      </c>
      <c r="AQ127" s="7" t="s">
        <v>9461</v>
      </c>
      <c r="AR127" s="7" t="s">
        <v>9462</v>
      </c>
      <c r="AT127" s="7" t="s">
        <v>9914</v>
      </c>
      <c r="BV127" s="6" t="s">
        <v>9666</v>
      </c>
      <c r="BW127" t="str">
        <f>_xll.BDP(BV127,"NAME")</f>
        <v>JPN YEN CURR FUT  Jun97</v>
      </c>
    </row>
    <row r="128" spans="1:75" ht="17.25" customHeight="1" x14ac:dyDescent="0.25">
      <c r="A128" s="6" t="s">
        <v>4276</v>
      </c>
      <c r="B128" s="7" t="s">
        <v>9386</v>
      </c>
      <c r="E128" s="6" t="s">
        <v>2717</v>
      </c>
      <c r="G128" s="7" t="s">
        <v>3116</v>
      </c>
      <c r="I128" s="6" t="s">
        <v>3367</v>
      </c>
      <c r="J128" s="6" t="s">
        <v>3546</v>
      </c>
      <c r="K128" s="6" t="s">
        <v>548</v>
      </c>
      <c r="M128" s="7" t="s">
        <v>3912</v>
      </c>
      <c r="N128" s="7" t="s">
        <v>4180</v>
      </c>
      <c r="O128" s="7" t="s">
        <v>4481</v>
      </c>
      <c r="P128" s="7" t="s">
        <v>4822</v>
      </c>
      <c r="Q128" s="6" t="s">
        <v>1080</v>
      </c>
      <c r="R128" s="6" t="s">
        <v>5158</v>
      </c>
      <c r="S128" s="6" t="s">
        <v>5296</v>
      </c>
      <c r="T128" s="6" t="s">
        <v>1400</v>
      </c>
      <c r="V128" s="7" t="s">
        <v>2322</v>
      </c>
      <c r="W128" s="7" t="s">
        <v>5778</v>
      </c>
      <c r="Y128" s="7" t="s">
        <v>6051</v>
      </c>
      <c r="Z128" s="6" t="s">
        <v>6185</v>
      </c>
      <c r="AA128" s="7" t="s">
        <v>6344</v>
      </c>
      <c r="AB128" s="7" t="s">
        <v>6429</v>
      </c>
      <c r="AC128" s="7" t="s">
        <v>6662</v>
      </c>
      <c r="AD128" s="6" t="s">
        <v>6910</v>
      </c>
      <c r="AE128" s="6" t="s">
        <v>1667</v>
      </c>
      <c r="AF128" s="6" t="s">
        <v>1987</v>
      </c>
      <c r="AG128" s="7" t="s">
        <v>7110</v>
      </c>
      <c r="AH128" s="7" t="s">
        <v>7348</v>
      </c>
      <c r="AI128" s="7" t="s">
        <v>7586</v>
      </c>
      <c r="AJ128" s="7" t="s">
        <v>7824</v>
      </c>
      <c r="AK128" s="7" t="s">
        <v>8062</v>
      </c>
      <c r="AL128" s="7" t="s">
        <v>9954</v>
      </c>
      <c r="AQ128" s="7" t="s">
        <v>9957</v>
      </c>
      <c r="AR128" s="7" t="s">
        <v>10059</v>
      </c>
      <c r="AT128" s="7" t="s">
        <v>9915</v>
      </c>
      <c r="BV128" s="6" t="s">
        <v>9667</v>
      </c>
      <c r="BW128" t="str">
        <f>_xll.BDP(BV128,"NAME")</f>
        <v>#N/A Invalid Security</v>
      </c>
    </row>
    <row r="129" spans="1:75" ht="17.25" customHeight="1" x14ac:dyDescent="0.25">
      <c r="A129" s="6" t="s">
        <v>4277</v>
      </c>
      <c r="B129" s="12"/>
      <c r="E129" s="6" t="s">
        <v>2718</v>
      </c>
      <c r="G129" s="7" t="s">
        <v>3117</v>
      </c>
      <c r="I129" s="6" t="s">
        <v>3368</v>
      </c>
      <c r="J129" s="6" t="s">
        <v>625</v>
      </c>
      <c r="K129" s="6" t="s">
        <v>549</v>
      </c>
      <c r="M129" s="7" t="s">
        <v>3913</v>
      </c>
      <c r="N129" s="7" t="s">
        <v>4181</v>
      </c>
      <c r="O129" s="7" t="s">
        <v>4482</v>
      </c>
      <c r="P129" s="7" t="s">
        <v>4823</v>
      </c>
      <c r="Q129" s="6" t="s">
        <v>1081</v>
      </c>
      <c r="R129" s="6" t="s">
        <v>5159</v>
      </c>
      <c r="S129" s="6" t="s">
        <v>5297</v>
      </c>
      <c r="T129" s="6" t="s">
        <v>1401</v>
      </c>
      <c r="V129" s="7" t="s">
        <v>898</v>
      </c>
      <c r="W129" s="7" t="s">
        <v>5779</v>
      </c>
      <c r="Y129" s="7" t="s">
        <v>6052</v>
      </c>
      <c r="Z129" s="6" t="s">
        <v>6186</v>
      </c>
      <c r="AA129" s="7" t="s">
        <v>6345</v>
      </c>
      <c r="AB129" s="7" t="s">
        <v>6430</v>
      </c>
      <c r="AC129" s="7" t="s">
        <v>6663</v>
      </c>
      <c r="AD129" s="6" t="s">
        <v>6911</v>
      </c>
      <c r="AE129" s="6" t="s">
        <v>1668</v>
      </c>
      <c r="AF129" s="6" t="s">
        <v>1988</v>
      </c>
      <c r="AG129" s="7" t="s">
        <v>7111</v>
      </c>
      <c r="AH129" s="7" t="s">
        <v>7349</v>
      </c>
      <c r="AI129" s="7" t="s">
        <v>7587</v>
      </c>
      <c r="AJ129" s="7" t="s">
        <v>7825</v>
      </c>
      <c r="AK129" s="7" t="s">
        <v>8063</v>
      </c>
      <c r="AQ129" s="7" t="s">
        <v>9969</v>
      </c>
      <c r="AR129" s="7" t="s">
        <v>10062</v>
      </c>
      <c r="AT129" s="7" t="s">
        <v>9916</v>
      </c>
      <c r="BV129" s="6" t="s">
        <v>9668</v>
      </c>
      <c r="BW129" t="str">
        <f>_xll.BDP(BV129,"NAME")</f>
        <v>#N/A Invalid Security</v>
      </c>
    </row>
    <row r="130" spans="1:75" ht="17.25" customHeight="1" x14ac:dyDescent="0.25">
      <c r="A130" s="6" t="s">
        <v>82</v>
      </c>
      <c r="E130" s="6" t="s">
        <v>2719</v>
      </c>
      <c r="G130" s="7" t="s">
        <v>3118</v>
      </c>
      <c r="I130" s="6" t="s">
        <v>481</v>
      </c>
      <c r="J130" s="6" t="s">
        <v>3547</v>
      </c>
      <c r="K130" s="6" t="s">
        <v>550</v>
      </c>
      <c r="M130" s="7" t="s">
        <v>3914</v>
      </c>
      <c r="N130" s="7" t="s">
        <v>4182</v>
      </c>
      <c r="O130" s="7" t="s">
        <v>4483</v>
      </c>
      <c r="P130" s="7" t="s">
        <v>4824</v>
      </c>
      <c r="Q130" s="6" t="s">
        <v>1082</v>
      </c>
      <c r="R130" s="6" t="s">
        <v>5160</v>
      </c>
      <c r="S130" s="6" t="s">
        <v>5298</v>
      </c>
      <c r="T130" s="6" t="s">
        <v>1402</v>
      </c>
      <c r="V130" s="7" t="s">
        <v>878</v>
      </c>
      <c r="W130" s="7" t="s">
        <v>5780</v>
      </c>
      <c r="Y130" s="7" t="s">
        <v>6053</v>
      </c>
      <c r="Z130" s="6" t="s">
        <v>6187</v>
      </c>
      <c r="AA130" s="7" t="s">
        <v>6346</v>
      </c>
      <c r="AB130" s="7" t="s">
        <v>6431</v>
      </c>
      <c r="AC130" s="6" t="s">
        <v>6664</v>
      </c>
      <c r="AD130" s="7" t="s">
        <v>6912</v>
      </c>
      <c r="AE130" s="6" t="s">
        <v>1669</v>
      </c>
      <c r="AF130" s="6" t="s">
        <v>1989</v>
      </c>
      <c r="AG130" s="7" t="s">
        <v>7112</v>
      </c>
      <c r="AH130" s="7" t="s">
        <v>7350</v>
      </c>
      <c r="AI130" s="7" t="s">
        <v>7588</v>
      </c>
      <c r="AJ130" s="7" t="s">
        <v>7826</v>
      </c>
      <c r="AK130" s="7" t="s">
        <v>8064</v>
      </c>
      <c r="BV130" s="6" t="s">
        <v>9669</v>
      </c>
      <c r="BW130" t="str">
        <f>_xll.BDP(BV130,"NAME")</f>
        <v>JPN YEN CURR FUT  Sep97</v>
      </c>
    </row>
    <row r="131" spans="1:75" ht="17.25" customHeight="1" x14ac:dyDescent="0.25">
      <c r="A131" s="6" t="s">
        <v>4278</v>
      </c>
      <c r="E131" s="6" t="s">
        <v>2720</v>
      </c>
      <c r="G131" s="7" t="s">
        <v>3119</v>
      </c>
      <c r="I131" s="6" t="s">
        <v>3369</v>
      </c>
      <c r="J131" s="6" t="s">
        <v>3548</v>
      </c>
      <c r="K131" s="7" t="s">
        <v>551</v>
      </c>
      <c r="M131" s="6" t="s">
        <v>3915</v>
      </c>
      <c r="N131" s="7" t="s">
        <v>4183</v>
      </c>
      <c r="O131" s="7" t="s">
        <v>4484</v>
      </c>
      <c r="P131" s="7" t="s">
        <v>4825</v>
      </c>
      <c r="Q131" s="6" t="s">
        <v>1083</v>
      </c>
      <c r="R131" s="6" t="s">
        <v>5161</v>
      </c>
      <c r="S131" s="6" t="s">
        <v>5299</v>
      </c>
      <c r="T131" s="6" t="s">
        <v>1403</v>
      </c>
      <c r="V131" s="7" t="s">
        <v>879</v>
      </c>
      <c r="W131" s="7" t="s">
        <v>5781</v>
      </c>
      <c r="Y131" s="7" t="s">
        <v>6054</v>
      </c>
      <c r="Z131" s="7" t="s">
        <v>6188</v>
      </c>
      <c r="AA131" s="7" t="s">
        <v>6347</v>
      </c>
      <c r="AB131" s="6" t="s">
        <v>6432</v>
      </c>
      <c r="AC131" s="6" t="s">
        <v>6665</v>
      </c>
      <c r="AD131" s="7" t="s">
        <v>6913</v>
      </c>
      <c r="AE131" s="6" t="s">
        <v>1670</v>
      </c>
      <c r="AF131" s="6" t="s">
        <v>1990</v>
      </c>
      <c r="AG131" s="7" t="s">
        <v>7113</v>
      </c>
      <c r="AH131" s="7" t="s">
        <v>7351</v>
      </c>
      <c r="AI131" s="7" t="s">
        <v>7589</v>
      </c>
      <c r="AJ131" s="7" t="s">
        <v>7827</v>
      </c>
      <c r="AK131" s="7" t="s">
        <v>8065</v>
      </c>
      <c r="BV131" s="6" t="s">
        <v>9670</v>
      </c>
      <c r="BW131" t="str">
        <f>_xll.BDP(BV131,"NAME")</f>
        <v>#N/A Invalid Security</v>
      </c>
    </row>
    <row r="132" spans="1:75" ht="17.25" customHeight="1" x14ac:dyDescent="0.25">
      <c r="A132" s="6" t="s">
        <v>4279</v>
      </c>
      <c r="E132" s="6" t="s">
        <v>2721</v>
      </c>
      <c r="G132" s="6" t="s">
        <v>3120</v>
      </c>
      <c r="I132" s="6" t="s">
        <v>3370</v>
      </c>
      <c r="J132" s="6" t="s">
        <v>626</v>
      </c>
      <c r="K132" s="7" t="s">
        <v>552</v>
      </c>
      <c r="M132" s="6" t="s">
        <v>3916</v>
      </c>
      <c r="N132" s="6" t="s">
        <v>4184</v>
      </c>
      <c r="O132" s="7" t="s">
        <v>4485</v>
      </c>
      <c r="P132" s="7" t="s">
        <v>4826</v>
      </c>
      <c r="Q132" s="6" t="s">
        <v>1084</v>
      </c>
      <c r="R132" s="6" t="s">
        <v>5162</v>
      </c>
      <c r="S132" s="6" t="s">
        <v>5300</v>
      </c>
      <c r="T132" s="6" t="s">
        <v>1404</v>
      </c>
      <c r="V132" s="6" t="s">
        <v>880</v>
      </c>
      <c r="W132" s="6" t="s">
        <v>5782</v>
      </c>
      <c r="Y132" s="6" t="s">
        <v>6055</v>
      </c>
      <c r="Z132" s="7" t="s">
        <v>6189</v>
      </c>
      <c r="AA132" s="6" t="s">
        <v>6348</v>
      </c>
      <c r="AB132" s="6" t="s">
        <v>6433</v>
      </c>
      <c r="AC132" s="6" t="s">
        <v>6666</v>
      </c>
      <c r="AD132" s="7" t="s">
        <v>6914</v>
      </c>
      <c r="AE132" s="6" t="s">
        <v>1671</v>
      </c>
      <c r="AF132" s="6" t="s">
        <v>1991</v>
      </c>
      <c r="AG132" s="7" t="s">
        <v>7114</v>
      </c>
      <c r="AH132" s="7" t="s">
        <v>7352</v>
      </c>
      <c r="AI132" s="7" t="s">
        <v>7590</v>
      </c>
      <c r="AJ132" s="7" t="s">
        <v>7828</v>
      </c>
      <c r="AK132" s="7" t="s">
        <v>8066</v>
      </c>
      <c r="BV132" s="6" t="s">
        <v>9671</v>
      </c>
      <c r="BW132" t="str">
        <f>_xll.BDP(BV132,"NAME")</f>
        <v>#N/A Invalid Security</v>
      </c>
    </row>
    <row r="133" spans="1:75" ht="17.25" customHeight="1" x14ac:dyDescent="0.25">
      <c r="A133" s="6" t="s">
        <v>83</v>
      </c>
      <c r="E133" s="6" t="s">
        <v>2722</v>
      </c>
      <c r="G133" s="6" t="s">
        <v>3121</v>
      </c>
      <c r="I133" s="6" t="s">
        <v>482</v>
      </c>
      <c r="J133" s="7" t="s">
        <v>3549</v>
      </c>
      <c r="K133" s="7" t="s">
        <v>553</v>
      </c>
      <c r="M133" s="6" t="s">
        <v>3917</v>
      </c>
      <c r="N133" s="6" t="s">
        <v>4185</v>
      </c>
      <c r="O133" s="7" t="s">
        <v>4486</v>
      </c>
      <c r="P133" s="7" t="s">
        <v>4827</v>
      </c>
      <c r="Q133" s="6" t="s">
        <v>1085</v>
      </c>
      <c r="R133" s="6" t="s">
        <v>5163</v>
      </c>
      <c r="S133" s="6" t="s">
        <v>5301</v>
      </c>
      <c r="T133" s="6" t="s">
        <v>1405</v>
      </c>
      <c r="V133" s="6" t="s">
        <v>2323</v>
      </c>
      <c r="W133" s="6" t="s">
        <v>5783</v>
      </c>
      <c r="Y133" s="6" t="s">
        <v>6056</v>
      </c>
      <c r="Z133" s="7" t="s">
        <v>6190</v>
      </c>
      <c r="AA133" s="6" t="s">
        <v>6349</v>
      </c>
      <c r="AB133" s="6" t="s">
        <v>6434</v>
      </c>
      <c r="AC133" s="6" t="s">
        <v>6667</v>
      </c>
      <c r="AD133" s="7" t="s">
        <v>6915</v>
      </c>
      <c r="AE133" s="6" t="s">
        <v>1672</v>
      </c>
      <c r="AF133" s="6" t="s">
        <v>1992</v>
      </c>
      <c r="AG133" s="7" t="s">
        <v>7115</v>
      </c>
      <c r="AH133" s="7" t="s">
        <v>7353</v>
      </c>
      <c r="AI133" s="7" t="s">
        <v>7591</v>
      </c>
      <c r="AJ133" s="7" t="s">
        <v>7829</v>
      </c>
      <c r="AK133" s="7" t="s">
        <v>8067</v>
      </c>
      <c r="BV133" s="6" t="s">
        <v>9672</v>
      </c>
      <c r="BW133" t="str">
        <f>_xll.BDP(BV133,"NAME")</f>
        <v>JPN YEN CURR FUT  Dec97</v>
      </c>
    </row>
    <row r="134" spans="1:75" ht="17.25" customHeight="1" x14ac:dyDescent="0.25">
      <c r="A134" s="6" t="s">
        <v>4280</v>
      </c>
      <c r="E134" s="6" t="s">
        <v>2723</v>
      </c>
      <c r="G134" s="6" t="s">
        <v>3122</v>
      </c>
      <c r="I134" s="7" t="s">
        <v>3371</v>
      </c>
      <c r="J134" s="7" t="s">
        <v>3550</v>
      </c>
      <c r="K134" s="7" t="s">
        <v>554</v>
      </c>
      <c r="M134" s="6" t="s">
        <v>3918</v>
      </c>
      <c r="N134" s="6" t="s">
        <v>4186</v>
      </c>
      <c r="O134" s="7" t="s">
        <v>4487</v>
      </c>
      <c r="P134" s="6" t="s">
        <v>4828</v>
      </c>
      <c r="Q134" s="7" t="s">
        <v>1086</v>
      </c>
      <c r="R134" s="6" t="s">
        <v>5164</v>
      </c>
      <c r="S134" s="7" t="s">
        <v>5302</v>
      </c>
      <c r="T134" s="7" t="s">
        <v>1406</v>
      </c>
      <c r="V134" s="6" t="s">
        <v>899</v>
      </c>
      <c r="W134" s="6" t="s">
        <v>5784</v>
      </c>
      <c r="Y134" s="6" t="s">
        <v>6057</v>
      </c>
      <c r="Z134" s="7" t="s">
        <v>6191</v>
      </c>
      <c r="AA134" s="6" t="s">
        <v>6350</v>
      </c>
      <c r="AB134" s="6" t="s">
        <v>6435</v>
      </c>
      <c r="AC134" s="6" t="s">
        <v>6668</v>
      </c>
      <c r="AD134" s="7" t="s">
        <v>6916</v>
      </c>
      <c r="AE134" s="7" t="s">
        <v>1673</v>
      </c>
      <c r="AF134" s="7" t="s">
        <v>1993</v>
      </c>
      <c r="AG134" s="6" t="s">
        <v>7116</v>
      </c>
      <c r="AH134" s="6" t="s">
        <v>7354</v>
      </c>
      <c r="AI134" s="6" t="s">
        <v>7592</v>
      </c>
      <c r="AJ134" s="6" t="s">
        <v>7830</v>
      </c>
      <c r="AK134" s="6" t="s">
        <v>8068</v>
      </c>
      <c r="BV134" s="7" t="s">
        <v>9673</v>
      </c>
      <c r="BW134" t="str">
        <f>_xll.BDP(BV134,"NAME")</f>
        <v>#N/A Invalid Security</v>
      </c>
    </row>
    <row r="135" spans="1:75" ht="17.25" customHeight="1" x14ac:dyDescent="0.25">
      <c r="A135" s="6" t="s">
        <v>4281</v>
      </c>
      <c r="E135" s="7" t="s">
        <v>2724</v>
      </c>
      <c r="G135" s="6" t="s">
        <v>3123</v>
      </c>
      <c r="I135" s="7" t="s">
        <v>3372</v>
      </c>
      <c r="J135" s="7" t="s">
        <v>627</v>
      </c>
      <c r="K135" s="6" t="s">
        <v>555</v>
      </c>
      <c r="M135" s="6" t="s">
        <v>3919</v>
      </c>
      <c r="N135" s="6" t="s">
        <v>4187</v>
      </c>
      <c r="O135" s="7" t="s">
        <v>4488</v>
      </c>
      <c r="P135" s="6" t="s">
        <v>4829</v>
      </c>
      <c r="Q135" s="7" t="s">
        <v>1087</v>
      </c>
      <c r="R135" s="6" t="s">
        <v>5165</v>
      </c>
      <c r="S135" s="7" t="s">
        <v>5303</v>
      </c>
      <c r="T135" s="7" t="s">
        <v>1407</v>
      </c>
      <c r="V135" s="6" t="s">
        <v>881</v>
      </c>
      <c r="W135" s="6" t="s">
        <v>5785</v>
      </c>
      <c r="Y135" s="6" t="s">
        <v>6058</v>
      </c>
      <c r="Z135" s="7" t="s">
        <v>6192</v>
      </c>
      <c r="AA135" s="6" t="s">
        <v>6351</v>
      </c>
      <c r="AB135" s="6" t="s">
        <v>6436</v>
      </c>
      <c r="AC135" s="6" t="s">
        <v>6669</v>
      </c>
      <c r="AD135" s="7" t="s">
        <v>6917</v>
      </c>
      <c r="AE135" s="7" t="s">
        <v>1674</v>
      </c>
      <c r="AF135" s="7" t="s">
        <v>1994</v>
      </c>
      <c r="AG135" s="6" t="s">
        <v>7117</v>
      </c>
      <c r="AH135" s="6" t="s">
        <v>7355</v>
      </c>
      <c r="AI135" s="6" t="s">
        <v>7593</v>
      </c>
      <c r="AJ135" s="6" t="s">
        <v>7831</v>
      </c>
      <c r="AK135" s="6" t="s">
        <v>8069</v>
      </c>
      <c r="BV135" s="7" t="s">
        <v>9674</v>
      </c>
      <c r="BW135" t="str">
        <f>_xll.BDP(BV135,"NAME")</f>
        <v>#N/A Invalid Security</v>
      </c>
    </row>
    <row r="136" spans="1:75" ht="17.25" customHeight="1" x14ac:dyDescent="0.25">
      <c r="A136" s="6" t="s">
        <v>84</v>
      </c>
      <c r="E136" s="7" t="s">
        <v>2725</v>
      </c>
      <c r="G136" s="6" t="s">
        <v>3124</v>
      </c>
      <c r="I136" s="7" t="s">
        <v>483</v>
      </c>
      <c r="J136" s="7" t="s">
        <v>3551</v>
      </c>
      <c r="K136" s="6" t="s">
        <v>556</v>
      </c>
      <c r="M136" s="6" t="s">
        <v>3920</v>
      </c>
      <c r="N136" s="6" t="s">
        <v>4188</v>
      </c>
      <c r="O136" s="7" t="s">
        <v>4489</v>
      </c>
      <c r="P136" s="6" t="s">
        <v>4830</v>
      </c>
      <c r="Q136" s="7" t="s">
        <v>1088</v>
      </c>
      <c r="R136" s="6" t="s">
        <v>5166</v>
      </c>
      <c r="S136" s="7" t="s">
        <v>5304</v>
      </c>
      <c r="T136" s="7" t="s">
        <v>1408</v>
      </c>
      <c r="V136" s="6" t="s">
        <v>882</v>
      </c>
      <c r="W136" s="6" t="s">
        <v>5786</v>
      </c>
      <c r="Y136" s="6" t="s">
        <v>8185</v>
      </c>
      <c r="Z136" s="6" t="s">
        <v>6193</v>
      </c>
      <c r="AA136" s="6" t="s">
        <v>6352</v>
      </c>
      <c r="AB136" s="6" t="s">
        <v>6437</v>
      </c>
      <c r="AC136" s="6" t="s">
        <v>6670</v>
      </c>
      <c r="AD136" s="6" t="s">
        <v>6918</v>
      </c>
      <c r="AE136" s="7" t="s">
        <v>1675</v>
      </c>
      <c r="AF136" s="7" t="s">
        <v>1995</v>
      </c>
      <c r="AG136" s="6" t="s">
        <v>7118</v>
      </c>
      <c r="AH136" s="6" t="s">
        <v>7356</v>
      </c>
      <c r="AI136" s="6" t="s">
        <v>7594</v>
      </c>
      <c r="AJ136" s="6" t="s">
        <v>7832</v>
      </c>
      <c r="AK136" s="6" t="s">
        <v>8070</v>
      </c>
      <c r="BV136" s="7" t="s">
        <v>9675</v>
      </c>
      <c r="BW136" t="str">
        <f>_xll.BDP(BV136,"NAME")</f>
        <v>JPN YEN CURR FUT  Mar98</v>
      </c>
    </row>
    <row r="137" spans="1:75" ht="17.25" customHeight="1" x14ac:dyDescent="0.25">
      <c r="A137" s="6" t="s">
        <v>4282</v>
      </c>
      <c r="E137" s="7" t="s">
        <v>2726</v>
      </c>
      <c r="G137" s="6" t="s">
        <v>3125</v>
      </c>
      <c r="I137" s="7" t="s">
        <v>3373</v>
      </c>
      <c r="J137" s="7" t="s">
        <v>3552</v>
      </c>
      <c r="K137" s="6" t="s">
        <v>557</v>
      </c>
      <c r="M137" s="6" t="s">
        <v>3921</v>
      </c>
      <c r="N137" s="6" t="s">
        <v>4189</v>
      </c>
      <c r="O137" s="7" t="s">
        <v>4490</v>
      </c>
      <c r="P137" s="6" t="s">
        <v>4831</v>
      </c>
      <c r="Q137" s="7" t="s">
        <v>1089</v>
      </c>
      <c r="R137" s="6" t="s">
        <v>5167</v>
      </c>
      <c r="S137" s="7" t="s">
        <v>5305</v>
      </c>
      <c r="T137" s="7" t="s">
        <v>1409</v>
      </c>
      <c r="V137" s="7" t="s">
        <v>883</v>
      </c>
      <c r="W137" s="7" t="s">
        <v>5787</v>
      </c>
      <c r="Y137" s="7" t="s">
        <v>8186</v>
      </c>
      <c r="Z137" s="6" t="s">
        <v>6194</v>
      </c>
      <c r="AA137" s="7" t="s">
        <v>6353</v>
      </c>
      <c r="AB137" s="6" t="s">
        <v>6438</v>
      </c>
      <c r="AC137" s="6" t="s">
        <v>6671</v>
      </c>
      <c r="AD137" s="6" t="s">
        <v>6919</v>
      </c>
      <c r="AE137" s="7" t="s">
        <v>1676</v>
      </c>
      <c r="AF137" s="7" t="s">
        <v>1996</v>
      </c>
      <c r="AG137" s="6" t="s">
        <v>7119</v>
      </c>
      <c r="AH137" s="6" t="s">
        <v>7357</v>
      </c>
      <c r="AI137" s="6" t="s">
        <v>7595</v>
      </c>
      <c r="AJ137" s="6" t="s">
        <v>7833</v>
      </c>
      <c r="AK137" s="6" t="s">
        <v>8071</v>
      </c>
      <c r="BV137" s="7" t="s">
        <v>9676</v>
      </c>
      <c r="BW137" t="str">
        <f>_xll.BDP(BV137,"NAME")</f>
        <v>#N/A Invalid Security</v>
      </c>
    </row>
    <row r="138" spans="1:75" ht="17.25" customHeight="1" x14ac:dyDescent="0.25">
      <c r="A138" s="7" t="s">
        <v>4283</v>
      </c>
      <c r="E138" s="7" t="s">
        <v>2727</v>
      </c>
      <c r="G138" s="6" t="s">
        <v>3126</v>
      </c>
      <c r="I138" s="7" t="s">
        <v>3374</v>
      </c>
      <c r="J138" s="7" t="s">
        <v>628</v>
      </c>
      <c r="K138" s="6" t="s">
        <v>558</v>
      </c>
      <c r="M138" s="6" t="s">
        <v>3922</v>
      </c>
      <c r="N138" s="6" t="s">
        <v>4190</v>
      </c>
      <c r="O138" s="7" t="s">
        <v>4491</v>
      </c>
      <c r="P138" s="6" t="s">
        <v>4832</v>
      </c>
      <c r="Q138" s="7" t="s">
        <v>1090</v>
      </c>
      <c r="R138" s="6" t="s">
        <v>5168</v>
      </c>
      <c r="S138" s="7" t="s">
        <v>5306</v>
      </c>
      <c r="T138" s="7" t="s">
        <v>1410</v>
      </c>
      <c r="V138" s="7" t="s">
        <v>2324</v>
      </c>
      <c r="W138" s="7" t="s">
        <v>5788</v>
      </c>
      <c r="Y138" s="7" t="s">
        <v>8187</v>
      </c>
      <c r="Z138" s="6" t="s">
        <v>6195</v>
      </c>
      <c r="AA138" s="7" t="s">
        <v>6354</v>
      </c>
      <c r="AB138" s="6" t="s">
        <v>6439</v>
      </c>
      <c r="AC138" s="7" t="s">
        <v>6672</v>
      </c>
      <c r="AD138" s="6" t="s">
        <v>6920</v>
      </c>
      <c r="AE138" s="7" t="s">
        <v>1677</v>
      </c>
      <c r="AF138" s="7" t="s">
        <v>1997</v>
      </c>
      <c r="AG138" s="6" t="s">
        <v>7120</v>
      </c>
      <c r="AH138" s="6" t="s">
        <v>7358</v>
      </c>
      <c r="AI138" s="6" t="s">
        <v>7596</v>
      </c>
      <c r="AJ138" s="6" t="s">
        <v>7834</v>
      </c>
      <c r="AK138" s="6" t="s">
        <v>8072</v>
      </c>
      <c r="BV138" s="7" t="s">
        <v>9677</v>
      </c>
      <c r="BW138" t="str">
        <f>_xll.BDP(BV138,"NAME")</f>
        <v>#N/A Invalid Security</v>
      </c>
    </row>
    <row r="139" spans="1:75" ht="17.25" customHeight="1" x14ac:dyDescent="0.25">
      <c r="A139" s="7" t="s">
        <v>85</v>
      </c>
      <c r="E139" s="7" t="s">
        <v>2728</v>
      </c>
      <c r="G139" s="6" t="s">
        <v>3127</v>
      </c>
      <c r="I139" s="7" t="s">
        <v>484</v>
      </c>
      <c r="J139" s="7" t="s">
        <v>3553</v>
      </c>
      <c r="K139" s="7" t="s">
        <v>559</v>
      </c>
      <c r="M139" s="6" t="s">
        <v>3923</v>
      </c>
      <c r="N139" s="7" t="s">
        <v>9984</v>
      </c>
      <c r="O139" s="7" t="s">
        <v>4492</v>
      </c>
      <c r="P139" s="6" t="s">
        <v>4833</v>
      </c>
      <c r="Q139" s="7" t="s">
        <v>1091</v>
      </c>
      <c r="R139" s="6" t="s">
        <v>5169</v>
      </c>
      <c r="S139" s="7" t="s">
        <v>5307</v>
      </c>
      <c r="T139" s="7" t="s">
        <v>1411</v>
      </c>
      <c r="V139" s="7" t="s">
        <v>900</v>
      </c>
      <c r="W139" s="7" t="s">
        <v>5789</v>
      </c>
      <c r="Y139" s="7" t="s">
        <v>8188</v>
      </c>
      <c r="Z139" s="6" t="s">
        <v>6196</v>
      </c>
      <c r="AA139" s="7" t="s">
        <v>6355</v>
      </c>
      <c r="AB139" s="7" t="s">
        <v>6440</v>
      </c>
      <c r="AC139" s="7" t="s">
        <v>6673</v>
      </c>
      <c r="AD139" s="6" t="s">
        <v>6921</v>
      </c>
      <c r="AE139" s="7" t="s">
        <v>1678</v>
      </c>
      <c r="AF139" s="7" t="s">
        <v>1998</v>
      </c>
      <c r="AG139" s="6" t="s">
        <v>7121</v>
      </c>
      <c r="AH139" s="6" t="s">
        <v>7359</v>
      </c>
      <c r="AI139" s="6" t="s">
        <v>7597</v>
      </c>
      <c r="AJ139" s="6" t="s">
        <v>7835</v>
      </c>
      <c r="AK139" s="6" t="s">
        <v>8073</v>
      </c>
      <c r="BV139" s="7" t="s">
        <v>9678</v>
      </c>
      <c r="BW139" t="str">
        <f>_xll.BDP(BV139,"NAME")</f>
        <v>JPN YEN CURR FUT  Jun98</v>
      </c>
    </row>
    <row r="140" spans="1:75" ht="17.25" customHeight="1" x14ac:dyDescent="0.25">
      <c r="A140" s="7" t="s">
        <v>4284</v>
      </c>
      <c r="E140" s="7" t="s">
        <v>2729</v>
      </c>
      <c r="G140" s="6" t="s">
        <v>3128</v>
      </c>
      <c r="I140" s="7" t="s">
        <v>3375</v>
      </c>
      <c r="J140" s="7" t="s">
        <v>3554</v>
      </c>
      <c r="K140" s="7" t="s">
        <v>560</v>
      </c>
      <c r="M140" s="6" t="s">
        <v>3924</v>
      </c>
      <c r="N140" s="7" t="s">
        <v>9985</v>
      </c>
      <c r="O140" s="6" t="s">
        <v>4493</v>
      </c>
      <c r="P140" s="6" t="s">
        <v>4834</v>
      </c>
      <c r="Q140" s="7" t="s">
        <v>1092</v>
      </c>
      <c r="R140" s="7" t="s">
        <v>9409</v>
      </c>
      <c r="S140" s="7" t="s">
        <v>5308</v>
      </c>
      <c r="T140" s="7" t="s">
        <v>1412</v>
      </c>
      <c r="V140" s="7" t="s">
        <v>884</v>
      </c>
      <c r="W140" s="7" t="s">
        <v>5790</v>
      </c>
      <c r="Y140" s="7" t="s">
        <v>8189</v>
      </c>
      <c r="Z140" s="6" t="s">
        <v>6197</v>
      </c>
      <c r="AA140" s="7" t="s">
        <v>6356</v>
      </c>
      <c r="AB140" s="7" t="s">
        <v>6441</v>
      </c>
      <c r="AC140" s="7" t="s">
        <v>6674</v>
      </c>
      <c r="AD140" s="6" t="s">
        <v>6922</v>
      </c>
      <c r="AE140" s="7" t="s">
        <v>1679</v>
      </c>
      <c r="AF140" s="7" t="s">
        <v>1999</v>
      </c>
      <c r="AG140" s="6" t="s">
        <v>7122</v>
      </c>
      <c r="AH140" s="6" t="s">
        <v>7360</v>
      </c>
      <c r="AI140" s="6" t="s">
        <v>7598</v>
      </c>
      <c r="AJ140" s="6" t="s">
        <v>7836</v>
      </c>
      <c r="AK140" s="6" t="s">
        <v>8074</v>
      </c>
      <c r="BV140" s="7" t="s">
        <v>9679</v>
      </c>
      <c r="BW140" t="str">
        <f>_xll.BDP(BV140,"NAME")</f>
        <v>#N/A Invalid Security</v>
      </c>
    </row>
    <row r="141" spans="1:75" ht="17.25" customHeight="1" x14ac:dyDescent="0.25">
      <c r="A141" s="7" t="s">
        <v>4285</v>
      </c>
      <c r="E141" s="7" t="s">
        <v>2730</v>
      </c>
      <c r="G141" s="6" t="s">
        <v>3129</v>
      </c>
      <c r="I141" s="7" t="s">
        <v>3376</v>
      </c>
      <c r="J141" s="7" t="s">
        <v>629</v>
      </c>
      <c r="K141" s="7" t="s">
        <v>561</v>
      </c>
      <c r="M141" s="6" t="s">
        <v>3925</v>
      </c>
      <c r="N141" s="7" t="s">
        <v>9921</v>
      </c>
      <c r="O141" s="6" t="s">
        <v>4494</v>
      </c>
      <c r="P141" s="6" t="s">
        <v>4835</v>
      </c>
      <c r="Q141" s="7" t="s">
        <v>1093</v>
      </c>
      <c r="R141" s="7" t="s">
        <v>9410</v>
      </c>
      <c r="S141" s="7" t="s">
        <v>5309</v>
      </c>
      <c r="T141" s="7" t="s">
        <v>1413</v>
      </c>
      <c r="V141" s="7" t="s">
        <v>885</v>
      </c>
      <c r="W141" s="7" t="s">
        <v>5791</v>
      </c>
      <c r="Y141" s="7" t="s">
        <v>8190</v>
      </c>
      <c r="Z141" s="7" t="s">
        <v>6198</v>
      </c>
      <c r="AA141" s="7" t="s">
        <v>6357</v>
      </c>
      <c r="AB141" s="7" t="s">
        <v>6442</v>
      </c>
      <c r="AC141" s="7" t="s">
        <v>6675</v>
      </c>
      <c r="AD141" s="6" t="s">
        <v>6923</v>
      </c>
      <c r="AE141" s="7" t="s">
        <v>1680</v>
      </c>
      <c r="AF141" s="7" t="s">
        <v>2000</v>
      </c>
      <c r="AG141" s="6" t="s">
        <v>7123</v>
      </c>
      <c r="AH141" s="6" t="s">
        <v>7361</v>
      </c>
      <c r="AI141" s="6" t="s">
        <v>7599</v>
      </c>
      <c r="AJ141" s="6" t="s">
        <v>7837</v>
      </c>
      <c r="AK141" s="6" t="s">
        <v>8075</v>
      </c>
      <c r="BV141" s="7" t="s">
        <v>9680</v>
      </c>
      <c r="BW141" t="str">
        <f>_xll.BDP(BV141,"NAME")</f>
        <v>#N/A Invalid Security</v>
      </c>
    </row>
    <row r="142" spans="1:75" ht="17.25" customHeight="1" x14ac:dyDescent="0.25">
      <c r="A142" s="7" t="s">
        <v>86</v>
      </c>
      <c r="E142" s="7" t="s">
        <v>2731</v>
      </c>
      <c r="G142" s="6" t="s">
        <v>3130</v>
      </c>
      <c r="I142" s="7" t="s">
        <v>485</v>
      </c>
      <c r="J142" s="7" t="s">
        <v>3555</v>
      </c>
      <c r="K142" s="7" t="s">
        <v>562</v>
      </c>
      <c r="M142" s="6" t="s">
        <v>3926</v>
      </c>
      <c r="N142" s="7" t="s">
        <v>9986</v>
      </c>
      <c r="O142" s="6" t="s">
        <v>4495</v>
      </c>
      <c r="P142" s="6" t="s">
        <v>4836</v>
      </c>
      <c r="Q142" s="7" t="s">
        <v>1094</v>
      </c>
      <c r="R142" s="7" t="s">
        <v>9411</v>
      </c>
      <c r="S142" s="7" t="s">
        <v>5310</v>
      </c>
      <c r="T142" s="7" t="s">
        <v>1414</v>
      </c>
      <c r="V142" s="6" t="s">
        <v>886</v>
      </c>
      <c r="W142" s="6" t="s">
        <v>5792</v>
      </c>
      <c r="Y142" s="6" t="s">
        <v>8191</v>
      </c>
      <c r="Z142" s="7" t="s">
        <v>6199</v>
      </c>
      <c r="AA142" s="6" t="s">
        <v>6358</v>
      </c>
      <c r="AB142" s="7" t="s">
        <v>6443</v>
      </c>
      <c r="AC142" s="7" t="s">
        <v>6676</v>
      </c>
      <c r="AD142" s="7" t="s">
        <v>6924</v>
      </c>
      <c r="AE142" s="7" t="s">
        <v>1681</v>
      </c>
      <c r="AF142" s="7" t="s">
        <v>2001</v>
      </c>
      <c r="AG142" s="6" t="s">
        <v>7124</v>
      </c>
      <c r="AH142" s="6" t="s">
        <v>7362</v>
      </c>
      <c r="AI142" s="6" t="s">
        <v>7600</v>
      </c>
      <c r="AJ142" s="6" t="s">
        <v>7838</v>
      </c>
      <c r="AK142" s="6" t="s">
        <v>8076</v>
      </c>
      <c r="BV142" s="7" t="s">
        <v>9681</v>
      </c>
      <c r="BW142" t="str">
        <f>_xll.BDP(BV142,"NAME")</f>
        <v>JPN YEN CURR FUT  Sep98</v>
      </c>
    </row>
    <row r="143" spans="1:75" ht="17.25" customHeight="1" x14ac:dyDescent="0.25">
      <c r="A143" s="7" t="s">
        <v>4286</v>
      </c>
      <c r="E143" s="7" t="s">
        <v>2732</v>
      </c>
      <c r="G143" s="6" t="s">
        <v>3131</v>
      </c>
      <c r="I143" s="7" t="s">
        <v>3377</v>
      </c>
      <c r="J143" s="7" t="s">
        <v>3556</v>
      </c>
      <c r="K143" s="6" t="s">
        <v>563</v>
      </c>
      <c r="M143" s="7" t="s">
        <v>3927</v>
      </c>
      <c r="N143" s="7" t="s">
        <v>10037</v>
      </c>
      <c r="O143" s="6" t="s">
        <v>4496</v>
      </c>
      <c r="P143" s="6" t="s">
        <v>4837</v>
      </c>
      <c r="Q143" s="7" t="s">
        <v>1095</v>
      </c>
      <c r="R143" s="7" t="s">
        <v>9991</v>
      </c>
      <c r="S143" s="7" t="s">
        <v>5311</v>
      </c>
      <c r="T143" s="7" t="s">
        <v>1415</v>
      </c>
      <c r="V143" s="6" t="s">
        <v>2325</v>
      </c>
      <c r="W143" s="6" t="s">
        <v>5793</v>
      </c>
      <c r="Y143" s="6" t="s">
        <v>8192</v>
      </c>
      <c r="Z143" s="7" t="s">
        <v>6200</v>
      </c>
      <c r="AA143" s="6" t="s">
        <v>6359</v>
      </c>
      <c r="AB143" s="7" t="s">
        <v>6444</v>
      </c>
      <c r="AC143" s="7" t="s">
        <v>6677</v>
      </c>
      <c r="AD143" s="7" t="s">
        <v>6925</v>
      </c>
      <c r="AE143" s="7" t="s">
        <v>1682</v>
      </c>
      <c r="AF143" s="7" t="s">
        <v>2002</v>
      </c>
      <c r="AG143" s="6" t="s">
        <v>7125</v>
      </c>
      <c r="AH143" s="6" t="s">
        <v>7363</v>
      </c>
      <c r="AI143" s="6" t="s">
        <v>7601</v>
      </c>
      <c r="AJ143" s="6" t="s">
        <v>7839</v>
      </c>
      <c r="AK143" s="6" t="s">
        <v>8077</v>
      </c>
      <c r="BV143" s="7" t="s">
        <v>9682</v>
      </c>
      <c r="BW143" t="str">
        <f>_xll.BDP(BV143,"NAME")</f>
        <v>#N/A Invalid Security</v>
      </c>
    </row>
    <row r="144" spans="1:75" ht="17.25" customHeight="1" x14ac:dyDescent="0.25">
      <c r="A144" s="7" t="s">
        <v>4287</v>
      </c>
      <c r="E144" s="7" t="s">
        <v>2733</v>
      </c>
      <c r="G144" s="7" t="s">
        <v>3132</v>
      </c>
      <c r="I144" s="7" t="s">
        <v>3378</v>
      </c>
      <c r="J144" s="7" t="s">
        <v>630</v>
      </c>
      <c r="K144" s="6" t="s">
        <v>564</v>
      </c>
      <c r="M144" s="7" t="s">
        <v>3928</v>
      </c>
      <c r="N144" s="7" t="s">
        <v>10038</v>
      </c>
      <c r="O144" s="6" t="s">
        <v>4497</v>
      </c>
      <c r="P144" s="6" t="s">
        <v>4838</v>
      </c>
      <c r="Q144" s="7" t="s">
        <v>1096</v>
      </c>
      <c r="R144" s="7" t="s">
        <v>10007</v>
      </c>
      <c r="S144" s="7" t="s">
        <v>5312</v>
      </c>
      <c r="T144" s="7" t="s">
        <v>1416</v>
      </c>
      <c r="V144" s="6" t="s">
        <v>901</v>
      </c>
      <c r="W144" s="6" t="s">
        <v>5794</v>
      </c>
      <c r="Y144" s="6" t="s">
        <v>8193</v>
      </c>
      <c r="Z144" s="7" t="s">
        <v>6201</v>
      </c>
      <c r="AA144" s="6" t="s">
        <v>6360</v>
      </c>
      <c r="AB144" s="7" t="s">
        <v>6445</v>
      </c>
      <c r="AC144" s="7" t="s">
        <v>6678</v>
      </c>
      <c r="AD144" s="7" t="s">
        <v>6926</v>
      </c>
      <c r="AE144" s="7" t="s">
        <v>1683</v>
      </c>
      <c r="AF144" s="7" t="s">
        <v>2003</v>
      </c>
      <c r="AG144" s="6" t="s">
        <v>7126</v>
      </c>
      <c r="AH144" s="6" t="s">
        <v>7364</v>
      </c>
      <c r="AI144" s="6" t="s">
        <v>7602</v>
      </c>
      <c r="AJ144" s="6" t="s">
        <v>7840</v>
      </c>
      <c r="AK144" s="6" t="s">
        <v>8078</v>
      </c>
      <c r="BV144" s="7" t="s">
        <v>9683</v>
      </c>
      <c r="BW144" t="str">
        <f>_xll.BDP(BV144,"NAME")</f>
        <v>#N/A Invalid Security</v>
      </c>
    </row>
    <row r="145" spans="1:75" ht="17.25" customHeight="1" x14ac:dyDescent="0.25">
      <c r="A145" s="7" t="s">
        <v>87</v>
      </c>
      <c r="E145" s="7" t="s">
        <v>2734</v>
      </c>
      <c r="G145" s="7" t="s">
        <v>3133</v>
      </c>
      <c r="I145" s="7" t="s">
        <v>486</v>
      </c>
      <c r="J145" s="6" t="s">
        <v>3557</v>
      </c>
      <c r="K145" s="6" t="s">
        <v>565</v>
      </c>
      <c r="M145" s="7" t="s">
        <v>3929</v>
      </c>
      <c r="O145" s="6" t="s">
        <v>4498</v>
      </c>
      <c r="P145" s="6" t="s">
        <v>4839</v>
      </c>
      <c r="Q145" s="7" t="s">
        <v>1097</v>
      </c>
      <c r="R145" s="7" t="s">
        <v>10041</v>
      </c>
      <c r="S145" s="7" t="s">
        <v>5313</v>
      </c>
      <c r="T145" s="7" t="s">
        <v>1417</v>
      </c>
      <c r="V145" s="6" t="s">
        <v>887</v>
      </c>
      <c r="W145" s="6" t="s">
        <v>5795</v>
      </c>
      <c r="Y145" s="6" t="s">
        <v>8194</v>
      </c>
      <c r="Z145" s="7" t="s">
        <v>6202</v>
      </c>
      <c r="AA145" s="6" t="s">
        <v>6361</v>
      </c>
      <c r="AB145" s="7" t="s">
        <v>6446</v>
      </c>
      <c r="AC145" s="7" t="s">
        <v>6679</v>
      </c>
      <c r="AD145" s="7" t="s">
        <v>6927</v>
      </c>
      <c r="AE145" s="7" t="s">
        <v>1684</v>
      </c>
      <c r="AF145" s="7" t="s">
        <v>2004</v>
      </c>
      <c r="AG145" s="6" t="s">
        <v>7127</v>
      </c>
      <c r="AH145" s="6" t="s">
        <v>7365</v>
      </c>
      <c r="AI145" s="6" t="s">
        <v>7603</v>
      </c>
      <c r="AJ145" s="6" t="s">
        <v>7841</v>
      </c>
      <c r="AK145" s="6" t="s">
        <v>8079</v>
      </c>
      <c r="BV145" s="7" t="s">
        <v>9684</v>
      </c>
      <c r="BW145" t="str">
        <f>_xll.BDP(BV145,"NAME")</f>
        <v>JPN YEN CURR FUT  Dec98</v>
      </c>
    </row>
    <row r="146" spans="1:75" ht="17.25" customHeight="1" x14ac:dyDescent="0.25">
      <c r="A146" s="7" t="s">
        <v>4288</v>
      </c>
      <c r="E146" s="7" t="s">
        <v>2735</v>
      </c>
      <c r="G146" s="7" t="s">
        <v>3134</v>
      </c>
      <c r="I146" s="6" t="s">
        <v>3379</v>
      </c>
      <c r="J146" s="6" t="s">
        <v>3558</v>
      </c>
      <c r="K146" s="6" t="s">
        <v>566</v>
      </c>
      <c r="M146" s="7" t="s">
        <v>3930</v>
      </c>
      <c r="O146" s="6" t="s">
        <v>4499</v>
      </c>
      <c r="P146" s="7" t="s">
        <v>4840</v>
      </c>
      <c r="Q146" s="6" t="s">
        <v>1098</v>
      </c>
      <c r="S146" s="6" t="s">
        <v>5314</v>
      </c>
      <c r="T146" s="6" t="s">
        <v>1418</v>
      </c>
      <c r="V146" s="6" t="s">
        <v>888</v>
      </c>
      <c r="W146" s="6" t="s">
        <v>5796</v>
      </c>
      <c r="Y146" s="6" t="s">
        <v>8195</v>
      </c>
      <c r="Z146" s="6" t="s">
        <v>6203</v>
      </c>
      <c r="AA146" s="6" t="s">
        <v>6362</v>
      </c>
      <c r="AB146" s="7" t="s">
        <v>6447</v>
      </c>
      <c r="AC146" s="6" t="s">
        <v>6680</v>
      </c>
      <c r="AD146" s="7" t="s">
        <v>6928</v>
      </c>
      <c r="AE146" s="6" t="s">
        <v>1685</v>
      </c>
      <c r="AF146" s="6" t="s">
        <v>2005</v>
      </c>
      <c r="AG146" s="7" t="s">
        <v>7128</v>
      </c>
      <c r="AH146" s="7" t="s">
        <v>7366</v>
      </c>
      <c r="AI146" s="7" t="s">
        <v>7604</v>
      </c>
      <c r="AJ146" s="7" t="s">
        <v>7842</v>
      </c>
      <c r="AK146" s="7" t="s">
        <v>8080</v>
      </c>
      <c r="BV146" s="6" t="s">
        <v>9685</v>
      </c>
      <c r="BW146" t="str">
        <f>_xll.BDP(BV146,"NAME")</f>
        <v>#N/A Invalid Security</v>
      </c>
    </row>
    <row r="147" spans="1:75" ht="17.25" customHeight="1" x14ac:dyDescent="0.25">
      <c r="A147" s="7" t="s">
        <v>4289</v>
      </c>
      <c r="E147" s="6" t="s">
        <v>2736</v>
      </c>
      <c r="G147" s="7" t="s">
        <v>3135</v>
      </c>
      <c r="I147" s="6" t="s">
        <v>3380</v>
      </c>
      <c r="J147" s="6" t="s">
        <v>631</v>
      </c>
      <c r="K147" s="7" t="s">
        <v>567</v>
      </c>
      <c r="M147" s="7" t="s">
        <v>3931</v>
      </c>
      <c r="O147" s="6" t="s">
        <v>4500</v>
      </c>
      <c r="P147" s="7" t="s">
        <v>4841</v>
      </c>
      <c r="Q147" s="6" t="s">
        <v>1099</v>
      </c>
      <c r="S147" s="6" t="s">
        <v>5315</v>
      </c>
      <c r="T147" s="6" t="s">
        <v>1419</v>
      </c>
      <c r="V147" s="7" t="s">
        <v>9418</v>
      </c>
      <c r="W147" s="7" t="s">
        <v>5797</v>
      </c>
      <c r="Y147" s="7" t="s">
        <v>8196</v>
      </c>
      <c r="Z147" s="6" t="s">
        <v>6204</v>
      </c>
      <c r="AA147" s="7" t="s">
        <v>6363</v>
      </c>
      <c r="AB147" s="6" t="s">
        <v>6448</v>
      </c>
      <c r="AC147" s="6" t="s">
        <v>6681</v>
      </c>
      <c r="AD147" s="7" t="s">
        <v>6929</v>
      </c>
      <c r="AE147" s="6" t="s">
        <v>1686</v>
      </c>
      <c r="AF147" s="6" t="s">
        <v>2006</v>
      </c>
      <c r="AG147" s="7" t="s">
        <v>7129</v>
      </c>
      <c r="AH147" s="7" t="s">
        <v>7367</v>
      </c>
      <c r="AI147" s="7" t="s">
        <v>7605</v>
      </c>
      <c r="AJ147" s="7" t="s">
        <v>7843</v>
      </c>
      <c r="AK147" s="7" t="s">
        <v>8081</v>
      </c>
      <c r="BV147" s="6" t="s">
        <v>9686</v>
      </c>
      <c r="BW147" t="str">
        <f>_xll.BDP(BV147,"NAME")</f>
        <v>#N/A Invalid Security</v>
      </c>
    </row>
    <row r="148" spans="1:75" ht="17.25" customHeight="1" x14ac:dyDescent="0.25">
      <c r="A148" s="7" t="s">
        <v>88</v>
      </c>
      <c r="E148" s="6" t="s">
        <v>2737</v>
      </c>
      <c r="G148" s="7" t="s">
        <v>3136</v>
      </c>
      <c r="I148" s="6" t="s">
        <v>487</v>
      </c>
      <c r="J148" s="6" t="s">
        <v>3559</v>
      </c>
      <c r="K148" s="7" t="s">
        <v>568</v>
      </c>
      <c r="M148" s="7" t="s">
        <v>3932</v>
      </c>
      <c r="O148" s="6" t="s">
        <v>4501</v>
      </c>
      <c r="P148" s="7" t="s">
        <v>4842</v>
      </c>
      <c r="Q148" s="6" t="s">
        <v>1100</v>
      </c>
      <c r="S148" s="6" t="s">
        <v>5316</v>
      </c>
      <c r="T148" s="6" t="s">
        <v>1420</v>
      </c>
      <c r="V148" s="7" t="s">
        <v>9419</v>
      </c>
      <c r="W148" s="7" t="s">
        <v>5798</v>
      </c>
      <c r="Y148" s="7" t="s">
        <v>8197</v>
      </c>
      <c r="Z148" s="6" t="s">
        <v>6205</v>
      </c>
      <c r="AA148" s="7" t="s">
        <v>6364</v>
      </c>
      <c r="AB148" s="6" t="s">
        <v>6449</v>
      </c>
      <c r="AC148" s="6" t="s">
        <v>6682</v>
      </c>
      <c r="AD148" s="6" t="s">
        <v>6930</v>
      </c>
      <c r="AE148" s="6" t="s">
        <v>1687</v>
      </c>
      <c r="AF148" s="6" t="s">
        <v>2007</v>
      </c>
      <c r="AG148" s="7" t="s">
        <v>7130</v>
      </c>
      <c r="AH148" s="7" t="s">
        <v>7368</v>
      </c>
      <c r="AI148" s="7" t="s">
        <v>7606</v>
      </c>
      <c r="AJ148" s="7" t="s">
        <v>7844</v>
      </c>
      <c r="AK148" s="7" t="s">
        <v>8082</v>
      </c>
      <c r="BV148" s="6" t="s">
        <v>9687</v>
      </c>
      <c r="BW148" t="str">
        <f>_xll.BDP(BV148,"NAME")</f>
        <v>JPN YEN CURR FUT  Mar99</v>
      </c>
    </row>
    <row r="149" spans="1:75" ht="17.25" customHeight="1" x14ac:dyDescent="0.25">
      <c r="A149" s="7" t="s">
        <v>4290</v>
      </c>
      <c r="E149" s="6" t="s">
        <v>2738</v>
      </c>
      <c r="G149" s="7" t="s">
        <v>3137</v>
      </c>
      <c r="I149" s="6" t="s">
        <v>3381</v>
      </c>
      <c r="J149" s="6" t="s">
        <v>632</v>
      </c>
      <c r="K149" s="7" t="s">
        <v>569</v>
      </c>
      <c r="M149" s="7" t="s">
        <v>3933</v>
      </c>
      <c r="O149" s="6" t="s">
        <v>4502</v>
      </c>
      <c r="P149" s="7" t="s">
        <v>4843</v>
      </c>
      <c r="Q149" s="6" t="s">
        <v>1101</v>
      </c>
      <c r="S149" s="6" t="s">
        <v>5317</v>
      </c>
      <c r="T149" s="6" t="s">
        <v>1421</v>
      </c>
      <c r="V149" s="7" t="s">
        <v>9420</v>
      </c>
      <c r="W149" s="7" t="s">
        <v>5799</v>
      </c>
      <c r="Y149" s="7" t="s">
        <v>8198</v>
      </c>
      <c r="Z149" s="6" t="s">
        <v>6206</v>
      </c>
      <c r="AA149" s="7" t="s">
        <v>6365</v>
      </c>
      <c r="AB149" s="6" t="s">
        <v>6450</v>
      </c>
      <c r="AC149" s="6" t="s">
        <v>6683</v>
      </c>
      <c r="AD149" s="6" t="s">
        <v>6931</v>
      </c>
      <c r="AE149" s="6" t="s">
        <v>1688</v>
      </c>
      <c r="AF149" s="6" t="s">
        <v>2008</v>
      </c>
      <c r="AG149" s="7" t="s">
        <v>7131</v>
      </c>
      <c r="AH149" s="7" t="s">
        <v>7369</v>
      </c>
      <c r="AI149" s="7" t="s">
        <v>7607</v>
      </c>
      <c r="AJ149" s="7" t="s">
        <v>7845</v>
      </c>
      <c r="AK149" s="7" t="s">
        <v>8083</v>
      </c>
      <c r="BV149" s="6" t="s">
        <v>9688</v>
      </c>
      <c r="BW149" t="str">
        <f>_xll.BDP(BV149,"NAME")</f>
        <v>#N/A Invalid Security</v>
      </c>
    </row>
    <row r="150" spans="1:75" ht="17.25" customHeight="1" x14ac:dyDescent="0.25">
      <c r="A150" s="6" t="s">
        <v>4291</v>
      </c>
      <c r="E150" s="6" t="s">
        <v>2739</v>
      </c>
      <c r="G150" s="7" t="s">
        <v>3138</v>
      </c>
      <c r="I150" s="6" t="s">
        <v>3382</v>
      </c>
      <c r="J150" s="6" t="s">
        <v>633</v>
      </c>
      <c r="K150" s="7" t="s">
        <v>570</v>
      </c>
      <c r="M150" s="7" t="s">
        <v>3934</v>
      </c>
      <c r="O150" s="6" t="s">
        <v>4503</v>
      </c>
      <c r="P150" s="7" t="s">
        <v>4844</v>
      </c>
      <c r="Q150" s="6" t="s">
        <v>1102</v>
      </c>
      <c r="S150" s="6" t="s">
        <v>5318</v>
      </c>
      <c r="T150" s="6" t="s">
        <v>1422</v>
      </c>
      <c r="V150" s="7" t="s">
        <v>9949</v>
      </c>
      <c r="W150" s="7" t="s">
        <v>5800</v>
      </c>
      <c r="Y150" s="7" t="s">
        <v>8199</v>
      </c>
      <c r="Z150" s="6" t="s">
        <v>6207</v>
      </c>
      <c r="AA150" s="7" t="s">
        <v>6366</v>
      </c>
      <c r="AB150" s="6" t="s">
        <v>6451</v>
      </c>
      <c r="AC150" s="6" t="s">
        <v>6684</v>
      </c>
      <c r="AD150" s="6" t="s">
        <v>6932</v>
      </c>
      <c r="AE150" s="6" t="s">
        <v>1689</v>
      </c>
      <c r="AF150" s="6" t="s">
        <v>2009</v>
      </c>
      <c r="AG150" s="7" t="s">
        <v>7132</v>
      </c>
      <c r="AH150" s="7" t="s">
        <v>7370</v>
      </c>
      <c r="AI150" s="7" t="s">
        <v>7608</v>
      </c>
      <c r="AJ150" s="7" t="s">
        <v>7846</v>
      </c>
      <c r="AK150" s="7" t="s">
        <v>8084</v>
      </c>
      <c r="BV150" s="6" t="s">
        <v>9689</v>
      </c>
      <c r="BW150" t="str">
        <f>_xll.BDP(BV150,"NAME")</f>
        <v>#N/A Invalid Security</v>
      </c>
    </row>
    <row r="151" spans="1:75" ht="17.25" customHeight="1" x14ac:dyDescent="0.25">
      <c r="A151" s="6" t="s">
        <v>141</v>
      </c>
      <c r="E151" s="6" t="s">
        <v>2740</v>
      </c>
      <c r="G151" s="7" t="s">
        <v>3139</v>
      </c>
      <c r="I151" s="6" t="s">
        <v>488</v>
      </c>
      <c r="J151" s="6" t="s">
        <v>634</v>
      </c>
      <c r="K151" s="6" t="s">
        <v>571</v>
      </c>
      <c r="M151" s="7" t="s">
        <v>3935</v>
      </c>
      <c r="O151" s="6" t="s">
        <v>4504</v>
      </c>
      <c r="P151" s="7" t="s">
        <v>4845</v>
      </c>
      <c r="Q151" s="6" t="s">
        <v>1103</v>
      </c>
      <c r="S151" s="6" t="s">
        <v>5319</v>
      </c>
      <c r="T151" s="6" t="s">
        <v>1423</v>
      </c>
      <c r="W151" s="7" t="s">
        <v>5801</v>
      </c>
      <c r="Y151" s="7" t="s">
        <v>8200</v>
      </c>
      <c r="Z151" s="7" t="s">
        <v>6208</v>
      </c>
      <c r="AA151" s="7" t="s">
        <v>6367</v>
      </c>
      <c r="AB151" s="6" t="s">
        <v>6452</v>
      </c>
      <c r="AC151" s="6" t="s">
        <v>6685</v>
      </c>
      <c r="AD151" s="6" t="s">
        <v>6933</v>
      </c>
      <c r="AE151" s="6" t="s">
        <v>1690</v>
      </c>
      <c r="AF151" s="6" t="s">
        <v>2010</v>
      </c>
      <c r="AG151" s="7" t="s">
        <v>7133</v>
      </c>
      <c r="AH151" s="7" t="s">
        <v>7371</v>
      </c>
      <c r="AI151" s="7" t="s">
        <v>7609</v>
      </c>
      <c r="AJ151" s="7" t="s">
        <v>7847</v>
      </c>
      <c r="AK151" s="7" t="s">
        <v>8085</v>
      </c>
      <c r="BV151" s="6" t="s">
        <v>9690</v>
      </c>
      <c r="BW151" t="str">
        <f>_xll.BDP(BV151,"NAME")</f>
        <v>JPN YEN CURR FUT  Jun99</v>
      </c>
    </row>
    <row r="152" spans="1:75" ht="17.25" customHeight="1" x14ac:dyDescent="0.25">
      <c r="A152" s="6" t="s">
        <v>4292</v>
      </c>
      <c r="E152" s="6" t="s">
        <v>2741</v>
      </c>
      <c r="G152" s="7" t="s">
        <v>3140</v>
      </c>
      <c r="I152" s="6" t="s">
        <v>3383</v>
      </c>
      <c r="J152" s="7" t="s">
        <v>9980</v>
      </c>
      <c r="K152" s="6" t="s">
        <v>572</v>
      </c>
      <c r="M152" s="7" t="s">
        <v>3936</v>
      </c>
      <c r="O152" s="7" t="s">
        <v>4505</v>
      </c>
      <c r="P152" s="7" t="s">
        <v>4846</v>
      </c>
      <c r="Q152" s="6" t="s">
        <v>1104</v>
      </c>
      <c r="S152" s="6" t="s">
        <v>5320</v>
      </c>
      <c r="T152" s="6" t="s">
        <v>1424</v>
      </c>
      <c r="W152" s="6" t="s">
        <v>5802</v>
      </c>
      <c r="Y152" s="6" t="s">
        <v>8201</v>
      </c>
      <c r="Z152" s="7" t="s">
        <v>6209</v>
      </c>
      <c r="AA152" s="6" t="s">
        <v>6368</v>
      </c>
      <c r="AB152" s="6" t="s">
        <v>6453</v>
      </c>
      <c r="AC152" s="6" t="s">
        <v>6686</v>
      </c>
      <c r="AD152" s="6" t="s">
        <v>6934</v>
      </c>
      <c r="AE152" s="6" t="s">
        <v>1691</v>
      </c>
      <c r="AF152" s="6" t="s">
        <v>2011</v>
      </c>
      <c r="AG152" s="7" t="s">
        <v>7134</v>
      </c>
      <c r="AH152" s="7" t="s">
        <v>7372</v>
      </c>
      <c r="AI152" s="7" t="s">
        <v>7610</v>
      </c>
      <c r="AJ152" s="7" t="s">
        <v>7848</v>
      </c>
      <c r="AK152" s="7" t="s">
        <v>8086</v>
      </c>
      <c r="BV152" s="6" t="s">
        <v>9691</v>
      </c>
      <c r="BW152" t="str">
        <f>_xll.BDP(BV152,"NAME")</f>
        <v>#N/A Invalid Security</v>
      </c>
    </row>
    <row r="153" spans="1:75" ht="17.25" customHeight="1" x14ac:dyDescent="0.25">
      <c r="A153" s="6" t="s">
        <v>4298</v>
      </c>
      <c r="E153" s="6" t="s">
        <v>2742</v>
      </c>
      <c r="G153" s="7" t="s">
        <v>3141</v>
      </c>
      <c r="I153" s="6" t="s">
        <v>3384</v>
      </c>
      <c r="J153" s="7" t="s">
        <v>9981</v>
      </c>
      <c r="K153" s="6" t="s">
        <v>573</v>
      </c>
      <c r="M153" s="7" t="s">
        <v>3937</v>
      </c>
      <c r="O153" s="7" t="s">
        <v>4506</v>
      </c>
      <c r="P153" s="7" t="s">
        <v>4847</v>
      </c>
      <c r="Q153" s="6" t="s">
        <v>1105</v>
      </c>
      <c r="S153" s="6" t="s">
        <v>5321</v>
      </c>
      <c r="T153" s="6" t="s">
        <v>1425</v>
      </c>
      <c r="W153" s="6" t="s">
        <v>5803</v>
      </c>
      <c r="Y153" s="6" t="s">
        <v>8202</v>
      </c>
      <c r="Z153" s="7" t="s">
        <v>6210</v>
      </c>
      <c r="AA153" s="6" t="s">
        <v>6369</v>
      </c>
      <c r="AB153" s="6" t="s">
        <v>6454</v>
      </c>
      <c r="AC153" s="6" t="s">
        <v>6687</v>
      </c>
      <c r="AD153" s="6" t="s">
        <v>6935</v>
      </c>
      <c r="AE153" s="6" t="s">
        <v>1692</v>
      </c>
      <c r="AF153" s="6" t="s">
        <v>2012</v>
      </c>
      <c r="AG153" s="7" t="s">
        <v>7135</v>
      </c>
      <c r="AH153" s="7" t="s">
        <v>7373</v>
      </c>
      <c r="AI153" s="7" t="s">
        <v>7611</v>
      </c>
      <c r="AJ153" s="7" t="s">
        <v>7849</v>
      </c>
      <c r="AK153" s="7" t="s">
        <v>8087</v>
      </c>
      <c r="BV153" s="6" t="s">
        <v>9692</v>
      </c>
      <c r="BW153" t="str">
        <f>_xll.BDP(BV153,"NAME")</f>
        <v>#N/A Invalid Security</v>
      </c>
    </row>
    <row r="154" spans="1:75" ht="17.25" customHeight="1" x14ac:dyDescent="0.25">
      <c r="A154" s="6" t="s">
        <v>89</v>
      </c>
      <c r="E154" s="6" t="s">
        <v>2743</v>
      </c>
      <c r="G154" s="7" t="s">
        <v>3142</v>
      </c>
      <c r="I154" s="6" t="s">
        <v>489</v>
      </c>
      <c r="J154" s="7" t="s">
        <v>9919</v>
      </c>
      <c r="K154" s="6" t="s">
        <v>574</v>
      </c>
      <c r="M154" s="7" t="s">
        <v>3938</v>
      </c>
      <c r="O154" s="7" t="s">
        <v>4507</v>
      </c>
      <c r="P154" s="7" t="s">
        <v>4848</v>
      </c>
      <c r="Q154" s="6" t="s">
        <v>1106</v>
      </c>
      <c r="S154" s="6" t="s">
        <v>5322</v>
      </c>
      <c r="T154" s="6" t="s">
        <v>1426</v>
      </c>
      <c r="W154" s="6" t="s">
        <v>5804</v>
      </c>
      <c r="Y154" s="6" t="s">
        <v>8203</v>
      </c>
      <c r="Z154" s="7" t="s">
        <v>6211</v>
      </c>
      <c r="AA154" s="6" t="s">
        <v>6370</v>
      </c>
      <c r="AB154" s="6" t="s">
        <v>6455</v>
      </c>
      <c r="AC154" s="7" t="s">
        <v>6688</v>
      </c>
      <c r="AD154" s="7" t="s">
        <v>6936</v>
      </c>
      <c r="AE154" s="6" t="s">
        <v>1693</v>
      </c>
      <c r="AF154" s="6" t="s">
        <v>2013</v>
      </c>
      <c r="AG154" s="7" t="s">
        <v>7136</v>
      </c>
      <c r="AH154" s="7" t="s">
        <v>7374</v>
      </c>
      <c r="AI154" s="7" t="s">
        <v>7612</v>
      </c>
      <c r="AJ154" s="7" t="s">
        <v>7850</v>
      </c>
      <c r="AK154" s="7" t="s">
        <v>8088</v>
      </c>
      <c r="BV154" s="6" t="s">
        <v>9693</v>
      </c>
      <c r="BW154" t="str">
        <f>_xll.BDP(BV154,"NAME")</f>
        <v>JPN YEN CURR FUT  Sep99</v>
      </c>
    </row>
    <row r="155" spans="1:75" ht="17.25" customHeight="1" x14ac:dyDescent="0.25">
      <c r="A155" s="6" t="s">
        <v>4293</v>
      </c>
      <c r="E155" s="6" t="s">
        <v>2744</v>
      </c>
      <c r="G155" s="7" t="s">
        <v>3143</v>
      </c>
      <c r="I155" s="6" t="s">
        <v>3385</v>
      </c>
      <c r="J155" s="7" t="s">
        <v>9999</v>
      </c>
      <c r="K155" s="7" t="s">
        <v>575</v>
      </c>
      <c r="M155" s="6" t="s">
        <v>3939</v>
      </c>
      <c r="O155" s="7" t="s">
        <v>4508</v>
      </c>
      <c r="P155" s="7" t="s">
        <v>4849</v>
      </c>
      <c r="Q155" s="6" t="s">
        <v>1107</v>
      </c>
      <c r="S155" s="6" t="s">
        <v>5323</v>
      </c>
      <c r="T155" s="6" t="s">
        <v>1427</v>
      </c>
      <c r="W155" s="6" t="s">
        <v>5805</v>
      </c>
      <c r="Y155" s="6" t="s">
        <v>8204</v>
      </c>
      <c r="Z155" s="7" t="s">
        <v>6212</v>
      </c>
      <c r="AA155" s="6" t="s">
        <v>6371</v>
      </c>
      <c r="AB155" s="7" t="s">
        <v>6456</v>
      </c>
      <c r="AC155" s="7" t="s">
        <v>6689</v>
      </c>
      <c r="AD155" s="7" t="s">
        <v>6937</v>
      </c>
      <c r="AE155" s="6" t="s">
        <v>1694</v>
      </c>
      <c r="AF155" s="6" t="s">
        <v>2014</v>
      </c>
      <c r="AG155" s="7" t="s">
        <v>7137</v>
      </c>
      <c r="AH155" s="7" t="s">
        <v>7375</v>
      </c>
      <c r="AI155" s="7" t="s">
        <v>7613</v>
      </c>
      <c r="AJ155" s="7" t="s">
        <v>7851</v>
      </c>
      <c r="AK155" s="7" t="s">
        <v>8089</v>
      </c>
      <c r="BV155" s="6" t="s">
        <v>9694</v>
      </c>
      <c r="BW155" t="str">
        <f>_xll.BDP(BV155,"NAME")</f>
        <v>#N/A Invalid Security</v>
      </c>
    </row>
    <row r="156" spans="1:75" ht="17.25" customHeight="1" x14ac:dyDescent="0.25">
      <c r="A156" s="6" t="s">
        <v>4294</v>
      </c>
      <c r="E156" s="6" t="s">
        <v>2745</v>
      </c>
      <c r="G156" s="6" t="s">
        <v>3144</v>
      </c>
      <c r="I156" s="6" t="s">
        <v>3386</v>
      </c>
      <c r="J156" s="7" t="s">
        <v>10034</v>
      </c>
      <c r="K156" s="7" t="s">
        <v>576</v>
      </c>
      <c r="M156" s="6" t="s">
        <v>3940</v>
      </c>
      <c r="O156" s="7" t="s">
        <v>4509</v>
      </c>
      <c r="P156" s="7" t="s">
        <v>4850</v>
      </c>
      <c r="Q156" s="6" t="s">
        <v>1108</v>
      </c>
      <c r="S156" s="6" t="s">
        <v>5324</v>
      </c>
      <c r="T156" s="6" t="s">
        <v>1428</v>
      </c>
      <c r="W156" s="6" t="s">
        <v>5806</v>
      </c>
      <c r="Y156" s="6" t="s">
        <v>8205</v>
      </c>
      <c r="Z156" s="6" t="s">
        <v>6213</v>
      </c>
      <c r="AA156" s="6" t="s">
        <v>6372</v>
      </c>
      <c r="AB156" s="7" t="s">
        <v>6457</v>
      </c>
      <c r="AC156" s="7" t="s">
        <v>6690</v>
      </c>
      <c r="AD156" s="7" t="s">
        <v>6938</v>
      </c>
      <c r="AE156" s="6" t="s">
        <v>1695</v>
      </c>
      <c r="AF156" s="6" t="s">
        <v>2015</v>
      </c>
      <c r="AG156" s="7" t="s">
        <v>7138</v>
      </c>
      <c r="AH156" s="7" t="s">
        <v>7376</v>
      </c>
      <c r="AI156" s="7" t="s">
        <v>7614</v>
      </c>
      <c r="AJ156" s="7" t="s">
        <v>7852</v>
      </c>
      <c r="AK156" s="7" t="s">
        <v>8090</v>
      </c>
      <c r="BV156" s="6" t="s">
        <v>9695</v>
      </c>
      <c r="BW156" t="str">
        <f>_xll.BDP(BV156,"NAME")</f>
        <v>#N/A Invalid Security</v>
      </c>
    </row>
    <row r="157" spans="1:75" ht="17.25" customHeight="1" x14ac:dyDescent="0.25">
      <c r="A157" s="6" t="s">
        <v>90</v>
      </c>
      <c r="E157" s="6" t="s">
        <v>2746</v>
      </c>
      <c r="G157" s="6" t="s">
        <v>3145</v>
      </c>
      <c r="I157" s="6" t="s">
        <v>490</v>
      </c>
      <c r="J157" s="7" t="s">
        <v>10035</v>
      </c>
      <c r="K157" s="7" t="s">
        <v>577</v>
      </c>
      <c r="M157" s="6" t="s">
        <v>3941</v>
      </c>
      <c r="O157" s="7" t="s">
        <v>4510</v>
      </c>
      <c r="P157" s="7" t="s">
        <v>4851</v>
      </c>
      <c r="Q157" s="6" t="s">
        <v>1109</v>
      </c>
      <c r="S157" s="6" t="s">
        <v>5325</v>
      </c>
      <c r="T157" s="6" t="s">
        <v>1429</v>
      </c>
      <c r="W157" s="7" t="s">
        <v>9421</v>
      </c>
      <c r="Y157" s="7" t="s">
        <v>9425</v>
      </c>
      <c r="Z157" s="6" t="s">
        <v>6214</v>
      </c>
      <c r="AA157" s="7" t="s">
        <v>9431</v>
      </c>
      <c r="AB157" s="7" t="s">
        <v>6458</v>
      </c>
      <c r="AC157" s="7" t="s">
        <v>6691</v>
      </c>
      <c r="AD157" s="7" t="s">
        <v>6939</v>
      </c>
      <c r="AE157" s="6" t="s">
        <v>1696</v>
      </c>
      <c r="AF157" s="6" t="s">
        <v>2016</v>
      </c>
      <c r="AG157" s="7" t="s">
        <v>7139</v>
      </c>
      <c r="AH157" s="7" t="s">
        <v>7377</v>
      </c>
      <c r="AI157" s="7" t="s">
        <v>7615</v>
      </c>
      <c r="AJ157" s="7" t="s">
        <v>7853</v>
      </c>
      <c r="AK157" s="7" t="s">
        <v>8091</v>
      </c>
      <c r="BV157" s="6" t="s">
        <v>9696</v>
      </c>
      <c r="BW157" t="str">
        <f>_xll.BDP(BV157,"NAME")</f>
        <v>JPN YEN CURR FUT  Dec99</v>
      </c>
    </row>
    <row r="158" spans="1:75" ht="17.25" customHeight="1" x14ac:dyDescent="0.25">
      <c r="A158" s="6" t="s">
        <v>4295</v>
      </c>
      <c r="E158" s="6" t="s">
        <v>2747</v>
      </c>
      <c r="G158" s="6" t="s">
        <v>369</v>
      </c>
      <c r="I158" s="7" t="s">
        <v>3387</v>
      </c>
      <c r="K158" s="7" t="s">
        <v>578</v>
      </c>
      <c r="M158" s="6" t="s">
        <v>3942</v>
      </c>
      <c r="O158" s="7" t="s">
        <v>4511</v>
      </c>
      <c r="P158" s="6" t="s">
        <v>4852</v>
      </c>
      <c r="Q158" s="7" t="s">
        <v>1110</v>
      </c>
      <c r="S158" s="7" t="s">
        <v>5326</v>
      </c>
      <c r="T158" s="7" t="s">
        <v>1430</v>
      </c>
      <c r="W158" s="7" t="s">
        <v>9422</v>
      </c>
      <c r="Y158" s="7" t="s">
        <v>9426</v>
      </c>
      <c r="Z158" s="6" t="s">
        <v>6215</v>
      </c>
      <c r="AA158" s="7" t="s">
        <v>9432</v>
      </c>
      <c r="AB158" s="7" t="s">
        <v>6459</v>
      </c>
      <c r="AC158" s="7" t="s">
        <v>6692</v>
      </c>
      <c r="AD158" s="7" t="s">
        <v>6940</v>
      </c>
      <c r="AE158" s="7" t="s">
        <v>1697</v>
      </c>
      <c r="AF158" s="7" t="s">
        <v>2017</v>
      </c>
      <c r="AG158" s="6" t="s">
        <v>7140</v>
      </c>
      <c r="AH158" s="6" t="s">
        <v>7378</v>
      </c>
      <c r="AI158" s="6" t="s">
        <v>7616</v>
      </c>
      <c r="AJ158" s="6" t="s">
        <v>7854</v>
      </c>
      <c r="AK158" s="6" t="s">
        <v>8092</v>
      </c>
      <c r="BV158" s="7" t="s">
        <v>9697</v>
      </c>
      <c r="BW158" t="str">
        <f>_xll.BDP(BV158,"NAME")</f>
        <v>#N/A Invalid Security</v>
      </c>
    </row>
    <row r="159" spans="1:75" ht="17.25" customHeight="1" x14ac:dyDescent="0.25">
      <c r="A159" s="6" t="s">
        <v>4296</v>
      </c>
      <c r="E159" s="7" t="s">
        <v>2748</v>
      </c>
      <c r="G159" s="6" t="s">
        <v>3146</v>
      </c>
      <c r="I159" s="7" t="s">
        <v>3388</v>
      </c>
      <c r="K159" s="6" t="s">
        <v>579</v>
      </c>
      <c r="M159" s="6" t="s">
        <v>3943</v>
      </c>
      <c r="O159" s="7" t="s">
        <v>4512</v>
      </c>
      <c r="P159" s="6" t="s">
        <v>4853</v>
      </c>
      <c r="Q159" s="7" t="s">
        <v>1111</v>
      </c>
      <c r="S159" s="7" t="s">
        <v>5327</v>
      </c>
      <c r="T159" s="7" t="s">
        <v>1431</v>
      </c>
      <c r="W159" s="7" t="s">
        <v>9423</v>
      </c>
      <c r="Y159" s="7" t="s">
        <v>9427</v>
      </c>
      <c r="Z159" s="6" t="s">
        <v>6216</v>
      </c>
      <c r="AA159" s="7" t="s">
        <v>9433</v>
      </c>
      <c r="AB159" s="7" t="s">
        <v>6460</v>
      </c>
      <c r="AC159" s="7" t="s">
        <v>6693</v>
      </c>
      <c r="AD159" s="7" t="s">
        <v>6941</v>
      </c>
      <c r="AE159" s="7" t="s">
        <v>1698</v>
      </c>
      <c r="AF159" s="7" t="s">
        <v>2018</v>
      </c>
      <c r="AG159" s="6" t="s">
        <v>7141</v>
      </c>
      <c r="AH159" s="6" t="s">
        <v>7379</v>
      </c>
      <c r="AI159" s="6" t="s">
        <v>7617</v>
      </c>
      <c r="AJ159" s="6" t="s">
        <v>7855</v>
      </c>
      <c r="AK159" s="6" t="s">
        <v>8093</v>
      </c>
      <c r="BV159" s="7" t="s">
        <v>9698</v>
      </c>
      <c r="BW159" t="str">
        <f>_xll.BDP(BV159,"NAME")</f>
        <v>#N/A Invalid Security</v>
      </c>
    </row>
    <row r="160" spans="1:75" ht="17.25" customHeight="1" x14ac:dyDescent="0.25">
      <c r="A160" s="6" t="s">
        <v>91</v>
      </c>
      <c r="E160" s="7" t="s">
        <v>2749</v>
      </c>
      <c r="G160" s="6" t="s">
        <v>3147</v>
      </c>
      <c r="I160" s="7" t="s">
        <v>491</v>
      </c>
      <c r="K160" s="6" t="s">
        <v>580</v>
      </c>
      <c r="M160" s="6" t="s">
        <v>3944</v>
      </c>
      <c r="O160" s="7" t="s">
        <v>4513</v>
      </c>
      <c r="P160" s="6" t="s">
        <v>4854</v>
      </c>
      <c r="Q160" s="7" t="s">
        <v>1112</v>
      </c>
      <c r="S160" s="7" t="s">
        <v>5328</v>
      </c>
      <c r="T160" s="7" t="s">
        <v>1432</v>
      </c>
      <c r="W160" s="7" t="s">
        <v>10044</v>
      </c>
      <c r="Y160" s="7" t="s">
        <v>10046</v>
      </c>
      <c r="Z160" s="6" t="s">
        <v>6217</v>
      </c>
      <c r="AA160" s="7" t="s">
        <v>10048</v>
      </c>
      <c r="AB160" s="7" t="s">
        <v>6461</v>
      </c>
      <c r="AC160" s="7" t="s">
        <v>6694</v>
      </c>
      <c r="AD160" s="6" t="s">
        <v>6942</v>
      </c>
      <c r="AE160" s="7" t="s">
        <v>1699</v>
      </c>
      <c r="AF160" s="7" t="s">
        <v>2019</v>
      </c>
      <c r="AG160" s="6" t="s">
        <v>7142</v>
      </c>
      <c r="AH160" s="6" t="s">
        <v>7380</v>
      </c>
      <c r="AI160" s="6" t="s">
        <v>7618</v>
      </c>
      <c r="AJ160" s="6" t="s">
        <v>7856</v>
      </c>
      <c r="AK160" s="6" t="s">
        <v>8094</v>
      </c>
      <c r="BV160" s="7" t="s">
        <v>9699</v>
      </c>
      <c r="BW160" t="str">
        <f>_xll.BDP(BV160,"NAME")</f>
        <v>JPN YEN CURR FUT  Mar00</v>
      </c>
    </row>
    <row r="161" spans="1:75" ht="17.25" customHeight="1" x14ac:dyDescent="0.25">
      <c r="A161" s="6" t="s">
        <v>4297</v>
      </c>
      <c r="E161" s="7" t="s">
        <v>2750</v>
      </c>
      <c r="G161" s="6" t="s">
        <v>370</v>
      </c>
      <c r="I161" s="7" t="s">
        <v>3389</v>
      </c>
      <c r="K161" s="6" t="s">
        <v>581</v>
      </c>
      <c r="M161" s="6" t="s">
        <v>3945</v>
      </c>
      <c r="O161" s="7" t="s">
        <v>4514</v>
      </c>
      <c r="P161" s="6" t="s">
        <v>4855</v>
      </c>
      <c r="Q161" s="7" t="s">
        <v>1113</v>
      </c>
      <c r="S161" s="7" t="s">
        <v>5329</v>
      </c>
      <c r="T161" s="7" t="s">
        <v>1433</v>
      </c>
      <c r="Z161" s="7" t="s">
        <v>9428</v>
      </c>
      <c r="AB161" s="7" t="s">
        <v>6462</v>
      </c>
      <c r="AC161" s="7" t="s">
        <v>6695</v>
      </c>
      <c r="AD161" s="6" t="s">
        <v>6943</v>
      </c>
      <c r="AE161" s="7" t="s">
        <v>1700</v>
      </c>
      <c r="AF161" s="7" t="s">
        <v>2020</v>
      </c>
      <c r="AG161" s="6" t="s">
        <v>7143</v>
      </c>
      <c r="AH161" s="6" t="s">
        <v>7381</v>
      </c>
      <c r="AI161" s="6" t="s">
        <v>7619</v>
      </c>
      <c r="AJ161" s="6" t="s">
        <v>7857</v>
      </c>
      <c r="AK161" s="6" t="s">
        <v>8095</v>
      </c>
      <c r="BV161" s="7" t="s">
        <v>9700</v>
      </c>
      <c r="BW161" t="str">
        <f>_xll.BDP(BV161,"NAME")</f>
        <v>#N/A Invalid Security</v>
      </c>
    </row>
    <row r="162" spans="1:75" ht="17.25" customHeight="1" x14ac:dyDescent="0.25">
      <c r="A162" s="7" t="s">
        <v>9381</v>
      </c>
      <c r="E162" s="7" t="s">
        <v>2751</v>
      </c>
      <c r="G162" s="6" t="s">
        <v>3148</v>
      </c>
      <c r="I162" s="7" t="s">
        <v>3390</v>
      </c>
      <c r="K162" s="6" t="s">
        <v>582</v>
      </c>
      <c r="M162" s="6" t="s">
        <v>3946</v>
      </c>
      <c r="O162" s="7" t="s">
        <v>4515</v>
      </c>
      <c r="P162" s="6" t="s">
        <v>4856</v>
      </c>
      <c r="Q162" s="7" t="s">
        <v>1114</v>
      </c>
      <c r="S162" s="7" t="s">
        <v>5330</v>
      </c>
      <c r="T162" s="7" t="s">
        <v>1434</v>
      </c>
      <c r="Z162" s="7" t="s">
        <v>9429</v>
      </c>
      <c r="AB162" s="7" t="s">
        <v>6463</v>
      </c>
      <c r="AC162" s="6" t="s">
        <v>6696</v>
      </c>
      <c r="AD162" s="6" t="s">
        <v>6944</v>
      </c>
      <c r="AE162" s="7" t="s">
        <v>1701</v>
      </c>
      <c r="AF162" s="7" t="s">
        <v>2021</v>
      </c>
      <c r="AG162" s="6" t="s">
        <v>7144</v>
      </c>
      <c r="AH162" s="6" t="s">
        <v>7382</v>
      </c>
      <c r="AI162" s="6" t="s">
        <v>7620</v>
      </c>
      <c r="AJ162" s="6" t="s">
        <v>7858</v>
      </c>
      <c r="AK162" s="6" t="s">
        <v>8096</v>
      </c>
      <c r="BV162" s="7" t="s">
        <v>9701</v>
      </c>
      <c r="BW162" t="str">
        <f>_xll.BDP(BV162,"NAME")</f>
        <v>#N/A Invalid Security</v>
      </c>
    </row>
    <row r="163" spans="1:75" ht="17.25" customHeight="1" x14ac:dyDescent="0.25">
      <c r="A163" s="7" t="s">
        <v>9382</v>
      </c>
      <c r="E163" s="7" t="s">
        <v>2752</v>
      </c>
      <c r="G163" s="6" t="s">
        <v>3149</v>
      </c>
      <c r="I163" s="7" t="s">
        <v>492</v>
      </c>
      <c r="K163" s="7" t="s">
        <v>9396</v>
      </c>
      <c r="M163" s="6" t="s">
        <v>3947</v>
      </c>
      <c r="O163" s="7" t="s">
        <v>4516</v>
      </c>
      <c r="P163" s="6" t="s">
        <v>4857</v>
      </c>
      <c r="Q163" s="7" t="s">
        <v>1115</v>
      </c>
      <c r="S163" s="7" t="s">
        <v>5331</v>
      </c>
      <c r="T163" s="7" t="s">
        <v>1435</v>
      </c>
      <c r="Z163" s="7" t="s">
        <v>9430</v>
      </c>
      <c r="AB163" s="6" t="s">
        <v>6464</v>
      </c>
      <c r="AC163" s="6" t="s">
        <v>6697</v>
      </c>
      <c r="AD163" s="6" t="s">
        <v>6945</v>
      </c>
      <c r="AE163" s="7" t="s">
        <v>1702</v>
      </c>
      <c r="AF163" s="7" t="s">
        <v>2022</v>
      </c>
      <c r="AG163" s="6" t="s">
        <v>7145</v>
      </c>
      <c r="AH163" s="6" t="s">
        <v>7383</v>
      </c>
      <c r="AI163" s="6" t="s">
        <v>7621</v>
      </c>
      <c r="AJ163" s="6" t="s">
        <v>7859</v>
      </c>
      <c r="AK163" s="6" t="s">
        <v>8097</v>
      </c>
      <c r="BV163" s="7" t="s">
        <v>9702</v>
      </c>
      <c r="BW163" t="str">
        <f>_xll.BDP(BV163,"NAME")</f>
        <v>JPN YEN CURR FUT  Jun00</v>
      </c>
    </row>
    <row r="164" spans="1:75" ht="17.25" customHeight="1" x14ac:dyDescent="0.25">
      <c r="A164" s="7" t="s">
        <v>9383</v>
      </c>
      <c r="E164" s="7" t="s">
        <v>2753</v>
      </c>
      <c r="G164" s="6" t="s">
        <v>371</v>
      </c>
      <c r="I164" s="7" t="s">
        <v>3391</v>
      </c>
      <c r="K164" s="7" t="s">
        <v>9397</v>
      </c>
      <c r="M164" s="6" t="s">
        <v>3948</v>
      </c>
      <c r="O164" s="6" t="s">
        <v>4517</v>
      </c>
      <c r="P164" s="6" t="s">
        <v>4858</v>
      </c>
      <c r="Q164" s="7" t="s">
        <v>1116</v>
      </c>
      <c r="S164" s="7" t="s">
        <v>5332</v>
      </c>
      <c r="T164" s="7" t="s">
        <v>1436</v>
      </c>
      <c r="Z164" s="7" t="s">
        <v>10047</v>
      </c>
      <c r="AB164" s="6" t="s">
        <v>6465</v>
      </c>
      <c r="AC164" s="6" t="s">
        <v>6698</v>
      </c>
      <c r="AD164" s="6" t="s">
        <v>6946</v>
      </c>
      <c r="AE164" s="7" t="s">
        <v>1703</v>
      </c>
      <c r="AF164" s="7" t="s">
        <v>2023</v>
      </c>
      <c r="AG164" s="6" t="s">
        <v>7146</v>
      </c>
      <c r="AH164" s="6" t="s">
        <v>7384</v>
      </c>
      <c r="AI164" s="6" t="s">
        <v>7622</v>
      </c>
      <c r="AJ164" s="6" t="s">
        <v>7860</v>
      </c>
      <c r="AK164" s="6" t="s">
        <v>8098</v>
      </c>
      <c r="BV164" s="7" t="s">
        <v>9703</v>
      </c>
      <c r="BW164" t="str">
        <f>_xll.BDP(BV164,"NAME")</f>
        <v>#N/A Invalid Security</v>
      </c>
    </row>
    <row r="165" spans="1:75" ht="17.25" customHeight="1" x14ac:dyDescent="0.25">
      <c r="A165" s="7" t="s">
        <v>9973</v>
      </c>
      <c r="E165" s="7" t="s">
        <v>2754</v>
      </c>
      <c r="G165" s="6" t="s">
        <v>3150</v>
      </c>
      <c r="I165" s="7" t="s">
        <v>3392</v>
      </c>
      <c r="K165" s="7" t="s">
        <v>10033</v>
      </c>
      <c r="M165" s="6" t="s">
        <v>3949</v>
      </c>
      <c r="O165" s="6" t="s">
        <v>4518</v>
      </c>
      <c r="P165" s="6" t="s">
        <v>4859</v>
      </c>
      <c r="Q165" s="7" t="s">
        <v>1117</v>
      </c>
      <c r="S165" s="7" t="s">
        <v>5333</v>
      </c>
      <c r="T165" s="7" t="s">
        <v>1437</v>
      </c>
      <c r="AB165" s="6" t="s">
        <v>6466</v>
      </c>
      <c r="AC165" s="6" t="s">
        <v>6699</v>
      </c>
      <c r="AD165" s="6" t="s">
        <v>6947</v>
      </c>
      <c r="AE165" s="7" t="s">
        <v>1704</v>
      </c>
      <c r="AF165" s="7" t="s">
        <v>2024</v>
      </c>
      <c r="AG165" s="6" t="s">
        <v>7147</v>
      </c>
      <c r="AH165" s="6" t="s">
        <v>7385</v>
      </c>
      <c r="AI165" s="6" t="s">
        <v>7623</v>
      </c>
      <c r="AJ165" s="6" t="s">
        <v>7861</v>
      </c>
      <c r="AK165" s="6" t="s">
        <v>8099</v>
      </c>
      <c r="BV165" s="7" t="s">
        <v>9704</v>
      </c>
      <c r="BW165" t="str">
        <f>_xll.BDP(BV165,"NAME")</f>
        <v>#N/A Invalid Security</v>
      </c>
    </row>
    <row r="166" spans="1:75" ht="17.25" customHeight="1" x14ac:dyDescent="0.25">
      <c r="A166" s="7" t="s">
        <v>9974</v>
      </c>
      <c r="E166" s="7" t="s">
        <v>2755</v>
      </c>
      <c r="G166" s="6" t="s">
        <v>3151</v>
      </c>
      <c r="I166" s="7" t="s">
        <v>493</v>
      </c>
      <c r="M166" s="6" t="s">
        <v>3950</v>
      </c>
      <c r="O166" s="6" t="s">
        <v>4519</v>
      </c>
      <c r="P166" s="6" t="s">
        <v>4860</v>
      </c>
      <c r="Q166" s="7" t="s">
        <v>1118</v>
      </c>
      <c r="S166" s="7" t="s">
        <v>5334</v>
      </c>
      <c r="T166" s="7" t="s">
        <v>1438</v>
      </c>
      <c r="AB166" s="6" t="s">
        <v>6467</v>
      </c>
      <c r="AC166" s="6" t="s">
        <v>6700</v>
      </c>
      <c r="AD166" s="7" t="s">
        <v>6948</v>
      </c>
      <c r="AE166" s="7" t="s">
        <v>1705</v>
      </c>
      <c r="AF166" s="7" t="s">
        <v>2025</v>
      </c>
      <c r="AG166" s="6" t="s">
        <v>7148</v>
      </c>
      <c r="AH166" s="6" t="s">
        <v>7386</v>
      </c>
      <c r="AI166" s="6" t="s">
        <v>7624</v>
      </c>
      <c r="AJ166" s="6" t="s">
        <v>7862</v>
      </c>
      <c r="AK166" s="6" t="s">
        <v>8100</v>
      </c>
      <c r="BV166" s="7" t="s">
        <v>9705</v>
      </c>
      <c r="BW166" t="str">
        <f>_xll.BDP(BV166,"NAME")</f>
        <v>JPN YEN CURR FUT  Sep00</v>
      </c>
    </row>
    <row r="167" spans="1:75" ht="17.25" customHeight="1" x14ac:dyDescent="0.25">
      <c r="E167" s="7" t="s">
        <v>2756</v>
      </c>
      <c r="G167" s="6" t="s">
        <v>372</v>
      </c>
      <c r="I167" s="7" t="s">
        <v>3393</v>
      </c>
      <c r="M167" s="7" t="s">
        <v>3951</v>
      </c>
      <c r="O167" s="6" t="s">
        <v>4520</v>
      </c>
      <c r="P167" s="6" t="s">
        <v>4861</v>
      </c>
      <c r="Q167" s="7" t="s">
        <v>1119</v>
      </c>
      <c r="S167" s="7" t="s">
        <v>5335</v>
      </c>
      <c r="T167" s="7" t="s">
        <v>1439</v>
      </c>
      <c r="AB167" s="6" t="s">
        <v>6468</v>
      </c>
      <c r="AC167" s="6" t="s">
        <v>6701</v>
      </c>
      <c r="AD167" s="7" t="s">
        <v>6949</v>
      </c>
      <c r="AE167" s="7" t="s">
        <v>1706</v>
      </c>
      <c r="AF167" s="7" t="s">
        <v>2026</v>
      </c>
      <c r="AG167" s="6" t="s">
        <v>7149</v>
      </c>
      <c r="AH167" s="6" t="s">
        <v>7387</v>
      </c>
      <c r="AI167" s="6" t="s">
        <v>7625</v>
      </c>
      <c r="AJ167" s="6" t="s">
        <v>7863</v>
      </c>
      <c r="AK167" s="6" t="s">
        <v>8101</v>
      </c>
      <c r="BV167" s="7" t="s">
        <v>9706</v>
      </c>
      <c r="BW167" t="str">
        <f>_xll.BDP(BV167,"NAME")</f>
        <v>#N/A Invalid Security</v>
      </c>
    </row>
    <row r="168" spans="1:75" ht="17.25" customHeight="1" x14ac:dyDescent="0.25">
      <c r="E168" s="7" t="s">
        <v>2757</v>
      </c>
      <c r="G168" s="7" t="s">
        <v>3152</v>
      </c>
      <c r="I168" s="7" t="s">
        <v>3394</v>
      </c>
      <c r="M168" s="7" t="s">
        <v>3952</v>
      </c>
      <c r="O168" s="6" t="s">
        <v>4521</v>
      </c>
      <c r="P168" s="6" t="s">
        <v>4862</v>
      </c>
      <c r="Q168" s="7" t="s">
        <v>1120</v>
      </c>
      <c r="S168" s="7" t="s">
        <v>5336</v>
      </c>
      <c r="T168" s="7" t="s">
        <v>1440</v>
      </c>
      <c r="AB168" s="6" t="s">
        <v>6469</v>
      </c>
      <c r="AC168" s="6" t="s">
        <v>6702</v>
      </c>
      <c r="AD168" s="7" t="s">
        <v>6950</v>
      </c>
      <c r="AE168" s="7" t="s">
        <v>1707</v>
      </c>
      <c r="AF168" s="7" t="s">
        <v>2027</v>
      </c>
      <c r="AG168" s="6" t="s">
        <v>7150</v>
      </c>
      <c r="AH168" s="6" t="s">
        <v>7388</v>
      </c>
      <c r="AI168" s="6" t="s">
        <v>7626</v>
      </c>
      <c r="AJ168" s="6" t="s">
        <v>7864</v>
      </c>
      <c r="AK168" s="6" t="s">
        <v>8102</v>
      </c>
      <c r="BV168" s="7" t="s">
        <v>9707</v>
      </c>
      <c r="BW168" t="str">
        <f>_xll.BDP(BV168,"NAME")</f>
        <v>#N/A Invalid Security</v>
      </c>
    </row>
    <row r="169" spans="1:75" ht="17.25" customHeight="1" x14ac:dyDescent="0.25">
      <c r="E169" s="7" t="s">
        <v>2758</v>
      </c>
      <c r="G169" s="7" t="s">
        <v>3153</v>
      </c>
      <c r="I169" s="7" t="s">
        <v>494</v>
      </c>
      <c r="M169" s="7" t="s">
        <v>3953</v>
      </c>
      <c r="O169" s="6" t="s">
        <v>4522</v>
      </c>
      <c r="P169" s="6" t="s">
        <v>4863</v>
      </c>
      <c r="Q169" s="7" t="s">
        <v>1121</v>
      </c>
      <c r="S169" s="7" t="s">
        <v>5337</v>
      </c>
      <c r="T169" s="7" t="s">
        <v>1441</v>
      </c>
      <c r="AB169" s="6" t="s">
        <v>6470</v>
      </c>
      <c r="AC169" s="6" t="s">
        <v>6703</v>
      </c>
      <c r="AD169" s="7" t="s">
        <v>6951</v>
      </c>
      <c r="AE169" s="7" t="s">
        <v>1708</v>
      </c>
      <c r="AF169" s="7" t="s">
        <v>2028</v>
      </c>
      <c r="AG169" s="6" t="s">
        <v>7151</v>
      </c>
      <c r="AH169" s="6" t="s">
        <v>7389</v>
      </c>
      <c r="AI169" s="6" t="s">
        <v>7627</v>
      </c>
      <c r="AJ169" s="6" t="s">
        <v>7865</v>
      </c>
      <c r="AK169" s="6" t="s">
        <v>8103</v>
      </c>
      <c r="BV169" s="7" t="s">
        <v>9708</v>
      </c>
      <c r="BW169" t="str">
        <f>_xll.BDP(BV169,"NAME")</f>
        <v>JPN YEN CURR FUT  Dec00</v>
      </c>
    </row>
    <row r="170" spans="1:75" ht="17.25" customHeight="1" x14ac:dyDescent="0.25">
      <c r="E170" s="7" t="s">
        <v>2759</v>
      </c>
      <c r="G170" s="7" t="s">
        <v>373</v>
      </c>
      <c r="I170" s="6" t="s">
        <v>3395</v>
      </c>
      <c r="M170" s="7" t="s">
        <v>3954</v>
      </c>
      <c r="O170" s="6" t="s">
        <v>4523</v>
      </c>
      <c r="P170" s="7" t="s">
        <v>4864</v>
      </c>
      <c r="Q170" s="6" t="s">
        <v>1122</v>
      </c>
      <c r="S170" s="6" t="s">
        <v>5338</v>
      </c>
      <c r="T170" s="6" t="s">
        <v>1442</v>
      </c>
      <c r="AB170" s="6" t="s">
        <v>6471</v>
      </c>
      <c r="AC170" s="7" t="s">
        <v>6704</v>
      </c>
      <c r="AD170" s="7" t="s">
        <v>6952</v>
      </c>
      <c r="AE170" s="6" t="s">
        <v>1709</v>
      </c>
      <c r="AF170" s="6" t="s">
        <v>2029</v>
      </c>
      <c r="AG170" s="7" t="s">
        <v>7152</v>
      </c>
      <c r="AH170" s="7" t="s">
        <v>7390</v>
      </c>
      <c r="AI170" s="7" t="s">
        <v>7628</v>
      </c>
      <c r="AJ170" s="7" t="s">
        <v>7866</v>
      </c>
      <c r="AK170" s="7" t="s">
        <v>8104</v>
      </c>
      <c r="BV170" s="6" t="s">
        <v>9709</v>
      </c>
      <c r="BW170" t="str">
        <f>_xll.BDP(BV170,"NAME")</f>
        <v>#N/A Invalid Security</v>
      </c>
    </row>
    <row r="171" spans="1:75" ht="17.25" customHeight="1" x14ac:dyDescent="0.25">
      <c r="E171" s="6" t="s">
        <v>2760</v>
      </c>
      <c r="G171" s="7" t="s">
        <v>3154</v>
      </c>
      <c r="I171" s="6" t="s">
        <v>3396</v>
      </c>
      <c r="M171" s="7" t="s">
        <v>3955</v>
      </c>
      <c r="O171" s="6" t="s">
        <v>4524</v>
      </c>
      <c r="P171" s="7" t="s">
        <v>4865</v>
      </c>
      <c r="Q171" s="6" t="s">
        <v>1123</v>
      </c>
      <c r="S171" s="6" t="s">
        <v>5339</v>
      </c>
      <c r="T171" s="6" t="s">
        <v>1443</v>
      </c>
      <c r="AB171" s="7" t="s">
        <v>6472</v>
      </c>
      <c r="AC171" s="7" t="s">
        <v>6705</v>
      </c>
      <c r="AD171" s="7" t="s">
        <v>6953</v>
      </c>
      <c r="AE171" s="6" t="s">
        <v>1710</v>
      </c>
      <c r="AF171" s="6" t="s">
        <v>2030</v>
      </c>
      <c r="AG171" s="7" t="s">
        <v>7153</v>
      </c>
      <c r="AH171" s="7" t="s">
        <v>7391</v>
      </c>
      <c r="AI171" s="7" t="s">
        <v>7629</v>
      </c>
      <c r="AJ171" s="7" t="s">
        <v>7867</v>
      </c>
      <c r="AK171" s="7" t="s">
        <v>8105</v>
      </c>
      <c r="BV171" s="6" t="s">
        <v>9710</v>
      </c>
      <c r="BW171" t="str">
        <f>_xll.BDP(BV171,"NAME")</f>
        <v>#N/A Invalid Security</v>
      </c>
    </row>
    <row r="172" spans="1:75" ht="17.25" customHeight="1" x14ac:dyDescent="0.25">
      <c r="E172" s="6" t="s">
        <v>2761</v>
      </c>
      <c r="G172" s="7" t="s">
        <v>3155</v>
      </c>
      <c r="I172" s="6" t="s">
        <v>495</v>
      </c>
      <c r="M172" s="7" t="s">
        <v>3956</v>
      </c>
      <c r="O172" s="6" t="s">
        <v>4525</v>
      </c>
      <c r="P172" s="7" t="s">
        <v>4866</v>
      </c>
      <c r="Q172" s="6" t="s">
        <v>1124</v>
      </c>
      <c r="S172" s="6" t="s">
        <v>5340</v>
      </c>
      <c r="T172" s="6" t="s">
        <v>798</v>
      </c>
      <c r="AB172" s="7" t="s">
        <v>6473</v>
      </c>
      <c r="AC172" s="7" t="s">
        <v>6706</v>
      </c>
      <c r="AD172" s="6" t="s">
        <v>6954</v>
      </c>
      <c r="AE172" s="6" t="s">
        <v>1711</v>
      </c>
      <c r="AF172" s="6" t="s">
        <v>2031</v>
      </c>
      <c r="AG172" s="7" t="s">
        <v>7154</v>
      </c>
      <c r="AH172" s="7" t="s">
        <v>7392</v>
      </c>
      <c r="AI172" s="7" t="s">
        <v>7630</v>
      </c>
      <c r="AJ172" s="7" t="s">
        <v>7868</v>
      </c>
      <c r="AK172" s="7" t="s">
        <v>8106</v>
      </c>
      <c r="BV172" s="6" t="s">
        <v>9711</v>
      </c>
      <c r="BW172" t="str">
        <f>_xll.BDP(BV172,"NAME")</f>
        <v>JPN YEN CURR FUT  Mar01</v>
      </c>
    </row>
    <row r="173" spans="1:75" ht="17.25" customHeight="1" x14ac:dyDescent="0.25">
      <c r="E173" s="6" t="s">
        <v>2762</v>
      </c>
      <c r="G173" s="7" t="s">
        <v>374</v>
      </c>
      <c r="I173" s="6" t="s">
        <v>3397</v>
      </c>
      <c r="M173" s="7" t="s">
        <v>3957</v>
      </c>
      <c r="O173" s="6" t="s">
        <v>4526</v>
      </c>
      <c r="P173" s="7" t="s">
        <v>4867</v>
      </c>
      <c r="Q173" s="6" t="s">
        <v>1125</v>
      </c>
      <c r="S173" s="6" t="s">
        <v>5341</v>
      </c>
      <c r="T173" s="6" t="s">
        <v>1444</v>
      </c>
      <c r="AB173" s="7" t="s">
        <v>6474</v>
      </c>
      <c r="AC173" s="7" t="s">
        <v>6707</v>
      </c>
      <c r="AD173" s="6" t="s">
        <v>6955</v>
      </c>
      <c r="AE173" s="6" t="s">
        <v>1712</v>
      </c>
      <c r="AF173" s="6" t="s">
        <v>2032</v>
      </c>
      <c r="AG173" s="7" t="s">
        <v>7155</v>
      </c>
      <c r="AH173" s="7" t="s">
        <v>7393</v>
      </c>
      <c r="AI173" s="7" t="s">
        <v>7631</v>
      </c>
      <c r="AJ173" s="7" t="s">
        <v>7869</v>
      </c>
      <c r="AK173" s="7" t="s">
        <v>8107</v>
      </c>
      <c r="BV173" s="6" t="s">
        <v>9712</v>
      </c>
      <c r="BW173" t="str">
        <f>_xll.BDP(BV173,"NAME")</f>
        <v>#N/A Invalid Security</v>
      </c>
    </row>
    <row r="174" spans="1:75" ht="17.25" customHeight="1" x14ac:dyDescent="0.25">
      <c r="E174" s="6" t="s">
        <v>2763</v>
      </c>
      <c r="G174" s="7" t="s">
        <v>3156</v>
      </c>
      <c r="I174" s="6" t="s">
        <v>3398</v>
      </c>
      <c r="M174" s="7" t="s">
        <v>3958</v>
      </c>
      <c r="O174" s="6" t="s">
        <v>4527</v>
      </c>
      <c r="P174" s="7" t="s">
        <v>4868</v>
      </c>
      <c r="Q174" s="6" t="s">
        <v>1126</v>
      </c>
      <c r="S174" s="6" t="s">
        <v>5342</v>
      </c>
      <c r="T174" s="6" t="s">
        <v>1445</v>
      </c>
      <c r="AB174" s="7" t="s">
        <v>6475</v>
      </c>
      <c r="AC174" s="7" t="s">
        <v>6708</v>
      </c>
      <c r="AD174" s="6" t="s">
        <v>6956</v>
      </c>
      <c r="AE174" s="6" t="s">
        <v>1713</v>
      </c>
      <c r="AF174" s="6" t="s">
        <v>2033</v>
      </c>
      <c r="AG174" s="7" t="s">
        <v>7156</v>
      </c>
      <c r="AH174" s="7" t="s">
        <v>7394</v>
      </c>
      <c r="AI174" s="7" t="s">
        <v>7632</v>
      </c>
      <c r="AJ174" s="7" t="s">
        <v>7870</v>
      </c>
      <c r="AK174" s="7" t="s">
        <v>8108</v>
      </c>
      <c r="BV174" s="6" t="s">
        <v>9713</v>
      </c>
      <c r="BW174" t="str">
        <f>_xll.BDP(BV174,"NAME")</f>
        <v>#N/A Invalid Security</v>
      </c>
    </row>
    <row r="175" spans="1:75" ht="17.25" customHeight="1" x14ac:dyDescent="0.25">
      <c r="E175" s="6" t="s">
        <v>2764</v>
      </c>
      <c r="G175" s="7" t="s">
        <v>3157</v>
      </c>
      <c r="I175" s="6" t="s">
        <v>496</v>
      </c>
      <c r="M175" s="7" t="s">
        <v>3959</v>
      </c>
      <c r="O175" s="6" t="s">
        <v>4528</v>
      </c>
      <c r="P175" s="7" t="s">
        <v>4869</v>
      </c>
      <c r="Q175" s="6" t="s">
        <v>1127</v>
      </c>
      <c r="S175" s="6" t="s">
        <v>5343</v>
      </c>
      <c r="T175" s="6" t="s">
        <v>799</v>
      </c>
      <c r="AB175" s="7" t="s">
        <v>6476</v>
      </c>
      <c r="AC175" s="7" t="s">
        <v>6709</v>
      </c>
      <c r="AD175" s="6" t="s">
        <v>6957</v>
      </c>
      <c r="AE175" s="6" t="s">
        <v>1714</v>
      </c>
      <c r="AF175" s="6" t="s">
        <v>2034</v>
      </c>
      <c r="AG175" s="7" t="s">
        <v>7157</v>
      </c>
      <c r="AH175" s="7" t="s">
        <v>7395</v>
      </c>
      <c r="AI175" s="7" t="s">
        <v>7633</v>
      </c>
      <c r="AJ175" s="7" t="s">
        <v>7871</v>
      </c>
      <c r="AK175" s="7" t="s">
        <v>8109</v>
      </c>
      <c r="BV175" s="6" t="s">
        <v>9714</v>
      </c>
      <c r="BW175" t="str">
        <f>_xll.BDP(BV175,"NAME")</f>
        <v>JPN YEN CURR FUT  Jun01</v>
      </c>
    </row>
    <row r="176" spans="1:75" ht="17.25" customHeight="1" x14ac:dyDescent="0.25">
      <c r="E176" s="6" t="s">
        <v>2765</v>
      </c>
      <c r="G176" s="7" t="s">
        <v>375</v>
      </c>
      <c r="I176" s="6" t="s">
        <v>3399</v>
      </c>
      <c r="M176" s="7" t="s">
        <v>3960</v>
      </c>
      <c r="O176" s="7" t="s">
        <v>4529</v>
      </c>
      <c r="P176" s="7" t="s">
        <v>4870</v>
      </c>
      <c r="Q176" s="6" t="s">
        <v>1128</v>
      </c>
      <c r="S176" s="6" t="s">
        <v>5344</v>
      </c>
      <c r="T176" s="6" t="s">
        <v>1446</v>
      </c>
      <c r="AB176" s="7" t="s">
        <v>6477</v>
      </c>
      <c r="AC176" s="7" t="s">
        <v>6710</v>
      </c>
      <c r="AD176" s="6" t="s">
        <v>6958</v>
      </c>
      <c r="AE176" s="6" t="s">
        <v>1715</v>
      </c>
      <c r="AF176" s="6" t="s">
        <v>2035</v>
      </c>
      <c r="AG176" s="7" t="s">
        <v>7158</v>
      </c>
      <c r="AH176" s="7" t="s">
        <v>7396</v>
      </c>
      <c r="AI176" s="7" t="s">
        <v>7634</v>
      </c>
      <c r="AJ176" s="7" t="s">
        <v>7872</v>
      </c>
      <c r="AK176" s="7" t="s">
        <v>8110</v>
      </c>
      <c r="BV176" s="6" t="s">
        <v>9715</v>
      </c>
      <c r="BW176" t="str">
        <f>_xll.BDP(BV176,"NAME")</f>
        <v>#N/A Invalid Security</v>
      </c>
    </row>
    <row r="177" spans="5:75" ht="17.25" customHeight="1" x14ac:dyDescent="0.25">
      <c r="E177" s="6" t="s">
        <v>2766</v>
      </c>
      <c r="G177" s="7" t="s">
        <v>3158</v>
      </c>
      <c r="I177" s="6" t="s">
        <v>3400</v>
      </c>
      <c r="M177" s="7" t="s">
        <v>3961</v>
      </c>
      <c r="O177" s="7" t="s">
        <v>4530</v>
      </c>
      <c r="P177" s="7" t="s">
        <v>4871</v>
      </c>
      <c r="Q177" s="6" t="s">
        <v>1129</v>
      </c>
      <c r="S177" s="6" t="s">
        <v>5345</v>
      </c>
      <c r="T177" s="6" t="s">
        <v>1447</v>
      </c>
      <c r="AB177" s="7" t="s">
        <v>6478</v>
      </c>
      <c r="AC177" s="7" t="s">
        <v>6711</v>
      </c>
      <c r="AD177" s="6" t="s">
        <v>6959</v>
      </c>
      <c r="AE177" s="6" t="s">
        <v>1716</v>
      </c>
      <c r="AF177" s="6" t="s">
        <v>2036</v>
      </c>
      <c r="AG177" s="7" t="s">
        <v>7159</v>
      </c>
      <c r="AH177" s="7" t="s">
        <v>7397</v>
      </c>
      <c r="AI177" s="7" t="s">
        <v>7635</v>
      </c>
      <c r="AJ177" s="7" t="s">
        <v>7873</v>
      </c>
      <c r="AK177" s="7" t="s">
        <v>8111</v>
      </c>
      <c r="BV177" s="6" t="s">
        <v>9716</v>
      </c>
      <c r="BW177" t="str">
        <f>_xll.BDP(BV177,"NAME")</f>
        <v>#N/A Invalid Security</v>
      </c>
    </row>
    <row r="178" spans="5:75" ht="17.25" customHeight="1" x14ac:dyDescent="0.25">
      <c r="E178" s="6" t="s">
        <v>2767</v>
      </c>
      <c r="G178" s="7" t="s">
        <v>3159</v>
      </c>
      <c r="I178" s="6" t="s">
        <v>497</v>
      </c>
      <c r="M178" s="7" t="s">
        <v>3962</v>
      </c>
      <c r="O178" s="7" t="s">
        <v>4531</v>
      </c>
      <c r="P178" s="7" t="s">
        <v>4872</v>
      </c>
      <c r="Q178" s="6" t="s">
        <v>1130</v>
      </c>
      <c r="S178" s="6" t="s">
        <v>5346</v>
      </c>
      <c r="T178" s="6" t="s">
        <v>800</v>
      </c>
      <c r="AB178" s="7" t="s">
        <v>6479</v>
      </c>
      <c r="AC178" s="6" t="s">
        <v>6712</v>
      </c>
      <c r="AD178" s="7" t="s">
        <v>6960</v>
      </c>
      <c r="AE178" s="6" t="s">
        <v>1717</v>
      </c>
      <c r="AF178" s="6" t="s">
        <v>2037</v>
      </c>
      <c r="AG178" s="7" t="s">
        <v>7160</v>
      </c>
      <c r="AH178" s="7" t="s">
        <v>7398</v>
      </c>
      <c r="AI178" s="7" t="s">
        <v>7636</v>
      </c>
      <c r="AJ178" s="7" t="s">
        <v>7874</v>
      </c>
      <c r="AK178" s="7" t="s">
        <v>8112</v>
      </c>
      <c r="BV178" s="6" t="s">
        <v>9717</v>
      </c>
      <c r="BW178" t="str">
        <f>_xll.BDP(BV178,"NAME")</f>
        <v>JPN YEN CURR FUT  Sep01</v>
      </c>
    </row>
    <row r="179" spans="5:75" ht="17.25" customHeight="1" x14ac:dyDescent="0.25">
      <c r="E179" s="6" t="s">
        <v>2768</v>
      </c>
      <c r="G179" s="7" t="s">
        <v>376</v>
      </c>
      <c r="I179" s="6" t="s">
        <v>3401</v>
      </c>
      <c r="M179" s="6" t="s">
        <v>3963</v>
      </c>
      <c r="O179" s="7" t="s">
        <v>4532</v>
      </c>
      <c r="P179" s="7" t="s">
        <v>4873</v>
      </c>
      <c r="Q179" s="6" t="s">
        <v>1131</v>
      </c>
      <c r="S179" s="6" t="s">
        <v>5347</v>
      </c>
      <c r="T179" s="6" t="s">
        <v>1448</v>
      </c>
      <c r="AB179" s="6" t="s">
        <v>6480</v>
      </c>
      <c r="AC179" s="6" t="s">
        <v>6713</v>
      </c>
      <c r="AD179" s="7" t="s">
        <v>6961</v>
      </c>
      <c r="AE179" s="6" t="s">
        <v>1718</v>
      </c>
      <c r="AF179" s="6" t="s">
        <v>2038</v>
      </c>
      <c r="AG179" s="7" t="s">
        <v>7161</v>
      </c>
      <c r="AH179" s="7" t="s">
        <v>7399</v>
      </c>
      <c r="AI179" s="7" t="s">
        <v>7637</v>
      </c>
      <c r="AJ179" s="7" t="s">
        <v>7875</v>
      </c>
      <c r="AK179" s="7" t="s">
        <v>8113</v>
      </c>
      <c r="BV179" s="6" t="s">
        <v>9718</v>
      </c>
      <c r="BW179" t="str">
        <f>_xll.BDP(BV179,"NAME")</f>
        <v>#N/A Invalid Security</v>
      </c>
    </row>
    <row r="180" spans="5:75" ht="17.25" customHeight="1" x14ac:dyDescent="0.25">
      <c r="E180" s="6" t="s">
        <v>2769</v>
      </c>
      <c r="G180" s="6" t="s">
        <v>3160</v>
      </c>
      <c r="I180" s="6" t="s">
        <v>3402</v>
      </c>
      <c r="M180" s="6" t="s">
        <v>3964</v>
      </c>
      <c r="O180" s="7" t="s">
        <v>4533</v>
      </c>
      <c r="P180" s="7" t="s">
        <v>4874</v>
      </c>
      <c r="Q180" s="6" t="s">
        <v>1132</v>
      </c>
      <c r="S180" s="6" t="s">
        <v>5348</v>
      </c>
      <c r="T180" s="6" t="s">
        <v>1449</v>
      </c>
      <c r="AB180" s="6" t="s">
        <v>6481</v>
      </c>
      <c r="AC180" s="6" t="s">
        <v>6714</v>
      </c>
      <c r="AD180" s="7" t="s">
        <v>6962</v>
      </c>
      <c r="AE180" s="6" t="s">
        <v>1719</v>
      </c>
      <c r="AF180" s="6" t="s">
        <v>2039</v>
      </c>
      <c r="AG180" s="7" t="s">
        <v>7162</v>
      </c>
      <c r="AH180" s="7" t="s">
        <v>7400</v>
      </c>
      <c r="AI180" s="7" t="s">
        <v>7638</v>
      </c>
      <c r="AJ180" s="7" t="s">
        <v>7876</v>
      </c>
      <c r="AK180" s="7" t="s">
        <v>8114</v>
      </c>
      <c r="BV180" s="6" t="s">
        <v>9719</v>
      </c>
      <c r="BW180" t="str">
        <f>_xll.BDP(BV180,"NAME")</f>
        <v>#N/A Invalid Security</v>
      </c>
    </row>
    <row r="181" spans="5:75" ht="17.25" customHeight="1" x14ac:dyDescent="0.25">
      <c r="E181" s="6" t="s">
        <v>2770</v>
      </c>
      <c r="G181" s="6" t="s">
        <v>3161</v>
      </c>
      <c r="I181" s="6" t="s">
        <v>498</v>
      </c>
      <c r="M181" s="6" t="s">
        <v>3965</v>
      </c>
      <c r="O181" s="7" t="s">
        <v>4534</v>
      </c>
      <c r="P181" s="7" t="s">
        <v>4875</v>
      </c>
      <c r="Q181" s="6" t="s">
        <v>1133</v>
      </c>
      <c r="S181" s="6" t="s">
        <v>5349</v>
      </c>
      <c r="T181" s="6" t="s">
        <v>801</v>
      </c>
      <c r="AB181" s="6" t="s">
        <v>6482</v>
      </c>
      <c r="AC181" s="6" t="s">
        <v>6715</v>
      </c>
      <c r="AD181" s="7" t="s">
        <v>6963</v>
      </c>
      <c r="AE181" s="6" t="s">
        <v>1720</v>
      </c>
      <c r="AF181" s="6" t="s">
        <v>2040</v>
      </c>
      <c r="AG181" s="7" t="s">
        <v>7163</v>
      </c>
      <c r="AH181" s="7" t="s">
        <v>7401</v>
      </c>
      <c r="AI181" s="7" t="s">
        <v>7639</v>
      </c>
      <c r="AJ181" s="7" t="s">
        <v>7877</v>
      </c>
      <c r="AK181" s="7" t="s">
        <v>8115</v>
      </c>
      <c r="BV181" s="6" t="s">
        <v>9720</v>
      </c>
      <c r="BW181" t="str">
        <f>_xll.BDP(BV181,"NAME")</f>
        <v>JPN YEN CURR FUT  Dec01</v>
      </c>
    </row>
    <row r="182" spans="5:75" ht="17.25" customHeight="1" x14ac:dyDescent="0.25">
      <c r="E182" s="6" t="s">
        <v>2771</v>
      </c>
      <c r="G182" s="6" t="s">
        <v>377</v>
      </c>
      <c r="I182" s="7" t="s">
        <v>3403</v>
      </c>
      <c r="M182" s="6" t="s">
        <v>3966</v>
      </c>
      <c r="O182" s="7" t="s">
        <v>4535</v>
      </c>
      <c r="P182" s="6" t="s">
        <v>4876</v>
      </c>
      <c r="Q182" s="7" t="s">
        <v>1134</v>
      </c>
      <c r="S182" s="7" t="s">
        <v>5350</v>
      </c>
      <c r="T182" s="7" t="s">
        <v>1450</v>
      </c>
      <c r="AB182" s="6" t="s">
        <v>6483</v>
      </c>
      <c r="AC182" s="6" t="s">
        <v>6716</v>
      </c>
      <c r="AD182" s="7" t="s">
        <v>6964</v>
      </c>
      <c r="AE182" s="7" t="s">
        <v>1721</v>
      </c>
      <c r="AF182" s="7" t="s">
        <v>2041</v>
      </c>
      <c r="AG182" s="6" t="s">
        <v>7164</v>
      </c>
      <c r="AH182" s="6" t="s">
        <v>7402</v>
      </c>
      <c r="AI182" s="6" t="s">
        <v>7640</v>
      </c>
      <c r="AJ182" s="6" t="s">
        <v>7878</v>
      </c>
      <c r="AK182" s="6" t="s">
        <v>8116</v>
      </c>
      <c r="BV182" s="7" t="s">
        <v>9721</v>
      </c>
      <c r="BW182" t="str">
        <f>_xll.BDP(BV182,"NAME")</f>
        <v>#N/A Invalid Security</v>
      </c>
    </row>
    <row r="183" spans="5:75" ht="17.25" customHeight="1" x14ac:dyDescent="0.25">
      <c r="E183" s="7" t="s">
        <v>2772</v>
      </c>
      <c r="G183" s="6" t="s">
        <v>3162</v>
      </c>
      <c r="I183" s="7" t="s">
        <v>3404</v>
      </c>
      <c r="M183" s="6" t="s">
        <v>3967</v>
      </c>
      <c r="O183" s="7" t="s">
        <v>4536</v>
      </c>
      <c r="P183" s="6" t="s">
        <v>4877</v>
      </c>
      <c r="Q183" s="7" t="s">
        <v>1135</v>
      </c>
      <c r="S183" s="7" t="s">
        <v>5351</v>
      </c>
      <c r="T183" s="7" t="s">
        <v>1451</v>
      </c>
      <c r="AB183" s="6" t="s">
        <v>6484</v>
      </c>
      <c r="AC183" s="6" t="s">
        <v>6717</v>
      </c>
      <c r="AD183" s="7" t="s">
        <v>6965</v>
      </c>
      <c r="AE183" s="7" t="s">
        <v>1722</v>
      </c>
      <c r="AF183" s="7" t="s">
        <v>2042</v>
      </c>
      <c r="AG183" s="6" t="s">
        <v>7165</v>
      </c>
      <c r="AH183" s="6" t="s">
        <v>7403</v>
      </c>
      <c r="AI183" s="6" t="s">
        <v>7641</v>
      </c>
      <c r="AJ183" s="6" t="s">
        <v>7879</v>
      </c>
      <c r="AK183" s="6" t="s">
        <v>8117</v>
      </c>
      <c r="BV183" s="7" t="s">
        <v>9722</v>
      </c>
      <c r="BW183" t="str">
        <f>_xll.BDP(BV183,"NAME")</f>
        <v>#N/A Invalid Security</v>
      </c>
    </row>
    <row r="184" spans="5:75" ht="17.25" customHeight="1" x14ac:dyDescent="0.25">
      <c r="E184" s="7" t="s">
        <v>2773</v>
      </c>
      <c r="G184" s="6" t="s">
        <v>3163</v>
      </c>
      <c r="I184" s="7" t="s">
        <v>499</v>
      </c>
      <c r="M184" s="6" t="s">
        <v>3968</v>
      </c>
      <c r="O184" s="7" t="s">
        <v>4537</v>
      </c>
      <c r="P184" s="6" t="s">
        <v>4878</v>
      </c>
      <c r="Q184" s="7" t="s">
        <v>1136</v>
      </c>
      <c r="S184" s="7" t="s">
        <v>5352</v>
      </c>
      <c r="T184" s="7" t="s">
        <v>802</v>
      </c>
      <c r="AB184" s="6" t="s">
        <v>6485</v>
      </c>
      <c r="AC184" s="6" t="s">
        <v>6718</v>
      </c>
      <c r="AD184" s="6" t="s">
        <v>6966</v>
      </c>
      <c r="AE184" s="7" t="s">
        <v>1723</v>
      </c>
      <c r="AF184" s="7" t="s">
        <v>2043</v>
      </c>
      <c r="AG184" s="6" t="s">
        <v>7166</v>
      </c>
      <c r="AH184" s="6" t="s">
        <v>7404</v>
      </c>
      <c r="AI184" s="6" t="s">
        <v>7642</v>
      </c>
      <c r="AJ184" s="6" t="s">
        <v>7880</v>
      </c>
      <c r="AK184" s="6" t="s">
        <v>8118</v>
      </c>
      <c r="BV184" s="7" t="s">
        <v>9723</v>
      </c>
      <c r="BW184" t="str">
        <f>_xll.BDP(BV184,"NAME")</f>
        <v>JPN YEN CURR FUT  Mar02</v>
      </c>
    </row>
    <row r="185" spans="5:75" ht="17.25" customHeight="1" x14ac:dyDescent="0.25">
      <c r="E185" s="7" t="s">
        <v>2774</v>
      </c>
      <c r="G185" s="6" t="s">
        <v>378</v>
      </c>
      <c r="I185" s="7" t="s">
        <v>3405</v>
      </c>
      <c r="M185" s="6" t="s">
        <v>3969</v>
      </c>
      <c r="O185" s="7" t="s">
        <v>4538</v>
      </c>
      <c r="P185" s="6" t="s">
        <v>4879</v>
      </c>
      <c r="Q185" s="7" t="s">
        <v>1137</v>
      </c>
      <c r="S185" s="7" t="s">
        <v>5353</v>
      </c>
      <c r="T185" s="7" t="s">
        <v>1452</v>
      </c>
      <c r="AB185" s="6" t="s">
        <v>6486</v>
      </c>
      <c r="AC185" s="6" t="s">
        <v>6719</v>
      </c>
      <c r="AD185" s="6" t="s">
        <v>6967</v>
      </c>
      <c r="AE185" s="7" t="s">
        <v>1724</v>
      </c>
      <c r="AF185" s="7" t="s">
        <v>2044</v>
      </c>
      <c r="AG185" s="6" t="s">
        <v>7167</v>
      </c>
      <c r="AH185" s="6" t="s">
        <v>7405</v>
      </c>
      <c r="AI185" s="6" t="s">
        <v>7643</v>
      </c>
      <c r="AJ185" s="6" t="s">
        <v>7881</v>
      </c>
      <c r="AK185" s="6" t="s">
        <v>8119</v>
      </c>
      <c r="BV185" s="7" t="s">
        <v>9724</v>
      </c>
      <c r="BW185" t="str">
        <f>_xll.BDP(BV185,"NAME")</f>
        <v>#N/A Invalid Security</v>
      </c>
    </row>
    <row r="186" spans="5:75" ht="17.25" customHeight="1" x14ac:dyDescent="0.25">
      <c r="E186" s="7" t="s">
        <v>2775</v>
      </c>
      <c r="G186" s="6" t="s">
        <v>3164</v>
      </c>
      <c r="I186" s="7" t="s">
        <v>3406</v>
      </c>
      <c r="M186" s="6" t="s">
        <v>3970</v>
      </c>
      <c r="O186" s="7" t="s">
        <v>4539</v>
      </c>
      <c r="P186" s="6" t="s">
        <v>4880</v>
      </c>
      <c r="Q186" s="7" t="s">
        <v>1138</v>
      </c>
      <c r="S186" s="7" t="s">
        <v>5354</v>
      </c>
      <c r="T186" s="7" t="s">
        <v>1453</v>
      </c>
      <c r="AB186" s="6" t="s">
        <v>6487</v>
      </c>
      <c r="AC186" s="7" t="s">
        <v>6720</v>
      </c>
      <c r="AD186" s="6" t="s">
        <v>6968</v>
      </c>
      <c r="AE186" s="7" t="s">
        <v>1725</v>
      </c>
      <c r="AF186" s="7" t="s">
        <v>2045</v>
      </c>
      <c r="AG186" s="6" t="s">
        <v>7168</v>
      </c>
      <c r="AH186" s="6" t="s">
        <v>7406</v>
      </c>
      <c r="AI186" s="6" t="s">
        <v>7644</v>
      </c>
      <c r="AJ186" s="6" t="s">
        <v>7882</v>
      </c>
      <c r="AK186" s="6" t="s">
        <v>8120</v>
      </c>
      <c r="BV186" s="7" t="s">
        <v>9725</v>
      </c>
      <c r="BW186" t="str">
        <f>_xll.BDP(BV186,"NAME")</f>
        <v>#N/A Invalid Security</v>
      </c>
    </row>
    <row r="187" spans="5:75" ht="17.25" customHeight="1" x14ac:dyDescent="0.25">
      <c r="E187" s="7" t="s">
        <v>2776</v>
      </c>
      <c r="G187" s="6" t="s">
        <v>3165</v>
      </c>
      <c r="I187" s="7" t="s">
        <v>500</v>
      </c>
      <c r="M187" s="6" t="s">
        <v>3971</v>
      </c>
      <c r="O187" s="7" t="s">
        <v>4540</v>
      </c>
      <c r="P187" s="6" t="s">
        <v>4881</v>
      </c>
      <c r="Q187" s="7" t="s">
        <v>1139</v>
      </c>
      <c r="S187" s="7" t="s">
        <v>5355</v>
      </c>
      <c r="T187" s="7" t="s">
        <v>803</v>
      </c>
      <c r="AB187" s="7" t="s">
        <v>6488</v>
      </c>
      <c r="AC187" s="7" t="s">
        <v>6721</v>
      </c>
      <c r="AD187" s="6" t="s">
        <v>6969</v>
      </c>
      <c r="AE187" s="7" t="s">
        <v>1726</v>
      </c>
      <c r="AF187" s="7" t="s">
        <v>2046</v>
      </c>
      <c r="AG187" s="6" t="s">
        <v>7169</v>
      </c>
      <c r="AH187" s="6" t="s">
        <v>7407</v>
      </c>
      <c r="AI187" s="6" t="s">
        <v>7645</v>
      </c>
      <c r="AJ187" s="6" t="s">
        <v>7883</v>
      </c>
      <c r="AK187" s="6" t="s">
        <v>8121</v>
      </c>
      <c r="BV187" s="7" t="s">
        <v>9726</v>
      </c>
      <c r="BW187" t="str">
        <f>_xll.BDP(BV187,"NAME")</f>
        <v>JPN YEN CURR FUT  Jun02</v>
      </c>
    </row>
    <row r="188" spans="5:75" ht="17.25" customHeight="1" x14ac:dyDescent="0.25">
      <c r="E188" s="7" t="s">
        <v>2777</v>
      </c>
      <c r="G188" s="6" t="s">
        <v>379</v>
      </c>
      <c r="I188" s="7" t="s">
        <v>3407</v>
      </c>
      <c r="M188" s="6" t="s">
        <v>3972</v>
      </c>
      <c r="O188" s="6" t="s">
        <v>4541</v>
      </c>
      <c r="P188" s="6" t="s">
        <v>4882</v>
      </c>
      <c r="Q188" s="7" t="s">
        <v>1140</v>
      </c>
      <c r="S188" s="7" t="s">
        <v>5356</v>
      </c>
      <c r="T188" s="7" t="s">
        <v>1454</v>
      </c>
      <c r="AB188" s="7" t="s">
        <v>6489</v>
      </c>
      <c r="AC188" s="7" t="s">
        <v>6722</v>
      </c>
      <c r="AD188" s="6" t="s">
        <v>6970</v>
      </c>
      <c r="AE188" s="7" t="s">
        <v>1727</v>
      </c>
      <c r="AF188" s="7" t="s">
        <v>2047</v>
      </c>
      <c r="AG188" s="6" t="s">
        <v>7170</v>
      </c>
      <c r="AH188" s="6" t="s">
        <v>7408</v>
      </c>
      <c r="AI188" s="6" t="s">
        <v>7646</v>
      </c>
      <c r="AJ188" s="6" t="s">
        <v>7884</v>
      </c>
      <c r="AK188" s="6" t="s">
        <v>8122</v>
      </c>
      <c r="BV188" s="7" t="s">
        <v>9727</v>
      </c>
      <c r="BW188" t="str">
        <f>_xll.BDP(BV188,"NAME")</f>
        <v>#N/A Invalid Security</v>
      </c>
    </row>
    <row r="189" spans="5:75" ht="17.25" customHeight="1" x14ac:dyDescent="0.25">
      <c r="E189" s="7" t="s">
        <v>2778</v>
      </c>
      <c r="G189" s="6" t="s">
        <v>3166</v>
      </c>
      <c r="I189" s="7" t="s">
        <v>3408</v>
      </c>
      <c r="M189" s="6" t="s">
        <v>3973</v>
      </c>
      <c r="O189" s="6" t="s">
        <v>4542</v>
      </c>
      <c r="P189" s="6" t="s">
        <v>4883</v>
      </c>
      <c r="Q189" s="7" t="s">
        <v>1141</v>
      </c>
      <c r="S189" s="7" t="s">
        <v>5357</v>
      </c>
      <c r="T189" s="7" t="s">
        <v>1455</v>
      </c>
      <c r="AB189" s="7" t="s">
        <v>6490</v>
      </c>
      <c r="AC189" s="7" t="s">
        <v>6723</v>
      </c>
      <c r="AD189" s="6" t="s">
        <v>6971</v>
      </c>
      <c r="AE189" s="7" t="s">
        <v>1728</v>
      </c>
      <c r="AF189" s="7" t="s">
        <v>2048</v>
      </c>
      <c r="AG189" s="6" t="s">
        <v>7171</v>
      </c>
      <c r="AH189" s="6" t="s">
        <v>7409</v>
      </c>
      <c r="AI189" s="6" t="s">
        <v>7647</v>
      </c>
      <c r="AJ189" s="6" t="s">
        <v>7885</v>
      </c>
      <c r="AK189" s="6" t="s">
        <v>8123</v>
      </c>
      <c r="BV189" s="7" t="s">
        <v>9728</v>
      </c>
      <c r="BW189" t="str">
        <f>_xll.BDP(BV189,"NAME")</f>
        <v>#N/A Invalid Security</v>
      </c>
    </row>
    <row r="190" spans="5:75" ht="17.25" customHeight="1" x14ac:dyDescent="0.25">
      <c r="E190" s="7" t="s">
        <v>2779</v>
      </c>
      <c r="G190" s="6" t="s">
        <v>3167</v>
      </c>
      <c r="I190" s="7" t="s">
        <v>501</v>
      </c>
      <c r="M190" s="6" t="s">
        <v>3974</v>
      </c>
      <c r="O190" s="6" t="s">
        <v>4543</v>
      </c>
      <c r="P190" s="6" t="s">
        <v>4884</v>
      </c>
      <c r="Q190" s="7" t="s">
        <v>1142</v>
      </c>
      <c r="S190" s="7" t="s">
        <v>5358</v>
      </c>
      <c r="T190" s="7" t="s">
        <v>804</v>
      </c>
      <c r="AB190" s="7" t="s">
        <v>6491</v>
      </c>
      <c r="AC190" s="7" t="s">
        <v>6724</v>
      </c>
      <c r="AD190" s="7" t="s">
        <v>6972</v>
      </c>
      <c r="AE190" s="7" t="s">
        <v>1729</v>
      </c>
      <c r="AF190" s="7" t="s">
        <v>2049</v>
      </c>
      <c r="AG190" s="6" t="s">
        <v>7172</v>
      </c>
      <c r="AH190" s="6" t="s">
        <v>7410</v>
      </c>
      <c r="AI190" s="6" t="s">
        <v>7648</v>
      </c>
      <c r="AJ190" s="6" t="s">
        <v>7886</v>
      </c>
      <c r="AK190" s="6" t="s">
        <v>8124</v>
      </c>
      <c r="BV190" s="7" t="s">
        <v>9729</v>
      </c>
      <c r="BW190" t="str">
        <f>_xll.BDP(BV190,"NAME")</f>
        <v>JPN YEN CURR FUT  Sep02</v>
      </c>
    </row>
    <row r="191" spans="5:75" ht="17.25" customHeight="1" x14ac:dyDescent="0.25">
      <c r="E191" s="7" t="s">
        <v>2780</v>
      </c>
      <c r="G191" s="6" t="s">
        <v>380</v>
      </c>
      <c r="I191" s="7" t="s">
        <v>3409</v>
      </c>
      <c r="M191" s="7" t="s">
        <v>3975</v>
      </c>
      <c r="O191" s="6" t="s">
        <v>4544</v>
      </c>
      <c r="P191" s="6" t="s">
        <v>4885</v>
      </c>
      <c r="Q191" s="7" t="s">
        <v>1143</v>
      </c>
      <c r="S191" s="7" t="s">
        <v>5359</v>
      </c>
      <c r="T191" s="7" t="s">
        <v>1456</v>
      </c>
      <c r="AB191" s="7" t="s">
        <v>6492</v>
      </c>
      <c r="AC191" s="7" t="s">
        <v>6725</v>
      </c>
      <c r="AD191" s="7" t="s">
        <v>6973</v>
      </c>
      <c r="AE191" s="7" t="s">
        <v>1730</v>
      </c>
      <c r="AF191" s="7" t="s">
        <v>2050</v>
      </c>
      <c r="AG191" s="6" t="s">
        <v>7173</v>
      </c>
      <c r="AH191" s="6" t="s">
        <v>7411</v>
      </c>
      <c r="AI191" s="6" t="s">
        <v>7649</v>
      </c>
      <c r="AJ191" s="6" t="s">
        <v>7887</v>
      </c>
      <c r="AK191" s="6" t="s">
        <v>8125</v>
      </c>
      <c r="BV191" s="7" t="s">
        <v>9730</v>
      </c>
      <c r="BW191" t="str">
        <f>_xll.BDP(BV191,"NAME")</f>
        <v>#N/A Invalid Security</v>
      </c>
    </row>
    <row r="192" spans="5:75" ht="17.25" customHeight="1" x14ac:dyDescent="0.25">
      <c r="E192" s="7" t="s">
        <v>2781</v>
      </c>
      <c r="G192" s="7" t="s">
        <v>3168</v>
      </c>
      <c r="I192" s="7" t="s">
        <v>3410</v>
      </c>
      <c r="M192" s="7" t="s">
        <v>3976</v>
      </c>
      <c r="O192" s="6" t="s">
        <v>4545</v>
      </c>
      <c r="P192" s="6" t="s">
        <v>4886</v>
      </c>
      <c r="Q192" s="7" t="s">
        <v>1144</v>
      </c>
      <c r="S192" s="7" t="s">
        <v>5360</v>
      </c>
      <c r="T192" s="7" t="s">
        <v>1457</v>
      </c>
      <c r="AB192" s="7" t="s">
        <v>6493</v>
      </c>
      <c r="AC192" s="7" t="s">
        <v>6726</v>
      </c>
      <c r="AD192" s="7" t="s">
        <v>6974</v>
      </c>
      <c r="AE192" s="7" t="s">
        <v>1731</v>
      </c>
      <c r="AF192" s="7" t="s">
        <v>2051</v>
      </c>
      <c r="AG192" s="6" t="s">
        <v>7174</v>
      </c>
      <c r="AH192" s="6" t="s">
        <v>7412</v>
      </c>
      <c r="AI192" s="6" t="s">
        <v>7650</v>
      </c>
      <c r="AJ192" s="6" t="s">
        <v>7888</v>
      </c>
      <c r="AK192" s="6" t="s">
        <v>8126</v>
      </c>
      <c r="BV192" s="7" t="s">
        <v>9731</v>
      </c>
      <c r="BW192" t="str">
        <f>_xll.BDP(BV192,"NAME")</f>
        <v>#N/A Invalid Security</v>
      </c>
    </row>
    <row r="193" spans="5:75" ht="17.25" customHeight="1" x14ac:dyDescent="0.25">
      <c r="E193" s="7" t="s">
        <v>2782</v>
      </c>
      <c r="G193" s="7" t="s">
        <v>3169</v>
      </c>
      <c r="I193" s="7" t="s">
        <v>502</v>
      </c>
      <c r="M193" s="7" t="s">
        <v>3977</v>
      </c>
      <c r="O193" s="6" t="s">
        <v>4546</v>
      </c>
      <c r="P193" s="6" t="s">
        <v>4887</v>
      </c>
      <c r="Q193" s="7" t="s">
        <v>1145</v>
      </c>
      <c r="S193" s="7" t="s">
        <v>5361</v>
      </c>
      <c r="T193" s="7" t="s">
        <v>805</v>
      </c>
      <c r="AB193" s="7" t="s">
        <v>6494</v>
      </c>
      <c r="AC193" s="7" t="s">
        <v>6727</v>
      </c>
      <c r="AD193" s="7" t="s">
        <v>6975</v>
      </c>
      <c r="AE193" s="7" t="s">
        <v>1732</v>
      </c>
      <c r="AF193" s="7" t="s">
        <v>2052</v>
      </c>
      <c r="AG193" s="6" t="s">
        <v>7175</v>
      </c>
      <c r="AH193" s="6" t="s">
        <v>7413</v>
      </c>
      <c r="AI193" s="6" t="s">
        <v>7651</v>
      </c>
      <c r="AJ193" s="6" t="s">
        <v>7889</v>
      </c>
      <c r="AK193" s="6" t="s">
        <v>8127</v>
      </c>
      <c r="BV193" s="7" t="s">
        <v>9732</v>
      </c>
      <c r="BW193" t="str">
        <f>_xll.BDP(BV193,"NAME")</f>
        <v>JPN YEN CURR FUT  Dec02</v>
      </c>
    </row>
    <row r="194" spans="5:75" ht="17.25" customHeight="1" x14ac:dyDescent="0.25">
      <c r="E194" s="7" t="s">
        <v>2783</v>
      </c>
      <c r="G194" s="7" t="s">
        <v>381</v>
      </c>
      <c r="I194" s="6" t="s">
        <v>3411</v>
      </c>
      <c r="M194" s="7" t="s">
        <v>3978</v>
      </c>
      <c r="O194" s="6" t="s">
        <v>4547</v>
      </c>
      <c r="P194" s="7" t="s">
        <v>4888</v>
      </c>
      <c r="Q194" s="6" t="s">
        <v>1146</v>
      </c>
      <c r="S194" s="6" t="s">
        <v>5362</v>
      </c>
      <c r="T194" s="6" t="s">
        <v>1458</v>
      </c>
      <c r="AB194" s="7" t="s">
        <v>6495</v>
      </c>
      <c r="AC194" s="6" t="s">
        <v>6728</v>
      </c>
      <c r="AD194" s="7" t="s">
        <v>6976</v>
      </c>
      <c r="AE194" s="6" t="s">
        <v>1733</v>
      </c>
      <c r="AF194" s="6" t="s">
        <v>2053</v>
      </c>
      <c r="AG194" s="7" t="s">
        <v>7176</v>
      </c>
      <c r="AH194" s="7" t="s">
        <v>7414</v>
      </c>
      <c r="AI194" s="7" t="s">
        <v>7652</v>
      </c>
      <c r="AJ194" s="7" t="s">
        <v>7890</v>
      </c>
      <c r="AK194" s="7" t="s">
        <v>8128</v>
      </c>
      <c r="BV194" s="6" t="s">
        <v>9733</v>
      </c>
      <c r="BW194" t="str">
        <f>_xll.BDP(BV194,"NAME")</f>
        <v>#N/A Invalid Security</v>
      </c>
    </row>
    <row r="195" spans="5:75" ht="17.25" customHeight="1" x14ac:dyDescent="0.25">
      <c r="E195" s="6" t="s">
        <v>2784</v>
      </c>
      <c r="G195" s="7" t="s">
        <v>3170</v>
      </c>
      <c r="I195" s="6" t="s">
        <v>3412</v>
      </c>
      <c r="M195" s="7" t="s">
        <v>3979</v>
      </c>
      <c r="O195" s="6" t="s">
        <v>4548</v>
      </c>
      <c r="P195" s="7" t="s">
        <v>4889</v>
      </c>
      <c r="Q195" s="6" t="s">
        <v>1147</v>
      </c>
      <c r="S195" s="6" t="s">
        <v>5363</v>
      </c>
      <c r="T195" s="6" t="s">
        <v>1459</v>
      </c>
      <c r="AB195" s="6" t="s">
        <v>6496</v>
      </c>
      <c r="AC195" s="6" t="s">
        <v>6729</v>
      </c>
      <c r="AD195" s="7" t="s">
        <v>6977</v>
      </c>
      <c r="AE195" s="6" t="s">
        <v>1734</v>
      </c>
      <c r="AF195" s="6" t="s">
        <v>2054</v>
      </c>
      <c r="AG195" s="7" t="s">
        <v>7177</v>
      </c>
      <c r="AH195" s="7" t="s">
        <v>7415</v>
      </c>
      <c r="AI195" s="7" t="s">
        <v>7653</v>
      </c>
      <c r="AJ195" s="7" t="s">
        <v>7891</v>
      </c>
      <c r="AK195" s="7" t="s">
        <v>8129</v>
      </c>
      <c r="BV195" s="6" t="s">
        <v>9734</v>
      </c>
      <c r="BW195" t="str">
        <f>_xll.BDP(BV195,"NAME")</f>
        <v>SOYBN ML FT (FFE) Feb03</v>
      </c>
    </row>
    <row r="196" spans="5:75" ht="17.25" customHeight="1" x14ac:dyDescent="0.25">
      <c r="E196" s="6" t="s">
        <v>2785</v>
      </c>
      <c r="G196" s="7" t="s">
        <v>3171</v>
      </c>
      <c r="I196" s="6" t="s">
        <v>503</v>
      </c>
      <c r="M196" s="7" t="s">
        <v>3980</v>
      </c>
      <c r="O196" s="6" t="s">
        <v>4549</v>
      </c>
      <c r="P196" s="7" t="s">
        <v>4890</v>
      </c>
      <c r="Q196" s="6" t="s">
        <v>1148</v>
      </c>
      <c r="S196" s="6" t="s">
        <v>5364</v>
      </c>
      <c r="T196" s="6" t="s">
        <v>806</v>
      </c>
      <c r="AB196" s="6" t="s">
        <v>6497</v>
      </c>
      <c r="AC196" s="6" t="s">
        <v>6730</v>
      </c>
      <c r="AD196" s="6" t="s">
        <v>6978</v>
      </c>
      <c r="AE196" s="6" t="s">
        <v>1735</v>
      </c>
      <c r="AF196" s="6" t="s">
        <v>2055</v>
      </c>
      <c r="AG196" s="7" t="s">
        <v>7178</v>
      </c>
      <c r="AH196" s="7" t="s">
        <v>7416</v>
      </c>
      <c r="AI196" s="7" t="s">
        <v>7654</v>
      </c>
      <c r="AJ196" s="7" t="s">
        <v>7892</v>
      </c>
      <c r="AK196" s="7" t="s">
        <v>8130</v>
      </c>
      <c r="BV196" s="6" t="s">
        <v>9735</v>
      </c>
      <c r="BW196" t="str">
        <f>_xll.BDP(BV196,"NAME")</f>
        <v>JPN YEN CURR FUT  Mar03</v>
      </c>
    </row>
    <row r="197" spans="5:75" ht="17.25" customHeight="1" x14ac:dyDescent="0.25">
      <c r="E197" s="6" t="s">
        <v>265</v>
      </c>
      <c r="G197" s="7" t="s">
        <v>382</v>
      </c>
      <c r="I197" s="6" t="s">
        <v>3413</v>
      </c>
      <c r="M197" s="7" t="s">
        <v>3981</v>
      </c>
      <c r="O197" s="6" t="s">
        <v>4550</v>
      </c>
      <c r="P197" s="7" t="s">
        <v>4891</v>
      </c>
      <c r="Q197" s="6" t="s">
        <v>1149</v>
      </c>
      <c r="S197" s="6" t="s">
        <v>5365</v>
      </c>
      <c r="T197" s="6" t="s">
        <v>1460</v>
      </c>
      <c r="AB197" s="6" t="s">
        <v>6498</v>
      </c>
      <c r="AC197" s="6" t="s">
        <v>6731</v>
      </c>
      <c r="AD197" s="6" t="s">
        <v>6979</v>
      </c>
      <c r="AE197" s="6" t="s">
        <v>1736</v>
      </c>
      <c r="AF197" s="6" t="s">
        <v>2056</v>
      </c>
      <c r="AG197" s="7" t="s">
        <v>7179</v>
      </c>
      <c r="AH197" s="7" t="s">
        <v>7417</v>
      </c>
      <c r="AI197" s="7" t="s">
        <v>7655</v>
      </c>
      <c r="AJ197" s="7" t="s">
        <v>7893</v>
      </c>
      <c r="AK197" s="7" t="s">
        <v>8131</v>
      </c>
      <c r="BV197" s="6" t="s">
        <v>9736</v>
      </c>
      <c r="BW197" t="str">
        <f>_xll.BDP(BV197,"NAME")</f>
        <v>SOYBN ML FT (FFE) Apr03</v>
      </c>
    </row>
    <row r="198" spans="5:75" ht="17.25" customHeight="1" x14ac:dyDescent="0.25">
      <c r="E198" s="6" t="s">
        <v>2786</v>
      </c>
      <c r="G198" s="7" t="s">
        <v>3172</v>
      </c>
      <c r="I198" s="6" t="s">
        <v>3414</v>
      </c>
      <c r="M198" s="7" t="s">
        <v>3982</v>
      </c>
      <c r="O198" s="6" t="s">
        <v>4551</v>
      </c>
      <c r="P198" s="7" t="s">
        <v>4892</v>
      </c>
      <c r="Q198" s="6" t="s">
        <v>1150</v>
      </c>
      <c r="S198" s="6" t="s">
        <v>5366</v>
      </c>
      <c r="T198" s="6" t="s">
        <v>1461</v>
      </c>
      <c r="AB198" s="6" t="s">
        <v>6499</v>
      </c>
      <c r="AC198" s="6" t="s">
        <v>6732</v>
      </c>
      <c r="AD198" s="6" t="s">
        <v>6980</v>
      </c>
      <c r="AE198" s="6" t="s">
        <v>1737</v>
      </c>
      <c r="AF198" s="6" t="s">
        <v>2057</v>
      </c>
      <c r="AG198" s="7" t="s">
        <v>7180</v>
      </c>
      <c r="AH198" s="7" t="s">
        <v>7418</v>
      </c>
      <c r="AI198" s="7" t="s">
        <v>7656</v>
      </c>
      <c r="AJ198" s="7" t="s">
        <v>7894</v>
      </c>
      <c r="AK198" s="7" t="s">
        <v>8132</v>
      </c>
      <c r="BV198" s="6" t="s">
        <v>9737</v>
      </c>
      <c r="BW198" t="str">
        <f>_xll.BDP(BV198,"NAME")</f>
        <v>#N/A Invalid Security</v>
      </c>
    </row>
    <row r="199" spans="5:75" ht="17.25" customHeight="1" x14ac:dyDescent="0.25">
      <c r="E199" s="6" t="s">
        <v>2787</v>
      </c>
      <c r="G199" s="7" t="s">
        <v>3173</v>
      </c>
      <c r="I199" s="6" t="s">
        <v>504</v>
      </c>
      <c r="M199" s="7" t="s">
        <v>3983</v>
      </c>
      <c r="O199" s="6" t="s">
        <v>4552</v>
      </c>
      <c r="P199" s="7" t="s">
        <v>4893</v>
      </c>
      <c r="Q199" s="6" t="s">
        <v>1151</v>
      </c>
      <c r="S199" s="6" t="s">
        <v>5367</v>
      </c>
      <c r="T199" s="6" t="s">
        <v>807</v>
      </c>
      <c r="AB199" s="6" t="s">
        <v>6500</v>
      </c>
      <c r="AC199" s="6" t="s">
        <v>6733</v>
      </c>
      <c r="AD199" s="6" t="s">
        <v>6981</v>
      </c>
      <c r="AE199" s="6" t="s">
        <v>1738</v>
      </c>
      <c r="AF199" s="6" t="s">
        <v>2058</v>
      </c>
      <c r="AG199" s="7" t="s">
        <v>7181</v>
      </c>
      <c r="AH199" s="7" t="s">
        <v>7419</v>
      </c>
      <c r="AI199" s="7" t="s">
        <v>7657</v>
      </c>
      <c r="AJ199" s="7" t="s">
        <v>7895</v>
      </c>
      <c r="AK199" s="7" t="s">
        <v>8133</v>
      </c>
      <c r="BV199" s="6" t="s">
        <v>9738</v>
      </c>
      <c r="BW199" t="str">
        <f>_xll.BDP(BV199,"NAME")</f>
        <v>JPN YEN CURR FUT  Jun03</v>
      </c>
    </row>
    <row r="200" spans="5:75" ht="17.25" customHeight="1" x14ac:dyDescent="0.25">
      <c r="E200" s="6" t="s">
        <v>266</v>
      </c>
      <c r="G200" s="7" t="s">
        <v>383</v>
      </c>
      <c r="I200" s="6" t="s">
        <v>3415</v>
      </c>
      <c r="M200" s="7" t="s">
        <v>3984</v>
      </c>
      <c r="O200" s="7" t="s">
        <v>4553</v>
      </c>
      <c r="P200" s="7" t="s">
        <v>4894</v>
      </c>
      <c r="Q200" s="6" t="s">
        <v>1152</v>
      </c>
      <c r="S200" s="6" t="s">
        <v>5368</v>
      </c>
      <c r="T200" s="6" t="s">
        <v>1462</v>
      </c>
      <c r="AB200" s="6" t="s">
        <v>6501</v>
      </c>
      <c r="AC200" s="6" t="s">
        <v>6734</v>
      </c>
      <c r="AD200" s="6" t="s">
        <v>6982</v>
      </c>
      <c r="AE200" s="6" t="s">
        <v>1739</v>
      </c>
      <c r="AF200" s="6" t="s">
        <v>2059</v>
      </c>
      <c r="AG200" s="7" t="s">
        <v>7182</v>
      </c>
      <c r="AH200" s="7" t="s">
        <v>7420</v>
      </c>
      <c r="AI200" s="7" t="s">
        <v>7658</v>
      </c>
      <c r="AJ200" s="7" t="s">
        <v>7896</v>
      </c>
      <c r="AK200" s="7" t="s">
        <v>8134</v>
      </c>
      <c r="BV200" s="6" t="s">
        <v>9739</v>
      </c>
      <c r="BW200" t="str">
        <f>_xll.BDP(BV200,"NAME")</f>
        <v>#N/A Invalid Security</v>
      </c>
    </row>
    <row r="201" spans="5:75" ht="17.25" customHeight="1" x14ac:dyDescent="0.25">
      <c r="E201" s="6" t="s">
        <v>2788</v>
      </c>
      <c r="G201" s="7" t="s">
        <v>3174</v>
      </c>
      <c r="I201" s="6" t="s">
        <v>3416</v>
      </c>
      <c r="M201" s="7" t="s">
        <v>3985</v>
      </c>
      <c r="O201" s="7" t="s">
        <v>4554</v>
      </c>
      <c r="P201" s="7" t="s">
        <v>4895</v>
      </c>
      <c r="Q201" s="6" t="s">
        <v>1153</v>
      </c>
      <c r="S201" s="6" t="s">
        <v>5369</v>
      </c>
      <c r="T201" s="6" t="s">
        <v>1463</v>
      </c>
      <c r="AB201" s="6" t="s">
        <v>6502</v>
      </c>
      <c r="AC201" s="6" t="s">
        <v>6735</v>
      </c>
      <c r="AD201" s="6" t="s">
        <v>6983</v>
      </c>
      <c r="AE201" s="6" t="s">
        <v>1740</v>
      </c>
      <c r="AF201" s="6" t="s">
        <v>2060</v>
      </c>
      <c r="AG201" s="7" t="s">
        <v>7183</v>
      </c>
      <c r="AH201" s="7" t="s">
        <v>7421</v>
      </c>
      <c r="AI201" s="7" t="s">
        <v>7659</v>
      </c>
      <c r="AJ201" s="7" t="s">
        <v>7897</v>
      </c>
      <c r="AK201" s="7" t="s">
        <v>8135</v>
      </c>
      <c r="BV201" s="6" t="s">
        <v>9740</v>
      </c>
      <c r="BW201" t="str">
        <f>_xll.BDP(BV201,"NAME")</f>
        <v>SOYBN ML FT (FFE) Aug03</v>
      </c>
    </row>
    <row r="202" spans="5:75" ht="17.25" customHeight="1" x14ac:dyDescent="0.25">
      <c r="E202" s="6" t="s">
        <v>2789</v>
      </c>
      <c r="G202" s="7" t="s">
        <v>3175</v>
      </c>
      <c r="I202" s="6" t="s">
        <v>505</v>
      </c>
      <c r="M202" s="7" t="s">
        <v>3986</v>
      </c>
      <c r="O202" s="7" t="s">
        <v>4555</v>
      </c>
      <c r="P202" s="7" t="s">
        <v>4896</v>
      </c>
      <c r="Q202" s="6" t="s">
        <v>1154</v>
      </c>
      <c r="S202" s="6" t="s">
        <v>5370</v>
      </c>
      <c r="T202" s="6" t="s">
        <v>808</v>
      </c>
      <c r="AB202" s="6" t="s">
        <v>6503</v>
      </c>
      <c r="AC202" s="7" t="s">
        <v>6736</v>
      </c>
      <c r="AD202" s="7" t="s">
        <v>9440</v>
      </c>
      <c r="AE202" s="6" t="s">
        <v>1741</v>
      </c>
      <c r="AF202" s="6" t="s">
        <v>2061</v>
      </c>
      <c r="AG202" s="7" t="s">
        <v>7184</v>
      </c>
      <c r="AH202" s="7" t="s">
        <v>7422</v>
      </c>
      <c r="AI202" s="7" t="s">
        <v>7660</v>
      </c>
      <c r="AJ202" s="7" t="s">
        <v>7898</v>
      </c>
      <c r="AK202" s="7" t="s">
        <v>8136</v>
      </c>
      <c r="BV202" s="6" t="s">
        <v>9741</v>
      </c>
      <c r="BW202" t="str">
        <f>_xll.BDP(BV202,"NAME")</f>
        <v>JPN YEN CURR FUT  Sep03</v>
      </c>
    </row>
    <row r="203" spans="5:75" ht="17.25" customHeight="1" x14ac:dyDescent="0.25">
      <c r="E203" s="6" t="s">
        <v>267</v>
      </c>
      <c r="G203" s="7" t="s">
        <v>384</v>
      </c>
      <c r="I203" s="6" t="s">
        <v>3417</v>
      </c>
      <c r="M203" s="6" t="s">
        <v>3987</v>
      </c>
      <c r="O203" s="7" t="s">
        <v>4556</v>
      </c>
      <c r="P203" s="7" t="s">
        <v>4897</v>
      </c>
      <c r="Q203" s="6" t="s">
        <v>1155</v>
      </c>
      <c r="S203" s="6" t="s">
        <v>5371</v>
      </c>
      <c r="T203" s="6" t="s">
        <v>1464</v>
      </c>
      <c r="AB203" s="7" t="s">
        <v>6504</v>
      </c>
      <c r="AC203" s="7" t="s">
        <v>6737</v>
      </c>
      <c r="AD203" s="7" t="s">
        <v>9441</v>
      </c>
      <c r="AE203" s="6" t="s">
        <v>1742</v>
      </c>
      <c r="AF203" s="6" t="s">
        <v>2062</v>
      </c>
      <c r="AG203" s="7" t="s">
        <v>7185</v>
      </c>
      <c r="AH203" s="7" t="s">
        <v>7423</v>
      </c>
      <c r="AI203" s="7" t="s">
        <v>7661</v>
      </c>
      <c r="AJ203" s="7" t="s">
        <v>7899</v>
      </c>
      <c r="AK203" s="7" t="s">
        <v>8137</v>
      </c>
      <c r="BV203" s="6" t="s">
        <v>9742</v>
      </c>
      <c r="BW203" t="str">
        <f>_xll.BDP(BV203,"NAME")</f>
        <v>SOYBN ML FT (FFE) Oct03</v>
      </c>
    </row>
    <row r="204" spans="5:75" ht="17.25" customHeight="1" x14ac:dyDescent="0.25">
      <c r="E204" s="6" t="s">
        <v>2790</v>
      </c>
      <c r="G204" s="6" t="s">
        <v>3176</v>
      </c>
      <c r="I204" s="6" t="s">
        <v>3418</v>
      </c>
      <c r="M204" s="6" t="s">
        <v>3988</v>
      </c>
      <c r="O204" s="7" t="s">
        <v>4557</v>
      </c>
      <c r="P204" s="7" t="s">
        <v>4898</v>
      </c>
      <c r="Q204" s="6" t="s">
        <v>1156</v>
      </c>
      <c r="S204" s="6" t="s">
        <v>5372</v>
      </c>
      <c r="T204" s="6" t="s">
        <v>1465</v>
      </c>
      <c r="AB204" s="7" t="s">
        <v>6505</v>
      </c>
      <c r="AC204" s="7" t="s">
        <v>6738</v>
      </c>
      <c r="AD204" s="7" t="s">
        <v>9442</v>
      </c>
      <c r="AE204" s="6" t="s">
        <v>1743</v>
      </c>
      <c r="AF204" s="6" t="s">
        <v>2063</v>
      </c>
      <c r="AG204" s="7" t="s">
        <v>7186</v>
      </c>
      <c r="AH204" s="7" t="s">
        <v>7424</v>
      </c>
      <c r="AI204" s="7" t="s">
        <v>7662</v>
      </c>
      <c r="AJ204" s="7" t="s">
        <v>7900</v>
      </c>
      <c r="AK204" s="7" t="s">
        <v>8138</v>
      </c>
      <c r="BV204" s="6" t="s">
        <v>9743</v>
      </c>
      <c r="BW204" t="str">
        <f>_xll.BDP(BV204,"NAME")</f>
        <v>#N/A Invalid Security</v>
      </c>
    </row>
    <row r="205" spans="5:75" ht="17.25" customHeight="1" x14ac:dyDescent="0.25">
      <c r="E205" s="6" t="s">
        <v>2791</v>
      </c>
      <c r="G205" s="6" t="s">
        <v>3177</v>
      </c>
      <c r="I205" s="6" t="s">
        <v>506</v>
      </c>
      <c r="M205" s="6" t="s">
        <v>3989</v>
      </c>
      <c r="O205" s="7" t="s">
        <v>4558</v>
      </c>
      <c r="P205" s="7" t="s">
        <v>4899</v>
      </c>
      <c r="Q205" s="6" t="s">
        <v>1157</v>
      </c>
      <c r="S205" s="6" t="s">
        <v>5373</v>
      </c>
      <c r="T205" s="6" t="s">
        <v>809</v>
      </c>
      <c r="AB205" s="7" t="s">
        <v>6506</v>
      </c>
      <c r="AC205" s="7" t="s">
        <v>6739</v>
      </c>
      <c r="AE205" s="6" t="s">
        <v>1744</v>
      </c>
      <c r="AF205" s="6" t="s">
        <v>2064</v>
      </c>
      <c r="AG205" s="7" t="s">
        <v>7187</v>
      </c>
      <c r="AH205" s="7" t="s">
        <v>7425</v>
      </c>
      <c r="AI205" s="7" t="s">
        <v>7663</v>
      </c>
      <c r="AJ205" s="7" t="s">
        <v>7901</v>
      </c>
      <c r="AK205" s="7" t="s">
        <v>8139</v>
      </c>
      <c r="BV205" s="6" t="s">
        <v>9744</v>
      </c>
      <c r="BW205" t="str">
        <f>_xll.BDP(BV205,"NAME")</f>
        <v>JPN YEN CURR FUT  Dec03</v>
      </c>
    </row>
    <row r="206" spans="5:75" ht="17.25" customHeight="1" x14ac:dyDescent="0.25">
      <c r="E206" s="6" t="s">
        <v>268</v>
      </c>
      <c r="G206" s="6" t="s">
        <v>385</v>
      </c>
      <c r="I206" s="7" t="s">
        <v>3419</v>
      </c>
      <c r="M206" s="6" t="s">
        <v>3990</v>
      </c>
      <c r="O206" s="7" t="s">
        <v>4559</v>
      </c>
      <c r="P206" s="6" t="s">
        <v>4900</v>
      </c>
      <c r="Q206" s="7" t="s">
        <v>1158</v>
      </c>
      <c r="S206" s="7" t="s">
        <v>5374</v>
      </c>
      <c r="T206" s="7" t="s">
        <v>1466</v>
      </c>
      <c r="AB206" s="7" t="s">
        <v>6507</v>
      </c>
      <c r="AC206" s="7" t="s">
        <v>6740</v>
      </c>
      <c r="AE206" s="7" t="s">
        <v>1745</v>
      </c>
      <c r="AF206" s="7" t="s">
        <v>2065</v>
      </c>
      <c r="AG206" s="6" t="s">
        <v>7188</v>
      </c>
      <c r="AH206" s="6" t="s">
        <v>7426</v>
      </c>
      <c r="AI206" s="6" t="s">
        <v>7664</v>
      </c>
      <c r="AJ206" s="6" t="s">
        <v>7902</v>
      </c>
      <c r="AK206" s="6" t="s">
        <v>8140</v>
      </c>
      <c r="BV206" s="7" t="s">
        <v>9745</v>
      </c>
      <c r="BW206" t="str">
        <f>_xll.BDP(BV206,"NAME")</f>
        <v>#N/A Invalid Security</v>
      </c>
    </row>
    <row r="207" spans="5:75" ht="17.25" customHeight="1" x14ac:dyDescent="0.25">
      <c r="E207" s="7" t="s">
        <v>2792</v>
      </c>
      <c r="G207" s="6" t="s">
        <v>3178</v>
      </c>
      <c r="I207" s="7" t="s">
        <v>3420</v>
      </c>
      <c r="M207" s="6" t="s">
        <v>3991</v>
      </c>
      <c r="O207" s="7" t="s">
        <v>4560</v>
      </c>
      <c r="P207" s="6" t="s">
        <v>4901</v>
      </c>
      <c r="Q207" s="7" t="s">
        <v>1159</v>
      </c>
      <c r="S207" s="7" t="s">
        <v>5375</v>
      </c>
      <c r="T207" s="7" t="s">
        <v>1467</v>
      </c>
      <c r="AB207" s="7" t="s">
        <v>6508</v>
      </c>
      <c r="AC207" s="7" t="s">
        <v>6741</v>
      </c>
      <c r="AE207" s="7" t="s">
        <v>1746</v>
      </c>
      <c r="AF207" s="7" t="s">
        <v>2066</v>
      </c>
      <c r="AG207" s="6" t="s">
        <v>7189</v>
      </c>
      <c r="AH207" s="6" t="s">
        <v>7427</v>
      </c>
      <c r="AI207" s="6" t="s">
        <v>7665</v>
      </c>
      <c r="AJ207" s="6" t="s">
        <v>7903</v>
      </c>
      <c r="AK207" s="6" t="s">
        <v>8141</v>
      </c>
      <c r="BV207" s="7" t="s">
        <v>9746</v>
      </c>
      <c r="BW207" t="str">
        <f>_xll.BDP(BV207,"NAME")</f>
        <v>SOYBN ML FT (FFE) Feb04</v>
      </c>
    </row>
    <row r="208" spans="5:75" ht="17.25" customHeight="1" x14ac:dyDescent="0.25">
      <c r="E208" s="7" t="s">
        <v>2793</v>
      </c>
      <c r="G208" s="6" t="s">
        <v>3179</v>
      </c>
      <c r="I208" s="7" t="s">
        <v>507</v>
      </c>
      <c r="M208" s="6" t="s">
        <v>3992</v>
      </c>
      <c r="O208" s="7" t="s">
        <v>4561</v>
      </c>
      <c r="P208" s="6" t="s">
        <v>4902</v>
      </c>
      <c r="Q208" s="7" t="s">
        <v>1160</v>
      </c>
      <c r="S208" s="7" t="s">
        <v>5376</v>
      </c>
      <c r="T208" s="7" t="s">
        <v>810</v>
      </c>
      <c r="AB208" s="7" t="s">
        <v>6509</v>
      </c>
      <c r="AC208" s="7" t="s">
        <v>6742</v>
      </c>
      <c r="AE208" s="7" t="s">
        <v>1747</v>
      </c>
      <c r="AF208" s="7" t="s">
        <v>2067</v>
      </c>
      <c r="AG208" s="6" t="s">
        <v>7190</v>
      </c>
      <c r="AH208" s="6" t="s">
        <v>7428</v>
      </c>
      <c r="AI208" s="6" t="s">
        <v>7666</v>
      </c>
      <c r="AJ208" s="6" t="s">
        <v>7904</v>
      </c>
      <c r="AK208" s="6" t="s">
        <v>8142</v>
      </c>
      <c r="BV208" s="7" t="s">
        <v>9747</v>
      </c>
      <c r="BW208" t="str">
        <f>_xll.BDP(BV208,"NAME")</f>
        <v>JPN YEN CURR FUT  Mar04</v>
      </c>
    </row>
    <row r="209" spans="5:75" ht="17.25" customHeight="1" x14ac:dyDescent="0.25">
      <c r="E209" s="7" t="s">
        <v>269</v>
      </c>
      <c r="G209" s="6" t="s">
        <v>386</v>
      </c>
      <c r="I209" s="7" t="s">
        <v>3421</v>
      </c>
      <c r="M209" s="6" t="s">
        <v>3993</v>
      </c>
      <c r="O209" s="7" t="s">
        <v>4562</v>
      </c>
      <c r="P209" s="6" t="s">
        <v>4903</v>
      </c>
      <c r="Q209" s="7" t="s">
        <v>1161</v>
      </c>
      <c r="S209" s="7" t="s">
        <v>5377</v>
      </c>
      <c r="T209" s="7" t="s">
        <v>1468</v>
      </c>
      <c r="AB209" s="7" t="s">
        <v>6510</v>
      </c>
      <c r="AC209" s="7" t="s">
        <v>6743</v>
      </c>
      <c r="AE209" s="7" t="s">
        <v>1748</v>
      </c>
      <c r="AF209" s="7" t="s">
        <v>2068</v>
      </c>
      <c r="AG209" s="6" t="s">
        <v>7191</v>
      </c>
      <c r="AH209" s="6" t="s">
        <v>7429</v>
      </c>
      <c r="AI209" s="6" t="s">
        <v>7667</v>
      </c>
      <c r="AJ209" s="6" t="s">
        <v>7905</v>
      </c>
      <c r="AK209" s="6" t="s">
        <v>8143</v>
      </c>
      <c r="BV209" s="7" t="s">
        <v>9748</v>
      </c>
      <c r="BW209" t="str">
        <f>_xll.BDP(BV209,"NAME")</f>
        <v>SOYBN ML FT (FFE) Apr04</v>
      </c>
    </row>
    <row r="210" spans="5:75" ht="17.25" customHeight="1" x14ac:dyDescent="0.25">
      <c r="E210" s="7" t="s">
        <v>2794</v>
      </c>
      <c r="G210" s="6" t="s">
        <v>3180</v>
      </c>
      <c r="I210" s="7" t="s">
        <v>3422</v>
      </c>
      <c r="M210" s="6" t="s">
        <v>3994</v>
      </c>
      <c r="O210" s="7" t="s">
        <v>4563</v>
      </c>
      <c r="P210" s="6" t="s">
        <v>4904</v>
      </c>
      <c r="Q210" s="7" t="s">
        <v>1162</v>
      </c>
      <c r="S210" s="7" t="s">
        <v>5378</v>
      </c>
      <c r="T210" s="7" t="s">
        <v>1469</v>
      </c>
      <c r="AB210" s="7" t="s">
        <v>6511</v>
      </c>
      <c r="AC210" s="6" t="s">
        <v>6744</v>
      </c>
      <c r="AE210" s="7" t="s">
        <v>1749</v>
      </c>
      <c r="AF210" s="7" t="s">
        <v>2069</v>
      </c>
      <c r="AG210" s="6" t="s">
        <v>7192</v>
      </c>
      <c r="AH210" s="6" t="s">
        <v>7430</v>
      </c>
      <c r="AI210" s="6" t="s">
        <v>7668</v>
      </c>
      <c r="AJ210" s="6" t="s">
        <v>7906</v>
      </c>
      <c r="AK210" s="6" t="s">
        <v>8144</v>
      </c>
      <c r="BV210" s="7" t="s">
        <v>9749</v>
      </c>
      <c r="BW210" t="str">
        <f>_xll.BDP(BV210,"NAME")</f>
        <v>#N/A Invalid Security</v>
      </c>
    </row>
    <row r="211" spans="5:75" ht="17.25" customHeight="1" x14ac:dyDescent="0.25">
      <c r="E211" s="7" t="s">
        <v>2795</v>
      </c>
      <c r="G211" s="6" t="s">
        <v>3181</v>
      </c>
      <c r="I211" s="7" t="s">
        <v>508</v>
      </c>
      <c r="M211" s="6" t="s">
        <v>3995</v>
      </c>
      <c r="O211" s="7" t="s">
        <v>4564</v>
      </c>
      <c r="P211" s="6" t="s">
        <v>4905</v>
      </c>
      <c r="Q211" s="7" t="s">
        <v>1163</v>
      </c>
      <c r="S211" s="7" t="s">
        <v>5379</v>
      </c>
      <c r="T211" s="7" t="s">
        <v>811</v>
      </c>
      <c r="AB211" s="6" t="s">
        <v>6512</v>
      </c>
      <c r="AC211" s="6" t="s">
        <v>6745</v>
      </c>
      <c r="AE211" s="7" t="s">
        <v>1750</v>
      </c>
      <c r="AF211" s="7" t="s">
        <v>2070</v>
      </c>
      <c r="AG211" s="6" t="s">
        <v>7193</v>
      </c>
      <c r="AH211" s="6" t="s">
        <v>7431</v>
      </c>
      <c r="AI211" s="6" t="s">
        <v>7669</v>
      </c>
      <c r="AJ211" s="6" t="s">
        <v>7907</v>
      </c>
      <c r="AK211" s="6" t="s">
        <v>8145</v>
      </c>
      <c r="BV211" s="7" t="s">
        <v>9750</v>
      </c>
      <c r="BW211" t="str">
        <f>_xll.BDP(BV211,"NAME")</f>
        <v>JPN YEN CURR FUT  Jun04</v>
      </c>
    </row>
    <row r="212" spans="5:75" ht="17.25" customHeight="1" x14ac:dyDescent="0.25">
      <c r="E212" s="7" t="s">
        <v>270</v>
      </c>
      <c r="G212" s="6" t="s">
        <v>387</v>
      </c>
      <c r="I212" s="7" t="s">
        <v>3423</v>
      </c>
      <c r="M212" s="6" t="s">
        <v>3996</v>
      </c>
      <c r="O212" s="6" t="s">
        <v>4565</v>
      </c>
      <c r="P212" s="6" t="s">
        <v>4906</v>
      </c>
      <c r="Q212" s="7" t="s">
        <v>1164</v>
      </c>
      <c r="S212" s="7" t="s">
        <v>5380</v>
      </c>
      <c r="T212" s="7" t="s">
        <v>1470</v>
      </c>
      <c r="AB212" s="6" t="s">
        <v>6513</v>
      </c>
      <c r="AC212" s="6" t="s">
        <v>6746</v>
      </c>
      <c r="AE212" s="7" t="s">
        <v>1751</v>
      </c>
      <c r="AF212" s="7" t="s">
        <v>2071</v>
      </c>
      <c r="AG212" s="6" t="s">
        <v>7194</v>
      </c>
      <c r="AH212" s="6" t="s">
        <v>7432</v>
      </c>
      <c r="AI212" s="6" t="s">
        <v>7670</v>
      </c>
      <c r="AJ212" s="6" t="s">
        <v>7908</v>
      </c>
      <c r="AK212" s="6" t="s">
        <v>8146</v>
      </c>
      <c r="BV212" s="7" t="s">
        <v>9751</v>
      </c>
      <c r="BW212" t="str">
        <f>_xll.BDP(BV212,"NAME")</f>
        <v>#N/A Invalid Security</v>
      </c>
    </row>
    <row r="213" spans="5:75" ht="17.25" customHeight="1" x14ac:dyDescent="0.25">
      <c r="E213" s="7" t="s">
        <v>2796</v>
      </c>
      <c r="G213" s="6" t="s">
        <v>3182</v>
      </c>
      <c r="I213" s="7" t="s">
        <v>3424</v>
      </c>
      <c r="M213" s="6" t="s">
        <v>3997</v>
      </c>
      <c r="O213" s="6" t="s">
        <v>4566</v>
      </c>
      <c r="P213" s="6" t="s">
        <v>4907</v>
      </c>
      <c r="Q213" s="7" t="s">
        <v>1165</v>
      </c>
      <c r="S213" s="7" t="s">
        <v>5381</v>
      </c>
      <c r="T213" s="7" t="s">
        <v>1471</v>
      </c>
      <c r="AB213" s="6" t="s">
        <v>6514</v>
      </c>
      <c r="AC213" s="6" t="s">
        <v>6747</v>
      </c>
      <c r="AE213" s="7" t="s">
        <v>1752</v>
      </c>
      <c r="AF213" s="7" t="s">
        <v>2072</v>
      </c>
      <c r="AG213" s="6" t="s">
        <v>7195</v>
      </c>
      <c r="AH213" s="6" t="s">
        <v>7433</v>
      </c>
      <c r="AI213" s="6" t="s">
        <v>7671</v>
      </c>
      <c r="AJ213" s="6" t="s">
        <v>7909</v>
      </c>
      <c r="AK213" s="6" t="s">
        <v>8147</v>
      </c>
      <c r="BV213" s="7" t="s">
        <v>9752</v>
      </c>
      <c r="BW213" t="str">
        <f>_xll.BDP(BV213,"NAME")</f>
        <v>SOYBN ML FT (FFE) Aug04</v>
      </c>
    </row>
    <row r="214" spans="5:75" ht="17.25" customHeight="1" x14ac:dyDescent="0.25">
      <c r="E214" s="7" t="s">
        <v>2797</v>
      </c>
      <c r="G214" s="6" t="s">
        <v>3183</v>
      </c>
      <c r="I214" s="7" t="s">
        <v>509</v>
      </c>
      <c r="M214" s="6" t="s">
        <v>3998</v>
      </c>
      <c r="O214" s="6" t="s">
        <v>4567</v>
      </c>
      <c r="P214" s="6" t="s">
        <v>4908</v>
      </c>
      <c r="Q214" s="7" t="s">
        <v>1166</v>
      </c>
      <c r="S214" s="7" t="s">
        <v>5382</v>
      </c>
      <c r="T214" s="7" t="s">
        <v>812</v>
      </c>
      <c r="AB214" s="6" t="s">
        <v>6515</v>
      </c>
      <c r="AC214" s="6" t="s">
        <v>6748</v>
      </c>
      <c r="AE214" s="7" t="s">
        <v>1753</v>
      </c>
      <c r="AF214" s="7" t="s">
        <v>2073</v>
      </c>
      <c r="AG214" s="6" t="s">
        <v>7196</v>
      </c>
      <c r="AH214" s="6" t="s">
        <v>7434</v>
      </c>
      <c r="AI214" s="6" t="s">
        <v>7672</v>
      </c>
      <c r="AJ214" s="6" t="s">
        <v>7910</v>
      </c>
      <c r="AK214" s="6" t="s">
        <v>8148</v>
      </c>
      <c r="BV214" s="7" t="s">
        <v>9753</v>
      </c>
      <c r="BW214" t="str">
        <f>_xll.BDP(BV214,"NAME")</f>
        <v>JPN YEN CURR FUT  Sep04</v>
      </c>
    </row>
    <row r="215" spans="5:75" ht="17.25" customHeight="1" x14ac:dyDescent="0.25">
      <c r="E215" s="7" t="s">
        <v>271</v>
      </c>
      <c r="G215" s="6" t="s">
        <v>388</v>
      </c>
      <c r="I215" s="7" t="s">
        <v>3425</v>
      </c>
      <c r="M215" s="7" t="s">
        <v>3999</v>
      </c>
      <c r="O215" s="6" t="s">
        <v>4568</v>
      </c>
      <c r="P215" s="6" t="s">
        <v>4909</v>
      </c>
      <c r="Q215" s="7" t="s">
        <v>1167</v>
      </c>
      <c r="S215" s="7" t="s">
        <v>5383</v>
      </c>
      <c r="T215" s="7" t="s">
        <v>1472</v>
      </c>
      <c r="AB215" s="6" t="s">
        <v>6516</v>
      </c>
      <c r="AC215" s="6" t="s">
        <v>6749</v>
      </c>
      <c r="AE215" s="7" t="s">
        <v>1754</v>
      </c>
      <c r="AF215" s="7" t="s">
        <v>2074</v>
      </c>
      <c r="AG215" s="6" t="s">
        <v>7197</v>
      </c>
      <c r="AH215" s="6" t="s">
        <v>7435</v>
      </c>
      <c r="AI215" s="6" t="s">
        <v>7673</v>
      </c>
      <c r="AJ215" s="6" t="s">
        <v>7911</v>
      </c>
      <c r="AK215" s="6" t="s">
        <v>8149</v>
      </c>
      <c r="BV215" s="7" t="s">
        <v>9754</v>
      </c>
      <c r="BW215" t="str">
        <f>_xll.BDP(BV215,"NAME")</f>
        <v>SOYBN ML FT (FFE) Oct04</v>
      </c>
    </row>
    <row r="216" spans="5:75" ht="17.25" customHeight="1" x14ac:dyDescent="0.25">
      <c r="E216" s="7" t="s">
        <v>2798</v>
      </c>
      <c r="G216" s="7" t="s">
        <v>3184</v>
      </c>
      <c r="I216" s="7" t="s">
        <v>3426</v>
      </c>
      <c r="M216" s="7" t="s">
        <v>4000</v>
      </c>
      <c r="O216" s="6" t="s">
        <v>4569</v>
      </c>
      <c r="P216" s="6" t="s">
        <v>4910</v>
      </c>
      <c r="Q216" s="7" t="s">
        <v>1168</v>
      </c>
      <c r="S216" s="7" t="s">
        <v>5384</v>
      </c>
      <c r="T216" s="7" t="s">
        <v>1473</v>
      </c>
      <c r="AB216" s="6" t="s">
        <v>6517</v>
      </c>
      <c r="AC216" s="6" t="s">
        <v>6750</v>
      </c>
      <c r="AE216" s="7" t="s">
        <v>1755</v>
      </c>
      <c r="AF216" s="7" t="s">
        <v>2075</v>
      </c>
      <c r="AG216" s="6" t="s">
        <v>7198</v>
      </c>
      <c r="AH216" s="6" t="s">
        <v>7436</v>
      </c>
      <c r="AI216" s="6" t="s">
        <v>7674</v>
      </c>
      <c r="AJ216" s="6" t="s">
        <v>7912</v>
      </c>
      <c r="AK216" s="6" t="s">
        <v>8150</v>
      </c>
      <c r="BV216" s="7" t="s">
        <v>9755</v>
      </c>
      <c r="BW216" t="str">
        <f>_xll.BDP(BV216,"NAME")</f>
        <v>#N/A Invalid Security</v>
      </c>
    </row>
    <row r="217" spans="5:75" ht="17.25" customHeight="1" x14ac:dyDescent="0.25">
      <c r="E217" s="7" t="s">
        <v>2799</v>
      </c>
      <c r="G217" s="7" t="s">
        <v>3185</v>
      </c>
      <c r="I217" s="7" t="s">
        <v>510</v>
      </c>
      <c r="M217" s="7" t="s">
        <v>4001</v>
      </c>
      <c r="O217" s="6" t="s">
        <v>4570</v>
      </c>
      <c r="P217" s="6" t="s">
        <v>4911</v>
      </c>
      <c r="Q217" s="7" t="s">
        <v>1169</v>
      </c>
      <c r="S217" s="7" t="s">
        <v>5385</v>
      </c>
      <c r="T217" s="7" t="s">
        <v>813</v>
      </c>
      <c r="AB217" s="6" t="s">
        <v>6518</v>
      </c>
      <c r="AC217" s="6" t="s">
        <v>6751</v>
      </c>
      <c r="AE217" s="7" t="s">
        <v>1756</v>
      </c>
      <c r="AF217" s="7" t="s">
        <v>2076</v>
      </c>
      <c r="AG217" s="6" t="s">
        <v>7199</v>
      </c>
      <c r="AH217" s="6" t="s">
        <v>7437</v>
      </c>
      <c r="AI217" s="6" t="s">
        <v>7675</v>
      </c>
      <c r="AJ217" s="6" t="s">
        <v>7913</v>
      </c>
      <c r="AK217" s="6" t="s">
        <v>8151</v>
      </c>
      <c r="BV217" s="7" t="s">
        <v>9756</v>
      </c>
      <c r="BW217" t="str">
        <f>_xll.BDP(BV217,"NAME")</f>
        <v>JPN YEN CURR FUT  Dec04</v>
      </c>
    </row>
    <row r="218" spans="5:75" ht="17.25" customHeight="1" x14ac:dyDescent="0.25">
      <c r="E218" s="7" t="s">
        <v>272</v>
      </c>
      <c r="G218" s="7" t="s">
        <v>389</v>
      </c>
      <c r="I218" s="6" t="s">
        <v>3427</v>
      </c>
      <c r="M218" s="7" t="s">
        <v>4002</v>
      </c>
      <c r="O218" s="6" t="s">
        <v>4571</v>
      </c>
      <c r="P218" s="7" t="s">
        <v>4912</v>
      </c>
      <c r="Q218" s="6" t="s">
        <v>1170</v>
      </c>
      <c r="S218" s="6" t="s">
        <v>5386</v>
      </c>
      <c r="T218" s="6" t="s">
        <v>1474</v>
      </c>
      <c r="AB218" s="6" t="s">
        <v>6519</v>
      </c>
      <c r="AC218" s="7" t="s">
        <v>6752</v>
      </c>
      <c r="AE218" s="6" t="s">
        <v>1757</v>
      </c>
      <c r="AF218" s="6" t="s">
        <v>2077</v>
      </c>
      <c r="AG218" s="7" t="s">
        <v>7200</v>
      </c>
      <c r="AH218" s="7" t="s">
        <v>7438</v>
      </c>
      <c r="AI218" s="7" t="s">
        <v>7676</v>
      </c>
      <c r="AJ218" s="7" t="s">
        <v>7914</v>
      </c>
      <c r="AK218" s="7" t="s">
        <v>8152</v>
      </c>
      <c r="BV218" s="6" t="s">
        <v>9757</v>
      </c>
      <c r="BW218" t="str">
        <f>_xll.BDP(BV218,"NAME")</f>
        <v>#N/A Invalid Security</v>
      </c>
    </row>
    <row r="219" spans="5:75" ht="17.25" customHeight="1" x14ac:dyDescent="0.25">
      <c r="E219" s="6" t="s">
        <v>2800</v>
      </c>
      <c r="G219" s="7" t="s">
        <v>3186</v>
      </c>
      <c r="I219" s="6" t="s">
        <v>3428</v>
      </c>
      <c r="M219" s="7" t="s">
        <v>4003</v>
      </c>
      <c r="O219" s="6" t="s">
        <v>4572</v>
      </c>
      <c r="P219" s="7" t="s">
        <v>4913</v>
      </c>
      <c r="Q219" s="6" t="s">
        <v>1171</v>
      </c>
      <c r="S219" s="6" t="s">
        <v>5387</v>
      </c>
      <c r="T219" s="6" t="s">
        <v>1475</v>
      </c>
      <c r="AB219" s="7" t="s">
        <v>6520</v>
      </c>
      <c r="AC219" s="7" t="s">
        <v>6753</v>
      </c>
      <c r="AE219" s="6" t="s">
        <v>915</v>
      </c>
      <c r="AF219" s="6" t="s">
        <v>2078</v>
      </c>
      <c r="AG219" s="7" t="s">
        <v>7201</v>
      </c>
      <c r="AH219" s="7" t="s">
        <v>7439</v>
      </c>
      <c r="AI219" s="7" t="s">
        <v>7677</v>
      </c>
      <c r="AJ219" s="7" t="s">
        <v>7915</v>
      </c>
      <c r="AK219" s="7" t="s">
        <v>8153</v>
      </c>
      <c r="BV219" s="6" t="s">
        <v>9758</v>
      </c>
      <c r="BW219" t="str">
        <f>_xll.BDP(BV219,"NAME")</f>
        <v>SOYBN ML FT (FFE) Feb05</v>
      </c>
    </row>
    <row r="220" spans="5:75" ht="17.25" customHeight="1" x14ac:dyDescent="0.25">
      <c r="E220" s="6" t="s">
        <v>2801</v>
      </c>
      <c r="G220" s="7" t="s">
        <v>3187</v>
      </c>
      <c r="I220" s="6" t="s">
        <v>511</v>
      </c>
      <c r="M220" s="7" t="s">
        <v>4004</v>
      </c>
      <c r="O220" s="6" t="s">
        <v>4573</v>
      </c>
      <c r="P220" s="7" t="s">
        <v>4914</v>
      </c>
      <c r="Q220" s="6" t="s">
        <v>746</v>
      </c>
      <c r="S220" s="6" t="s">
        <v>5388</v>
      </c>
      <c r="T220" s="6" t="s">
        <v>814</v>
      </c>
      <c r="AB220" s="7" t="s">
        <v>6521</v>
      </c>
      <c r="AC220" s="7" t="s">
        <v>6754</v>
      </c>
      <c r="AE220" s="6" t="s">
        <v>1758</v>
      </c>
      <c r="AF220" s="6" t="s">
        <v>2079</v>
      </c>
      <c r="AG220" s="7" t="s">
        <v>7202</v>
      </c>
      <c r="AH220" s="7" t="s">
        <v>7440</v>
      </c>
      <c r="AI220" s="7" t="s">
        <v>7678</v>
      </c>
      <c r="AJ220" s="7" t="s">
        <v>7916</v>
      </c>
      <c r="AK220" s="7" t="s">
        <v>8154</v>
      </c>
      <c r="BV220" s="6" t="s">
        <v>9759</v>
      </c>
      <c r="BW220" t="str">
        <f>_xll.BDP(BV220,"NAME")</f>
        <v>JPN YEN CURR FUT  Mar05</v>
      </c>
    </row>
    <row r="221" spans="5:75" ht="17.25" customHeight="1" x14ac:dyDescent="0.25">
      <c r="E221" s="6" t="s">
        <v>273</v>
      </c>
      <c r="G221" s="7" t="s">
        <v>390</v>
      </c>
      <c r="I221" s="6" t="s">
        <v>3429</v>
      </c>
      <c r="M221" s="7" t="s">
        <v>4005</v>
      </c>
      <c r="O221" s="6" t="s">
        <v>4574</v>
      </c>
      <c r="P221" s="7" t="s">
        <v>4915</v>
      </c>
      <c r="Q221" s="6" t="s">
        <v>1172</v>
      </c>
      <c r="S221" s="6" t="s">
        <v>5389</v>
      </c>
      <c r="T221" s="6" t="s">
        <v>1476</v>
      </c>
      <c r="AB221" s="7" t="s">
        <v>6522</v>
      </c>
      <c r="AC221" s="7" t="s">
        <v>6755</v>
      </c>
      <c r="AE221" s="6" t="s">
        <v>1759</v>
      </c>
      <c r="AF221" s="6" t="s">
        <v>2080</v>
      </c>
      <c r="AG221" s="7" t="s">
        <v>7203</v>
      </c>
      <c r="AH221" s="7" t="s">
        <v>7441</v>
      </c>
      <c r="AI221" s="7" t="s">
        <v>7679</v>
      </c>
      <c r="AJ221" s="7" t="s">
        <v>7917</v>
      </c>
      <c r="AK221" s="7" t="s">
        <v>8155</v>
      </c>
      <c r="BV221" s="6" t="s">
        <v>9760</v>
      </c>
      <c r="BW221" t="str">
        <f>_xll.BDP(BV221,"NAME")</f>
        <v>SOYBN ML FT (FFE) Apr05</v>
      </c>
    </row>
    <row r="222" spans="5:75" ht="17.25" customHeight="1" x14ac:dyDescent="0.25">
      <c r="E222" s="6" t="s">
        <v>2802</v>
      </c>
      <c r="G222" s="7" t="s">
        <v>3188</v>
      </c>
      <c r="I222" s="6" t="s">
        <v>3430</v>
      </c>
      <c r="M222" s="7" t="s">
        <v>4006</v>
      </c>
      <c r="O222" s="6" t="s">
        <v>4575</v>
      </c>
      <c r="P222" s="7" t="s">
        <v>4916</v>
      </c>
      <c r="Q222" s="6" t="s">
        <v>1173</v>
      </c>
      <c r="S222" s="6" t="s">
        <v>5390</v>
      </c>
      <c r="T222" s="6" t="s">
        <v>1477</v>
      </c>
      <c r="AB222" s="7" t="s">
        <v>6523</v>
      </c>
      <c r="AC222" s="7" t="s">
        <v>6756</v>
      </c>
      <c r="AE222" s="6" t="s">
        <v>1760</v>
      </c>
      <c r="AF222" s="6" t="s">
        <v>2081</v>
      </c>
      <c r="AG222" s="7" t="s">
        <v>7204</v>
      </c>
      <c r="AH222" s="7" t="s">
        <v>7442</v>
      </c>
      <c r="AI222" s="7" t="s">
        <v>7680</v>
      </c>
      <c r="AJ222" s="7" t="s">
        <v>7918</v>
      </c>
      <c r="AK222" s="7" t="s">
        <v>8156</v>
      </c>
      <c r="BV222" s="6" t="s">
        <v>9761</v>
      </c>
      <c r="BW222" t="str">
        <f>_xll.BDP(BV222,"NAME")</f>
        <v>#N/A Invalid Security</v>
      </c>
    </row>
    <row r="223" spans="5:75" ht="17.25" customHeight="1" x14ac:dyDescent="0.25">
      <c r="E223" s="6" t="s">
        <v>2803</v>
      </c>
      <c r="G223" s="7" t="s">
        <v>3189</v>
      </c>
      <c r="I223" s="6" t="s">
        <v>512</v>
      </c>
      <c r="M223" s="7" t="s">
        <v>4007</v>
      </c>
      <c r="O223" s="6" t="s">
        <v>4576</v>
      </c>
      <c r="P223" s="7" t="s">
        <v>4917</v>
      </c>
      <c r="Q223" s="6" t="s">
        <v>747</v>
      </c>
      <c r="S223" s="6" t="s">
        <v>5391</v>
      </c>
      <c r="T223" s="6" t="s">
        <v>815</v>
      </c>
      <c r="AB223" s="7" t="s">
        <v>6524</v>
      </c>
      <c r="AC223" s="7" t="s">
        <v>6757</v>
      </c>
      <c r="AE223" s="6" t="s">
        <v>928</v>
      </c>
      <c r="AF223" s="6" t="s">
        <v>2082</v>
      </c>
      <c r="AG223" s="7" t="s">
        <v>7205</v>
      </c>
      <c r="AH223" s="7" t="s">
        <v>7443</v>
      </c>
      <c r="AI223" s="7" t="s">
        <v>7681</v>
      </c>
      <c r="AJ223" s="7" t="s">
        <v>7919</v>
      </c>
      <c r="AK223" s="7" t="s">
        <v>8157</v>
      </c>
      <c r="BV223" s="6" t="s">
        <v>9762</v>
      </c>
      <c r="BW223" t="str">
        <f>_xll.BDP(BV223,"NAME")</f>
        <v>JPN YEN CURR FUT  Jun05</v>
      </c>
    </row>
    <row r="224" spans="5:75" ht="17.25" customHeight="1" x14ac:dyDescent="0.25">
      <c r="E224" s="6" t="s">
        <v>274</v>
      </c>
      <c r="G224" s="7" t="s">
        <v>391</v>
      </c>
      <c r="I224" s="6" t="s">
        <v>3431</v>
      </c>
      <c r="M224" s="7" t="s">
        <v>4008</v>
      </c>
      <c r="O224" s="7" t="s">
        <v>4577</v>
      </c>
      <c r="P224" s="7" t="s">
        <v>4918</v>
      </c>
      <c r="Q224" s="6" t="s">
        <v>1174</v>
      </c>
      <c r="S224" s="6" t="s">
        <v>5392</v>
      </c>
      <c r="T224" s="6" t="s">
        <v>1478</v>
      </c>
      <c r="AB224" s="7" t="s">
        <v>6525</v>
      </c>
      <c r="AC224" s="7" t="s">
        <v>6758</v>
      </c>
      <c r="AE224" s="6" t="s">
        <v>1761</v>
      </c>
      <c r="AF224" s="6" t="s">
        <v>2083</v>
      </c>
      <c r="AG224" s="7" t="s">
        <v>7206</v>
      </c>
      <c r="AH224" s="7" t="s">
        <v>7444</v>
      </c>
      <c r="AI224" s="7" t="s">
        <v>7682</v>
      </c>
      <c r="AJ224" s="7" t="s">
        <v>7920</v>
      </c>
      <c r="AK224" s="7" t="s">
        <v>8158</v>
      </c>
      <c r="BV224" s="6" t="s">
        <v>9763</v>
      </c>
      <c r="BW224" t="str">
        <f>_xll.BDP(BV224,"NAME")</f>
        <v>#N/A Invalid Security</v>
      </c>
    </row>
    <row r="225" spans="5:75" ht="17.25" customHeight="1" x14ac:dyDescent="0.25">
      <c r="E225" s="6" t="s">
        <v>2804</v>
      </c>
      <c r="G225" s="7" t="s">
        <v>3190</v>
      </c>
      <c r="I225" s="6" t="s">
        <v>3432</v>
      </c>
      <c r="M225" s="7" t="s">
        <v>4009</v>
      </c>
      <c r="O225" s="7" t="s">
        <v>4578</v>
      </c>
      <c r="P225" s="7" t="s">
        <v>4919</v>
      </c>
      <c r="Q225" s="6" t="s">
        <v>1175</v>
      </c>
      <c r="S225" s="6" t="s">
        <v>5393</v>
      </c>
      <c r="T225" s="6" t="s">
        <v>1479</v>
      </c>
      <c r="AB225" s="7" t="s">
        <v>6526</v>
      </c>
      <c r="AC225" s="7" t="s">
        <v>6759</v>
      </c>
      <c r="AE225" s="6" t="s">
        <v>941</v>
      </c>
      <c r="AF225" s="6" t="s">
        <v>2084</v>
      </c>
      <c r="AG225" s="7" t="s">
        <v>7207</v>
      </c>
      <c r="AH225" s="7" t="s">
        <v>7445</v>
      </c>
      <c r="AI225" s="7" t="s">
        <v>7683</v>
      </c>
      <c r="AJ225" s="7" t="s">
        <v>7921</v>
      </c>
      <c r="AK225" s="7" t="s">
        <v>8159</v>
      </c>
      <c r="BV225" s="6" t="s">
        <v>9764</v>
      </c>
      <c r="BW225" t="str">
        <f>_xll.BDP(BV225,"NAME")</f>
        <v>SOYBN ML FT (FFE) Aug05</v>
      </c>
    </row>
    <row r="226" spans="5:75" ht="17.25" customHeight="1" x14ac:dyDescent="0.25">
      <c r="E226" s="6" t="s">
        <v>2805</v>
      </c>
      <c r="G226" s="7" t="s">
        <v>3191</v>
      </c>
      <c r="I226" s="6" t="s">
        <v>513</v>
      </c>
      <c r="M226" s="7" t="s">
        <v>4010</v>
      </c>
      <c r="O226" s="7" t="s">
        <v>4579</v>
      </c>
      <c r="P226" s="7" t="s">
        <v>4920</v>
      </c>
      <c r="Q226" s="6" t="s">
        <v>748</v>
      </c>
      <c r="S226" s="6" t="s">
        <v>5394</v>
      </c>
      <c r="T226" s="6" t="s">
        <v>816</v>
      </c>
      <c r="AB226" s="7" t="s">
        <v>6527</v>
      </c>
      <c r="AC226" s="6" t="s">
        <v>6760</v>
      </c>
      <c r="AE226" s="6" t="s">
        <v>1762</v>
      </c>
      <c r="AF226" s="6" t="s">
        <v>2085</v>
      </c>
      <c r="AG226" s="7" t="s">
        <v>7208</v>
      </c>
      <c r="AH226" s="7" t="s">
        <v>7446</v>
      </c>
      <c r="AI226" s="7" t="s">
        <v>7684</v>
      </c>
      <c r="AJ226" s="7" t="s">
        <v>7922</v>
      </c>
      <c r="AK226" s="7" t="s">
        <v>8160</v>
      </c>
      <c r="BV226" s="6" t="s">
        <v>9765</v>
      </c>
      <c r="BW226" t="str">
        <f>_xll.BDP(BV226,"NAME")</f>
        <v>JPN YEN CURR FUT  Sep05</v>
      </c>
    </row>
    <row r="227" spans="5:75" ht="17.25" customHeight="1" x14ac:dyDescent="0.25">
      <c r="E227" s="6" t="s">
        <v>275</v>
      </c>
      <c r="G227" s="7" t="s">
        <v>392</v>
      </c>
      <c r="I227" s="6" t="s">
        <v>3433</v>
      </c>
      <c r="M227" s="6" t="s">
        <v>4011</v>
      </c>
      <c r="O227" s="7" t="s">
        <v>4580</v>
      </c>
      <c r="P227" s="7" t="s">
        <v>4921</v>
      </c>
      <c r="Q227" s="6" t="s">
        <v>1176</v>
      </c>
      <c r="S227" s="6" t="s">
        <v>5395</v>
      </c>
      <c r="T227" s="6" t="s">
        <v>1480</v>
      </c>
      <c r="AB227" s="6" t="s">
        <v>6528</v>
      </c>
      <c r="AC227" s="6" t="s">
        <v>6761</v>
      </c>
      <c r="AE227" s="6" t="s">
        <v>1763</v>
      </c>
      <c r="AF227" s="6" t="s">
        <v>2086</v>
      </c>
      <c r="AG227" s="7" t="s">
        <v>7209</v>
      </c>
      <c r="AH227" s="7" t="s">
        <v>7447</v>
      </c>
      <c r="AI227" s="7" t="s">
        <v>7685</v>
      </c>
      <c r="AJ227" s="7" t="s">
        <v>7923</v>
      </c>
      <c r="AK227" s="7" t="s">
        <v>8161</v>
      </c>
      <c r="BV227" s="6" t="s">
        <v>9766</v>
      </c>
      <c r="BW227" t="str">
        <f>_xll.BDP(BV227,"NAME")</f>
        <v>SOYBN ML FT (FFE) Oct05</v>
      </c>
    </row>
    <row r="228" spans="5:75" ht="17.25" customHeight="1" x14ac:dyDescent="0.25">
      <c r="E228" s="6" t="s">
        <v>2806</v>
      </c>
      <c r="G228" s="6" t="s">
        <v>3192</v>
      </c>
      <c r="I228" s="6" t="s">
        <v>3434</v>
      </c>
      <c r="M228" s="6" t="s">
        <v>4012</v>
      </c>
      <c r="O228" s="7" t="s">
        <v>4581</v>
      </c>
      <c r="P228" s="7" t="s">
        <v>4922</v>
      </c>
      <c r="Q228" s="6" t="s">
        <v>1177</v>
      </c>
      <c r="S228" s="6" t="s">
        <v>5396</v>
      </c>
      <c r="T228" s="6" t="s">
        <v>1481</v>
      </c>
      <c r="AB228" s="6" t="s">
        <v>6529</v>
      </c>
      <c r="AC228" s="6" t="s">
        <v>6762</v>
      </c>
      <c r="AE228" s="6" t="s">
        <v>1764</v>
      </c>
      <c r="AF228" s="6" t="s">
        <v>2087</v>
      </c>
      <c r="AG228" s="7" t="s">
        <v>7210</v>
      </c>
      <c r="AH228" s="7" t="s">
        <v>7448</v>
      </c>
      <c r="AI228" s="7" t="s">
        <v>7686</v>
      </c>
      <c r="AJ228" s="7" t="s">
        <v>7924</v>
      </c>
      <c r="AK228" s="7" t="s">
        <v>8162</v>
      </c>
      <c r="BV228" s="6" t="s">
        <v>9767</v>
      </c>
      <c r="BW228" t="str">
        <f>_xll.BDP(BV228,"NAME")</f>
        <v>#N/A Invalid Security</v>
      </c>
    </row>
    <row r="229" spans="5:75" ht="17.25" customHeight="1" x14ac:dyDescent="0.25">
      <c r="E229" s="6" t="s">
        <v>2807</v>
      </c>
      <c r="G229" s="6" t="s">
        <v>3193</v>
      </c>
      <c r="I229" s="6" t="s">
        <v>514</v>
      </c>
      <c r="M229" s="6" t="s">
        <v>4013</v>
      </c>
      <c r="O229" s="7" t="s">
        <v>4582</v>
      </c>
      <c r="P229" s="7" t="s">
        <v>4923</v>
      </c>
      <c r="Q229" s="6" t="s">
        <v>749</v>
      </c>
      <c r="S229" s="6" t="s">
        <v>5397</v>
      </c>
      <c r="T229" s="6" t="s">
        <v>817</v>
      </c>
      <c r="AB229" s="6" t="s">
        <v>6530</v>
      </c>
      <c r="AC229" s="6" t="s">
        <v>6763</v>
      </c>
      <c r="AE229" s="6" t="s">
        <v>902</v>
      </c>
      <c r="AF229" s="6" t="s">
        <v>2088</v>
      </c>
      <c r="AG229" s="7" t="s">
        <v>7211</v>
      </c>
      <c r="AH229" s="7" t="s">
        <v>7449</v>
      </c>
      <c r="AI229" s="7" t="s">
        <v>7687</v>
      </c>
      <c r="AJ229" s="7" t="s">
        <v>7925</v>
      </c>
      <c r="AK229" s="7" t="s">
        <v>8163</v>
      </c>
      <c r="BV229" s="6" t="s">
        <v>9768</v>
      </c>
      <c r="BW229" t="str">
        <f>_xll.BDP(BV229,"NAME")</f>
        <v>JPN YEN CURR FUT  Dec05</v>
      </c>
    </row>
    <row r="230" spans="5:75" ht="17.25" customHeight="1" x14ac:dyDescent="0.25">
      <c r="E230" s="6" t="s">
        <v>276</v>
      </c>
      <c r="G230" s="6" t="s">
        <v>393</v>
      </c>
      <c r="I230" s="7" t="s">
        <v>3435</v>
      </c>
      <c r="M230" s="6" t="s">
        <v>4014</v>
      </c>
      <c r="O230" s="7" t="s">
        <v>4583</v>
      </c>
      <c r="P230" s="6" t="s">
        <v>4924</v>
      </c>
      <c r="Q230" s="7" t="s">
        <v>1178</v>
      </c>
      <c r="S230" s="7" t="s">
        <v>5398</v>
      </c>
      <c r="T230" s="7" t="s">
        <v>1482</v>
      </c>
      <c r="AB230" s="6" t="s">
        <v>6531</v>
      </c>
      <c r="AC230" s="6" t="s">
        <v>6764</v>
      </c>
      <c r="AE230" s="7" t="s">
        <v>1765</v>
      </c>
      <c r="AF230" s="7" t="s">
        <v>2089</v>
      </c>
      <c r="AG230" s="6" t="s">
        <v>7212</v>
      </c>
      <c r="AH230" s="6" t="s">
        <v>7450</v>
      </c>
      <c r="AI230" s="6" t="s">
        <v>7688</v>
      </c>
      <c r="AJ230" s="6" t="s">
        <v>7926</v>
      </c>
      <c r="AK230" s="6" t="s">
        <v>8164</v>
      </c>
      <c r="BV230" s="7" t="s">
        <v>9769</v>
      </c>
      <c r="BW230" t="str">
        <f>_xll.BDP(BV230,"NAME")</f>
        <v>#N/A Invalid Security</v>
      </c>
    </row>
    <row r="231" spans="5:75" ht="17.25" customHeight="1" x14ac:dyDescent="0.25">
      <c r="E231" s="7" t="s">
        <v>2808</v>
      </c>
      <c r="G231" s="6" t="s">
        <v>3194</v>
      </c>
      <c r="I231" s="7" t="s">
        <v>3436</v>
      </c>
      <c r="M231" s="6" t="s">
        <v>4015</v>
      </c>
      <c r="O231" s="7" t="s">
        <v>4584</v>
      </c>
      <c r="P231" s="6" t="s">
        <v>4925</v>
      </c>
      <c r="Q231" s="7" t="s">
        <v>1179</v>
      </c>
      <c r="S231" s="7" t="s">
        <v>5399</v>
      </c>
      <c r="T231" s="7" t="s">
        <v>1483</v>
      </c>
      <c r="AB231" s="6" t="s">
        <v>6532</v>
      </c>
      <c r="AC231" s="6" t="s">
        <v>6765</v>
      </c>
      <c r="AE231" s="7" t="s">
        <v>916</v>
      </c>
      <c r="AF231" s="7" t="s">
        <v>2090</v>
      </c>
      <c r="AG231" s="6" t="s">
        <v>7213</v>
      </c>
      <c r="AH231" s="6" t="s">
        <v>7451</v>
      </c>
      <c r="AI231" s="6" t="s">
        <v>7689</v>
      </c>
      <c r="AJ231" s="6" t="s">
        <v>7927</v>
      </c>
      <c r="AK231" s="6" t="s">
        <v>8165</v>
      </c>
      <c r="BV231" s="7" t="s">
        <v>9770</v>
      </c>
      <c r="BW231" t="str">
        <f>_xll.BDP(BV231,"NAME")</f>
        <v>SOYBN ML FT (FFE) Feb06</v>
      </c>
    </row>
    <row r="232" spans="5:75" ht="17.25" customHeight="1" x14ac:dyDescent="0.25">
      <c r="E232" s="7" t="s">
        <v>2809</v>
      </c>
      <c r="G232" s="6" t="s">
        <v>3195</v>
      </c>
      <c r="I232" s="7" t="s">
        <v>515</v>
      </c>
      <c r="M232" s="6" t="s">
        <v>4016</v>
      </c>
      <c r="O232" s="7" t="s">
        <v>4585</v>
      </c>
      <c r="P232" s="6" t="s">
        <v>4926</v>
      </c>
      <c r="Q232" s="7" t="s">
        <v>750</v>
      </c>
      <c r="S232" s="7" t="s">
        <v>5400</v>
      </c>
      <c r="T232" s="7" t="s">
        <v>818</v>
      </c>
      <c r="AB232" s="6" t="s">
        <v>6533</v>
      </c>
      <c r="AC232" s="6" t="s">
        <v>6766</v>
      </c>
      <c r="AE232" s="7" t="s">
        <v>1766</v>
      </c>
      <c r="AF232" s="7" t="s">
        <v>2091</v>
      </c>
      <c r="AG232" s="6" t="s">
        <v>7214</v>
      </c>
      <c r="AH232" s="6" t="s">
        <v>7452</v>
      </c>
      <c r="AI232" s="6" t="s">
        <v>7690</v>
      </c>
      <c r="AJ232" s="6" t="s">
        <v>7928</v>
      </c>
      <c r="AK232" s="6" t="s">
        <v>8166</v>
      </c>
      <c r="BV232" s="7" t="s">
        <v>9771</v>
      </c>
      <c r="BW232" t="str">
        <f>_xll.BDP(BV232,"NAME")</f>
        <v>JPN YEN CURR FUT  Mar06</v>
      </c>
    </row>
    <row r="233" spans="5:75" ht="17.25" customHeight="1" x14ac:dyDescent="0.25">
      <c r="E233" s="7" t="s">
        <v>277</v>
      </c>
      <c r="G233" s="6" t="s">
        <v>394</v>
      </c>
      <c r="I233" s="7" t="s">
        <v>3437</v>
      </c>
      <c r="M233" s="6" t="s">
        <v>4017</v>
      </c>
      <c r="O233" s="7" t="s">
        <v>4586</v>
      </c>
      <c r="P233" s="6" t="s">
        <v>4927</v>
      </c>
      <c r="Q233" s="7" t="s">
        <v>1180</v>
      </c>
      <c r="S233" s="7" t="s">
        <v>5401</v>
      </c>
      <c r="T233" s="7" t="s">
        <v>1484</v>
      </c>
      <c r="AB233" s="6" t="s">
        <v>6534</v>
      </c>
      <c r="AC233" s="6" t="s">
        <v>6767</v>
      </c>
      <c r="AE233" s="7" t="s">
        <v>1767</v>
      </c>
      <c r="AF233" s="7" t="s">
        <v>2092</v>
      </c>
      <c r="AG233" s="6" t="s">
        <v>7215</v>
      </c>
      <c r="AH233" s="6" t="s">
        <v>7453</v>
      </c>
      <c r="AI233" s="6" t="s">
        <v>7691</v>
      </c>
      <c r="AJ233" s="6" t="s">
        <v>7929</v>
      </c>
      <c r="AK233" s="6" t="s">
        <v>8167</v>
      </c>
      <c r="BV233" s="7" t="s">
        <v>9772</v>
      </c>
      <c r="BW233" t="str">
        <f>_xll.BDP(BV233,"NAME")</f>
        <v>SOYBN ML FT (FFE) Apr06</v>
      </c>
    </row>
    <row r="234" spans="5:75" ht="17.25" customHeight="1" x14ac:dyDescent="0.25">
      <c r="E234" s="7" t="s">
        <v>2810</v>
      </c>
      <c r="G234" s="6" t="s">
        <v>3196</v>
      </c>
      <c r="I234" s="7" t="s">
        <v>3438</v>
      </c>
      <c r="M234" s="6" t="s">
        <v>4018</v>
      </c>
      <c r="O234" s="7" t="s">
        <v>4587</v>
      </c>
      <c r="P234" s="6" t="s">
        <v>4928</v>
      </c>
      <c r="Q234" s="7" t="s">
        <v>1181</v>
      </c>
      <c r="S234" s="7" t="s">
        <v>5402</v>
      </c>
      <c r="T234" s="7" t="s">
        <v>1485</v>
      </c>
      <c r="AB234" s="6" t="s">
        <v>6535</v>
      </c>
      <c r="AC234" s="7" t="s">
        <v>6768</v>
      </c>
      <c r="AE234" s="7" t="s">
        <v>1768</v>
      </c>
      <c r="AF234" s="7" t="s">
        <v>2093</v>
      </c>
      <c r="AG234" s="6" t="s">
        <v>7216</v>
      </c>
      <c r="AH234" s="6" t="s">
        <v>7454</v>
      </c>
      <c r="AI234" s="6" t="s">
        <v>7692</v>
      </c>
      <c r="AJ234" s="6" t="s">
        <v>7930</v>
      </c>
      <c r="AK234" s="6" t="s">
        <v>8168</v>
      </c>
      <c r="BV234" s="7" t="s">
        <v>9773</v>
      </c>
      <c r="BW234" t="str">
        <f>_xll.BDP(BV234,"NAME")</f>
        <v>#N/A Invalid Security</v>
      </c>
    </row>
    <row r="235" spans="5:75" ht="17.25" customHeight="1" x14ac:dyDescent="0.25">
      <c r="E235" s="7" t="s">
        <v>2811</v>
      </c>
      <c r="G235" s="6" t="s">
        <v>3197</v>
      </c>
      <c r="I235" s="7" t="s">
        <v>516</v>
      </c>
      <c r="M235" s="6" t="s">
        <v>4019</v>
      </c>
      <c r="O235" s="7" t="s">
        <v>4588</v>
      </c>
      <c r="P235" s="6" t="s">
        <v>4929</v>
      </c>
      <c r="Q235" s="7" t="s">
        <v>751</v>
      </c>
      <c r="S235" s="7" t="s">
        <v>5403</v>
      </c>
      <c r="T235" s="7" t="s">
        <v>819</v>
      </c>
      <c r="AB235" s="7" t="s">
        <v>9434</v>
      </c>
      <c r="AC235" s="7" t="s">
        <v>6769</v>
      </c>
      <c r="AE235" s="7" t="s">
        <v>929</v>
      </c>
      <c r="AF235" s="7" t="s">
        <v>2094</v>
      </c>
      <c r="AG235" s="6" t="s">
        <v>7217</v>
      </c>
      <c r="AH235" s="6" t="s">
        <v>7455</v>
      </c>
      <c r="AI235" s="6" t="s">
        <v>7693</v>
      </c>
      <c r="AJ235" s="6" t="s">
        <v>7931</v>
      </c>
      <c r="AK235" s="6" t="s">
        <v>8169</v>
      </c>
      <c r="BV235" s="7" t="s">
        <v>9774</v>
      </c>
      <c r="BW235" t="str">
        <f>_xll.BDP(BV235,"NAME")</f>
        <v>JPN YEN CURR FUT  Jun06</v>
      </c>
    </row>
    <row r="236" spans="5:75" ht="17.25" customHeight="1" x14ac:dyDescent="0.25">
      <c r="E236" s="7" t="s">
        <v>278</v>
      </c>
      <c r="G236" s="6" t="s">
        <v>395</v>
      </c>
      <c r="I236" s="7" t="s">
        <v>3439</v>
      </c>
      <c r="M236" s="6" t="s">
        <v>4020</v>
      </c>
      <c r="O236" s="6" t="s">
        <v>4589</v>
      </c>
      <c r="P236" s="6" t="s">
        <v>4930</v>
      </c>
      <c r="Q236" s="7" t="s">
        <v>1182</v>
      </c>
      <c r="S236" s="7" t="s">
        <v>5404</v>
      </c>
      <c r="T236" s="7" t="s">
        <v>1486</v>
      </c>
      <c r="AB236" s="7" t="s">
        <v>9435</v>
      </c>
      <c r="AC236" s="7" t="s">
        <v>6770</v>
      </c>
      <c r="AE236" s="7" t="s">
        <v>1769</v>
      </c>
      <c r="AF236" s="7" t="s">
        <v>2095</v>
      </c>
      <c r="AG236" s="6" t="s">
        <v>7218</v>
      </c>
      <c r="AH236" s="6" t="s">
        <v>7456</v>
      </c>
      <c r="AI236" s="6" t="s">
        <v>7694</v>
      </c>
      <c r="AJ236" s="6" t="s">
        <v>7932</v>
      </c>
      <c r="AK236" s="6" t="s">
        <v>8170</v>
      </c>
      <c r="BV236" s="7" t="s">
        <v>9775</v>
      </c>
      <c r="BW236" t="str">
        <f>_xll.BDP(BV236,"NAME")</f>
        <v>#N/A Invalid Security</v>
      </c>
    </row>
    <row r="237" spans="5:75" ht="17.25" customHeight="1" x14ac:dyDescent="0.25">
      <c r="E237" s="7" t="s">
        <v>2812</v>
      </c>
      <c r="G237" s="6" t="s">
        <v>3198</v>
      </c>
      <c r="I237" s="7" t="s">
        <v>3440</v>
      </c>
      <c r="M237" s="6" t="s">
        <v>4021</v>
      </c>
      <c r="O237" s="6" t="s">
        <v>4590</v>
      </c>
      <c r="P237" s="6" t="s">
        <v>4931</v>
      </c>
      <c r="Q237" s="7" t="s">
        <v>1183</v>
      </c>
      <c r="S237" s="7" t="s">
        <v>5405</v>
      </c>
      <c r="T237" s="7" t="s">
        <v>1487</v>
      </c>
      <c r="AB237" s="7" t="s">
        <v>9436</v>
      </c>
      <c r="AC237" s="7" t="s">
        <v>6771</v>
      </c>
      <c r="AE237" s="7" t="s">
        <v>942</v>
      </c>
      <c r="AF237" s="7" t="s">
        <v>2096</v>
      </c>
      <c r="AG237" s="6" t="s">
        <v>7219</v>
      </c>
      <c r="AH237" s="6" t="s">
        <v>7457</v>
      </c>
      <c r="AI237" s="6" t="s">
        <v>7695</v>
      </c>
      <c r="AJ237" s="6" t="s">
        <v>7933</v>
      </c>
      <c r="AK237" s="6" t="s">
        <v>8171</v>
      </c>
      <c r="BV237" s="7" t="s">
        <v>9776</v>
      </c>
      <c r="BW237" t="str">
        <f>_xll.BDP(BV237,"NAME")</f>
        <v>SOYBN ML FT (FFE) Aug06</v>
      </c>
    </row>
    <row r="238" spans="5:75" ht="17.25" customHeight="1" x14ac:dyDescent="0.25">
      <c r="E238" s="7" t="s">
        <v>2813</v>
      </c>
      <c r="G238" s="6" t="s">
        <v>3199</v>
      </c>
      <c r="I238" s="7" t="s">
        <v>517</v>
      </c>
      <c r="M238" s="6" t="s">
        <v>4022</v>
      </c>
      <c r="O238" s="6" t="s">
        <v>4591</v>
      </c>
      <c r="P238" s="6" t="s">
        <v>4932</v>
      </c>
      <c r="Q238" s="7" t="s">
        <v>752</v>
      </c>
      <c r="S238" s="7" t="s">
        <v>5406</v>
      </c>
      <c r="T238" s="7" t="s">
        <v>820</v>
      </c>
      <c r="AB238" s="7" t="s">
        <v>10049</v>
      </c>
      <c r="AC238" s="7" t="s">
        <v>6772</v>
      </c>
      <c r="AE238" s="7" t="s">
        <v>1770</v>
      </c>
      <c r="AF238" s="7" t="s">
        <v>2097</v>
      </c>
      <c r="AG238" s="6" t="s">
        <v>7220</v>
      </c>
      <c r="AH238" s="6" t="s">
        <v>7458</v>
      </c>
      <c r="AI238" s="6" t="s">
        <v>7696</v>
      </c>
      <c r="AJ238" s="6" t="s">
        <v>7934</v>
      </c>
      <c r="AK238" s="6" t="s">
        <v>8172</v>
      </c>
      <c r="BV238" s="7" t="s">
        <v>9777</v>
      </c>
      <c r="BW238" t="str">
        <f>_xll.BDP(BV238,"NAME")</f>
        <v>JPN YEN CURR FUT  Sep06</v>
      </c>
    </row>
    <row r="239" spans="5:75" ht="17.25" customHeight="1" x14ac:dyDescent="0.25">
      <c r="E239" s="7" t="s">
        <v>279</v>
      </c>
      <c r="G239" s="6" t="s">
        <v>396</v>
      </c>
      <c r="I239" s="7" t="s">
        <v>3441</v>
      </c>
      <c r="M239" s="7" t="s">
        <v>4023</v>
      </c>
      <c r="O239" s="6" t="s">
        <v>4592</v>
      </c>
      <c r="P239" s="6" t="s">
        <v>4933</v>
      </c>
      <c r="Q239" s="7" t="s">
        <v>1184</v>
      </c>
      <c r="S239" s="7" t="s">
        <v>5407</v>
      </c>
      <c r="T239" s="7" t="s">
        <v>1488</v>
      </c>
      <c r="AC239" s="7" t="s">
        <v>6773</v>
      </c>
      <c r="AE239" s="7" t="s">
        <v>1771</v>
      </c>
      <c r="AF239" s="7" t="s">
        <v>2098</v>
      </c>
      <c r="AG239" s="6" t="s">
        <v>7221</v>
      </c>
      <c r="AH239" s="6" t="s">
        <v>7459</v>
      </c>
      <c r="AI239" s="6" t="s">
        <v>7697</v>
      </c>
      <c r="AJ239" s="6" t="s">
        <v>7935</v>
      </c>
      <c r="AK239" s="6" t="s">
        <v>8173</v>
      </c>
      <c r="BV239" s="7" t="s">
        <v>9778</v>
      </c>
      <c r="BW239" t="str">
        <f>_xll.BDP(BV239,"NAME")</f>
        <v>SOYBN ML FT (FFE) Oct06</v>
      </c>
    </row>
    <row r="240" spans="5:75" ht="17.25" customHeight="1" x14ac:dyDescent="0.25">
      <c r="E240" s="7" t="s">
        <v>2814</v>
      </c>
      <c r="G240" s="7" t="s">
        <v>3200</v>
      </c>
      <c r="I240" s="7" t="s">
        <v>3442</v>
      </c>
      <c r="M240" s="7" t="s">
        <v>4024</v>
      </c>
      <c r="O240" s="6" t="s">
        <v>4593</v>
      </c>
      <c r="P240" s="6" t="s">
        <v>4934</v>
      </c>
      <c r="Q240" s="7" t="s">
        <v>1185</v>
      </c>
      <c r="S240" s="7" t="s">
        <v>5408</v>
      </c>
      <c r="T240" s="7" t="s">
        <v>1489</v>
      </c>
      <c r="AC240" s="7" t="s">
        <v>6774</v>
      </c>
      <c r="AE240" s="7" t="s">
        <v>1772</v>
      </c>
      <c r="AF240" s="7" t="s">
        <v>2099</v>
      </c>
      <c r="AG240" s="6" t="s">
        <v>9181</v>
      </c>
      <c r="AH240" s="6" t="s">
        <v>9183</v>
      </c>
      <c r="AI240" s="6" t="s">
        <v>9188</v>
      </c>
      <c r="AJ240" s="6" t="s">
        <v>9190</v>
      </c>
      <c r="AK240" s="6" t="s">
        <v>9192</v>
      </c>
      <c r="BV240" s="7" t="s">
        <v>9779</v>
      </c>
      <c r="BW240" t="str">
        <f>_xll.BDP(BV240,"NAME")</f>
        <v>#N/A Invalid Security</v>
      </c>
    </row>
    <row r="241" spans="5:75" ht="17.25" customHeight="1" x14ac:dyDescent="0.25">
      <c r="E241" s="7" t="s">
        <v>2815</v>
      </c>
      <c r="G241" s="7" t="s">
        <v>3201</v>
      </c>
      <c r="I241" s="7" t="s">
        <v>518</v>
      </c>
      <c r="M241" s="7" t="s">
        <v>4025</v>
      </c>
      <c r="O241" s="6" t="s">
        <v>4594</v>
      </c>
      <c r="P241" s="6" t="s">
        <v>4935</v>
      </c>
      <c r="Q241" s="7" t="s">
        <v>753</v>
      </c>
      <c r="S241" s="7" t="s">
        <v>5409</v>
      </c>
      <c r="T241" s="7" t="s">
        <v>821</v>
      </c>
      <c r="AC241" s="7" t="s">
        <v>6775</v>
      </c>
      <c r="AE241" s="7" t="s">
        <v>903</v>
      </c>
      <c r="AF241" s="7" t="s">
        <v>2100</v>
      </c>
      <c r="AG241" s="6" t="s">
        <v>9182</v>
      </c>
      <c r="AH241" s="6" t="s">
        <v>9187</v>
      </c>
      <c r="AI241" s="6" t="s">
        <v>9189</v>
      </c>
      <c r="AJ241" s="6" t="s">
        <v>9191</v>
      </c>
      <c r="AK241" s="6" t="s">
        <v>9193</v>
      </c>
      <c r="BV241" s="7" t="s">
        <v>9780</v>
      </c>
      <c r="BW241" t="str">
        <f>_xll.BDP(BV241,"NAME")</f>
        <v>JPN YEN CURR FUT  Dec06</v>
      </c>
    </row>
    <row r="242" spans="5:75" ht="17.25" customHeight="1" x14ac:dyDescent="0.25">
      <c r="E242" s="7" t="s">
        <v>280</v>
      </c>
      <c r="G242" s="7" t="s">
        <v>397</v>
      </c>
      <c r="I242" s="6" t="s">
        <v>3443</v>
      </c>
      <c r="M242" s="7" t="s">
        <v>4026</v>
      </c>
      <c r="O242" s="6" t="s">
        <v>4595</v>
      </c>
      <c r="P242" s="7" t="s">
        <v>4936</v>
      </c>
      <c r="Q242" s="6" t="s">
        <v>1186</v>
      </c>
      <c r="S242" s="6" t="s">
        <v>5410</v>
      </c>
      <c r="T242" s="6" t="s">
        <v>1490</v>
      </c>
      <c r="AC242" s="6" t="s">
        <v>6776</v>
      </c>
      <c r="AE242" s="6" t="s">
        <v>1773</v>
      </c>
      <c r="AF242" s="6" t="s">
        <v>2101</v>
      </c>
      <c r="AG242" s="7" t="s">
        <v>9935</v>
      </c>
      <c r="AH242" s="7" t="s">
        <v>9446</v>
      </c>
      <c r="AI242" s="7" t="s">
        <v>9449</v>
      </c>
      <c r="AJ242" s="7" t="s">
        <v>9450</v>
      </c>
      <c r="AK242" s="7" t="s">
        <v>9938</v>
      </c>
      <c r="BV242" s="6" t="s">
        <v>9781</v>
      </c>
      <c r="BW242" t="str">
        <f>_xll.BDP(BV242,"NAME")</f>
        <v>#N/A Invalid Security</v>
      </c>
    </row>
    <row r="243" spans="5:75" ht="17.25" customHeight="1" x14ac:dyDescent="0.25">
      <c r="E243" s="6" t="s">
        <v>2816</v>
      </c>
      <c r="G243" s="7" t="s">
        <v>3202</v>
      </c>
      <c r="I243" s="6" t="s">
        <v>3444</v>
      </c>
      <c r="M243" s="7" t="s">
        <v>4027</v>
      </c>
      <c r="O243" s="6" t="s">
        <v>4596</v>
      </c>
      <c r="P243" s="7" t="s">
        <v>4937</v>
      </c>
      <c r="Q243" s="6" t="s">
        <v>1187</v>
      </c>
      <c r="S243" s="6" t="s">
        <v>5411</v>
      </c>
      <c r="T243" s="6" t="s">
        <v>1491</v>
      </c>
      <c r="AC243" s="6" t="s">
        <v>6777</v>
      </c>
      <c r="AE243" s="6" t="s">
        <v>917</v>
      </c>
      <c r="AF243" s="6" t="s">
        <v>2102</v>
      </c>
      <c r="AG243" s="7" t="s">
        <v>9936</v>
      </c>
      <c r="AH243" s="7" t="s">
        <v>9447</v>
      </c>
      <c r="AI243" s="7" t="s">
        <v>9451</v>
      </c>
      <c r="AJ243" s="7" t="s">
        <v>9452</v>
      </c>
      <c r="AK243" s="7" t="s">
        <v>9939</v>
      </c>
      <c r="BV243" s="6" t="s">
        <v>9782</v>
      </c>
      <c r="BW243" t="str">
        <f>_xll.BDP(BV243,"NAME")</f>
        <v>SOYBN ML FT       Feb07</v>
      </c>
    </row>
    <row r="244" spans="5:75" ht="17.25" customHeight="1" x14ac:dyDescent="0.25">
      <c r="E244" s="6" t="s">
        <v>2817</v>
      </c>
      <c r="G244" s="7" t="s">
        <v>3203</v>
      </c>
      <c r="I244" s="6" t="s">
        <v>519</v>
      </c>
      <c r="M244" s="7" t="s">
        <v>4028</v>
      </c>
      <c r="O244" s="6" t="s">
        <v>4597</v>
      </c>
      <c r="P244" s="7" t="s">
        <v>4938</v>
      </c>
      <c r="Q244" s="6" t="s">
        <v>754</v>
      </c>
      <c r="S244" s="6" t="s">
        <v>5412</v>
      </c>
      <c r="T244" s="6" t="s">
        <v>822</v>
      </c>
      <c r="AC244" s="6" t="s">
        <v>6778</v>
      </c>
      <c r="AE244" s="6" t="s">
        <v>1774</v>
      </c>
      <c r="AF244" s="6" t="s">
        <v>2103</v>
      </c>
      <c r="AG244" s="7" t="s">
        <v>9937</v>
      </c>
      <c r="AH244" s="7" t="s">
        <v>9448</v>
      </c>
      <c r="AI244" s="7" t="s">
        <v>9453</v>
      </c>
      <c r="AJ244" s="7" t="s">
        <v>9454</v>
      </c>
      <c r="AK244" s="7" t="s">
        <v>9940</v>
      </c>
      <c r="BV244" s="6" t="s">
        <v>9783</v>
      </c>
      <c r="BW244" t="str">
        <f>_xll.BDP(BV244,"NAME")</f>
        <v>JPN YEN CURR FUT  Mar07</v>
      </c>
    </row>
    <row r="245" spans="5:75" ht="17.25" customHeight="1" x14ac:dyDescent="0.25">
      <c r="E245" s="6" t="s">
        <v>281</v>
      </c>
      <c r="G245" s="7" t="s">
        <v>398</v>
      </c>
      <c r="I245" s="6" t="s">
        <v>3445</v>
      </c>
      <c r="M245" s="7" t="s">
        <v>4029</v>
      </c>
      <c r="O245" s="6" t="s">
        <v>4598</v>
      </c>
      <c r="P245" s="7" t="s">
        <v>4939</v>
      </c>
      <c r="Q245" s="6" t="s">
        <v>1188</v>
      </c>
      <c r="S245" s="6" t="s">
        <v>5413</v>
      </c>
      <c r="T245" s="6" t="s">
        <v>1492</v>
      </c>
      <c r="AC245" s="6" t="s">
        <v>6779</v>
      </c>
      <c r="AE245" s="6" t="s">
        <v>1775</v>
      </c>
      <c r="AF245" s="6" t="s">
        <v>2104</v>
      </c>
      <c r="AG245" s="7" t="s">
        <v>9992</v>
      </c>
      <c r="AH245" s="7" t="s">
        <v>9993</v>
      </c>
      <c r="AI245" s="7" t="s">
        <v>9994</v>
      </c>
      <c r="AJ245" s="7" t="s">
        <v>9995</v>
      </c>
      <c r="AK245" s="7" t="s">
        <v>9996</v>
      </c>
      <c r="BV245" s="6" t="s">
        <v>9784</v>
      </c>
      <c r="BW245" t="str">
        <f>_xll.BDP(BV245,"NAME")</f>
        <v>SOYBN ML FT       Apr07</v>
      </c>
    </row>
    <row r="246" spans="5:75" ht="17.25" customHeight="1" x14ac:dyDescent="0.25">
      <c r="E246" s="6" t="s">
        <v>2818</v>
      </c>
      <c r="G246" s="7" t="s">
        <v>3204</v>
      </c>
      <c r="I246" s="6" t="s">
        <v>3446</v>
      </c>
      <c r="M246" s="7" t="s">
        <v>4030</v>
      </c>
      <c r="O246" s="6" t="s">
        <v>4599</v>
      </c>
      <c r="P246" s="7" t="s">
        <v>4940</v>
      </c>
      <c r="Q246" s="6" t="s">
        <v>1189</v>
      </c>
      <c r="S246" s="6" t="s">
        <v>5414</v>
      </c>
      <c r="T246" s="6" t="s">
        <v>1493</v>
      </c>
      <c r="AC246" s="6" t="s">
        <v>6780</v>
      </c>
      <c r="AE246" s="6" t="s">
        <v>1776</v>
      </c>
      <c r="AF246" s="6" t="s">
        <v>2105</v>
      </c>
      <c r="AG246" s="7" t="s">
        <v>10010</v>
      </c>
      <c r="AH246" s="7" t="s">
        <v>10011</v>
      </c>
      <c r="AI246" s="7" t="s">
        <v>10012</v>
      </c>
      <c r="AJ246" s="7" t="s">
        <v>10013</v>
      </c>
      <c r="AK246" s="7" t="s">
        <v>10014</v>
      </c>
      <c r="BV246" s="6" t="s">
        <v>9785</v>
      </c>
      <c r="BW246" t="str">
        <f>_xll.BDP(BV246,"NAME")</f>
        <v>#N/A Invalid Security</v>
      </c>
    </row>
    <row r="247" spans="5:75" ht="17.25" customHeight="1" x14ac:dyDescent="0.25">
      <c r="E247" s="6" t="s">
        <v>2819</v>
      </c>
      <c r="G247" s="7" t="s">
        <v>3205</v>
      </c>
      <c r="I247" s="6" t="s">
        <v>520</v>
      </c>
      <c r="M247" s="7" t="s">
        <v>4031</v>
      </c>
      <c r="O247" s="6" t="s">
        <v>4600</v>
      </c>
      <c r="P247" s="7" t="s">
        <v>4941</v>
      </c>
      <c r="Q247" s="6" t="s">
        <v>755</v>
      </c>
      <c r="S247" s="6" t="s">
        <v>5415</v>
      </c>
      <c r="T247" s="6" t="s">
        <v>823</v>
      </c>
      <c r="AC247" s="6" t="s">
        <v>6781</v>
      </c>
      <c r="AE247" s="6" t="s">
        <v>930</v>
      </c>
      <c r="AF247" s="6" t="s">
        <v>2106</v>
      </c>
      <c r="AG247" s="7" t="s">
        <v>10053</v>
      </c>
      <c r="AH247" s="7" t="s">
        <v>10054</v>
      </c>
      <c r="AI247" s="7" t="s">
        <v>10055</v>
      </c>
      <c r="AJ247" s="7" t="s">
        <v>10056</v>
      </c>
      <c r="AK247" s="7" t="s">
        <v>9953</v>
      </c>
      <c r="BV247" s="6" t="s">
        <v>9786</v>
      </c>
      <c r="BW247" t="str">
        <f>_xll.BDP(BV247,"NAME")</f>
        <v>JPN YEN CURR FUT  Jun07</v>
      </c>
    </row>
    <row r="248" spans="5:75" ht="17.25" customHeight="1" x14ac:dyDescent="0.25">
      <c r="E248" s="6" t="s">
        <v>282</v>
      </c>
      <c r="G248" s="7" t="s">
        <v>399</v>
      </c>
      <c r="I248" s="6" t="s">
        <v>3447</v>
      </c>
      <c r="M248" s="7" t="s">
        <v>4032</v>
      </c>
      <c r="O248" s="7" t="s">
        <v>4601</v>
      </c>
      <c r="P248" s="7" t="s">
        <v>4942</v>
      </c>
      <c r="Q248" s="6" t="s">
        <v>1190</v>
      </c>
      <c r="S248" s="6" t="s">
        <v>5416</v>
      </c>
      <c r="T248" s="6" t="s">
        <v>1494</v>
      </c>
      <c r="AC248" s="6" t="s">
        <v>6782</v>
      </c>
      <c r="AE248" s="6" t="s">
        <v>1777</v>
      </c>
      <c r="AF248" s="6" t="s">
        <v>2107</v>
      </c>
      <c r="BV248" s="6" t="s">
        <v>9787</v>
      </c>
      <c r="BW248" t="str">
        <f>_xll.BDP(BV248,"NAME")</f>
        <v>#N/A Invalid Security</v>
      </c>
    </row>
    <row r="249" spans="5:75" ht="17.25" customHeight="1" x14ac:dyDescent="0.25">
      <c r="E249" s="6" t="s">
        <v>2820</v>
      </c>
      <c r="G249" s="7" t="s">
        <v>3206</v>
      </c>
      <c r="I249" s="6" t="s">
        <v>3448</v>
      </c>
      <c r="M249" s="7" t="s">
        <v>4033</v>
      </c>
      <c r="O249" s="7" t="s">
        <v>4602</v>
      </c>
      <c r="P249" s="7" t="s">
        <v>4943</v>
      </c>
      <c r="Q249" s="6" t="s">
        <v>1191</v>
      </c>
      <c r="S249" s="6" t="s">
        <v>5417</v>
      </c>
      <c r="T249" s="6" t="s">
        <v>1495</v>
      </c>
      <c r="AC249" s="6" t="s">
        <v>6783</v>
      </c>
      <c r="AE249" s="6" t="s">
        <v>943</v>
      </c>
      <c r="AF249" s="6" t="s">
        <v>2108</v>
      </c>
      <c r="BV249" s="6" t="s">
        <v>9788</v>
      </c>
      <c r="BW249" t="str">
        <f>_xll.BDP(BV249,"NAME")</f>
        <v>SOYBN ML FT       Aug07</v>
      </c>
    </row>
    <row r="250" spans="5:75" ht="17.25" customHeight="1" x14ac:dyDescent="0.25">
      <c r="E250" s="6" t="s">
        <v>2821</v>
      </c>
      <c r="G250" s="7" t="s">
        <v>3207</v>
      </c>
      <c r="I250" s="6" t="s">
        <v>521</v>
      </c>
      <c r="M250" s="7" t="s">
        <v>4034</v>
      </c>
      <c r="O250" s="7" t="s">
        <v>4603</v>
      </c>
      <c r="P250" s="7" t="s">
        <v>4944</v>
      </c>
      <c r="Q250" s="6" t="s">
        <v>756</v>
      </c>
      <c r="S250" s="6" t="s">
        <v>5418</v>
      </c>
      <c r="T250" s="6" t="s">
        <v>824</v>
      </c>
      <c r="AC250" s="7" t="s">
        <v>9186</v>
      </c>
      <c r="AE250" s="6" t="s">
        <v>1778</v>
      </c>
      <c r="AF250" s="6" t="s">
        <v>2109</v>
      </c>
      <c r="BV250" s="6" t="s">
        <v>9789</v>
      </c>
      <c r="BW250" t="str">
        <f>_xll.BDP(BV250,"NAME")</f>
        <v>JPN YEN CURR FUT  Sep07</v>
      </c>
    </row>
    <row r="251" spans="5:75" ht="17.25" customHeight="1" x14ac:dyDescent="0.25">
      <c r="E251" s="6" t="s">
        <v>283</v>
      </c>
      <c r="G251" s="7" t="s">
        <v>400</v>
      </c>
      <c r="I251" s="6" t="s">
        <v>3449</v>
      </c>
      <c r="M251" s="6" t="s">
        <v>4035</v>
      </c>
      <c r="O251" s="7" t="s">
        <v>4604</v>
      </c>
      <c r="P251" s="7" t="s">
        <v>4945</v>
      </c>
      <c r="Q251" s="6" t="s">
        <v>1192</v>
      </c>
      <c r="S251" s="6" t="s">
        <v>5419</v>
      </c>
      <c r="T251" s="6" t="s">
        <v>1496</v>
      </c>
      <c r="AC251" s="7" t="s">
        <v>9437</v>
      </c>
      <c r="AE251" s="6" t="s">
        <v>1779</v>
      </c>
      <c r="AF251" s="6" t="s">
        <v>2110</v>
      </c>
      <c r="BV251" s="6" t="s">
        <v>9790</v>
      </c>
      <c r="BW251" t="str">
        <f>_xll.BDP(BV251,"NAME")</f>
        <v>SOYBN ML FT       Oct07</v>
      </c>
    </row>
    <row r="252" spans="5:75" ht="17.25" customHeight="1" x14ac:dyDescent="0.25">
      <c r="E252" s="6" t="s">
        <v>2822</v>
      </c>
      <c r="G252" s="6" t="s">
        <v>3208</v>
      </c>
      <c r="I252" s="6" t="s">
        <v>3450</v>
      </c>
      <c r="M252" s="6" t="s">
        <v>4036</v>
      </c>
      <c r="O252" s="7" t="s">
        <v>4605</v>
      </c>
      <c r="P252" s="7" t="s">
        <v>4946</v>
      </c>
      <c r="Q252" s="6" t="s">
        <v>1193</v>
      </c>
      <c r="S252" s="6" t="s">
        <v>5420</v>
      </c>
      <c r="T252" s="6" t="s">
        <v>1497</v>
      </c>
      <c r="AC252" s="7" t="s">
        <v>9438</v>
      </c>
      <c r="AE252" s="6" t="s">
        <v>1780</v>
      </c>
      <c r="AF252" s="6" t="s">
        <v>2111</v>
      </c>
      <c r="BV252" s="6" t="s">
        <v>9791</v>
      </c>
      <c r="BW252" t="str">
        <f>_xll.BDP(BV252,"NAME")</f>
        <v>#N/A Invalid Security</v>
      </c>
    </row>
    <row r="253" spans="5:75" ht="17.25" customHeight="1" x14ac:dyDescent="0.25">
      <c r="E253" s="6" t="s">
        <v>2823</v>
      </c>
      <c r="G253" s="6" t="s">
        <v>3209</v>
      </c>
      <c r="I253" s="6" t="s">
        <v>522</v>
      </c>
      <c r="M253" s="6" t="s">
        <v>4037</v>
      </c>
      <c r="O253" s="7" t="s">
        <v>4606</v>
      </c>
      <c r="P253" s="7" t="s">
        <v>4947</v>
      </c>
      <c r="Q253" s="6" t="s">
        <v>757</v>
      </c>
      <c r="S253" s="6" t="s">
        <v>5421</v>
      </c>
      <c r="T253" s="6" t="s">
        <v>825</v>
      </c>
      <c r="AC253" s="7" t="s">
        <v>9439</v>
      </c>
      <c r="AE253" s="6" t="s">
        <v>904</v>
      </c>
      <c r="AF253" s="6" t="s">
        <v>2112</v>
      </c>
      <c r="BV253" s="6" t="s">
        <v>9792</v>
      </c>
      <c r="BW253" t="str">
        <f>_xll.BDP(BV253,"NAME")</f>
        <v>JPN YEN CURR FUT  Dec07</v>
      </c>
    </row>
    <row r="254" spans="5:75" ht="17.25" customHeight="1" x14ac:dyDescent="0.25">
      <c r="E254" s="6" t="s">
        <v>284</v>
      </c>
      <c r="G254" s="6" t="s">
        <v>401</v>
      </c>
      <c r="I254" s="7" t="s">
        <v>3451</v>
      </c>
      <c r="M254" s="6" t="s">
        <v>4038</v>
      </c>
      <c r="O254" s="7" t="s">
        <v>4607</v>
      </c>
      <c r="P254" s="6" t="s">
        <v>4948</v>
      </c>
      <c r="Q254" s="7" t="s">
        <v>1194</v>
      </c>
      <c r="S254" s="7" t="s">
        <v>5422</v>
      </c>
      <c r="T254" s="7" t="s">
        <v>1498</v>
      </c>
      <c r="AC254" s="7" t="s">
        <v>10050</v>
      </c>
      <c r="AE254" s="7" t="s">
        <v>1781</v>
      </c>
      <c r="AF254" s="7" t="s">
        <v>2113</v>
      </c>
      <c r="BV254" s="7" t="s">
        <v>9793</v>
      </c>
      <c r="BW254" t="str">
        <f>_xll.BDP(BV254,"NAME")</f>
        <v>#N/A Invalid Security</v>
      </c>
    </row>
    <row r="255" spans="5:75" ht="17.25" customHeight="1" x14ac:dyDescent="0.25">
      <c r="E255" s="7" t="s">
        <v>2824</v>
      </c>
      <c r="G255" s="6" t="s">
        <v>3210</v>
      </c>
      <c r="I255" s="7" t="s">
        <v>3452</v>
      </c>
      <c r="M255" s="6" t="s">
        <v>4039</v>
      </c>
      <c r="O255" s="7" t="s">
        <v>4608</v>
      </c>
      <c r="P255" s="6" t="s">
        <v>4949</v>
      </c>
      <c r="Q255" s="7" t="s">
        <v>1195</v>
      </c>
      <c r="S255" s="7" t="s">
        <v>5423</v>
      </c>
      <c r="T255" s="7" t="s">
        <v>1499</v>
      </c>
      <c r="AC255" s="7" t="s">
        <v>10051</v>
      </c>
      <c r="AE255" s="7" t="s">
        <v>918</v>
      </c>
      <c r="AF255" s="7" t="s">
        <v>2114</v>
      </c>
      <c r="BV255" s="7" t="s">
        <v>9794</v>
      </c>
      <c r="BW255" t="str">
        <f>_xll.BDP(BV255,"NAME")</f>
        <v>SOYBN ML FT       Feb08</v>
      </c>
    </row>
    <row r="256" spans="5:75" ht="17.25" customHeight="1" x14ac:dyDescent="0.25">
      <c r="E256" s="7" t="s">
        <v>2825</v>
      </c>
      <c r="G256" s="6" t="s">
        <v>3211</v>
      </c>
      <c r="I256" s="7" t="s">
        <v>523</v>
      </c>
      <c r="M256" s="6" t="s">
        <v>4040</v>
      </c>
      <c r="O256" s="7" t="s">
        <v>4609</v>
      </c>
      <c r="P256" s="6" t="s">
        <v>4950</v>
      </c>
      <c r="Q256" s="7" t="s">
        <v>758</v>
      </c>
      <c r="S256" s="7" t="s">
        <v>5424</v>
      </c>
      <c r="T256" s="7" t="s">
        <v>826</v>
      </c>
      <c r="AE256" s="7" t="s">
        <v>1782</v>
      </c>
      <c r="AF256" s="7" t="s">
        <v>2115</v>
      </c>
      <c r="BV256" s="7" t="s">
        <v>9795</v>
      </c>
      <c r="BW256" t="str">
        <f>_xll.BDP(BV256,"NAME")</f>
        <v>JPN YEN CURR FUT  Mar08</v>
      </c>
    </row>
    <row r="257" spans="5:75" ht="17.25" customHeight="1" x14ac:dyDescent="0.25">
      <c r="E257" s="7" t="s">
        <v>285</v>
      </c>
      <c r="G257" s="6" t="s">
        <v>402</v>
      </c>
      <c r="I257" s="7" t="s">
        <v>3453</v>
      </c>
      <c r="M257" s="6" t="s">
        <v>4041</v>
      </c>
      <c r="O257" s="7" t="s">
        <v>4610</v>
      </c>
      <c r="P257" s="6" t="s">
        <v>4951</v>
      </c>
      <c r="Q257" s="7" t="s">
        <v>1196</v>
      </c>
      <c r="S257" s="7" t="s">
        <v>5425</v>
      </c>
      <c r="T257" s="7" t="s">
        <v>1500</v>
      </c>
      <c r="AE257" s="7" t="s">
        <v>1783</v>
      </c>
      <c r="AF257" s="7" t="s">
        <v>2116</v>
      </c>
      <c r="BV257" s="7" t="s">
        <v>9796</v>
      </c>
      <c r="BW257" t="str">
        <f>_xll.BDP(BV257,"NAME")</f>
        <v>SOYBN ML FT       Apr08</v>
      </c>
    </row>
    <row r="258" spans="5:75" ht="17.25" customHeight="1" x14ac:dyDescent="0.25">
      <c r="E258" s="7" t="s">
        <v>2826</v>
      </c>
      <c r="G258" s="6" t="s">
        <v>3212</v>
      </c>
      <c r="I258" s="7" t="s">
        <v>3454</v>
      </c>
      <c r="M258" s="6" t="s">
        <v>4042</v>
      </c>
      <c r="O258" s="7" t="s">
        <v>4611</v>
      </c>
      <c r="P258" s="6" t="s">
        <v>4952</v>
      </c>
      <c r="Q258" s="7" t="s">
        <v>1197</v>
      </c>
      <c r="S258" s="7" t="s">
        <v>5426</v>
      </c>
      <c r="T258" s="7" t="s">
        <v>1501</v>
      </c>
      <c r="AE258" s="7" t="s">
        <v>1784</v>
      </c>
      <c r="AF258" s="7" t="s">
        <v>2117</v>
      </c>
      <c r="BV258" s="7" t="s">
        <v>9797</v>
      </c>
      <c r="BW258" t="str">
        <f>_xll.BDP(BV258,"NAME")</f>
        <v>#N/A Invalid Security</v>
      </c>
    </row>
    <row r="259" spans="5:75" ht="17.25" customHeight="1" x14ac:dyDescent="0.25">
      <c r="E259" s="7" t="s">
        <v>2827</v>
      </c>
      <c r="G259" s="6" t="s">
        <v>3213</v>
      </c>
      <c r="I259" s="7" t="s">
        <v>524</v>
      </c>
      <c r="M259" s="6" t="s">
        <v>4043</v>
      </c>
      <c r="O259" s="7" t="s">
        <v>4612</v>
      </c>
      <c r="P259" s="6" t="s">
        <v>4953</v>
      </c>
      <c r="Q259" s="7" t="s">
        <v>759</v>
      </c>
      <c r="S259" s="7" t="s">
        <v>5427</v>
      </c>
      <c r="T259" s="7" t="s">
        <v>827</v>
      </c>
      <c r="AE259" s="7" t="s">
        <v>931</v>
      </c>
      <c r="AF259" s="7" t="s">
        <v>2118</v>
      </c>
      <c r="BV259" s="7" t="s">
        <v>9798</v>
      </c>
      <c r="BW259" t="str">
        <f>_xll.BDP(BV259,"NAME")</f>
        <v>JPN YEN CURR FUT  Jun08</v>
      </c>
    </row>
    <row r="260" spans="5:75" ht="17.25" customHeight="1" x14ac:dyDescent="0.25">
      <c r="E260" s="7" t="s">
        <v>286</v>
      </c>
      <c r="G260" s="6" t="s">
        <v>403</v>
      </c>
      <c r="I260" s="7" t="s">
        <v>3455</v>
      </c>
      <c r="M260" s="6" t="s">
        <v>4044</v>
      </c>
      <c r="O260" s="6" t="s">
        <v>4613</v>
      </c>
      <c r="P260" s="6" t="s">
        <v>4954</v>
      </c>
      <c r="Q260" s="7" t="s">
        <v>1198</v>
      </c>
      <c r="S260" s="7" t="s">
        <v>5428</v>
      </c>
      <c r="T260" s="7" t="s">
        <v>1502</v>
      </c>
      <c r="AE260" s="7" t="s">
        <v>1785</v>
      </c>
      <c r="AF260" s="7" t="s">
        <v>2119</v>
      </c>
      <c r="BV260" s="7" t="s">
        <v>9799</v>
      </c>
      <c r="BW260" t="str">
        <f>_xll.BDP(BV260,"NAME")</f>
        <v>#N/A Invalid Security</v>
      </c>
    </row>
    <row r="261" spans="5:75" ht="17.25" customHeight="1" x14ac:dyDescent="0.25">
      <c r="E261" s="7" t="s">
        <v>2828</v>
      </c>
      <c r="G261" s="6" t="s">
        <v>3214</v>
      </c>
      <c r="I261" s="7" t="s">
        <v>3456</v>
      </c>
      <c r="M261" s="6" t="s">
        <v>4045</v>
      </c>
      <c r="O261" s="6" t="s">
        <v>4614</v>
      </c>
      <c r="P261" s="6" t="s">
        <v>4955</v>
      </c>
      <c r="Q261" s="7" t="s">
        <v>1199</v>
      </c>
      <c r="S261" s="7" t="s">
        <v>5429</v>
      </c>
      <c r="T261" s="7" t="s">
        <v>1503</v>
      </c>
      <c r="AE261" s="7" t="s">
        <v>944</v>
      </c>
      <c r="AF261" s="7" t="s">
        <v>2120</v>
      </c>
      <c r="BV261" s="7" t="s">
        <v>9800</v>
      </c>
      <c r="BW261" t="str">
        <f>_xll.BDP(BV261,"NAME")</f>
        <v>SOYBN ML FT       Aug08</v>
      </c>
    </row>
    <row r="262" spans="5:75" ht="17.25" customHeight="1" x14ac:dyDescent="0.25">
      <c r="E262" s="7" t="s">
        <v>2829</v>
      </c>
      <c r="G262" s="6" t="s">
        <v>3215</v>
      </c>
      <c r="I262" s="7" t="s">
        <v>525</v>
      </c>
      <c r="M262" s="6" t="s">
        <v>4046</v>
      </c>
      <c r="O262" s="6" t="s">
        <v>4615</v>
      </c>
      <c r="P262" s="6" t="s">
        <v>4956</v>
      </c>
      <c r="Q262" s="7" t="s">
        <v>760</v>
      </c>
      <c r="S262" s="7" t="s">
        <v>5430</v>
      </c>
      <c r="T262" s="7" t="s">
        <v>828</v>
      </c>
      <c r="AE262" s="7" t="s">
        <v>1786</v>
      </c>
      <c r="AF262" s="7" t="s">
        <v>2121</v>
      </c>
      <c r="BV262" s="7" t="s">
        <v>9801</v>
      </c>
      <c r="BW262" t="str">
        <f>_xll.BDP(BV262,"NAME")</f>
        <v>JPN YEN CURR FUT  Sep08</v>
      </c>
    </row>
    <row r="263" spans="5:75" ht="17.25" customHeight="1" x14ac:dyDescent="0.25">
      <c r="E263" s="7" t="s">
        <v>287</v>
      </c>
      <c r="G263" s="6" t="s">
        <v>404</v>
      </c>
      <c r="I263" s="7" t="s">
        <v>3457</v>
      </c>
      <c r="M263" s="7" t="s">
        <v>4047</v>
      </c>
      <c r="O263" s="6" t="s">
        <v>4616</v>
      </c>
      <c r="P263" s="6" t="s">
        <v>4957</v>
      </c>
      <c r="Q263" s="7" t="s">
        <v>1200</v>
      </c>
      <c r="S263" s="7" t="s">
        <v>5431</v>
      </c>
      <c r="T263" s="7" t="s">
        <v>1504</v>
      </c>
      <c r="AE263" s="7" t="s">
        <v>1787</v>
      </c>
      <c r="AF263" s="7" t="s">
        <v>2122</v>
      </c>
      <c r="BV263" s="7" t="s">
        <v>9802</v>
      </c>
      <c r="BW263" t="str">
        <f>_xll.BDP(BV263,"NAME")</f>
        <v>#N/A Invalid Security</v>
      </c>
    </row>
    <row r="264" spans="5:75" ht="17.25" customHeight="1" x14ac:dyDescent="0.25">
      <c r="E264" s="7" t="s">
        <v>2830</v>
      </c>
      <c r="G264" s="7" t="s">
        <v>3216</v>
      </c>
      <c r="I264" s="7" t="s">
        <v>3458</v>
      </c>
      <c r="M264" s="7" t="s">
        <v>4048</v>
      </c>
      <c r="O264" s="6" t="s">
        <v>4617</v>
      </c>
      <c r="P264" s="6" t="s">
        <v>4958</v>
      </c>
      <c r="Q264" s="7" t="s">
        <v>1201</v>
      </c>
      <c r="S264" s="7" t="s">
        <v>5432</v>
      </c>
      <c r="T264" s="7" t="s">
        <v>1505</v>
      </c>
      <c r="AE264" s="7" t="s">
        <v>1788</v>
      </c>
      <c r="AF264" s="7" t="s">
        <v>2123</v>
      </c>
      <c r="BV264" s="7" t="s">
        <v>9803</v>
      </c>
      <c r="BW264" t="str">
        <f>_xll.BDP(BV264,"NAME")</f>
        <v>#N/A Invalid Security</v>
      </c>
    </row>
    <row r="265" spans="5:75" ht="17.25" customHeight="1" x14ac:dyDescent="0.25">
      <c r="E265" s="7" t="s">
        <v>2831</v>
      </c>
      <c r="G265" s="7" t="s">
        <v>3217</v>
      </c>
      <c r="I265" s="7" t="s">
        <v>526</v>
      </c>
      <c r="M265" s="7" t="s">
        <v>4049</v>
      </c>
      <c r="O265" s="6" t="s">
        <v>4618</v>
      </c>
      <c r="P265" s="6" t="s">
        <v>4959</v>
      </c>
      <c r="Q265" s="7" t="s">
        <v>761</v>
      </c>
      <c r="S265" s="7" t="s">
        <v>5433</v>
      </c>
      <c r="T265" s="7" t="s">
        <v>829</v>
      </c>
      <c r="AE265" s="7" t="s">
        <v>905</v>
      </c>
      <c r="AF265" s="7" t="s">
        <v>2124</v>
      </c>
      <c r="BV265" s="7" t="s">
        <v>9804</v>
      </c>
      <c r="BW265" t="str">
        <f>_xll.BDP(BV265,"NAME")</f>
        <v>JPN YEN CURR FUT  Dec08</v>
      </c>
    </row>
    <row r="266" spans="5:75" ht="17.25" customHeight="1" x14ac:dyDescent="0.25">
      <c r="E266" s="7" t="s">
        <v>288</v>
      </c>
      <c r="G266" s="7" t="s">
        <v>405</v>
      </c>
      <c r="I266" s="6" t="s">
        <v>3459</v>
      </c>
      <c r="M266" s="7" t="s">
        <v>4050</v>
      </c>
      <c r="O266" s="6" t="s">
        <v>4619</v>
      </c>
      <c r="P266" s="7" t="s">
        <v>4960</v>
      </c>
      <c r="Q266" s="6" t="s">
        <v>1202</v>
      </c>
      <c r="S266" s="6" t="s">
        <v>5434</v>
      </c>
      <c r="T266" s="6" t="s">
        <v>1506</v>
      </c>
      <c r="AE266" s="6" t="s">
        <v>1789</v>
      </c>
      <c r="AF266" s="6" t="s">
        <v>2125</v>
      </c>
      <c r="BV266" s="6" t="s">
        <v>9805</v>
      </c>
      <c r="BW266" t="str">
        <f>_xll.BDP(BV266,"NAME")</f>
        <v>#N/A Invalid Security</v>
      </c>
    </row>
    <row r="267" spans="5:75" ht="17.25" customHeight="1" x14ac:dyDescent="0.25">
      <c r="E267" s="6" t="s">
        <v>2832</v>
      </c>
      <c r="G267" s="7" t="s">
        <v>3218</v>
      </c>
      <c r="I267" s="6" t="s">
        <v>3460</v>
      </c>
      <c r="M267" s="7" t="s">
        <v>4051</v>
      </c>
      <c r="O267" s="6" t="s">
        <v>4620</v>
      </c>
      <c r="P267" s="7" t="s">
        <v>4961</v>
      </c>
      <c r="Q267" s="6" t="s">
        <v>1203</v>
      </c>
      <c r="S267" s="6" t="s">
        <v>5435</v>
      </c>
      <c r="T267" s="6" t="s">
        <v>1507</v>
      </c>
      <c r="AE267" s="6" t="s">
        <v>919</v>
      </c>
      <c r="AF267" s="6" t="s">
        <v>2126</v>
      </c>
      <c r="BV267" s="6" t="s">
        <v>9806</v>
      </c>
      <c r="BW267" t="str">
        <f>_xll.BDP(BV267,"NAME")</f>
        <v>#N/A Invalid Security</v>
      </c>
    </row>
    <row r="268" spans="5:75" ht="17.25" customHeight="1" x14ac:dyDescent="0.25">
      <c r="E268" s="6" t="s">
        <v>2833</v>
      </c>
      <c r="G268" s="7" t="s">
        <v>3219</v>
      </c>
      <c r="I268" s="6" t="s">
        <v>527</v>
      </c>
      <c r="M268" s="7" t="s">
        <v>4052</v>
      </c>
      <c r="O268" s="6" t="s">
        <v>4621</v>
      </c>
      <c r="P268" s="7" t="s">
        <v>4962</v>
      </c>
      <c r="Q268" s="6" t="s">
        <v>762</v>
      </c>
      <c r="S268" s="6" t="s">
        <v>5436</v>
      </c>
      <c r="T268" s="6" t="s">
        <v>830</v>
      </c>
      <c r="AE268" s="6" t="s">
        <v>1790</v>
      </c>
      <c r="AF268" s="6" t="s">
        <v>2127</v>
      </c>
      <c r="BV268" s="6" t="s">
        <v>9807</v>
      </c>
      <c r="BW268" t="str">
        <f>_xll.BDP(BV268,"NAME")</f>
        <v>JPN YEN CURR FUT  Mar09</v>
      </c>
    </row>
    <row r="269" spans="5:75" ht="17.25" customHeight="1" x14ac:dyDescent="0.25">
      <c r="E269" s="6" t="s">
        <v>289</v>
      </c>
      <c r="G269" s="7" t="s">
        <v>406</v>
      </c>
      <c r="I269" s="6" t="s">
        <v>3461</v>
      </c>
      <c r="M269" s="7" t="s">
        <v>4053</v>
      </c>
      <c r="O269" s="6" t="s">
        <v>4622</v>
      </c>
      <c r="P269" s="7" t="s">
        <v>4963</v>
      </c>
      <c r="Q269" s="6" t="s">
        <v>1204</v>
      </c>
      <c r="S269" s="6" t="s">
        <v>5437</v>
      </c>
      <c r="T269" s="6" t="s">
        <v>1508</v>
      </c>
      <c r="AE269" s="6" t="s">
        <v>1791</v>
      </c>
      <c r="AF269" s="6" t="s">
        <v>2128</v>
      </c>
      <c r="BV269" s="6" t="s">
        <v>9808</v>
      </c>
      <c r="BW269" t="str">
        <f>_xll.BDP(BV269,"NAME")</f>
        <v>#N/A Invalid Security</v>
      </c>
    </row>
    <row r="270" spans="5:75" ht="17.25" customHeight="1" x14ac:dyDescent="0.25">
      <c r="E270" s="6" t="s">
        <v>2834</v>
      </c>
      <c r="G270" s="7" t="s">
        <v>3220</v>
      </c>
      <c r="I270" s="6" t="s">
        <v>528</v>
      </c>
      <c r="M270" s="7" t="s">
        <v>4054</v>
      </c>
      <c r="O270" s="6" t="s">
        <v>4623</v>
      </c>
      <c r="P270" s="7" t="s">
        <v>4964</v>
      </c>
      <c r="Q270" s="6" t="s">
        <v>1205</v>
      </c>
      <c r="S270" s="6" t="s">
        <v>5438</v>
      </c>
      <c r="T270" s="6" t="s">
        <v>1509</v>
      </c>
      <c r="AE270" s="6" t="s">
        <v>1792</v>
      </c>
      <c r="AF270" s="6" t="s">
        <v>2129</v>
      </c>
      <c r="BV270" s="6" t="s">
        <v>9809</v>
      </c>
      <c r="BW270" t="str">
        <f>_xll.BDP(BV270,"NAME")</f>
        <v>#N/A Invalid Security</v>
      </c>
    </row>
    <row r="271" spans="5:75" ht="17.25" customHeight="1" x14ac:dyDescent="0.25">
      <c r="E271" s="6" t="s">
        <v>2835</v>
      </c>
      <c r="G271" s="7" t="s">
        <v>3221</v>
      </c>
      <c r="I271" s="6" t="s">
        <v>529</v>
      </c>
      <c r="M271" s="7" t="s">
        <v>4055</v>
      </c>
      <c r="O271" s="6" t="s">
        <v>4624</v>
      </c>
      <c r="P271" s="7" t="s">
        <v>4965</v>
      </c>
      <c r="Q271" s="6" t="s">
        <v>763</v>
      </c>
      <c r="S271" s="6" t="s">
        <v>5439</v>
      </c>
      <c r="T271" s="6" t="s">
        <v>831</v>
      </c>
      <c r="AE271" s="6" t="s">
        <v>932</v>
      </c>
      <c r="AF271" s="6" t="s">
        <v>2130</v>
      </c>
      <c r="BV271" s="6" t="s">
        <v>9810</v>
      </c>
      <c r="BW271" t="str">
        <f>_xll.BDP(BV271,"NAME")</f>
        <v>JPN YEN CURR FUT  Jun09</v>
      </c>
    </row>
    <row r="272" spans="5:75" ht="17.25" customHeight="1" x14ac:dyDescent="0.25">
      <c r="E272" s="6" t="s">
        <v>290</v>
      </c>
      <c r="G272" s="7" t="s">
        <v>407</v>
      </c>
      <c r="I272" s="6" t="s">
        <v>530</v>
      </c>
      <c r="M272" s="7" t="s">
        <v>4056</v>
      </c>
      <c r="O272" s="7" t="s">
        <v>4625</v>
      </c>
      <c r="P272" s="7" t="s">
        <v>4966</v>
      </c>
      <c r="Q272" s="6" t="s">
        <v>1206</v>
      </c>
      <c r="S272" s="6" t="s">
        <v>5440</v>
      </c>
      <c r="T272" s="6" t="s">
        <v>1510</v>
      </c>
      <c r="AE272" s="6" t="s">
        <v>1793</v>
      </c>
      <c r="AF272" s="6" t="s">
        <v>2131</v>
      </c>
      <c r="BV272" s="6" t="s">
        <v>9811</v>
      </c>
      <c r="BW272" t="str">
        <f>_xll.BDP(BV272,"NAME")</f>
        <v>#N/A Invalid Security</v>
      </c>
    </row>
    <row r="273" spans="5:75" ht="17.25" customHeight="1" x14ac:dyDescent="0.25">
      <c r="E273" s="6" t="s">
        <v>2836</v>
      </c>
      <c r="G273" s="7" t="s">
        <v>3222</v>
      </c>
      <c r="I273" s="7" t="s">
        <v>9978</v>
      </c>
      <c r="M273" s="7" t="s">
        <v>4057</v>
      </c>
      <c r="O273" s="7" t="s">
        <v>4626</v>
      </c>
      <c r="P273" s="7" t="s">
        <v>4967</v>
      </c>
      <c r="Q273" s="6" t="s">
        <v>1207</v>
      </c>
      <c r="S273" s="6" t="s">
        <v>5441</v>
      </c>
      <c r="T273" s="6" t="s">
        <v>1511</v>
      </c>
      <c r="AE273" s="6" t="s">
        <v>945</v>
      </c>
      <c r="AF273" s="6" t="s">
        <v>2132</v>
      </c>
      <c r="BV273" s="6" t="s">
        <v>9812</v>
      </c>
      <c r="BW273" t="str">
        <f>_xll.BDP(BV273,"NAME")</f>
        <v>#N/A Invalid Security</v>
      </c>
    </row>
    <row r="274" spans="5:75" ht="17.25" customHeight="1" x14ac:dyDescent="0.25">
      <c r="E274" s="6" t="s">
        <v>2837</v>
      </c>
      <c r="G274" s="7" t="s">
        <v>3223</v>
      </c>
      <c r="I274" s="7" t="s">
        <v>9979</v>
      </c>
      <c r="M274" s="7" t="s">
        <v>4058</v>
      </c>
      <c r="O274" s="7" t="s">
        <v>4627</v>
      </c>
      <c r="P274" s="7" t="s">
        <v>4968</v>
      </c>
      <c r="Q274" s="6" t="s">
        <v>764</v>
      </c>
      <c r="S274" s="6" t="s">
        <v>5442</v>
      </c>
      <c r="T274" s="6" t="s">
        <v>832</v>
      </c>
      <c r="AE274" s="6" t="s">
        <v>1794</v>
      </c>
      <c r="AF274" s="6" t="s">
        <v>2133</v>
      </c>
      <c r="BV274" s="6" t="s">
        <v>9813</v>
      </c>
      <c r="BW274" t="str">
        <f>_xll.BDP(BV274,"NAME")</f>
        <v>JPN YEN CURR FUT  Sep09</v>
      </c>
    </row>
    <row r="275" spans="5:75" ht="17.25" customHeight="1" x14ac:dyDescent="0.25">
      <c r="E275" s="6" t="s">
        <v>291</v>
      </c>
      <c r="G275" s="7" t="s">
        <v>408</v>
      </c>
      <c r="I275" s="7" t="s">
        <v>9918</v>
      </c>
      <c r="M275" s="6" t="s">
        <v>4059</v>
      </c>
      <c r="O275" s="7" t="s">
        <v>4628</v>
      </c>
      <c r="P275" s="7" t="s">
        <v>4969</v>
      </c>
      <c r="Q275" s="6" t="s">
        <v>1208</v>
      </c>
      <c r="S275" s="6" t="s">
        <v>5443</v>
      </c>
      <c r="T275" s="6" t="s">
        <v>1512</v>
      </c>
      <c r="AE275" s="6" t="s">
        <v>1795</v>
      </c>
      <c r="AF275" s="6" t="s">
        <v>2134</v>
      </c>
      <c r="BV275" s="6" t="s">
        <v>9814</v>
      </c>
      <c r="BW275" t="str">
        <f>_xll.BDP(BV275,"NAME")</f>
        <v>#N/A Invalid Security</v>
      </c>
    </row>
    <row r="276" spans="5:75" ht="17.25" customHeight="1" x14ac:dyDescent="0.25">
      <c r="E276" s="6" t="s">
        <v>2838</v>
      </c>
      <c r="G276" s="6" t="s">
        <v>3224</v>
      </c>
      <c r="I276" s="7" t="s">
        <v>9998</v>
      </c>
      <c r="M276" s="6" t="s">
        <v>4060</v>
      </c>
      <c r="O276" s="7" t="s">
        <v>4629</v>
      </c>
      <c r="P276" s="7" t="s">
        <v>4970</v>
      </c>
      <c r="Q276" s="6" t="s">
        <v>1209</v>
      </c>
      <c r="S276" s="6" t="s">
        <v>5444</v>
      </c>
      <c r="T276" s="6" t="s">
        <v>1513</v>
      </c>
      <c r="AE276" s="6" t="s">
        <v>1796</v>
      </c>
      <c r="AF276" s="6" t="s">
        <v>2135</v>
      </c>
      <c r="BV276" s="6" t="s">
        <v>9815</v>
      </c>
      <c r="BW276" t="str">
        <f>_xll.BDP(BV276,"NAME")</f>
        <v>#N/A Invalid Security</v>
      </c>
    </row>
    <row r="277" spans="5:75" ht="17.25" customHeight="1" x14ac:dyDescent="0.25">
      <c r="E277" s="6" t="s">
        <v>2839</v>
      </c>
      <c r="G277" s="6" t="s">
        <v>3225</v>
      </c>
      <c r="I277" s="7" t="s">
        <v>10031</v>
      </c>
      <c r="M277" s="6" t="s">
        <v>4061</v>
      </c>
      <c r="O277" s="7" t="s">
        <v>4630</v>
      </c>
      <c r="P277" s="7" t="s">
        <v>4971</v>
      </c>
      <c r="Q277" s="6" t="s">
        <v>765</v>
      </c>
      <c r="S277" s="6" t="s">
        <v>5445</v>
      </c>
      <c r="T277" s="6" t="s">
        <v>833</v>
      </c>
      <c r="AE277" s="6" t="s">
        <v>906</v>
      </c>
      <c r="AF277" s="6" t="s">
        <v>2136</v>
      </c>
      <c r="BV277" s="6" t="s">
        <v>9816</v>
      </c>
      <c r="BW277" t="str">
        <f>_xll.BDP(BV277,"NAME")</f>
        <v>JPN YEN CURR FUT  Dec09</v>
      </c>
    </row>
    <row r="278" spans="5:75" ht="17.25" customHeight="1" x14ac:dyDescent="0.25">
      <c r="E278" s="6" t="s">
        <v>292</v>
      </c>
      <c r="G278" s="6" t="s">
        <v>409</v>
      </c>
      <c r="I278" s="7" t="s">
        <v>10032</v>
      </c>
      <c r="M278" s="6" t="s">
        <v>4062</v>
      </c>
      <c r="O278" s="7" t="s">
        <v>4631</v>
      </c>
      <c r="P278" s="6" t="s">
        <v>4972</v>
      </c>
      <c r="Q278" s="7" t="s">
        <v>1210</v>
      </c>
      <c r="S278" s="7" t="s">
        <v>5446</v>
      </c>
      <c r="T278" s="7" t="s">
        <v>1514</v>
      </c>
      <c r="AE278" s="7" t="s">
        <v>1797</v>
      </c>
      <c r="AF278" s="7" t="s">
        <v>2137</v>
      </c>
      <c r="BV278" s="7" t="s">
        <v>9817</v>
      </c>
      <c r="BW278" t="str">
        <f>_xll.BDP(BV278,"NAME")</f>
        <v>#N/A Invalid Security</v>
      </c>
    </row>
    <row r="279" spans="5:75" ht="17.25" customHeight="1" x14ac:dyDescent="0.25">
      <c r="E279" s="7" t="s">
        <v>2840</v>
      </c>
      <c r="G279" s="6" t="s">
        <v>3226</v>
      </c>
      <c r="M279" s="6" t="s">
        <v>4063</v>
      </c>
      <c r="O279" s="7" t="s">
        <v>4632</v>
      </c>
      <c r="P279" s="6" t="s">
        <v>4973</v>
      </c>
      <c r="Q279" s="7" t="s">
        <v>1211</v>
      </c>
      <c r="S279" s="7" t="s">
        <v>5447</v>
      </c>
      <c r="T279" s="7" t="s">
        <v>1515</v>
      </c>
      <c r="AE279" s="7" t="s">
        <v>920</v>
      </c>
      <c r="AF279" s="7" t="s">
        <v>2138</v>
      </c>
      <c r="BV279" s="7" t="s">
        <v>9818</v>
      </c>
      <c r="BW279" t="str">
        <f>_xll.BDP(BV279,"NAME")</f>
        <v>#N/A Invalid Security</v>
      </c>
    </row>
    <row r="280" spans="5:75" ht="17.25" customHeight="1" x14ac:dyDescent="0.25">
      <c r="E280" s="7" t="s">
        <v>2841</v>
      </c>
      <c r="G280" s="6" t="s">
        <v>3227</v>
      </c>
      <c r="M280" s="6" t="s">
        <v>4064</v>
      </c>
      <c r="O280" s="7" t="s">
        <v>4633</v>
      </c>
      <c r="P280" s="6" t="s">
        <v>4974</v>
      </c>
      <c r="Q280" s="7" t="s">
        <v>766</v>
      </c>
      <c r="S280" s="7" t="s">
        <v>5448</v>
      </c>
      <c r="T280" s="7" t="s">
        <v>834</v>
      </c>
      <c r="AE280" s="7" t="s">
        <v>1798</v>
      </c>
      <c r="AF280" s="7" t="s">
        <v>2139</v>
      </c>
      <c r="BV280" s="7" t="s">
        <v>9819</v>
      </c>
      <c r="BW280" t="str">
        <f>_xll.BDP(BV280,"NAME")</f>
        <v>JPN YEN CURR FUT  Mar10</v>
      </c>
    </row>
    <row r="281" spans="5:75" ht="17.25" customHeight="1" x14ac:dyDescent="0.25">
      <c r="E281" s="7" t="s">
        <v>293</v>
      </c>
      <c r="G281" s="6" t="s">
        <v>410</v>
      </c>
      <c r="M281" s="6" t="s">
        <v>4065</v>
      </c>
      <c r="O281" s="7" t="s">
        <v>4634</v>
      </c>
      <c r="P281" s="6" t="s">
        <v>4975</v>
      </c>
      <c r="Q281" s="7" t="s">
        <v>1212</v>
      </c>
      <c r="S281" s="7" t="s">
        <v>5449</v>
      </c>
      <c r="T281" s="7" t="s">
        <v>1516</v>
      </c>
      <c r="AE281" s="7" t="s">
        <v>1799</v>
      </c>
      <c r="AF281" s="7" t="s">
        <v>2140</v>
      </c>
      <c r="BV281" s="7" t="s">
        <v>9820</v>
      </c>
      <c r="BW281" t="str">
        <f>_xll.BDP(BV281,"NAME")</f>
        <v>#N/A Invalid Security</v>
      </c>
    </row>
    <row r="282" spans="5:75" ht="17.25" customHeight="1" x14ac:dyDescent="0.25">
      <c r="E282" s="7" t="s">
        <v>2842</v>
      </c>
      <c r="G282" s="6" t="s">
        <v>3228</v>
      </c>
      <c r="M282" s="6" t="s">
        <v>4066</v>
      </c>
      <c r="O282" s="7" t="s">
        <v>4635</v>
      </c>
      <c r="P282" s="6" t="s">
        <v>4976</v>
      </c>
      <c r="Q282" s="7" t="s">
        <v>1213</v>
      </c>
      <c r="S282" s="7" t="s">
        <v>5450</v>
      </c>
      <c r="T282" s="7" t="s">
        <v>1517</v>
      </c>
      <c r="AE282" s="7" t="s">
        <v>1800</v>
      </c>
      <c r="AF282" s="7" t="s">
        <v>2141</v>
      </c>
      <c r="BV282" s="7" t="s">
        <v>9821</v>
      </c>
      <c r="BW282" t="str">
        <f>_xll.BDP(BV282,"NAME")</f>
        <v>#N/A Invalid Security</v>
      </c>
    </row>
    <row r="283" spans="5:75" ht="17.25" customHeight="1" x14ac:dyDescent="0.25">
      <c r="E283" s="7" t="s">
        <v>2843</v>
      </c>
      <c r="G283" s="6" t="s">
        <v>3229</v>
      </c>
      <c r="M283" s="6" t="s">
        <v>4067</v>
      </c>
      <c r="O283" s="7" t="s">
        <v>4636</v>
      </c>
      <c r="P283" s="6" t="s">
        <v>4977</v>
      </c>
      <c r="Q283" s="7" t="s">
        <v>767</v>
      </c>
      <c r="S283" s="7" t="s">
        <v>5451</v>
      </c>
      <c r="T283" s="7" t="s">
        <v>835</v>
      </c>
      <c r="AE283" s="7" t="s">
        <v>933</v>
      </c>
      <c r="AF283" s="7" t="s">
        <v>2142</v>
      </c>
      <c r="BV283" s="7" t="s">
        <v>9822</v>
      </c>
      <c r="BW283" t="str">
        <f>_xll.BDP(BV283,"NAME")</f>
        <v>JPN YEN CURR FUT  Jun10</v>
      </c>
    </row>
    <row r="284" spans="5:75" ht="17.25" customHeight="1" x14ac:dyDescent="0.25">
      <c r="E284" s="7" t="s">
        <v>294</v>
      </c>
      <c r="G284" s="6" t="s">
        <v>411</v>
      </c>
      <c r="M284" s="6" t="s">
        <v>4068</v>
      </c>
      <c r="O284" s="6" t="s">
        <v>4637</v>
      </c>
      <c r="P284" s="6" t="s">
        <v>4978</v>
      </c>
      <c r="Q284" s="7" t="s">
        <v>1214</v>
      </c>
      <c r="S284" s="7" t="s">
        <v>5452</v>
      </c>
      <c r="T284" s="7" t="s">
        <v>1518</v>
      </c>
      <c r="AE284" s="7" t="s">
        <v>1801</v>
      </c>
      <c r="AF284" s="7" t="s">
        <v>2143</v>
      </c>
      <c r="BV284" s="7" t="s">
        <v>9823</v>
      </c>
      <c r="BW284" t="str">
        <f>_xll.BDP(BV284,"NAME")</f>
        <v>#N/A Invalid Security</v>
      </c>
    </row>
    <row r="285" spans="5:75" ht="17.25" customHeight="1" x14ac:dyDescent="0.25">
      <c r="E285" s="7" t="s">
        <v>2844</v>
      </c>
      <c r="G285" s="6" t="s">
        <v>3230</v>
      </c>
      <c r="M285" s="6" t="s">
        <v>4069</v>
      </c>
      <c r="O285" s="6" t="s">
        <v>4638</v>
      </c>
      <c r="P285" s="6" t="s">
        <v>4979</v>
      </c>
      <c r="Q285" s="7" t="s">
        <v>1215</v>
      </c>
      <c r="S285" s="7" t="s">
        <v>5453</v>
      </c>
      <c r="T285" s="7" t="s">
        <v>1519</v>
      </c>
      <c r="AE285" s="7" t="s">
        <v>946</v>
      </c>
      <c r="AF285" s="7" t="s">
        <v>2144</v>
      </c>
      <c r="BV285" s="7" t="s">
        <v>9824</v>
      </c>
      <c r="BW285" t="str">
        <f>_xll.BDP(BV285,"NAME")</f>
        <v>#N/A Invalid Security</v>
      </c>
    </row>
    <row r="286" spans="5:75" ht="17.25" customHeight="1" x14ac:dyDescent="0.25">
      <c r="E286" s="7" t="s">
        <v>2845</v>
      </c>
      <c r="G286" s="6" t="s">
        <v>3231</v>
      </c>
      <c r="M286" s="6" t="s">
        <v>4070</v>
      </c>
      <c r="O286" s="6" t="s">
        <v>4639</v>
      </c>
      <c r="P286" s="6" t="s">
        <v>4980</v>
      </c>
      <c r="Q286" s="7" t="s">
        <v>768</v>
      </c>
      <c r="S286" s="7" t="s">
        <v>5454</v>
      </c>
      <c r="T286" s="7" t="s">
        <v>836</v>
      </c>
      <c r="AE286" s="7" t="s">
        <v>1802</v>
      </c>
      <c r="AF286" s="7" t="s">
        <v>2145</v>
      </c>
      <c r="BV286" s="7" t="s">
        <v>9825</v>
      </c>
      <c r="BW286" t="str">
        <f>_xll.BDP(BV286,"NAME")</f>
        <v>JPN YEN CURR FUT  Sep10</v>
      </c>
    </row>
    <row r="287" spans="5:75" ht="17.25" customHeight="1" x14ac:dyDescent="0.25">
      <c r="E287" s="7" t="s">
        <v>295</v>
      </c>
      <c r="G287" s="6" t="s">
        <v>412</v>
      </c>
      <c r="M287" s="7" t="s">
        <v>4071</v>
      </c>
      <c r="O287" s="6" t="s">
        <v>4640</v>
      </c>
      <c r="P287" s="6" t="s">
        <v>4981</v>
      </c>
      <c r="Q287" s="7" t="s">
        <v>1216</v>
      </c>
      <c r="S287" s="7" t="s">
        <v>5455</v>
      </c>
      <c r="T287" s="7" t="s">
        <v>1520</v>
      </c>
      <c r="AE287" s="7" t="s">
        <v>1803</v>
      </c>
      <c r="AF287" s="7" t="s">
        <v>2146</v>
      </c>
      <c r="BV287" s="7" t="s">
        <v>9826</v>
      </c>
      <c r="BW287" t="str">
        <f>_xll.BDP(BV287,"NAME")</f>
        <v>#N/A Invalid Security</v>
      </c>
    </row>
    <row r="288" spans="5:75" ht="17.25" customHeight="1" x14ac:dyDescent="0.25">
      <c r="E288" s="7" t="s">
        <v>2846</v>
      </c>
      <c r="G288" s="7" t="s">
        <v>3232</v>
      </c>
      <c r="M288" s="7" t="s">
        <v>4072</v>
      </c>
      <c r="O288" s="6" t="s">
        <v>4641</v>
      </c>
      <c r="P288" s="6" t="s">
        <v>4982</v>
      </c>
      <c r="Q288" s="7" t="s">
        <v>1217</v>
      </c>
      <c r="S288" s="7" t="s">
        <v>5456</v>
      </c>
      <c r="T288" s="7" t="s">
        <v>1521</v>
      </c>
      <c r="AE288" s="7" t="s">
        <v>1804</v>
      </c>
      <c r="AF288" s="7" t="s">
        <v>2147</v>
      </c>
      <c r="BV288" s="7" t="s">
        <v>9827</v>
      </c>
      <c r="BW288" t="str">
        <f>_xll.BDP(BV288,"NAME")</f>
        <v>#N/A Invalid Security</v>
      </c>
    </row>
    <row r="289" spans="5:75" ht="17.25" customHeight="1" x14ac:dyDescent="0.25">
      <c r="E289" s="7" t="s">
        <v>2847</v>
      </c>
      <c r="G289" s="7" t="s">
        <v>3233</v>
      </c>
      <c r="M289" s="7" t="s">
        <v>4073</v>
      </c>
      <c r="O289" s="6" t="s">
        <v>4642</v>
      </c>
      <c r="P289" s="6" t="s">
        <v>4983</v>
      </c>
      <c r="Q289" s="7" t="s">
        <v>769</v>
      </c>
      <c r="S289" s="7" t="s">
        <v>5457</v>
      </c>
      <c r="T289" s="7" t="s">
        <v>837</v>
      </c>
      <c r="AE289" s="7" t="s">
        <v>907</v>
      </c>
      <c r="AF289" s="7" t="s">
        <v>2148</v>
      </c>
      <c r="BV289" s="7" t="s">
        <v>9828</v>
      </c>
      <c r="BW289" t="str">
        <f>_xll.BDP(BV289,"NAME")</f>
        <v>JPN YEN CURR FUT  Dec10</v>
      </c>
    </row>
    <row r="290" spans="5:75" ht="17.25" customHeight="1" x14ac:dyDescent="0.25">
      <c r="E290" s="7" t="s">
        <v>296</v>
      </c>
      <c r="G290" s="7" t="s">
        <v>413</v>
      </c>
      <c r="M290" s="7" t="s">
        <v>4074</v>
      </c>
      <c r="O290" s="6" t="s">
        <v>4643</v>
      </c>
      <c r="P290" s="7" t="s">
        <v>4984</v>
      </c>
      <c r="Q290" s="6" t="s">
        <v>1218</v>
      </c>
      <c r="S290" s="6" t="s">
        <v>5458</v>
      </c>
      <c r="T290" s="6" t="s">
        <v>1522</v>
      </c>
      <c r="AE290" s="6" t="s">
        <v>1805</v>
      </c>
      <c r="AF290" s="6" t="s">
        <v>2149</v>
      </c>
      <c r="BV290" s="6" t="s">
        <v>9829</v>
      </c>
      <c r="BW290" t="str">
        <f>_xll.BDP(BV290,"NAME")</f>
        <v>#N/A Invalid Security</v>
      </c>
    </row>
    <row r="291" spans="5:75" ht="17.25" customHeight="1" x14ac:dyDescent="0.25">
      <c r="E291" s="6" t="s">
        <v>2848</v>
      </c>
      <c r="G291" s="7" t="s">
        <v>3234</v>
      </c>
      <c r="M291" s="7" t="s">
        <v>4075</v>
      </c>
      <c r="O291" s="6" t="s">
        <v>4644</v>
      </c>
      <c r="P291" s="7" t="s">
        <v>4985</v>
      </c>
      <c r="Q291" s="6" t="s">
        <v>1219</v>
      </c>
      <c r="S291" s="6" t="s">
        <v>5459</v>
      </c>
      <c r="T291" s="6" t="s">
        <v>1523</v>
      </c>
      <c r="AE291" s="6" t="s">
        <v>921</v>
      </c>
      <c r="AF291" s="6" t="s">
        <v>2150</v>
      </c>
      <c r="BV291" s="6" t="s">
        <v>9830</v>
      </c>
      <c r="BW291" t="str">
        <f>_xll.BDP(BV291,"NAME")</f>
        <v>#N/A Invalid Security</v>
      </c>
    </row>
    <row r="292" spans="5:75" ht="17.25" customHeight="1" x14ac:dyDescent="0.25">
      <c r="E292" s="6" t="s">
        <v>2849</v>
      </c>
      <c r="G292" s="7" t="s">
        <v>3235</v>
      </c>
      <c r="M292" s="7" t="s">
        <v>4076</v>
      </c>
      <c r="O292" s="6" t="s">
        <v>4645</v>
      </c>
      <c r="P292" s="7" t="s">
        <v>4986</v>
      </c>
      <c r="Q292" s="6" t="s">
        <v>770</v>
      </c>
      <c r="S292" s="6" t="s">
        <v>5460</v>
      </c>
      <c r="T292" s="6" t="s">
        <v>838</v>
      </c>
      <c r="AE292" s="6" t="s">
        <v>1806</v>
      </c>
      <c r="AF292" s="6" t="s">
        <v>2151</v>
      </c>
      <c r="BV292" s="6" t="s">
        <v>9831</v>
      </c>
      <c r="BW292" t="str">
        <f>_xll.BDP(BV292,"NAME")</f>
        <v>JPN YEN CURR FUT  Mar11</v>
      </c>
    </row>
    <row r="293" spans="5:75" ht="17.25" customHeight="1" x14ac:dyDescent="0.25">
      <c r="E293" s="6" t="s">
        <v>297</v>
      </c>
      <c r="G293" s="7" t="s">
        <v>414</v>
      </c>
      <c r="M293" s="7" t="s">
        <v>4077</v>
      </c>
      <c r="O293" s="6" t="s">
        <v>4646</v>
      </c>
      <c r="P293" s="7" t="s">
        <v>4987</v>
      </c>
      <c r="Q293" s="6" t="s">
        <v>1220</v>
      </c>
      <c r="S293" s="6" t="s">
        <v>5461</v>
      </c>
      <c r="T293" s="6" t="s">
        <v>1524</v>
      </c>
      <c r="AE293" s="6" t="s">
        <v>1807</v>
      </c>
      <c r="AF293" s="6" t="s">
        <v>2152</v>
      </c>
      <c r="BV293" s="6" t="s">
        <v>9832</v>
      </c>
      <c r="BW293" t="str">
        <f>_xll.BDP(BV293,"NAME")</f>
        <v>#N/A Invalid Security</v>
      </c>
    </row>
    <row r="294" spans="5:75" ht="17.25" customHeight="1" x14ac:dyDescent="0.25">
      <c r="E294" s="6" t="s">
        <v>2850</v>
      </c>
      <c r="G294" s="7" t="s">
        <v>3236</v>
      </c>
      <c r="M294" s="7" t="s">
        <v>4078</v>
      </c>
      <c r="O294" s="6" t="s">
        <v>4647</v>
      </c>
      <c r="P294" s="7" t="s">
        <v>4988</v>
      </c>
      <c r="Q294" s="6" t="s">
        <v>1221</v>
      </c>
      <c r="S294" s="6" t="s">
        <v>5462</v>
      </c>
      <c r="T294" s="6" t="s">
        <v>1525</v>
      </c>
      <c r="AE294" s="6" t="s">
        <v>1808</v>
      </c>
      <c r="AF294" s="6" t="s">
        <v>2153</v>
      </c>
      <c r="BV294" s="6" t="s">
        <v>9833</v>
      </c>
      <c r="BW294" t="str">
        <f>_xll.BDP(BV294,"NAME")</f>
        <v>#N/A Invalid Security</v>
      </c>
    </row>
    <row r="295" spans="5:75" ht="17.25" customHeight="1" x14ac:dyDescent="0.25">
      <c r="E295" s="6" t="s">
        <v>2851</v>
      </c>
      <c r="G295" s="7" t="s">
        <v>3237</v>
      </c>
      <c r="M295" s="7" t="s">
        <v>4079</v>
      </c>
      <c r="O295" s="6" t="s">
        <v>4648</v>
      </c>
      <c r="P295" s="7" t="s">
        <v>4989</v>
      </c>
      <c r="Q295" s="6" t="s">
        <v>771</v>
      </c>
      <c r="S295" s="6" t="s">
        <v>5463</v>
      </c>
      <c r="T295" s="6" t="s">
        <v>839</v>
      </c>
      <c r="AE295" s="6" t="s">
        <v>934</v>
      </c>
      <c r="AF295" s="6" t="s">
        <v>2154</v>
      </c>
      <c r="BV295" s="6" t="s">
        <v>9834</v>
      </c>
      <c r="BW295" t="str">
        <f>_xll.BDP(BV295,"NAME")</f>
        <v>JPN YEN CURR FUT  Jun11</v>
      </c>
    </row>
    <row r="296" spans="5:75" ht="17.25" customHeight="1" x14ac:dyDescent="0.25">
      <c r="E296" s="6" t="s">
        <v>298</v>
      </c>
      <c r="G296" s="7" t="s">
        <v>415</v>
      </c>
      <c r="M296" s="7" t="s">
        <v>4080</v>
      </c>
      <c r="O296" s="7" t="s">
        <v>4649</v>
      </c>
      <c r="P296" s="7" t="s">
        <v>4990</v>
      </c>
      <c r="Q296" s="6" t="s">
        <v>1222</v>
      </c>
      <c r="S296" s="6" t="s">
        <v>5464</v>
      </c>
      <c r="T296" s="6" t="s">
        <v>1526</v>
      </c>
      <c r="AE296" s="6" t="s">
        <v>1809</v>
      </c>
      <c r="AF296" s="6" t="s">
        <v>2155</v>
      </c>
      <c r="BV296" s="6" t="s">
        <v>9835</v>
      </c>
      <c r="BW296" t="str">
        <f>_xll.BDP(BV296,"NAME")</f>
        <v>#N/A Invalid Security</v>
      </c>
    </row>
    <row r="297" spans="5:75" ht="17.25" customHeight="1" x14ac:dyDescent="0.25">
      <c r="E297" s="6" t="s">
        <v>2852</v>
      </c>
      <c r="G297" s="7" t="s">
        <v>3238</v>
      </c>
      <c r="M297" s="7" t="s">
        <v>4081</v>
      </c>
      <c r="O297" s="7" t="s">
        <v>4650</v>
      </c>
      <c r="P297" s="7" t="s">
        <v>4991</v>
      </c>
      <c r="Q297" s="6" t="s">
        <v>1223</v>
      </c>
      <c r="S297" s="6" t="s">
        <v>5465</v>
      </c>
      <c r="T297" s="6" t="s">
        <v>1527</v>
      </c>
      <c r="AE297" s="6" t="s">
        <v>947</v>
      </c>
      <c r="AF297" s="6" t="s">
        <v>2156</v>
      </c>
      <c r="BV297" s="6" t="s">
        <v>9836</v>
      </c>
      <c r="BW297" t="str">
        <f>_xll.BDP(BV297,"NAME")</f>
        <v>#N/A Invalid Security</v>
      </c>
    </row>
    <row r="298" spans="5:75" ht="17.25" customHeight="1" x14ac:dyDescent="0.25">
      <c r="E298" s="6" t="s">
        <v>2853</v>
      </c>
      <c r="G298" s="7" t="s">
        <v>3239</v>
      </c>
      <c r="M298" s="7" t="s">
        <v>4082</v>
      </c>
      <c r="O298" s="7" t="s">
        <v>4651</v>
      </c>
      <c r="P298" s="7" t="s">
        <v>4992</v>
      </c>
      <c r="Q298" s="6" t="s">
        <v>772</v>
      </c>
      <c r="S298" s="6" t="s">
        <v>5466</v>
      </c>
      <c r="T298" s="6" t="s">
        <v>840</v>
      </c>
      <c r="AE298" s="6" t="s">
        <v>1810</v>
      </c>
      <c r="AF298" s="6" t="s">
        <v>2157</v>
      </c>
      <c r="BV298" s="6" t="s">
        <v>9837</v>
      </c>
      <c r="BW298" t="str">
        <f>_xll.BDP(BV298,"NAME")</f>
        <v>JPN YEN CURR FUT  Sep11</v>
      </c>
    </row>
    <row r="299" spans="5:75" ht="17.25" customHeight="1" x14ac:dyDescent="0.25">
      <c r="E299" s="6" t="s">
        <v>299</v>
      </c>
      <c r="G299" s="7" t="s">
        <v>416</v>
      </c>
      <c r="M299" s="6" t="s">
        <v>4083</v>
      </c>
      <c r="O299" s="7" t="s">
        <v>4652</v>
      </c>
      <c r="P299" s="7" t="s">
        <v>4993</v>
      </c>
      <c r="Q299" s="6" t="s">
        <v>1224</v>
      </c>
      <c r="S299" s="6" t="s">
        <v>5467</v>
      </c>
      <c r="T299" s="6" t="s">
        <v>1528</v>
      </c>
      <c r="AE299" s="6" t="s">
        <v>1811</v>
      </c>
      <c r="AF299" s="6" t="s">
        <v>2158</v>
      </c>
      <c r="BV299" s="6" t="s">
        <v>9838</v>
      </c>
      <c r="BW299" t="str">
        <f>_xll.BDP(BV299,"NAME")</f>
        <v>#N/A Invalid Security</v>
      </c>
    </row>
    <row r="300" spans="5:75" ht="17.25" customHeight="1" x14ac:dyDescent="0.25">
      <c r="E300" s="6" t="s">
        <v>2854</v>
      </c>
      <c r="G300" s="6" t="s">
        <v>3240</v>
      </c>
      <c r="M300" s="6" t="s">
        <v>4084</v>
      </c>
      <c r="O300" s="7" t="s">
        <v>4653</v>
      </c>
      <c r="P300" s="7" t="s">
        <v>4994</v>
      </c>
      <c r="Q300" s="6" t="s">
        <v>1225</v>
      </c>
      <c r="S300" s="6" t="s">
        <v>5468</v>
      </c>
      <c r="T300" s="6" t="s">
        <v>1529</v>
      </c>
      <c r="AE300" s="6" t="s">
        <v>1812</v>
      </c>
      <c r="AF300" s="6" t="s">
        <v>2159</v>
      </c>
      <c r="BV300" s="6" t="s">
        <v>9839</v>
      </c>
      <c r="BW300" t="str">
        <f>_xll.BDP(BV300,"NAME")</f>
        <v>#N/A Invalid Security</v>
      </c>
    </row>
    <row r="301" spans="5:75" ht="17.25" customHeight="1" x14ac:dyDescent="0.25">
      <c r="E301" s="6" t="s">
        <v>2855</v>
      </c>
      <c r="G301" s="6" t="s">
        <v>3241</v>
      </c>
      <c r="M301" s="6" t="s">
        <v>4085</v>
      </c>
      <c r="O301" s="7" t="s">
        <v>4654</v>
      </c>
      <c r="P301" s="7" t="s">
        <v>4995</v>
      </c>
      <c r="Q301" s="6" t="s">
        <v>773</v>
      </c>
      <c r="S301" s="6" t="s">
        <v>5469</v>
      </c>
      <c r="T301" s="6" t="s">
        <v>841</v>
      </c>
      <c r="AE301" s="6" t="s">
        <v>908</v>
      </c>
      <c r="AF301" s="6" t="s">
        <v>2160</v>
      </c>
      <c r="BV301" s="6" t="s">
        <v>9840</v>
      </c>
      <c r="BW301" t="str">
        <f>_xll.BDP(BV301,"NAME")</f>
        <v>JPN YEN CURR FUT  Dec11</v>
      </c>
    </row>
    <row r="302" spans="5:75" ht="17.25" customHeight="1" x14ac:dyDescent="0.25">
      <c r="E302" s="6" t="s">
        <v>300</v>
      </c>
      <c r="G302" s="6" t="s">
        <v>417</v>
      </c>
      <c r="M302" s="6" t="s">
        <v>4086</v>
      </c>
      <c r="O302" s="7" t="s">
        <v>4655</v>
      </c>
      <c r="P302" s="6" t="s">
        <v>4996</v>
      </c>
      <c r="Q302" s="7" t="s">
        <v>1226</v>
      </c>
      <c r="S302" s="7" t="s">
        <v>5470</v>
      </c>
      <c r="T302" s="7" t="s">
        <v>1530</v>
      </c>
      <c r="AE302" s="7" t="s">
        <v>1813</v>
      </c>
      <c r="AF302" s="7" t="s">
        <v>2161</v>
      </c>
      <c r="BV302" s="7" t="s">
        <v>9841</v>
      </c>
      <c r="BW302" t="str">
        <f>_xll.BDP(BV302,"NAME")</f>
        <v>#N/A Invalid Security</v>
      </c>
    </row>
    <row r="303" spans="5:75" ht="17.25" customHeight="1" x14ac:dyDescent="0.25">
      <c r="E303" s="7" t="s">
        <v>2856</v>
      </c>
      <c r="G303" s="6" t="s">
        <v>3242</v>
      </c>
      <c r="M303" s="6" t="s">
        <v>4087</v>
      </c>
      <c r="O303" s="7" t="s">
        <v>4656</v>
      </c>
      <c r="P303" s="6" t="s">
        <v>4997</v>
      </c>
      <c r="Q303" s="7" t="s">
        <v>1227</v>
      </c>
      <c r="S303" s="7" t="s">
        <v>5471</v>
      </c>
      <c r="T303" s="7" t="s">
        <v>1531</v>
      </c>
      <c r="AE303" s="7" t="s">
        <v>922</v>
      </c>
      <c r="AF303" s="7" t="s">
        <v>2162</v>
      </c>
      <c r="BV303" s="7" t="s">
        <v>9842</v>
      </c>
      <c r="BW303" t="str">
        <f>_xll.BDP(BV303,"NAME")</f>
        <v>#N/A Invalid Security</v>
      </c>
    </row>
    <row r="304" spans="5:75" ht="17.25" customHeight="1" x14ac:dyDescent="0.25">
      <c r="E304" s="7" t="s">
        <v>2857</v>
      </c>
      <c r="G304" s="6" t="s">
        <v>418</v>
      </c>
      <c r="M304" s="6" t="s">
        <v>4088</v>
      </c>
      <c r="O304" s="7" t="s">
        <v>4657</v>
      </c>
      <c r="P304" s="6" t="s">
        <v>4998</v>
      </c>
      <c r="Q304" s="7" t="s">
        <v>774</v>
      </c>
      <c r="S304" s="7" t="s">
        <v>5472</v>
      </c>
      <c r="T304" s="7" t="s">
        <v>842</v>
      </c>
      <c r="AE304" s="7" t="s">
        <v>1814</v>
      </c>
      <c r="AF304" s="7" t="s">
        <v>2163</v>
      </c>
      <c r="BV304" s="7" t="s">
        <v>9843</v>
      </c>
      <c r="BW304" t="str">
        <f>_xll.BDP(BV304,"NAME")</f>
        <v>JPN YEN CURR FUT  Mar12</v>
      </c>
    </row>
    <row r="305" spans="5:75" ht="17.25" customHeight="1" x14ac:dyDescent="0.25">
      <c r="E305" s="7" t="s">
        <v>301</v>
      </c>
      <c r="G305" s="6" t="s">
        <v>419</v>
      </c>
      <c r="M305" s="6" t="s">
        <v>9139</v>
      </c>
      <c r="O305" s="7" t="s">
        <v>4658</v>
      </c>
      <c r="P305" s="6" t="s">
        <v>4999</v>
      </c>
      <c r="Q305" s="7" t="s">
        <v>1228</v>
      </c>
      <c r="S305" s="7" t="s">
        <v>5473</v>
      </c>
      <c r="T305" s="7" t="s">
        <v>1532</v>
      </c>
      <c r="AE305" s="7" t="s">
        <v>1815</v>
      </c>
      <c r="AF305" s="7" t="s">
        <v>2164</v>
      </c>
      <c r="BV305" s="7" t="s">
        <v>9844</v>
      </c>
      <c r="BW305" t="str">
        <f>_xll.BDP(BV305,"NAME")</f>
        <v>#N/A Invalid Security</v>
      </c>
    </row>
    <row r="306" spans="5:75" ht="17.25" customHeight="1" x14ac:dyDescent="0.25">
      <c r="E306" s="7" t="s">
        <v>2858</v>
      </c>
      <c r="G306" s="6" t="s">
        <v>420</v>
      </c>
      <c r="M306" s="7" t="s">
        <v>9982</v>
      </c>
      <c r="O306" s="7" t="s">
        <v>4659</v>
      </c>
      <c r="P306" s="6" t="s">
        <v>5000</v>
      </c>
      <c r="Q306" s="7" t="s">
        <v>1229</v>
      </c>
      <c r="S306" s="7" t="s">
        <v>5474</v>
      </c>
      <c r="T306" s="7" t="s">
        <v>1533</v>
      </c>
      <c r="AE306" s="7" t="s">
        <v>1816</v>
      </c>
      <c r="AF306" s="7" t="s">
        <v>2165</v>
      </c>
      <c r="BV306" s="7" t="s">
        <v>9845</v>
      </c>
      <c r="BW306" t="str">
        <f>_xll.BDP(BV306,"NAME")</f>
        <v>#N/A Invalid Security</v>
      </c>
    </row>
    <row r="307" spans="5:75" ht="17.25" customHeight="1" x14ac:dyDescent="0.25">
      <c r="E307" s="7" t="s">
        <v>2859</v>
      </c>
      <c r="G307" s="7" t="s">
        <v>9976</v>
      </c>
      <c r="M307" s="7" t="s">
        <v>9983</v>
      </c>
      <c r="O307" s="7" t="s">
        <v>4660</v>
      </c>
      <c r="P307" s="6" t="s">
        <v>5001</v>
      </c>
      <c r="Q307" s="7" t="s">
        <v>775</v>
      </c>
      <c r="S307" s="7" t="s">
        <v>5475</v>
      </c>
      <c r="T307" s="7" t="s">
        <v>843</v>
      </c>
      <c r="AE307" s="7" t="s">
        <v>935</v>
      </c>
      <c r="AF307" s="7" t="s">
        <v>2166</v>
      </c>
      <c r="BV307" s="7" t="s">
        <v>9846</v>
      </c>
      <c r="BW307" t="str">
        <f>_xll.BDP(BV307,"NAME")</f>
        <v>JPN YEN CURR FUT  Jun12</v>
      </c>
    </row>
    <row r="308" spans="5:75" ht="17.25" customHeight="1" x14ac:dyDescent="0.25">
      <c r="E308" s="7" t="s">
        <v>302</v>
      </c>
      <c r="G308" s="7" t="s">
        <v>9977</v>
      </c>
      <c r="M308" s="7" t="s">
        <v>9920</v>
      </c>
      <c r="O308" s="6" t="s">
        <v>4661</v>
      </c>
      <c r="P308" s="6" t="s">
        <v>5002</v>
      </c>
      <c r="Q308" s="7" t="s">
        <v>1230</v>
      </c>
      <c r="S308" s="7" t="s">
        <v>5476</v>
      </c>
      <c r="T308" s="7" t="s">
        <v>1534</v>
      </c>
      <c r="AE308" s="7" t="s">
        <v>1817</v>
      </c>
      <c r="AF308" s="7" t="s">
        <v>2167</v>
      </c>
      <c r="BV308" s="7" t="s">
        <v>9847</v>
      </c>
      <c r="BW308" t="str">
        <f>_xll.BDP(BV308,"NAME")</f>
        <v>#N/A Invalid Security</v>
      </c>
    </row>
    <row r="309" spans="5:75" ht="17.25" customHeight="1" x14ac:dyDescent="0.25">
      <c r="E309" s="7" t="s">
        <v>2860</v>
      </c>
      <c r="G309" s="7" t="s">
        <v>9917</v>
      </c>
      <c r="M309" s="7" t="s">
        <v>10000</v>
      </c>
      <c r="O309" s="6" t="s">
        <v>4662</v>
      </c>
      <c r="P309" s="6" t="s">
        <v>5003</v>
      </c>
      <c r="Q309" s="7" t="s">
        <v>1231</v>
      </c>
      <c r="S309" s="7" t="s">
        <v>5477</v>
      </c>
      <c r="T309" s="7" t="s">
        <v>1535</v>
      </c>
      <c r="AE309" s="7" t="s">
        <v>948</v>
      </c>
      <c r="AF309" s="7" t="s">
        <v>2168</v>
      </c>
      <c r="BV309" s="7" t="s">
        <v>9848</v>
      </c>
      <c r="BW309" t="str">
        <f>_xll.BDP(BV309,"NAME")</f>
        <v>#N/A Invalid Security</v>
      </c>
    </row>
    <row r="310" spans="5:75" ht="17.25" customHeight="1" x14ac:dyDescent="0.25">
      <c r="E310" s="7" t="s">
        <v>2861</v>
      </c>
      <c r="G310" s="7" t="s">
        <v>9997</v>
      </c>
      <c r="M310" s="7" t="s">
        <v>10036</v>
      </c>
      <c r="O310" s="6" t="s">
        <v>4663</v>
      </c>
      <c r="P310" s="6" t="s">
        <v>5004</v>
      </c>
      <c r="Q310" s="7" t="s">
        <v>776</v>
      </c>
      <c r="S310" s="7" t="s">
        <v>5478</v>
      </c>
      <c r="T310" s="7" t="s">
        <v>844</v>
      </c>
      <c r="AE310" s="7" t="s">
        <v>1818</v>
      </c>
      <c r="AF310" s="7" t="s">
        <v>2169</v>
      </c>
      <c r="BV310" s="7" t="s">
        <v>9849</v>
      </c>
      <c r="BW310" t="str">
        <f>_xll.BDP(BV310,"NAME")</f>
        <v>JPN YEN CURR FUT  Sep12</v>
      </c>
    </row>
    <row r="311" spans="5:75" ht="17.25" customHeight="1" x14ac:dyDescent="0.25">
      <c r="E311" s="7" t="s">
        <v>303</v>
      </c>
      <c r="G311" s="7" t="s">
        <v>10029</v>
      </c>
      <c r="M311" s="7" t="s">
        <v>9944</v>
      </c>
      <c r="O311" s="6" t="s">
        <v>4664</v>
      </c>
      <c r="P311" s="6" t="s">
        <v>5005</v>
      </c>
      <c r="Q311" s="7" t="s">
        <v>1232</v>
      </c>
      <c r="S311" s="7" t="s">
        <v>5479</v>
      </c>
      <c r="T311" s="7" t="s">
        <v>1536</v>
      </c>
      <c r="AE311" s="7" t="s">
        <v>1819</v>
      </c>
      <c r="AF311" s="7" t="s">
        <v>2170</v>
      </c>
      <c r="BV311" s="7" t="s">
        <v>9850</v>
      </c>
      <c r="BW311" t="str">
        <f>_xll.BDP(BV311,"NAME")</f>
        <v>#N/A Invalid Security</v>
      </c>
    </row>
    <row r="312" spans="5:75" ht="17.25" customHeight="1" x14ac:dyDescent="0.25">
      <c r="E312" s="7" t="s">
        <v>2862</v>
      </c>
      <c r="G312" s="7" t="s">
        <v>10030</v>
      </c>
      <c r="O312" s="6" t="s">
        <v>4665</v>
      </c>
      <c r="P312" s="6" t="s">
        <v>5006</v>
      </c>
      <c r="Q312" s="7" t="s">
        <v>1233</v>
      </c>
      <c r="S312" s="7" t="s">
        <v>5480</v>
      </c>
      <c r="T312" s="7" t="s">
        <v>1537</v>
      </c>
      <c r="AE312" s="7" t="s">
        <v>1820</v>
      </c>
      <c r="AF312" s="7" t="s">
        <v>2171</v>
      </c>
      <c r="BV312" s="7" t="s">
        <v>9851</v>
      </c>
      <c r="BW312" t="str">
        <f>_xll.BDP(BV312,"NAME")</f>
        <v>#N/A Invalid Security</v>
      </c>
    </row>
    <row r="313" spans="5:75" ht="17.25" customHeight="1" x14ac:dyDescent="0.25">
      <c r="E313" s="7" t="s">
        <v>2863</v>
      </c>
      <c r="O313" s="6" t="s">
        <v>4666</v>
      </c>
      <c r="P313" s="6" t="s">
        <v>5007</v>
      </c>
      <c r="Q313" s="7" t="s">
        <v>777</v>
      </c>
      <c r="S313" s="7" t="s">
        <v>5481</v>
      </c>
      <c r="T313" s="7" t="s">
        <v>845</v>
      </c>
      <c r="AE313" s="7" t="s">
        <v>909</v>
      </c>
      <c r="AF313" s="7" t="s">
        <v>2172</v>
      </c>
      <c r="BV313" s="7" t="s">
        <v>9852</v>
      </c>
      <c r="BW313" t="str">
        <f>_xll.BDP(BV313,"NAME")</f>
        <v>JPN YEN CURR FUT  Dec12</v>
      </c>
    </row>
    <row r="314" spans="5:75" ht="17.25" customHeight="1" x14ac:dyDescent="0.25">
      <c r="E314" s="7" t="s">
        <v>304</v>
      </c>
      <c r="O314" s="6" t="s">
        <v>4667</v>
      </c>
      <c r="P314" s="7" t="s">
        <v>5008</v>
      </c>
      <c r="Q314" s="6" t="s">
        <v>1234</v>
      </c>
      <c r="S314" s="6" t="s">
        <v>5482</v>
      </c>
      <c r="T314" s="6" t="s">
        <v>1538</v>
      </c>
      <c r="AE314" s="6" t="s">
        <v>1821</v>
      </c>
      <c r="AF314" s="6" t="s">
        <v>2173</v>
      </c>
      <c r="BV314" s="6" t="s">
        <v>9853</v>
      </c>
      <c r="BW314" t="str">
        <f>_xll.BDP(BV314,"NAME")</f>
        <v>#N/A Invalid Security</v>
      </c>
    </row>
    <row r="315" spans="5:75" ht="17.25" customHeight="1" x14ac:dyDescent="0.25">
      <c r="E315" s="6" t="s">
        <v>2864</v>
      </c>
      <c r="O315" s="6" t="s">
        <v>4668</v>
      </c>
      <c r="P315" s="7" t="s">
        <v>5009</v>
      </c>
      <c r="Q315" s="6" t="s">
        <v>1235</v>
      </c>
      <c r="S315" s="6" t="s">
        <v>5483</v>
      </c>
      <c r="T315" s="6" t="s">
        <v>1539</v>
      </c>
      <c r="AE315" s="6" t="s">
        <v>923</v>
      </c>
      <c r="AF315" s="6" t="s">
        <v>2174</v>
      </c>
      <c r="BV315" s="6" t="s">
        <v>9854</v>
      </c>
      <c r="BW315" t="str">
        <f>_xll.BDP(BV315,"NAME")</f>
        <v>#N/A Invalid Security</v>
      </c>
    </row>
    <row r="316" spans="5:75" ht="17.25" customHeight="1" x14ac:dyDescent="0.25">
      <c r="E316" s="6" t="s">
        <v>2865</v>
      </c>
      <c r="O316" s="6" t="s">
        <v>4669</v>
      </c>
      <c r="P316" s="7" t="s">
        <v>5010</v>
      </c>
      <c r="Q316" s="6" t="s">
        <v>778</v>
      </c>
      <c r="S316" s="6" t="s">
        <v>5484</v>
      </c>
      <c r="T316" s="6" t="s">
        <v>846</v>
      </c>
      <c r="AE316" s="6" t="s">
        <v>1822</v>
      </c>
      <c r="AF316" s="6" t="s">
        <v>2175</v>
      </c>
      <c r="BV316" s="6" t="s">
        <v>9855</v>
      </c>
      <c r="BW316" t="str">
        <f>_xll.BDP(BV316,"NAME")</f>
        <v>JPN YEN CURR FUT  Mar13</v>
      </c>
    </row>
    <row r="317" spans="5:75" ht="17.25" customHeight="1" x14ac:dyDescent="0.25">
      <c r="E317" s="6" t="s">
        <v>305</v>
      </c>
      <c r="O317" s="6" t="s">
        <v>4670</v>
      </c>
      <c r="P317" s="7" t="s">
        <v>5011</v>
      </c>
      <c r="Q317" s="6" t="s">
        <v>1236</v>
      </c>
      <c r="S317" s="6" t="s">
        <v>5485</v>
      </c>
      <c r="T317" s="6" t="s">
        <v>1540</v>
      </c>
      <c r="AE317" s="6" t="s">
        <v>1823</v>
      </c>
      <c r="AF317" s="6" t="s">
        <v>2176</v>
      </c>
      <c r="BV317" s="6" t="s">
        <v>9856</v>
      </c>
      <c r="BW317" t="str">
        <f>_xll.BDP(BV317,"NAME")</f>
        <v>#N/A Invalid Security</v>
      </c>
    </row>
    <row r="318" spans="5:75" ht="17.25" customHeight="1" x14ac:dyDescent="0.25">
      <c r="E318" s="6" t="s">
        <v>2866</v>
      </c>
      <c r="O318" s="6" t="s">
        <v>4671</v>
      </c>
      <c r="P318" s="7" t="s">
        <v>5012</v>
      </c>
      <c r="Q318" s="6" t="s">
        <v>1237</v>
      </c>
      <c r="S318" s="6" t="s">
        <v>5486</v>
      </c>
      <c r="T318" s="6" t="s">
        <v>10015</v>
      </c>
      <c r="AE318" s="6" t="s">
        <v>1824</v>
      </c>
      <c r="AF318" s="6" t="s">
        <v>2177</v>
      </c>
      <c r="BV318" s="6" t="s">
        <v>9857</v>
      </c>
      <c r="BW318" t="str">
        <f>_xll.BDP(BV318,"NAME")</f>
        <v>#N/A Invalid Security</v>
      </c>
    </row>
    <row r="319" spans="5:75" ht="17.25" customHeight="1" x14ac:dyDescent="0.25">
      <c r="E319" s="6" t="s">
        <v>2867</v>
      </c>
      <c r="O319" s="6" t="s">
        <v>4672</v>
      </c>
      <c r="P319" s="7" t="s">
        <v>5013</v>
      </c>
      <c r="Q319" s="6" t="s">
        <v>779</v>
      </c>
      <c r="S319" s="6" t="s">
        <v>5487</v>
      </c>
      <c r="T319" s="6" t="s">
        <v>10016</v>
      </c>
      <c r="AE319" s="6" t="s">
        <v>936</v>
      </c>
      <c r="AF319" s="6" t="s">
        <v>2178</v>
      </c>
      <c r="BV319" s="6" t="s">
        <v>9858</v>
      </c>
      <c r="BW319" t="str">
        <f>_xll.BDP(BV319,"NAME")</f>
        <v>JPN YEN CURR FUT  Jun13</v>
      </c>
    </row>
    <row r="320" spans="5:75" ht="17.25" customHeight="1" x14ac:dyDescent="0.25">
      <c r="E320" s="6" t="s">
        <v>306</v>
      </c>
      <c r="O320" s="7" t="s">
        <v>4673</v>
      </c>
      <c r="P320" s="7" t="s">
        <v>5014</v>
      </c>
      <c r="Q320" s="6" t="s">
        <v>1238</v>
      </c>
      <c r="S320" s="6" t="s">
        <v>5488</v>
      </c>
      <c r="T320" s="6" t="s">
        <v>10017</v>
      </c>
      <c r="AE320" s="6" t="s">
        <v>1825</v>
      </c>
      <c r="AF320" s="6" t="s">
        <v>2179</v>
      </c>
      <c r="BV320" s="6" t="s">
        <v>9859</v>
      </c>
      <c r="BW320" t="str">
        <f>_xll.BDP(BV320,"NAME")</f>
        <v>#N/A Invalid Security</v>
      </c>
    </row>
    <row r="321" spans="5:75" ht="17.25" customHeight="1" x14ac:dyDescent="0.25">
      <c r="E321" s="6" t="s">
        <v>2868</v>
      </c>
      <c r="O321" s="7" t="s">
        <v>4674</v>
      </c>
      <c r="P321" s="7" t="s">
        <v>5015</v>
      </c>
      <c r="Q321" s="6" t="s">
        <v>1239</v>
      </c>
      <c r="S321" s="6" t="s">
        <v>5489</v>
      </c>
      <c r="T321" s="6" t="s">
        <v>10018</v>
      </c>
      <c r="AE321" s="6" t="s">
        <v>949</v>
      </c>
      <c r="AF321" s="6" t="s">
        <v>2180</v>
      </c>
      <c r="BV321" s="6" t="s">
        <v>9860</v>
      </c>
      <c r="BW321" t="str">
        <f>_xll.BDP(BV321,"NAME")</f>
        <v>#N/A Invalid Security</v>
      </c>
    </row>
    <row r="322" spans="5:75" ht="17.25" customHeight="1" x14ac:dyDescent="0.25">
      <c r="E322" s="6" t="s">
        <v>2869</v>
      </c>
      <c r="O322" s="7" t="s">
        <v>4675</v>
      </c>
      <c r="P322" s="7" t="s">
        <v>5016</v>
      </c>
      <c r="Q322" s="6" t="s">
        <v>780</v>
      </c>
      <c r="S322" s="6" t="s">
        <v>5490</v>
      </c>
      <c r="T322" s="6" t="s">
        <v>10019</v>
      </c>
      <c r="AE322" s="6" t="s">
        <v>1826</v>
      </c>
      <c r="AF322" s="6" t="s">
        <v>2181</v>
      </c>
      <c r="BV322" s="6" t="s">
        <v>9861</v>
      </c>
      <c r="BW322" t="str">
        <f>_xll.BDP(BV322,"NAME")</f>
        <v>JPN YEN CURR FUT  Sep13</v>
      </c>
    </row>
    <row r="323" spans="5:75" ht="17.25" customHeight="1" x14ac:dyDescent="0.25">
      <c r="E323" s="6" t="s">
        <v>307</v>
      </c>
      <c r="O323" s="7" t="s">
        <v>4676</v>
      </c>
      <c r="P323" s="7" t="s">
        <v>5017</v>
      </c>
      <c r="Q323" s="6" t="s">
        <v>1240</v>
      </c>
      <c r="S323" s="6" t="s">
        <v>5491</v>
      </c>
      <c r="T323" s="6" t="s">
        <v>10020</v>
      </c>
      <c r="AE323" s="6" t="s">
        <v>1827</v>
      </c>
      <c r="AF323" s="6" t="s">
        <v>2182</v>
      </c>
      <c r="BV323" s="6" t="s">
        <v>9862</v>
      </c>
      <c r="BW323" t="str">
        <f>_xll.BDP(BV323,"NAME")</f>
        <v>#N/A Invalid Security</v>
      </c>
    </row>
    <row r="324" spans="5:75" ht="17.25" customHeight="1" x14ac:dyDescent="0.25">
      <c r="E324" s="6" t="s">
        <v>2870</v>
      </c>
      <c r="O324" s="7" t="s">
        <v>4677</v>
      </c>
      <c r="P324" s="7" t="s">
        <v>5018</v>
      </c>
      <c r="Q324" s="6" t="s">
        <v>1241</v>
      </c>
      <c r="S324" s="6" t="s">
        <v>5492</v>
      </c>
      <c r="T324" s="6" t="s">
        <v>10021</v>
      </c>
      <c r="AE324" s="6" t="s">
        <v>1828</v>
      </c>
      <c r="AF324" s="6" t="s">
        <v>2183</v>
      </c>
      <c r="BV324" s="6" t="s">
        <v>9863</v>
      </c>
      <c r="BW324" t="str">
        <f>_xll.BDP(BV324,"NAME")</f>
        <v>#N/A Invalid Security</v>
      </c>
    </row>
    <row r="325" spans="5:75" ht="17.25" customHeight="1" x14ac:dyDescent="0.25">
      <c r="E325" s="6" t="s">
        <v>2871</v>
      </c>
      <c r="O325" s="7" t="s">
        <v>4678</v>
      </c>
      <c r="P325" s="7" t="s">
        <v>5019</v>
      </c>
      <c r="Q325" s="6" t="s">
        <v>781</v>
      </c>
      <c r="S325" s="6" t="s">
        <v>5493</v>
      </c>
      <c r="T325" s="6" t="s">
        <v>10022</v>
      </c>
      <c r="AE325" s="6" t="s">
        <v>910</v>
      </c>
      <c r="AF325" s="6" t="s">
        <v>2184</v>
      </c>
      <c r="BV325" s="6" t="s">
        <v>9864</v>
      </c>
      <c r="BW325" t="str">
        <f>_xll.BDP(BV325,"NAME")</f>
        <v>JPN YEN CURR FUT  Dec13</v>
      </c>
    </row>
    <row r="326" spans="5:75" ht="17.25" customHeight="1" x14ac:dyDescent="0.25">
      <c r="E326" s="6" t="s">
        <v>308</v>
      </c>
      <c r="O326" s="7" t="s">
        <v>4679</v>
      </c>
      <c r="P326" s="6" t="s">
        <v>5020</v>
      </c>
      <c r="Q326" s="7" t="s">
        <v>1242</v>
      </c>
      <c r="S326" s="7" t="s">
        <v>5494</v>
      </c>
      <c r="T326" s="7" t="s">
        <v>10023</v>
      </c>
      <c r="AE326" s="7" t="s">
        <v>1829</v>
      </c>
      <c r="AF326" s="7" t="s">
        <v>2185</v>
      </c>
      <c r="BV326" s="7" t="s">
        <v>9865</v>
      </c>
      <c r="BW326" t="str">
        <f>_xll.BDP(BV326,"NAME")</f>
        <v>#N/A Invalid Security</v>
      </c>
    </row>
    <row r="327" spans="5:75" ht="17.25" customHeight="1" x14ac:dyDescent="0.25">
      <c r="E327" s="7" t="s">
        <v>2872</v>
      </c>
      <c r="O327" s="7" t="s">
        <v>4680</v>
      </c>
      <c r="P327" s="6" t="s">
        <v>5021</v>
      </c>
      <c r="Q327" s="7" t="s">
        <v>1243</v>
      </c>
      <c r="S327" s="7" t="s">
        <v>5495</v>
      </c>
      <c r="T327" s="7" t="s">
        <v>10024</v>
      </c>
      <c r="AE327" s="7" t="s">
        <v>924</v>
      </c>
      <c r="AF327" s="7" t="s">
        <v>2186</v>
      </c>
      <c r="BV327" s="7" t="s">
        <v>9866</v>
      </c>
      <c r="BW327" t="str">
        <f>_xll.BDP(BV327,"NAME")</f>
        <v>#N/A Invalid Security</v>
      </c>
    </row>
    <row r="328" spans="5:75" ht="17.25" customHeight="1" x14ac:dyDescent="0.25">
      <c r="E328" s="7" t="s">
        <v>2873</v>
      </c>
      <c r="O328" s="7" t="s">
        <v>4681</v>
      </c>
      <c r="P328" s="6" t="s">
        <v>5022</v>
      </c>
      <c r="Q328" s="7" t="s">
        <v>782</v>
      </c>
      <c r="S328" s="7" t="s">
        <v>5496</v>
      </c>
      <c r="T328" s="7" t="s">
        <v>10025</v>
      </c>
      <c r="AE328" s="7" t="s">
        <v>1830</v>
      </c>
      <c r="AF328" s="7" t="s">
        <v>2187</v>
      </c>
      <c r="BV328" s="7" t="s">
        <v>9867</v>
      </c>
      <c r="BW328" t="str">
        <f>_xll.BDP(BV328,"NAME")</f>
        <v>JPN YEN CURR FUT  Mar14</v>
      </c>
    </row>
    <row r="329" spans="5:75" ht="17.25" customHeight="1" x14ac:dyDescent="0.25">
      <c r="E329" s="7" t="s">
        <v>309</v>
      </c>
      <c r="O329" s="7" t="s">
        <v>4682</v>
      </c>
      <c r="P329" s="6" t="s">
        <v>5023</v>
      </c>
      <c r="Q329" s="7" t="s">
        <v>1244</v>
      </c>
      <c r="S329" s="7" t="s">
        <v>5497</v>
      </c>
      <c r="T329" s="7" t="s">
        <v>10026</v>
      </c>
      <c r="AE329" s="7" t="s">
        <v>1831</v>
      </c>
      <c r="AF329" s="7" t="s">
        <v>2188</v>
      </c>
      <c r="BV329" s="7" t="s">
        <v>9868</v>
      </c>
      <c r="BW329" t="str">
        <f>_xll.BDP(BV329,"NAME")</f>
        <v>#N/A Invalid Security</v>
      </c>
    </row>
    <row r="330" spans="5:75" ht="17.25" customHeight="1" x14ac:dyDescent="0.25">
      <c r="E330" s="7" t="s">
        <v>2874</v>
      </c>
      <c r="O330" s="7" t="s">
        <v>4683</v>
      </c>
      <c r="P330" s="6" t="s">
        <v>5024</v>
      </c>
      <c r="Q330" s="7" t="s">
        <v>1245</v>
      </c>
      <c r="S330" s="7" t="s">
        <v>5498</v>
      </c>
      <c r="T330" s="7" t="s">
        <v>10027</v>
      </c>
      <c r="AE330" s="7" t="s">
        <v>1832</v>
      </c>
      <c r="AF330" s="7" t="s">
        <v>2189</v>
      </c>
      <c r="BV330" s="7" t="s">
        <v>9869</v>
      </c>
      <c r="BW330" t="str">
        <f>_xll.BDP(BV330,"NAME")</f>
        <v>#N/A Invalid Security</v>
      </c>
    </row>
    <row r="331" spans="5:75" ht="17.25" customHeight="1" x14ac:dyDescent="0.25">
      <c r="E331" s="7" t="s">
        <v>2875</v>
      </c>
      <c r="O331" s="7" t="s">
        <v>4684</v>
      </c>
      <c r="P331" s="6" t="s">
        <v>5025</v>
      </c>
      <c r="Q331" s="7" t="s">
        <v>783</v>
      </c>
      <c r="S331" s="7" t="s">
        <v>5499</v>
      </c>
      <c r="T331" s="7" t="s">
        <v>10043</v>
      </c>
      <c r="AE331" s="7" t="s">
        <v>937</v>
      </c>
      <c r="AF331" s="7" t="s">
        <v>2190</v>
      </c>
      <c r="BV331" s="7" t="s">
        <v>9870</v>
      </c>
      <c r="BW331" t="str">
        <f>_xll.BDP(BV331,"NAME")</f>
        <v>JPN YEN CURR FUT  Jun14</v>
      </c>
    </row>
    <row r="332" spans="5:75" ht="17.25" customHeight="1" x14ac:dyDescent="0.25">
      <c r="E332" s="7" t="s">
        <v>310</v>
      </c>
      <c r="O332" s="6" t="s">
        <v>4685</v>
      </c>
      <c r="P332" s="6" t="s">
        <v>5026</v>
      </c>
      <c r="Q332" s="7" t="s">
        <v>1246</v>
      </c>
      <c r="S332" s="7" t="s">
        <v>5500</v>
      </c>
      <c r="AE332" s="7" t="s">
        <v>1833</v>
      </c>
      <c r="AF332" s="7" t="s">
        <v>2191</v>
      </c>
      <c r="BV332" s="7" t="s">
        <v>9871</v>
      </c>
      <c r="BW332" t="str">
        <f>_xll.BDP(BV332,"NAME")</f>
        <v>#N/A Invalid Security</v>
      </c>
    </row>
    <row r="333" spans="5:75" ht="17.25" customHeight="1" x14ac:dyDescent="0.25">
      <c r="E333" s="7" t="s">
        <v>2876</v>
      </c>
      <c r="O333" s="6" t="s">
        <v>4686</v>
      </c>
      <c r="P333" s="6" t="s">
        <v>5027</v>
      </c>
      <c r="Q333" s="7" t="s">
        <v>1247</v>
      </c>
      <c r="S333" s="7" t="s">
        <v>5501</v>
      </c>
      <c r="AE333" s="7" t="s">
        <v>950</v>
      </c>
      <c r="AF333" s="7" t="s">
        <v>2192</v>
      </c>
      <c r="BV333" s="7" t="s">
        <v>9872</v>
      </c>
      <c r="BW333" t="str">
        <f>_xll.BDP(BV333,"NAME")</f>
        <v>#N/A Invalid Security</v>
      </c>
    </row>
    <row r="334" spans="5:75" ht="17.25" customHeight="1" x14ac:dyDescent="0.25">
      <c r="E334" s="7" t="s">
        <v>2877</v>
      </c>
      <c r="O334" s="6" t="s">
        <v>4687</v>
      </c>
      <c r="P334" s="6" t="s">
        <v>5028</v>
      </c>
      <c r="Q334" s="7" t="s">
        <v>784</v>
      </c>
      <c r="S334" s="7" t="s">
        <v>5502</v>
      </c>
      <c r="AE334" s="7" t="s">
        <v>1834</v>
      </c>
      <c r="AF334" s="7" t="s">
        <v>2193</v>
      </c>
      <c r="BV334" s="7" t="s">
        <v>9873</v>
      </c>
      <c r="BW334" t="str">
        <f>_xll.BDP(BV334,"NAME")</f>
        <v>JPN YEN CURR FUT  Sep14</v>
      </c>
    </row>
    <row r="335" spans="5:75" ht="17.25" customHeight="1" x14ac:dyDescent="0.25">
      <c r="E335" s="7" t="s">
        <v>311</v>
      </c>
      <c r="O335" s="6" t="s">
        <v>4688</v>
      </c>
      <c r="P335" s="6" t="s">
        <v>5029</v>
      </c>
      <c r="Q335" s="7" t="s">
        <v>1248</v>
      </c>
      <c r="S335" s="7" t="s">
        <v>5503</v>
      </c>
      <c r="AE335" s="7" t="s">
        <v>1835</v>
      </c>
      <c r="AF335" s="7" t="s">
        <v>2194</v>
      </c>
      <c r="BV335" s="7" t="s">
        <v>9874</v>
      </c>
      <c r="BW335" t="str">
        <f>_xll.BDP(BV335,"NAME")</f>
        <v>#N/A Invalid Security</v>
      </c>
    </row>
    <row r="336" spans="5:75" ht="17.25" customHeight="1" x14ac:dyDescent="0.25">
      <c r="E336" s="7" t="s">
        <v>2878</v>
      </c>
      <c r="O336" s="6" t="s">
        <v>4689</v>
      </c>
      <c r="P336" s="6" t="s">
        <v>5030</v>
      </c>
      <c r="Q336" s="7" t="s">
        <v>1249</v>
      </c>
      <c r="S336" s="7" t="s">
        <v>5504</v>
      </c>
      <c r="AE336" s="7" t="s">
        <v>1836</v>
      </c>
      <c r="AF336" s="7" t="s">
        <v>2195</v>
      </c>
      <c r="BV336" s="7" t="s">
        <v>9875</v>
      </c>
      <c r="BW336" t="str">
        <f>_xll.BDP(BV336,"NAME")</f>
        <v>#N/A Invalid Security</v>
      </c>
    </row>
    <row r="337" spans="5:75" ht="17.25" customHeight="1" x14ac:dyDescent="0.25">
      <c r="E337" s="7" t="s">
        <v>2879</v>
      </c>
      <c r="O337" s="6" t="s">
        <v>4690</v>
      </c>
      <c r="P337" s="6" t="s">
        <v>5031</v>
      </c>
      <c r="Q337" s="7" t="s">
        <v>785</v>
      </c>
      <c r="S337" s="7" t="s">
        <v>5505</v>
      </c>
      <c r="AE337" s="7" t="s">
        <v>911</v>
      </c>
      <c r="AF337" s="7" t="s">
        <v>2196</v>
      </c>
      <c r="BV337" s="7" t="s">
        <v>9876</v>
      </c>
      <c r="BW337" t="str">
        <f>_xll.BDP(BV337,"NAME")</f>
        <v>JPN YEN CURR FUT  Dec14</v>
      </c>
    </row>
    <row r="338" spans="5:75" ht="17.25" customHeight="1" x14ac:dyDescent="0.25">
      <c r="E338" s="7" t="s">
        <v>312</v>
      </c>
      <c r="O338" s="6" t="s">
        <v>4691</v>
      </c>
      <c r="P338" s="7" t="s">
        <v>9403</v>
      </c>
      <c r="Q338" s="6" t="s">
        <v>1250</v>
      </c>
      <c r="S338" s="6" t="s">
        <v>5506</v>
      </c>
      <c r="AE338" s="6" t="s">
        <v>1837</v>
      </c>
      <c r="AF338" s="6" t="s">
        <v>2197</v>
      </c>
      <c r="BV338" s="6" t="s">
        <v>9877</v>
      </c>
      <c r="BW338" t="str">
        <f>_xll.BDP(BV338,"NAME")</f>
        <v>#N/A Invalid Security</v>
      </c>
    </row>
    <row r="339" spans="5:75" ht="17.25" customHeight="1" x14ac:dyDescent="0.25">
      <c r="E339" s="6" t="s">
        <v>2880</v>
      </c>
      <c r="O339" s="6" t="s">
        <v>4692</v>
      </c>
      <c r="P339" s="7" t="s">
        <v>9404</v>
      </c>
      <c r="Q339" s="6" t="s">
        <v>1251</v>
      </c>
      <c r="S339" s="6" t="s">
        <v>5507</v>
      </c>
      <c r="AE339" s="6" t="s">
        <v>925</v>
      </c>
      <c r="AF339" s="6" t="s">
        <v>2198</v>
      </c>
      <c r="BV339" s="6" t="s">
        <v>9878</v>
      </c>
      <c r="BW339" t="str">
        <f>_xll.BDP(BV339,"NAME")</f>
        <v>#N/A Invalid Security</v>
      </c>
    </row>
    <row r="340" spans="5:75" ht="17.25" customHeight="1" x14ac:dyDescent="0.25">
      <c r="E340" s="6" t="s">
        <v>2881</v>
      </c>
      <c r="O340" s="6" t="s">
        <v>4693</v>
      </c>
      <c r="P340" s="7" t="s">
        <v>9405</v>
      </c>
      <c r="Q340" s="6" t="s">
        <v>786</v>
      </c>
      <c r="S340" s="6" t="s">
        <v>5508</v>
      </c>
      <c r="AE340" s="6" t="s">
        <v>1838</v>
      </c>
      <c r="AF340" s="6" t="s">
        <v>2199</v>
      </c>
      <c r="BV340" s="6" t="s">
        <v>9879</v>
      </c>
      <c r="BW340" t="str">
        <f>_xll.BDP(BV340,"NAME")</f>
        <v>JPN YEN CURR FUT  Mar15</v>
      </c>
    </row>
    <row r="341" spans="5:75" ht="17.25" customHeight="1" x14ac:dyDescent="0.25">
      <c r="E341" s="6" t="s">
        <v>313</v>
      </c>
      <c r="O341" s="6" t="s">
        <v>4694</v>
      </c>
      <c r="P341" s="7" t="s">
        <v>9988</v>
      </c>
      <c r="Q341" s="6" t="s">
        <v>1252</v>
      </c>
      <c r="S341" s="6" t="s">
        <v>5509</v>
      </c>
      <c r="AE341" s="6" t="s">
        <v>1839</v>
      </c>
      <c r="AF341" s="6" t="s">
        <v>2200</v>
      </c>
      <c r="BV341" s="6" t="s">
        <v>9880</v>
      </c>
      <c r="BW341" t="str">
        <f>_xll.BDP(BV341,"NAME")</f>
        <v>#N/A Invalid Security</v>
      </c>
    </row>
    <row r="342" spans="5:75" ht="17.25" customHeight="1" x14ac:dyDescent="0.25">
      <c r="E342" s="6" t="s">
        <v>9133</v>
      </c>
      <c r="O342" s="6" t="s">
        <v>4695</v>
      </c>
      <c r="P342" s="7" t="s">
        <v>10004</v>
      </c>
      <c r="Q342" s="6" t="s">
        <v>1253</v>
      </c>
      <c r="S342" s="6" t="s">
        <v>5510</v>
      </c>
      <c r="AE342" s="6" t="s">
        <v>1840</v>
      </c>
      <c r="AF342" s="6" t="s">
        <v>2201</v>
      </c>
      <c r="BV342" s="6" t="s">
        <v>9881</v>
      </c>
      <c r="BW342" t="str">
        <f>_xll.BDP(BV342,"NAME")</f>
        <v>#N/A Invalid Security</v>
      </c>
    </row>
    <row r="343" spans="5:75" ht="17.25" customHeight="1" x14ac:dyDescent="0.25">
      <c r="E343" s="6" t="s">
        <v>9134</v>
      </c>
      <c r="O343" s="6" t="s">
        <v>9180</v>
      </c>
      <c r="P343" s="7" t="s">
        <v>10040</v>
      </c>
      <c r="Q343" s="6" t="s">
        <v>787</v>
      </c>
      <c r="S343" s="6" t="s">
        <v>5511</v>
      </c>
      <c r="AE343" s="6" t="s">
        <v>938</v>
      </c>
      <c r="AF343" s="6" t="s">
        <v>2202</v>
      </c>
      <c r="BV343" s="6" t="s">
        <v>9882</v>
      </c>
      <c r="BW343" t="str">
        <f>_xll.BDP(BV343,"NAME")</f>
        <v>JPN YEN CURR FUT  Jun15</v>
      </c>
    </row>
    <row r="344" spans="5:75" ht="17.25" customHeight="1" x14ac:dyDescent="0.25">
      <c r="E344" s="6" t="s">
        <v>314</v>
      </c>
      <c r="O344" s="7" t="s">
        <v>9400</v>
      </c>
      <c r="Q344" s="6" t="s">
        <v>1254</v>
      </c>
      <c r="S344" s="6" t="s">
        <v>5512</v>
      </c>
      <c r="AE344" s="6" t="s">
        <v>1841</v>
      </c>
      <c r="AF344" s="6" t="s">
        <v>2203</v>
      </c>
      <c r="BV344" s="6" t="s">
        <v>9883</v>
      </c>
      <c r="BW344" t="str">
        <f>_xll.BDP(BV344,"NAME")</f>
        <v>#N/A Invalid Security</v>
      </c>
    </row>
    <row r="345" spans="5:75" ht="17.25" customHeight="1" x14ac:dyDescent="0.25">
      <c r="E345" s="6" t="s">
        <v>9135</v>
      </c>
      <c r="O345" s="7" t="s">
        <v>9401</v>
      </c>
      <c r="Q345" s="6" t="s">
        <v>1255</v>
      </c>
      <c r="S345" s="6" t="s">
        <v>5513</v>
      </c>
      <c r="AE345" s="6" t="s">
        <v>951</v>
      </c>
      <c r="AF345" s="6" t="s">
        <v>2204</v>
      </c>
      <c r="BV345" s="6" t="s">
        <v>9884</v>
      </c>
      <c r="BW345" t="str">
        <f>_xll.BDP(BV345,"NAME")</f>
        <v>#N/A Invalid Security</v>
      </c>
    </row>
    <row r="346" spans="5:75" ht="17.25" customHeight="1" x14ac:dyDescent="0.25">
      <c r="E346" s="6" t="s">
        <v>9136</v>
      </c>
      <c r="O346" s="7" t="s">
        <v>9402</v>
      </c>
      <c r="Q346" s="6" t="s">
        <v>788</v>
      </c>
      <c r="S346" s="6" t="s">
        <v>5514</v>
      </c>
      <c r="AE346" s="6" t="s">
        <v>1842</v>
      </c>
      <c r="AF346" s="6" t="s">
        <v>2205</v>
      </c>
      <c r="BV346" s="6" t="s">
        <v>9885</v>
      </c>
      <c r="BW346" t="str">
        <f>_xll.BDP(BV346,"NAME")</f>
        <v>JPN YEN CURR FUT  Sep15</v>
      </c>
    </row>
    <row r="347" spans="5:75" ht="17.25" customHeight="1" x14ac:dyDescent="0.25">
      <c r="E347" s="6" t="s">
        <v>315</v>
      </c>
      <c r="O347" s="7" t="s">
        <v>9987</v>
      </c>
      <c r="Q347" s="6" t="s">
        <v>1256</v>
      </c>
      <c r="S347" s="6" t="s">
        <v>5515</v>
      </c>
      <c r="AE347" s="6" t="s">
        <v>1843</v>
      </c>
      <c r="AF347" s="6" t="s">
        <v>2206</v>
      </c>
      <c r="BV347" s="6" t="s">
        <v>9886</v>
      </c>
      <c r="BW347" t="str">
        <f>_xll.BDP(BV347,"NAME")</f>
        <v>#N/A Invalid Security</v>
      </c>
    </row>
    <row r="348" spans="5:75" ht="17.25" customHeight="1" x14ac:dyDescent="0.25">
      <c r="E348" s="6" t="s">
        <v>9137</v>
      </c>
      <c r="O348" s="7" t="s">
        <v>10003</v>
      </c>
      <c r="Q348" s="6" t="s">
        <v>1257</v>
      </c>
      <c r="S348" s="6" t="s">
        <v>5516</v>
      </c>
      <c r="AE348" s="6" t="s">
        <v>1844</v>
      </c>
      <c r="AF348" s="6" t="s">
        <v>2207</v>
      </c>
      <c r="BV348" s="6" t="s">
        <v>9887</v>
      </c>
      <c r="BW348" t="str">
        <f>_xll.BDP(BV348,"NAME")</f>
        <v>#N/A Invalid Security</v>
      </c>
    </row>
    <row r="349" spans="5:75" ht="17.25" customHeight="1" x14ac:dyDescent="0.25">
      <c r="E349" s="6" t="s">
        <v>9138</v>
      </c>
      <c r="O349" s="7" t="s">
        <v>10039</v>
      </c>
      <c r="Q349" s="6" t="s">
        <v>789</v>
      </c>
      <c r="S349" s="6" t="s">
        <v>5517</v>
      </c>
      <c r="AE349" s="6" t="s">
        <v>912</v>
      </c>
      <c r="AF349" s="6" t="s">
        <v>2208</v>
      </c>
      <c r="BV349" s="6" t="s">
        <v>9888</v>
      </c>
      <c r="BW349" t="str">
        <f>_xll.BDP(BV349,"NAME")</f>
        <v>JPN YEN CURR FUT  Dec15</v>
      </c>
    </row>
    <row r="350" spans="5:75" ht="17.25" customHeight="1" x14ac:dyDescent="0.25">
      <c r="E350" s="6" t="s">
        <v>316</v>
      </c>
      <c r="Q350" s="7" t="s">
        <v>1258</v>
      </c>
      <c r="S350" s="7" t="s">
        <v>5518</v>
      </c>
      <c r="AE350" s="7" t="s">
        <v>1845</v>
      </c>
      <c r="AF350" s="7" t="s">
        <v>2209</v>
      </c>
      <c r="BV350" s="7" t="s">
        <v>9889</v>
      </c>
      <c r="BW350" t="str">
        <f>_xll.BDP(BV350,"NAME")</f>
        <v>#N/A Invalid Security</v>
      </c>
    </row>
    <row r="351" spans="5:75" ht="17.25" customHeight="1" x14ac:dyDescent="0.25">
      <c r="E351" s="7" t="s">
        <v>9923</v>
      </c>
      <c r="Q351" s="7" t="s">
        <v>1259</v>
      </c>
      <c r="S351" s="7" t="s">
        <v>5519</v>
      </c>
      <c r="AE351" s="7" t="s">
        <v>926</v>
      </c>
      <c r="AF351" s="7" t="s">
        <v>2210</v>
      </c>
      <c r="BV351" s="7" t="s">
        <v>9890</v>
      </c>
      <c r="BW351" t="str">
        <f>_xll.BDP(BV351,"NAME")</f>
        <v>#N/A Invalid Security</v>
      </c>
    </row>
    <row r="352" spans="5:75" ht="17.25" customHeight="1" x14ac:dyDescent="0.25">
      <c r="E352" s="7" t="s">
        <v>9924</v>
      </c>
      <c r="Q352" s="7" t="s">
        <v>790</v>
      </c>
      <c r="S352" s="7" t="s">
        <v>5520</v>
      </c>
      <c r="AE352" s="7" t="s">
        <v>1846</v>
      </c>
      <c r="AF352" s="7" t="s">
        <v>2211</v>
      </c>
      <c r="BV352" s="7" t="s">
        <v>9891</v>
      </c>
      <c r="BW352" t="str">
        <f>_xll.BDP(BV352,"NAME")</f>
        <v>JPN YEN CURR FUT  Mar16</v>
      </c>
    </row>
    <row r="353" spans="5:75" ht="17.25" customHeight="1" x14ac:dyDescent="0.25">
      <c r="E353" s="7" t="s">
        <v>9925</v>
      </c>
      <c r="Q353" s="7" t="s">
        <v>1260</v>
      </c>
      <c r="S353" s="7" t="s">
        <v>5521</v>
      </c>
      <c r="AE353" s="7" t="s">
        <v>1847</v>
      </c>
      <c r="AF353" s="7" t="s">
        <v>2212</v>
      </c>
      <c r="BV353" s="7" t="s">
        <v>9892</v>
      </c>
      <c r="BW353" t="str">
        <f>_xll.BDP(BV353,"NAME")</f>
        <v>#N/A Invalid Security</v>
      </c>
    </row>
    <row r="354" spans="5:75" ht="17.25" customHeight="1" x14ac:dyDescent="0.25">
      <c r="E354" s="7" t="s">
        <v>9975</v>
      </c>
      <c r="Q354" s="7" t="s">
        <v>1261</v>
      </c>
      <c r="S354" s="7" t="s">
        <v>5522</v>
      </c>
      <c r="AE354" s="7" t="s">
        <v>1848</v>
      </c>
      <c r="AF354" s="7" t="s">
        <v>2213</v>
      </c>
      <c r="BV354" s="7" t="s">
        <v>9893</v>
      </c>
      <c r="BW354" t="str">
        <f>_xll.BDP(BV354,"NAME")</f>
        <v>#N/A Invalid Security</v>
      </c>
    </row>
    <row r="355" spans="5:75" ht="17.25" customHeight="1" x14ac:dyDescent="0.25">
      <c r="E355" s="7" t="s">
        <v>10028</v>
      </c>
      <c r="Q355" s="7" t="s">
        <v>791</v>
      </c>
      <c r="S355" s="7" t="s">
        <v>5523</v>
      </c>
      <c r="AE355" s="7" t="s">
        <v>939</v>
      </c>
      <c r="AF355" s="7" t="s">
        <v>2214</v>
      </c>
      <c r="BV355" s="7" t="s">
        <v>9894</v>
      </c>
      <c r="BW355" t="str">
        <f>_xll.BDP(BV355,"NAME")</f>
        <v>JPN YEN CURR FUT  Jun16</v>
      </c>
    </row>
    <row r="356" spans="5:75" ht="17.25" customHeight="1" x14ac:dyDescent="0.25">
      <c r="E356" s="7" t="s">
        <v>9941</v>
      </c>
      <c r="Q356" s="7" t="s">
        <v>1262</v>
      </c>
      <c r="S356" s="7" t="s">
        <v>5524</v>
      </c>
      <c r="AE356" s="7" t="s">
        <v>1849</v>
      </c>
      <c r="AF356" s="7" t="s">
        <v>2215</v>
      </c>
      <c r="BV356" s="7" t="s">
        <v>9895</v>
      </c>
      <c r="BW356" t="str">
        <f>_xll.BDP(BV356,"NAME")</f>
        <v>#N/A Invalid Security</v>
      </c>
    </row>
    <row r="357" spans="5:75" ht="17.25" customHeight="1" x14ac:dyDescent="0.25">
      <c r="Q357" s="7" t="s">
        <v>1263</v>
      </c>
      <c r="S357" s="7" t="s">
        <v>5525</v>
      </c>
      <c r="AE357" s="7" t="s">
        <v>952</v>
      </c>
      <c r="AF357" s="7" t="s">
        <v>2216</v>
      </c>
      <c r="BV357" s="7" t="s">
        <v>9896</v>
      </c>
      <c r="BW357" t="str">
        <f>_xll.BDP(BV357,"NAME")</f>
        <v>#N/A Invalid Security</v>
      </c>
    </row>
    <row r="358" spans="5:75" ht="17.25" customHeight="1" x14ac:dyDescent="0.25">
      <c r="Q358" s="7" t="s">
        <v>792</v>
      </c>
      <c r="S358" s="7" t="s">
        <v>5526</v>
      </c>
      <c r="AE358" s="7" t="s">
        <v>1850</v>
      </c>
      <c r="AF358" s="7" t="s">
        <v>2217</v>
      </c>
      <c r="BV358" s="7" t="s">
        <v>9897</v>
      </c>
      <c r="BW358" t="str">
        <f>_xll.BDP(BV358,"NAME")</f>
        <v>JPN YEN CURR FUT  Sep16</v>
      </c>
    </row>
    <row r="359" spans="5:75" ht="17.25" customHeight="1" x14ac:dyDescent="0.25">
      <c r="Q359" s="7" t="s">
        <v>1264</v>
      </c>
      <c r="S359" s="7" t="s">
        <v>5527</v>
      </c>
      <c r="AE359" s="7" t="s">
        <v>1851</v>
      </c>
      <c r="AF359" s="7" t="s">
        <v>2218</v>
      </c>
      <c r="BV359" s="7" t="s">
        <v>9898</v>
      </c>
      <c r="BW359" t="str">
        <f>_xll.BDP(BV359,"NAME")</f>
        <v>#N/A Invalid Security</v>
      </c>
    </row>
    <row r="360" spans="5:75" ht="17.25" customHeight="1" x14ac:dyDescent="0.25">
      <c r="Q360" s="7" t="s">
        <v>1265</v>
      </c>
      <c r="S360" s="7" t="s">
        <v>5528</v>
      </c>
      <c r="AE360" s="7" t="s">
        <v>1852</v>
      </c>
      <c r="AF360" s="7" t="s">
        <v>2219</v>
      </c>
      <c r="BV360" s="7" t="s">
        <v>9899</v>
      </c>
      <c r="BW360" t="str">
        <f>_xll.BDP(BV360,"NAME")</f>
        <v>#N/A Invalid Security</v>
      </c>
    </row>
    <row r="361" spans="5:75" ht="17.25" customHeight="1" x14ac:dyDescent="0.25">
      <c r="Q361" s="7" t="s">
        <v>793</v>
      </c>
      <c r="S361" s="7" t="s">
        <v>5529</v>
      </c>
      <c r="AE361" s="7" t="s">
        <v>913</v>
      </c>
      <c r="AF361" s="7" t="s">
        <v>2220</v>
      </c>
      <c r="BV361" s="7" t="s">
        <v>9900</v>
      </c>
      <c r="BW361" t="str">
        <f>_xll.BDP(BV361,"NAME")</f>
        <v>JPN YEN CURR FUT  Dec16</v>
      </c>
    </row>
    <row r="362" spans="5:75" ht="17.25" customHeight="1" x14ac:dyDescent="0.25">
      <c r="Q362" s="6" t="s">
        <v>1266</v>
      </c>
      <c r="S362" s="6" t="s">
        <v>5530</v>
      </c>
      <c r="AE362" s="6" t="s">
        <v>1853</v>
      </c>
      <c r="AF362" s="6" t="s">
        <v>2221</v>
      </c>
      <c r="BV362" s="6" t="s">
        <v>9901</v>
      </c>
      <c r="BW362" t="str">
        <f>_xll.BDP(BV362,"NAME")</f>
        <v>#N/A Invalid Security</v>
      </c>
    </row>
    <row r="363" spans="5:75" ht="17.25" customHeight="1" x14ac:dyDescent="0.25">
      <c r="Q363" s="6" t="s">
        <v>1267</v>
      </c>
      <c r="S363" s="6" t="s">
        <v>5531</v>
      </c>
      <c r="AE363" s="6" t="s">
        <v>927</v>
      </c>
      <c r="AF363" s="6" t="s">
        <v>2222</v>
      </c>
      <c r="BV363" s="6" t="s">
        <v>9902</v>
      </c>
      <c r="BW363" t="str">
        <f>_xll.BDP(BV363,"NAME")</f>
        <v>#N/A Invalid Security</v>
      </c>
    </row>
    <row r="364" spans="5:75" ht="17.25" customHeight="1" x14ac:dyDescent="0.25">
      <c r="Q364" s="6" t="s">
        <v>794</v>
      </c>
      <c r="S364" s="6" t="s">
        <v>5532</v>
      </c>
      <c r="AE364" s="6" t="s">
        <v>1854</v>
      </c>
      <c r="AF364" s="6" t="s">
        <v>2223</v>
      </c>
      <c r="BV364" s="6" t="s">
        <v>9903</v>
      </c>
      <c r="BW364" t="str">
        <f>_xll.BDP(BV364,"NAME")</f>
        <v>JPN YEN CURR FUT  Mar17</v>
      </c>
    </row>
    <row r="365" spans="5:75" ht="17.25" customHeight="1" x14ac:dyDescent="0.25">
      <c r="Q365" s="6" t="s">
        <v>1268</v>
      </c>
      <c r="S365" s="6" t="s">
        <v>5533</v>
      </c>
      <c r="AE365" s="6" t="s">
        <v>1855</v>
      </c>
      <c r="AF365" s="6" t="s">
        <v>2224</v>
      </c>
      <c r="BV365" s="6" t="s">
        <v>9904</v>
      </c>
      <c r="BW365" t="str">
        <f>_xll.BDP(BV365,"NAME")</f>
        <v>#N/A Invalid Security</v>
      </c>
    </row>
    <row r="366" spans="5:75" ht="17.25" customHeight="1" x14ac:dyDescent="0.25">
      <c r="Q366" s="6" t="s">
        <v>1269</v>
      </c>
      <c r="S366" s="6" t="s">
        <v>5534</v>
      </c>
      <c r="AE366" s="6" t="s">
        <v>1856</v>
      </c>
      <c r="AF366" s="6" t="s">
        <v>2225</v>
      </c>
      <c r="BV366" s="6" t="s">
        <v>9905</v>
      </c>
      <c r="BW366" t="str">
        <f>_xll.BDP(BV366,"NAME")</f>
        <v>JYSKE INVEST GLOBAL EQ CL</v>
      </c>
    </row>
    <row r="367" spans="5:75" ht="17.25" customHeight="1" x14ac:dyDescent="0.25">
      <c r="Q367" s="6" t="s">
        <v>795</v>
      </c>
      <c r="S367" s="6" t="s">
        <v>5535</v>
      </c>
      <c r="AE367" s="6" t="s">
        <v>940</v>
      </c>
      <c r="AF367" s="6" t="s">
        <v>2226</v>
      </c>
      <c r="BV367" s="6" t="s">
        <v>9906</v>
      </c>
      <c r="BW367" t="str">
        <f>_xll.BDP(BV367,"NAME")</f>
        <v>JPN YEN CURR FUT  Jun27</v>
      </c>
    </row>
    <row r="368" spans="5:75" ht="17.25" customHeight="1" x14ac:dyDescent="0.25">
      <c r="Q368" s="6" t="s">
        <v>1270</v>
      </c>
      <c r="S368" s="6" t="s">
        <v>5536</v>
      </c>
      <c r="AE368" s="6" t="s">
        <v>1857</v>
      </c>
      <c r="AF368" s="6" t="s">
        <v>2227</v>
      </c>
      <c r="BV368" s="6" t="s">
        <v>9907</v>
      </c>
      <c r="BW368" t="str">
        <f>_xll.BDP(BV368,"NAME")</f>
        <v>#N/A Invalid Security</v>
      </c>
    </row>
    <row r="369" spans="17:75" ht="17.25" customHeight="1" x14ac:dyDescent="0.25">
      <c r="Q369" s="6" t="s">
        <v>1271</v>
      </c>
      <c r="S369" s="6" t="s">
        <v>5537</v>
      </c>
      <c r="AE369" s="6" t="s">
        <v>953</v>
      </c>
      <c r="AF369" s="6" t="s">
        <v>2228</v>
      </c>
      <c r="BV369" s="6" t="s">
        <v>9908</v>
      </c>
      <c r="BW369" t="str">
        <f>_xll.BDP(BV369,"NAME")</f>
        <v>#N/A Invalid Security</v>
      </c>
    </row>
    <row r="370" spans="17:75" ht="17.25" customHeight="1" x14ac:dyDescent="0.25">
      <c r="Q370" s="6" t="s">
        <v>796</v>
      </c>
      <c r="S370" s="6" t="s">
        <v>5538</v>
      </c>
      <c r="AE370" s="6" t="s">
        <v>1858</v>
      </c>
      <c r="AF370" s="6" t="s">
        <v>2229</v>
      </c>
      <c r="BV370" s="6" t="s">
        <v>9909</v>
      </c>
      <c r="BW370" t="str">
        <f>_xll.BDP(BV370,"NAME")</f>
        <v>JPN YEN CURR FUT  Sep27</v>
      </c>
    </row>
    <row r="371" spans="17:75" ht="17.25" customHeight="1" x14ac:dyDescent="0.25">
      <c r="Q371" s="6" t="s">
        <v>1272</v>
      </c>
      <c r="S371" s="6" t="s">
        <v>5539</v>
      </c>
      <c r="AE371" s="6" t="s">
        <v>1859</v>
      </c>
      <c r="AF371" s="6" t="s">
        <v>2230</v>
      </c>
      <c r="BV371" s="6" t="s">
        <v>9910</v>
      </c>
      <c r="BW371" t="str">
        <f>_xll.BDP(BV371,"NAME")</f>
        <v>#N/A Invalid Security</v>
      </c>
    </row>
    <row r="372" spans="17:75" ht="17.25" customHeight="1" x14ac:dyDescent="0.25">
      <c r="Q372" s="6" t="s">
        <v>1273</v>
      </c>
      <c r="S372" s="6" t="s">
        <v>5540</v>
      </c>
      <c r="AE372" s="6" t="s">
        <v>1860</v>
      </c>
      <c r="AF372" s="6" t="s">
        <v>2231</v>
      </c>
      <c r="BV372" s="6" t="s">
        <v>9911</v>
      </c>
      <c r="BW372" t="str">
        <f>_xll.BDP(BV372,"NAME")</f>
        <v>#N/A Invalid Security</v>
      </c>
    </row>
    <row r="373" spans="17:75" ht="17.25" customHeight="1" x14ac:dyDescent="0.25">
      <c r="Q373" s="6" t="s">
        <v>797</v>
      </c>
      <c r="S373" s="6" t="s">
        <v>5541</v>
      </c>
      <c r="AE373" s="6" t="s">
        <v>914</v>
      </c>
      <c r="AF373" s="6" t="s">
        <v>2232</v>
      </c>
      <c r="BV373" s="6" t="s">
        <v>9912</v>
      </c>
      <c r="BW373" t="str">
        <f>_xll.BDP(BV373,"NAME")</f>
        <v>JPN YEN CURR FUT  Dec27</v>
      </c>
    </row>
    <row r="374" spans="17:75" ht="17.25" customHeight="1" x14ac:dyDescent="0.25">
      <c r="Q374" s="7" t="s">
        <v>9406</v>
      </c>
      <c r="S374" s="7" t="s">
        <v>9412</v>
      </c>
      <c r="AE374" s="7" t="s">
        <v>9932</v>
      </c>
      <c r="AF374" s="7" t="s">
        <v>9443</v>
      </c>
    </row>
    <row r="375" spans="17:75" ht="17.25" customHeight="1" x14ac:dyDescent="0.25">
      <c r="Q375" s="7" t="s">
        <v>9407</v>
      </c>
      <c r="S375" s="7" t="s">
        <v>9413</v>
      </c>
      <c r="AE375" s="7" t="s">
        <v>9933</v>
      </c>
      <c r="AF375" s="7" t="s">
        <v>9444</v>
      </c>
    </row>
    <row r="376" spans="17:75" ht="17.25" customHeight="1" x14ac:dyDescent="0.25">
      <c r="Q376" s="7" t="s">
        <v>9408</v>
      </c>
      <c r="S376" s="7" t="s">
        <v>9414</v>
      </c>
      <c r="AE376" s="7" t="s">
        <v>9934</v>
      </c>
      <c r="AF376" s="7" t="s">
        <v>9445</v>
      </c>
    </row>
    <row r="377" spans="17:75" ht="17.25" customHeight="1" x14ac:dyDescent="0.25">
      <c r="Q377" s="7" t="s">
        <v>9989</v>
      </c>
      <c r="S377" s="7" t="s">
        <v>9990</v>
      </c>
      <c r="AE377" s="7" t="s">
        <v>10001</v>
      </c>
      <c r="AF377" s="7" t="s">
        <v>10002</v>
      </c>
    </row>
    <row r="378" spans="17:75" ht="17.25" customHeight="1" x14ac:dyDescent="0.25">
      <c r="Q378" s="7" t="s">
        <v>10005</v>
      </c>
      <c r="S378" s="7" t="s">
        <v>10006</v>
      </c>
      <c r="AE378" s="7" t="s">
        <v>10008</v>
      </c>
      <c r="AF378" s="7" t="s">
        <v>10009</v>
      </c>
    </row>
    <row r="379" spans="17:75" ht="17.25" customHeight="1" x14ac:dyDescent="0.25">
      <c r="Q379" s="7" t="s">
        <v>9945</v>
      </c>
      <c r="S379" s="7" t="s">
        <v>10042</v>
      </c>
      <c r="AE379" s="7" t="s">
        <v>9950</v>
      </c>
      <c r="AF379" s="7" t="s">
        <v>10052</v>
      </c>
    </row>
  </sheetData>
  <autoFilter ref="BV1:BW373"/>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
  <sheetViews>
    <sheetView workbookViewId="0">
      <selection activeCell="B2" sqref="B2"/>
    </sheetView>
  </sheetViews>
  <sheetFormatPr defaultRowHeight="15" x14ac:dyDescent="0.25"/>
  <cols>
    <col min="1" max="1" width="24.42578125" customWidth="1"/>
    <col min="2" max="2" width="4.7109375" customWidth="1"/>
    <col min="3" max="3" width="5.42578125" customWidth="1"/>
  </cols>
  <sheetData>
    <row r="1" spans="1:3" x14ac:dyDescent="0.25">
      <c r="A1" s="13">
        <v>37987</v>
      </c>
      <c r="B1" s="6" t="s">
        <v>8276</v>
      </c>
      <c r="C1">
        <v>1</v>
      </c>
    </row>
    <row r="2" spans="1:3" x14ac:dyDescent="0.25">
      <c r="A2" s="13">
        <v>38018</v>
      </c>
      <c r="B2" s="6" t="s">
        <v>8277</v>
      </c>
      <c r="C2">
        <v>2</v>
      </c>
    </row>
    <row r="3" spans="1:3" x14ac:dyDescent="0.25">
      <c r="A3" s="13">
        <v>38047</v>
      </c>
      <c r="B3" s="6" t="s">
        <v>8278</v>
      </c>
      <c r="C3">
        <v>3</v>
      </c>
    </row>
    <row r="4" spans="1:3" x14ac:dyDescent="0.25">
      <c r="A4" s="13">
        <v>38078</v>
      </c>
      <c r="B4" s="6" t="s">
        <v>8279</v>
      </c>
      <c r="C4">
        <v>4</v>
      </c>
    </row>
    <row r="5" spans="1:3" x14ac:dyDescent="0.25">
      <c r="A5" s="13">
        <v>38108</v>
      </c>
      <c r="B5" s="6" t="s">
        <v>8280</v>
      </c>
      <c r="C5">
        <v>5</v>
      </c>
    </row>
    <row r="6" spans="1:3" x14ac:dyDescent="0.25">
      <c r="A6" s="13">
        <v>38139</v>
      </c>
      <c r="B6" s="6" t="s">
        <v>8281</v>
      </c>
      <c r="C6">
        <v>6</v>
      </c>
    </row>
    <row r="7" spans="1:3" x14ac:dyDescent="0.25">
      <c r="A7" s="13">
        <v>38169</v>
      </c>
      <c r="B7" s="6" t="s">
        <v>8282</v>
      </c>
      <c r="C7">
        <v>7</v>
      </c>
    </row>
    <row r="8" spans="1:3" x14ac:dyDescent="0.25">
      <c r="A8" s="13">
        <v>38200</v>
      </c>
      <c r="B8" s="6" t="s">
        <v>8283</v>
      </c>
      <c r="C8">
        <v>8</v>
      </c>
    </row>
    <row r="9" spans="1:3" x14ac:dyDescent="0.25">
      <c r="A9" s="13">
        <v>38231</v>
      </c>
      <c r="B9" s="6" t="s">
        <v>8284</v>
      </c>
      <c r="C9">
        <v>9</v>
      </c>
    </row>
    <row r="10" spans="1:3" x14ac:dyDescent="0.25">
      <c r="A10" s="13">
        <v>38261</v>
      </c>
      <c r="B10" s="6" t="s">
        <v>8285</v>
      </c>
      <c r="C10">
        <v>10</v>
      </c>
    </row>
    <row r="11" spans="1:3" x14ac:dyDescent="0.25">
      <c r="A11" s="13">
        <v>38292</v>
      </c>
      <c r="B11" s="6" t="s">
        <v>8286</v>
      </c>
      <c r="C11">
        <v>11</v>
      </c>
    </row>
    <row r="12" spans="1:3" x14ac:dyDescent="0.25">
      <c r="A12" s="13">
        <v>38322</v>
      </c>
      <c r="B12" s="6" t="s">
        <v>8287</v>
      </c>
      <c r="C12">
        <v>12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76"/>
  <sheetViews>
    <sheetView workbookViewId="0">
      <selection sqref="A1:A1048576"/>
    </sheetView>
  </sheetViews>
  <sheetFormatPr defaultRowHeight="15" x14ac:dyDescent="0.25"/>
  <cols>
    <col min="1" max="1" width="18" customWidth="1"/>
    <col min="2" max="2" width="12.7109375" customWidth="1"/>
    <col min="3" max="3" width="16.7109375" customWidth="1"/>
    <col min="4" max="4" width="15" customWidth="1"/>
    <col min="5" max="5" width="16" customWidth="1"/>
    <col min="6" max="6" width="17.42578125" customWidth="1"/>
    <col min="7" max="7" width="18.42578125" customWidth="1"/>
    <col min="8" max="8" width="16.5703125" customWidth="1"/>
    <col min="9" max="9" width="18.5703125" customWidth="1"/>
    <col min="10" max="10" width="17" customWidth="1"/>
    <col min="11" max="11" width="19.5703125" customWidth="1"/>
    <col min="12" max="12" width="15" customWidth="1"/>
    <col min="13" max="13" width="15.140625" customWidth="1"/>
    <col min="14" max="14" width="19" customWidth="1"/>
  </cols>
  <sheetData>
    <row r="1" spans="1:14" ht="17.25" customHeight="1" x14ac:dyDescent="0.25">
      <c r="A1" s="4" t="s">
        <v>92</v>
      </c>
      <c r="B1" s="4" t="s">
        <v>262</v>
      </c>
      <c r="C1" s="4" t="s">
        <v>263</v>
      </c>
      <c r="D1" s="4" t="s">
        <v>8408</v>
      </c>
      <c r="E1" s="4" t="s">
        <v>8180</v>
      </c>
      <c r="F1" s="4" t="s">
        <v>4300</v>
      </c>
      <c r="G1" s="4" t="s">
        <v>733</v>
      </c>
      <c r="H1" s="4" t="s">
        <v>744</v>
      </c>
      <c r="I1" s="4" t="s">
        <v>4316</v>
      </c>
      <c r="J1" s="4" t="s">
        <v>8414</v>
      </c>
      <c r="K1" s="4" t="s">
        <v>8417</v>
      </c>
      <c r="L1" s="4" t="s">
        <v>8418</v>
      </c>
      <c r="M1" s="4" t="s">
        <v>8419</v>
      </c>
      <c r="N1" s="4" t="s">
        <v>261</v>
      </c>
    </row>
    <row r="2" spans="1:14" ht="17.25" customHeight="1" x14ac:dyDescent="0.25">
      <c r="A2" s="6" t="s">
        <v>2326</v>
      </c>
      <c r="B2" s="4"/>
      <c r="C2" s="4"/>
      <c r="D2" s="4"/>
      <c r="E2" s="4"/>
      <c r="F2" s="6" t="s">
        <v>956</v>
      </c>
      <c r="G2" s="4"/>
      <c r="H2" s="6" t="s">
        <v>1543</v>
      </c>
      <c r="I2" s="4"/>
      <c r="J2" s="6" t="s">
        <v>8450</v>
      </c>
      <c r="K2" s="4"/>
      <c r="L2" s="4"/>
      <c r="M2" s="6" t="s">
        <v>9009</v>
      </c>
      <c r="N2" s="4"/>
    </row>
    <row r="3" spans="1:14" ht="17.25" customHeight="1" x14ac:dyDescent="0.25">
      <c r="A3" s="6" t="s">
        <v>2327</v>
      </c>
      <c r="B3" s="4"/>
      <c r="C3" s="4"/>
      <c r="D3" s="4"/>
      <c r="E3" s="4"/>
      <c r="F3" s="6" t="s">
        <v>959</v>
      </c>
      <c r="G3" s="4"/>
      <c r="H3" s="6" t="s">
        <v>1546</v>
      </c>
      <c r="I3" s="4"/>
      <c r="J3" s="6" t="s">
        <v>8451</v>
      </c>
      <c r="K3" s="4"/>
      <c r="L3" s="4"/>
      <c r="M3" s="6" t="s">
        <v>9010</v>
      </c>
      <c r="N3" s="4"/>
    </row>
    <row r="4" spans="1:14" ht="17.25" customHeight="1" x14ac:dyDescent="0.25">
      <c r="A4" s="6" t="s">
        <v>2328</v>
      </c>
      <c r="B4" s="4"/>
      <c r="C4" s="4"/>
      <c r="D4" s="4"/>
      <c r="E4" s="4"/>
      <c r="F4" s="6" t="s">
        <v>962</v>
      </c>
      <c r="G4" s="4"/>
      <c r="H4" s="6" t="s">
        <v>1549</v>
      </c>
      <c r="I4" s="4"/>
      <c r="J4" s="6" t="s">
        <v>8452</v>
      </c>
      <c r="K4" s="4"/>
      <c r="L4" s="4"/>
      <c r="M4" s="6" t="s">
        <v>9011</v>
      </c>
      <c r="N4" s="4"/>
    </row>
    <row r="5" spans="1:14" ht="17.25" customHeight="1" x14ac:dyDescent="0.25">
      <c r="A5" s="6" t="s">
        <v>2329</v>
      </c>
      <c r="B5" s="4"/>
      <c r="C5" s="4"/>
      <c r="D5" s="4"/>
      <c r="E5" s="4"/>
      <c r="F5" s="6" t="s">
        <v>965</v>
      </c>
      <c r="G5" s="4"/>
      <c r="H5" s="6" t="s">
        <v>1552</v>
      </c>
      <c r="I5" s="4"/>
      <c r="J5" s="6" t="s">
        <v>8453</v>
      </c>
      <c r="K5" s="4"/>
      <c r="L5" s="4"/>
      <c r="M5" s="6" t="s">
        <v>9012</v>
      </c>
      <c r="N5" s="4"/>
    </row>
    <row r="6" spans="1:14" ht="17.25" customHeight="1" x14ac:dyDescent="0.25">
      <c r="A6" s="7" t="s">
        <v>2330</v>
      </c>
      <c r="B6" s="4"/>
      <c r="C6" s="4"/>
      <c r="D6" s="4"/>
      <c r="E6" s="4"/>
      <c r="F6" s="7" t="s">
        <v>968</v>
      </c>
      <c r="G6" s="4"/>
      <c r="H6" s="7" t="s">
        <v>1555</v>
      </c>
      <c r="I6" s="4"/>
      <c r="J6" s="7" t="s">
        <v>8454</v>
      </c>
      <c r="K6" s="4"/>
      <c r="L6" s="4"/>
      <c r="M6" s="7" t="s">
        <v>9013</v>
      </c>
      <c r="N6" s="7" t="s">
        <v>2523</v>
      </c>
    </row>
    <row r="7" spans="1:14" ht="17.25" customHeight="1" x14ac:dyDescent="0.25">
      <c r="A7" s="7" t="s">
        <v>2331</v>
      </c>
      <c r="B7" s="4"/>
      <c r="C7" s="4"/>
      <c r="D7" s="4"/>
      <c r="E7" s="4"/>
      <c r="F7" s="7" t="s">
        <v>971</v>
      </c>
      <c r="G7" s="4"/>
      <c r="H7" s="7" t="s">
        <v>1558</v>
      </c>
      <c r="I7" s="4"/>
      <c r="J7" s="7" t="s">
        <v>8455</v>
      </c>
      <c r="K7" s="4"/>
      <c r="L7" s="4"/>
      <c r="M7" s="7" t="s">
        <v>9014</v>
      </c>
      <c r="N7" s="7" t="s">
        <v>2524</v>
      </c>
    </row>
    <row r="8" spans="1:14" ht="17.25" customHeight="1" x14ac:dyDescent="0.25">
      <c r="A8" s="7" t="s">
        <v>2332</v>
      </c>
      <c r="B8" s="4"/>
      <c r="C8" s="4"/>
      <c r="D8" s="4"/>
      <c r="E8" s="4"/>
      <c r="F8" s="7" t="s">
        <v>974</v>
      </c>
      <c r="G8" s="4"/>
      <c r="H8" s="7" t="s">
        <v>1561</v>
      </c>
      <c r="I8" s="4"/>
      <c r="J8" s="7" t="s">
        <v>8456</v>
      </c>
      <c r="K8" s="4"/>
      <c r="L8" s="4"/>
      <c r="M8" s="7" t="s">
        <v>9015</v>
      </c>
      <c r="N8" s="7" t="s">
        <v>2525</v>
      </c>
    </row>
    <row r="9" spans="1:14" ht="17.25" customHeight="1" x14ac:dyDescent="0.25">
      <c r="A9" s="7" t="s">
        <v>2333</v>
      </c>
      <c r="B9" s="7" t="s">
        <v>2591</v>
      </c>
      <c r="C9" s="4"/>
      <c r="D9" s="7" t="s">
        <v>3669</v>
      </c>
      <c r="E9" s="4"/>
      <c r="F9" s="7" t="s">
        <v>977</v>
      </c>
      <c r="G9" s="4"/>
      <c r="H9" s="7" t="s">
        <v>1564</v>
      </c>
      <c r="I9" s="4"/>
      <c r="J9" s="7" t="s">
        <v>8457</v>
      </c>
      <c r="K9" s="4"/>
      <c r="L9" s="4"/>
      <c r="M9" s="7" t="s">
        <v>9016</v>
      </c>
      <c r="N9" s="7" t="s">
        <v>2526</v>
      </c>
    </row>
    <row r="10" spans="1:14" ht="17.25" customHeight="1" x14ac:dyDescent="0.25">
      <c r="A10" s="6" t="s">
        <v>2334</v>
      </c>
      <c r="B10" s="6" t="s">
        <v>2594</v>
      </c>
      <c r="C10" s="4"/>
      <c r="D10" s="6" t="s">
        <v>3670</v>
      </c>
      <c r="E10" s="4"/>
      <c r="F10" s="6" t="s">
        <v>980</v>
      </c>
      <c r="G10" s="6" t="s">
        <v>2233</v>
      </c>
      <c r="H10" s="6" t="s">
        <v>1567</v>
      </c>
      <c r="I10" s="4"/>
      <c r="J10" s="6" t="s">
        <v>8458</v>
      </c>
      <c r="K10" s="4"/>
      <c r="L10" s="4"/>
      <c r="M10" s="6" t="s">
        <v>9017</v>
      </c>
      <c r="N10" s="6" t="s">
        <v>2527</v>
      </c>
    </row>
    <row r="11" spans="1:14" ht="17.25" customHeight="1" x14ac:dyDescent="0.25">
      <c r="A11" s="6" t="s">
        <v>2335</v>
      </c>
      <c r="B11" s="6" t="s">
        <v>2597</v>
      </c>
      <c r="C11" s="4"/>
      <c r="D11" s="6" t="s">
        <v>3671</v>
      </c>
      <c r="E11" s="4"/>
      <c r="F11" s="6" t="s">
        <v>983</v>
      </c>
      <c r="G11" s="6" t="s">
        <v>2234</v>
      </c>
      <c r="H11" s="6" t="s">
        <v>1570</v>
      </c>
      <c r="I11" s="4"/>
      <c r="J11" s="6" t="s">
        <v>8459</v>
      </c>
      <c r="K11" s="4"/>
      <c r="L11" s="4"/>
      <c r="M11" s="6" t="s">
        <v>9018</v>
      </c>
      <c r="N11" s="6" t="s">
        <v>2528</v>
      </c>
    </row>
    <row r="12" spans="1:14" ht="17.25" customHeight="1" x14ac:dyDescent="0.25">
      <c r="A12" s="6" t="s">
        <v>2336</v>
      </c>
      <c r="B12" s="6" t="s">
        <v>2600</v>
      </c>
      <c r="C12" s="4"/>
      <c r="D12" s="6" t="s">
        <v>3672</v>
      </c>
      <c r="E12" s="4"/>
      <c r="F12" s="6" t="s">
        <v>986</v>
      </c>
      <c r="G12" s="6" t="s">
        <v>2236</v>
      </c>
      <c r="H12" s="6" t="s">
        <v>1573</v>
      </c>
      <c r="I12" s="4"/>
      <c r="J12" s="6" t="s">
        <v>8460</v>
      </c>
      <c r="K12" s="4"/>
      <c r="L12" s="4"/>
      <c r="M12" s="6" t="s">
        <v>9019</v>
      </c>
      <c r="N12" s="6" t="s">
        <v>2529</v>
      </c>
    </row>
    <row r="13" spans="1:14" ht="17.25" customHeight="1" x14ac:dyDescent="0.25">
      <c r="A13" s="6" t="s">
        <v>2337</v>
      </c>
      <c r="B13" s="6" t="s">
        <v>2603</v>
      </c>
      <c r="C13" s="4"/>
      <c r="D13" s="6" t="s">
        <v>3673</v>
      </c>
      <c r="E13" s="4"/>
      <c r="F13" s="6" t="s">
        <v>989</v>
      </c>
      <c r="G13" s="6" t="s">
        <v>2237</v>
      </c>
      <c r="H13" s="6" t="s">
        <v>1576</v>
      </c>
      <c r="I13" s="4"/>
      <c r="J13" s="6" t="s">
        <v>8461</v>
      </c>
      <c r="K13" s="4"/>
      <c r="L13" s="4"/>
      <c r="M13" s="6" t="s">
        <v>9020</v>
      </c>
      <c r="N13" s="6" t="s">
        <v>2530</v>
      </c>
    </row>
    <row r="14" spans="1:14" ht="17.25" customHeight="1" x14ac:dyDescent="0.25">
      <c r="A14" s="7" t="s">
        <v>2338</v>
      </c>
      <c r="B14" s="7" t="s">
        <v>2606</v>
      </c>
      <c r="C14" s="4"/>
      <c r="D14" s="7" t="s">
        <v>3674</v>
      </c>
      <c r="E14" s="4"/>
      <c r="F14" s="7" t="s">
        <v>992</v>
      </c>
      <c r="G14" s="7" t="s">
        <v>2238</v>
      </c>
      <c r="H14" s="7" t="s">
        <v>1579</v>
      </c>
      <c r="I14" s="4"/>
      <c r="J14" s="7" t="s">
        <v>8462</v>
      </c>
      <c r="K14" s="4"/>
      <c r="L14" s="4"/>
      <c r="M14" s="7" t="s">
        <v>9021</v>
      </c>
      <c r="N14" s="7" t="s">
        <v>2531</v>
      </c>
    </row>
    <row r="15" spans="1:14" ht="17.25" customHeight="1" x14ac:dyDescent="0.25">
      <c r="A15" s="7" t="s">
        <v>2339</v>
      </c>
      <c r="B15" s="7" t="s">
        <v>2609</v>
      </c>
      <c r="C15" s="4"/>
      <c r="D15" s="7" t="s">
        <v>3675</v>
      </c>
      <c r="E15" s="4"/>
      <c r="F15" s="7" t="s">
        <v>995</v>
      </c>
      <c r="G15" s="7" t="s">
        <v>2239</v>
      </c>
      <c r="H15" s="7" t="s">
        <v>1582</v>
      </c>
      <c r="I15" s="4"/>
      <c r="J15" s="7" t="s">
        <v>8463</v>
      </c>
      <c r="K15" s="4"/>
      <c r="L15" s="4"/>
      <c r="M15" s="7" t="s">
        <v>9022</v>
      </c>
      <c r="N15" s="7" t="s">
        <v>2532</v>
      </c>
    </row>
    <row r="16" spans="1:14" ht="17.25" customHeight="1" x14ac:dyDescent="0.25">
      <c r="A16" s="7" t="s">
        <v>2340</v>
      </c>
      <c r="B16" s="7" t="s">
        <v>2612</v>
      </c>
      <c r="C16" s="4"/>
      <c r="D16" s="7" t="s">
        <v>3676</v>
      </c>
      <c r="E16" s="4"/>
      <c r="F16" s="7" t="s">
        <v>998</v>
      </c>
      <c r="G16" s="7" t="s">
        <v>2241</v>
      </c>
      <c r="H16" s="7" t="s">
        <v>1585</v>
      </c>
      <c r="I16" s="4"/>
      <c r="J16" s="7" t="s">
        <v>8464</v>
      </c>
      <c r="K16" s="4"/>
      <c r="L16" s="4"/>
      <c r="M16" s="7" t="s">
        <v>9023</v>
      </c>
      <c r="N16" s="7" t="s">
        <v>2533</v>
      </c>
    </row>
    <row r="17" spans="1:14" ht="17.25" customHeight="1" x14ac:dyDescent="0.25">
      <c r="A17" s="7" t="s">
        <v>2341</v>
      </c>
      <c r="B17" s="7" t="s">
        <v>2615</v>
      </c>
      <c r="C17" s="7" t="s">
        <v>2882</v>
      </c>
      <c r="D17" s="7" t="s">
        <v>3677</v>
      </c>
      <c r="E17" s="4"/>
      <c r="F17" s="7" t="s">
        <v>1001</v>
      </c>
      <c r="G17" s="7" t="s">
        <v>2242</v>
      </c>
      <c r="H17" s="7" t="s">
        <v>1588</v>
      </c>
      <c r="I17" s="4"/>
      <c r="J17" s="7" t="s">
        <v>8465</v>
      </c>
      <c r="K17" s="4"/>
      <c r="L17" s="4"/>
      <c r="M17" s="7" t="s">
        <v>9024</v>
      </c>
      <c r="N17" s="7" t="s">
        <v>2534</v>
      </c>
    </row>
    <row r="18" spans="1:14" ht="17.25" customHeight="1" x14ac:dyDescent="0.25">
      <c r="A18" s="6" t="s">
        <v>2342</v>
      </c>
      <c r="B18" s="6" t="s">
        <v>2618</v>
      </c>
      <c r="C18" s="6" t="s">
        <v>2883</v>
      </c>
      <c r="D18" s="6" t="s">
        <v>3678</v>
      </c>
      <c r="E18" s="4"/>
      <c r="F18" s="6" t="s">
        <v>1004</v>
      </c>
      <c r="G18" s="6" t="s">
        <v>2243</v>
      </c>
      <c r="H18" s="6" t="s">
        <v>1591</v>
      </c>
      <c r="I18" s="4"/>
      <c r="J18" s="6" t="s">
        <v>8466</v>
      </c>
      <c r="K18" s="4"/>
      <c r="L18" s="6" t="s">
        <v>8901</v>
      </c>
      <c r="M18" s="6" t="s">
        <v>9025</v>
      </c>
      <c r="N18" s="6" t="s">
        <v>2535</v>
      </c>
    </row>
    <row r="19" spans="1:14" ht="17.25" customHeight="1" x14ac:dyDescent="0.25">
      <c r="A19" s="6" t="s">
        <v>2343</v>
      </c>
      <c r="B19" s="6" t="s">
        <v>2621</v>
      </c>
      <c r="C19" s="6" t="s">
        <v>2884</v>
      </c>
      <c r="D19" s="6" t="s">
        <v>3679</v>
      </c>
      <c r="E19" s="4"/>
      <c r="F19" s="6" t="s">
        <v>1007</v>
      </c>
      <c r="G19" s="6" t="s">
        <v>2244</v>
      </c>
      <c r="H19" s="6" t="s">
        <v>1594</v>
      </c>
      <c r="I19" s="4"/>
      <c r="J19" s="6" t="s">
        <v>8467</v>
      </c>
      <c r="K19" s="4"/>
      <c r="L19" s="6" t="s">
        <v>8902</v>
      </c>
      <c r="M19" s="6" t="s">
        <v>9026</v>
      </c>
      <c r="N19" s="6" t="s">
        <v>2536</v>
      </c>
    </row>
    <row r="20" spans="1:14" ht="17.25" customHeight="1" x14ac:dyDescent="0.25">
      <c r="A20" s="6" t="s">
        <v>2344</v>
      </c>
      <c r="B20" s="6" t="s">
        <v>2624</v>
      </c>
      <c r="C20" s="6" t="s">
        <v>2885</v>
      </c>
      <c r="D20" s="6" t="s">
        <v>3680</v>
      </c>
      <c r="E20" s="4"/>
      <c r="F20" s="6" t="s">
        <v>1010</v>
      </c>
      <c r="G20" s="6" t="s">
        <v>2246</v>
      </c>
      <c r="H20" s="6" t="s">
        <v>1597</v>
      </c>
      <c r="I20" s="4"/>
      <c r="J20" s="6" t="s">
        <v>8468</v>
      </c>
      <c r="K20" s="4"/>
      <c r="L20" s="6" t="s">
        <v>8903</v>
      </c>
      <c r="M20" s="6" t="s">
        <v>9027</v>
      </c>
      <c r="N20" s="6" t="s">
        <v>2537</v>
      </c>
    </row>
    <row r="21" spans="1:14" ht="17.25" customHeight="1" x14ac:dyDescent="0.25">
      <c r="A21" s="6" t="s">
        <v>2345</v>
      </c>
      <c r="B21" s="6" t="s">
        <v>2627</v>
      </c>
      <c r="C21" s="6" t="s">
        <v>2886</v>
      </c>
      <c r="D21" s="6" t="s">
        <v>3681</v>
      </c>
      <c r="E21" s="4"/>
      <c r="F21" s="6" t="s">
        <v>1013</v>
      </c>
      <c r="G21" s="6" t="s">
        <v>2247</v>
      </c>
      <c r="H21" s="6" t="s">
        <v>1600</v>
      </c>
      <c r="I21" s="4"/>
      <c r="J21" s="6" t="s">
        <v>8469</v>
      </c>
      <c r="K21" s="4"/>
      <c r="L21" s="6" t="s">
        <v>8904</v>
      </c>
      <c r="M21" s="6" t="s">
        <v>9028</v>
      </c>
      <c r="N21" s="6" t="s">
        <v>2538</v>
      </c>
    </row>
    <row r="22" spans="1:14" ht="17.25" customHeight="1" x14ac:dyDescent="0.25">
      <c r="A22" s="7" t="s">
        <v>2346</v>
      </c>
      <c r="B22" s="7" t="s">
        <v>2630</v>
      </c>
      <c r="C22" s="7" t="s">
        <v>2887</v>
      </c>
      <c r="D22" s="7" t="s">
        <v>3682</v>
      </c>
      <c r="E22" s="4"/>
      <c r="F22" s="7" t="s">
        <v>1016</v>
      </c>
      <c r="G22" s="7" t="s">
        <v>2248</v>
      </c>
      <c r="H22" s="7" t="s">
        <v>1603</v>
      </c>
      <c r="I22" s="4"/>
      <c r="J22" s="7" t="s">
        <v>8470</v>
      </c>
      <c r="K22" s="7" t="s">
        <v>8796</v>
      </c>
      <c r="L22" s="7" t="s">
        <v>8905</v>
      </c>
      <c r="M22" s="7" t="s">
        <v>9029</v>
      </c>
      <c r="N22" s="7" t="s">
        <v>2539</v>
      </c>
    </row>
    <row r="23" spans="1:14" ht="17.25" customHeight="1" x14ac:dyDescent="0.25">
      <c r="A23" s="7" t="s">
        <v>2347</v>
      </c>
      <c r="B23" s="7" t="s">
        <v>2633</v>
      </c>
      <c r="C23" s="7" t="s">
        <v>2888</v>
      </c>
      <c r="D23" s="7" t="s">
        <v>3683</v>
      </c>
      <c r="E23" s="7" t="s">
        <v>3788</v>
      </c>
      <c r="F23" s="7" t="s">
        <v>1019</v>
      </c>
      <c r="G23" s="7" t="s">
        <v>2249</v>
      </c>
      <c r="H23" s="7" t="s">
        <v>1606</v>
      </c>
      <c r="I23" s="4"/>
      <c r="J23" s="7" t="s">
        <v>8471</v>
      </c>
      <c r="K23" s="7" t="s">
        <v>8797</v>
      </c>
      <c r="L23" s="7" t="s">
        <v>8906</v>
      </c>
      <c r="M23" s="7" t="s">
        <v>9030</v>
      </c>
      <c r="N23" s="7" t="s">
        <v>2540</v>
      </c>
    </row>
    <row r="24" spans="1:14" ht="17.25" customHeight="1" x14ac:dyDescent="0.25">
      <c r="A24" s="7" t="s">
        <v>2348</v>
      </c>
      <c r="B24" s="7" t="s">
        <v>2636</v>
      </c>
      <c r="C24" s="7" t="s">
        <v>2889</v>
      </c>
      <c r="D24" s="7" t="s">
        <v>3684</v>
      </c>
      <c r="E24" s="7" t="s">
        <v>3791</v>
      </c>
      <c r="F24" s="7" t="s">
        <v>1022</v>
      </c>
      <c r="G24" s="7" t="s">
        <v>2251</v>
      </c>
      <c r="H24" s="7" t="s">
        <v>1609</v>
      </c>
      <c r="I24" s="4"/>
      <c r="J24" s="7" t="s">
        <v>8472</v>
      </c>
      <c r="K24" s="7" t="s">
        <v>8798</v>
      </c>
      <c r="L24" s="7" t="s">
        <v>8907</v>
      </c>
      <c r="M24" s="7" t="s">
        <v>9031</v>
      </c>
      <c r="N24" s="7" t="s">
        <v>2541</v>
      </c>
    </row>
    <row r="25" spans="1:14" ht="17.25" customHeight="1" x14ac:dyDescent="0.25">
      <c r="A25" s="7" t="s">
        <v>2349</v>
      </c>
      <c r="B25" s="7" t="s">
        <v>2639</v>
      </c>
      <c r="C25" s="7" t="s">
        <v>2890</v>
      </c>
      <c r="D25" s="7" t="s">
        <v>3685</v>
      </c>
      <c r="E25" s="7" t="s">
        <v>3794</v>
      </c>
      <c r="F25" s="7" t="s">
        <v>1025</v>
      </c>
      <c r="G25" s="7" t="s">
        <v>2252</v>
      </c>
      <c r="H25" s="7" t="s">
        <v>1612</v>
      </c>
      <c r="I25" s="4"/>
      <c r="J25" s="7" t="s">
        <v>8473</v>
      </c>
      <c r="K25" s="7" t="s">
        <v>8799</v>
      </c>
      <c r="L25" s="7" t="s">
        <v>8908</v>
      </c>
      <c r="M25" s="7" t="s">
        <v>9032</v>
      </c>
      <c r="N25" s="7" t="s">
        <v>2542</v>
      </c>
    </row>
    <row r="26" spans="1:14" ht="17.25" customHeight="1" x14ac:dyDescent="0.25">
      <c r="A26" s="6" t="s">
        <v>2350</v>
      </c>
      <c r="B26" s="6" t="s">
        <v>2642</v>
      </c>
      <c r="C26" s="6" t="s">
        <v>2891</v>
      </c>
      <c r="D26" s="6" t="s">
        <v>3686</v>
      </c>
      <c r="E26" s="6" t="s">
        <v>3797</v>
      </c>
      <c r="F26" s="6" t="s">
        <v>1028</v>
      </c>
      <c r="G26" s="6" t="s">
        <v>2253</v>
      </c>
      <c r="H26" s="6" t="s">
        <v>1615</v>
      </c>
      <c r="I26" s="4"/>
      <c r="J26" s="6" t="s">
        <v>8474</v>
      </c>
      <c r="K26" s="6" t="s">
        <v>8800</v>
      </c>
      <c r="L26" s="6" t="s">
        <v>8909</v>
      </c>
      <c r="M26" s="6" t="s">
        <v>9033</v>
      </c>
      <c r="N26" s="6" t="s">
        <v>2543</v>
      </c>
    </row>
    <row r="27" spans="1:14" ht="17.25" customHeight="1" x14ac:dyDescent="0.25">
      <c r="A27" s="6" t="s">
        <v>2351</v>
      </c>
      <c r="B27" s="6" t="s">
        <v>2645</v>
      </c>
      <c r="C27" s="6" t="s">
        <v>2892</v>
      </c>
      <c r="D27" s="6" t="s">
        <v>3687</v>
      </c>
      <c r="E27" s="6" t="s">
        <v>3800</v>
      </c>
      <c r="F27" s="6" t="s">
        <v>1031</v>
      </c>
      <c r="G27" s="6" t="s">
        <v>2254</v>
      </c>
      <c r="H27" s="6" t="s">
        <v>1618</v>
      </c>
      <c r="I27" s="4"/>
      <c r="J27" s="6" t="s">
        <v>8475</v>
      </c>
      <c r="K27" s="6" t="s">
        <v>8801</v>
      </c>
      <c r="L27" s="6" t="s">
        <v>8910</v>
      </c>
      <c r="M27" s="6" t="s">
        <v>9034</v>
      </c>
      <c r="N27" s="6" t="s">
        <v>2544</v>
      </c>
    </row>
    <row r="28" spans="1:14" ht="17.25" customHeight="1" x14ac:dyDescent="0.25">
      <c r="A28" s="6" t="s">
        <v>2352</v>
      </c>
      <c r="B28" s="6" t="s">
        <v>2648</v>
      </c>
      <c r="C28" s="6" t="s">
        <v>2893</v>
      </c>
      <c r="D28" s="6" t="s">
        <v>3688</v>
      </c>
      <c r="E28" s="6" t="s">
        <v>3803</v>
      </c>
      <c r="F28" s="6" t="s">
        <v>1034</v>
      </c>
      <c r="G28" s="6" t="s">
        <v>2256</v>
      </c>
      <c r="H28" s="6" t="s">
        <v>1621</v>
      </c>
      <c r="I28" s="4"/>
      <c r="J28" s="6" t="s">
        <v>8476</v>
      </c>
      <c r="K28" s="6" t="s">
        <v>8802</v>
      </c>
      <c r="L28" s="6" t="s">
        <v>8911</v>
      </c>
      <c r="M28" s="6" t="s">
        <v>9035</v>
      </c>
      <c r="N28" s="6" t="s">
        <v>2545</v>
      </c>
    </row>
    <row r="29" spans="1:14" ht="17.25" customHeight="1" x14ac:dyDescent="0.25">
      <c r="A29" s="6" t="s">
        <v>2353</v>
      </c>
      <c r="B29" s="6" t="s">
        <v>2651</v>
      </c>
      <c r="C29" s="6" t="s">
        <v>2894</v>
      </c>
      <c r="D29" s="6" t="s">
        <v>3689</v>
      </c>
      <c r="E29" s="6" t="s">
        <v>3806</v>
      </c>
      <c r="F29" s="6" t="s">
        <v>1037</v>
      </c>
      <c r="G29" s="6" t="s">
        <v>2257</v>
      </c>
      <c r="H29" s="6" t="s">
        <v>1624</v>
      </c>
      <c r="I29" s="4"/>
      <c r="J29" s="6" t="s">
        <v>8477</v>
      </c>
      <c r="K29" s="6" t="s">
        <v>8803</v>
      </c>
      <c r="L29" s="6" t="s">
        <v>8912</v>
      </c>
      <c r="M29" s="6" t="s">
        <v>9036</v>
      </c>
      <c r="N29" s="6" t="s">
        <v>2546</v>
      </c>
    </row>
    <row r="30" spans="1:14" ht="17.25" customHeight="1" x14ac:dyDescent="0.25">
      <c r="A30" s="7" t="s">
        <v>2354</v>
      </c>
      <c r="B30" s="7" t="s">
        <v>2654</v>
      </c>
      <c r="C30" s="7" t="s">
        <v>2895</v>
      </c>
      <c r="D30" s="7" t="s">
        <v>3690</v>
      </c>
      <c r="E30" s="7" t="s">
        <v>3809</v>
      </c>
      <c r="F30" s="7" t="s">
        <v>1040</v>
      </c>
      <c r="G30" s="7" t="s">
        <v>2258</v>
      </c>
      <c r="H30" s="7" t="s">
        <v>1627</v>
      </c>
      <c r="I30" s="4"/>
      <c r="J30" s="7" t="s">
        <v>8478</v>
      </c>
      <c r="K30" s="7" t="s">
        <v>8804</v>
      </c>
      <c r="L30" s="7" t="s">
        <v>8913</v>
      </c>
      <c r="M30" s="7" t="s">
        <v>9037</v>
      </c>
      <c r="N30" s="7" t="s">
        <v>2547</v>
      </c>
    </row>
    <row r="31" spans="1:14" ht="17.25" customHeight="1" x14ac:dyDescent="0.25">
      <c r="A31" s="7" t="s">
        <v>2355</v>
      </c>
      <c r="B31" s="7" t="s">
        <v>2657</v>
      </c>
      <c r="C31" s="7" t="s">
        <v>2896</v>
      </c>
      <c r="D31" s="7" t="s">
        <v>3691</v>
      </c>
      <c r="E31" s="7" t="s">
        <v>3812</v>
      </c>
      <c r="F31" s="7" t="s">
        <v>1043</v>
      </c>
      <c r="G31" s="7" t="s">
        <v>2259</v>
      </c>
      <c r="H31" s="7" t="s">
        <v>1630</v>
      </c>
      <c r="I31" s="4"/>
      <c r="J31" s="7" t="s">
        <v>8479</v>
      </c>
      <c r="K31" s="7" t="s">
        <v>8805</v>
      </c>
      <c r="L31" s="7" t="s">
        <v>8914</v>
      </c>
      <c r="M31" s="7" t="s">
        <v>9038</v>
      </c>
      <c r="N31" s="7" t="s">
        <v>2548</v>
      </c>
    </row>
    <row r="32" spans="1:14" ht="17.25" customHeight="1" x14ac:dyDescent="0.25">
      <c r="A32" s="7" t="s">
        <v>2356</v>
      </c>
      <c r="B32" s="7" t="s">
        <v>2660</v>
      </c>
      <c r="C32" s="7" t="s">
        <v>2897</v>
      </c>
      <c r="D32" s="7" t="s">
        <v>3692</v>
      </c>
      <c r="E32" s="7" t="s">
        <v>3815</v>
      </c>
      <c r="F32" s="7" t="s">
        <v>1046</v>
      </c>
      <c r="G32" s="7" t="s">
        <v>2261</v>
      </c>
      <c r="H32" s="7" t="s">
        <v>1633</v>
      </c>
      <c r="I32" s="4"/>
      <c r="J32" s="7" t="s">
        <v>8480</v>
      </c>
      <c r="K32" s="7" t="s">
        <v>8806</v>
      </c>
      <c r="L32" s="7" t="s">
        <v>8915</v>
      </c>
      <c r="M32" s="7" t="s">
        <v>9039</v>
      </c>
      <c r="N32" s="7" t="s">
        <v>2549</v>
      </c>
    </row>
    <row r="33" spans="1:14" ht="17.25" customHeight="1" x14ac:dyDescent="0.25">
      <c r="A33" s="7" t="s">
        <v>2357</v>
      </c>
      <c r="B33" s="7" t="s">
        <v>2663</v>
      </c>
      <c r="C33" s="7" t="s">
        <v>2898</v>
      </c>
      <c r="D33" s="7" t="s">
        <v>3693</v>
      </c>
      <c r="E33" s="7" t="s">
        <v>3818</v>
      </c>
      <c r="F33" s="7" t="s">
        <v>1049</v>
      </c>
      <c r="G33" s="7" t="s">
        <v>2262</v>
      </c>
      <c r="H33" s="7" t="s">
        <v>1636</v>
      </c>
      <c r="I33" s="4"/>
      <c r="J33" s="7" t="s">
        <v>8481</v>
      </c>
      <c r="K33" s="7" t="s">
        <v>8807</v>
      </c>
      <c r="L33" s="7" t="s">
        <v>8916</v>
      </c>
      <c r="M33" s="7" t="s">
        <v>9040</v>
      </c>
      <c r="N33" s="7" t="s">
        <v>2550</v>
      </c>
    </row>
    <row r="34" spans="1:14" ht="17.25" customHeight="1" x14ac:dyDescent="0.25">
      <c r="A34" s="6" t="s">
        <v>2358</v>
      </c>
      <c r="B34" s="6" t="s">
        <v>2666</v>
      </c>
      <c r="C34" s="6" t="s">
        <v>2899</v>
      </c>
      <c r="D34" s="6" t="s">
        <v>3694</v>
      </c>
      <c r="E34" s="6" t="s">
        <v>3821</v>
      </c>
      <c r="F34" s="6" t="s">
        <v>1052</v>
      </c>
      <c r="G34" s="6" t="s">
        <v>2263</v>
      </c>
      <c r="H34" s="6" t="s">
        <v>1639</v>
      </c>
      <c r="I34" s="4"/>
      <c r="J34" s="6" t="s">
        <v>8482</v>
      </c>
      <c r="K34" s="6" t="s">
        <v>8808</v>
      </c>
      <c r="L34" s="6" t="s">
        <v>8917</v>
      </c>
      <c r="M34" s="6" t="s">
        <v>9041</v>
      </c>
      <c r="N34" s="6" t="s">
        <v>2551</v>
      </c>
    </row>
    <row r="35" spans="1:14" ht="17.25" customHeight="1" x14ac:dyDescent="0.25">
      <c r="A35" s="6" t="s">
        <v>2359</v>
      </c>
      <c r="B35" s="6" t="s">
        <v>2669</v>
      </c>
      <c r="C35" s="6" t="s">
        <v>2900</v>
      </c>
      <c r="D35" s="6" t="s">
        <v>3695</v>
      </c>
      <c r="E35" s="6" t="s">
        <v>3824</v>
      </c>
      <c r="F35" s="6" t="s">
        <v>1055</v>
      </c>
      <c r="G35" s="6" t="s">
        <v>2264</v>
      </c>
      <c r="H35" s="6" t="s">
        <v>1642</v>
      </c>
      <c r="I35" s="4"/>
      <c r="J35" s="6" t="s">
        <v>8483</v>
      </c>
      <c r="K35" s="6" t="s">
        <v>8809</v>
      </c>
      <c r="L35" s="6" t="s">
        <v>8918</v>
      </c>
      <c r="M35" s="6" t="s">
        <v>9042</v>
      </c>
      <c r="N35" s="6" t="s">
        <v>2552</v>
      </c>
    </row>
    <row r="36" spans="1:14" ht="17.25" customHeight="1" x14ac:dyDescent="0.25">
      <c r="A36" s="6" t="s">
        <v>2360</v>
      </c>
      <c r="B36" s="6" t="s">
        <v>2672</v>
      </c>
      <c r="C36" s="6" t="s">
        <v>2901</v>
      </c>
      <c r="D36" s="6" t="s">
        <v>3696</v>
      </c>
      <c r="E36" s="6" t="s">
        <v>3827</v>
      </c>
      <c r="F36" s="6" t="s">
        <v>1058</v>
      </c>
      <c r="G36" s="6" t="s">
        <v>2266</v>
      </c>
      <c r="H36" s="6" t="s">
        <v>1645</v>
      </c>
      <c r="I36" s="4"/>
      <c r="J36" s="6" t="s">
        <v>8484</v>
      </c>
      <c r="K36" s="6" t="s">
        <v>8810</v>
      </c>
      <c r="L36" s="6" t="s">
        <v>8919</v>
      </c>
      <c r="M36" s="6" t="s">
        <v>9043</v>
      </c>
      <c r="N36" s="6" t="s">
        <v>2553</v>
      </c>
    </row>
    <row r="37" spans="1:14" ht="17.25" customHeight="1" x14ac:dyDescent="0.25">
      <c r="A37" s="6" t="s">
        <v>2361</v>
      </c>
      <c r="B37" s="6" t="s">
        <v>2675</v>
      </c>
      <c r="C37" s="6" t="s">
        <v>2902</v>
      </c>
      <c r="D37" s="6" t="s">
        <v>3697</v>
      </c>
      <c r="E37" s="6" t="s">
        <v>3830</v>
      </c>
      <c r="F37" s="6" t="s">
        <v>1061</v>
      </c>
      <c r="G37" s="6" t="s">
        <v>2267</v>
      </c>
      <c r="H37" s="6" t="s">
        <v>1648</v>
      </c>
      <c r="I37" s="4"/>
      <c r="J37" s="6" t="s">
        <v>8485</v>
      </c>
      <c r="K37" s="6" t="s">
        <v>8811</v>
      </c>
      <c r="L37" s="6" t="s">
        <v>8920</v>
      </c>
      <c r="M37" s="6" t="s">
        <v>9044</v>
      </c>
      <c r="N37" s="6" t="s">
        <v>2554</v>
      </c>
    </row>
    <row r="38" spans="1:14" ht="17.25" customHeight="1" x14ac:dyDescent="0.25">
      <c r="A38" s="7" t="s">
        <v>2362</v>
      </c>
      <c r="B38" s="7" t="s">
        <v>2678</v>
      </c>
      <c r="C38" s="7" t="s">
        <v>2903</v>
      </c>
      <c r="D38" s="7" t="s">
        <v>3698</v>
      </c>
      <c r="E38" s="7" t="s">
        <v>3833</v>
      </c>
      <c r="F38" s="7" t="s">
        <v>1064</v>
      </c>
      <c r="G38" s="7" t="s">
        <v>2268</v>
      </c>
      <c r="H38" s="7" t="s">
        <v>1651</v>
      </c>
      <c r="I38" s="4"/>
      <c r="J38" s="7" t="s">
        <v>8486</v>
      </c>
      <c r="K38" s="7" t="s">
        <v>8812</v>
      </c>
      <c r="L38" s="7" t="s">
        <v>8921</v>
      </c>
      <c r="M38" s="7" t="s">
        <v>9045</v>
      </c>
      <c r="N38" s="7" t="s">
        <v>2555</v>
      </c>
    </row>
    <row r="39" spans="1:14" ht="17.25" customHeight="1" x14ac:dyDescent="0.25">
      <c r="A39" s="7" t="s">
        <v>2363</v>
      </c>
      <c r="B39" s="7" t="s">
        <v>2681</v>
      </c>
      <c r="C39" s="7" t="s">
        <v>2904</v>
      </c>
      <c r="D39" s="7" t="s">
        <v>3699</v>
      </c>
      <c r="E39" s="7" t="s">
        <v>3836</v>
      </c>
      <c r="F39" s="7" t="s">
        <v>1067</v>
      </c>
      <c r="G39" s="7" t="s">
        <v>2269</v>
      </c>
      <c r="H39" s="7" t="s">
        <v>1654</v>
      </c>
      <c r="I39" s="4"/>
      <c r="J39" s="7" t="s">
        <v>8487</v>
      </c>
      <c r="K39" s="7" t="s">
        <v>8813</v>
      </c>
      <c r="L39" s="7" t="s">
        <v>8922</v>
      </c>
      <c r="M39" s="7" t="s">
        <v>9046</v>
      </c>
      <c r="N39" s="7" t="s">
        <v>2556</v>
      </c>
    </row>
    <row r="40" spans="1:14" ht="17.25" customHeight="1" x14ac:dyDescent="0.25">
      <c r="A40" s="7" t="s">
        <v>2364</v>
      </c>
      <c r="B40" s="7" t="s">
        <v>2684</v>
      </c>
      <c r="C40" s="7" t="s">
        <v>2905</v>
      </c>
      <c r="D40" s="7" t="s">
        <v>3700</v>
      </c>
      <c r="E40" s="7" t="s">
        <v>3839</v>
      </c>
      <c r="F40" s="7" t="s">
        <v>1070</v>
      </c>
      <c r="G40" s="7" t="s">
        <v>2271</v>
      </c>
      <c r="H40" s="7" t="s">
        <v>1657</v>
      </c>
      <c r="I40" s="4"/>
      <c r="J40" s="7" t="s">
        <v>8488</v>
      </c>
      <c r="K40" s="7" t="s">
        <v>8814</v>
      </c>
      <c r="L40" s="7" t="s">
        <v>8923</v>
      </c>
      <c r="M40" s="7" t="s">
        <v>9047</v>
      </c>
      <c r="N40" s="7" t="s">
        <v>2557</v>
      </c>
    </row>
    <row r="41" spans="1:14" ht="17.25" customHeight="1" x14ac:dyDescent="0.25">
      <c r="A41" s="7" t="s">
        <v>2365</v>
      </c>
      <c r="B41" s="7" t="s">
        <v>2687</v>
      </c>
      <c r="C41" s="7" t="s">
        <v>2906</v>
      </c>
      <c r="D41" s="7" t="s">
        <v>3701</v>
      </c>
      <c r="E41" s="7" t="s">
        <v>3842</v>
      </c>
      <c r="F41" s="7" t="s">
        <v>1073</v>
      </c>
      <c r="G41" s="7" t="s">
        <v>2272</v>
      </c>
      <c r="H41" s="7" t="s">
        <v>1660</v>
      </c>
      <c r="I41" s="4"/>
      <c r="J41" s="7" t="s">
        <v>8489</v>
      </c>
      <c r="K41" s="7" t="s">
        <v>8815</v>
      </c>
      <c r="L41" s="7" t="s">
        <v>8924</v>
      </c>
      <c r="M41" s="7" t="s">
        <v>9048</v>
      </c>
      <c r="N41" s="7" t="s">
        <v>2558</v>
      </c>
    </row>
    <row r="42" spans="1:14" ht="17.25" customHeight="1" x14ac:dyDescent="0.25">
      <c r="A42" s="6" t="s">
        <v>2366</v>
      </c>
      <c r="B42" s="6" t="s">
        <v>2690</v>
      </c>
      <c r="C42" s="6" t="s">
        <v>2907</v>
      </c>
      <c r="D42" s="6" t="s">
        <v>3702</v>
      </c>
      <c r="E42" s="6" t="s">
        <v>3845</v>
      </c>
      <c r="F42" s="6" t="s">
        <v>1076</v>
      </c>
      <c r="G42" s="6" t="s">
        <v>2273</v>
      </c>
      <c r="H42" s="6" t="s">
        <v>1663</v>
      </c>
      <c r="I42" s="4"/>
      <c r="J42" s="6" t="s">
        <v>8490</v>
      </c>
      <c r="K42" s="6" t="s">
        <v>8816</v>
      </c>
      <c r="L42" s="6" t="s">
        <v>8925</v>
      </c>
      <c r="M42" s="6" t="s">
        <v>9049</v>
      </c>
      <c r="N42" s="6" t="s">
        <v>2559</v>
      </c>
    </row>
    <row r="43" spans="1:14" ht="17.25" customHeight="1" x14ac:dyDescent="0.25">
      <c r="A43" s="6" t="s">
        <v>2367</v>
      </c>
      <c r="B43" s="6" t="s">
        <v>2693</v>
      </c>
      <c r="C43" s="6" t="s">
        <v>2908</v>
      </c>
      <c r="D43" s="6" t="s">
        <v>3703</v>
      </c>
      <c r="E43" s="6" t="s">
        <v>3848</v>
      </c>
      <c r="F43" s="6" t="s">
        <v>1079</v>
      </c>
      <c r="G43" s="6" t="s">
        <v>2274</v>
      </c>
      <c r="H43" s="6" t="s">
        <v>1666</v>
      </c>
      <c r="I43" s="4"/>
      <c r="J43" s="6" t="s">
        <v>8491</v>
      </c>
      <c r="K43" s="6" t="s">
        <v>8817</v>
      </c>
      <c r="L43" s="6" t="s">
        <v>8926</v>
      </c>
      <c r="M43" s="6" t="s">
        <v>9050</v>
      </c>
      <c r="N43" s="6" t="s">
        <v>2560</v>
      </c>
    </row>
    <row r="44" spans="1:14" ht="17.25" customHeight="1" x14ac:dyDescent="0.25">
      <c r="A44" s="6" t="s">
        <v>2368</v>
      </c>
      <c r="B44" s="6" t="s">
        <v>2696</v>
      </c>
      <c r="C44" s="6" t="s">
        <v>2909</v>
      </c>
      <c r="D44" s="6" t="s">
        <v>3704</v>
      </c>
      <c r="E44" s="6" t="s">
        <v>3851</v>
      </c>
      <c r="F44" s="6" t="s">
        <v>1082</v>
      </c>
      <c r="G44" s="6" t="s">
        <v>2276</v>
      </c>
      <c r="H44" s="6" t="s">
        <v>1669</v>
      </c>
      <c r="I44" s="4"/>
      <c r="J44" s="6" t="s">
        <v>8492</v>
      </c>
      <c r="K44" s="6" t="s">
        <v>8818</v>
      </c>
      <c r="L44" s="6" t="s">
        <v>8927</v>
      </c>
      <c r="M44" s="6" t="s">
        <v>9051</v>
      </c>
      <c r="N44" s="6" t="s">
        <v>2561</v>
      </c>
    </row>
    <row r="45" spans="1:14" ht="17.25" customHeight="1" x14ac:dyDescent="0.25">
      <c r="A45" s="6" t="s">
        <v>2369</v>
      </c>
      <c r="B45" s="6" t="s">
        <v>2699</v>
      </c>
      <c r="C45" s="6" t="s">
        <v>2910</v>
      </c>
      <c r="D45" s="6" t="s">
        <v>3705</v>
      </c>
      <c r="E45" s="6" t="s">
        <v>3854</v>
      </c>
      <c r="F45" s="6" t="s">
        <v>1085</v>
      </c>
      <c r="G45" s="6" t="s">
        <v>2277</v>
      </c>
      <c r="H45" s="6" t="s">
        <v>1672</v>
      </c>
      <c r="I45" s="4"/>
      <c r="J45" s="6" t="s">
        <v>8493</v>
      </c>
      <c r="K45" s="6" t="s">
        <v>8819</v>
      </c>
      <c r="L45" s="6" t="s">
        <v>8928</v>
      </c>
      <c r="M45" s="6" t="s">
        <v>9052</v>
      </c>
      <c r="N45" s="6" t="s">
        <v>2562</v>
      </c>
    </row>
    <row r="46" spans="1:14" ht="17.25" customHeight="1" x14ac:dyDescent="0.25">
      <c r="A46" s="7" t="s">
        <v>2370</v>
      </c>
      <c r="B46" s="7" t="s">
        <v>2702</v>
      </c>
      <c r="C46" s="7" t="s">
        <v>2911</v>
      </c>
      <c r="D46" s="7" t="s">
        <v>3706</v>
      </c>
      <c r="E46" s="7" t="s">
        <v>3857</v>
      </c>
      <c r="F46" s="7" t="s">
        <v>1088</v>
      </c>
      <c r="G46" s="7" t="s">
        <v>2278</v>
      </c>
      <c r="H46" s="7" t="s">
        <v>1675</v>
      </c>
      <c r="I46" s="7" t="s">
        <v>7938</v>
      </c>
      <c r="J46" s="7" t="s">
        <v>8494</v>
      </c>
      <c r="K46" s="7" t="s">
        <v>8820</v>
      </c>
      <c r="L46" s="7" t="s">
        <v>8929</v>
      </c>
      <c r="M46" s="7" t="s">
        <v>9053</v>
      </c>
      <c r="N46" s="7" t="s">
        <v>2563</v>
      </c>
    </row>
    <row r="47" spans="1:14" ht="17.25" customHeight="1" x14ac:dyDescent="0.25">
      <c r="A47" s="7" t="s">
        <v>2371</v>
      </c>
      <c r="B47" s="7" t="s">
        <v>2705</v>
      </c>
      <c r="C47" s="7" t="s">
        <v>2912</v>
      </c>
      <c r="D47" s="7" t="s">
        <v>3707</v>
      </c>
      <c r="E47" s="7" t="s">
        <v>3860</v>
      </c>
      <c r="F47" s="7" t="s">
        <v>1091</v>
      </c>
      <c r="G47" s="7" t="s">
        <v>2279</v>
      </c>
      <c r="H47" s="7" t="s">
        <v>1678</v>
      </c>
      <c r="I47" s="7" t="s">
        <v>7941</v>
      </c>
      <c r="J47" s="7" t="s">
        <v>8495</v>
      </c>
      <c r="K47" s="7" t="s">
        <v>8821</v>
      </c>
      <c r="L47" s="7" t="s">
        <v>8930</v>
      </c>
      <c r="M47" s="7" t="s">
        <v>9054</v>
      </c>
      <c r="N47" s="7" t="s">
        <v>2564</v>
      </c>
    </row>
    <row r="48" spans="1:14" ht="17.25" customHeight="1" x14ac:dyDescent="0.25">
      <c r="A48" s="7" t="s">
        <v>2372</v>
      </c>
      <c r="B48" s="7" t="s">
        <v>2708</v>
      </c>
      <c r="C48" s="7" t="s">
        <v>2913</v>
      </c>
      <c r="D48" s="7" t="s">
        <v>3708</v>
      </c>
      <c r="E48" s="7" t="s">
        <v>3863</v>
      </c>
      <c r="F48" s="7" t="s">
        <v>1094</v>
      </c>
      <c r="G48" s="7" t="s">
        <v>2281</v>
      </c>
      <c r="H48" s="7" t="s">
        <v>1681</v>
      </c>
      <c r="I48" s="7" t="s">
        <v>7944</v>
      </c>
      <c r="J48" s="7" t="s">
        <v>8496</v>
      </c>
      <c r="K48" s="7" t="s">
        <v>8822</v>
      </c>
      <c r="L48" s="7" t="s">
        <v>8931</v>
      </c>
      <c r="M48" s="7" t="s">
        <v>9055</v>
      </c>
      <c r="N48" s="7" t="s">
        <v>2565</v>
      </c>
    </row>
    <row r="49" spans="1:14" ht="17.25" customHeight="1" x14ac:dyDescent="0.25">
      <c r="A49" s="7" t="s">
        <v>2373</v>
      </c>
      <c r="B49" s="7" t="s">
        <v>2711</v>
      </c>
      <c r="C49" s="7" t="s">
        <v>2914</v>
      </c>
      <c r="D49" s="7" t="s">
        <v>3709</v>
      </c>
      <c r="E49" s="7" t="s">
        <v>3866</v>
      </c>
      <c r="F49" s="7" t="s">
        <v>1097</v>
      </c>
      <c r="G49" s="7" t="s">
        <v>2282</v>
      </c>
      <c r="H49" s="7" t="s">
        <v>1684</v>
      </c>
      <c r="I49" s="7" t="s">
        <v>7947</v>
      </c>
      <c r="J49" s="7" t="s">
        <v>8497</v>
      </c>
      <c r="K49" s="7" t="s">
        <v>8823</v>
      </c>
      <c r="L49" s="7" t="s">
        <v>8932</v>
      </c>
      <c r="M49" s="7" t="s">
        <v>9056</v>
      </c>
      <c r="N49" s="7" t="s">
        <v>2566</v>
      </c>
    </row>
    <row r="50" spans="1:14" ht="17.25" customHeight="1" x14ac:dyDescent="0.25">
      <c r="A50" s="6" t="s">
        <v>2374</v>
      </c>
      <c r="B50" s="6" t="s">
        <v>2714</v>
      </c>
      <c r="C50" s="6" t="s">
        <v>2915</v>
      </c>
      <c r="D50" s="6" t="s">
        <v>3710</v>
      </c>
      <c r="E50" s="6" t="s">
        <v>3869</v>
      </c>
      <c r="F50" s="6" t="s">
        <v>1100</v>
      </c>
      <c r="G50" s="6" t="s">
        <v>2283</v>
      </c>
      <c r="H50" s="6" t="s">
        <v>1687</v>
      </c>
      <c r="I50" s="6" t="s">
        <v>7950</v>
      </c>
      <c r="J50" s="6" t="s">
        <v>8498</v>
      </c>
      <c r="K50" s="6" t="s">
        <v>8824</v>
      </c>
      <c r="L50" s="6" t="s">
        <v>8933</v>
      </c>
      <c r="M50" s="6" t="s">
        <v>9057</v>
      </c>
      <c r="N50" s="6" t="s">
        <v>2567</v>
      </c>
    </row>
    <row r="51" spans="1:14" ht="17.25" customHeight="1" x14ac:dyDescent="0.25">
      <c r="A51" s="6" t="s">
        <v>2375</v>
      </c>
      <c r="B51" s="6" t="s">
        <v>2717</v>
      </c>
      <c r="C51" s="6" t="s">
        <v>2916</v>
      </c>
      <c r="D51" s="6" t="s">
        <v>3711</v>
      </c>
      <c r="E51" s="6" t="s">
        <v>3872</v>
      </c>
      <c r="F51" s="6" t="s">
        <v>1103</v>
      </c>
      <c r="G51" s="6" t="s">
        <v>2284</v>
      </c>
      <c r="H51" s="6" t="s">
        <v>1690</v>
      </c>
      <c r="I51" s="6" t="s">
        <v>7953</v>
      </c>
      <c r="J51" s="6" t="s">
        <v>8499</v>
      </c>
      <c r="K51" s="6" t="s">
        <v>8825</v>
      </c>
      <c r="L51" s="6" t="s">
        <v>8934</v>
      </c>
      <c r="M51" s="6" t="s">
        <v>9058</v>
      </c>
      <c r="N51" s="6" t="s">
        <v>2568</v>
      </c>
    </row>
    <row r="52" spans="1:14" ht="17.25" customHeight="1" x14ac:dyDescent="0.25">
      <c r="A52" s="6" t="s">
        <v>2376</v>
      </c>
      <c r="B52" s="6" t="s">
        <v>2720</v>
      </c>
      <c r="C52" s="6" t="s">
        <v>2917</v>
      </c>
      <c r="D52" s="6" t="s">
        <v>3712</v>
      </c>
      <c r="E52" s="6" t="s">
        <v>3875</v>
      </c>
      <c r="F52" s="6" t="s">
        <v>1106</v>
      </c>
      <c r="G52" s="6" t="s">
        <v>2286</v>
      </c>
      <c r="H52" s="6" t="s">
        <v>1693</v>
      </c>
      <c r="I52" s="6" t="s">
        <v>7956</v>
      </c>
      <c r="J52" s="6" t="s">
        <v>8500</v>
      </c>
      <c r="K52" s="6" t="s">
        <v>8826</v>
      </c>
      <c r="L52" s="6" t="s">
        <v>8935</v>
      </c>
      <c r="M52" s="6" t="s">
        <v>9059</v>
      </c>
      <c r="N52" s="6" t="s">
        <v>2569</v>
      </c>
    </row>
    <row r="53" spans="1:14" ht="17.25" customHeight="1" x14ac:dyDescent="0.25">
      <c r="A53" s="6" t="s">
        <v>2377</v>
      </c>
      <c r="B53" s="6" t="s">
        <v>2723</v>
      </c>
      <c r="C53" s="6" t="s">
        <v>2918</v>
      </c>
      <c r="D53" s="6" t="s">
        <v>3713</v>
      </c>
      <c r="E53" s="6" t="s">
        <v>3878</v>
      </c>
      <c r="F53" s="6" t="s">
        <v>1109</v>
      </c>
      <c r="G53" s="6" t="s">
        <v>2287</v>
      </c>
      <c r="H53" s="6" t="s">
        <v>1696</v>
      </c>
      <c r="I53" s="6" t="s">
        <v>7959</v>
      </c>
      <c r="J53" s="6" t="s">
        <v>8501</v>
      </c>
      <c r="K53" s="6" t="s">
        <v>8827</v>
      </c>
      <c r="L53" s="6" t="s">
        <v>8936</v>
      </c>
      <c r="M53" s="6" t="s">
        <v>9060</v>
      </c>
      <c r="N53" s="6" t="s">
        <v>2570</v>
      </c>
    </row>
    <row r="54" spans="1:14" ht="17.25" customHeight="1" x14ac:dyDescent="0.25">
      <c r="A54" s="7" t="s">
        <v>2378</v>
      </c>
      <c r="B54" s="7" t="s">
        <v>2726</v>
      </c>
      <c r="C54" s="7" t="s">
        <v>2919</v>
      </c>
      <c r="D54" s="7" t="s">
        <v>3714</v>
      </c>
      <c r="E54" s="7" t="s">
        <v>3881</v>
      </c>
      <c r="F54" s="7" t="s">
        <v>1112</v>
      </c>
      <c r="G54" s="7" t="s">
        <v>2288</v>
      </c>
      <c r="H54" s="7" t="s">
        <v>1699</v>
      </c>
      <c r="I54" s="7" t="s">
        <v>7962</v>
      </c>
      <c r="J54" s="7" t="s">
        <v>8502</v>
      </c>
      <c r="K54" s="7" t="s">
        <v>8828</v>
      </c>
      <c r="L54" s="7" t="s">
        <v>8937</v>
      </c>
      <c r="M54" s="7" t="s">
        <v>9061</v>
      </c>
      <c r="N54" s="7" t="s">
        <v>2571</v>
      </c>
    </row>
    <row r="55" spans="1:14" ht="17.25" customHeight="1" x14ac:dyDescent="0.25">
      <c r="A55" s="7" t="s">
        <v>2379</v>
      </c>
      <c r="B55" s="7" t="s">
        <v>2729</v>
      </c>
      <c r="C55" s="7" t="s">
        <v>2920</v>
      </c>
      <c r="D55" s="7" t="s">
        <v>3715</v>
      </c>
      <c r="E55" s="7" t="s">
        <v>3884</v>
      </c>
      <c r="F55" s="7" t="s">
        <v>1115</v>
      </c>
      <c r="G55" s="7" t="s">
        <v>2289</v>
      </c>
      <c r="H55" s="7" t="s">
        <v>1702</v>
      </c>
      <c r="I55" s="7" t="s">
        <v>7965</v>
      </c>
      <c r="J55" s="7" t="s">
        <v>8503</v>
      </c>
      <c r="K55" s="7" t="s">
        <v>8829</v>
      </c>
      <c r="L55" s="7" t="s">
        <v>8938</v>
      </c>
      <c r="M55" s="7" t="s">
        <v>9062</v>
      </c>
      <c r="N55" s="7" t="s">
        <v>2572</v>
      </c>
    </row>
    <row r="56" spans="1:14" ht="17.25" customHeight="1" x14ac:dyDescent="0.25">
      <c r="A56" s="7" t="s">
        <v>2380</v>
      </c>
      <c r="B56" s="7" t="s">
        <v>2732</v>
      </c>
      <c r="C56" s="7" t="s">
        <v>2921</v>
      </c>
      <c r="D56" s="7" t="s">
        <v>3716</v>
      </c>
      <c r="E56" s="7" t="s">
        <v>3887</v>
      </c>
      <c r="F56" s="7" t="s">
        <v>1118</v>
      </c>
      <c r="G56" s="7" t="s">
        <v>2291</v>
      </c>
      <c r="H56" s="7" t="s">
        <v>1705</v>
      </c>
      <c r="I56" s="7" t="s">
        <v>7968</v>
      </c>
      <c r="J56" s="7" t="s">
        <v>8504</v>
      </c>
      <c r="K56" s="7" t="s">
        <v>8830</v>
      </c>
      <c r="L56" s="7" t="s">
        <v>8939</v>
      </c>
      <c r="M56" s="7" t="s">
        <v>9063</v>
      </c>
      <c r="N56" s="7" t="s">
        <v>2573</v>
      </c>
    </row>
    <row r="57" spans="1:14" ht="17.25" customHeight="1" x14ac:dyDescent="0.25">
      <c r="A57" s="7" t="s">
        <v>2381</v>
      </c>
      <c r="B57" s="7" t="s">
        <v>2735</v>
      </c>
      <c r="C57" s="7" t="s">
        <v>2922</v>
      </c>
      <c r="D57" s="7" t="s">
        <v>3717</v>
      </c>
      <c r="E57" s="7" t="s">
        <v>3890</v>
      </c>
      <c r="F57" s="7" t="s">
        <v>1121</v>
      </c>
      <c r="G57" s="7" t="s">
        <v>2292</v>
      </c>
      <c r="H57" s="7" t="s">
        <v>1708</v>
      </c>
      <c r="I57" s="7" t="s">
        <v>7971</v>
      </c>
      <c r="J57" s="7" t="s">
        <v>8505</v>
      </c>
      <c r="K57" s="7" t="s">
        <v>8831</v>
      </c>
      <c r="L57" s="7" t="s">
        <v>8940</v>
      </c>
      <c r="M57" s="7" t="s">
        <v>9064</v>
      </c>
      <c r="N57" s="7" t="s">
        <v>2574</v>
      </c>
    </row>
    <row r="58" spans="1:14" ht="17.25" customHeight="1" x14ac:dyDescent="0.25">
      <c r="A58" s="6" t="s">
        <v>2382</v>
      </c>
      <c r="B58" s="6" t="s">
        <v>2738</v>
      </c>
      <c r="C58" s="6" t="s">
        <v>2923</v>
      </c>
      <c r="D58" s="6" t="s">
        <v>3718</v>
      </c>
      <c r="E58" s="6" t="s">
        <v>3893</v>
      </c>
      <c r="F58" s="6" t="s">
        <v>1124</v>
      </c>
      <c r="G58" s="6" t="s">
        <v>2293</v>
      </c>
      <c r="H58" s="6" t="s">
        <v>1711</v>
      </c>
      <c r="I58" s="6" t="s">
        <v>7974</v>
      </c>
      <c r="J58" s="6" t="s">
        <v>8506</v>
      </c>
      <c r="K58" s="6" t="s">
        <v>8832</v>
      </c>
      <c r="L58" s="6" t="s">
        <v>8941</v>
      </c>
      <c r="M58" s="6" t="s">
        <v>9065</v>
      </c>
      <c r="N58" s="6" t="s">
        <v>2575</v>
      </c>
    </row>
    <row r="59" spans="1:14" ht="17.25" customHeight="1" x14ac:dyDescent="0.25">
      <c r="A59" s="6" t="s">
        <v>2383</v>
      </c>
      <c r="B59" s="6" t="s">
        <v>2741</v>
      </c>
      <c r="C59" s="6" t="s">
        <v>2924</v>
      </c>
      <c r="D59" s="6" t="s">
        <v>3719</v>
      </c>
      <c r="E59" s="6" t="s">
        <v>3896</v>
      </c>
      <c r="F59" s="6" t="s">
        <v>1127</v>
      </c>
      <c r="G59" s="6" t="s">
        <v>2294</v>
      </c>
      <c r="H59" s="6" t="s">
        <v>1714</v>
      </c>
      <c r="I59" s="6" t="s">
        <v>7977</v>
      </c>
      <c r="J59" s="6" t="s">
        <v>8507</v>
      </c>
      <c r="K59" s="6" t="s">
        <v>8833</v>
      </c>
      <c r="L59" s="6" t="s">
        <v>8942</v>
      </c>
      <c r="M59" s="6" t="s">
        <v>9066</v>
      </c>
      <c r="N59" s="6" t="s">
        <v>2576</v>
      </c>
    </row>
    <row r="60" spans="1:14" ht="17.25" customHeight="1" x14ac:dyDescent="0.25">
      <c r="A60" s="6" t="s">
        <v>2384</v>
      </c>
      <c r="B60" s="6" t="s">
        <v>2744</v>
      </c>
      <c r="C60" s="6" t="s">
        <v>2925</v>
      </c>
      <c r="D60" s="6" t="s">
        <v>3720</v>
      </c>
      <c r="E60" s="6" t="s">
        <v>3899</v>
      </c>
      <c r="F60" s="6" t="s">
        <v>1130</v>
      </c>
      <c r="G60" s="6" t="s">
        <v>2296</v>
      </c>
      <c r="H60" s="6" t="s">
        <v>1717</v>
      </c>
      <c r="I60" s="6" t="s">
        <v>7980</v>
      </c>
      <c r="J60" s="6" t="s">
        <v>8508</v>
      </c>
      <c r="K60" s="6" t="s">
        <v>8834</v>
      </c>
      <c r="L60" s="6" t="s">
        <v>8943</v>
      </c>
      <c r="M60" s="6" t="s">
        <v>9067</v>
      </c>
      <c r="N60" s="6" t="s">
        <v>2577</v>
      </c>
    </row>
    <row r="61" spans="1:14" ht="17.25" customHeight="1" x14ac:dyDescent="0.25">
      <c r="A61" s="6" t="s">
        <v>2385</v>
      </c>
      <c r="B61" s="6" t="s">
        <v>2747</v>
      </c>
      <c r="C61" s="6" t="s">
        <v>2926</v>
      </c>
      <c r="D61" s="6" t="s">
        <v>3721</v>
      </c>
      <c r="E61" s="6" t="s">
        <v>3902</v>
      </c>
      <c r="F61" s="6" t="s">
        <v>1133</v>
      </c>
      <c r="G61" s="6" t="s">
        <v>2297</v>
      </c>
      <c r="H61" s="6" t="s">
        <v>1720</v>
      </c>
      <c r="I61" s="6" t="s">
        <v>7983</v>
      </c>
      <c r="J61" s="6" t="s">
        <v>8509</v>
      </c>
      <c r="K61" s="6" t="s">
        <v>8835</v>
      </c>
      <c r="L61" s="6" t="s">
        <v>8944</v>
      </c>
      <c r="M61" s="6" t="s">
        <v>9068</v>
      </c>
      <c r="N61" s="6" t="s">
        <v>2578</v>
      </c>
    </row>
    <row r="62" spans="1:14" ht="17.25" customHeight="1" x14ac:dyDescent="0.25">
      <c r="A62" s="7" t="s">
        <v>2386</v>
      </c>
      <c r="B62" s="7" t="s">
        <v>2750</v>
      </c>
      <c r="C62" s="7" t="s">
        <v>2927</v>
      </c>
      <c r="D62" s="7" t="s">
        <v>3722</v>
      </c>
      <c r="E62" s="7" t="s">
        <v>3905</v>
      </c>
      <c r="F62" s="7" t="s">
        <v>1136</v>
      </c>
      <c r="G62" s="7" t="s">
        <v>2298</v>
      </c>
      <c r="H62" s="7" t="s">
        <v>1723</v>
      </c>
      <c r="I62" s="7" t="s">
        <v>7986</v>
      </c>
      <c r="J62" s="7" t="s">
        <v>8510</v>
      </c>
      <c r="K62" s="7" t="s">
        <v>8836</v>
      </c>
      <c r="L62" s="7" t="s">
        <v>8945</v>
      </c>
      <c r="M62" s="7" t="s">
        <v>9069</v>
      </c>
      <c r="N62" s="7" t="s">
        <v>2579</v>
      </c>
    </row>
    <row r="63" spans="1:14" ht="17.25" customHeight="1" x14ac:dyDescent="0.25">
      <c r="A63" s="7" t="s">
        <v>2387</v>
      </c>
      <c r="B63" s="7" t="s">
        <v>2753</v>
      </c>
      <c r="C63" s="7" t="s">
        <v>2928</v>
      </c>
      <c r="D63" s="7" t="s">
        <v>3723</v>
      </c>
      <c r="E63" s="7" t="s">
        <v>3908</v>
      </c>
      <c r="F63" s="7" t="s">
        <v>1139</v>
      </c>
      <c r="G63" s="7" t="s">
        <v>2299</v>
      </c>
      <c r="H63" s="7" t="s">
        <v>1726</v>
      </c>
      <c r="I63" s="7" t="s">
        <v>7989</v>
      </c>
      <c r="J63" s="7" t="s">
        <v>8511</v>
      </c>
      <c r="K63" s="7" t="s">
        <v>8837</v>
      </c>
      <c r="L63" s="7" t="s">
        <v>8946</v>
      </c>
      <c r="M63" s="7" t="s">
        <v>9070</v>
      </c>
      <c r="N63" s="7" t="s">
        <v>2580</v>
      </c>
    </row>
    <row r="64" spans="1:14" ht="17.25" customHeight="1" x14ac:dyDescent="0.25">
      <c r="A64" s="7" t="s">
        <v>2388</v>
      </c>
      <c r="B64" s="7" t="s">
        <v>2756</v>
      </c>
      <c r="C64" s="7" t="s">
        <v>2929</v>
      </c>
      <c r="D64" s="7" t="s">
        <v>3724</v>
      </c>
      <c r="E64" s="7" t="s">
        <v>3911</v>
      </c>
      <c r="F64" s="7" t="s">
        <v>1142</v>
      </c>
      <c r="G64" s="7" t="s">
        <v>2301</v>
      </c>
      <c r="H64" s="7" t="s">
        <v>1729</v>
      </c>
      <c r="I64" s="7" t="s">
        <v>7992</v>
      </c>
      <c r="J64" s="7" t="s">
        <v>8512</v>
      </c>
      <c r="K64" s="7" t="s">
        <v>8838</v>
      </c>
      <c r="L64" s="7" t="s">
        <v>8947</v>
      </c>
      <c r="M64" s="7" t="s">
        <v>9071</v>
      </c>
      <c r="N64" s="7" t="s">
        <v>2581</v>
      </c>
    </row>
    <row r="65" spans="1:14" ht="17.25" customHeight="1" x14ac:dyDescent="0.25">
      <c r="A65" s="7" t="s">
        <v>2389</v>
      </c>
      <c r="B65" s="7" t="s">
        <v>2759</v>
      </c>
      <c r="C65" s="7" t="s">
        <v>2930</v>
      </c>
      <c r="D65" s="7" t="s">
        <v>3725</v>
      </c>
      <c r="E65" s="7" t="s">
        <v>3914</v>
      </c>
      <c r="F65" s="7" t="s">
        <v>1145</v>
      </c>
      <c r="G65" s="7" t="s">
        <v>2302</v>
      </c>
      <c r="H65" s="7" t="s">
        <v>1732</v>
      </c>
      <c r="I65" s="7" t="s">
        <v>7995</v>
      </c>
      <c r="J65" s="7" t="s">
        <v>8513</v>
      </c>
      <c r="K65" s="7" t="s">
        <v>8839</v>
      </c>
      <c r="L65" s="7" t="s">
        <v>8948</v>
      </c>
      <c r="M65" s="7" t="s">
        <v>9072</v>
      </c>
      <c r="N65" s="7" t="s">
        <v>2582</v>
      </c>
    </row>
    <row r="66" spans="1:14" ht="17.25" customHeight="1" x14ac:dyDescent="0.25">
      <c r="A66" s="6" t="s">
        <v>2390</v>
      </c>
      <c r="B66" s="6" t="s">
        <v>2762</v>
      </c>
      <c r="C66" s="6" t="s">
        <v>2931</v>
      </c>
      <c r="D66" s="6" t="s">
        <v>3726</v>
      </c>
      <c r="E66" s="6" t="s">
        <v>3917</v>
      </c>
      <c r="F66" s="6" t="s">
        <v>1148</v>
      </c>
      <c r="G66" s="6" t="s">
        <v>2303</v>
      </c>
      <c r="H66" s="6" t="s">
        <v>1735</v>
      </c>
      <c r="I66" s="6" t="s">
        <v>7998</v>
      </c>
      <c r="J66" s="6" t="s">
        <v>8514</v>
      </c>
      <c r="K66" s="6" t="s">
        <v>8840</v>
      </c>
      <c r="L66" s="6" t="s">
        <v>8949</v>
      </c>
      <c r="M66" s="6" t="s">
        <v>9073</v>
      </c>
      <c r="N66" s="6" t="s">
        <v>2583</v>
      </c>
    </row>
    <row r="67" spans="1:14" ht="17.25" customHeight="1" x14ac:dyDescent="0.25">
      <c r="A67" s="6" t="s">
        <v>2391</v>
      </c>
      <c r="B67" s="6" t="s">
        <v>2765</v>
      </c>
      <c r="C67" s="6" t="s">
        <v>2932</v>
      </c>
      <c r="D67" s="6" t="s">
        <v>3727</v>
      </c>
      <c r="E67" s="6" t="s">
        <v>3920</v>
      </c>
      <c r="F67" s="6" t="s">
        <v>1151</v>
      </c>
      <c r="G67" s="6" t="s">
        <v>2304</v>
      </c>
      <c r="H67" s="6" t="s">
        <v>1738</v>
      </c>
      <c r="I67" s="6" t="s">
        <v>8001</v>
      </c>
      <c r="J67" s="6" t="s">
        <v>8515</v>
      </c>
      <c r="K67" s="6" t="s">
        <v>8841</v>
      </c>
      <c r="L67" s="6" t="s">
        <v>8950</v>
      </c>
      <c r="M67" s="6" t="s">
        <v>9074</v>
      </c>
      <c r="N67" s="6" t="s">
        <v>2584</v>
      </c>
    </row>
    <row r="68" spans="1:14" ht="17.25" customHeight="1" x14ac:dyDescent="0.25">
      <c r="A68" s="6" t="s">
        <v>2392</v>
      </c>
      <c r="B68" s="6" t="s">
        <v>2768</v>
      </c>
      <c r="C68" s="6" t="s">
        <v>2933</v>
      </c>
      <c r="D68" s="6" t="s">
        <v>3728</v>
      </c>
      <c r="E68" s="6" t="s">
        <v>3923</v>
      </c>
      <c r="F68" s="6" t="s">
        <v>1154</v>
      </c>
      <c r="G68" s="6" t="s">
        <v>2306</v>
      </c>
      <c r="H68" s="6" t="s">
        <v>1741</v>
      </c>
      <c r="I68" s="6" t="s">
        <v>8004</v>
      </c>
      <c r="J68" s="6" t="s">
        <v>8516</v>
      </c>
      <c r="K68" s="6" t="s">
        <v>8842</v>
      </c>
      <c r="L68" s="6" t="s">
        <v>8951</v>
      </c>
      <c r="M68" s="6" t="s">
        <v>9075</v>
      </c>
      <c r="N68" s="6" t="s">
        <v>2585</v>
      </c>
    </row>
    <row r="69" spans="1:14" ht="17.25" customHeight="1" x14ac:dyDescent="0.25">
      <c r="A69" s="6" t="s">
        <v>2393</v>
      </c>
      <c r="B69" s="6" t="s">
        <v>2771</v>
      </c>
      <c r="C69" s="6" t="s">
        <v>2934</v>
      </c>
      <c r="D69" s="6" t="s">
        <v>3729</v>
      </c>
      <c r="E69" s="6" t="s">
        <v>3926</v>
      </c>
      <c r="F69" s="6" t="s">
        <v>1157</v>
      </c>
      <c r="G69" s="6" t="s">
        <v>2307</v>
      </c>
      <c r="H69" s="6" t="s">
        <v>1744</v>
      </c>
      <c r="I69" s="6" t="s">
        <v>8007</v>
      </c>
      <c r="J69" s="6" t="s">
        <v>8517</v>
      </c>
      <c r="K69" s="6" t="s">
        <v>8843</v>
      </c>
      <c r="L69" s="6" t="s">
        <v>8952</v>
      </c>
      <c r="M69" s="6" t="s">
        <v>9076</v>
      </c>
      <c r="N69" s="6" t="s">
        <v>2586</v>
      </c>
    </row>
    <row r="70" spans="1:14" ht="17.25" customHeight="1" x14ac:dyDescent="0.25">
      <c r="A70" s="7" t="s">
        <v>2394</v>
      </c>
      <c r="B70" s="7" t="s">
        <v>2774</v>
      </c>
      <c r="C70" s="7" t="s">
        <v>2935</v>
      </c>
      <c r="D70" s="7" t="s">
        <v>3730</v>
      </c>
      <c r="E70" s="7" t="s">
        <v>3929</v>
      </c>
      <c r="F70" s="7" t="s">
        <v>1160</v>
      </c>
      <c r="G70" s="7" t="s">
        <v>2308</v>
      </c>
      <c r="H70" s="7" t="s">
        <v>1747</v>
      </c>
      <c r="I70" s="7" t="s">
        <v>8010</v>
      </c>
      <c r="J70" s="7" t="s">
        <v>8518</v>
      </c>
      <c r="K70" s="7" t="s">
        <v>8844</v>
      </c>
      <c r="L70" s="7" t="s">
        <v>8953</v>
      </c>
      <c r="M70" s="7" t="s">
        <v>9077</v>
      </c>
      <c r="N70" s="7" t="s">
        <v>2587</v>
      </c>
    </row>
    <row r="71" spans="1:14" ht="17.25" customHeight="1" x14ac:dyDescent="0.25">
      <c r="A71" s="7" t="s">
        <v>2395</v>
      </c>
      <c r="B71" s="7" t="s">
        <v>2777</v>
      </c>
      <c r="C71" s="7" t="s">
        <v>2936</v>
      </c>
      <c r="D71" s="7" t="s">
        <v>3731</v>
      </c>
      <c r="E71" s="7" t="s">
        <v>3932</v>
      </c>
      <c r="F71" s="7" t="s">
        <v>1163</v>
      </c>
      <c r="G71" s="7" t="s">
        <v>2309</v>
      </c>
      <c r="H71" s="7" t="s">
        <v>1750</v>
      </c>
      <c r="I71" s="7" t="s">
        <v>8013</v>
      </c>
      <c r="J71" s="7" t="s">
        <v>8519</v>
      </c>
      <c r="K71" s="7" t="s">
        <v>8845</v>
      </c>
      <c r="L71" s="7" t="s">
        <v>8954</v>
      </c>
      <c r="M71" s="7" t="s">
        <v>9078</v>
      </c>
      <c r="N71" s="7" t="s">
        <v>2588</v>
      </c>
    </row>
    <row r="72" spans="1:14" ht="17.25" customHeight="1" x14ac:dyDescent="0.25">
      <c r="A72" s="7" t="s">
        <v>2396</v>
      </c>
      <c r="B72" s="7" t="s">
        <v>2780</v>
      </c>
      <c r="C72" s="7" t="s">
        <v>2937</v>
      </c>
      <c r="D72" s="7" t="s">
        <v>3732</v>
      </c>
      <c r="E72" s="7" t="s">
        <v>3935</v>
      </c>
      <c r="F72" s="7" t="s">
        <v>1166</v>
      </c>
      <c r="G72" s="7" t="s">
        <v>2311</v>
      </c>
      <c r="H72" s="7" t="s">
        <v>1753</v>
      </c>
      <c r="I72" s="7" t="s">
        <v>8016</v>
      </c>
      <c r="J72" s="7" t="s">
        <v>8520</v>
      </c>
      <c r="K72" s="7" t="s">
        <v>8846</v>
      </c>
      <c r="L72" s="7" t="s">
        <v>8955</v>
      </c>
      <c r="M72" s="7" t="s">
        <v>9079</v>
      </c>
      <c r="N72" s="7" t="s">
        <v>2589</v>
      </c>
    </row>
    <row r="73" spans="1:14" ht="17.25" customHeight="1" x14ac:dyDescent="0.25">
      <c r="A73" s="7" t="s">
        <v>2397</v>
      </c>
      <c r="B73" s="7" t="s">
        <v>2783</v>
      </c>
      <c r="C73" s="7" t="s">
        <v>2938</v>
      </c>
      <c r="D73" s="7" t="s">
        <v>3733</v>
      </c>
      <c r="E73" s="7" t="s">
        <v>3938</v>
      </c>
      <c r="F73" s="7" t="s">
        <v>1169</v>
      </c>
      <c r="G73" s="7" t="s">
        <v>2312</v>
      </c>
      <c r="H73" s="7" t="s">
        <v>1756</v>
      </c>
      <c r="I73" s="7" t="s">
        <v>8019</v>
      </c>
      <c r="J73" s="7" t="s">
        <v>8521</v>
      </c>
      <c r="K73" s="7" t="s">
        <v>8847</v>
      </c>
      <c r="L73" s="7" t="s">
        <v>8956</v>
      </c>
      <c r="M73" s="7" t="s">
        <v>9080</v>
      </c>
      <c r="N73" s="7" t="s">
        <v>2590</v>
      </c>
    </row>
    <row r="74" spans="1:14" ht="17.25" customHeight="1" x14ac:dyDescent="0.25">
      <c r="A74" s="6" t="s">
        <v>2398</v>
      </c>
      <c r="B74" s="6" t="s">
        <v>265</v>
      </c>
      <c r="C74" s="6" t="s">
        <v>2939</v>
      </c>
      <c r="D74" s="6" t="s">
        <v>3734</v>
      </c>
      <c r="E74" s="6" t="s">
        <v>3941</v>
      </c>
      <c r="F74" s="6" t="s">
        <v>746</v>
      </c>
      <c r="G74" s="6" t="s">
        <v>850</v>
      </c>
      <c r="H74" s="6" t="s">
        <v>1758</v>
      </c>
      <c r="I74" s="6" t="s">
        <v>8022</v>
      </c>
      <c r="J74" s="6" t="s">
        <v>8522</v>
      </c>
      <c r="K74" s="6" t="s">
        <v>8848</v>
      </c>
      <c r="L74" s="6" t="s">
        <v>8957</v>
      </c>
      <c r="M74" s="6" t="s">
        <v>9081</v>
      </c>
      <c r="N74" s="6" t="s">
        <v>146</v>
      </c>
    </row>
    <row r="75" spans="1:14" ht="17.25" customHeight="1" x14ac:dyDescent="0.25">
      <c r="A75" s="6" t="s">
        <v>2399</v>
      </c>
      <c r="B75" s="6" t="s">
        <v>266</v>
      </c>
      <c r="C75" s="6" t="s">
        <v>2940</v>
      </c>
      <c r="D75" s="6" t="s">
        <v>3735</v>
      </c>
      <c r="E75" s="6" t="s">
        <v>3944</v>
      </c>
      <c r="F75" s="6" t="s">
        <v>747</v>
      </c>
      <c r="G75" s="6" t="s">
        <v>2313</v>
      </c>
      <c r="H75" s="6" t="s">
        <v>928</v>
      </c>
      <c r="I75" s="6" t="s">
        <v>8025</v>
      </c>
      <c r="J75" s="6" t="s">
        <v>8523</v>
      </c>
      <c r="K75" s="6" t="s">
        <v>8849</v>
      </c>
      <c r="L75" s="6" t="s">
        <v>8958</v>
      </c>
      <c r="M75" s="6" t="s">
        <v>9082</v>
      </c>
      <c r="N75" s="6" t="s">
        <v>147</v>
      </c>
    </row>
    <row r="76" spans="1:14" ht="17.25" customHeight="1" x14ac:dyDescent="0.25">
      <c r="A76" s="6" t="s">
        <v>2400</v>
      </c>
      <c r="B76" s="6" t="s">
        <v>267</v>
      </c>
      <c r="C76" s="6" t="s">
        <v>2941</v>
      </c>
      <c r="D76" s="6" t="s">
        <v>3736</v>
      </c>
      <c r="E76" s="6" t="s">
        <v>3947</v>
      </c>
      <c r="F76" s="6" t="s">
        <v>748</v>
      </c>
      <c r="G76" s="6" t="s">
        <v>851</v>
      </c>
      <c r="H76" s="6" t="s">
        <v>1762</v>
      </c>
      <c r="I76" s="6" t="s">
        <v>8028</v>
      </c>
      <c r="J76" s="6" t="s">
        <v>8524</v>
      </c>
      <c r="K76" s="6" t="s">
        <v>8850</v>
      </c>
      <c r="L76" s="6" t="s">
        <v>8959</v>
      </c>
      <c r="M76" s="6" t="s">
        <v>9083</v>
      </c>
      <c r="N76" s="6" t="s">
        <v>148</v>
      </c>
    </row>
    <row r="77" spans="1:14" ht="17.25" customHeight="1" x14ac:dyDescent="0.25">
      <c r="A77" s="6" t="s">
        <v>2401</v>
      </c>
      <c r="B77" s="6" t="s">
        <v>268</v>
      </c>
      <c r="C77" s="6" t="s">
        <v>2942</v>
      </c>
      <c r="D77" s="6" t="s">
        <v>3737</v>
      </c>
      <c r="E77" s="6" t="s">
        <v>3950</v>
      </c>
      <c r="F77" s="6" t="s">
        <v>749</v>
      </c>
      <c r="G77" s="6" t="s">
        <v>852</v>
      </c>
      <c r="H77" s="6" t="s">
        <v>902</v>
      </c>
      <c r="I77" s="6" t="s">
        <v>8031</v>
      </c>
      <c r="J77" s="6" t="s">
        <v>8525</v>
      </c>
      <c r="K77" s="6" t="s">
        <v>8851</v>
      </c>
      <c r="L77" s="6" t="s">
        <v>8960</v>
      </c>
      <c r="M77" s="6" t="s">
        <v>9084</v>
      </c>
      <c r="N77" s="6" t="s">
        <v>149</v>
      </c>
    </row>
    <row r="78" spans="1:14" ht="17.25" customHeight="1" x14ac:dyDescent="0.25">
      <c r="A78" s="7" t="s">
        <v>2402</v>
      </c>
      <c r="B78" s="7" t="s">
        <v>269</v>
      </c>
      <c r="C78" s="7" t="s">
        <v>2943</v>
      </c>
      <c r="D78" s="7" t="s">
        <v>3738</v>
      </c>
      <c r="E78" s="7" t="s">
        <v>3953</v>
      </c>
      <c r="F78" s="7" t="s">
        <v>750</v>
      </c>
      <c r="G78" s="7" t="s">
        <v>853</v>
      </c>
      <c r="H78" s="7" t="s">
        <v>1766</v>
      </c>
      <c r="I78" s="7" t="s">
        <v>8034</v>
      </c>
      <c r="J78" s="7" t="s">
        <v>8526</v>
      </c>
      <c r="K78" s="7" t="s">
        <v>8852</v>
      </c>
      <c r="L78" s="7" t="s">
        <v>8961</v>
      </c>
      <c r="M78" s="7" t="s">
        <v>9085</v>
      </c>
      <c r="N78" s="7" t="s">
        <v>150</v>
      </c>
    </row>
    <row r="79" spans="1:14" ht="17.25" customHeight="1" x14ac:dyDescent="0.25">
      <c r="A79" s="7" t="s">
        <v>2403</v>
      </c>
      <c r="B79" s="7" t="s">
        <v>270</v>
      </c>
      <c r="C79" s="7" t="s">
        <v>2944</v>
      </c>
      <c r="D79" s="7" t="s">
        <v>3739</v>
      </c>
      <c r="E79" s="7" t="s">
        <v>3956</v>
      </c>
      <c r="F79" s="7" t="s">
        <v>751</v>
      </c>
      <c r="G79" s="7" t="s">
        <v>2314</v>
      </c>
      <c r="H79" s="7" t="s">
        <v>929</v>
      </c>
      <c r="I79" s="7" t="s">
        <v>8037</v>
      </c>
      <c r="J79" s="7" t="s">
        <v>8527</v>
      </c>
      <c r="K79" s="7" t="s">
        <v>8853</v>
      </c>
      <c r="L79" s="7" t="s">
        <v>8962</v>
      </c>
      <c r="M79" s="7" t="s">
        <v>9086</v>
      </c>
      <c r="N79" s="7" t="s">
        <v>151</v>
      </c>
    </row>
    <row r="80" spans="1:14" ht="17.25" customHeight="1" x14ac:dyDescent="0.25">
      <c r="A80" s="7" t="s">
        <v>2404</v>
      </c>
      <c r="B80" s="7" t="s">
        <v>271</v>
      </c>
      <c r="C80" s="7" t="s">
        <v>2945</v>
      </c>
      <c r="D80" s="7" t="s">
        <v>3740</v>
      </c>
      <c r="E80" s="7" t="s">
        <v>3959</v>
      </c>
      <c r="F80" s="7" t="s">
        <v>752</v>
      </c>
      <c r="G80" s="7" t="s">
        <v>854</v>
      </c>
      <c r="H80" s="7" t="s">
        <v>1770</v>
      </c>
      <c r="I80" s="7" t="s">
        <v>8040</v>
      </c>
      <c r="J80" s="7" t="s">
        <v>8528</v>
      </c>
      <c r="K80" s="7" t="s">
        <v>8854</v>
      </c>
      <c r="L80" s="7" t="s">
        <v>8963</v>
      </c>
      <c r="M80" s="7" t="s">
        <v>9087</v>
      </c>
      <c r="N80" s="7" t="s">
        <v>152</v>
      </c>
    </row>
    <row r="81" spans="1:14" ht="17.25" customHeight="1" x14ac:dyDescent="0.25">
      <c r="A81" s="7" t="s">
        <v>2405</v>
      </c>
      <c r="B81" s="7" t="s">
        <v>272</v>
      </c>
      <c r="C81" s="7" t="s">
        <v>2946</v>
      </c>
      <c r="D81" s="7" t="s">
        <v>3741</v>
      </c>
      <c r="E81" s="7" t="s">
        <v>3962</v>
      </c>
      <c r="F81" s="7" t="s">
        <v>753</v>
      </c>
      <c r="G81" s="7" t="s">
        <v>855</v>
      </c>
      <c r="H81" s="7" t="s">
        <v>903</v>
      </c>
      <c r="I81" s="7" t="s">
        <v>8043</v>
      </c>
      <c r="J81" s="7" t="s">
        <v>8529</v>
      </c>
      <c r="K81" s="7" t="s">
        <v>8855</v>
      </c>
      <c r="L81" s="7" t="s">
        <v>8964</v>
      </c>
      <c r="M81" s="7" t="s">
        <v>9088</v>
      </c>
      <c r="N81" s="7" t="s">
        <v>153</v>
      </c>
    </row>
    <row r="82" spans="1:14" ht="17.25" customHeight="1" x14ac:dyDescent="0.25">
      <c r="A82" s="6" t="s">
        <v>2406</v>
      </c>
      <c r="B82" s="6" t="s">
        <v>273</v>
      </c>
      <c r="C82" s="6" t="s">
        <v>2947</v>
      </c>
      <c r="D82" s="6" t="s">
        <v>3742</v>
      </c>
      <c r="E82" s="6" t="s">
        <v>3965</v>
      </c>
      <c r="F82" s="6" t="s">
        <v>754</v>
      </c>
      <c r="G82" s="6" t="s">
        <v>856</v>
      </c>
      <c r="H82" s="6" t="s">
        <v>1774</v>
      </c>
      <c r="I82" s="6" t="s">
        <v>8046</v>
      </c>
      <c r="J82" s="6" t="s">
        <v>8530</v>
      </c>
      <c r="K82" s="6" t="s">
        <v>8856</v>
      </c>
      <c r="L82" s="6" t="s">
        <v>8965</v>
      </c>
      <c r="M82" s="6" t="s">
        <v>9089</v>
      </c>
      <c r="N82" s="6" t="s">
        <v>154</v>
      </c>
    </row>
    <row r="83" spans="1:14" ht="17.25" customHeight="1" x14ac:dyDescent="0.25">
      <c r="A83" s="6" t="s">
        <v>2407</v>
      </c>
      <c r="B83" s="6" t="s">
        <v>274</v>
      </c>
      <c r="C83" s="6" t="s">
        <v>2948</v>
      </c>
      <c r="D83" s="6" t="s">
        <v>3743</v>
      </c>
      <c r="E83" s="6" t="s">
        <v>3968</v>
      </c>
      <c r="F83" s="6" t="s">
        <v>755</v>
      </c>
      <c r="G83" s="6" t="s">
        <v>2315</v>
      </c>
      <c r="H83" s="6" t="s">
        <v>930</v>
      </c>
      <c r="I83" s="6" t="s">
        <v>8049</v>
      </c>
      <c r="J83" s="6" t="s">
        <v>8531</v>
      </c>
      <c r="K83" s="6" t="s">
        <v>8857</v>
      </c>
      <c r="L83" s="6" t="s">
        <v>8966</v>
      </c>
      <c r="M83" s="6" t="s">
        <v>9090</v>
      </c>
      <c r="N83" s="6" t="s">
        <v>155</v>
      </c>
    </row>
    <row r="84" spans="1:14" ht="17.25" customHeight="1" x14ac:dyDescent="0.25">
      <c r="A84" s="6" t="s">
        <v>2408</v>
      </c>
      <c r="B84" s="6" t="s">
        <v>275</v>
      </c>
      <c r="C84" s="6" t="s">
        <v>2949</v>
      </c>
      <c r="D84" s="6" t="s">
        <v>3744</v>
      </c>
      <c r="E84" s="6" t="s">
        <v>3971</v>
      </c>
      <c r="F84" s="6" t="s">
        <v>756</v>
      </c>
      <c r="G84" s="6" t="s">
        <v>857</v>
      </c>
      <c r="H84" s="6" t="s">
        <v>1778</v>
      </c>
      <c r="I84" s="6" t="s">
        <v>8052</v>
      </c>
      <c r="J84" s="6" t="s">
        <v>8532</v>
      </c>
      <c r="K84" s="6" t="s">
        <v>8858</v>
      </c>
      <c r="L84" s="6" t="s">
        <v>8967</v>
      </c>
      <c r="M84" s="6" t="s">
        <v>9091</v>
      </c>
      <c r="N84" s="6" t="s">
        <v>156</v>
      </c>
    </row>
    <row r="85" spans="1:14" ht="17.25" customHeight="1" x14ac:dyDescent="0.25">
      <c r="A85" s="6" t="s">
        <v>2409</v>
      </c>
      <c r="B85" s="6" t="s">
        <v>276</v>
      </c>
      <c r="C85" s="6" t="s">
        <v>2950</v>
      </c>
      <c r="D85" s="6" t="s">
        <v>3745</v>
      </c>
      <c r="E85" s="6" t="s">
        <v>3974</v>
      </c>
      <c r="F85" s="6" t="s">
        <v>757</v>
      </c>
      <c r="G85" s="6" t="s">
        <v>858</v>
      </c>
      <c r="H85" s="6" t="s">
        <v>904</v>
      </c>
      <c r="I85" s="6" t="s">
        <v>8055</v>
      </c>
      <c r="J85" s="6" t="s">
        <v>8533</v>
      </c>
      <c r="K85" s="6" t="s">
        <v>8859</v>
      </c>
      <c r="L85" s="6" t="s">
        <v>8968</v>
      </c>
      <c r="M85" s="6" t="s">
        <v>9092</v>
      </c>
      <c r="N85" s="6" t="s">
        <v>157</v>
      </c>
    </row>
    <row r="86" spans="1:14" ht="17.25" customHeight="1" x14ac:dyDescent="0.25">
      <c r="A86" s="7" t="s">
        <v>2410</v>
      </c>
      <c r="B86" s="7" t="s">
        <v>277</v>
      </c>
      <c r="C86" s="7" t="s">
        <v>2951</v>
      </c>
      <c r="D86" s="7" t="s">
        <v>3746</v>
      </c>
      <c r="E86" s="7" t="s">
        <v>3977</v>
      </c>
      <c r="F86" s="7" t="s">
        <v>758</v>
      </c>
      <c r="G86" s="7" t="s">
        <v>859</v>
      </c>
      <c r="H86" s="7" t="s">
        <v>1782</v>
      </c>
      <c r="I86" s="7" t="s">
        <v>8058</v>
      </c>
      <c r="J86" s="7" t="s">
        <v>8534</v>
      </c>
      <c r="K86" s="7" t="s">
        <v>8860</v>
      </c>
      <c r="L86" s="7" t="s">
        <v>8969</v>
      </c>
      <c r="M86" s="7" t="s">
        <v>9093</v>
      </c>
      <c r="N86" s="7" t="s">
        <v>158</v>
      </c>
    </row>
    <row r="87" spans="1:14" ht="17.25" customHeight="1" x14ac:dyDescent="0.25">
      <c r="A87" s="7" t="s">
        <v>2411</v>
      </c>
      <c r="B87" s="7" t="s">
        <v>278</v>
      </c>
      <c r="C87" s="7" t="s">
        <v>2952</v>
      </c>
      <c r="D87" s="7" t="s">
        <v>3747</v>
      </c>
      <c r="E87" s="7" t="s">
        <v>3980</v>
      </c>
      <c r="F87" s="7" t="s">
        <v>759</v>
      </c>
      <c r="G87" s="7" t="s">
        <v>2316</v>
      </c>
      <c r="H87" s="7" t="s">
        <v>931</v>
      </c>
      <c r="I87" s="7" t="s">
        <v>8061</v>
      </c>
      <c r="J87" s="7" t="s">
        <v>8535</v>
      </c>
      <c r="K87" s="7" t="s">
        <v>8861</v>
      </c>
      <c r="L87" s="7" t="s">
        <v>8970</v>
      </c>
      <c r="M87" s="7" t="s">
        <v>9094</v>
      </c>
      <c r="N87" s="7" t="s">
        <v>159</v>
      </c>
    </row>
    <row r="88" spans="1:14" ht="17.25" customHeight="1" x14ac:dyDescent="0.25">
      <c r="A88" s="7" t="s">
        <v>2412</v>
      </c>
      <c r="B88" s="7" t="s">
        <v>279</v>
      </c>
      <c r="C88" s="7" t="s">
        <v>2953</v>
      </c>
      <c r="D88" s="7" t="s">
        <v>3748</v>
      </c>
      <c r="E88" s="7" t="s">
        <v>3983</v>
      </c>
      <c r="F88" s="7" t="s">
        <v>760</v>
      </c>
      <c r="G88" s="7" t="s">
        <v>860</v>
      </c>
      <c r="H88" s="7" t="s">
        <v>1786</v>
      </c>
      <c r="I88" s="7" t="s">
        <v>8064</v>
      </c>
      <c r="J88" s="7" t="s">
        <v>8536</v>
      </c>
      <c r="K88" s="7" t="s">
        <v>8862</v>
      </c>
      <c r="L88" s="7" t="s">
        <v>8971</v>
      </c>
      <c r="M88" s="7" t="s">
        <v>9095</v>
      </c>
      <c r="N88" s="7" t="s">
        <v>160</v>
      </c>
    </row>
    <row r="89" spans="1:14" ht="17.25" customHeight="1" x14ac:dyDescent="0.25">
      <c r="A89" s="7" t="s">
        <v>2413</v>
      </c>
      <c r="B89" s="7" t="s">
        <v>280</v>
      </c>
      <c r="C89" s="7" t="s">
        <v>2954</v>
      </c>
      <c r="D89" s="7" t="s">
        <v>3749</v>
      </c>
      <c r="E89" s="7" t="s">
        <v>3986</v>
      </c>
      <c r="F89" s="7" t="s">
        <v>761</v>
      </c>
      <c r="G89" s="7" t="s">
        <v>861</v>
      </c>
      <c r="H89" s="7" t="s">
        <v>905</v>
      </c>
      <c r="I89" s="7" t="s">
        <v>8067</v>
      </c>
      <c r="J89" s="7" t="s">
        <v>8537</v>
      </c>
      <c r="K89" s="7" t="s">
        <v>8863</v>
      </c>
      <c r="L89" s="7" t="s">
        <v>8972</v>
      </c>
      <c r="M89" s="7" t="s">
        <v>9096</v>
      </c>
      <c r="N89" s="7" t="s">
        <v>161</v>
      </c>
    </row>
    <row r="90" spans="1:14" ht="17.25" customHeight="1" x14ac:dyDescent="0.25">
      <c r="A90" s="6" t="s">
        <v>2414</v>
      </c>
      <c r="B90" s="6" t="s">
        <v>281</v>
      </c>
      <c r="C90" s="6" t="s">
        <v>2955</v>
      </c>
      <c r="D90" s="6" t="s">
        <v>3750</v>
      </c>
      <c r="E90" s="6" t="s">
        <v>3989</v>
      </c>
      <c r="F90" s="6" t="s">
        <v>762</v>
      </c>
      <c r="G90" s="6" t="s">
        <v>862</v>
      </c>
      <c r="H90" s="6" t="s">
        <v>1790</v>
      </c>
      <c r="I90" s="6" t="s">
        <v>8070</v>
      </c>
      <c r="J90" s="6" t="s">
        <v>8538</v>
      </c>
      <c r="K90" s="6" t="s">
        <v>8864</v>
      </c>
      <c r="L90" s="6" t="s">
        <v>8973</v>
      </c>
      <c r="M90" s="6" t="s">
        <v>9097</v>
      </c>
      <c r="N90" s="6" t="s">
        <v>162</v>
      </c>
    </row>
    <row r="91" spans="1:14" ht="17.25" customHeight="1" x14ac:dyDescent="0.25">
      <c r="A91" s="6" t="s">
        <v>2415</v>
      </c>
      <c r="B91" s="6" t="s">
        <v>282</v>
      </c>
      <c r="C91" s="6" t="s">
        <v>2956</v>
      </c>
      <c r="D91" s="6" t="s">
        <v>3751</v>
      </c>
      <c r="E91" s="6" t="s">
        <v>3992</v>
      </c>
      <c r="F91" s="6" t="s">
        <v>763</v>
      </c>
      <c r="G91" s="6" t="s">
        <v>2317</v>
      </c>
      <c r="H91" s="6" t="s">
        <v>932</v>
      </c>
      <c r="I91" s="6" t="s">
        <v>8073</v>
      </c>
      <c r="J91" s="6" t="s">
        <v>8539</v>
      </c>
      <c r="K91" s="6" t="s">
        <v>8865</v>
      </c>
      <c r="L91" s="6" t="s">
        <v>8974</v>
      </c>
      <c r="M91" s="6" t="s">
        <v>9098</v>
      </c>
      <c r="N91" s="6" t="s">
        <v>163</v>
      </c>
    </row>
    <row r="92" spans="1:14" ht="17.25" customHeight="1" x14ac:dyDescent="0.25">
      <c r="A92" s="6" t="s">
        <v>2416</v>
      </c>
      <c r="B92" s="6" t="s">
        <v>283</v>
      </c>
      <c r="C92" s="6" t="s">
        <v>2957</v>
      </c>
      <c r="D92" s="6" t="s">
        <v>3752</v>
      </c>
      <c r="E92" s="6" t="s">
        <v>3995</v>
      </c>
      <c r="F92" s="6" t="s">
        <v>764</v>
      </c>
      <c r="G92" s="6" t="s">
        <v>863</v>
      </c>
      <c r="H92" s="6" t="s">
        <v>1794</v>
      </c>
      <c r="I92" s="6" t="s">
        <v>8076</v>
      </c>
      <c r="J92" s="6" t="s">
        <v>8540</v>
      </c>
      <c r="K92" s="6" t="s">
        <v>8866</v>
      </c>
      <c r="L92" s="6" t="s">
        <v>8975</v>
      </c>
      <c r="M92" s="6" t="s">
        <v>9099</v>
      </c>
      <c r="N92" s="6" t="s">
        <v>164</v>
      </c>
    </row>
    <row r="93" spans="1:14" ht="17.25" customHeight="1" x14ac:dyDescent="0.25">
      <c r="A93" s="6" t="s">
        <v>2417</v>
      </c>
      <c r="B93" s="6" t="s">
        <v>284</v>
      </c>
      <c r="C93" s="6" t="s">
        <v>2958</v>
      </c>
      <c r="D93" s="6" t="s">
        <v>3753</v>
      </c>
      <c r="E93" s="6" t="s">
        <v>3998</v>
      </c>
      <c r="F93" s="6" t="s">
        <v>765</v>
      </c>
      <c r="G93" s="6" t="s">
        <v>864</v>
      </c>
      <c r="H93" s="6" t="s">
        <v>906</v>
      </c>
      <c r="I93" s="6" t="s">
        <v>8079</v>
      </c>
      <c r="J93" s="6" t="s">
        <v>8541</v>
      </c>
      <c r="K93" s="6" t="s">
        <v>8867</v>
      </c>
      <c r="L93" s="6" t="s">
        <v>8976</v>
      </c>
      <c r="M93" s="6" t="s">
        <v>9100</v>
      </c>
      <c r="N93" s="6" t="s">
        <v>165</v>
      </c>
    </row>
    <row r="94" spans="1:14" ht="17.25" customHeight="1" x14ac:dyDescent="0.25">
      <c r="A94" s="7" t="s">
        <v>2418</v>
      </c>
      <c r="B94" s="7" t="s">
        <v>285</v>
      </c>
      <c r="C94" s="7" t="s">
        <v>2959</v>
      </c>
      <c r="D94" s="7" t="s">
        <v>3754</v>
      </c>
      <c r="E94" s="7" t="s">
        <v>4001</v>
      </c>
      <c r="F94" s="7" t="s">
        <v>766</v>
      </c>
      <c r="G94" s="7" t="s">
        <v>865</v>
      </c>
      <c r="H94" s="7" t="s">
        <v>1798</v>
      </c>
      <c r="I94" s="7" t="s">
        <v>8082</v>
      </c>
      <c r="J94" s="7" t="s">
        <v>8542</v>
      </c>
      <c r="K94" s="7" t="s">
        <v>8868</v>
      </c>
      <c r="L94" s="7" t="s">
        <v>8977</v>
      </c>
      <c r="M94" s="7" t="s">
        <v>9101</v>
      </c>
      <c r="N94" s="7" t="s">
        <v>166</v>
      </c>
    </row>
    <row r="95" spans="1:14" ht="17.25" customHeight="1" x14ac:dyDescent="0.25">
      <c r="A95" s="7" t="s">
        <v>2419</v>
      </c>
      <c r="B95" s="7" t="s">
        <v>286</v>
      </c>
      <c r="C95" s="7" t="s">
        <v>2960</v>
      </c>
      <c r="D95" s="7" t="s">
        <v>3755</v>
      </c>
      <c r="E95" s="7" t="s">
        <v>4004</v>
      </c>
      <c r="F95" s="7" t="s">
        <v>767</v>
      </c>
      <c r="G95" s="7" t="s">
        <v>2318</v>
      </c>
      <c r="H95" s="7" t="s">
        <v>933</v>
      </c>
      <c r="I95" s="7" t="s">
        <v>8085</v>
      </c>
      <c r="J95" s="7" t="s">
        <v>8543</v>
      </c>
      <c r="K95" s="7" t="s">
        <v>8869</v>
      </c>
      <c r="L95" s="7" t="s">
        <v>8978</v>
      </c>
      <c r="M95" s="7" t="s">
        <v>9102</v>
      </c>
      <c r="N95" s="7" t="s">
        <v>167</v>
      </c>
    </row>
    <row r="96" spans="1:14" ht="17.25" customHeight="1" x14ac:dyDescent="0.25">
      <c r="A96" s="7" t="s">
        <v>2420</v>
      </c>
      <c r="B96" s="7" t="s">
        <v>287</v>
      </c>
      <c r="C96" s="7" t="s">
        <v>2961</v>
      </c>
      <c r="D96" s="7" t="s">
        <v>3756</v>
      </c>
      <c r="E96" s="7" t="s">
        <v>4007</v>
      </c>
      <c r="F96" s="7" t="s">
        <v>768</v>
      </c>
      <c r="G96" s="7" t="s">
        <v>866</v>
      </c>
      <c r="H96" s="7" t="s">
        <v>1802</v>
      </c>
      <c r="I96" s="7" t="s">
        <v>8088</v>
      </c>
      <c r="J96" s="7" t="s">
        <v>8544</v>
      </c>
      <c r="K96" s="7" t="s">
        <v>8870</v>
      </c>
      <c r="L96" s="7" t="s">
        <v>8979</v>
      </c>
      <c r="M96" s="7" t="s">
        <v>9103</v>
      </c>
      <c r="N96" s="7" t="s">
        <v>168</v>
      </c>
    </row>
    <row r="97" spans="1:14" ht="17.25" customHeight="1" x14ac:dyDescent="0.25">
      <c r="A97" s="7" t="s">
        <v>2421</v>
      </c>
      <c r="B97" s="7" t="s">
        <v>288</v>
      </c>
      <c r="C97" s="7" t="s">
        <v>2962</v>
      </c>
      <c r="D97" s="7" t="s">
        <v>3757</v>
      </c>
      <c r="E97" s="7" t="s">
        <v>4010</v>
      </c>
      <c r="F97" s="7" t="s">
        <v>769</v>
      </c>
      <c r="G97" s="7" t="s">
        <v>867</v>
      </c>
      <c r="H97" s="7" t="s">
        <v>907</v>
      </c>
      <c r="I97" s="7" t="s">
        <v>8091</v>
      </c>
      <c r="J97" s="7" t="s">
        <v>8545</v>
      </c>
      <c r="K97" s="7" t="s">
        <v>8871</v>
      </c>
      <c r="L97" s="7" t="s">
        <v>8980</v>
      </c>
      <c r="M97" s="7" t="s">
        <v>9104</v>
      </c>
      <c r="N97" s="7" t="s">
        <v>169</v>
      </c>
    </row>
    <row r="98" spans="1:14" ht="17.25" customHeight="1" x14ac:dyDescent="0.25">
      <c r="A98" s="6" t="s">
        <v>2422</v>
      </c>
      <c r="B98" s="6" t="s">
        <v>289</v>
      </c>
      <c r="C98" s="6" t="s">
        <v>2963</v>
      </c>
      <c r="D98" s="6" t="s">
        <v>3758</v>
      </c>
      <c r="E98" s="6" t="s">
        <v>4013</v>
      </c>
      <c r="F98" s="6" t="s">
        <v>770</v>
      </c>
      <c r="G98" s="6" t="s">
        <v>868</v>
      </c>
      <c r="H98" s="6" t="s">
        <v>1806</v>
      </c>
      <c r="I98" s="6" t="s">
        <v>8094</v>
      </c>
      <c r="J98" s="6" t="s">
        <v>8546</v>
      </c>
      <c r="K98" s="6" t="s">
        <v>8872</v>
      </c>
      <c r="L98" s="6" t="s">
        <v>8981</v>
      </c>
      <c r="M98" s="6" t="s">
        <v>9105</v>
      </c>
      <c r="N98" s="6" t="s">
        <v>170</v>
      </c>
    </row>
    <row r="99" spans="1:14" ht="17.25" customHeight="1" x14ac:dyDescent="0.25">
      <c r="A99" s="6" t="s">
        <v>2423</v>
      </c>
      <c r="B99" s="6" t="s">
        <v>290</v>
      </c>
      <c r="C99" s="6" t="s">
        <v>2964</v>
      </c>
      <c r="D99" s="6" t="s">
        <v>3759</v>
      </c>
      <c r="E99" s="6" t="s">
        <v>4016</v>
      </c>
      <c r="F99" s="6" t="s">
        <v>771</v>
      </c>
      <c r="G99" s="6" t="s">
        <v>2319</v>
      </c>
      <c r="H99" s="6" t="s">
        <v>934</v>
      </c>
      <c r="I99" s="6" t="s">
        <v>8097</v>
      </c>
      <c r="J99" s="6" t="s">
        <v>8547</v>
      </c>
      <c r="K99" s="6" t="s">
        <v>8873</v>
      </c>
      <c r="L99" s="6" t="s">
        <v>8982</v>
      </c>
      <c r="M99" s="6" t="s">
        <v>9106</v>
      </c>
      <c r="N99" s="6" t="s">
        <v>171</v>
      </c>
    </row>
    <row r="100" spans="1:14" ht="17.25" customHeight="1" x14ac:dyDescent="0.25">
      <c r="A100" s="6" t="s">
        <v>2424</v>
      </c>
      <c r="B100" s="6" t="s">
        <v>291</v>
      </c>
      <c r="C100" s="6" t="s">
        <v>2965</v>
      </c>
      <c r="D100" s="6" t="s">
        <v>3760</v>
      </c>
      <c r="E100" s="6" t="s">
        <v>4019</v>
      </c>
      <c r="F100" s="6" t="s">
        <v>772</v>
      </c>
      <c r="G100" s="6" t="s">
        <v>869</v>
      </c>
      <c r="H100" s="6" t="s">
        <v>1810</v>
      </c>
      <c r="I100" s="6" t="s">
        <v>8100</v>
      </c>
      <c r="J100" s="6" t="s">
        <v>8548</v>
      </c>
      <c r="K100" s="6" t="s">
        <v>8874</v>
      </c>
      <c r="L100" s="6" t="s">
        <v>8983</v>
      </c>
      <c r="M100" s="6" t="s">
        <v>9107</v>
      </c>
      <c r="N100" s="6" t="s">
        <v>172</v>
      </c>
    </row>
    <row r="101" spans="1:14" ht="17.25" customHeight="1" x14ac:dyDescent="0.25">
      <c r="A101" s="6" t="s">
        <v>2425</v>
      </c>
      <c r="B101" s="6" t="s">
        <v>292</v>
      </c>
      <c r="C101" s="6" t="s">
        <v>2966</v>
      </c>
      <c r="D101" s="6" t="s">
        <v>3761</v>
      </c>
      <c r="E101" s="6" t="s">
        <v>4022</v>
      </c>
      <c r="F101" s="6" t="s">
        <v>773</v>
      </c>
      <c r="G101" s="6" t="s">
        <v>870</v>
      </c>
      <c r="H101" s="6" t="s">
        <v>908</v>
      </c>
      <c r="I101" s="6" t="s">
        <v>8103</v>
      </c>
      <c r="J101" s="6" t="s">
        <v>8549</v>
      </c>
      <c r="K101" s="6" t="s">
        <v>8875</v>
      </c>
      <c r="L101" s="6" t="s">
        <v>8984</v>
      </c>
      <c r="M101" s="6" t="s">
        <v>9108</v>
      </c>
      <c r="N101" s="6" t="s">
        <v>173</v>
      </c>
    </row>
    <row r="102" spans="1:14" ht="17.25" customHeight="1" x14ac:dyDescent="0.25">
      <c r="A102" s="7" t="s">
        <v>2426</v>
      </c>
      <c r="B102" s="7" t="s">
        <v>293</v>
      </c>
      <c r="C102" s="7" t="s">
        <v>2967</v>
      </c>
      <c r="D102" s="7" t="s">
        <v>3762</v>
      </c>
      <c r="E102" s="7" t="s">
        <v>4025</v>
      </c>
      <c r="F102" s="7" t="s">
        <v>774</v>
      </c>
      <c r="G102" s="7" t="s">
        <v>871</v>
      </c>
      <c r="H102" s="7" t="s">
        <v>1814</v>
      </c>
      <c r="I102" s="7" t="s">
        <v>8106</v>
      </c>
      <c r="J102" s="7" t="s">
        <v>8550</v>
      </c>
      <c r="K102" s="7" t="s">
        <v>8876</v>
      </c>
      <c r="L102" s="7" t="s">
        <v>8985</v>
      </c>
      <c r="M102" s="7" t="s">
        <v>9109</v>
      </c>
      <c r="N102" s="7" t="s">
        <v>174</v>
      </c>
    </row>
    <row r="103" spans="1:14" ht="17.25" customHeight="1" x14ac:dyDescent="0.25">
      <c r="A103" s="7" t="s">
        <v>2427</v>
      </c>
      <c r="B103" s="7" t="s">
        <v>294</v>
      </c>
      <c r="C103" s="7" t="s">
        <v>2968</v>
      </c>
      <c r="D103" s="7" t="s">
        <v>3763</v>
      </c>
      <c r="E103" s="7" t="s">
        <v>4028</v>
      </c>
      <c r="F103" s="7" t="s">
        <v>775</v>
      </c>
      <c r="G103" s="7" t="s">
        <v>2320</v>
      </c>
      <c r="H103" s="7" t="s">
        <v>935</v>
      </c>
      <c r="I103" s="7" t="s">
        <v>8109</v>
      </c>
      <c r="J103" s="7" t="s">
        <v>8551</v>
      </c>
      <c r="K103" s="7" t="s">
        <v>8877</v>
      </c>
      <c r="L103" s="7" t="s">
        <v>8986</v>
      </c>
      <c r="M103" s="7" t="s">
        <v>9110</v>
      </c>
      <c r="N103" s="7" t="s">
        <v>175</v>
      </c>
    </row>
    <row r="104" spans="1:14" ht="17.25" customHeight="1" x14ac:dyDescent="0.25">
      <c r="A104" s="7" t="s">
        <v>2428</v>
      </c>
      <c r="B104" s="7" t="s">
        <v>295</v>
      </c>
      <c r="C104" s="7" t="s">
        <v>2969</v>
      </c>
      <c r="D104" s="7" t="s">
        <v>3764</v>
      </c>
      <c r="E104" s="7" t="s">
        <v>4031</v>
      </c>
      <c r="F104" s="7" t="s">
        <v>776</v>
      </c>
      <c r="G104" s="7" t="s">
        <v>872</v>
      </c>
      <c r="H104" s="7" t="s">
        <v>1818</v>
      </c>
      <c r="I104" s="7" t="s">
        <v>8112</v>
      </c>
      <c r="J104" s="7" t="s">
        <v>8552</v>
      </c>
      <c r="K104" s="7" t="s">
        <v>8878</v>
      </c>
      <c r="L104" s="7" t="s">
        <v>8987</v>
      </c>
      <c r="M104" s="7" t="s">
        <v>9111</v>
      </c>
      <c r="N104" s="7" t="s">
        <v>176</v>
      </c>
    </row>
    <row r="105" spans="1:14" ht="17.25" customHeight="1" x14ac:dyDescent="0.25">
      <c r="A105" s="7" t="s">
        <v>2429</v>
      </c>
      <c r="B105" s="7" t="s">
        <v>296</v>
      </c>
      <c r="C105" s="7" t="s">
        <v>2970</v>
      </c>
      <c r="D105" s="7" t="s">
        <v>3765</v>
      </c>
      <c r="E105" s="7" t="s">
        <v>4034</v>
      </c>
      <c r="F105" s="7" t="s">
        <v>777</v>
      </c>
      <c r="G105" s="7" t="s">
        <v>873</v>
      </c>
      <c r="H105" s="7" t="s">
        <v>909</v>
      </c>
      <c r="I105" s="7" t="s">
        <v>8115</v>
      </c>
      <c r="J105" s="7" t="s">
        <v>8553</v>
      </c>
      <c r="K105" s="7" t="s">
        <v>8879</v>
      </c>
      <c r="L105" s="7" t="s">
        <v>8988</v>
      </c>
      <c r="M105" s="7" t="s">
        <v>9112</v>
      </c>
      <c r="N105" s="7" t="s">
        <v>177</v>
      </c>
    </row>
    <row r="106" spans="1:14" ht="17.25" customHeight="1" x14ac:dyDescent="0.25">
      <c r="A106" s="6" t="s">
        <v>2430</v>
      </c>
      <c r="B106" s="6" t="s">
        <v>297</v>
      </c>
      <c r="C106" s="6" t="s">
        <v>2971</v>
      </c>
      <c r="D106" s="6" t="s">
        <v>3766</v>
      </c>
      <c r="E106" s="6" t="s">
        <v>4037</v>
      </c>
      <c r="F106" s="6" t="s">
        <v>778</v>
      </c>
      <c r="G106" s="6" t="s">
        <v>874</v>
      </c>
      <c r="H106" s="6" t="s">
        <v>1822</v>
      </c>
      <c r="I106" s="6" t="s">
        <v>8118</v>
      </c>
      <c r="J106" s="6" t="s">
        <v>8554</v>
      </c>
      <c r="K106" s="6" t="s">
        <v>8880</v>
      </c>
      <c r="L106" s="6" t="s">
        <v>8989</v>
      </c>
      <c r="M106" s="6" t="s">
        <v>9113</v>
      </c>
      <c r="N106" s="6" t="s">
        <v>178</v>
      </c>
    </row>
    <row r="107" spans="1:14" ht="17.25" customHeight="1" x14ac:dyDescent="0.25">
      <c r="A107" s="6" t="s">
        <v>2431</v>
      </c>
      <c r="B107" s="6" t="s">
        <v>298</v>
      </c>
      <c r="C107" s="6" t="s">
        <v>2972</v>
      </c>
      <c r="D107" s="6" t="s">
        <v>3767</v>
      </c>
      <c r="E107" s="6" t="s">
        <v>4040</v>
      </c>
      <c r="F107" s="6" t="s">
        <v>779</v>
      </c>
      <c r="G107" s="6" t="s">
        <v>2321</v>
      </c>
      <c r="H107" s="6" t="s">
        <v>936</v>
      </c>
      <c r="I107" s="6" t="s">
        <v>8121</v>
      </c>
      <c r="J107" s="6" t="s">
        <v>8555</v>
      </c>
      <c r="K107" s="6" t="s">
        <v>8881</v>
      </c>
      <c r="L107" s="6" t="s">
        <v>8990</v>
      </c>
      <c r="M107" s="6" t="s">
        <v>9114</v>
      </c>
      <c r="N107" s="6" t="s">
        <v>179</v>
      </c>
    </row>
    <row r="108" spans="1:14" ht="17.25" customHeight="1" x14ac:dyDescent="0.25">
      <c r="A108" s="6" t="s">
        <v>2432</v>
      </c>
      <c r="B108" s="6" t="s">
        <v>299</v>
      </c>
      <c r="C108" s="6" t="s">
        <v>2973</v>
      </c>
      <c r="D108" s="6" t="s">
        <v>3768</v>
      </c>
      <c r="E108" s="6" t="s">
        <v>4043</v>
      </c>
      <c r="F108" s="6" t="s">
        <v>780</v>
      </c>
      <c r="G108" s="6" t="s">
        <v>875</v>
      </c>
      <c r="H108" s="6" t="s">
        <v>1826</v>
      </c>
      <c r="I108" s="6" t="s">
        <v>8124</v>
      </c>
      <c r="J108" s="6" t="s">
        <v>8556</v>
      </c>
      <c r="K108" s="6" t="s">
        <v>8882</v>
      </c>
      <c r="L108" s="6" t="s">
        <v>8991</v>
      </c>
      <c r="M108" s="6" t="s">
        <v>9115</v>
      </c>
      <c r="N108" s="6" t="s">
        <v>180</v>
      </c>
    </row>
    <row r="109" spans="1:14" ht="17.25" customHeight="1" x14ac:dyDescent="0.25">
      <c r="A109" s="6" t="s">
        <v>2433</v>
      </c>
      <c r="B109" s="6" t="s">
        <v>300</v>
      </c>
      <c r="C109" s="6" t="s">
        <v>2974</v>
      </c>
      <c r="D109" s="6" t="s">
        <v>3769</v>
      </c>
      <c r="E109" s="6" t="s">
        <v>4046</v>
      </c>
      <c r="F109" s="6" t="s">
        <v>781</v>
      </c>
      <c r="G109" s="6" t="s">
        <v>876</v>
      </c>
      <c r="H109" s="6" t="s">
        <v>910</v>
      </c>
      <c r="I109" s="6" t="s">
        <v>8127</v>
      </c>
      <c r="J109" s="6" t="s">
        <v>8557</v>
      </c>
      <c r="K109" s="6" t="s">
        <v>8883</v>
      </c>
      <c r="L109" s="6" t="s">
        <v>8992</v>
      </c>
      <c r="M109" s="6" t="s">
        <v>9116</v>
      </c>
      <c r="N109" s="6" t="s">
        <v>181</v>
      </c>
    </row>
    <row r="110" spans="1:14" ht="17.25" customHeight="1" x14ac:dyDescent="0.25">
      <c r="A110" s="7" t="s">
        <v>2434</v>
      </c>
      <c r="B110" s="7" t="s">
        <v>301</v>
      </c>
      <c r="C110" s="7" t="s">
        <v>2975</v>
      </c>
      <c r="D110" s="7" t="s">
        <v>3770</v>
      </c>
      <c r="E110" s="7" t="s">
        <v>4049</v>
      </c>
      <c r="F110" s="7" t="s">
        <v>782</v>
      </c>
      <c r="G110" s="7" t="s">
        <v>877</v>
      </c>
      <c r="H110" s="7" t="s">
        <v>1830</v>
      </c>
      <c r="I110" s="7" t="s">
        <v>8130</v>
      </c>
      <c r="J110" s="7" t="s">
        <v>8558</v>
      </c>
      <c r="K110" s="7" t="s">
        <v>8884</v>
      </c>
      <c r="L110" s="7" t="s">
        <v>8993</v>
      </c>
      <c r="M110" s="7" t="s">
        <v>9117</v>
      </c>
      <c r="N110" s="7" t="s">
        <v>182</v>
      </c>
    </row>
    <row r="111" spans="1:14" ht="17.25" customHeight="1" x14ac:dyDescent="0.25">
      <c r="A111" s="7" t="s">
        <v>2435</v>
      </c>
      <c r="B111" s="7" t="s">
        <v>302</v>
      </c>
      <c r="C111" s="7" t="s">
        <v>2976</v>
      </c>
      <c r="D111" s="7" t="s">
        <v>3771</v>
      </c>
      <c r="E111" s="7" t="s">
        <v>4052</v>
      </c>
      <c r="F111" s="7" t="s">
        <v>783</v>
      </c>
      <c r="G111" s="7" t="s">
        <v>2322</v>
      </c>
      <c r="H111" s="7" t="s">
        <v>937</v>
      </c>
      <c r="I111" s="7" t="s">
        <v>8133</v>
      </c>
      <c r="J111" s="7" t="s">
        <v>8559</v>
      </c>
      <c r="K111" s="7" t="s">
        <v>8885</v>
      </c>
      <c r="L111" s="7" t="s">
        <v>8994</v>
      </c>
      <c r="M111" s="7" t="s">
        <v>9118</v>
      </c>
      <c r="N111" s="7" t="s">
        <v>183</v>
      </c>
    </row>
    <row r="112" spans="1:14" ht="17.25" customHeight="1" x14ac:dyDescent="0.25">
      <c r="A112" s="7" t="s">
        <v>2436</v>
      </c>
      <c r="B112" s="7" t="s">
        <v>303</v>
      </c>
      <c r="C112" s="7" t="s">
        <v>2977</v>
      </c>
      <c r="D112" s="7" t="s">
        <v>3772</v>
      </c>
      <c r="E112" s="7" t="s">
        <v>4055</v>
      </c>
      <c r="F112" s="7" t="s">
        <v>784</v>
      </c>
      <c r="G112" s="7" t="s">
        <v>878</v>
      </c>
      <c r="H112" s="7" t="s">
        <v>1834</v>
      </c>
      <c r="I112" s="7" t="s">
        <v>8136</v>
      </c>
      <c r="J112" s="7" t="s">
        <v>8560</v>
      </c>
      <c r="K112" s="7" t="s">
        <v>8886</v>
      </c>
      <c r="L112" s="7" t="s">
        <v>8995</v>
      </c>
      <c r="M112" s="7" t="s">
        <v>9119</v>
      </c>
      <c r="N112" s="7" t="s">
        <v>184</v>
      </c>
    </row>
    <row r="113" spans="1:14" ht="17.25" customHeight="1" x14ac:dyDescent="0.25">
      <c r="A113" s="7" t="s">
        <v>2437</v>
      </c>
      <c r="B113" s="7" t="s">
        <v>304</v>
      </c>
      <c r="C113" s="7" t="s">
        <v>2978</v>
      </c>
      <c r="D113" s="7" t="s">
        <v>3773</v>
      </c>
      <c r="E113" s="7" t="s">
        <v>4058</v>
      </c>
      <c r="F113" s="7" t="s">
        <v>785</v>
      </c>
      <c r="G113" s="7" t="s">
        <v>879</v>
      </c>
      <c r="H113" s="7" t="s">
        <v>911</v>
      </c>
      <c r="I113" s="7" t="s">
        <v>8139</v>
      </c>
      <c r="J113" s="7" t="s">
        <v>8561</v>
      </c>
      <c r="K113" s="7" t="s">
        <v>8887</v>
      </c>
      <c r="L113" s="7" t="s">
        <v>8996</v>
      </c>
      <c r="M113" s="7" t="s">
        <v>9120</v>
      </c>
      <c r="N113" s="7" t="s">
        <v>185</v>
      </c>
    </row>
    <row r="114" spans="1:14" ht="17.25" customHeight="1" x14ac:dyDescent="0.25">
      <c r="A114" s="6" t="s">
        <v>2438</v>
      </c>
      <c r="B114" s="6" t="s">
        <v>305</v>
      </c>
      <c r="C114" s="6" t="s">
        <v>2979</v>
      </c>
      <c r="D114" s="6" t="s">
        <v>3774</v>
      </c>
      <c r="E114" s="6" t="s">
        <v>4061</v>
      </c>
      <c r="F114" s="6" t="s">
        <v>786</v>
      </c>
      <c r="G114" s="6" t="s">
        <v>880</v>
      </c>
      <c r="H114" s="6" t="s">
        <v>1838</v>
      </c>
      <c r="I114" s="6" t="s">
        <v>8142</v>
      </c>
      <c r="J114" s="6" t="s">
        <v>8562</v>
      </c>
      <c r="K114" s="6" t="s">
        <v>8888</v>
      </c>
      <c r="L114" s="6" t="s">
        <v>8997</v>
      </c>
      <c r="M114" s="6" t="s">
        <v>9121</v>
      </c>
      <c r="N114" s="6" t="s">
        <v>186</v>
      </c>
    </row>
    <row r="115" spans="1:14" ht="17.25" customHeight="1" x14ac:dyDescent="0.25">
      <c r="A115" s="6" t="s">
        <v>2439</v>
      </c>
      <c r="B115" s="6" t="s">
        <v>306</v>
      </c>
      <c r="C115" s="6" t="s">
        <v>2980</v>
      </c>
      <c r="D115" s="6" t="s">
        <v>3775</v>
      </c>
      <c r="E115" s="6" t="s">
        <v>4064</v>
      </c>
      <c r="F115" s="6" t="s">
        <v>787</v>
      </c>
      <c r="G115" s="6" t="s">
        <v>2323</v>
      </c>
      <c r="H115" s="6" t="s">
        <v>938</v>
      </c>
      <c r="I115" s="6" t="s">
        <v>8145</v>
      </c>
      <c r="J115" s="6" t="s">
        <v>8563</v>
      </c>
      <c r="K115" s="6" t="s">
        <v>8889</v>
      </c>
      <c r="L115" s="6" t="s">
        <v>8998</v>
      </c>
      <c r="M115" s="6" t="s">
        <v>9122</v>
      </c>
      <c r="N115" s="6" t="s">
        <v>187</v>
      </c>
    </row>
    <row r="116" spans="1:14" ht="17.25" customHeight="1" x14ac:dyDescent="0.25">
      <c r="A116" s="6" t="s">
        <v>2440</v>
      </c>
      <c r="B116" s="6" t="s">
        <v>307</v>
      </c>
      <c r="C116" s="6" t="s">
        <v>2981</v>
      </c>
      <c r="D116" s="6" t="s">
        <v>3776</v>
      </c>
      <c r="E116" s="6" t="s">
        <v>4067</v>
      </c>
      <c r="F116" s="6" t="s">
        <v>788</v>
      </c>
      <c r="G116" s="6" t="s">
        <v>881</v>
      </c>
      <c r="H116" s="6" t="s">
        <v>1842</v>
      </c>
      <c r="I116" s="6" t="s">
        <v>8148</v>
      </c>
      <c r="J116" s="6" t="s">
        <v>8564</v>
      </c>
      <c r="K116" s="6" t="s">
        <v>8890</v>
      </c>
      <c r="L116" s="6" t="s">
        <v>8999</v>
      </c>
      <c r="M116" s="6" t="s">
        <v>9123</v>
      </c>
      <c r="N116" s="6" t="s">
        <v>188</v>
      </c>
    </row>
    <row r="117" spans="1:14" ht="17.25" customHeight="1" x14ac:dyDescent="0.25">
      <c r="A117" s="6" t="s">
        <v>2441</v>
      </c>
      <c r="B117" s="6" t="s">
        <v>308</v>
      </c>
      <c r="C117" s="6" t="s">
        <v>2982</v>
      </c>
      <c r="D117" s="6" t="s">
        <v>3777</v>
      </c>
      <c r="E117" s="6" t="s">
        <v>4070</v>
      </c>
      <c r="F117" s="6" t="s">
        <v>789</v>
      </c>
      <c r="G117" s="6" t="s">
        <v>882</v>
      </c>
      <c r="H117" s="6" t="s">
        <v>912</v>
      </c>
      <c r="I117" s="6" t="s">
        <v>8151</v>
      </c>
      <c r="J117" s="6" t="s">
        <v>8565</v>
      </c>
      <c r="K117" s="6" t="s">
        <v>8891</v>
      </c>
      <c r="L117" s="6" t="s">
        <v>9000</v>
      </c>
      <c r="M117" s="6" t="s">
        <v>9124</v>
      </c>
      <c r="N117" s="6" t="s">
        <v>189</v>
      </c>
    </row>
    <row r="118" spans="1:14" ht="17.25" customHeight="1" x14ac:dyDescent="0.25">
      <c r="A118" s="7" t="s">
        <v>2442</v>
      </c>
      <c r="B118" s="7" t="s">
        <v>309</v>
      </c>
      <c r="C118" s="7" t="s">
        <v>2983</v>
      </c>
      <c r="D118" s="7" t="s">
        <v>3778</v>
      </c>
      <c r="E118" s="7" t="s">
        <v>4073</v>
      </c>
      <c r="F118" s="7" t="s">
        <v>790</v>
      </c>
      <c r="G118" s="7" t="s">
        <v>883</v>
      </c>
      <c r="H118" s="7" t="s">
        <v>1846</v>
      </c>
      <c r="I118" s="7" t="s">
        <v>8154</v>
      </c>
      <c r="J118" s="7" t="s">
        <v>8566</v>
      </c>
      <c r="K118" s="7" t="s">
        <v>8892</v>
      </c>
      <c r="L118" s="7" t="s">
        <v>9001</v>
      </c>
      <c r="M118" s="7" t="s">
        <v>9125</v>
      </c>
      <c r="N118" s="7" t="s">
        <v>190</v>
      </c>
    </row>
    <row r="119" spans="1:14" ht="17.25" customHeight="1" x14ac:dyDescent="0.25">
      <c r="A119" s="7" t="s">
        <v>2443</v>
      </c>
      <c r="B119" s="7" t="s">
        <v>310</v>
      </c>
      <c r="C119" s="7" t="s">
        <v>2984</v>
      </c>
      <c r="D119" s="7" t="s">
        <v>3779</v>
      </c>
      <c r="E119" s="7" t="s">
        <v>4076</v>
      </c>
      <c r="F119" s="7" t="s">
        <v>791</v>
      </c>
      <c r="G119" s="7" t="s">
        <v>2324</v>
      </c>
      <c r="H119" s="7" t="s">
        <v>939</v>
      </c>
      <c r="I119" s="7" t="s">
        <v>8157</v>
      </c>
      <c r="J119" s="7" t="s">
        <v>8567</v>
      </c>
      <c r="K119" s="7" t="s">
        <v>8893</v>
      </c>
      <c r="L119" s="7" t="s">
        <v>9002</v>
      </c>
      <c r="M119" s="7" t="s">
        <v>9126</v>
      </c>
      <c r="N119" s="7" t="s">
        <v>191</v>
      </c>
    </row>
    <row r="120" spans="1:14" ht="17.25" customHeight="1" x14ac:dyDescent="0.25">
      <c r="A120" s="7" t="s">
        <v>2444</v>
      </c>
      <c r="B120" s="7" t="s">
        <v>311</v>
      </c>
      <c r="C120" s="7" t="s">
        <v>2985</v>
      </c>
      <c r="D120" s="7" t="s">
        <v>3780</v>
      </c>
      <c r="E120" s="7" t="s">
        <v>4079</v>
      </c>
      <c r="F120" s="7" t="s">
        <v>792</v>
      </c>
      <c r="G120" s="7" t="s">
        <v>884</v>
      </c>
      <c r="H120" s="7" t="s">
        <v>1850</v>
      </c>
      <c r="I120" s="7" t="s">
        <v>8160</v>
      </c>
      <c r="J120" s="7" t="s">
        <v>8568</v>
      </c>
      <c r="K120" s="7" t="s">
        <v>8894</v>
      </c>
      <c r="L120" s="7" t="s">
        <v>9003</v>
      </c>
      <c r="M120" s="7" t="s">
        <v>9127</v>
      </c>
      <c r="N120" s="7" t="s">
        <v>192</v>
      </c>
    </row>
    <row r="121" spans="1:14" ht="17.25" customHeight="1" x14ac:dyDescent="0.25">
      <c r="A121" s="7" t="s">
        <v>2445</v>
      </c>
      <c r="B121" s="7" t="s">
        <v>312</v>
      </c>
      <c r="C121" s="7" t="s">
        <v>2986</v>
      </c>
      <c r="D121" s="7" t="s">
        <v>3781</v>
      </c>
      <c r="E121" s="7" t="s">
        <v>4082</v>
      </c>
      <c r="F121" s="7" t="s">
        <v>793</v>
      </c>
      <c r="G121" s="7" t="s">
        <v>885</v>
      </c>
      <c r="H121" s="7" t="s">
        <v>913</v>
      </c>
      <c r="I121" s="7" t="s">
        <v>8163</v>
      </c>
      <c r="J121" s="7" t="s">
        <v>8569</v>
      </c>
      <c r="K121" s="7" t="s">
        <v>8895</v>
      </c>
      <c r="L121" s="7" t="s">
        <v>9004</v>
      </c>
      <c r="M121" s="7" t="s">
        <v>9128</v>
      </c>
      <c r="N121" s="7" t="s">
        <v>193</v>
      </c>
    </row>
    <row r="122" spans="1:14" ht="17.25" customHeight="1" x14ac:dyDescent="0.25">
      <c r="A122" s="6" t="s">
        <v>2446</v>
      </c>
      <c r="B122" s="6" t="s">
        <v>313</v>
      </c>
      <c r="C122" s="6" t="s">
        <v>9158</v>
      </c>
      <c r="D122" s="6" t="s">
        <v>3782</v>
      </c>
      <c r="E122" s="6" t="s">
        <v>4085</v>
      </c>
      <c r="F122" s="6" t="s">
        <v>794</v>
      </c>
      <c r="G122" s="6" t="s">
        <v>886</v>
      </c>
      <c r="H122" s="6" t="s">
        <v>1854</v>
      </c>
      <c r="I122" s="6" t="s">
        <v>8166</v>
      </c>
      <c r="J122" s="6" t="s">
        <v>8570</v>
      </c>
      <c r="K122" s="6" t="s">
        <v>8896</v>
      </c>
      <c r="L122" s="6" t="s">
        <v>9005</v>
      </c>
      <c r="M122" s="6" t="s">
        <v>9129</v>
      </c>
      <c r="N122" s="6" t="s">
        <v>194</v>
      </c>
    </row>
    <row r="123" spans="1:14" ht="17.25" customHeight="1" x14ac:dyDescent="0.25">
      <c r="A123" s="6" t="s">
        <v>3</v>
      </c>
      <c r="B123" s="6" t="s">
        <v>314</v>
      </c>
      <c r="C123" s="6" t="s">
        <v>2987</v>
      </c>
      <c r="D123" s="6" t="s">
        <v>3783</v>
      </c>
      <c r="E123" s="6" t="s">
        <v>4087</v>
      </c>
      <c r="F123" s="6" t="s">
        <v>795</v>
      </c>
      <c r="G123" s="6" t="s">
        <v>2325</v>
      </c>
      <c r="H123" s="6" t="s">
        <v>940</v>
      </c>
      <c r="I123" s="6" t="s">
        <v>8169</v>
      </c>
      <c r="J123" s="6" t="s">
        <v>8571</v>
      </c>
      <c r="K123" s="6" t="s">
        <v>8897</v>
      </c>
      <c r="L123" s="6" t="s">
        <v>9006</v>
      </c>
      <c r="M123" s="6" t="s">
        <v>9130</v>
      </c>
      <c r="N123" s="6" t="s">
        <v>195</v>
      </c>
    </row>
    <row r="124" spans="1:14" ht="17.25" customHeight="1" x14ac:dyDescent="0.25">
      <c r="A124" s="6" t="s">
        <v>2447</v>
      </c>
      <c r="B124" s="6" t="s">
        <v>315</v>
      </c>
      <c r="C124" s="6" t="s">
        <v>2988</v>
      </c>
      <c r="D124" s="6" t="s">
        <v>3784</v>
      </c>
      <c r="E124" s="6" t="s">
        <v>4088</v>
      </c>
      <c r="F124" s="6" t="s">
        <v>796</v>
      </c>
      <c r="G124" s="6" t="s">
        <v>887</v>
      </c>
      <c r="H124" s="6" t="s">
        <v>1858</v>
      </c>
      <c r="I124" s="6" t="s">
        <v>8172</v>
      </c>
      <c r="J124" s="6" t="s">
        <v>8572</v>
      </c>
      <c r="K124" s="6" t="s">
        <v>8898</v>
      </c>
      <c r="L124" s="6" t="s">
        <v>9007</v>
      </c>
      <c r="M124" s="6" t="s">
        <v>9131</v>
      </c>
      <c r="N124" s="6" t="s">
        <v>196</v>
      </c>
    </row>
    <row r="125" spans="1:14" ht="17.25" customHeight="1" x14ac:dyDescent="0.25">
      <c r="A125" s="6" t="s">
        <v>2448</v>
      </c>
      <c r="B125" s="6" t="s">
        <v>316</v>
      </c>
      <c r="C125" s="6" t="s">
        <v>2989</v>
      </c>
      <c r="D125" s="6" t="s">
        <v>3785</v>
      </c>
      <c r="E125" s="6" t="s">
        <v>9139</v>
      </c>
      <c r="F125" s="6" t="s">
        <v>797</v>
      </c>
      <c r="G125" s="6" t="s">
        <v>888</v>
      </c>
      <c r="H125" s="6" t="s">
        <v>914</v>
      </c>
      <c r="I125" s="6" t="s">
        <v>9193</v>
      </c>
      <c r="J125" s="6" t="s">
        <v>8573</v>
      </c>
      <c r="K125" s="6" t="s">
        <v>8899</v>
      </c>
      <c r="L125" s="6" t="s">
        <v>9008</v>
      </c>
      <c r="M125" s="6" t="s">
        <v>9132</v>
      </c>
      <c r="N125" s="6" t="s">
        <v>197</v>
      </c>
    </row>
    <row r="126" spans="1:14" ht="17.25" customHeight="1" x14ac:dyDescent="0.25">
      <c r="A126" s="7" t="s">
        <v>9384</v>
      </c>
      <c r="B126" s="7" t="s">
        <v>9925</v>
      </c>
      <c r="C126" s="7" t="s">
        <v>9392</v>
      </c>
      <c r="D126" s="7" t="s">
        <v>9398</v>
      </c>
      <c r="E126" s="7" t="s">
        <v>9920</v>
      </c>
      <c r="F126" s="7" t="s">
        <v>9408</v>
      </c>
      <c r="G126" s="7" t="s">
        <v>9418</v>
      </c>
      <c r="H126" s="7" t="s">
        <v>9934</v>
      </c>
      <c r="I126" s="7" t="s">
        <v>9940</v>
      </c>
      <c r="J126" s="7" t="s">
        <v>9922</v>
      </c>
      <c r="K126" s="7" t="s">
        <v>9458</v>
      </c>
      <c r="L126" s="7" t="s">
        <v>9457</v>
      </c>
      <c r="M126" s="7" t="s">
        <v>9459</v>
      </c>
      <c r="N126" s="7" t="s">
        <v>9390</v>
      </c>
    </row>
    <row r="127" spans="1:14" ht="17.25" customHeight="1" x14ac:dyDescent="0.25">
      <c r="A127" s="7" t="s">
        <v>9385</v>
      </c>
      <c r="B127" s="7" t="s">
        <v>9941</v>
      </c>
      <c r="C127" s="7" t="s">
        <v>9926</v>
      </c>
      <c r="D127" s="7" t="s">
        <v>9399</v>
      </c>
      <c r="E127" s="7" t="s">
        <v>9944</v>
      </c>
      <c r="F127" s="7" t="s">
        <v>9945</v>
      </c>
      <c r="G127" s="7" t="s">
        <v>9419</v>
      </c>
      <c r="H127" s="7" t="s">
        <v>9950</v>
      </c>
      <c r="I127" s="7" t="s">
        <v>9951</v>
      </c>
      <c r="J127" s="7" t="s">
        <v>9927</v>
      </c>
      <c r="K127" s="7" t="s">
        <v>9930</v>
      </c>
      <c r="L127" s="7" t="s">
        <v>9931</v>
      </c>
      <c r="M127" s="7" t="s">
        <v>9461</v>
      </c>
      <c r="N127" s="7" t="s">
        <v>9391</v>
      </c>
    </row>
    <row r="128" spans="1:14" ht="17.25" customHeight="1" x14ac:dyDescent="0.25">
      <c r="A128" s="7" t="s">
        <v>9386</v>
      </c>
      <c r="B128" s="7" t="s">
        <v>9942</v>
      </c>
      <c r="C128" s="7" t="s">
        <v>9946</v>
      </c>
      <c r="D128" s="7" t="s">
        <v>9947</v>
      </c>
      <c r="E128" s="7" t="s">
        <v>9948</v>
      </c>
      <c r="F128" s="7" t="s">
        <v>9971</v>
      </c>
      <c r="G128" s="7" t="s">
        <v>9949</v>
      </c>
      <c r="H128" s="7" t="s">
        <v>9952</v>
      </c>
      <c r="I128" s="7" t="s">
        <v>9953</v>
      </c>
      <c r="J128" s="7" t="s">
        <v>9954</v>
      </c>
      <c r="K128" s="7" t="s">
        <v>9955</v>
      </c>
      <c r="L128" s="7" t="s">
        <v>9956</v>
      </c>
      <c r="M128" s="7" t="s">
        <v>9957</v>
      </c>
      <c r="N128" s="7" t="s">
        <v>9943</v>
      </c>
    </row>
    <row r="129" spans="1:14" ht="17.25" customHeight="1" x14ac:dyDescent="0.25">
      <c r="A129" s="7" t="s">
        <v>9958</v>
      </c>
      <c r="B129" s="7" t="s">
        <v>9960</v>
      </c>
      <c r="C129" s="7" t="s">
        <v>9961</v>
      </c>
      <c r="D129" s="7" t="s">
        <v>9962</v>
      </c>
      <c r="E129" s="7" t="s">
        <v>9963</v>
      </c>
      <c r="F129" s="7" t="s">
        <v>9972</v>
      </c>
      <c r="G129" s="7" t="s">
        <v>9964</v>
      </c>
      <c r="H129" s="7" t="s">
        <v>9965</v>
      </c>
      <c r="I129" s="7" t="s">
        <v>9970</v>
      </c>
      <c r="J129" s="7" t="s">
        <v>9966</v>
      </c>
      <c r="K129" s="7" t="s">
        <v>9967</v>
      </c>
      <c r="L129" s="7" t="s">
        <v>9968</v>
      </c>
      <c r="M129" s="7" t="s">
        <v>9969</v>
      </c>
      <c r="N129" s="7" t="s">
        <v>9959</v>
      </c>
    </row>
    <row r="130" spans="1:14" ht="17.25" customHeight="1" x14ac:dyDescent="0.25"/>
    <row r="131" spans="1:14" ht="17.25" customHeight="1" x14ac:dyDescent="0.25"/>
    <row r="132" spans="1:14" ht="17.25" customHeight="1" x14ac:dyDescent="0.25"/>
    <row r="133" spans="1:14" ht="17.25" customHeight="1" x14ac:dyDescent="0.25"/>
    <row r="134" spans="1:14" ht="17.25" customHeight="1" x14ac:dyDescent="0.25"/>
    <row r="135" spans="1:14" ht="17.25" customHeight="1" x14ac:dyDescent="0.25"/>
    <row r="136" spans="1:14" ht="17.25" customHeight="1" x14ac:dyDescent="0.25"/>
    <row r="137" spans="1:14" ht="17.25" customHeight="1" x14ac:dyDescent="0.25"/>
    <row r="138" spans="1:14" ht="17.25" customHeight="1" x14ac:dyDescent="0.25"/>
    <row r="139" spans="1:14" ht="17.25" customHeight="1" x14ac:dyDescent="0.25"/>
    <row r="140" spans="1:14" ht="17.25" customHeight="1" x14ac:dyDescent="0.25"/>
    <row r="141" spans="1:14" ht="17.25" customHeight="1" x14ac:dyDescent="0.25"/>
    <row r="142" spans="1:14" ht="17.25" customHeight="1" x14ac:dyDescent="0.25"/>
    <row r="143" spans="1:14" ht="17.25" customHeight="1" x14ac:dyDescent="0.25"/>
    <row r="144" spans="1:14" ht="17.25" customHeight="1" x14ac:dyDescent="0.25"/>
    <row r="145" ht="17.25" customHeight="1" x14ac:dyDescent="0.25"/>
    <row r="146" ht="17.25" customHeight="1" x14ac:dyDescent="0.25"/>
    <row r="147" ht="17.25" customHeight="1" x14ac:dyDescent="0.25"/>
    <row r="148" ht="17.25" customHeight="1" x14ac:dyDescent="0.25"/>
    <row r="149" ht="17.25" customHeight="1" x14ac:dyDescent="0.25"/>
    <row r="150" ht="17.25" customHeight="1" x14ac:dyDescent="0.25"/>
    <row r="151" ht="17.25" customHeight="1" x14ac:dyDescent="0.25"/>
    <row r="152" ht="17.25" customHeight="1" x14ac:dyDescent="0.25"/>
    <row r="153" ht="17.25" customHeight="1" x14ac:dyDescent="0.25"/>
    <row r="154" ht="17.25" customHeight="1" x14ac:dyDescent="0.25"/>
    <row r="155" ht="17.25" customHeight="1" x14ac:dyDescent="0.25"/>
    <row r="156" ht="17.25" customHeight="1" x14ac:dyDescent="0.25"/>
    <row r="157" ht="17.25" customHeight="1" x14ac:dyDescent="0.25"/>
    <row r="158" ht="17.25" customHeight="1" x14ac:dyDescent="0.25"/>
    <row r="159" ht="17.25" customHeight="1" x14ac:dyDescent="0.25"/>
    <row r="160" ht="17.25" customHeight="1" x14ac:dyDescent="0.25"/>
    <row r="161" ht="17.25" customHeight="1" x14ac:dyDescent="0.25"/>
    <row r="162" ht="17.25" customHeight="1" x14ac:dyDescent="0.25"/>
    <row r="163" ht="17.25" customHeight="1" x14ac:dyDescent="0.25"/>
    <row r="164" ht="17.25" customHeight="1" x14ac:dyDescent="0.25"/>
    <row r="165" ht="17.25" customHeight="1" x14ac:dyDescent="0.25"/>
    <row r="166" ht="17.25" customHeight="1" x14ac:dyDescent="0.25"/>
    <row r="167" ht="17.25" customHeight="1" x14ac:dyDescent="0.25"/>
    <row r="168" ht="17.25" customHeight="1" x14ac:dyDescent="0.25"/>
    <row r="169" ht="17.25" customHeight="1" x14ac:dyDescent="0.25"/>
    <row r="170" ht="17.25" customHeight="1" x14ac:dyDescent="0.25"/>
    <row r="171" ht="17.25" customHeight="1" x14ac:dyDescent="0.25"/>
    <row r="172" ht="17.25" customHeight="1" x14ac:dyDescent="0.25"/>
    <row r="173" ht="17.25" customHeight="1" x14ac:dyDescent="0.25"/>
    <row r="174" ht="17.25" customHeight="1" x14ac:dyDescent="0.25"/>
    <row r="175" ht="17.25" customHeight="1" x14ac:dyDescent="0.25"/>
    <row r="176" ht="17.25" customHeight="1" x14ac:dyDescent="0.25"/>
    <row r="177" ht="17.25" customHeight="1" x14ac:dyDescent="0.25"/>
    <row r="178" ht="17.25" customHeight="1" x14ac:dyDescent="0.25"/>
    <row r="179" ht="17.25" customHeight="1" x14ac:dyDescent="0.25"/>
    <row r="180" ht="17.25" customHeight="1" x14ac:dyDescent="0.25"/>
    <row r="181" ht="17.25" customHeight="1" x14ac:dyDescent="0.25"/>
    <row r="182" ht="17.25" customHeight="1" x14ac:dyDescent="0.25"/>
    <row r="183" ht="17.25" customHeight="1" x14ac:dyDescent="0.25"/>
    <row r="184" ht="17.25" customHeight="1" x14ac:dyDescent="0.25"/>
    <row r="185" ht="17.25" customHeight="1" x14ac:dyDescent="0.25"/>
    <row r="186" ht="17.25" customHeight="1" x14ac:dyDescent="0.25"/>
    <row r="187" ht="17.25" customHeight="1" x14ac:dyDescent="0.25"/>
    <row r="188" ht="17.25" customHeight="1" x14ac:dyDescent="0.25"/>
    <row r="189" ht="17.25" customHeight="1" x14ac:dyDescent="0.25"/>
    <row r="190" ht="17.25" customHeight="1" x14ac:dyDescent="0.25"/>
    <row r="191" ht="17.25" customHeight="1" x14ac:dyDescent="0.25"/>
    <row r="192" ht="17.25" customHeight="1" x14ac:dyDescent="0.25"/>
    <row r="193" ht="17.25" customHeight="1" x14ac:dyDescent="0.25"/>
    <row r="194" ht="17.25" customHeight="1" x14ac:dyDescent="0.25"/>
    <row r="195" ht="17.25" customHeight="1" x14ac:dyDescent="0.25"/>
    <row r="196" ht="17.25" customHeight="1" x14ac:dyDescent="0.25"/>
    <row r="197" ht="17.25" customHeight="1" x14ac:dyDescent="0.25"/>
    <row r="198" ht="17.25" customHeight="1" x14ac:dyDescent="0.25"/>
    <row r="199" ht="17.25" customHeight="1" x14ac:dyDescent="0.25"/>
    <row r="200" ht="17.25" customHeight="1" x14ac:dyDescent="0.25"/>
    <row r="201" ht="17.25" customHeight="1" x14ac:dyDescent="0.25"/>
    <row r="202" ht="17.25" customHeight="1" x14ac:dyDescent="0.25"/>
    <row r="203" ht="17.25" customHeight="1" x14ac:dyDescent="0.25"/>
    <row r="204" ht="17.25" customHeight="1" x14ac:dyDescent="0.25"/>
    <row r="205" ht="17.25" customHeight="1" x14ac:dyDescent="0.25"/>
    <row r="206" ht="17.25" customHeight="1" x14ac:dyDescent="0.25"/>
    <row r="207" ht="17.25" customHeight="1" x14ac:dyDescent="0.25"/>
    <row r="208" ht="17.25" customHeight="1" x14ac:dyDescent="0.25"/>
    <row r="209" ht="17.25" customHeight="1" x14ac:dyDescent="0.25"/>
    <row r="210" ht="17.25" customHeight="1" x14ac:dyDescent="0.25"/>
    <row r="211" ht="17.25" customHeight="1" x14ac:dyDescent="0.25"/>
    <row r="212" ht="17.25" customHeight="1" x14ac:dyDescent="0.25"/>
    <row r="213" ht="17.25" customHeight="1" x14ac:dyDescent="0.25"/>
    <row r="214" ht="17.25" customHeight="1" x14ac:dyDescent="0.25"/>
    <row r="215" ht="17.25" customHeight="1" x14ac:dyDescent="0.25"/>
    <row r="216" ht="17.25" customHeight="1" x14ac:dyDescent="0.25"/>
    <row r="217" ht="17.25" customHeight="1" x14ac:dyDescent="0.25"/>
    <row r="218" ht="17.25" customHeight="1" x14ac:dyDescent="0.25"/>
    <row r="219" ht="17.25" customHeight="1" x14ac:dyDescent="0.25"/>
    <row r="220" ht="17.25" customHeight="1" x14ac:dyDescent="0.25"/>
    <row r="221" ht="17.25" customHeight="1" x14ac:dyDescent="0.25"/>
    <row r="222" ht="17.25" customHeight="1" x14ac:dyDescent="0.25"/>
    <row r="223" ht="17.25" customHeight="1" x14ac:dyDescent="0.25"/>
    <row r="224" ht="17.25" customHeight="1" x14ac:dyDescent="0.25"/>
    <row r="225" ht="17.25" customHeight="1" x14ac:dyDescent="0.25"/>
    <row r="226" ht="17.25" customHeight="1" x14ac:dyDescent="0.25"/>
    <row r="227" ht="17.25" customHeight="1" x14ac:dyDescent="0.25"/>
    <row r="228" ht="17.25" customHeight="1" x14ac:dyDescent="0.25"/>
    <row r="229" ht="17.25" customHeight="1" x14ac:dyDescent="0.25"/>
    <row r="230" ht="17.25" customHeight="1" x14ac:dyDescent="0.25"/>
    <row r="231" ht="17.25" customHeight="1" x14ac:dyDescent="0.25"/>
    <row r="232" ht="17.25" customHeight="1" x14ac:dyDescent="0.25"/>
    <row r="233" ht="17.25" customHeight="1" x14ac:dyDescent="0.25"/>
    <row r="234" ht="17.25" customHeight="1" x14ac:dyDescent="0.25"/>
    <row r="235" ht="17.25" customHeight="1" x14ac:dyDescent="0.25"/>
    <row r="236" ht="17.25" customHeight="1" x14ac:dyDescent="0.25"/>
    <row r="237" ht="17.25" customHeight="1" x14ac:dyDescent="0.25"/>
    <row r="238" ht="17.25" customHeight="1" x14ac:dyDescent="0.25"/>
    <row r="239" ht="17.25" customHeight="1" x14ac:dyDescent="0.25"/>
    <row r="240" ht="17.25" customHeight="1" x14ac:dyDescent="0.25"/>
    <row r="241" ht="17.25" customHeight="1" x14ac:dyDescent="0.25"/>
    <row r="242" ht="17.25" customHeight="1" x14ac:dyDescent="0.25"/>
    <row r="243" ht="17.25" customHeight="1" x14ac:dyDescent="0.25"/>
    <row r="244" ht="17.25" customHeight="1" x14ac:dyDescent="0.25"/>
    <row r="245" ht="17.25" customHeight="1" x14ac:dyDescent="0.25"/>
    <row r="246" ht="17.25" customHeight="1" x14ac:dyDescent="0.25"/>
    <row r="247" ht="17.25" customHeight="1" x14ac:dyDescent="0.25"/>
    <row r="248" ht="17.25" customHeight="1" x14ac:dyDescent="0.25"/>
    <row r="249" ht="17.25" customHeight="1" x14ac:dyDescent="0.25"/>
    <row r="250" ht="17.25" customHeight="1" x14ac:dyDescent="0.25"/>
    <row r="251" ht="17.25" customHeight="1" x14ac:dyDescent="0.25"/>
    <row r="252" ht="17.25" customHeight="1" x14ac:dyDescent="0.25"/>
    <row r="253" ht="17.25" customHeight="1" x14ac:dyDescent="0.25"/>
    <row r="254" ht="17.25" customHeight="1" x14ac:dyDescent="0.25"/>
    <row r="255" ht="17.25" customHeight="1" x14ac:dyDescent="0.25"/>
    <row r="256" ht="17.25" customHeight="1" x14ac:dyDescent="0.25"/>
    <row r="257" ht="17.25" customHeight="1" x14ac:dyDescent="0.25"/>
    <row r="258" ht="17.25" customHeight="1" x14ac:dyDescent="0.25"/>
    <row r="259" ht="17.25" customHeight="1" x14ac:dyDescent="0.25"/>
    <row r="260" ht="17.25" customHeight="1" x14ac:dyDescent="0.25"/>
    <row r="261" ht="17.25" customHeight="1" x14ac:dyDescent="0.25"/>
    <row r="262" ht="17.25" customHeight="1" x14ac:dyDescent="0.25"/>
    <row r="263" ht="17.25" customHeight="1" x14ac:dyDescent="0.25"/>
    <row r="264" ht="17.25" customHeight="1" x14ac:dyDescent="0.25"/>
    <row r="265" ht="17.25" customHeight="1" x14ac:dyDescent="0.25"/>
    <row r="266" ht="17.25" customHeight="1" x14ac:dyDescent="0.25"/>
    <row r="267" ht="17.25" customHeight="1" x14ac:dyDescent="0.25"/>
    <row r="268" ht="17.25" customHeight="1" x14ac:dyDescent="0.25"/>
    <row r="269" ht="17.25" customHeight="1" x14ac:dyDescent="0.25"/>
    <row r="270" ht="17.25" customHeight="1" x14ac:dyDescent="0.25"/>
    <row r="271" ht="17.25" customHeight="1" x14ac:dyDescent="0.25"/>
    <row r="272" ht="17.25" customHeight="1" x14ac:dyDescent="0.25"/>
    <row r="273" ht="17.25" customHeight="1" x14ac:dyDescent="0.25"/>
    <row r="274" ht="17.25" customHeight="1" x14ac:dyDescent="0.25"/>
    <row r="275" ht="17.25" customHeight="1" x14ac:dyDescent="0.25"/>
    <row r="276" ht="17.25" customHeight="1" x14ac:dyDescent="0.25"/>
    <row r="277" ht="17.25" customHeight="1" x14ac:dyDescent="0.25"/>
    <row r="278" ht="17.25" customHeight="1" x14ac:dyDescent="0.25"/>
    <row r="279" ht="17.25" customHeight="1" x14ac:dyDescent="0.25"/>
    <row r="280" ht="17.25" customHeight="1" x14ac:dyDescent="0.25"/>
    <row r="281" ht="17.25" customHeight="1" x14ac:dyDescent="0.25"/>
    <row r="282" ht="17.25" customHeight="1" x14ac:dyDescent="0.25"/>
    <row r="283" ht="17.25" customHeight="1" x14ac:dyDescent="0.25"/>
    <row r="284" ht="17.25" customHeight="1" x14ac:dyDescent="0.25"/>
    <row r="285" ht="17.25" customHeight="1" x14ac:dyDescent="0.25"/>
    <row r="286" ht="17.25" customHeight="1" x14ac:dyDescent="0.25"/>
    <row r="287" ht="17.25" customHeight="1" x14ac:dyDescent="0.25"/>
    <row r="288" ht="17.25" customHeight="1" x14ac:dyDescent="0.25"/>
    <row r="289" ht="17.25" customHeight="1" x14ac:dyDescent="0.25"/>
    <row r="290" ht="17.25" customHeight="1" x14ac:dyDescent="0.25"/>
    <row r="291" ht="17.25" customHeight="1" x14ac:dyDescent="0.25"/>
    <row r="292" ht="17.25" customHeight="1" x14ac:dyDescent="0.25"/>
    <row r="293" ht="17.25" customHeight="1" x14ac:dyDescent="0.25"/>
    <row r="294" ht="17.25" customHeight="1" x14ac:dyDescent="0.25"/>
    <row r="295" ht="17.25" customHeight="1" x14ac:dyDescent="0.25"/>
    <row r="296" ht="17.25" customHeight="1" x14ac:dyDescent="0.25"/>
    <row r="297" ht="17.25" customHeight="1" x14ac:dyDescent="0.25"/>
    <row r="298" ht="17.25" customHeight="1" x14ac:dyDescent="0.25"/>
    <row r="299" ht="17.25" customHeight="1" x14ac:dyDescent="0.25"/>
    <row r="300" ht="17.25" customHeight="1" x14ac:dyDescent="0.25"/>
    <row r="301" ht="17.25" customHeight="1" x14ac:dyDescent="0.25"/>
    <row r="302" ht="17.25" customHeight="1" x14ac:dyDescent="0.25"/>
    <row r="303" ht="17.25" customHeight="1" x14ac:dyDescent="0.25"/>
    <row r="304" ht="17.25" customHeight="1" x14ac:dyDescent="0.25"/>
    <row r="305" ht="17.25" customHeight="1" x14ac:dyDescent="0.25"/>
    <row r="306" ht="17.25" customHeight="1" x14ac:dyDescent="0.25"/>
    <row r="307" ht="17.25" customHeight="1" x14ac:dyDescent="0.25"/>
    <row r="308" ht="17.25" customHeight="1" x14ac:dyDescent="0.25"/>
    <row r="309" ht="17.25" customHeight="1" x14ac:dyDescent="0.25"/>
    <row r="310" ht="17.25" customHeight="1" x14ac:dyDescent="0.25"/>
    <row r="311" ht="17.25" customHeight="1" x14ac:dyDescent="0.25"/>
    <row r="312" ht="17.25" customHeight="1" x14ac:dyDescent="0.25"/>
    <row r="313" ht="17.25" customHeight="1" x14ac:dyDescent="0.25"/>
    <row r="314" ht="17.25" customHeight="1" x14ac:dyDescent="0.25"/>
    <row r="315" ht="17.25" customHeight="1" x14ac:dyDescent="0.25"/>
    <row r="316" ht="17.25" customHeight="1" x14ac:dyDescent="0.25"/>
    <row r="317" ht="17.25" customHeight="1" x14ac:dyDescent="0.25"/>
    <row r="318" ht="17.25" customHeight="1" x14ac:dyDescent="0.25"/>
    <row r="319" ht="17.25" customHeight="1" x14ac:dyDescent="0.25"/>
    <row r="320" ht="17.25" customHeight="1" x14ac:dyDescent="0.25"/>
    <row r="321" ht="17.25" customHeight="1" x14ac:dyDescent="0.25"/>
    <row r="322" ht="17.25" customHeight="1" x14ac:dyDescent="0.25"/>
    <row r="323" ht="17.25" customHeight="1" x14ac:dyDescent="0.25"/>
    <row r="324" ht="17.25" customHeight="1" x14ac:dyDescent="0.25"/>
    <row r="325" ht="17.25" customHeight="1" x14ac:dyDescent="0.25"/>
    <row r="326" ht="17.25" customHeight="1" x14ac:dyDescent="0.25"/>
    <row r="327" ht="17.25" customHeight="1" x14ac:dyDescent="0.25"/>
    <row r="328" ht="17.25" customHeight="1" x14ac:dyDescent="0.25"/>
    <row r="329" ht="17.25" customHeight="1" x14ac:dyDescent="0.25"/>
    <row r="330" ht="17.25" customHeight="1" x14ac:dyDescent="0.25"/>
    <row r="331" ht="17.25" customHeight="1" x14ac:dyDescent="0.25"/>
    <row r="332" ht="17.25" customHeight="1" x14ac:dyDescent="0.25"/>
    <row r="333" ht="17.25" customHeight="1" x14ac:dyDescent="0.25"/>
    <row r="334" ht="17.25" customHeight="1" x14ac:dyDescent="0.25"/>
    <row r="335" ht="17.25" customHeight="1" x14ac:dyDescent="0.25"/>
    <row r="336" ht="17.25" customHeight="1" x14ac:dyDescent="0.25"/>
    <row r="337" ht="17.25" customHeight="1" x14ac:dyDescent="0.25"/>
    <row r="338" ht="17.25" customHeight="1" x14ac:dyDescent="0.25"/>
    <row r="339" ht="17.25" customHeight="1" x14ac:dyDescent="0.25"/>
    <row r="340" ht="17.25" customHeight="1" x14ac:dyDescent="0.25"/>
    <row r="341" ht="17.25" customHeight="1" x14ac:dyDescent="0.25"/>
    <row r="342" ht="17.25" customHeight="1" x14ac:dyDescent="0.25"/>
    <row r="343" ht="17.25" customHeight="1" x14ac:dyDescent="0.25"/>
    <row r="344" ht="17.25" customHeight="1" x14ac:dyDescent="0.25"/>
    <row r="345" ht="17.25" customHeight="1" x14ac:dyDescent="0.25"/>
    <row r="346" ht="17.25" customHeight="1" x14ac:dyDescent="0.25"/>
    <row r="347" ht="17.25" customHeight="1" x14ac:dyDescent="0.25"/>
    <row r="348" ht="17.25" customHeight="1" x14ac:dyDescent="0.25"/>
    <row r="349" ht="17.25" customHeight="1" x14ac:dyDescent="0.25"/>
    <row r="350" ht="17.25" customHeight="1" x14ac:dyDescent="0.25"/>
    <row r="351" ht="17.25" customHeight="1" x14ac:dyDescent="0.25"/>
    <row r="352" ht="17.25" customHeight="1" x14ac:dyDescent="0.25"/>
    <row r="353" ht="17.25" customHeight="1" x14ac:dyDescent="0.25"/>
    <row r="354" ht="17.25" customHeight="1" x14ac:dyDescent="0.25"/>
    <row r="355" ht="17.25" customHeight="1" x14ac:dyDescent="0.25"/>
    <row r="356" ht="17.25" customHeight="1" x14ac:dyDescent="0.25"/>
    <row r="357" ht="17.25" customHeight="1" x14ac:dyDescent="0.25"/>
    <row r="358" ht="17.25" customHeight="1" x14ac:dyDescent="0.25"/>
    <row r="359" ht="17.25" customHeight="1" x14ac:dyDescent="0.25"/>
    <row r="360" ht="17.25" customHeight="1" x14ac:dyDescent="0.25"/>
    <row r="361" ht="17.25" customHeight="1" x14ac:dyDescent="0.25"/>
    <row r="362" ht="17.25" customHeight="1" x14ac:dyDescent="0.25"/>
    <row r="363" ht="17.25" customHeight="1" x14ac:dyDescent="0.25"/>
    <row r="364" ht="17.25" customHeight="1" x14ac:dyDescent="0.25"/>
    <row r="365" ht="17.25" customHeight="1" x14ac:dyDescent="0.25"/>
    <row r="366" ht="17.25" customHeight="1" x14ac:dyDescent="0.25"/>
    <row r="367" ht="17.25" customHeight="1" x14ac:dyDescent="0.25"/>
    <row r="368" ht="17.25" customHeight="1" x14ac:dyDescent="0.25"/>
    <row r="369" ht="17.25" customHeight="1" x14ac:dyDescent="0.25"/>
    <row r="370" ht="17.25" customHeight="1" x14ac:dyDescent="0.25"/>
    <row r="371" ht="17.25" customHeight="1" x14ac:dyDescent="0.25"/>
    <row r="372" ht="17.25" customHeight="1" x14ac:dyDescent="0.25"/>
    <row r="373" ht="17.25" customHeight="1" x14ac:dyDescent="0.25"/>
    <row r="374" ht="17.25" customHeight="1" x14ac:dyDescent="0.25"/>
    <row r="375" ht="17.25" customHeight="1" x14ac:dyDescent="0.25"/>
    <row r="376" ht="17.25" customHeight="1" x14ac:dyDescent="0.25"/>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N6994"/>
  <sheetViews>
    <sheetView zoomScaleNormal="100" workbookViewId="0">
      <selection activeCell="N9" sqref="A8:N9"/>
    </sheetView>
  </sheetViews>
  <sheetFormatPr defaultRowHeight="15" x14ac:dyDescent="0.25"/>
  <cols>
    <col min="1" max="1" width="13.5703125" customWidth="1"/>
    <col min="2" max="2" width="14.42578125" customWidth="1"/>
    <col min="3" max="3" width="24.85546875" customWidth="1"/>
    <col min="4" max="4" width="13.42578125" customWidth="1"/>
    <col min="7" max="8" width="14.42578125" bestFit="1" customWidth="1"/>
    <col min="9" max="9" width="11.7109375" bestFit="1" customWidth="1"/>
    <col min="10" max="10" width="12.7109375" bestFit="1" customWidth="1"/>
    <col min="14" max="14" width="10.7109375" bestFit="1" customWidth="1"/>
    <col min="17" max="17" width="10.7109375" bestFit="1" customWidth="1"/>
    <col min="18" max="18" width="15.7109375" customWidth="1"/>
    <col min="19" max="19" width="20.85546875" bestFit="1" customWidth="1"/>
    <col min="20" max="20" width="13.85546875" bestFit="1" customWidth="1"/>
    <col min="24" max="24" width="13.85546875" bestFit="1" customWidth="1"/>
    <col min="25" max="25" width="14.42578125" bestFit="1" customWidth="1"/>
    <col min="29" max="29" width="10.7109375" bestFit="1" customWidth="1"/>
    <col min="32" max="32" width="10.7109375" bestFit="1" customWidth="1"/>
  </cols>
  <sheetData>
    <row r="3" spans="1:40" x14ac:dyDescent="0.25">
      <c r="B3" t="s">
        <v>10702</v>
      </c>
      <c r="D3" t="s">
        <v>10701</v>
      </c>
    </row>
    <row r="4" spans="1:40" x14ac:dyDescent="0.25">
      <c r="A4" t="s">
        <v>1</v>
      </c>
      <c r="B4" t="s">
        <v>2</v>
      </c>
      <c r="D4" t="s">
        <v>1</v>
      </c>
      <c r="E4" t="s">
        <v>2</v>
      </c>
      <c r="G4" t="s">
        <v>1</v>
      </c>
      <c r="H4" t="s">
        <v>10702</v>
      </c>
      <c r="I4" t="s">
        <v>10701</v>
      </c>
      <c r="L4" s="38" t="s">
        <v>10714</v>
      </c>
      <c r="O4" t="s">
        <v>10702</v>
      </c>
      <c r="R4" t="s">
        <v>10703</v>
      </c>
      <c r="S4" t="s">
        <v>10704</v>
      </c>
      <c r="T4" t="s">
        <v>10705</v>
      </c>
      <c r="U4" t="s">
        <v>10706</v>
      </c>
      <c r="V4" t="s">
        <v>10707</v>
      </c>
      <c r="W4" t="s">
        <v>10708</v>
      </c>
      <c r="X4" t="s">
        <v>10709</v>
      </c>
      <c r="Y4" t="s">
        <v>10702</v>
      </c>
      <c r="AD4" t="s">
        <v>10702</v>
      </c>
      <c r="AG4" t="s">
        <v>10703</v>
      </c>
      <c r="AH4" t="s">
        <v>10704</v>
      </c>
      <c r="AI4" t="s">
        <v>10705</v>
      </c>
      <c r="AJ4" t="s">
        <v>10706</v>
      </c>
      <c r="AK4" t="s">
        <v>10707</v>
      </c>
      <c r="AL4" t="s">
        <v>10708</v>
      </c>
      <c r="AM4" t="s">
        <v>10709</v>
      </c>
      <c r="AN4" t="str">
        <f>AD4</f>
        <v>XBTUSD Curncy</v>
      </c>
    </row>
    <row r="5" spans="1:40" x14ac:dyDescent="0.25">
      <c r="A5" s="33">
        <f>_xll.BDH($B$3,$B$4:$B$4,"03/02/2019","","Dir=V","Dts=S","Sort=A","Quote=C","QtTyp=Y","Days=W","Per=cd","DtFmt=D","Fill=P","UseDPDF=Y","cols=2;rows=1041")</f>
        <v>43499</v>
      </c>
      <c r="B5">
        <v>3395.68</v>
      </c>
      <c r="D5" s="5">
        <f>_xll.BDH($D$3,E4,$A$5,"","Dir=V","Dts=S","Sort=A","Quote=C","QtTyp=Y","Days=W","Per=cd","DtFmt=D","Fill=P","UseDPDF=Y","cols=2;rows=744")</f>
        <v>43500</v>
      </c>
      <c r="E5">
        <v>4300</v>
      </c>
      <c r="G5" s="5">
        <f>D5</f>
        <v>43500</v>
      </c>
      <c r="H5">
        <f>VLOOKUP($G5,$A:$B,2,FALSE)</f>
        <v>3417.03</v>
      </c>
      <c r="I5">
        <f>E5</f>
        <v>4300</v>
      </c>
      <c r="K5">
        <v>100</v>
      </c>
      <c r="L5" s="39">
        <f>R6/Y6-1</f>
        <v>4.7739188379315012E-2</v>
      </c>
      <c r="N5" t="s">
        <v>1</v>
      </c>
      <c r="O5" t="s">
        <v>2</v>
      </c>
      <c r="R5" t="s">
        <v>2</v>
      </c>
      <c r="S5" t="s">
        <v>2</v>
      </c>
      <c r="T5" t="s">
        <v>2</v>
      </c>
      <c r="U5" t="s">
        <v>2</v>
      </c>
      <c r="V5" t="s">
        <v>2</v>
      </c>
      <c r="W5" t="s">
        <v>2</v>
      </c>
      <c r="X5" t="s">
        <v>2</v>
      </c>
      <c r="Y5" t="s">
        <v>2</v>
      </c>
      <c r="AC5" t="s">
        <v>1</v>
      </c>
      <c r="AD5" t="s">
        <v>2</v>
      </c>
      <c r="AG5" t="s">
        <v>2</v>
      </c>
      <c r="AH5" t="s">
        <v>2</v>
      </c>
      <c r="AI5" t="s">
        <v>2</v>
      </c>
      <c r="AJ5" t="s">
        <v>2</v>
      </c>
      <c r="AK5" t="s">
        <v>2</v>
      </c>
      <c r="AL5" t="s">
        <v>2</v>
      </c>
      <c r="AM5" t="s">
        <v>2</v>
      </c>
      <c r="AN5" t="s">
        <v>2</v>
      </c>
    </row>
    <row r="6" spans="1:40" x14ac:dyDescent="0.25">
      <c r="A6" s="33">
        <v>43500</v>
      </c>
      <c r="B6">
        <v>3417.03</v>
      </c>
      <c r="D6" s="5">
        <v>43501</v>
      </c>
      <c r="E6">
        <v>4306</v>
      </c>
      <c r="G6" s="5">
        <f t="shared" ref="G6:G69" si="0">D6</f>
        <v>43501</v>
      </c>
      <c r="H6">
        <f t="shared" ref="H6:H69" si="1">VLOOKUP($G6,$A:$B,2,FALSE)</f>
        <v>3422.6</v>
      </c>
      <c r="I6">
        <f t="shared" ref="I6:I69" si="2">E6</f>
        <v>4306</v>
      </c>
      <c r="J6" s="34">
        <f>IF(I5&gt;H5,H6/H5-I6/I5,-(H6/H5-I6/I5))</f>
        <v>2.3472172114091805E-4</v>
      </c>
      <c r="K6">
        <f>K5*(1+J6)</f>
        <v>100.0234721721141</v>
      </c>
      <c r="L6" s="39">
        <f t="shared" ref="L6:L69" si="3">R7/Y7-1</f>
        <v>3.9326737996815408E-2</v>
      </c>
      <c r="N6" s="33">
        <v>43499</v>
      </c>
      <c r="O6">
        <v>3395.68</v>
      </c>
      <c r="Q6" s="33">
        <v>43830</v>
      </c>
      <c r="R6">
        <v>7500</v>
      </c>
      <c r="Y6">
        <f t="shared" ref="Y6:Y69" si="4">VLOOKUP(Q6,BTCSPOT,2,FALSE)</f>
        <v>7158.27</v>
      </c>
      <c r="AA6">
        <v>100</v>
      </c>
      <c r="AC6" s="40">
        <f>_xll.BDH($O$4,AD5,$A$5,"","Dir=V","Dts=S","Sort=A","Quote=C","QtTyp=Y","Days=W","Per=cd","DtFmt=D","Fill=P","UseDPDF=Y","cols=2;rows=1041")</f>
        <v>43499</v>
      </c>
      <c r="AD6">
        <v>3395.68</v>
      </c>
      <c r="AF6" s="40">
        <f>_xll.BDH(AG$4,AG$5,$A$5,"","Dir=V","Dts=S","Sort=A","Quote=C","QtTyp=Y","Days=W","Per=cd","DtFmt=D","Fill=P","UseDPDF=Y","cols=2;rows=744")</f>
        <v>43500</v>
      </c>
      <c r="AG6" t="s">
        <v>38</v>
      </c>
      <c r="AH6" t="e">
        <f>_xll.BDH(AH$4,AH$5,#REF!,"","Dir=V","Dts=H","Sort=A","Quote=C","QtTyp=Y","Days=W","Per=cd","DtFmt=D","Fill=P","UseDPDF=Y","cols=1;rows=710")</f>
        <v>#REF!</v>
      </c>
      <c r="AI6" t="e">
        <f>_xll.BDH(AI$4,AI$5,#REF!,"","Dir=V","Dts=H","Sort=A","Quote=C","QtTyp=Y","Days=W","Per=cd","DtFmt=D","Fill=P","UseDPDF=Y","cols=1;rows=710")</f>
        <v>#REF!</v>
      </c>
      <c r="AJ6" t="e">
        <f>_xll.BDH(AJ$4,AJ$5,#REF!,"","Dir=V","Dts=H","Sort=A","Quote=C","QtTyp=Y","Days=W","Per=cd","DtFmt=D","Fill=P","UseDPDF=Y","cols=1;rows=710")</f>
        <v>#REF!</v>
      </c>
      <c r="AK6" t="e">
        <f>_xll.BDH(AK$4,AK$5,#REF!,"","Dir=V","Dts=H","Sort=A","Quote=C","QtTyp=Y","Days=W","Per=cd","DtFmt=D","Fill=P","UseDPDF=Y","cols=1;rows=710")</f>
        <v>#REF!</v>
      </c>
      <c r="AL6" t="e">
        <f>_xll.BDH(AL$4,AL$5,#REF!,"","Dir=V","Dts=H","Sort=A","Quote=C","QtTyp=Y","Days=W","Per=cd","DtFmt=D","Fill=P","UseDPDF=Y","cols=1;rows=710")</f>
        <v>#REF!</v>
      </c>
      <c r="AM6" t="e">
        <f>_xll.BDH(AM$4,AM$5,#REF!,"","Dir=V","Dts=H","Sort=A","Quote=C","QtTyp=Y","Days=W","Per=cd","DtFmt=D","Fill=P","UseDPDF=Y","cols=1;rows=710")</f>
        <v>#REF!</v>
      </c>
      <c r="AN6">
        <f>VLOOKUP(AF6,BTCSPOT,2,FALSE)</f>
        <v>3417.03</v>
      </c>
    </row>
    <row r="7" spans="1:40" x14ac:dyDescent="0.25">
      <c r="A7" s="33">
        <v>43501</v>
      </c>
      <c r="B7">
        <v>3422.6</v>
      </c>
      <c r="D7" s="5">
        <v>43502</v>
      </c>
      <c r="E7">
        <v>4230</v>
      </c>
      <c r="G7" s="5">
        <f t="shared" si="0"/>
        <v>43502</v>
      </c>
      <c r="H7">
        <f t="shared" si="1"/>
        <v>3366.32</v>
      </c>
      <c r="I7">
        <f t="shared" si="2"/>
        <v>4230</v>
      </c>
      <c r="J7" s="34">
        <f t="shared" ref="J7:J70" si="5">IF(I6&gt;H6,H7/H6-I7/I6,-(H7/H6-I7/I6))</f>
        <v>1.2061516508026227E-3</v>
      </c>
      <c r="K7">
        <f t="shared" ref="K7:K70" si="6">K6*(1+J7)</f>
        <v>100.14411564819351</v>
      </c>
      <c r="L7" s="39">
        <f t="shared" si="3"/>
        <v>3.0804904189018822E-2</v>
      </c>
      <c r="N7" s="33">
        <v>43500</v>
      </c>
      <c r="O7">
        <v>3417.03</v>
      </c>
      <c r="Q7" s="33">
        <v>43831</v>
      </c>
      <c r="R7">
        <v>7500</v>
      </c>
      <c r="Y7">
        <f t="shared" si="4"/>
        <v>7216.21</v>
      </c>
      <c r="Z7" s="34">
        <f>IF(R6&gt;Y6,-R7/R6+Y7/Y6,(R7/R6-Y7/Y6))</f>
        <v>8.0941344766263246E-3</v>
      </c>
      <c r="AA7">
        <f>AA6*(1+Z7)</f>
        <v>100.80941344766264</v>
      </c>
      <c r="AC7" s="40">
        <v>43500</v>
      </c>
      <c r="AD7">
        <v>3417.03</v>
      </c>
      <c r="AF7" s="40">
        <v>43501</v>
      </c>
      <c r="AG7" t="s">
        <v>38</v>
      </c>
    </row>
    <row r="8" spans="1:40" x14ac:dyDescent="0.25">
      <c r="A8" s="33">
        <v>43502</v>
      </c>
      <c r="B8">
        <v>3366.32</v>
      </c>
      <c r="D8" s="5">
        <v>43503</v>
      </c>
      <c r="E8">
        <v>4230</v>
      </c>
      <c r="G8" s="5">
        <f t="shared" si="0"/>
        <v>43503</v>
      </c>
      <c r="H8">
        <f t="shared" si="1"/>
        <v>3358.91</v>
      </c>
      <c r="I8">
        <f t="shared" si="2"/>
        <v>4230</v>
      </c>
      <c r="J8" s="34">
        <f t="shared" si="5"/>
        <v>-2.2012167589534615E-3</v>
      </c>
      <c r="K8">
        <f t="shared" si="6"/>
        <v>99.923676742518126</v>
      </c>
      <c r="L8" s="39">
        <f t="shared" si="3"/>
        <v>4.4730130869815143E-2</v>
      </c>
      <c r="N8" s="33">
        <v>43501</v>
      </c>
      <c r="O8">
        <v>3422.6</v>
      </c>
      <c r="Q8" s="33">
        <v>43832</v>
      </c>
      <c r="R8">
        <v>7175</v>
      </c>
      <c r="Y8">
        <f t="shared" si="4"/>
        <v>6960.58</v>
      </c>
      <c r="Z8" s="34">
        <f t="shared" ref="Z8:Z71" si="7">IF(R7&gt;Y7,-R8/R7+Y8/Y7,(R8/R7-Y8/Y7))</f>
        <v>7.9089207954499141E-3</v>
      </c>
      <c r="AA8">
        <f t="shared" ref="AA8:AA71" si="8">AA7*(1+Z8)</f>
        <v>101.60670711405596</v>
      </c>
      <c r="AC8" s="40">
        <v>43501</v>
      </c>
      <c r="AD8">
        <v>3422.6</v>
      </c>
      <c r="AF8" s="40">
        <v>43502</v>
      </c>
      <c r="AG8" t="s">
        <v>38</v>
      </c>
    </row>
    <row r="9" spans="1:40" x14ac:dyDescent="0.25">
      <c r="A9" s="33">
        <v>43503</v>
      </c>
      <c r="B9">
        <v>3358.91</v>
      </c>
      <c r="D9" s="5">
        <v>43504</v>
      </c>
      <c r="E9">
        <v>4579</v>
      </c>
      <c r="G9" s="5">
        <f t="shared" si="0"/>
        <v>43504</v>
      </c>
      <c r="H9">
        <f t="shared" si="1"/>
        <v>3594.91</v>
      </c>
      <c r="I9">
        <f t="shared" si="2"/>
        <v>4579</v>
      </c>
      <c r="J9" s="34">
        <f t="shared" si="5"/>
        <v>-1.2245021960680003E-2</v>
      </c>
      <c r="K9">
        <f t="shared" si="6"/>
        <v>98.700109126414105</v>
      </c>
      <c r="L9" s="39">
        <f t="shared" si="3"/>
        <v>3.0896536794822405E-2</v>
      </c>
      <c r="N9" s="33">
        <v>43502</v>
      </c>
      <c r="O9">
        <v>3366.32</v>
      </c>
      <c r="Q9" s="33">
        <v>43833</v>
      </c>
      <c r="R9">
        <v>7595</v>
      </c>
      <c r="Y9">
        <f t="shared" si="4"/>
        <v>7269.82</v>
      </c>
      <c r="Z9" s="34">
        <f t="shared" si="7"/>
        <v>-1.4109253160778934E-2</v>
      </c>
      <c r="AA9">
        <f t="shared" si="8"/>
        <v>100.17311236055063</v>
      </c>
      <c r="AC9" s="40">
        <v>43502</v>
      </c>
      <c r="AD9">
        <v>3366.32</v>
      </c>
      <c r="AF9" s="40">
        <v>43503</v>
      </c>
      <c r="AG9" t="s">
        <v>38</v>
      </c>
    </row>
    <row r="10" spans="1:40" x14ac:dyDescent="0.25">
      <c r="A10" s="33">
        <v>43504</v>
      </c>
      <c r="B10">
        <v>3594.91</v>
      </c>
      <c r="D10" s="5">
        <v>43507</v>
      </c>
      <c r="E10">
        <v>4566</v>
      </c>
      <c r="G10" s="5">
        <f t="shared" si="0"/>
        <v>43507</v>
      </c>
      <c r="H10">
        <f t="shared" si="1"/>
        <v>3591.59</v>
      </c>
      <c r="I10">
        <f t="shared" si="2"/>
        <v>4566</v>
      </c>
      <c r="J10" s="34">
        <f t="shared" si="5"/>
        <v>1.9155198388532968E-3</v>
      </c>
      <c r="K10">
        <f t="shared" si="6"/>
        <v>98.889171143542725</v>
      </c>
      <c r="L10" s="39">
        <f t="shared" si="3"/>
        <v>5.6554000817816474E-2</v>
      </c>
      <c r="N10" s="33">
        <v>43503</v>
      </c>
      <c r="O10">
        <v>3358.91</v>
      </c>
      <c r="Q10" s="33">
        <v>43836</v>
      </c>
      <c r="R10">
        <v>7810</v>
      </c>
      <c r="Y10">
        <f t="shared" si="4"/>
        <v>7575.93</v>
      </c>
      <c r="Z10" s="34">
        <f t="shared" si="7"/>
        <v>1.3798859823641818E-2</v>
      </c>
      <c r="AA10">
        <f t="shared" si="8"/>
        <v>101.55538709611179</v>
      </c>
      <c r="AC10" s="40">
        <v>43503</v>
      </c>
      <c r="AD10">
        <v>3358.91</v>
      </c>
      <c r="AF10" s="40">
        <v>43504</v>
      </c>
      <c r="AG10" t="s">
        <v>38</v>
      </c>
    </row>
    <row r="11" spans="1:40" x14ac:dyDescent="0.25">
      <c r="A11" s="33">
        <v>43505</v>
      </c>
      <c r="B11">
        <v>3594.91</v>
      </c>
      <c r="D11" s="5">
        <v>43508</v>
      </c>
      <c r="E11">
        <v>4566</v>
      </c>
      <c r="G11" s="5">
        <f t="shared" si="0"/>
        <v>43508</v>
      </c>
      <c r="H11">
        <f t="shared" si="1"/>
        <v>3576.31</v>
      </c>
      <c r="I11">
        <f t="shared" si="2"/>
        <v>4566</v>
      </c>
      <c r="J11" s="34">
        <f t="shared" si="5"/>
        <v>-4.2543831562066314E-3</v>
      </c>
      <c r="K11">
        <f t="shared" si="6"/>
        <v>98.4684587194984</v>
      </c>
      <c r="L11" s="39">
        <f t="shared" si="3"/>
        <v>4.3194498929320035E-2</v>
      </c>
      <c r="N11" s="33">
        <v>43504</v>
      </c>
      <c r="O11">
        <v>3594.91</v>
      </c>
      <c r="Q11" s="33">
        <v>43837</v>
      </c>
      <c r="R11">
        <v>8475</v>
      </c>
      <c r="Y11">
        <f t="shared" si="4"/>
        <v>8021.36</v>
      </c>
      <c r="Z11" s="34">
        <f t="shared" si="7"/>
        <v>-2.6351825302878717E-2</v>
      </c>
      <c r="AA11">
        <f t="shared" si="8"/>
        <v>98.879217276788822</v>
      </c>
      <c r="AC11" s="40">
        <v>43504</v>
      </c>
      <c r="AD11">
        <v>3594.91</v>
      </c>
      <c r="AF11" s="40">
        <v>43507</v>
      </c>
      <c r="AG11" t="s">
        <v>38</v>
      </c>
    </row>
    <row r="12" spans="1:40" x14ac:dyDescent="0.25">
      <c r="A12" s="33">
        <v>43506</v>
      </c>
      <c r="B12">
        <v>3605.5</v>
      </c>
      <c r="D12" s="5">
        <v>43509</v>
      </c>
      <c r="E12">
        <v>4522</v>
      </c>
      <c r="G12" s="5">
        <f t="shared" si="0"/>
        <v>43509</v>
      </c>
      <c r="H12">
        <f t="shared" si="1"/>
        <v>3571.42</v>
      </c>
      <c r="I12">
        <f t="shared" si="2"/>
        <v>4522</v>
      </c>
      <c r="J12" s="34">
        <f t="shared" si="5"/>
        <v>8.2691121445817029E-3</v>
      </c>
      <c r="K12">
        <f t="shared" si="6"/>
        <v>99.282705447354047</v>
      </c>
      <c r="L12" s="39">
        <f t="shared" si="3"/>
        <v>4.1500788509844844E-2</v>
      </c>
      <c r="N12" s="33">
        <v>43505</v>
      </c>
      <c r="O12">
        <v>3594.91</v>
      </c>
      <c r="Q12" s="33">
        <v>43838</v>
      </c>
      <c r="R12">
        <v>8350</v>
      </c>
      <c r="Y12">
        <f t="shared" si="4"/>
        <v>8004.26</v>
      </c>
      <c r="Z12" s="34">
        <f t="shared" si="7"/>
        <v>1.2617454464426636E-2</v>
      </c>
      <c r="AA12">
        <f t="shared" si="8"/>
        <v>100.12682129825686</v>
      </c>
      <c r="AC12" s="40">
        <v>43505</v>
      </c>
      <c r="AD12">
        <v>3594.91</v>
      </c>
      <c r="AF12" s="40">
        <v>43508</v>
      </c>
      <c r="AG12" t="s">
        <v>38</v>
      </c>
    </row>
    <row r="13" spans="1:40" x14ac:dyDescent="0.25">
      <c r="A13" s="33">
        <v>43507</v>
      </c>
      <c r="B13">
        <v>3591.59</v>
      </c>
      <c r="D13" s="5">
        <v>43510</v>
      </c>
      <c r="E13">
        <v>4515</v>
      </c>
      <c r="G13" s="5">
        <f t="shared" si="0"/>
        <v>43510</v>
      </c>
      <c r="H13">
        <f t="shared" si="1"/>
        <v>3570.02</v>
      </c>
      <c r="I13">
        <f t="shared" si="2"/>
        <v>4515</v>
      </c>
      <c r="J13" s="34">
        <f t="shared" si="5"/>
        <v>1.1559866752968162E-3</v>
      </c>
      <c r="K13">
        <f t="shared" si="6"/>
        <v>99.397474931938604</v>
      </c>
      <c r="L13" s="39">
        <f t="shared" si="3"/>
        <v>3.9323991849511852E-2</v>
      </c>
      <c r="N13" s="33">
        <v>43506</v>
      </c>
      <c r="O13">
        <v>3605.5</v>
      </c>
      <c r="Q13" s="33">
        <v>43839</v>
      </c>
      <c r="R13">
        <v>8110</v>
      </c>
      <c r="Y13">
        <f t="shared" si="4"/>
        <v>7786.84</v>
      </c>
      <c r="Z13" s="34">
        <f t="shared" si="7"/>
        <v>1.579479286561325E-3</v>
      </c>
      <c r="AA13">
        <f t="shared" si="8"/>
        <v>100.28496953852668</v>
      </c>
      <c r="AC13" s="40">
        <v>43506</v>
      </c>
      <c r="AD13">
        <v>3605.5</v>
      </c>
      <c r="AF13" s="40">
        <v>43509</v>
      </c>
      <c r="AG13" t="s">
        <v>38</v>
      </c>
    </row>
    <row r="14" spans="1:40" x14ac:dyDescent="0.25">
      <c r="A14" s="33">
        <v>43508</v>
      </c>
      <c r="B14">
        <v>3576.31</v>
      </c>
      <c r="D14" s="5">
        <v>43511</v>
      </c>
      <c r="E14">
        <v>4515</v>
      </c>
      <c r="G14" s="5">
        <f t="shared" si="0"/>
        <v>43511</v>
      </c>
      <c r="H14">
        <f t="shared" si="1"/>
        <v>3564.79</v>
      </c>
      <c r="I14">
        <f t="shared" si="2"/>
        <v>4515</v>
      </c>
      <c r="J14" s="34">
        <f t="shared" si="5"/>
        <v>-1.4649777872393077E-3</v>
      </c>
      <c r="K14">
        <f t="shared" si="6"/>
        <v>99.251859839055641</v>
      </c>
      <c r="L14" s="39">
        <f t="shared" si="3"/>
        <v>3.9224898106765771E-2</v>
      </c>
      <c r="N14" s="33">
        <v>43507</v>
      </c>
      <c r="O14">
        <v>3591.59</v>
      </c>
      <c r="Q14" s="33">
        <v>43840</v>
      </c>
      <c r="R14">
        <v>8360</v>
      </c>
      <c r="Y14">
        <f t="shared" si="4"/>
        <v>8043.69</v>
      </c>
      <c r="Z14" s="34">
        <f t="shared" si="7"/>
        <v>2.1589984622383263E-3</v>
      </c>
      <c r="AA14">
        <f t="shared" si="8"/>
        <v>100.50148463354597</v>
      </c>
      <c r="AC14" s="40">
        <v>43507</v>
      </c>
      <c r="AD14">
        <v>3591.59</v>
      </c>
      <c r="AF14" s="40">
        <v>43510</v>
      </c>
      <c r="AG14" t="s">
        <v>38</v>
      </c>
    </row>
    <row r="15" spans="1:40" x14ac:dyDescent="0.25">
      <c r="A15" s="33">
        <v>43509</v>
      </c>
      <c r="B15">
        <v>3571.42</v>
      </c>
      <c r="D15" s="5">
        <v>43514</v>
      </c>
      <c r="E15">
        <v>4515</v>
      </c>
      <c r="G15" s="5">
        <f t="shared" si="0"/>
        <v>43514</v>
      </c>
      <c r="H15">
        <f t="shared" si="1"/>
        <v>3852.25</v>
      </c>
      <c r="I15">
        <f t="shared" si="2"/>
        <v>4515</v>
      </c>
      <c r="J15" s="34">
        <f t="shared" si="5"/>
        <v>8.0638691199201196E-2</v>
      </c>
      <c r="K15">
        <f t="shared" si="6"/>
        <v>107.25539991556364</v>
      </c>
      <c r="L15" s="39">
        <f t="shared" si="3"/>
        <v>3.9930587351880042E-2</v>
      </c>
      <c r="N15" s="33">
        <v>43508</v>
      </c>
      <c r="O15">
        <v>3576.31</v>
      </c>
      <c r="Q15" s="33">
        <v>43843</v>
      </c>
      <c r="R15">
        <v>8450</v>
      </c>
      <c r="Y15">
        <f t="shared" si="4"/>
        <v>8131.06</v>
      </c>
      <c r="Z15" s="34">
        <f t="shared" si="7"/>
        <v>9.6380044006139087E-5</v>
      </c>
      <c r="AA15">
        <f t="shared" si="8"/>
        <v>100.51117097105764</v>
      </c>
      <c r="AC15" s="40">
        <v>43508</v>
      </c>
      <c r="AD15">
        <v>3576.31</v>
      </c>
      <c r="AF15" s="40">
        <v>43511</v>
      </c>
      <c r="AG15" t="s">
        <v>38</v>
      </c>
    </row>
    <row r="16" spans="1:40" x14ac:dyDescent="0.25">
      <c r="A16" s="33">
        <v>43510</v>
      </c>
      <c r="B16">
        <v>3570.02</v>
      </c>
      <c r="D16" s="5">
        <v>43515</v>
      </c>
      <c r="E16">
        <v>4984</v>
      </c>
      <c r="G16" s="5">
        <f t="shared" si="0"/>
        <v>43515</v>
      </c>
      <c r="H16">
        <f t="shared" si="1"/>
        <v>3887.89</v>
      </c>
      <c r="I16">
        <f t="shared" si="2"/>
        <v>4984</v>
      </c>
      <c r="J16" s="34">
        <f t="shared" si="5"/>
        <v>-9.4624232993805624E-2</v>
      </c>
      <c r="K16">
        <f t="shared" si="6"/>
        <v>97.106439964109555</v>
      </c>
      <c r="L16" s="39">
        <f t="shared" si="3"/>
        <v>4.0616933943496081E-2</v>
      </c>
      <c r="N16" s="33">
        <v>43509</v>
      </c>
      <c r="O16">
        <v>3571.42</v>
      </c>
      <c r="Q16" s="33">
        <v>43844</v>
      </c>
      <c r="R16">
        <v>9085</v>
      </c>
      <c r="Y16">
        <f t="shared" si="4"/>
        <v>8736.16</v>
      </c>
      <c r="Z16" s="34">
        <f t="shared" si="7"/>
        <v>-7.2958747403517599E-4</v>
      </c>
      <c r="AA16">
        <f t="shared" si="8"/>
        <v>100.43783927971654</v>
      </c>
      <c r="AC16" s="40">
        <v>43509</v>
      </c>
      <c r="AD16">
        <v>3571.42</v>
      </c>
      <c r="AF16" s="40">
        <v>43514</v>
      </c>
      <c r="AG16" t="s">
        <v>38</v>
      </c>
    </row>
    <row r="17" spans="1:33" x14ac:dyDescent="0.25">
      <c r="A17" s="33">
        <v>43511</v>
      </c>
      <c r="B17">
        <v>3564.79</v>
      </c>
      <c r="D17" s="5">
        <v>43516</v>
      </c>
      <c r="E17">
        <v>4984</v>
      </c>
      <c r="G17" s="5">
        <f t="shared" si="0"/>
        <v>43516</v>
      </c>
      <c r="H17">
        <f t="shared" si="1"/>
        <v>3912.98</v>
      </c>
      <c r="I17">
        <f t="shared" si="2"/>
        <v>4984</v>
      </c>
      <c r="J17" s="34">
        <f t="shared" si="5"/>
        <v>6.4533718803772011E-3</v>
      </c>
      <c r="K17">
        <f t="shared" si="6"/>
        <v>97.733103933177475</v>
      </c>
      <c r="L17" s="39">
        <f t="shared" si="3"/>
        <v>4.3923123012398202E-2</v>
      </c>
      <c r="N17" s="33">
        <v>43510</v>
      </c>
      <c r="O17">
        <v>3570.02</v>
      </c>
      <c r="Q17" s="33">
        <v>43845</v>
      </c>
      <c r="R17">
        <v>9180</v>
      </c>
      <c r="Y17">
        <f t="shared" si="4"/>
        <v>8821.69</v>
      </c>
      <c r="Z17" s="34">
        <f t="shared" si="7"/>
        <v>-6.6645425027989091E-4</v>
      </c>
      <c r="AA17">
        <f t="shared" si="8"/>
        <v>100.37090205483965</v>
      </c>
      <c r="AC17" s="40">
        <v>43510</v>
      </c>
      <c r="AD17">
        <v>3570.02</v>
      </c>
      <c r="AF17" s="40">
        <v>43515</v>
      </c>
      <c r="AG17" t="s">
        <v>38</v>
      </c>
    </row>
    <row r="18" spans="1:33" x14ac:dyDescent="0.25">
      <c r="A18" s="33">
        <v>43512</v>
      </c>
      <c r="B18">
        <v>3564.79</v>
      </c>
      <c r="D18" s="5">
        <v>43517</v>
      </c>
      <c r="E18">
        <v>4933</v>
      </c>
      <c r="G18" s="5">
        <f t="shared" si="0"/>
        <v>43517</v>
      </c>
      <c r="H18">
        <f t="shared" si="1"/>
        <v>3897.72</v>
      </c>
      <c r="I18">
        <f t="shared" si="2"/>
        <v>4933</v>
      </c>
      <c r="J18" s="34">
        <f t="shared" si="5"/>
        <v>6.3329037414407985E-3</v>
      </c>
      <c r="K18">
        <f t="shared" si="6"/>
        <v>98.352038272738511</v>
      </c>
      <c r="L18" s="39">
        <f t="shared" si="3"/>
        <v>3.578133280636675E-2</v>
      </c>
      <c r="N18" s="33">
        <v>43511</v>
      </c>
      <c r="O18">
        <v>3564.79</v>
      </c>
      <c r="Q18" s="33">
        <v>43846</v>
      </c>
      <c r="R18">
        <v>9060</v>
      </c>
      <c r="Y18">
        <f t="shared" si="4"/>
        <v>8678.7999999999993</v>
      </c>
      <c r="Z18" s="34">
        <f t="shared" si="7"/>
        <v>-3.1256812299769177E-3</v>
      </c>
      <c r="AA18">
        <f t="shared" si="8"/>
        <v>100.05717461025098</v>
      </c>
      <c r="AC18" s="40">
        <v>43511</v>
      </c>
      <c r="AD18">
        <v>3564.79</v>
      </c>
      <c r="AF18" s="40">
        <v>43516</v>
      </c>
      <c r="AG18" t="s">
        <v>38</v>
      </c>
    </row>
    <row r="19" spans="1:33" x14ac:dyDescent="0.25">
      <c r="A19" s="33">
        <v>43513</v>
      </c>
      <c r="B19">
        <v>3585.56</v>
      </c>
      <c r="D19" s="5">
        <v>43518</v>
      </c>
      <c r="E19">
        <v>4971</v>
      </c>
      <c r="G19" s="5">
        <f t="shared" si="0"/>
        <v>43518</v>
      </c>
      <c r="H19">
        <f t="shared" si="1"/>
        <v>3941.75</v>
      </c>
      <c r="I19">
        <f t="shared" si="2"/>
        <v>4971</v>
      </c>
      <c r="J19" s="34">
        <f t="shared" si="5"/>
        <v>3.5931244175892996E-3</v>
      </c>
      <c r="K19">
        <f t="shared" si="6"/>
        <v>98.705429382975964</v>
      </c>
      <c r="L19" s="39">
        <f t="shared" si="3"/>
        <v>6.3807705081368349E-2</v>
      </c>
      <c r="N19" s="33">
        <v>43512</v>
      </c>
      <c r="O19">
        <v>3564.79</v>
      </c>
      <c r="Q19" s="33">
        <v>43847</v>
      </c>
      <c r="R19">
        <v>9225</v>
      </c>
      <c r="Y19">
        <f t="shared" si="4"/>
        <v>8906.32</v>
      </c>
      <c r="Z19" s="34">
        <f t="shared" si="7"/>
        <v>8.0036853143248265E-3</v>
      </c>
      <c r="AA19">
        <f t="shared" si="8"/>
        <v>100.85800074927188</v>
      </c>
      <c r="AC19" s="40">
        <v>43512</v>
      </c>
      <c r="AD19">
        <v>3564.79</v>
      </c>
      <c r="AF19" s="40">
        <v>43517</v>
      </c>
      <c r="AG19" t="s">
        <v>38</v>
      </c>
    </row>
    <row r="20" spans="1:33" x14ac:dyDescent="0.25">
      <c r="A20" s="33">
        <v>43514</v>
      </c>
      <c r="B20">
        <v>3852.25</v>
      </c>
      <c r="D20" s="5">
        <v>43521</v>
      </c>
      <c r="E20">
        <v>4832</v>
      </c>
      <c r="G20" s="5">
        <f t="shared" si="0"/>
        <v>43521</v>
      </c>
      <c r="H20">
        <f t="shared" si="1"/>
        <v>3805.67</v>
      </c>
      <c r="I20">
        <f t="shared" si="2"/>
        <v>4832</v>
      </c>
      <c r="J20" s="34">
        <f t="shared" si="5"/>
        <v>-6.5605567150893718E-3</v>
      </c>
      <c r="K20">
        <f t="shared" si="6"/>
        <v>98.057866815421704</v>
      </c>
      <c r="L20" s="39">
        <f t="shared" si="3"/>
        <v>3.3034162359491415E-2</v>
      </c>
      <c r="N20" s="33">
        <v>43513</v>
      </c>
      <c r="O20">
        <v>3585.56</v>
      </c>
      <c r="Q20" s="33">
        <v>43850</v>
      </c>
      <c r="R20">
        <v>9225</v>
      </c>
      <c r="Y20">
        <f t="shared" si="4"/>
        <v>8671.68</v>
      </c>
      <c r="Z20" s="34">
        <f t="shared" si="7"/>
        <v>-2.6345336794545871E-2</v>
      </c>
      <c r="AA20">
        <f t="shared" si="8"/>
        <v>98.200862751107749</v>
      </c>
      <c r="AC20" s="40">
        <v>43513</v>
      </c>
      <c r="AD20">
        <v>3585.56</v>
      </c>
      <c r="AF20" s="40">
        <v>43518</v>
      </c>
      <c r="AG20" t="s">
        <v>38</v>
      </c>
    </row>
    <row r="21" spans="1:33" x14ac:dyDescent="0.25">
      <c r="A21" s="33">
        <v>43515</v>
      </c>
      <c r="B21">
        <v>3887.89</v>
      </c>
      <c r="D21" s="5">
        <v>43522</v>
      </c>
      <c r="E21">
        <v>4775</v>
      </c>
      <c r="G21" s="5">
        <f t="shared" si="0"/>
        <v>43522</v>
      </c>
      <c r="H21">
        <f t="shared" si="1"/>
        <v>3790.19</v>
      </c>
      <c r="I21">
        <f t="shared" si="2"/>
        <v>4775</v>
      </c>
      <c r="J21" s="34">
        <f t="shared" si="5"/>
        <v>7.7287427149699273E-3</v>
      </c>
      <c r="K21">
        <f t="shared" si="6"/>
        <v>98.815730839216883</v>
      </c>
      <c r="L21" s="39">
        <f t="shared" si="3"/>
        <v>3.8116345413828912E-2</v>
      </c>
      <c r="N21" s="33">
        <v>43514</v>
      </c>
      <c r="O21">
        <v>3852.25</v>
      </c>
      <c r="Q21" s="33">
        <v>43851</v>
      </c>
      <c r="R21">
        <v>9010</v>
      </c>
      <c r="Y21">
        <f t="shared" si="4"/>
        <v>8721.8799999999992</v>
      </c>
      <c r="Z21" s="34">
        <f t="shared" si="7"/>
        <v>2.9095192064507724E-2</v>
      </c>
      <c r="AA21">
        <f t="shared" si="8"/>
        <v>101.05803571375159</v>
      </c>
      <c r="AC21" s="40">
        <v>43514</v>
      </c>
      <c r="AD21">
        <v>3852.25</v>
      </c>
      <c r="AF21" s="40">
        <v>43521</v>
      </c>
      <c r="AG21" t="s">
        <v>38</v>
      </c>
    </row>
    <row r="22" spans="1:33" x14ac:dyDescent="0.25">
      <c r="A22" s="33">
        <v>43516</v>
      </c>
      <c r="B22">
        <v>3912.98</v>
      </c>
      <c r="D22" s="5">
        <v>43523</v>
      </c>
      <c r="E22">
        <v>4693</v>
      </c>
      <c r="G22" s="5">
        <f t="shared" si="0"/>
        <v>43523</v>
      </c>
      <c r="H22">
        <f t="shared" si="1"/>
        <v>3749.38</v>
      </c>
      <c r="I22">
        <f t="shared" si="2"/>
        <v>4693</v>
      </c>
      <c r="J22" s="34">
        <f t="shared" si="5"/>
        <v>6.4055046267210702E-3</v>
      </c>
      <c r="K22">
        <f t="shared" si="6"/>
        <v>99.448695460300314</v>
      </c>
      <c r="L22" s="39">
        <f t="shared" si="3"/>
        <v>2.9480356966050891E-2</v>
      </c>
      <c r="N22" s="33">
        <v>43515</v>
      </c>
      <c r="O22">
        <v>3887.89</v>
      </c>
      <c r="Q22" s="33">
        <v>43852</v>
      </c>
      <c r="R22">
        <v>8970</v>
      </c>
      <c r="Y22">
        <f t="shared" si="4"/>
        <v>8640.65</v>
      </c>
      <c r="Z22" s="34">
        <f t="shared" si="7"/>
        <v>-4.8738473927258941E-3</v>
      </c>
      <c r="AA22">
        <f t="shared" si="8"/>
        <v>100.56549426987412</v>
      </c>
      <c r="AC22" s="40">
        <v>43515</v>
      </c>
      <c r="AD22">
        <v>3887.89</v>
      </c>
      <c r="AF22" s="40">
        <v>43522</v>
      </c>
      <c r="AG22" t="s">
        <v>38</v>
      </c>
    </row>
    <row r="23" spans="1:33" x14ac:dyDescent="0.25">
      <c r="A23" s="33">
        <v>43517</v>
      </c>
      <c r="B23">
        <v>3897.72</v>
      </c>
      <c r="D23" s="5">
        <v>43524</v>
      </c>
      <c r="E23">
        <v>4794</v>
      </c>
      <c r="G23" s="5">
        <f t="shared" si="0"/>
        <v>43524</v>
      </c>
      <c r="H23">
        <f t="shared" si="1"/>
        <v>3802.53</v>
      </c>
      <c r="I23">
        <f t="shared" si="2"/>
        <v>4794</v>
      </c>
      <c r="J23" s="34">
        <f t="shared" si="5"/>
        <v>-7.34573782794401E-3</v>
      </c>
      <c r="K23">
        <f t="shared" si="6"/>
        <v>98.718171416117897</v>
      </c>
      <c r="L23" s="39">
        <f t="shared" si="3"/>
        <v>4.2106578000368877E-2</v>
      </c>
      <c r="N23" s="33">
        <v>43516</v>
      </c>
      <c r="O23">
        <v>3912.98</v>
      </c>
      <c r="Q23" s="33">
        <v>43853</v>
      </c>
      <c r="R23">
        <v>8630</v>
      </c>
      <c r="Y23">
        <f t="shared" si="4"/>
        <v>8382.8700000000008</v>
      </c>
      <c r="Z23" s="34">
        <f t="shared" si="7"/>
        <v>8.0707211236593634E-3</v>
      </c>
      <c r="AA23">
        <f t="shared" si="8"/>
        <v>101.37713032878925</v>
      </c>
      <c r="AC23" s="40">
        <v>43516</v>
      </c>
      <c r="AD23">
        <v>3912.98</v>
      </c>
      <c r="AF23" s="40">
        <v>43523</v>
      </c>
      <c r="AG23" t="s">
        <v>38</v>
      </c>
    </row>
    <row r="24" spans="1:33" x14ac:dyDescent="0.25">
      <c r="A24" s="33">
        <v>43518</v>
      </c>
      <c r="B24">
        <v>3941.75</v>
      </c>
      <c r="D24" s="5">
        <v>43525</v>
      </c>
      <c r="E24">
        <v>4832</v>
      </c>
      <c r="G24" s="5">
        <f t="shared" si="0"/>
        <v>43525</v>
      </c>
      <c r="H24">
        <f t="shared" si="1"/>
        <v>3828.22</v>
      </c>
      <c r="I24">
        <f t="shared" si="2"/>
        <v>4832</v>
      </c>
      <c r="J24" s="34">
        <f t="shared" si="5"/>
        <v>-1.1705466619589266E-3</v>
      </c>
      <c r="K24">
        <f t="shared" si="6"/>
        <v>98.602617190092076</v>
      </c>
      <c r="L24" s="39">
        <f t="shared" si="3"/>
        <v>0.10872526335199062</v>
      </c>
      <c r="N24" s="33">
        <v>43517</v>
      </c>
      <c r="O24">
        <v>3897.72</v>
      </c>
      <c r="Q24" s="33">
        <v>43854</v>
      </c>
      <c r="R24">
        <v>8760</v>
      </c>
      <c r="Y24">
        <f t="shared" si="4"/>
        <v>8406.0499999999993</v>
      </c>
      <c r="Z24" s="34">
        <f t="shared" si="7"/>
        <v>-1.2298568403885213E-2</v>
      </c>
      <c r="AA24">
        <f t="shared" si="8"/>
        <v>100.13033675685105</v>
      </c>
      <c r="AC24" s="40">
        <v>43517</v>
      </c>
      <c r="AD24">
        <v>3897.72</v>
      </c>
      <c r="AF24" s="40">
        <v>43524</v>
      </c>
      <c r="AG24" t="s">
        <v>38</v>
      </c>
    </row>
    <row r="25" spans="1:33" x14ac:dyDescent="0.25">
      <c r="A25" s="33">
        <v>43519</v>
      </c>
      <c r="B25">
        <v>3941.75</v>
      </c>
      <c r="D25" s="5">
        <v>43528</v>
      </c>
      <c r="E25">
        <v>4668</v>
      </c>
      <c r="G25" s="5">
        <f t="shared" si="0"/>
        <v>43528</v>
      </c>
      <c r="H25">
        <f t="shared" si="1"/>
        <v>3699.76</v>
      </c>
      <c r="I25">
        <f t="shared" si="2"/>
        <v>4668</v>
      </c>
      <c r="J25" s="34">
        <f t="shared" si="5"/>
        <v>3.8433213008148837E-4</v>
      </c>
      <c r="K25">
        <f t="shared" si="6"/>
        <v>98.64051334398836</v>
      </c>
      <c r="L25" s="39">
        <f t="shared" si="3"/>
        <v>4.1740392101351942E-2</v>
      </c>
      <c r="N25" s="33">
        <v>43518</v>
      </c>
      <c r="O25">
        <v>3941.75</v>
      </c>
      <c r="Q25" s="33">
        <v>43857</v>
      </c>
      <c r="R25">
        <v>9320</v>
      </c>
      <c r="Y25">
        <f t="shared" si="4"/>
        <v>8406.0499999999993</v>
      </c>
      <c r="Z25" s="34">
        <f t="shared" si="7"/>
        <v>-6.3926940639269514E-2</v>
      </c>
      <c r="AA25">
        <f t="shared" si="8"/>
        <v>93.729310662805773</v>
      </c>
      <c r="AC25" s="40">
        <v>43518</v>
      </c>
      <c r="AD25">
        <v>3941.75</v>
      </c>
      <c r="AF25" s="40">
        <v>43525</v>
      </c>
      <c r="AG25" t="s">
        <v>38</v>
      </c>
    </row>
    <row r="26" spans="1:33" x14ac:dyDescent="0.25">
      <c r="A26" s="33">
        <v>43520</v>
      </c>
      <c r="B26">
        <v>3787.61</v>
      </c>
      <c r="D26" s="5">
        <v>43529</v>
      </c>
      <c r="E26">
        <v>4851</v>
      </c>
      <c r="G26" s="5">
        <f t="shared" si="0"/>
        <v>43529</v>
      </c>
      <c r="H26">
        <f t="shared" si="1"/>
        <v>3833.97</v>
      </c>
      <c r="I26">
        <f t="shared" si="2"/>
        <v>4851</v>
      </c>
      <c r="J26" s="34">
        <f t="shared" si="5"/>
        <v>-2.9277588658151998E-3</v>
      </c>
      <c r="K26">
        <f t="shared" si="6"/>
        <v>98.351717706516936</v>
      </c>
      <c r="L26" s="39">
        <f t="shared" si="3"/>
        <v>4.7067249617839035E-2</v>
      </c>
      <c r="N26" s="33">
        <v>43519</v>
      </c>
      <c r="O26">
        <v>3941.75</v>
      </c>
      <c r="Q26" s="33">
        <v>43858</v>
      </c>
      <c r="R26">
        <v>9420</v>
      </c>
      <c r="Y26">
        <f t="shared" si="4"/>
        <v>9042.56</v>
      </c>
      <c r="Z26" s="34">
        <f t="shared" si="7"/>
        <v>6.4990849503881343E-2</v>
      </c>
      <c r="AA26">
        <f t="shared" si="8"/>
        <v>99.820858186194727</v>
      </c>
      <c r="AC26" s="40">
        <v>43519</v>
      </c>
      <c r="AD26">
        <v>3941.75</v>
      </c>
      <c r="AF26" s="40">
        <v>43528</v>
      </c>
      <c r="AG26" t="s">
        <v>38</v>
      </c>
    </row>
    <row r="27" spans="1:33" x14ac:dyDescent="0.25">
      <c r="A27" s="33">
        <v>43521</v>
      </c>
      <c r="B27">
        <v>3805.67</v>
      </c>
      <c r="D27" s="5">
        <v>43530</v>
      </c>
      <c r="E27">
        <v>4857</v>
      </c>
      <c r="G27" s="5">
        <f t="shared" si="0"/>
        <v>43530</v>
      </c>
      <c r="H27">
        <f t="shared" si="1"/>
        <v>3845.71</v>
      </c>
      <c r="I27">
        <f t="shared" si="2"/>
        <v>4857</v>
      </c>
      <c r="J27" s="34">
        <f t="shared" si="5"/>
        <v>1.8252417410471455E-3</v>
      </c>
      <c r="K27">
        <f t="shared" si="6"/>
        <v>98.531233366978554</v>
      </c>
      <c r="L27" s="39">
        <f t="shared" si="3"/>
        <v>4.3740800529303181E-2</v>
      </c>
      <c r="N27" s="33">
        <v>43520</v>
      </c>
      <c r="O27">
        <v>3787.61</v>
      </c>
      <c r="Q27" s="33">
        <v>43859</v>
      </c>
      <c r="R27">
        <v>9795</v>
      </c>
      <c r="Y27">
        <f t="shared" si="4"/>
        <v>9354.7000000000007</v>
      </c>
      <c r="Z27" s="34">
        <f t="shared" si="7"/>
        <v>-5.2899314235119732E-3</v>
      </c>
      <c r="AA27">
        <f t="shared" si="8"/>
        <v>99.292812691753639</v>
      </c>
      <c r="AC27" s="40">
        <v>43520</v>
      </c>
      <c r="AD27">
        <v>3787.61</v>
      </c>
      <c r="AF27" s="40">
        <v>43529</v>
      </c>
      <c r="AG27" t="s">
        <v>38</v>
      </c>
    </row>
    <row r="28" spans="1:33" x14ac:dyDescent="0.25">
      <c r="A28" s="33">
        <v>43522</v>
      </c>
      <c r="B28">
        <v>3790.19</v>
      </c>
      <c r="D28" s="5">
        <v>43531</v>
      </c>
      <c r="E28">
        <v>4895</v>
      </c>
      <c r="G28" s="5">
        <f t="shared" si="0"/>
        <v>43531</v>
      </c>
      <c r="H28">
        <f t="shared" si="1"/>
        <v>3871.42</v>
      </c>
      <c r="I28">
        <f t="shared" si="2"/>
        <v>4895</v>
      </c>
      <c r="J28" s="34">
        <f t="shared" si="5"/>
        <v>-1.1383880304687288E-3</v>
      </c>
      <c r="K28">
        <f t="shared" si="6"/>
        <v>98.419066590286263</v>
      </c>
      <c r="L28" s="39">
        <f t="shared" si="3"/>
        <v>3.4819318195181026E-2</v>
      </c>
      <c r="N28" s="33">
        <v>43521</v>
      </c>
      <c r="O28">
        <v>3805.67</v>
      </c>
      <c r="Q28" s="33">
        <v>43860</v>
      </c>
      <c r="R28">
        <v>9970</v>
      </c>
      <c r="Y28">
        <f t="shared" si="4"/>
        <v>9552.18</v>
      </c>
      <c r="Z28" s="34">
        <f t="shared" si="7"/>
        <v>3.2439857533976824E-3</v>
      </c>
      <c r="AA28">
        <f t="shared" si="8"/>
        <v>99.614917161540475</v>
      </c>
      <c r="AC28" s="40">
        <v>43521</v>
      </c>
      <c r="AD28">
        <v>3805.67</v>
      </c>
      <c r="AF28" s="40">
        <v>43530</v>
      </c>
      <c r="AG28" t="s">
        <v>38</v>
      </c>
    </row>
    <row r="29" spans="1:33" x14ac:dyDescent="0.25">
      <c r="A29" s="33">
        <v>43523</v>
      </c>
      <c r="B29">
        <v>3749.38</v>
      </c>
      <c r="D29" s="5">
        <v>43532</v>
      </c>
      <c r="E29">
        <v>4921</v>
      </c>
      <c r="G29" s="5">
        <f t="shared" si="0"/>
        <v>43532</v>
      </c>
      <c r="H29">
        <f t="shared" si="1"/>
        <v>3868.84</v>
      </c>
      <c r="I29">
        <f t="shared" si="2"/>
        <v>4921</v>
      </c>
      <c r="J29" s="34">
        <f t="shared" si="5"/>
        <v>-5.9779645298742023E-3</v>
      </c>
      <c r="K29">
        <f t="shared" si="6"/>
        <v>97.830720901146208</v>
      </c>
      <c r="L29" s="39">
        <f t="shared" si="3"/>
        <v>4.2139529166428602E-2</v>
      </c>
      <c r="N29" s="33">
        <v>43522</v>
      </c>
      <c r="O29">
        <v>3790.19</v>
      </c>
      <c r="Q29" s="33">
        <v>43861</v>
      </c>
      <c r="R29">
        <v>9680</v>
      </c>
      <c r="Y29">
        <f t="shared" si="4"/>
        <v>9354.2900000000009</v>
      </c>
      <c r="Z29" s="34">
        <f t="shared" si="7"/>
        <v>8.3705248729444293E-3</v>
      </c>
      <c r="AA29">
        <f t="shared" si="8"/>
        <v>100.44874630335745</v>
      </c>
      <c r="AC29" s="40">
        <v>43522</v>
      </c>
      <c r="AD29">
        <v>3790.19</v>
      </c>
      <c r="AF29" s="40">
        <v>43531</v>
      </c>
      <c r="AG29" t="s">
        <v>38</v>
      </c>
    </row>
    <row r="30" spans="1:33" x14ac:dyDescent="0.25">
      <c r="A30" s="33">
        <v>43524</v>
      </c>
      <c r="B30">
        <v>3802.53</v>
      </c>
      <c r="D30" s="5">
        <v>43535</v>
      </c>
      <c r="E30">
        <v>4851</v>
      </c>
      <c r="G30" s="5">
        <f t="shared" si="0"/>
        <v>43535</v>
      </c>
      <c r="H30">
        <f t="shared" si="1"/>
        <v>3847.91</v>
      </c>
      <c r="I30">
        <f t="shared" si="2"/>
        <v>4851</v>
      </c>
      <c r="J30" s="34">
        <f t="shared" si="5"/>
        <v>8.8148607638196541E-3</v>
      </c>
      <c r="K30">
        <f t="shared" si="6"/>
        <v>98.693085084313907</v>
      </c>
      <c r="L30" s="39">
        <f t="shared" si="3"/>
        <v>4.2148763043271309E-2</v>
      </c>
      <c r="N30" s="33">
        <v>43523</v>
      </c>
      <c r="O30">
        <v>3749.38</v>
      </c>
      <c r="Q30" s="33">
        <v>43864</v>
      </c>
      <c r="R30">
        <v>9665</v>
      </c>
      <c r="Y30">
        <f t="shared" si="4"/>
        <v>9274.19</v>
      </c>
      <c r="Z30" s="34">
        <f t="shared" si="7"/>
        <v>-7.0133292755614196E-3</v>
      </c>
      <c r="AA30">
        <f t="shared" si="8"/>
        <v>99.744266170214672</v>
      </c>
      <c r="AC30" s="40">
        <v>43523</v>
      </c>
      <c r="AD30">
        <v>3749.38</v>
      </c>
      <c r="AF30" s="40">
        <v>43532</v>
      </c>
      <c r="AG30" t="s">
        <v>38</v>
      </c>
    </row>
    <row r="31" spans="1:33" x14ac:dyDescent="0.25">
      <c r="A31" s="33">
        <v>43525</v>
      </c>
      <c r="B31">
        <v>3828.22</v>
      </c>
      <c r="D31" s="5">
        <v>43536</v>
      </c>
      <c r="E31">
        <v>4864</v>
      </c>
      <c r="G31" s="5">
        <f t="shared" si="0"/>
        <v>43536</v>
      </c>
      <c r="H31">
        <f t="shared" si="1"/>
        <v>3865.41</v>
      </c>
      <c r="I31">
        <f t="shared" si="2"/>
        <v>4864</v>
      </c>
      <c r="J31" s="34">
        <f t="shared" si="5"/>
        <v>1.8680635954504421E-3</v>
      </c>
      <c r="K31">
        <f t="shared" si="6"/>
        <v>98.8774500436826</v>
      </c>
      <c r="L31" s="39">
        <f t="shared" si="3"/>
        <v>4.5185026137367634E-2</v>
      </c>
      <c r="N31" s="33">
        <v>43524</v>
      </c>
      <c r="O31">
        <v>3802.53</v>
      </c>
      <c r="Q31" s="33">
        <v>43865</v>
      </c>
      <c r="R31">
        <v>9525</v>
      </c>
      <c r="Y31">
        <f t="shared" si="4"/>
        <v>9139.77</v>
      </c>
      <c r="Z31" s="34">
        <f t="shared" si="7"/>
        <v>-8.7320755872699607E-6</v>
      </c>
      <c r="AA31">
        <f t="shared" si="8"/>
        <v>99.743395195743076</v>
      </c>
      <c r="AC31" s="40">
        <v>43524</v>
      </c>
      <c r="AD31">
        <v>3802.53</v>
      </c>
      <c r="AF31" s="40">
        <v>43535</v>
      </c>
      <c r="AG31" t="s">
        <v>38</v>
      </c>
    </row>
    <row r="32" spans="1:33" x14ac:dyDescent="0.25">
      <c r="A32" s="33">
        <v>43526</v>
      </c>
      <c r="B32">
        <v>3828.22</v>
      </c>
      <c r="D32" s="5">
        <v>43537</v>
      </c>
      <c r="E32">
        <v>4864</v>
      </c>
      <c r="G32" s="5">
        <f t="shared" si="0"/>
        <v>43537</v>
      </c>
      <c r="H32">
        <f t="shared" si="1"/>
        <v>3852.32</v>
      </c>
      <c r="I32">
        <f t="shared" si="2"/>
        <v>4864</v>
      </c>
      <c r="J32" s="34">
        <f t="shared" si="5"/>
        <v>-3.3864454223483387E-3</v>
      </c>
      <c r="K32">
        <f t="shared" si="6"/>
        <v>98.54260695560869</v>
      </c>
      <c r="L32" s="39">
        <f t="shared" si="3"/>
        <v>4.9052309866329136E-2</v>
      </c>
      <c r="N32" s="33">
        <v>43525</v>
      </c>
      <c r="O32">
        <v>3828.22</v>
      </c>
      <c r="Q32" s="33">
        <v>43866</v>
      </c>
      <c r="R32">
        <v>10125</v>
      </c>
      <c r="Y32">
        <f t="shared" si="4"/>
        <v>9687.2800000000007</v>
      </c>
      <c r="Z32" s="34">
        <f t="shared" si="7"/>
        <v>-3.0879927292577491E-3</v>
      </c>
      <c r="AA32">
        <f t="shared" si="8"/>
        <v>99.435388316587137</v>
      </c>
      <c r="AC32" s="40">
        <v>43525</v>
      </c>
      <c r="AD32">
        <v>3828.22</v>
      </c>
      <c r="AF32" s="40">
        <v>43536</v>
      </c>
      <c r="AG32" t="s">
        <v>38</v>
      </c>
    </row>
    <row r="33" spans="1:33" x14ac:dyDescent="0.25">
      <c r="A33" s="33">
        <v>43527</v>
      </c>
      <c r="B33">
        <v>3788.98</v>
      </c>
      <c r="D33" s="5">
        <v>43538</v>
      </c>
      <c r="E33">
        <v>4864</v>
      </c>
      <c r="G33" s="5">
        <f t="shared" si="0"/>
        <v>43538</v>
      </c>
      <c r="H33">
        <f t="shared" si="1"/>
        <v>3851.57</v>
      </c>
      <c r="I33">
        <f t="shared" si="2"/>
        <v>4864</v>
      </c>
      <c r="J33" s="34">
        <f t="shared" si="5"/>
        <v>-1.9468787639653762E-4</v>
      </c>
      <c r="K33">
        <f t="shared" si="6"/>
        <v>98.523421904725922</v>
      </c>
      <c r="L33" s="39">
        <f t="shared" si="3"/>
        <v>4.3669941689944869E-2</v>
      </c>
      <c r="N33" s="33">
        <v>43526</v>
      </c>
      <c r="O33">
        <v>3828.22</v>
      </c>
      <c r="Q33" s="33">
        <v>43867</v>
      </c>
      <c r="R33">
        <v>10215</v>
      </c>
      <c r="Y33">
        <f t="shared" si="4"/>
        <v>9737.36</v>
      </c>
      <c r="Z33" s="34">
        <f t="shared" si="7"/>
        <v>-3.7192231003497778E-3</v>
      </c>
      <c r="AA33">
        <f t="shared" si="8"/>
        <v>99.065565923367842</v>
      </c>
      <c r="AC33" s="40">
        <v>43526</v>
      </c>
      <c r="AD33">
        <v>3828.22</v>
      </c>
      <c r="AF33" s="40">
        <v>43537</v>
      </c>
      <c r="AG33" t="s">
        <v>38</v>
      </c>
    </row>
    <row r="34" spans="1:33" x14ac:dyDescent="0.25">
      <c r="A34" s="33">
        <v>43528</v>
      </c>
      <c r="B34">
        <v>3699.76</v>
      </c>
      <c r="D34" s="5">
        <v>43539</v>
      </c>
      <c r="E34">
        <v>4933</v>
      </c>
      <c r="G34" s="5">
        <f t="shared" si="0"/>
        <v>43539</v>
      </c>
      <c r="H34">
        <f t="shared" si="1"/>
        <v>3897.41</v>
      </c>
      <c r="I34">
        <f t="shared" si="2"/>
        <v>4933</v>
      </c>
      <c r="J34" s="34">
        <f t="shared" si="5"/>
        <v>-2.2842151527615595E-3</v>
      </c>
      <c r="K34">
        <f t="shared" si="6"/>
        <v>98.298373211509229</v>
      </c>
      <c r="L34" s="39">
        <f t="shared" si="3"/>
        <v>4.4466607475157849E-2</v>
      </c>
      <c r="N34" s="33">
        <v>43527</v>
      </c>
      <c r="O34">
        <v>3788.98</v>
      </c>
      <c r="Q34" s="33">
        <v>43868</v>
      </c>
      <c r="R34">
        <v>10170</v>
      </c>
      <c r="Y34">
        <f t="shared" si="4"/>
        <v>9744.4599999999991</v>
      </c>
      <c r="Z34" s="34">
        <f t="shared" si="7"/>
        <v>5.1344367498824539E-3</v>
      </c>
      <c r="AA34">
        <f t="shared" si="8"/>
        <v>99.574211805692684</v>
      </c>
      <c r="AC34" s="40">
        <v>43527</v>
      </c>
      <c r="AD34">
        <v>3788.98</v>
      </c>
      <c r="AF34" s="40">
        <v>43538</v>
      </c>
      <c r="AG34" t="s">
        <v>38</v>
      </c>
    </row>
    <row r="35" spans="1:33" x14ac:dyDescent="0.25">
      <c r="A35" s="33">
        <v>43529</v>
      </c>
      <c r="B35">
        <v>3833.97</v>
      </c>
      <c r="D35" s="5">
        <v>43542</v>
      </c>
      <c r="E35">
        <v>5009</v>
      </c>
      <c r="G35" s="5">
        <f t="shared" si="0"/>
        <v>43542</v>
      </c>
      <c r="H35">
        <f t="shared" si="1"/>
        <v>3971.19</v>
      </c>
      <c r="I35">
        <f t="shared" si="2"/>
        <v>5009</v>
      </c>
      <c r="J35" s="34">
        <f t="shared" si="5"/>
        <v>3.5240741436570744E-3</v>
      </c>
      <c r="K35">
        <f t="shared" si="6"/>
        <v>98.644783966907468</v>
      </c>
      <c r="L35" s="39">
        <f t="shared" si="3"/>
        <v>5.6021913675825541E-2</v>
      </c>
      <c r="N35" s="33">
        <v>43528</v>
      </c>
      <c r="O35">
        <v>3699.76</v>
      </c>
      <c r="Q35" s="33">
        <v>43871</v>
      </c>
      <c r="R35">
        <v>10305</v>
      </c>
      <c r="Y35">
        <f t="shared" si="4"/>
        <v>9866.2800000000007</v>
      </c>
      <c r="Z35" s="34">
        <f t="shared" si="7"/>
        <v>-7.7287391379821102E-4</v>
      </c>
      <c r="AA35">
        <f t="shared" si="8"/>
        <v>99.497253494901045</v>
      </c>
      <c r="AC35" s="40">
        <v>43528</v>
      </c>
      <c r="AD35">
        <v>3699.76</v>
      </c>
      <c r="AF35" s="40">
        <v>43539</v>
      </c>
      <c r="AG35" t="s">
        <v>38</v>
      </c>
    </row>
    <row r="36" spans="1:33" x14ac:dyDescent="0.25">
      <c r="A36" s="33">
        <v>43530</v>
      </c>
      <c r="B36">
        <v>3845.71</v>
      </c>
      <c r="D36" s="5">
        <v>43543</v>
      </c>
      <c r="E36">
        <v>5053</v>
      </c>
      <c r="G36" s="5">
        <f t="shared" si="0"/>
        <v>43543</v>
      </c>
      <c r="H36">
        <f t="shared" si="1"/>
        <v>3991.47</v>
      </c>
      <c r="I36">
        <f t="shared" si="2"/>
        <v>5053</v>
      </c>
      <c r="J36" s="34">
        <f t="shared" si="5"/>
        <v>-3.6774068663367743E-3</v>
      </c>
      <c r="K36">
        <f t="shared" si="6"/>
        <v>98.282026961019255</v>
      </c>
      <c r="L36" s="39">
        <f t="shared" si="3"/>
        <v>6.2654248499385945E-2</v>
      </c>
      <c r="N36" s="33">
        <v>43529</v>
      </c>
      <c r="O36">
        <v>3833.97</v>
      </c>
      <c r="Q36" s="33">
        <v>43872</v>
      </c>
      <c r="R36">
        <v>10810</v>
      </c>
      <c r="Y36">
        <f t="shared" si="4"/>
        <v>10236.530000000001</v>
      </c>
      <c r="Z36" s="34">
        <f t="shared" si="7"/>
        <v>-1.1478528731909021E-2</v>
      </c>
      <c r="AA36">
        <f t="shared" si="8"/>
        <v>98.355171411913787</v>
      </c>
      <c r="AC36" s="40">
        <v>43529</v>
      </c>
      <c r="AD36">
        <v>3833.97</v>
      </c>
      <c r="AF36" s="40">
        <v>43542</v>
      </c>
      <c r="AG36" t="s">
        <v>38</v>
      </c>
    </row>
    <row r="37" spans="1:33" x14ac:dyDescent="0.25">
      <c r="A37" s="33">
        <v>43531</v>
      </c>
      <c r="B37">
        <v>3871.42</v>
      </c>
      <c r="D37" s="5">
        <v>43544</v>
      </c>
      <c r="E37">
        <v>5072</v>
      </c>
      <c r="G37" s="5">
        <f t="shared" si="0"/>
        <v>43544</v>
      </c>
      <c r="H37">
        <f t="shared" si="1"/>
        <v>4009.47</v>
      </c>
      <c r="I37">
        <f t="shared" si="2"/>
        <v>5072</v>
      </c>
      <c r="J37" s="34">
        <f t="shared" si="5"/>
        <v>7.4947426812577156E-4</v>
      </c>
      <c r="K37">
        <f t="shared" si="6"/>
        <v>98.355686811245789</v>
      </c>
      <c r="L37" s="39">
        <f t="shared" si="3"/>
        <v>6.7275172320982124E-2</v>
      </c>
      <c r="N37" s="33">
        <v>43530</v>
      </c>
      <c r="O37">
        <v>3845.71</v>
      </c>
      <c r="Q37" s="33">
        <v>43873</v>
      </c>
      <c r="R37">
        <v>11040</v>
      </c>
      <c r="Y37">
        <f t="shared" si="4"/>
        <v>10389.08</v>
      </c>
      <c r="Z37" s="34">
        <f t="shared" si="7"/>
        <v>-6.3740848352222823E-3</v>
      </c>
      <c r="AA37">
        <f t="shared" si="8"/>
        <v>97.728247205351423</v>
      </c>
      <c r="AC37" s="40">
        <v>43530</v>
      </c>
      <c r="AD37">
        <v>3845.71</v>
      </c>
      <c r="AF37" s="40">
        <v>43543</v>
      </c>
      <c r="AG37" t="s">
        <v>38</v>
      </c>
    </row>
    <row r="38" spans="1:33" x14ac:dyDescent="0.25">
      <c r="A38" s="33">
        <v>43532</v>
      </c>
      <c r="B38">
        <v>3868.84</v>
      </c>
      <c r="D38" s="5">
        <v>43545</v>
      </c>
      <c r="E38">
        <v>5015</v>
      </c>
      <c r="G38" s="5">
        <f t="shared" si="0"/>
        <v>43545</v>
      </c>
      <c r="H38">
        <f t="shared" si="1"/>
        <v>3973.24</v>
      </c>
      <c r="I38">
        <f t="shared" si="2"/>
        <v>5015</v>
      </c>
      <c r="J38" s="34">
        <f t="shared" si="5"/>
        <v>2.2020633303649895E-3</v>
      </c>
      <c r="K38">
        <f t="shared" si="6"/>
        <v>98.572272262505692</v>
      </c>
      <c r="L38" s="39">
        <f t="shared" si="3"/>
        <v>6.6261944695516162E-2</v>
      </c>
      <c r="N38" s="33">
        <v>43531</v>
      </c>
      <c r="O38">
        <v>3871.42</v>
      </c>
      <c r="Q38" s="33">
        <v>43874</v>
      </c>
      <c r="R38">
        <v>10865</v>
      </c>
      <c r="Y38">
        <f t="shared" si="4"/>
        <v>10180.129999999999</v>
      </c>
      <c r="Z38" s="34">
        <f t="shared" si="7"/>
        <v>-4.2610149659373375E-3</v>
      </c>
      <c r="AA38">
        <f t="shared" si="8"/>
        <v>97.311825681414589</v>
      </c>
      <c r="AC38" s="40">
        <v>43531</v>
      </c>
      <c r="AD38">
        <v>3871.42</v>
      </c>
      <c r="AF38" s="40">
        <v>43544</v>
      </c>
      <c r="AG38" t="s">
        <v>38</v>
      </c>
    </row>
    <row r="39" spans="1:33" x14ac:dyDescent="0.25">
      <c r="A39" s="33">
        <v>43533</v>
      </c>
      <c r="B39">
        <v>3868.84</v>
      </c>
      <c r="D39" s="5">
        <v>43546</v>
      </c>
      <c r="E39">
        <v>5034</v>
      </c>
      <c r="G39" s="5">
        <f t="shared" si="0"/>
        <v>43546</v>
      </c>
      <c r="H39">
        <f t="shared" si="1"/>
        <v>3977.74</v>
      </c>
      <c r="I39">
        <f t="shared" si="2"/>
        <v>5034</v>
      </c>
      <c r="J39" s="34">
        <f t="shared" si="5"/>
        <v>-2.6560571579801184E-3</v>
      </c>
      <c r="K39">
        <f t="shared" si="6"/>
        <v>98.310458673184499</v>
      </c>
      <c r="L39" s="39">
        <f t="shared" si="3"/>
        <v>0.14336655626907979</v>
      </c>
      <c r="N39" s="33">
        <v>43532</v>
      </c>
      <c r="O39">
        <v>3868.84</v>
      </c>
      <c r="Q39" s="33">
        <v>43875</v>
      </c>
      <c r="R39">
        <v>11030</v>
      </c>
      <c r="Y39">
        <f t="shared" si="4"/>
        <v>10344.549999999999</v>
      </c>
      <c r="Z39" s="34">
        <f t="shared" si="7"/>
        <v>9.6469248348052261E-4</v>
      </c>
      <c r="AA39">
        <f t="shared" si="8"/>
        <v>97.405701668203221</v>
      </c>
      <c r="AC39" s="40">
        <v>43532</v>
      </c>
      <c r="AD39">
        <v>3868.84</v>
      </c>
      <c r="AF39" s="40">
        <v>43545</v>
      </c>
      <c r="AG39" t="s">
        <v>38</v>
      </c>
    </row>
    <row r="40" spans="1:33" x14ac:dyDescent="0.25">
      <c r="A40" s="33">
        <v>43534</v>
      </c>
      <c r="B40">
        <v>3896.7</v>
      </c>
      <c r="D40" s="5">
        <v>43549</v>
      </c>
      <c r="E40">
        <v>4927</v>
      </c>
      <c r="G40" s="5">
        <f t="shared" si="0"/>
        <v>43549</v>
      </c>
      <c r="H40">
        <f t="shared" si="1"/>
        <v>3887.56</v>
      </c>
      <c r="I40">
        <f t="shared" si="2"/>
        <v>4927</v>
      </c>
      <c r="J40" s="34">
        <f t="shared" si="5"/>
        <v>-1.4157021808086645E-3</v>
      </c>
      <c r="K40">
        <f t="shared" si="6"/>
        <v>98.171280342444575</v>
      </c>
      <c r="L40" s="39">
        <f t="shared" si="3"/>
        <v>6.2534958286394104E-2</v>
      </c>
      <c r="N40" s="33">
        <v>43533</v>
      </c>
      <c r="O40">
        <v>3868.84</v>
      </c>
      <c r="Q40" s="33">
        <v>43878</v>
      </c>
      <c r="R40">
        <v>11030</v>
      </c>
      <c r="Y40">
        <f t="shared" si="4"/>
        <v>9646.9500000000007</v>
      </c>
      <c r="Z40" s="34">
        <f t="shared" si="7"/>
        <v>-6.7436476212111574E-2</v>
      </c>
      <c r="AA40">
        <f t="shared" si="8"/>
        <v>90.837004384731401</v>
      </c>
      <c r="AC40" s="40">
        <v>43533</v>
      </c>
      <c r="AD40">
        <v>3868.84</v>
      </c>
      <c r="AF40" s="40">
        <v>43546</v>
      </c>
      <c r="AG40" t="s">
        <v>38</v>
      </c>
    </row>
    <row r="41" spans="1:33" x14ac:dyDescent="0.25">
      <c r="A41" s="33">
        <v>43535</v>
      </c>
      <c r="B41">
        <v>3847.91</v>
      </c>
      <c r="D41" s="5">
        <v>43550</v>
      </c>
      <c r="E41">
        <v>4940</v>
      </c>
      <c r="G41" s="5">
        <f t="shared" si="0"/>
        <v>43550</v>
      </c>
      <c r="H41">
        <f t="shared" si="1"/>
        <v>3912.6</v>
      </c>
      <c r="I41">
        <f t="shared" si="2"/>
        <v>4940</v>
      </c>
      <c r="J41" s="34">
        <f t="shared" si="5"/>
        <v>3.8025357169997331E-3</v>
      </c>
      <c r="K41">
        <f t="shared" si="6"/>
        <v>98.544580142330318</v>
      </c>
      <c r="L41" s="39">
        <f t="shared" si="3"/>
        <v>0.11526677451740275</v>
      </c>
      <c r="N41" s="33">
        <v>43534</v>
      </c>
      <c r="O41">
        <v>3896.7</v>
      </c>
      <c r="Q41" s="33">
        <v>43879</v>
      </c>
      <c r="R41">
        <v>10790</v>
      </c>
      <c r="Y41">
        <f t="shared" si="4"/>
        <v>10154.959999999999</v>
      </c>
      <c r="Z41" s="34">
        <f t="shared" si="7"/>
        <v>7.4419006731664017E-2</v>
      </c>
      <c r="AA41">
        <f t="shared" si="8"/>
        <v>97.597004025522907</v>
      </c>
      <c r="AC41" s="40">
        <v>43534</v>
      </c>
      <c r="AD41">
        <v>3896.7</v>
      </c>
      <c r="AF41" s="40">
        <v>43549</v>
      </c>
      <c r="AG41" t="s">
        <v>38</v>
      </c>
    </row>
    <row r="42" spans="1:33" x14ac:dyDescent="0.25">
      <c r="A42" s="33">
        <v>43536</v>
      </c>
      <c r="B42">
        <v>3865.41</v>
      </c>
      <c r="D42" s="5">
        <v>43551</v>
      </c>
      <c r="E42">
        <v>5066</v>
      </c>
      <c r="G42" s="5">
        <f t="shared" si="0"/>
        <v>43551</v>
      </c>
      <c r="H42">
        <f t="shared" si="1"/>
        <v>4008.98</v>
      </c>
      <c r="I42">
        <f t="shared" si="2"/>
        <v>5066</v>
      </c>
      <c r="J42" s="34">
        <f t="shared" si="5"/>
        <v>-8.7283666327886422E-4</v>
      </c>
      <c r="K42">
        <f t="shared" si="6"/>
        <v>98.458566819814664</v>
      </c>
      <c r="L42" s="39">
        <f t="shared" si="3"/>
        <v>4.3123397595977719E-2</v>
      </c>
      <c r="N42" s="33">
        <v>43535</v>
      </c>
      <c r="O42">
        <v>3847.91</v>
      </c>
      <c r="Q42" s="33">
        <v>43880</v>
      </c>
      <c r="R42">
        <v>10720</v>
      </c>
      <c r="Y42">
        <f t="shared" si="4"/>
        <v>9612.0499999999993</v>
      </c>
      <c r="Z42" s="34">
        <f t="shared" si="7"/>
        <v>-4.6975055996595461E-2</v>
      </c>
      <c r="AA42">
        <f t="shared" si="8"/>
        <v>93.012379296324013</v>
      </c>
      <c r="AC42" s="40">
        <v>43535</v>
      </c>
      <c r="AD42">
        <v>3847.91</v>
      </c>
      <c r="AF42" s="40">
        <v>43550</v>
      </c>
      <c r="AG42" t="s">
        <v>38</v>
      </c>
    </row>
    <row r="43" spans="1:33" x14ac:dyDescent="0.25">
      <c r="A43" s="33">
        <v>43537</v>
      </c>
      <c r="B43">
        <v>3852.32</v>
      </c>
      <c r="D43" s="5">
        <v>43552</v>
      </c>
      <c r="E43">
        <v>5072</v>
      </c>
      <c r="G43" s="5">
        <f t="shared" si="0"/>
        <v>43552</v>
      </c>
      <c r="H43">
        <f t="shared" si="1"/>
        <v>4010.76</v>
      </c>
      <c r="I43">
        <f t="shared" si="2"/>
        <v>5072</v>
      </c>
      <c r="J43" s="34">
        <f t="shared" si="5"/>
        <v>-7.403631512079567E-4</v>
      </c>
      <c r="K43">
        <f t="shared" si="6"/>
        <v>98.385671725020529</v>
      </c>
      <c r="L43" s="39">
        <f t="shared" si="3"/>
        <v>5.0753513796243821E-2</v>
      </c>
      <c r="N43" s="33">
        <v>43536</v>
      </c>
      <c r="O43">
        <v>3865.41</v>
      </c>
      <c r="Q43" s="33">
        <v>43881</v>
      </c>
      <c r="R43">
        <v>10025</v>
      </c>
      <c r="Y43">
        <f t="shared" si="4"/>
        <v>9610.56</v>
      </c>
      <c r="Z43" s="34">
        <f t="shared" si="7"/>
        <v>6.4677075793467376E-2</v>
      </c>
      <c r="AA43">
        <f t="shared" si="8"/>
        <v>99.028148001803103</v>
      </c>
      <c r="AC43" s="40">
        <v>43536</v>
      </c>
      <c r="AD43">
        <v>3865.41</v>
      </c>
      <c r="AF43" s="40">
        <v>43551</v>
      </c>
      <c r="AG43" t="s">
        <v>38</v>
      </c>
    </row>
    <row r="44" spans="1:33" x14ac:dyDescent="0.25">
      <c r="A44" s="33">
        <v>43538</v>
      </c>
      <c r="B44">
        <v>3851.57</v>
      </c>
      <c r="D44" s="5">
        <v>43553</v>
      </c>
      <c r="E44">
        <v>5161</v>
      </c>
      <c r="G44" s="5">
        <f t="shared" si="0"/>
        <v>43553</v>
      </c>
      <c r="H44">
        <f t="shared" si="1"/>
        <v>4072.16</v>
      </c>
      <c r="I44">
        <f t="shared" si="2"/>
        <v>5161</v>
      </c>
      <c r="J44" s="34">
        <f t="shared" si="5"/>
        <v>-2.2384993358404159E-3</v>
      </c>
      <c r="K44">
        <f t="shared" si="6"/>
        <v>98.16543546420786</v>
      </c>
      <c r="L44" s="39">
        <f t="shared" si="3"/>
        <v>4.1451974542978887E-2</v>
      </c>
      <c r="N44" s="33">
        <v>43537</v>
      </c>
      <c r="O44">
        <v>3852.32</v>
      </c>
      <c r="Q44" s="33">
        <v>43882</v>
      </c>
      <c r="R44">
        <v>10165</v>
      </c>
      <c r="Y44">
        <f t="shared" si="4"/>
        <v>9674.01</v>
      </c>
      <c r="Z44" s="34">
        <f t="shared" si="7"/>
        <v>-7.3629746057390921E-3</v>
      </c>
      <c r="AA44">
        <f t="shared" si="8"/>
        <v>98.299006262812455</v>
      </c>
      <c r="AC44" s="40">
        <v>43537</v>
      </c>
      <c r="AD44">
        <v>3852.32</v>
      </c>
      <c r="AF44" s="40">
        <v>43552</v>
      </c>
      <c r="AG44" t="s">
        <v>38</v>
      </c>
    </row>
    <row r="45" spans="1:33" x14ac:dyDescent="0.25">
      <c r="A45" s="33">
        <v>43539</v>
      </c>
      <c r="B45">
        <v>3897.41</v>
      </c>
      <c r="D45" s="5">
        <v>43556</v>
      </c>
      <c r="E45">
        <v>5224</v>
      </c>
      <c r="G45" s="5">
        <f t="shared" si="0"/>
        <v>43556</v>
      </c>
      <c r="H45">
        <f t="shared" si="1"/>
        <v>4126.6899999999996</v>
      </c>
      <c r="I45">
        <f t="shared" si="2"/>
        <v>5224</v>
      </c>
      <c r="J45" s="34">
        <f t="shared" si="5"/>
        <v>1.1839910247386509E-3</v>
      </c>
      <c r="K45">
        <f t="shared" si="6"/>
        <v>98.281662458737046</v>
      </c>
      <c r="L45" s="39">
        <f t="shared" si="3"/>
        <v>3.5816664712965851E-2</v>
      </c>
      <c r="N45" s="33">
        <v>43538</v>
      </c>
      <c r="O45">
        <v>3851.57</v>
      </c>
      <c r="Q45" s="33">
        <v>43885</v>
      </c>
      <c r="R45">
        <v>10005</v>
      </c>
      <c r="Y45">
        <f t="shared" si="4"/>
        <v>9606.7800000000007</v>
      </c>
      <c r="Z45" s="34">
        <f t="shared" si="7"/>
        <v>8.7907369667957758E-3</v>
      </c>
      <c r="AA45">
        <f t="shared" si="8"/>
        <v>99.16312697096626</v>
      </c>
      <c r="AC45" s="40">
        <v>43538</v>
      </c>
      <c r="AD45">
        <v>3851.57</v>
      </c>
      <c r="AF45" s="40">
        <v>43553</v>
      </c>
      <c r="AG45" t="s">
        <v>38</v>
      </c>
    </row>
    <row r="46" spans="1:33" x14ac:dyDescent="0.25">
      <c r="A46" s="33">
        <v>43540</v>
      </c>
      <c r="B46">
        <v>3897.41</v>
      </c>
      <c r="D46" s="5">
        <v>43557</v>
      </c>
      <c r="E46">
        <v>6048</v>
      </c>
      <c r="G46" s="5">
        <f t="shared" si="0"/>
        <v>43557</v>
      </c>
      <c r="H46">
        <f t="shared" si="1"/>
        <v>4802.47</v>
      </c>
      <c r="I46">
        <f t="shared" si="2"/>
        <v>6048</v>
      </c>
      <c r="J46" s="34">
        <f t="shared" si="5"/>
        <v>6.024825721130167E-3</v>
      </c>
      <c r="K46">
        <f t="shared" si="6"/>
        <v>98.873792346633877</v>
      </c>
      <c r="L46" s="39">
        <f t="shared" si="3"/>
        <v>4.2042975841522612E-2</v>
      </c>
      <c r="N46" s="33">
        <v>43539</v>
      </c>
      <c r="O46">
        <v>3897.41</v>
      </c>
      <c r="Q46" s="33">
        <v>43886</v>
      </c>
      <c r="R46">
        <v>9720</v>
      </c>
      <c r="Y46">
        <f t="shared" si="4"/>
        <v>9383.9</v>
      </c>
      <c r="Z46" s="34">
        <f t="shared" si="7"/>
        <v>5.2854756535591907E-3</v>
      </c>
      <c r="AA46">
        <f t="shared" si="8"/>
        <v>99.687251264302105</v>
      </c>
      <c r="AC46" s="40">
        <v>43539</v>
      </c>
      <c r="AD46">
        <v>3897.41</v>
      </c>
      <c r="AF46" s="40">
        <v>43556</v>
      </c>
      <c r="AG46" t="s">
        <v>38</v>
      </c>
    </row>
    <row r="47" spans="1:33" x14ac:dyDescent="0.25">
      <c r="A47" s="33">
        <v>43541</v>
      </c>
      <c r="B47">
        <v>3975.48</v>
      </c>
      <c r="D47" s="5">
        <v>43558</v>
      </c>
      <c r="E47">
        <v>6522</v>
      </c>
      <c r="G47" s="5">
        <f t="shared" si="0"/>
        <v>43558</v>
      </c>
      <c r="H47">
        <f t="shared" si="1"/>
        <v>5296</v>
      </c>
      <c r="I47">
        <f t="shared" si="2"/>
        <v>6522</v>
      </c>
      <c r="J47" s="34">
        <f t="shared" si="5"/>
        <v>2.4392852523871467E-2</v>
      </c>
      <c r="K47">
        <f t="shared" si="6"/>
        <v>101.28560618182121</v>
      </c>
      <c r="L47" s="39">
        <f t="shared" si="3"/>
        <v>4.8267104852974363E-2</v>
      </c>
      <c r="N47" s="33">
        <v>43540</v>
      </c>
      <c r="O47">
        <v>3897.41</v>
      </c>
      <c r="Q47" s="33">
        <v>43887</v>
      </c>
      <c r="R47">
        <v>9115</v>
      </c>
      <c r="Y47">
        <f t="shared" si="4"/>
        <v>8747.24</v>
      </c>
      <c r="Z47" s="34">
        <f t="shared" si="7"/>
        <v>-5.6031931847898564E-3</v>
      </c>
      <c r="AA47">
        <f t="shared" si="8"/>
        <v>99.128684337407535</v>
      </c>
      <c r="AC47" s="40">
        <v>43540</v>
      </c>
      <c r="AD47">
        <v>3897.41</v>
      </c>
      <c r="AF47" s="40">
        <v>43557</v>
      </c>
      <c r="AG47" t="s">
        <v>38</v>
      </c>
    </row>
    <row r="48" spans="1:33" x14ac:dyDescent="0.25">
      <c r="A48" s="33">
        <v>43542</v>
      </c>
      <c r="B48">
        <v>3971.19</v>
      </c>
      <c r="D48" s="5">
        <v>43559</v>
      </c>
      <c r="E48">
        <v>6130</v>
      </c>
      <c r="G48" s="5">
        <f t="shared" si="0"/>
        <v>43559</v>
      </c>
      <c r="H48">
        <f t="shared" si="1"/>
        <v>4847.05</v>
      </c>
      <c r="I48">
        <f t="shared" si="2"/>
        <v>6130</v>
      </c>
      <c r="J48" s="34">
        <f t="shared" si="5"/>
        <v>-2.466726318359147E-2</v>
      </c>
      <c r="K48">
        <f t="shared" si="6"/>
        <v>98.787167477424632</v>
      </c>
      <c r="L48" s="39">
        <f t="shared" si="3"/>
        <v>3.2144080394221231E-2</v>
      </c>
      <c r="N48" s="33">
        <v>43541</v>
      </c>
      <c r="O48">
        <v>3975.48</v>
      </c>
      <c r="Q48" s="33">
        <v>43888</v>
      </c>
      <c r="R48">
        <v>9180</v>
      </c>
      <c r="Y48">
        <f t="shared" si="4"/>
        <v>8757.31</v>
      </c>
      <c r="Z48" s="34">
        <f t="shared" si="7"/>
        <v>-5.9798823075454255E-3</v>
      </c>
      <c r="AA48">
        <f t="shared" si="8"/>
        <v>98.535906471768016</v>
      </c>
      <c r="AC48" s="40">
        <v>43541</v>
      </c>
      <c r="AD48">
        <v>3975.48</v>
      </c>
      <c r="AF48" s="40">
        <v>43558</v>
      </c>
      <c r="AG48" t="s">
        <v>38</v>
      </c>
    </row>
    <row r="49" spans="1:33" x14ac:dyDescent="0.25">
      <c r="A49" s="33">
        <v>43543</v>
      </c>
      <c r="B49">
        <v>3991.47</v>
      </c>
      <c r="D49" s="5">
        <v>43560</v>
      </c>
      <c r="E49">
        <v>6358</v>
      </c>
      <c r="G49" s="5">
        <f t="shared" si="0"/>
        <v>43560</v>
      </c>
      <c r="H49">
        <f t="shared" si="1"/>
        <v>4999.01</v>
      </c>
      <c r="I49">
        <f t="shared" si="2"/>
        <v>6358</v>
      </c>
      <c r="J49" s="34">
        <f t="shared" si="5"/>
        <v>-5.8430992982345664E-3</v>
      </c>
      <c r="K49">
        <f t="shared" si="6"/>
        <v>98.209944248462705</v>
      </c>
      <c r="L49" s="39">
        <f t="shared" si="3"/>
        <v>3.3430845088213257E-2</v>
      </c>
      <c r="N49" s="33">
        <v>43542</v>
      </c>
      <c r="O49">
        <v>3971.19</v>
      </c>
      <c r="Q49" s="33">
        <v>43889</v>
      </c>
      <c r="R49">
        <v>8950</v>
      </c>
      <c r="Y49">
        <f t="shared" si="4"/>
        <v>8671.27</v>
      </c>
      <c r="Z49" s="34">
        <f t="shared" si="7"/>
        <v>1.5229531405060004E-2</v>
      </c>
      <c r="AA49">
        <f t="shared" si="8"/>
        <v>100.03656215390588</v>
      </c>
      <c r="AC49" s="40">
        <v>43542</v>
      </c>
      <c r="AD49">
        <v>3971.19</v>
      </c>
      <c r="AF49" s="40">
        <v>43559</v>
      </c>
      <c r="AG49" t="s">
        <v>38</v>
      </c>
    </row>
    <row r="50" spans="1:33" x14ac:dyDescent="0.25">
      <c r="A50" s="33">
        <v>43544</v>
      </c>
      <c r="B50">
        <v>4009.47</v>
      </c>
      <c r="D50" s="5">
        <v>43563</v>
      </c>
      <c r="E50">
        <v>6598</v>
      </c>
      <c r="G50" s="5">
        <f t="shared" si="0"/>
        <v>43563</v>
      </c>
      <c r="H50">
        <f t="shared" si="1"/>
        <v>5252.89</v>
      </c>
      <c r="I50">
        <f t="shared" si="2"/>
        <v>6598</v>
      </c>
      <c r="J50" s="34">
        <f t="shared" si="5"/>
        <v>1.3038336230397407E-2</v>
      </c>
      <c r="K50">
        <f t="shared" si="6"/>
        <v>99.49043852274275</v>
      </c>
      <c r="L50" s="39">
        <f t="shared" si="3"/>
        <v>4.024810317796379E-2</v>
      </c>
      <c r="N50" s="33">
        <v>43543</v>
      </c>
      <c r="O50">
        <v>3991.47</v>
      </c>
      <c r="Q50" s="33">
        <v>43892</v>
      </c>
      <c r="R50">
        <v>9245</v>
      </c>
      <c r="Y50">
        <f t="shared" si="4"/>
        <v>8945.93</v>
      </c>
      <c r="Z50" s="34">
        <f t="shared" si="7"/>
        <v>-1.2861795395444631E-3</v>
      </c>
      <c r="AA50">
        <f t="shared" si="8"/>
        <v>99.907897174457162</v>
      </c>
      <c r="AC50" s="40">
        <v>43543</v>
      </c>
      <c r="AD50">
        <v>3991.47</v>
      </c>
      <c r="AF50" s="40">
        <v>43560</v>
      </c>
      <c r="AG50" t="s">
        <v>38</v>
      </c>
    </row>
    <row r="51" spans="1:33" x14ac:dyDescent="0.25">
      <c r="A51" s="33">
        <v>43545</v>
      </c>
      <c r="B51">
        <v>3973.24</v>
      </c>
      <c r="D51" s="5">
        <v>43564</v>
      </c>
      <c r="E51">
        <v>6611</v>
      </c>
      <c r="G51" s="5">
        <f t="shared" si="0"/>
        <v>43564</v>
      </c>
      <c r="H51">
        <f t="shared" si="1"/>
        <v>5220.08</v>
      </c>
      <c r="I51">
        <f t="shared" si="2"/>
        <v>6611</v>
      </c>
      <c r="J51" s="34">
        <f t="shared" si="5"/>
        <v>-8.216379516672534E-3</v>
      </c>
      <c r="K51">
        <f t="shared" si="6"/>
        <v>98.672987321559717</v>
      </c>
      <c r="L51" s="39">
        <f t="shared" si="3"/>
        <v>3.7534469964178641E-2</v>
      </c>
      <c r="N51" s="33">
        <v>43544</v>
      </c>
      <c r="O51">
        <v>4009.47</v>
      </c>
      <c r="Q51" s="33">
        <v>43893</v>
      </c>
      <c r="R51">
        <v>9090</v>
      </c>
      <c r="Y51">
        <f t="shared" si="4"/>
        <v>8738.2999999999993</v>
      </c>
      <c r="Z51" s="34">
        <f t="shared" si="7"/>
        <v>-6.4436177788714799E-3</v>
      </c>
      <c r="AA51">
        <f t="shared" si="8"/>
        <v>99.264128871974165</v>
      </c>
      <c r="AC51" s="40">
        <v>43544</v>
      </c>
      <c r="AD51">
        <v>4009.47</v>
      </c>
      <c r="AF51" s="40">
        <v>43563</v>
      </c>
      <c r="AG51" t="s">
        <v>38</v>
      </c>
    </row>
    <row r="52" spans="1:33" x14ac:dyDescent="0.25">
      <c r="A52" s="33">
        <v>43546</v>
      </c>
      <c r="B52">
        <v>3977.74</v>
      </c>
      <c r="D52" s="5">
        <v>43565</v>
      </c>
      <c r="E52">
        <v>6858</v>
      </c>
      <c r="G52" s="5">
        <f t="shared" si="0"/>
        <v>43565</v>
      </c>
      <c r="H52">
        <f t="shared" si="1"/>
        <v>5302.92</v>
      </c>
      <c r="I52">
        <f t="shared" si="2"/>
        <v>6858</v>
      </c>
      <c r="J52" s="34">
        <f t="shared" si="5"/>
        <v>-2.1492483879912205E-2</v>
      </c>
      <c r="K52">
        <f t="shared" si="6"/>
        <v>96.552259732168309</v>
      </c>
      <c r="L52" s="39">
        <f t="shared" si="3"/>
        <v>4.1047322127905073E-2</v>
      </c>
      <c r="N52" s="33">
        <v>43545</v>
      </c>
      <c r="O52">
        <v>3973.24</v>
      </c>
      <c r="Q52" s="33">
        <v>43894</v>
      </c>
      <c r="R52">
        <v>9060</v>
      </c>
      <c r="Y52">
        <f t="shared" si="4"/>
        <v>8732.24</v>
      </c>
      <c r="Z52" s="34">
        <f t="shared" si="7"/>
        <v>2.6068312975514596E-3</v>
      </c>
      <c r="AA52">
        <f t="shared" si="8"/>
        <v>99.522893709841796</v>
      </c>
      <c r="AC52" s="40">
        <v>43545</v>
      </c>
      <c r="AD52">
        <v>3973.24</v>
      </c>
      <c r="AF52" s="40">
        <v>43564</v>
      </c>
      <c r="AG52" t="s">
        <v>38</v>
      </c>
    </row>
    <row r="53" spans="1:33" x14ac:dyDescent="0.25">
      <c r="A53" s="33">
        <v>43547</v>
      </c>
      <c r="B53">
        <v>3977.74</v>
      </c>
      <c r="D53" s="5">
        <v>43566</v>
      </c>
      <c r="E53">
        <v>6427</v>
      </c>
      <c r="G53" s="5">
        <f t="shared" si="0"/>
        <v>43566</v>
      </c>
      <c r="H53">
        <f t="shared" si="1"/>
        <v>5054.03</v>
      </c>
      <c r="I53">
        <f t="shared" si="2"/>
        <v>6427</v>
      </c>
      <c r="J53" s="34">
        <f t="shared" si="5"/>
        <v>1.5911791782666773E-2</v>
      </c>
      <c r="K53">
        <f t="shared" si="6"/>
        <v>98.088579185172534</v>
      </c>
      <c r="L53" s="39">
        <f t="shared" si="3"/>
        <v>3.7933543801671021E-2</v>
      </c>
      <c r="N53" s="33">
        <v>43546</v>
      </c>
      <c r="O53">
        <v>3977.74</v>
      </c>
      <c r="Q53" s="33">
        <v>43895</v>
      </c>
      <c r="R53">
        <v>9490</v>
      </c>
      <c r="Y53">
        <f t="shared" si="4"/>
        <v>9115.82</v>
      </c>
      <c r="Z53" s="34">
        <f t="shared" si="7"/>
        <v>-3.5344953654679045E-3</v>
      </c>
      <c r="AA53">
        <f t="shared" si="8"/>
        <v>99.171130503266411</v>
      </c>
      <c r="AC53" s="40">
        <v>43546</v>
      </c>
      <c r="AD53">
        <v>3977.74</v>
      </c>
      <c r="AF53" s="40">
        <v>43565</v>
      </c>
      <c r="AG53" t="s">
        <v>38</v>
      </c>
    </row>
    <row r="54" spans="1:33" x14ac:dyDescent="0.25">
      <c r="A54" s="33">
        <v>43548</v>
      </c>
      <c r="B54">
        <v>3958.02</v>
      </c>
      <c r="D54" s="5">
        <v>43567</v>
      </c>
      <c r="E54">
        <v>6415</v>
      </c>
      <c r="G54" s="5">
        <f t="shared" si="0"/>
        <v>43567</v>
      </c>
      <c r="H54">
        <f t="shared" si="1"/>
        <v>5042.54</v>
      </c>
      <c r="I54">
        <f t="shared" si="2"/>
        <v>6415</v>
      </c>
      <c r="J54" s="34">
        <f t="shared" si="5"/>
        <v>-4.0631020544723562E-4</v>
      </c>
      <c r="K54">
        <f t="shared" si="6"/>
        <v>98.048724794411783</v>
      </c>
      <c r="L54" s="39">
        <f t="shared" si="3"/>
        <v>1.82923726657509E-2</v>
      </c>
      <c r="N54" s="33">
        <v>43547</v>
      </c>
      <c r="O54">
        <v>3977.74</v>
      </c>
      <c r="Q54" s="33">
        <v>43896</v>
      </c>
      <c r="R54">
        <v>9485</v>
      </c>
      <c r="Y54">
        <f t="shared" si="4"/>
        <v>9138.35</v>
      </c>
      <c r="Z54" s="34">
        <f t="shared" si="7"/>
        <v>2.9983979101729785E-3</v>
      </c>
      <c r="AA54">
        <f t="shared" si="8"/>
        <v>99.468485013716915</v>
      </c>
      <c r="AC54" s="40">
        <v>43547</v>
      </c>
      <c r="AD54">
        <v>3977.74</v>
      </c>
      <c r="AF54" s="40">
        <v>43566</v>
      </c>
      <c r="AG54" t="s">
        <v>38</v>
      </c>
    </row>
    <row r="55" spans="1:33" x14ac:dyDescent="0.25">
      <c r="A55" s="33">
        <v>43549</v>
      </c>
      <c r="B55">
        <v>3887.56</v>
      </c>
      <c r="D55" s="5">
        <v>43570</v>
      </c>
      <c r="E55">
        <v>6345</v>
      </c>
      <c r="G55" s="5">
        <f t="shared" si="0"/>
        <v>43570</v>
      </c>
      <c r="H55">
        <f t="shared" si="1"/>
        <v>5021.53</v>
      </c>
      <c r="I55">
        <f t="shared" si="2"/>
        <v>6345</v>
      </c>
      <c r="J55" s="34">
        <f t="shared" si="5"/>
        <v>6.7453741911439602E-3</v>
      </c>
      <c r="K55">
        <f t="shared" si="6"/>
        <v>98.710100132114576</v>
      </c>
      <c r="L55" s="39">
        <f t="shared" si="3"/>
        <v>1.8864622270005293E-2</v>
      </c>
      <c r="N55" s="33">
        <v>43548</v>
      </c>
      <c r="O55">
        <v>3958.02</v>
      </c>
      <c r="Q55" s="33">
        <v>43899</v>
      </c>
      <c r="R55">
        <v>8005</v>
      </c>
      <c r="Y55">
        <f t="shared" si="4"/>
        <v>7861.2</v>
      </c>
      <c r="Z55" s="34">
        <f t="shared" si="7"/>
        <v>1.6278668901812954E-2</v>
      </c>
      <c r="AA55">
        <f t="shared" si="8"/>
        <v>101.08769954742014</v>
      </c>
      <c r="AC55" s="40">
        <v>43548</v>
      </c>
      <c r="AD55">
        <v>3958.02</v>
      </c>
      <c r="AF55" s="40">
        <v>43567</v>
      </c>
      <c r="AG55" t="s">
        <v>38</v>
      </c>
    </row>
    <row r="56" spans="1:33" x14ac:dyDescent="0.25">
      <c r="A56" s="33">
        <v>43550</v>
      </c>
      <c r="B56">
        <v>3912.6</v>
      </c>
      <c r="D56" s="5">
        <v>43571</v>
      </c>
      <c r="E56">
        <v>6586</v>
      </c>
      <c r="G56" s="5">
        <f t="shared" si="0"/>
        <v>43571</v>
      </c>
      <c r="H56">
        <f t="shared" si="1"/>
        <v>5185.0200000000004</v>
      </c>
      <c r="I56">
        <f t="shared" si="2"/>
        <v>6586</v>
      </c>
      <c r="J56" s="34">
        <f t="shared" si="5"/>
        <v>-5.4248574275888028E-3</v>
      </c>
      <c r="K56">
        <f t="shared" si="6"/>
        <v>98.174611912234838</v>
      </c>
      <c r="L56" s="39">
        <f t="shared" si="3"/>
        <v>1.8677017069516744E-2</v>
      </c>
      <c r="N56" s="33">
        <v>43549</v>
      </c>
      <c r="O56">
        <v>3887.56</v>
      </c>
      <c r="Q56" s="33">
        <v>43900</v>
      </c>
      <c r="R56">
        <v>8150</v>
      </c>
      <c r="Y56">
        <f t="shared" si="4"/>
        <v>7999.1</v>
      </c>
      <c r="Z56" s="34">
        <f t="shared" si="7"/>
        <v>-5.7182783377784929E-4</v>
      </c>
      <c r="AA56">
        <f t="shared" si="8"/>
        <v>101.02989478716636</v>
      </c>
      <c r="AC56" s="40">
        <v>43549</v>
      </c>
      <c r="AD56">
        <v>3887.56</v>
      </c>
      <c r="AF56" s="40">
        <v>43570</v>
      </c>
      <c r="AG56" t="s">
        <v>38</v>
      </c>
    </row>
    <row r="57" spans="1:33" x14ac:dyDescent="0.25">
      <c r="A57" s="33">
        <v>43551</v>
      </c>
      <c r="B57">
        <v>4008.98</v>
      </c>
      <c r="D57" s="5">
        <v>43572</v>
      </c>
      <c r="E57">
        <v>6630</v>
      </c>
      <c r="G57" s="5">
        <f t="shared" si="0"/>
        <v>43572</v>
      </c>
      <c r="H57">
        <f t="shared" si="1"/>
        <v>5221.26</v>
      </c>
      <c r="I57">
        <f t="shared" si="2"/>
        <v>6630</v>
      </c>
      <c r="J57" s="34">
        <f t="shared" si="5"/>
        <v>3.0852737684639031E-4</v>
      </c>
      <c r="K57">
        <f t="shared" si="6"/>
        <v>98.204901467721029</v>
      </c>
      <c r="L57" s="39">
        <f t="shared" si="3"/>
        <v>6.5437047516745617E-2</v>
      </c>
      <c r="N57" s="33">
        <v>43550</v>
      </c>
      <c r="O57">
        <v>3912.6</v>
      </c>
      <c r="Q57" s="33">
        <v>43901</v>
      </c>
      <c r="R57">
        <v>8010</v>
      </c>
      <c r="Y57">
        <f t="shared" si="4"/>
        <v>7863.14</v>
      </c>
      <c r="Z57" s="34">
        <f t="shared" si="7"/>
        <v>1.8100195781223238E-4</v>
      </c>
      <c r="AA57">
        <f t="shared" si="8"/>
        <v>101.04818139592038</v>
      </c>
      <c r="AC57" s="40">
        <v>43550</v>
      </c>
      <c r="AD57">
        <v>3912.6</v>
      </c>
      <c r="AF57" s="40">
        <v>43571</v>
      </c>
      <c r="AG57" t="s">
        <v>38</v>
      </c>
    </row>
    <row r="58" spans="1:33" x14ac:dyDescent="0.25">
      <c r="A58" s="33">
        <v>43552</v>
      </c>
      <c r="B58">
        <v>4010.76</v>
      </c>
      <c r="D58" s="5">
        <v>43573</v>
      </c>
      <c r="E58">
        <v>6706</v>
      </c>
      <c r="G58" s="5">
        <f t="shared" si="0"/>
        <v>43573</v>
      </c>
      <c r="H58">
        <f t="shared" si="1"/>
        <v>5308.57</v>
      </c>
      <c r="I58">
        <f t="shared" si="2"/>
        <v>6706</v>
      </c>
      <c r="J58" s="34">
        <f t="shared" si="5"/>
        <v>5.2589705336809622E-3</v>
      </c>
      <c r="K58">
        <f t="shared" si="6"/>
        <v>98.721358150802814</v>
      </c>
      <c r="L58" s="39">
        <f t="shared" si="3"/>
        <v>-1.179406303539321E-2</v>
      </c>
      <c r="N58" s="33">
        <v>43551</v>
      </c>
      <c r="O58">
        <v>4008.98</v>
      </c>
      <c r="Q58" s="33">
        <v>43902</v>
      </c>
      <c r="R58">
        <v>6100</v>
      </c>
      <c r="Y58">
        <f t="shared" si="4"/>
        <v>5725.35</v>
      </c>
      <c r="Z58" s="34">
        <f t="shared" si="7"/>
        <v>-3.3422913897758089E-2</v>
      </c>
      <c r="AA58">
        <f t="shared" si="8"/>
        <v>97.670856729599492</v>
      </c>
      <c r="AC58" s="40">
        <v>43551</v>
      </c>
      <c r="AD58">
        <v>4008.98</v>
      </c>
      <c r="AF58" s="40">
        <v>43572</v>
      </c>
      <c r="AG58" t="s">
        <v>38</v>
      </c>
    </row>
    <row r="59" spans="1:33" x14ac:dyDescent="0.25">
      <c r="A59" s="33">
        <v>43553</v>
      </c>
      <c r="B59">
        <v>4072.16</v>
      </c>
      <c r="D59" s="5">
        <v>43574</v>
      </c>
      <c r="E59">
        <v>6706</v>
      </c>
      <c r="G59" s="5">
        <f t="shared" si="0"/>
        <v>43574</v>
      </c>
      <c r="H59">
        <f t="shared" si="1"/>
        <v>5269.97</v>
      </c>
      <c r="I59">
        <f t="shared" si="2"/>
        <v>6706</v>
      </c>
      <c r="J59" s="34">
        <f t="shared" si="5"/>
        <v>-7.2712613754738475E-3</v>
      </c>
      <c r="K59">
        <f t="shared" si="6"/>
        <v>98.003529352346561</v>
      </c>
      <c r="L59" s="39">
        <f t="shared" si="3"/>
        <v>6.2228819365153232E-3</v>
      </c>
      <c r="N59" s="33">
        <v>43552</v>
      </c>
      <c r="O59">
        <v>4010.76</v>
      </c>
      <c r="Q59" s="33">
        <v>43903</v>
      </c>
      <c r="R59">
        <v>5370</v>
      </c>
      <c r="Y59">
        <f t="shared" si="4"/>
        <v>5434.09</v>
      </c>
      <c r="Z59" s="34">
        <f t="shared" si="7"/>
        <v>6.8800132055782282E-2</v>
      </c>
      <c r="AA59">
        <f t="shared" si="8"/>
        <v>104.39062457059732</v>
      </c>
      <c r="AC59" s="40">
        <v>43552</v>
      </c>
      <c r="AD59">
        <v>4010.76</v>
      </c>
      <c r="AF59" s="40">
        <v>43573</v>
      </c>
      <c r="AG59" t="s">
        <v>38</v>
      </c>
    </row>
    <row r="60" spans="1:33" x14ac:dyDescent="0.25">
      <c r="A60" s="33">
        <v>43554</v>
      </c>
      <c r="B60">
        <v>4072.16</v>
      </c>
      <c r="D60" s="5">
        <v>43577</v>
      </c>
      <c r="E60">
        <v>6833</v>
      </c>
      <c r="G60" s="5">
        <f t="shared" si="0"/>
        <v>43577</v>
      </c>
      <c r="H60">
        <f t="shared" si="1"/>
        <v>5365.89</v>
      </c>
      <c r="I60">
        <f t="shared" si="2"/>
        <v>6833</v>
      </c>
      <c r="J60" s="34">
        <f t="shared" si="5"/>
        <v>-7.3702210867021556E-4</v>
      </c>
      <c r="K60">
        <f t="shared" si="6"/>
        <v>97.931298584486171</v>
      </c>
      <c r="L60" s="39">
        <f t="shared" si="3"/>
        <v>-7.2763172328056402E-3</v>
      </c>
      <c r="N60" s="33">
        <v>43553</v>
      </c>
      <c r="O60">
        <v>4072.16</v>
      </c>
      <c r="Q60" s="33">
        <v>43906</v>
      </c>
      <c r="R60">
        <v>4935</v>
      </c>
      <c r="Y60">
        <f t="shared" si="4"/>
        <v>4904.4799999999996</v>
      </c>
      <c r="Z60" s="34">
        <f t="shared" si="7"/>
        <v>1.6455073794380937E-2</v>
      </c>
      <c r="AA60">
        <f t="shared" si="8"/>
        <v>106.10838000134802</v>
      </c>
      <c r="AC60" s="40">
        <v>43553</v>
      </c>
      <c r="AD60">
        <v>4072.16</v>
      </c>
      <c r="AF60" s="40">
        <v>43574</v>
      </c>
      <c r="AG60" t="s">
        <v>38</v>
      </c>
    </row>
    <row r="61" spans="1:33" x14ac:dyDescent="0.25">
      <c r="A61" s="33">
        <v>43555</v>
      </c>
      <c r="B61">
        <v>4092.97</v>
      </c>
      <c r="D61" s="5">
        <v>43578</v>
      </c>
      <c r="E61">
        <v>7080</v>
      </c>
      <c r="G61" s="5">
        <f t="shared" si="0"/>
        <v>43578</v>
      </c>
      <c r="H61">
        <f t="shared" si="1"/>
        <v>5580.07</v>
      </c>
      <c r="I61">
        <f t="shared" si="2"/>
        <v>7080</v>
      </c>
      <c r="J61" s="34">
        <f t="shared" si="5"/>
        <v>3.7669885167230799E-3</v>
      </c>
      <c r="K61">
        <f t="shared" si="6"/>
        <v>98.300204661681704</v>
      </c>
      <c r="L61" s="39">
        <f t="shared" si="3"/>
        <v>9.6904053185769001E-3</v>
      </c>
      <c r="N61" s="33">
        <v>43554</v>
      </c>
      <c r="O61">
        <v>4072.16</v>
      </c>
      <c r="Q61" s="33">
        <v>43907</v>
      </c>
      <c r="R61">
        <v>5430</v>
      </c>
      <c r="Y61">
        <f t="shared" si="4"/>
        <v>5469.8</v>
      </c>
      <c r="Z61" s="34">
        <f t="shared" si="7"/>
        <v>1.4962091107669995E-2</v>
      </c>
      <c r="AA61">
        <f t="shared" si="8"/>
        <v>107.69598325021546</v>
      </c>
      <c r="AC61" s="40">
        <v>43554</v>
      </c>
      <c r="AD61">
        <v>4072.16</v>
      </c>
      <c r="AF61" s="40">
        <v>43577</v>
      </c>
      <c r="AG61" t="s">
        <v>38</v>
      </c>
    </row>
    <row r="62" spans="1:33" x14ac:dyDescent="0.25">
      <c r="A62" s="33">
        <v>43556</v>
      </c>
      <c r="B62">
        <v>4126.6899999999996</v>
      </c>
      <c r="D62" s="5">
        <v>43579</v>
      </c>
      <c r="E62">
        <v>6883</v>
      </c>
      <c r="G62" s="5">
        <f t="shared" si="0"/>
        <v>43579</v>
      </c>
      <c r="H62">
        <f t="shared" si="1"/>
        <v>5435.81</v>
      </c>
      <c r="I62">
        <f t="shared" si="2"/>
        <v>6883</v>
      </c>
      <c r="J62" s="34">
        <f t="shared" si="5"/>
        <v>1.9721364793847673E-3</v>
      </c>
      <c r="K62">
        <f t="shared" si="6"/>
        <v>98.494066081225995</v>
      </c>
      <c r="L62" s="39">
        <f t="shared" si="3"/>
        <v>9.7020939126875039E-3</v>
      </c>
      <c r="N62" s="33">
        <v>43555</v>
      </c>
      <c r="O62">
        <v>4092.97</v>
      </c>
      <c r="Q62" s="33">
        <v>43908</v>
      </c>
      <c r="R62">
        <v>5390</v>
      </c>
      <c r="Y62">
        <f t="shared" si="4"/>
        <v>5338.27</v>
      </c>
      <c r="Z62" s="34">
        <f t="shared" si="7"/>
        <v>1.6680100551449195E-2</v>
      </c>
      <c r="AA62">
        <f t="shared" si="8"/>
        <v>109.49236307981624</v>
      </c>
      <c r="AC62" s="40">
        <v>43555</v>
      </c>
      <c r="AD62">
        <v>4092.97</v>
      </c>
      <c r="AF62" s="40">
        <v>43578</v>
      </c>
      <c r="AG62" t="s">
        <v>38</v>
      </c>
    </row>
    <row r="63" spans="1:33" x14ac:dyDescent="0.25">
      <c r="A63" s="33">
        <v>43557</v>
      </c>
      <c r="B63">
        <v>4802.47</v>
      </c>
      <c r="D63" s="5">
        <v>43580</v>
      </c>
      <c r="E63">
        <v>6953</v>
      </c>
      <c r="G63" s="5">
        <f t="shared" si="0"/>
        <v>43580</v>
      </c>
      <c r="H63">
        <f t="shared" si="1"/>
        <v>5495.18</v>
      </c>
      <c r="I63">
        <f t="shared" si="2"/>
        <v>6953</v>
      </c>
      <c r="J63" s="34">
        <f t="shared" si="5"/>
        <v>7.5203128363066085E-4</v>
      </c>
      <c r="K63">
        <f t="shared" si="6"/>
        <v>98.568136700171067</v>
      </c>
      <c r="L63" s="39">
        <f t="shared" si="3"/>
        <v>5.0750847298691282E-2</v>
      </c>
      <c r="N63" s="33">
        <v>43556</v>
      </c>
      <c r="O63">
        <v>4126.6899999999996</v>
      </c>
      <c r="Q63" s="33">
        <v>43909</v>
      </c>
      <c r="R63">
        <v>6315</v>
      </c>
      <c r="Y63">
        <f t="shared" si="4"/>
        <v>6254.32</v>
      </c>
      <c r="Z63" s="34">
        <f t="shared" si="7"/>
        <v>-1.3562932823285578E-5</v>
      </c>
      <c r="AA63">
        <f t="shared" si="8"/>
        <v>109.49087804225113</v>
      </c>
      <c r="AC63" s="40">
        <v>43556</v>
      </c>
      <c r="AD63">
        <v>4126.6899999999996</v>
      </c>
      <c r="AF63" s="40">
        <v>43579</v>
      </c>
      <c r="AG63" t="s">
        <v>38</v>
      </c>
    </row>
    <row r="64" spans="1:33" x14ac:dyDescent="0.25">
      <c r="A64" s="33">
        <v>43558</v>
      </c>
      <c r="B64">
        <v>5296</v>
      </c>
      <c r="D64" s="5">
        <v>43581</v>
      </c>
      <c r="E64">
        <v>6434</v>
      </c>
      <c r="G64" s="5">
        <f t="shared" si="0"/>
        <v>43581</v>
      </c>
      <c r="H64">
        <f t="shared" si="1"/>
        <v>5097.5200000000004</v>
      </c>
      <c r="I64">
        <f t="shared" si="2"/>
        <v>6434</v>
      </c>
      <c r="J64" s="34">
        <f t="shared" si="5"/>
        <v>2.2788021009390036E-3</v>
      </c>
      <c r="K64">
        <f t="shared" si="6"/>
        <v>98.792753977169056</v>
      </c>
      <c r="L64" s="39">
        <f t="shared" si="3"/>
        <v>-1.0840995613091486E-2</v>
      </c>
      <c r="N64" s="33">
        <v>43557</v>
      </c>
      <c r="O64">
        <v>4802.47</v>
      </c>
      <c r="Q64" s="33">
        <v>43910</v>
      </c>
      <c r="R64">
        <v>6275</v>
      </c>
      <c r="Y64">
        <f t="shared" si="4"/>
        <v>5971.92</v>
      </c>
      <c r="Z64" s="34">
        <f t="shared" si="7"/>
        <v>-3.8818665292310817E-2</v>
      </c>
      <c r="AA64">
        <f t="shared" si="8"/>
        <v>105.24058829496775</v>
      </c>
      <c r="AC64" s="40">
        <v>43557</v>
      </c>
      <c r="AD64">
        <v>4802.47</v>
      </c>
      <c r="AF64" s="40">
        <v>43580</v>
      </c>
      <c r="AG64" t="s">
        <v>38</v>
      </c>
    </row>
    <row r="65" spans="1:33" x14ac:dyDescent="0.25">
      <c r="A65" s="33">
        <v>43559</v>
      </c>
      <c r="B65">
        <v>4847.05</v>
      </c>
      <c r="D65" s="5">
        <v>43584</v>
      </c>
      <c r="E65">
        <v>6510</v>
      </c>
      <c r="G65" s="5">
        <f t="shared" si="0"/>
        <v>43584</v>
      </c>
      <c r="H65">
        <f t="shared" si="1"/>
        <v>5129.68</v>
      </c>
      <c r="I65">
        <f t="shared" si="2"/>
        <v>6510</v>
      </c>
      <c r="J65" s="34">
        <f t="shared" si="5"/>
        <v>-5.5032972008750569E-3</v>
      </c>
      <c r="K65">
        <f t="shared" si="6"/>
        <v>98.249068090739769</v>
      </c>
      <c r="L65" s="39">
        <f t="shared" si="3"/>
        <v>3.3647893748482982E-3</v>
      </c>
      <c r="N65" s="33">
        <v>43558</v>
      </c>
      <c r="O65">
        <v>5296</v>
      </c>
      <c r="Q65" s="33">
        <v>43913</v>
      </c>
      <c r="R65">
        <v>6345</v>
      </c>
      <c r="Y65">
        <f t="shared" si="4"/>
        <v>6414.54</v>
      </c>
      <c r="Z65" s="34">
        <f t="shared" si="7"/>
        <v>6.2961488451210634E-2</v>
      </c>
      <c r="AA65">
        <f t="shared" si="8"/>
        <v>111.86669237949998</v>
      </c>
      <c r="AC65" s="40">
        <v>43558</v>
      </c>
      <c r="AD65">
        <v>5296</v>
      </c>
      <c r="AF65" s="40">
        <v>43581</v>
      </c>
      <c r="AG65" t="s">
        <v>38</v>
      </c>
    </row>
    <row r="66" spans="1:33" x14ac:dyDescent="0.25">
      <c r="A66" s="33">
        <v>43560</v>
      </c>
      <c r="B66">
        <v>4999.01</v>
      </c>
      <c r="D66" s="5">
        <v>43585</v>
      </c>
      <c r="E66">
        <v>6624</v>
      </c>
      <c r="G66" s="5">
        <f t="shared" si="0"/>
        <v>43585</v>
      </c>
      <c r="H66">
        <f t="shared" si="1"/>
        <v>5237.87</v>
      </c>
      <c r="I66">
        <f t="shared" si="2"/>
        <v>6624</v>
      </c>
      <c r="J66" s="34">
        <f t="shared" si="5"/>
        <v>3.5794634956074489E-3</v>
      </c>
      <c r="K66">
        <f t="shared" si="6"/>
        <v>98.600747043448024</v>
      </c>
      <c r="L66" s="39">
        <f t="shared" si="3"/>
        <v>1.3857568924128927E-2</v>
      </c>
      <c r="N66" s="33">
        <v>43559</v>
      </c>
      <c r="O66">
        <v>4847.05</v>
      </c>
      <c r="Q66" s="33">
        <v>43914</v>
      </c>
      <c r="R66">
        <v>6775</v>
      </c>
      <c r="Y66">
        <f t="shared" si="4"/>
        <v>6752.28</v>
      </c>
      <c r="Z66" s="34">
        <f t="shared" si="7"/>
        <v>1.5117641900451728E-2</v>
      </c>
      <c r="AA66">
        <f t="shared" si="8"/>
        <v>113.55785297548125</v>
      </c>
      <c r="AC66" s="40">
        <v>43559</v>
      </c>
      <c r="AD66">
        <v>4847.05</v>
      </c>
      <c r="AF66" s="40">
        <v>43584</v>
      </c>
      <c r="AG66" t="s">
        <v>38</v>
      </c>
    </row>
    <row r="67" spans="1:33" x14ac:dyDescent="0.25">
      <c r="A67" s="33">
        <v>43561</v>
      </c>
      <c r="B67">
        <v>4999.01</v>
      </c>
      <c r="D67" s="5">
        <v>43586</v>
      </c>
      <c r="E67">
        <v>6712</v>
      </c>
      <c r="G67" s="5">
        <f t="shared" si="0"/>
        <v>43586</v>
      </c>
      <c r="H67">
        <f t="shared" si="1"/>
        <v>5307.8</v>
      </c>
      <c r="I67">
        <f t="shared" si="2"/>
        <v>6712</v>
      </c>
      <c r="J67" s="34">
        <f t="shared" si="5"/>
        <v>6.5822659096381742E-5</v>
      </c>
      <c r="K67">
        <f t="shared" si="6"/>
        <v>98.607237206807312</v>
      </c>
      <c r="L67" s="39">
        <f t="shared" si="3"/>
        <v>-6.9536183278984254E-4</v>
      </c>
      <c r="N67" s="33">
        <v>43560</v>
      </c>
      <c r="O67">
        <v>4999.01</v>
      </c>
      <c r="Q67" s="33">
        <v>43915</v>
      </c>
      <c r="R67">
        <v>6690</v>
      </c>
      <c r="Y67">
        <f t="shared" si="4"/>
        <v>6598.56</v>
      </c>
      <c r="Z67" s="34">
        <f t="shared" si="7"/>
        <v>-1.0219518143572026E-2</v>
      </c>
      <c r="AA67">
        <f t="shared" si="8"/>
        <v>112.39734643665324</v>
      </c>
      <c r="AC67" s="40">
        <v>43560</v>
      </c>
      <c r="AD67">
        <v>4999.01</v>
      </c>
      <c r="AF67" s="40">
        <v>43585</v>
      </c>
      <c r="AG67" t="s">
        <v>38</v>
      </c>
    </row>
    <row r="68" spans="1:33" x14ac:dyDescent="0.25">
      <c r="A68" s="33">
        <v>43562</v>
      </c>
      <c r="B68">
        <v>5142.9399999999996</v>
      </c>
      <c r="D68" s="5">
        <v>43587</v>
      </c>
      <c r="E68">
        <v>6826</v>
      </c>
      <c r="G68" s="5">
        <f t="shared" si="0"/>
        <v>43587</v>
      </c>
      <c r="H68">
        <f t="shared" si="1"/>
        <v>5405.46</v>
      </c>
      <c r="I68">
        <f t="shared" si="2"/>
        <v>6826</v>
      </c>
      <c r="J68" s="34">
        <f t="shared" si="5"/>
        <v>1.4148314615218816E-3</v>
      </c>
      <c r="K68">
        <f t="shared" si="6"/>
        <v>98.746749828341251</v>
      </c>
      <c r="L68" s="39">
        <f t="shared" si="3"/>
        <v>7.6799123834658811E-3</v>
      </c>
      <c r="N68" s="33">
        <v>43561</v>
      </c>
      <c r="O68">
        <v>4999.01</v>
      </c>
      <c r="Q68" s="33">
        <v>43916</v>
      </c>
      <c r="R68">
        <v>6740</v>
      </c>
      <c r="Y68">
        <f t="shared" si="4"/>
        <v>6744.69</v>
      </c>
      <c r="Z68" s="34">
        <f t="shared" si="7"/>
        <v>1.4671899334362193E-2</v>
      </c>
      <c r="AA68">
        <f t="shared" si="8"/>
        <v>114.04642898902125</v>
      </c>
      <c r="AC68" s="40">
        <v>43561</v>
      </c>
      <c r="AD68">
        <v>4999.01</v>
      </c>
      <c r="AF68" s="40">
        <v>43586</v>
      </c>
      <c r="AG68" t="s">
        <v>38</v>
      </c>
    </row>
    <row r="69" spans="1:33" x14ac:dyDescent="0.25">
      <c r="A69" s="33">
        <v>43563</v>
      </c>
      <c r="B69">
        <v>5252.89</v>
      </c>
      <c r="D69" s="5">
        <v>43588</v>
      </c>
      <c r="E69">
        <v>7181</v>
      </c>
      <c r="G69" s="5">
        <f t="shared" si="0"/>
        <v>43588</v>
      </c>
      <c r="H69">
        <f t="shared" si="1"/>
        <v>5689.05</v>
      </c>
      <c r="I69">
        <f t="shared" si="2"/>
        <v>7181</v>
      </c>
      <c r="J69" s="34">
        <f t="shared" si="5"/>
        <v>4.5658818072435992E-4</v>
      </c>
      <c r="K69">
        <f t="shared" si="6"/>
        <v>98.791836427197822</v>
      </c>
      <c r="L69" s="39">
        <f t="shared" si="3"/>
        <v>-8.1141664453899809E-3</v>
      </c>
      <c r="N69" s="33">
        <v>43562</v>
      </c>
      <c r="O69">
        <v>5142.9399999999996</v>
      </c>
      <c r="Q69" s="33">
        <v>43917</v>
      </c>
      <c r="R69">
        <v>6735</v>
      </c>
      <c r="Y69">
        <f t="shared" si="4"/>
        <v>6683.67</v>
      </c>
      <c r="Z69" s="34">
        <f t="shared" si="7"/>
        <v>8.3052773028133853E-3</v>
      </c>
      <c r="AA69">
        <f t="shared" si="8"/>
        <v>114.99361620717069</v>
      </c>
      <c r="AC69" s="40">
        <v>43562</v>
      </c>
      <c r="AD69">
        <v>5142.9399999999996</v>
      </c>
      <c r="AF69" s="40">
        <v>43587</v>
      </c>
      <c r="AG69" t="s">
        <v>38</v>
      </c>
    </row>
    <row r="70" spans="1:33" x14ac:dyDescent="0.25">
      <c r="A70" s="33">
        <v>43564</v>
      </c>
      <c r="B70">
        <v>5220.08</v>
      </c>
      <c r="D70" s="5">
        <v>43591</v>
      </c>
      <c r="E70">
        <v>7276</v>
      </c>
      <c r="G70" s="5">
        <f t="shared" ref="G70:G133" si="9">D70</f>
        <v>43591</v>
      </c>
      <c r="H70">
        <f t="shared" ref="H70:H133" si="10">VLOOKUP($G70,$A:$B,2,FALSE)</f>
        <v>5693.95</v>
      </c>
      <c r="I70">
        <f t="shared" ref="I70:I133" si="11">E70</f>
        <v>7276</v>
      </c>
      <c r="J70" s="34">
        <f t="shared" si="5"/>
        <v>-1.2368051510393219E-2</v>
      </c>
      <c r="K70">
        <f t="shared" si="6"/>
        <v>97.569973905459904</v>
      </c>
      <c r="L70" s="39">
        <f t="shared" ref="L70:L132" si="12">R71/Y71-1</f>
        <v>7.5030433380596229E-3</v>
      </c>
      <c r="N70" s="33">
        <v>43563</v>
      </c>
      <c r="O70">
        <v>5252.89</v>
      </c>
      <c r="Q70" s="33">
        <v>43920</v>
      </c>
      <c r="R70">
        <v>6425</v>
      </c>
      <c r="Y70">
        <f t="shared" ref="Y70:Y133" si="13">VLOOKUP(Q70,BTCSPOT,2,FALSE)</f>
        <v>6477.56</v>
      </c>
      <c r="Z70" s="34">
        <f t="shared" si="7"/>
        <v>1.519036277040009E-2</v>
      </c>
      <c r="AA70">
        <f t="shared" si="8"/>
        <v>116.74041095363776</v>
      </c>
      <c r="AC70" s="40">
        <v>43563</v>
      </c>
      <c r="AD70">
        <v>5252.89</v>
      </c>
      <c r="AF70" s="40">
        <v>43588</v>
      </c>
      <c r="AG70" t="s">
        <v>38</v>
      </c>
    </row>
    <row r="71" spans="1:33" x14ac:dyDescent="0.25">
      <c r="A71" s="33">
        <v>43565</v>
      </c>
      <c r="B71">
        <v>5302.92</v>
      </c>
      <c r="D71" s="5">
        <v>43592</v>
      </c>
      <c r="E71">
        <v>7403</v>
      </c>
      <c r="G71" s="5">
        <f t="shared" si="9"/>
        <v>43592</v>
      </c>
      <c r="H71">
        <f t="shared" si="10"/>
        <v>5844.63</v>
      </c>
      <c r="I71">
        <f t="shared" si="11"/>
        <v>7403</v>
      </c>
      <c r="J71" s="34">
        <f t="shared" ref="J71:J134" si="14">IF(I70&gt;H70,H71/H70-I71/I70,-(H71/H70-I71/I70))</f>
        <v>9.0085304174085667E-3</v>
      </c>
      <c r="K71">
        <f t="shared" ref="K71:K134" si="15">K70*(1+J71)</f>
        <v>98.448935983213005</v>
      </c>
      <c r="L71" s="39">
        <f t="shared" si="12"/>
        <v>-1.5148294576938892E-2</v>
      </c>
      <c r="N71" s="33">
        <v>43564</v>
      </c>
      <c r="O71">
        <v>5220.08</v>
      </c>
      <c r="Q71" s="33">
        <v>43921</v>
      </c>
      <c r="R71">
        <v>6530</v>
      </c>
      <c r="Y71">
        <f t="shared" si="13"/>
        <v>6481.37</v>
      </c>
      <c r="Z71" s="34">
        <f t="shared" si="7"/>
        <v>1.5754228011541915E-2</v>
      </c>
      <c r="AA71">
        <f t="shared" si="8"/>
        <v>118.57956600596248</v>
      </c>
      <c r="AC71" s="40">
        <v>43564</v>
      </c>
      <c r="AD71">
        <v>5220.08</v>
      </c>
      <c r="AF71" s="40">
        <v>43591</v>
      </c>
      <c r="AG71" t="s">
        <v>38</v>
      </c>
    </row>
    <row r="72" spans="1:33" x14ac:dyDescent="0.25">
      <c r="A72" s="33">
        <v>43566</v>
      </c>
      <c r="B72">
        <v>5054.03</v>
      </c>
      <c r="D72" s="5">
        <v>43593</v>
      </c>
      <c r="E72">
        <v>7472</v>
      </c>
      <c r="G72" s="5">
        <f t="shared" si="9"/>
        <v>43593</v>
      </c>
      <c r="H72">
        <f t="shared" si="10"/>
        <v>5900.67</v>
      </c>
      <c r="I72">
        <f t="shared" si="11"/>
        <v>7472</v>
      </c>
      <c r="J72" s="34">
        <f t="shared" si="14"/>
        <v>2.6774301213428053E-4</v>
      </c>
      <c r="K72">
        <f t="shared" si="15"/>
        <v>98.47529499787457</v>
      </c>
      <c r="L72" s="39">
        <f t="shared" si="12"/>
        <v>2.7503307716127523E-2</v>
      </c>
      <c r="N72" s="33">
        <v>43565</v>
      </c>
      <c r="O72">
        <v>5302.92</v>
      </c>
      <c r="Q72" s="33">
        <v>43922</v>
      </c>
      <c r="R72">
        <v>6255</v>
      </c>
      <c r="Y72">
        <f t="shared" si="13"/>
        <v>6351.21</v>
      </c>
      <c r="Z72" s="34">
        <f t="shared" ref="Z72:Z132" si="16">IF(R71&gt;Y71,-R72/R71+Y72/Y71,(R72/R71-Y72/Y71))</f>
        <v>2.2031149139221884E-2</v>
      </c>
      <c r="AA72">
        <f t="shared" ref="AA72:AA135" si="17">AA71*(1+Z72)</f>
        <v>121.19201010950405</v>
      </c>
      <c r="AC72" s="40">
        <v>43565</v>
      </c>
      <c r="AD72">
        <v>5302.92</v>
      </c>
      <c r="AF72" s="40">
        <v>43592</v>
      </c>
      <c r="AG72" t="s">
        <v>38</v>
      </c>
    </row>
    <row r="73" spans="1:33" x14ac:dyDescent="0.25">
      <c r="A73" s="33">
        <v>43567</v>
      </c>
      <c r="B73">
        <v>5042.54</v>
      </c>
      <c r="D73" s="5">
        <v>43594</v>
      </c>
      <c r="E73">
        <v>7681</v>
      </c>
      <c r="G73" s="5">
        <f t="shared" si="9"/>
        <v>43594</v>
      </c>
      <c r="H73">
        <f t="shared" si="10"/>
        <v>6080.72</v>
      </c>
      <c r="I73">
        <f t="shared" si="11"/>
        <v>7681</v>
      </c>
      <c r="J73" s="34">
        <f t="shared" si="14"/>
        <v>2.5423919848917009E-3</v>
      </c>
      <c r="K73">
        <f t="shared" si="15"/>
        <v>98.725657798587008</v>
      </c>
      <c r="L73" s="39">
        <f t="shared" si="12"/>
        <v>2.4084253865489069E-2</v>
      </c>
      <c r="N73" s="33">
        <v>43566</v>
      </c>
      <c r="O73">
        <v>5054.03</v>
      </c>
      <c r="Q73" s="33">
        <v>43923</v>
      </c>
      <c r="R73">
        <v>6935</v>
      </c>
      <c r="Y73">
        <f t="shared" si="13"/>
        <v>6749.37</v>
      </c>
      <c r="Z73" s="34">
        <f t="shared" si="16"/>
        <v>4.6022613104517163E-2</v>
      </c>
      <c r="AA73">
        <f t="shared" si="17"/>
        <v>126.76958310213249</v>
      </c>
      <c r="AC73" s="40">
        <v>43566</v>
      </c>
      <c r="AD73">
        <v>5054.03</v>
      </c>
      <c r="AF73" s="40">
        <v>43593</v>
      </c>
      <c r="AG73" t="s">
        <v>38</v>
      </c>
    </row>
    <row r="74" spans="1:33" x14ac:dyDescent="0.25">
      <c r="A74" s="33">
        <v>43568</v>
      </c>
      <c r="B74">
        <v>5042.54</v>
      </c>
      <c r="D74" s="5">
        <v>43595</v>
      </c>
      <c r="E74">
        <v>8061</v>
      </c>
      <c r="G74" s="5">
        <f t="shared" si="9"/>
        <v>43595</v>
      </c>
      <c r="H74">
        <f t="shared" si="10"/>
        <v>6291.33</v>
      </c>
      <c r="I74">
        <f t="shared" si="11"/>
        <v>8061</v>
      </c>
      <c r="J74" s="34">
        <f t="shared" si="14"/>
        <v>-1.4837023870207577E-2</v>
      </c>
      <c r="K74">
        <f t="shared" si="15"/>
        <v>97.260862857227423</v>
      </c>
      <c r="L74" s="39">
        <f t="shared" si="12"/>
        <v>2.54289791899458E-2</v>
      </c>
      <c r="N74" s="33">
        <v>43567</v>
      </c>
      <c r="O74">
        <v>5042.54</v>
      </c>
      <c r="Q74" s="33">
        <v>43924</v>
      </c>
      <c r="R74">
        <v>6865</v>
      </c>
      <c r="Y74">
        <f t="shared" si="13"/>
        <v>6703.55</v>
      </c>
      <c r="Z74" s="34">
        <f t="shared" si="16"/>
        <v>3.3049457015785766E-3</v>
      </c>
      <c r="AA74">
        <f t="shared" si="17"/>
        <v>127.18854969089679</v>
      </c>
      <c r="AC74" s="40">
        <v>43567</v>
      </c>
      <c r="AD74">
        <v>5042.54</v>
      </c>
      <c r="AF74" s="40">
        <v>43594</v>
      </c>
      <c r="AG74" t="s">
        <v>38</v>
      </c>
    </row>
    <row r="75" spans="1:33" x14ac:dyDescent="0.25">
      <c r="A75" s="33">
        <v>43569</v>
      </c>
      <c r="B75">
        <v>5089.29</v>
      </c>
      <c r="D75" s="5">
        <v>43598</v>
      </c>
      <c r="E75">
        <v>10069</v>
      </c>
      <c r="G75" s="5">
        <f t="shared" si="9"/>
        <v>43598</v>
      </c>
      <c r="H75">
        <f t="shared" si="10"/>
        <v>7864.38</v>
      </c>
      <c r="I75">
        <f t="shared" si="11"/>
        <v>10069</v>
      </c>
      <c r="J75" s="34">
        <f t="shared" si="14"/>
        <v>9.3396352130747928E-4</v>
      </c>
      <c r="K75">
        <f t="shared" si="15"/>
        <v>97.351700955186956</v>
      </c>
      <c r="L75" s="39">
        <f t="shared" si="12"/>
        <v>4.3798809535516625E-2</v>
      </c>
      <c r="N75" s="33">
        <v>43568</v>
      </c>
      <c r="O75">
        <v>5042.54</v>
      </c>
      <c r="Q75" s="33">
        <v>43927</v>
      </c>
      <c r="R75">
        <v>7415</v>
      </c>
      <c r="Y75">
        <f t="shared" si="13"/>
        <v>7231.12</v>
      </c>
      <c r="Z75" s="34">
        <f t="shared" si="16"/>
        <v>-1.4164413966764045E-3</v>
      </c>
      <c r="AA75">
        <f t="shared" si="17"/>
        <v>127.00839456393138</v>
      </c>
      <c r="AC75" s="40">
        <v>43568</v>
      </c>
      <c r="AD75">
        <v>5042.54</v>
      </c>
      <c r="AF75" s="40">
        <v>43595</v>
      </c>
      <c r="AG75" t="s">
        <v>38</v>
      </c>
    </row>
    <row r="76" spans="1:33" x14ac:dyDescent="0.25">
      <c r="A76" s="33">
        <v>43570</v>
      </c>
      <c r="B76">
        <v>5021.53</v>
      </c>
      <c r="D76" s="5">
        <v>43599</v>
      </c>
      <c r="E76">
        <v>9853</v>
      </c>
      <c r="G76" s="5">
        <f t="shared" si="9"/>
        <v>43599</v>
      </c>
      <c r="H76">
        <f t="shared" si="10"/>
        <v>7719.93</v>
      </c>
      <c r="I76">
        <f t="shared" si="11"/>
        <v>9853</v>
      </c>
      <c r="J76" s="34">
        <f t="shared" si="14"/>
        <v>3.0843541287212117E-3</v>
      </c>
      <c r="K76">
        <f t="shared" si="15"/>
        <v>97.651968075966124</v>
      </c>
      <c r="L76" s="39">
        <f t="shared" si="12"/>
        <v>1.3640806653306248E-2</v>
      </c>
      <c r="N76" s="33">
        <v>43569</v>
      </c>
      <c r="O76">
        <v>5089.29</v>
      </c>
      <c r="Q76" s="33">
        <v>43928</v>
      </c>
      <c r="R76">
        <v>7430</v>
      </c>
      <c r="Y76">
        <f t="shared" si="13"/>
        <v>7118.23</v>
      </c>
      <c r="Z76" s="34">
        <f t="shared" si="16"/>
        <v>-1.7634615975826384E-2</v>
      </c>
      <c r="AA76">
        <f t="shared" si="17"/>
        <v>124.76865030009021</v>
      </c>
      <c r="AC76" s="40">
        <v>43569</v>
      </c>
      <c r="AD76">
        <v>5089.29</v>
      </c>
      <c r="AF76" s="40">
        <v>43598</v>
      </c>
      <c r="AG76" t="s">
        <v>38</v>
      </c>
    </row>
    <row r="77" spans="1:33" x14ac:dyDescent="0.25">
      <c r="A77" s="33">
        <v>43571</v>
      </c>
      <c r="B77">
        <v>5185.0200000000004</v>
      </c>
      <c r="D77" s="5">
        <v>43600</v>
      </c>
      <c r="E77">
        <v>10417</v>
      </c>
      <c r="G77" s="5">
        <f t="shared" si="9"/>
        <v>43600</v>
      </c>
      <c r="H77">
        <f t="shared" si="10"/>
        <v>8171.07</v>
      </c>
      <c r="I77">
        <f t="shared" si="11"/>
        <v>10417</v>
      </c>
      <c r="J77" s="34">
        <f t="shared" si="14"/>
        <v>1.1969044108619542E-3</v>
      </c>
      <c r="K77">
        <f t="shared" si="15"/>
        <v>97.768848147285595</v>
      </c>
      <c r="L77" s="39">
        <f t="shared" si="12"/>
        <v>8.0645161290322509E-3</v>
      </c>
      <c r="N77" s="33">
        <v>43570</v>
      </c>
      <c r="O77">
        <v>5021.53</v>
      </c>
      <c r="Q77" s="33">
        <v>43929</v>
      </c>
      <c r="R77">
        <v>7425</v>
      </c>
      <c r="Y77">
        <f t="shared" si="13"/>
        <v>7325.08</v>
      </c>
      <c r="Z77" s="34">
        <f t="shared" si="16"/>
        <v>2.9732137786328661E-2</v>
      </c>
      <c r="AA77">
        <f t="shared" si="17"/>
        <v>128.47828900222675</v>
      </c>
      <c r="AC77" s="40">
        <v>43570</v>
      </c>
      <c r="AD77">
        <v>5021.53</v>
      </c>
      <c r="AF77" s="40">
        <v>43599</v>
      </c>
      <c r="AG77" t="s">
        <v>38</v>
      </c>
    </row>
    <row r="78" spans="1:33" x14ac:dyDescent="0.25">
      <c r="A78" s="33">
        <v>43572</v>
      </c>
      <c r="B78">
        <v>5221.26</v>
      </c>
      <c r="D78" s="5">
        <v>43601</v>
      </c>
      <c r="E78">
        <v>9974</v>
      </c>
      <c r="G78" s="5">
        <f t="shared" si="9"/>
        <v>43601</v>
      </c>
      <c r="H78">
        <f t="shared" si="10"/>
        <v>7676.51</v>
      </c>
      <c r="I78">
        <f t="shared" si="11"/>
        <v>9974</v>
      </c>
      <c r="J78" s="34">
        <f t="shared" si="14"/>
        <v>-1.7999093712408598E-2</v>
      </c>
      <c r="K78">
        <f t="shared" si="15"/>
        <v>96.009097487328361</v>
      </c>
      <c r="L78" s="39">
        <f t="shared" si="12"/>
        <v>6.4290978454068615E-2</v>
      </c>
      <c r="N78" s="33">
        <v>43571</v>
      </c>
      <c r="O78">
        <v>5185.0200000000004</v>
      </c>
      <c r="Q78" s="33">
        <v>43930</v>
      </c>
      <c r="R78">
        <v>7365</v>
      </c>
      <c r="Y78">
        <f t="shared" si="13"/>
        <v>7306.08</v>
      </c>
      <c r="Z78" s="34">
        <f t="shared" si="16"/>
        <v>5.4869797540185727E-3</v>
      </c>
      <c r="AA78">
        <f t="shared" si="17"/>
        <v>129.18324677281294</v>
      </c>
      <c r="AC78" s="40">
        <v>43571</v>
      </c>
      <c r="AD78">
        <v>5185.0200000000004</v>
      </c>
      <c r="AF78" s="40">
        <v>43600</v>
      </c>
      <c r="AG78" t="s">
        <v>38</v>
      </c>
    </row>
    <row r="79" spans="1:33" x14ac:dyDescent="0.25">
      <c r="A79" s="33">
        <v>43573</v>
      </c>
      <c r="B79">
        <v>5308.57</v>
      </c>
      <c r="D79" s="5">
        <v>43602</v>
      </c>
      <c r="E79">
        <v>9093</v>
      </c>
      <c r="G79" s="5">
        <f t="shared" si="9"/>
        <v>43602</v>
      </c>
      <c r="H79">
        <f t="shared" si="10"/>
        <v>7106.31</v>
      </c>
      <c r="I79">
        <f t="shared" si="11"/>
        <v>9093</v>
      </c>
      <c r="J79" s="34">
        <f t="shared" si="14"/>
        <v>1.4051111258870708E-2</v>
      </c>
      <c r="K79">
        <f t="shared" si="15"/>
        <v>97.35813199798659</v>
      </c>
      <c r="L79" s="39">
        <f t="shared" si="12"/>
        <v>-5.3012175227207248E-4</v>
      </c>
      <c r="N79" s="33">
        <v>43572</v>
      </c>
      <c r="O79">
        <v>5221.26</v>
      </c>
      <c r="Q79" s="33">
        <v>43931</v>
      </c>
      <c r="R79">
        <v>7365</v>
      </c>
      <c r="Y79">
        <f t="shared" si="13"/>
        <v>6920.1</v>
      </c>
      <c r="Z79" s="34">
        <f t="shared" si="16"/>
        <v>-5.2829971749556504E-2</v>
      </c>
      <c r="AA79">
        <f t="shared" si="17"/>
        <v>122.35849949528924</v>
      </c>
      <c r="AC79" s="40">
        <v>43572</v>
      </c>
      <c r="AD79">
        <v>5221.26</v>
      </c>
      <c r="AF79" s="40">
        <v>43601</v>
      </c>
      <c r="AG79" t="s">
        <v>38</v>
      </c>
    </row>
    <row r="80" spans="1:33" x14ac:dyDescent="0.25">
      <c r="A80" s="33">
        <v>43574</v>
      </c>
      <c r="B80">
        <v>5269.97</v>
      </c>
      <c r="D80" s="5">
        <v>43605</v>
      </c>
      <c r="E80">
        <v>9942</v>
      </c>
      <c r="G80" s="5">
        <f t="shared" si="9"/>
        <v>43605</v>
      </c>
      <c r="H80">
        <f t="shared" si="10"/>
        <v>7106.31</v>
      </c>
      <c r="I80">
        <f t="shared" si="11"/>
        <v>9942</v>
      </c>
      <c r="J80" s="34">
        <f t="shared" si="14"/>
        <v>-9.3368525239194922E-2</v>
      </c>
      <c r="K80">
        <f t="shared" si="15"/>
        <v>88.267946793291713</v>
      </c>
      <c r="L80" s="39">
        <f t="shared" si="12"/>
        <v>1.3325263588233494E-2</v>
      </c>
      <c r="N80" s="33">
        <v>43573</v>
      </c>
      <c r="O80">
        <v>5308.57</v>
      </c>
      <c r="Q80" s="33">
        <v>43934</v>
      </c>
      <c r="R80">
        <v>6825</v>
      </c>
      <c r="Y80">
        <f t="shared" si="13"/>
        <v>6828.62</v>
      </c>
      <c r="Z80" s="34">
        <f t="shared" si="16"/>
        <v>6.0100293454313891E-2</v>
      </c>
      <c r="AA80">
        <f t="shared" si="17"/>
        <v>129.71228122158564</v>
      </c>
      <c r="AC80" s="40">
        <v>43573</v>
      </c>
      <c r="AD80">
        <v>5308.57</v>
      </c>
      <c r="AF80" s="40">
        <v>43602</v>
      </c>
      <c r="AG80" t="s">
        <v>38</v>
      </c>
    </row>
    <row r="81" spans="1:33" x14ac:dyDescent="0.25">
      <c r="A81" s="33">
        <v>43575</v>
      </c>
      <c r="B81">
        <v>5269.97</v>
      </c>
      <c r="D81" s="5">
        <v>43606</v>
      </c>
      <c r="E81">
        <v>10195</v>
      </c>
      <c r="G81" s="5">
        <f t="shared" si="9"/>
        <v>43606</v>
      </c>
      <c r="H81">
        <f t="shared" si="10"/>
        <v>8086.18</v>
      </c>
      <c r="I81">
        <f t="shared" si="11"/>
        <v>10195</v>
      </c>
      <c r="J81" s="34">
        <f t="shared" si="14"/>
        <v>0.11243971817486798</v>
      </c>
      <c r="K81">
        <f t="shared" si="15"/>
        <v>98.192769854603682</v>
      </c>
      <c r="L81" s="39">
        <f t="shared" si="12"/>
        <v>3.7764070818746553E-4</v>
      </c>
      <c r="N81" s="33">
        <v>43574</v>
      </c>
      <c r="O81">
        <v>5269.97</v>
      </c>
      <c r="Q81" s="33">
        <v>43935</v>
      </c>
      <c r="R81">
        <v>6965</v>
      </c>
      <c r="Y81">
        <f t="shared" si="13"/>
        <v>6873.41</v>
      </c>
      <c r="Z81" s="34">
        <f t="shared" si="16"/>
        <v>1.3953662147001333E-2</v>
      </c>
      <c r="AA81">
        <f t="shared" si="17"/>
        <v>131.52224257006847</v>
      </c>
      <c r="AC81" s="40">
        <v>43574</v>
      </c>
      <c r="AD81">
        <v>5269.97</v>
      </c>
      <c r="AF81" s="40">
        <v>43605</v>
      </c>
      <c r="AG81" t="s">
        <v>38</v>
      </c>
    </row>
    <row r="82" spans="1:33" x14ac:dyDescent="0.25">
      <c r="A82" s="33">
        <v>43576</v>
      </c>
      <c r="B82">
        <v>5239.3599999999997</v>
      </c>
      <c r="D82" s="5">
        <v>43607</v>
      </c>
      <c r="E82">
        <v>10069</v>
      </c>
      <c r="G82" s="5">
        <f t="shared" si="9"/>
        <v>43607</v>
      </c>
      <c r="H82">
        <f t="shared" si="10"/>
        <v>7832.46</v>
      </c>
      <c r="I82">
        <f t="shared" si="11"/>
        <v>10069</v>
      </c>
      <c r="J82" s="34">
        <f t="shared" si="14"/>
        <v>-1.9017991851004723E-2</v>
      </c>
      <c r="K82">
        <f t="shared" si="15"/>
        <v>96.325340557681244</v>
      </c>
      <c r="L82" s="39">
        <f t="shared" si="12"/>
        <v>1.3444606859978947E-2</v>
      </c>
      <c r="N82" s="33">
        <v>43575</v>
      </c>
      <c r="O82">
        <v>5269.97</v>
      </c>
      <c r="Q82" s="33">
        <v>43936</v>
      </c>
      <c r="R82">
        <v>6755</v>
      </c>
      <c r="Y82">
        <f t="shared" si="13"/>
        <v>6752.45</v>
      </c>
      <c r="Z82" s="34">
        <f t="shared" si="16"/>
        <v>1.2552501954970152E-2</v>
      </c>
      <c r="AA82">
        <f t="shared" si="17"/>
        <v>133.17317577705131</v>
      </c>
      <c r="AC82" s="40">
        <v>43575</v>
      </c>
      <c r="AD82">
        <v>5269.97</v>
      </c>
      <c r="AF82" s="40">
        <v>43606</v>
      </c>
      <c r="AG82" t="s">
        <v>38</v>
      </c>
    </row>
    <row r="83" spans="1:33" x14ac:dyDescent="0.25">
      <c r="A83" s="33">
        <v>43577</v>
      </c>
      <c r="B83">
        <v>5365.89</v>
      </c>
      <c r="D83" s="5">
        <v>43608</v>
      </c>
      <c r="E83">
        <v>9891</v>
      </c>
      <c r="G83" s="5">
        <f t="shared" si="9"/>
        <v>43608</v>
      </c>
      <c r="H83">
        <f t="shared" si="10"/>
        <v>7878.46</v>
      </c>
      <c r="I83">
        <f t="shared" si="11"/>
        <v>9891</v>
      </c>
      <c r="J83" s="34">
        <f t="shared" si="14"/>
        <v>2.3551016852629059E-2</v>
      </c>
      <c r="K83">
        <f t="shared" si="15"/>
        <v>98.593900276490416</v>
      </c>
      <c r="L83" s="39">
        <f t="shared" si="12"/>
        <v>9.1867866642869611E-3</v>
      </c>
      <c r="N83" s="33">
        <v>43576</v>
      </c>
      <c r="O83">
        <v>5239.3599999999997</v>
      </c>
      <c r="Q83" s="33">
        <v>43937</v>
      </c>
      <c r="R83">
        <v>7155</v>
      </c>
      <c r="Y83">
        <f t="shared" si="13"/>
        <v>7060.08</v>
      </c>
      <c r="Z83" s="34">
        <f t="shared" si="16"/>
        <v>-1.3657117156023579E-2</v>
      </c>
      <c r="AA83">
        <f t="shared" si="17"/>
        <v>131.35441411342441</v>
      </c>
      <c r="AC83" s="40">
        <v>43576</v>
      </c>
      <c r="AD83">
        <v>5239.3599999999997</v>
      </c>
      <c r="AF83" s="40">
        <v>43607</v>
      </c>
      <c r="AG83" t="s">
        <v>38</v>
      </c>
    </row>
    <row r="84" spans="1:33" x14ac:dyDescent="0.25">
      <c r="A84" s="33">
        <v>43578</v>
      </c>
      <c r="B84">
        <v>5580.07</v>
      </c>
      <c r="D84" s="5">
        <v>43609</v>
      </c>
      <c r="E84">
        <v>10240</v>
      </c>
      <c r="G84" s="5">
        <f t="shared" si="9"/>
        <v>43609</v>
      </c>
      <c r="H84">
        <f t="shared" si="10"/>
        <v>8112.36</v>
      </c>
      <c r="I84">
        <f t="shared" si="11"/>
        <v>10240</v>
      </c>
      <c r="J84" s="34">
        <f t="shared" si="14"/>
        <v>-5.596058971131912E-3</v>
      </c>
      <c r="K84">
        <f t="shared" si="15"/>
        <v>98.042162996349276</v>
      </c>
      <c r="L84" s="39">
        <f t="shared" si="12"/>
        <v>-6.2768359854457056E-3</v>
      </c>
      <c r="N84" s="33">
        <v>43577</v>
      </c>
      <c r="O84">
        <v>5365.89</v>
      </c>
      <c r="Q84" s="33">
        <v>43938</v>
      </c>
      <c r="R84">
        <v>7125</v>
      </c>
      <c r="Y84">
        <f t="shared" si="13"/>
        <v>7060.14</v>
      </c>
      <c r="Z84" s="34">
        <f t="shared" si="16"/>
        <v>4.2013706046696297E-3</v>
      </c>
      <c r="AA84">
        <f t="shared" si="17"/>
        <v>131.90628268767418</v>
      </c>
      <c r="AC84" s="40">
        <v>43577</v>
      </c>
      <c r="AD84">
        <v>5365.89</v>
      </c>
      <c r="AF84" s="40">
        <v>43608</v>
      </c>
      <c r="AG84" t="s">
        <v>38</v>
      </c>
    </row>
    <row r="85" spans="1:33" x14ac:dyDescent="0.25">
      <c r="A85" s="33">
        <v>43579</v>
      </c>
      <c r="B85">
        <v>5435.81</v>
      </c>
      <c r="D85" s="5">
        <v>43612</v>
      </c>
      <c r="E85">
        <v>10240</v>
      </c>
      <c r="G85" s="5">
        <f t="shared" si="9"/>
        <v>43612</v>
      </c>
      <c r="H85">
        <f t="shared" si="10"/>
        <v>8754.64</v>
      </c>
      <c r="I85">
        <f t="shared" si="11"/>
        <v>10240</v>
      </c>
      <c r="J85" s="34">
        <f t="shared" si="14"/>
        <v>7.9173015004265102E-2</v>
      </c>
      <c r="K85">
        <f t="shared" si="15"/>
        <v>105.80445663830984</v>
      </c>
      <c r="L85" s="39">
        <f t="shared" si="12"/>
        <v>2.2336321178892948E-3</v>
      </c>
      <c r="N85" s="33">
        <v>43578</v>
      </c>
      <c r="O85">
        <v>5580.07</v>
      </c>
      <c r="Q85" s="33">
        <v>43941</v>
      </c>
      <c r="R85">
        <v>6825</v>
      </c>
      <c r="Y85">
        <f t="shared" si="13"/>
        <v>6868.11</v>
      </c>
      <c r="Z85" s="34">
        <f t="shared" si="16"/>
        <v>1.4906085804471059E-2</v>
      </c>
      <c r="AA85">
        <f t="shared" si="17"/>
        <v>133.87248905556544</v>
      </c>
      <c r="AC85" s="40">
        <v>43578</v>
      </c>
      <c r="AD85">
        <v>5580.07</v>
      </c>
      <c r="AF85" s="40">
        <v>43609</v>
      </c>
      <c r="AG85" t="s">
        <v>38</v>
      </c>
    </row>
    <row r="86" spans="1:33" x14ac:dyDescent="0.25">
      <c r="A86" s="33">
        <v>43580</v>
      </c>
      <c r="B86">
        <v>5495.18</v>
      </c>
      <c r="D86" s="5">
        <v>43613</v>
      </c>
      <c r="E86">
        <v>11025</v>
      </c>
      <c r="G86" s="5">
        <f t="shared" si="9"/>
        <v>43613</v>
      </c>
      <c r="H86">
        <f t="shared" si="10"/>
        <v>8687.7900000000009</v>
      </c>
      <c r="I86">
        <f t="shared" si="11"/>
        <v>11025</v>
      </c>
      <c r="J86" s="34">
        <f t="shared" si="14"/>
        <v>-8.4296107014394495E-2</v>
      </c>
      <c r="K86">
        <f t="shared" si="15"/>
        <v>96.885552838927012</v>
      </c>
      <c r="L86" s="39">
        <f t="shared" si="12"/>
        <v>5.7112035666226912E-3</v>
      </c>
      <c r="N86" s="33">
        <v>43579</v>
      </c>
      <c r="O86">
        <v>5435.81</v>
      </c>
      <c r="Q86" s="33">
        <v>43942</v>
      </c>
      <c r="R86">
        <v>6910</v>
      </c>
      <c r="Y86">
        <f t="shared" si="13"/>
        <v>6894.6</v>
      </c>
      <c r="Z86" s="34">
        <f t="shared" si="16"/>
        <v>8.5972561736635811E-3</v>
      </c>
      <c r="AA86">
        <f t="shared" si="17"/>
        <v>135.0234251385821</v>
      </c>
      <c r="AC86" s="40">
        <v>43579</v>
      </c>
      <c r="AD86">
        <v>5435.81</v>
      </c>
      <c r="AF86" s="40">
        <v>43612</v>
      </c>
      <c r="AG86" t="s">
        <v>38</v>
      </c>
    </row>
    <row r="87" spans="1:33" x14ac:dyDescent="0.25">
      <c r="A87" s="33">
        <v>43581</v>
      </c>
      <c r="B87">
        <v>5097.5200000000004</v>
      </c>
      <c r="D87" s="5">
        <v>43614</v>
      </c>
      <c r="E87">
        <v>11006</v>
      </c>
      <c r="G87" s="5">
        <f t="shared" si="9"/>
        <v>43614</v>
      </c>
      <c r="H87">
        <f t="shared" si="10"/>
        <v>8646.35</v>
      </c>
      <c r="I87">
        <f t="shared" si="11"/>
        <v>11006</v>
      </c>
      <c r="J87" s="34">
        <f t="shared" si="14"/>
        <v>-3.0465567075125266E-3</v>
      </c>
      <c r="K87">
        <f t="shared" si="15"/>
        <v>96.590385508064514</v>
      </c>
      <c r="L87" s="39">
        <f t="shared" si="12"/>
        <v>1.5700933092358538E-2</v>
      </c>
      <c r="N87" s="33">
        <v>43580</v>
      </c>
      <c r="O87">
        <v>5495.18</v>
      </c>
      <c r="Q87" s="33">
        <v>43943</v>
      </c>
      <c r="R87">
        <v>7160</v>
      </c>
      <c r="Y87">
        <f t="shared" si="13"/>
        <v>7119.34</v>
      </c>
      <c r="Z87" s="34">
        <f t="shared" si="16"/>
        <v>-3.5829252558359226E-3</v>
      </c>
      <c r="AA87">
        <f t="shared" si="17"/>
        <v>134.53964629852359</v>
      </c>
      <c r="AC87" s="40">
        <v>43580</v>
      </c>
      <c r="AD87">
        <v>5495.18</v>
      </c>
      <c r="AF87" s="40">
        <v>43613</v>
      </c>
      <c r="AG87" t="s">
        <v>38</v>
      </c>
    </row>
    <row r="88" spans="1:33" x14ac:dyDescent="0.25">
      <c r="A88" s="33">
        <v>43582</v>
      </c>
      <c r="B88">
        <v>5097.5200000000004</v>
      </c>
      <c r="D88" s="5">
        <v>43615</v>
      </c>
      <c r="E88">
        <v>10917</v>
      </c>
      <c r="G88" s="5">
        <f t="shared" si="9"/>
        <v>43615</v>
      </c>
      <c r="H88">
        <f t="shared" si="10"/>
        <v>8463.48</v>
      </c>
      <c r="I88">
        <f t="shared" si="11"/>
        <v>10917</v>
      </c>
      <c r="J88" s="34">
        <f t="shared" si="14"/>
        <v>-1.3063466740470098E-2</v>
      </c>
      <c r="K88">
        <f t="shared" si="15"/>
        <v>95.328580219530735</v>
      </c>
      <c r="L88" s="39">
        <f t="shared" si="12"/>
        <v>1.0103691590521713E-2</v>
      </c>
      <c r="N88" s="33">
        <v>43581</v>
      </c>
      <c r="O88">
        <v>5097.5200000000004</v>
      </c>
      <c r="Q88" s="33">
        <v>43944</v>
      </c>
      <c r="R88">
        <v>7660</v>
      </c>
      <c r="Y88">
        <f t="shared" si="13"/>
        <v>7541.59</v>
      </c>
      <c r="Z88" s="34">
        <f t="shared" si="16"/>
        <v>-1.052212909133976E-2</v>
      </c>
      <c r="AA88">
        <f t="shared" si="17"/>
        <v>133.12400277226735</v>
      </c>
      <c r="AC88" s="40">
        <v>43581</v>
      </c>
      <c r="AD88">
        <v>5097.5200000000004</v>
      </c>
      <c r="AF88" s="40">
        <v>43614</v>
      </c>
      <c r="AG88" t="s">
        <v>38</v>
      </c>
    </row>
    <row r="89" spans="1:33" x14ac:dyDescent="0.25">
      <c r="A89" s="33">
        <v>43583</v>
      </c>
      <c r="B89">
        <v>5129.43</v>
      </c>
      <c r="D89" s="5">
        <v>43616</v>
      </c>
      <c r="E89">
        <v>10735</v>
      </c>
      <c r="G89" s="5">
        <f t="shared" si="9"/>
        <v>43616</v>
      </c>
      <c r="H89">
        <f t="shared" si="10"/>
        <v>8503.3799999999992</v>
      </c>
      <c r="I89">
        <f t="shared" si="11"/>
        <v>10735</v>
      </c>
      <c r="J89" s="34">
        <f t="shared" si="14"/>
        <v>2.1385619490674745E-2</v>
      </c>
      <c r="K89">
        <f t="shared" si="15"/>
        <v>97.367240962691881</v>
      </c>
      <c r="L89" s="39">
        <f t="shared" si="12"/>
        <v>1.1271230857848646E-2</v>
      </c>
      <c r="N89" s="33">
        <v>43582</v>
      </c>
      <c r="O89">
        <v>5097.5200000000004</v>
      </c>
      <c r="Q89" s="33">
        <v>43945</v>
      </c>
      <c r="R89">
        <v>7610</v>
      </c>
      <c r="Y89">
        <f t="shared" si="13"/>
        <v>7533.88</v>
      </c>
      <c r="Z89" s="34">
        <f t="shared" si="16"/>
        <v>5.5050843088586543E-3</v>
      </c>
      <c r="AA89">
        <f t="shared" si="17"/>
        <v>133.85686163106141</v>
      </c>
      <c r="AC89" s="40">
        <v>43582</v>
      </c>
      <c r="AD89">
        <v>5097.5200000000004</v>
      </c>
      <c r="AF89" s="40">
        <v>43615</v>
      </c>
      <c r="AG89" t="s">
        <v>38</v>
      </c>
    </row>
    <row r="90" spans="1:33" x14ac:dyDescent="0.25">
      <c r="A90" s="33">
        <v>43584</v>
      </c>
      <c r="B90">
        <v>5129.68</v>
      </c>
      <c r="D90" s="5">
        <v>43619</v>
      </c>
      <c r="E90">
        <v>10867</v>
      </c>
      <c r="G90" s="5">
        <f t="shared" si="9"/>
        <v>43619</v>
      </c>
      <c r="H90">
        <f t="shared" si="10"/>
        <v>8556.11</v>
      </c>
      <c r="I90">
        <f t="shared" si="11"/>
        <v>10867</v>
      </c>
      <c r="J90" s="34">
        <f t="shared" si="14"/>
        <v>-6.0951637168265016E-3</v>
      </c>
      <c r="K90">
        <f t="shared" si="15"/>
        <v>96.773771688368583</v>
      </c>
      <c r="L90" s="39">
        <f t="shared" si="12"/>
        <v>6.2234630372826061E-3</v>
      </c>
      <c r="N90" s="33">
        <v>43583</v>
      </c>
      <c r="O90">
        <v>5129.43</v>
      </c>
      <c r="Q90" s="33">
        <v>43948</v>
      </c>
      <c r="R90">
        <v>7795</v>
      </c>
      <c r="Y90">
        <f t="shared" si="13"/>
        <v>7708.12</v>
      </c>
      <c r="Z90" s="34">
        <f t="shared" si="16"/>
        <v>-1.1825930062112633E-3</v>
      </c>
      <c r="AA90">
        <f t="shared" si="17"/>
        <v>133.69856344266313</v>
      </c>
      <c r="AC90" s="40">
        <v>43583</v>
      </c>
      <c r="AD90">
        <v>5129.43</v>
      </c>
      <c r="AF90" s="40">
        <v>43616</v>
      </c>
      <c r="AG90" t="s">
        <v>38</v>
      </c>
    </row>
    <row r="91" spans="1:33" x14ac:dyDescent="0.25">
      <c r="A91" s="33">
        <v>43585</v>
      </c>
      <c r="B91">
        <v>5237.87</v>
      </c>
      <c r="D91" s="5">
        <v>43620</v>
      </c>
      <c r="E91">
        <v>9590</v>
      </c>
      <c r="G91" s="5">
        <f t="shared" si="9"/>
        <v>43620</v>
      </c>
      <c r="H91">
        <f t="shared" si="10"/>
        <v>7651.38</v>
      </c>
      <c r="I91">
        <f t="shared" si="11"/>
        <v>9590</v>
      </c>
      <c r="J91" s="34">
        <f t="shared" si="14"/>
        <v>1.1770922985048005E-2</v>
      </c>
      <c r="K91">
        <f t="shared" si="15"/>
        <v>97.91288830188499</v>
      </c>
      <c r="L91" s="39">
        <f t="shared" si="12"/>
        <v>-8.2252380931059355E-3</v>
      </c>
      <c r="N91" s="33">
        <v>43584</v>
      </c>
      <c r="O91">
        <v>5129.68</v>
      </c>
      <c r="Q91" s="33">
        <v>43949</v>
      </c>
      <c r="R91">
        <v>7785</v>
      </c>
      <c r="Y91">
        <f t="shared" si="13"/>
        <v>7736.85</v>
      </c>
      <c r="Z91" s="34">
        <f t="shared" si="16"/>
        <v>5.0101119259200466E-3</v>
      </c>
      <c r="AA91">
        <f t="shared" si="17"/>
        <v>134.3684082098456</v>
      </c>
      <c r="AC91" s="40">
        <v>43584</v>
      </c>
      <c r="AD91">
        <v>5129.68</v>
      </c>
      <c r="AF91" s="40">
        <v>43619</v>
      </c>
      <c r="AG91" t="s">
        <v>38</v>
      </c>
    </row>
    <row r="92" spans="1:33" x14ac:dyDescent="0.25">
      <c r="A92" s="33">
        <v>43586</v>
      </c>
      <c r="B92">
        <v>5307.8</v>
      </c>
      <c r="D92" s="5">
        <v>43621</v>
      </c>
      <c r="E92">
        <v>9854</v>
      </c>
      <c r="G92" s="5">
        <f t="shared" si="9"/>
        <v>43621</v>
      </c>
      <c r="H92">
        <f t="shared" si="10"/>
        <v>7732.88</v>
      </c>
      <c r="I92">
        <f t="shared" si="11"/>
        <v>9854</v>
      </c>
      <c r="J92" s="34">
        <f t="shared" si="14"/>
        <v>-1.6877002410935926E-2</v>
      </c>
      <c r="K92">
        <f t="shared" si="15"/>
        <v>96.260412249952381</v>
      </c>
      <c r="L92" s="39">
        <f t="shared" si="12"/>
        <v>1.3985063263604491E-2</v>
      </c>
      <c r="N92" s="33">
        <v>43585</v>
      </c>
      <c r="O92">
        <v>5237.87</v>
      </c>
      <c r="Q92" s="33">
        <v>43950</v>
      </c>
      <c r="R92">
        <v>8860</v>
      </c>
      <c r="Y92">
        <f t="shared" si="13"/>
        <v>8933.48</v>
      </c>
      <c r="Z92" s="34">
        <f t="shared" si="16"/>
        <v>1.6580241820719488E-2</v>
      </c>
      <c r="AA92">
        <f t="shared" si="17"/>
        <v>136.59626891102999</v>
      </c>
      <c r="AC92" s="40">
        <v>43585</v>
      </c>
      <c r="AD92">
        <v>5237.87</v>
      </c>
      <c r="AF92" s="40">
        <v>43620</v>
      </c>
      <c r="AG92" t="s">
        <v>38</v>
      </c>
    </row>
    <row r="93" spans="1:33" x14ac:dyDescent="0.25">
      <c r="A93" s="33">
        <v>43587</v>
      </c>
      <c r="B93">
        <v>5405.46</v>
      </c>
      <c r="D93" s="5">
        <v>43622</v>
      </c>
      <c r="E93">
        <v>9571</v>
      </c>
      <c r="G93" s="5">
        <f t="shared" si="9"/>
        <v>43622</v>
      </c>
      <c r="H93">
        <f t="shared" si="10"/>
        <v>7690.61</v>
      </c>
      <c r="I93">
        <f t="shared" si="11"/>
        <v>9571</v>
      </c>
      <c r="J93" s="34">
        <f t="shared" si="14"/>
        <v>2.325303309406912E-2</v>
      </c>
      <c r="K93">
        <f t="shared" si="15"/>
        <v>98.498758801649274</v>
      </c>
      <c r="L93" s="39">
        <f t="shared" si="12"/>
        <v>1.3258226282887975E-2</v>
      </c>
      <c r="N93" s="33">
        <v>43586</v>
      </c>
      <c r="O93">
        <v>5307.8</v>
      </c>
      <c r="Q93" s="33">
        <v>43951</v>
      </c>
      <c r="R93">
        <v>8950</v>
      </c>
      <c r="Y93">
        <f t="shared" si="13"/>
        <v>8826.56</v>
      </c>
      <c r="Z93" s="34">
        <f t="shared" si="16"/>
        <v>2.2126473763327881E-2</v>
      </c>
      <c r="AA93">
        <f t="shared" si="17"/>
        <v>139.61866267125836</v>
      </c>
      <c r="AC93" s="40">
        <v>43586</v>
      </c>
      <c r="AD93">
        <v>5307.8</v>
      </c>
      <c r="AF93" s="40">
        <v>43621</v>
      </c>
      <c r="AG93" t="s">
        <v>38</v>
      </c>
    </row>
    <row r="94" spans="1:33" x14ac:dyDescent="0.25">
      <c r="A94" s="33">
        <v>43588</v>
      </c>
      <c r="B94">
        <v>5689.05</v>
      </c>
      <c r="D94" s="5">
        <v>43623</v>
      </c>
      <c r="E94">
        <v>10075</v>
      </c>
      <c r="G94" s="5">
        <f t="shared" si="9"/>
        <v>43623</v>
      </c>
      <c r="H94">
        <f t="shared" si="10"/>
        <v>7898.63</v>
      </c>
      <c r="I94">
        <f t="shared" si="11"/>
        <v>10075</v>
      </c>
      <c r="J94" s="34">
        <f t="shared" si="14"/>
        <v>-2.5610504667593403E-2</v>
      </c>
      <c r="K94">
        <f t="shared" si="15"/>
        <v>95.976155879607475</v>
      </c>
      <c r="L94" s="39">
        <f t="shared" si="12"/>
        <v>4.8555877368388067E-3</v>
      </c>
      <c r="N94" s="33">
        <v>43587</v>
      </c>
      <c r="O94">
        <v>5405.46</v>
      </c>
      <c r="Q94" s="33">
        <v>43952</v>
      </c>
      <c r="R94">
        <v>8850</v>
      </c>
      <c r="Y94">
        <f t="shared" si="13"/>
        <v>8734.2000000000007</v>
      </c>
      <c r="Z94" s="34">
        <f t="shared" si="16"/>
        <v>7.0931168234356079E-4</v>
      </c>
      <c r="AA94">
        <f t="shared" si="17"/>
        <v>139.71769581976426</v>
      </c>
      <c r="AC94" s="40">
        <v>43587</v>
      </c>
      <c r="AD94">
        <v>5405.46</v>
      </c>
      <c r="AF94" s="40">
        <v>43622</v>
      </c>
      <c r="AG94" t="s">
        <v>38</v>
      </c>
    </row>
    <row r="95" spans="1:33" x14ac:dyDescent="0.25">
      <c r="A95" s="33">
        <v>43589</v>
      </c>
      <c r="B95">
        <v>5689.05</v>
      </c>
      <c r="D95" s="5">
        <v>43626</v>
      </c>
      <c r="E95">
        <v>10075</v>
      </c>
      <c r="G95" s="5">
        <f t="shared" si="9"/>
        <v>43626</v>
      </c>
      <c r="H95">
        <f t="shared" si="10"/>
        <v>7943.46</v>
      </c>
      <c r="I95">
        <f t="shared" si="11"/>
        <v>10075</v>
      </c>
      <c r="J95" s="34">
        <f t="shared" si="14"/>
        <v>5.6756678056828491E-3</v>
      </c>
      <c r="K95">
        <f t="shared" si="15"/>
        <v>96.520884657646562</v>
      </c>
      <c r="L95" s="39">
        <f t="shared" si="12"/>
        <v>7.6512230897356481E-3</v>
      </c>
      <c r="N95" s="33">
        <v>43588</v>
      </c>
      <c r="O95">
        <v>5689.05</v>
      </c>
      <c r="Q95" s="33">
        <v>43955</v>
      </c>
      <c r="R95">
        <v>8965</v>
      </c>
      <c r="Y95">
        <f t="shared" si="13"/>
        <v>8921.68</v>
      </c>
      <c r="Z95" s="34">
        <f t="shared" si="16"/>
        <v>8.4706951710187273E-3</v>
      </c>
      <c r="AA95">
        <f t="shared" si="17"/>
        <v>140.9012018310506</v>
      </c>
      <c r="AC95" s="40">
        <v>43588</v>
      </c>
      <c r="AD95">
        <v>5689.05</v>
      </c>
      <c r="AF95" s="40">
        <v>43623</v>
      </c>
      <c r="AG95" t="s">
        <v>38</v>
      </c>
    </row>
    <row r="96" spans="1:33" x14ac:dyDescent="0.25">
      <c r="A96" s="33">
        <v>43590</v>
      </c>
      <c r="B96">
        <v>5767.57</v>
      </c>
      <c r="D96" s="5">
        <v>43627</v>
      </c>
      <c r="E96">
        <v>9961</v>
      </c>
      <c r="G96" s="5">
        <f t="shared" si="9"/>
        <v>43627</v>
      </c>
      <c r="H96">
        <f t="shared" si="10"/>
        <v>7926.36</v>
      </c>
      <c r="I96">
        <f t="shared" si="11"/>
        <v>9961</v>
      </c>
      <c r="J96" s="34">
        <f t="shared" si="14"/>
        <v>9.1624221680522977E-3</v>
      </c>
      <c r="K96">
        <f t="shared" si="15"/>
        <v>97.405249750913811</v>
      </c>
      <c r="L96" s="39">
        <f t="shared" si="12"/>
        <v>1.4495886886681353E-2</v>
      </c>
      <c r="N96" s="33">
        <v>43589</v>
      </c>
      <c r="O96">
        <v>5689.05</v>
      </c>
      <c r="Q96" s="33">
        <v>43956</v>
      </c>
      <c r="R96">
        <v>9020</v>
      </c>
      <c r="Y96">
        <f t="shared" si="13"/>
        <v>8951.51</v>
      </c>
      <c r="Z96" s="34">
        <f t="shared" si="16"/>
        <v>-2.7914286467161098E-3</v>
      </c>
      <c r="AA96">
        <f t="shared" si="17"/>
        <v>140.50788617990267</v>
      </c>
      <c r="AC96" s="40">
        <v>43589</v>
      </c>
      <c r="AD96">
        <v>5689.05</v>
      </c>
      <c r="AF96" s="40">
        <v>43626</v>
      </c>
      <c r="AG96" t="s">
        <v>38</v>
      </c>
    </row>
    <row r="97" spans="1:33" x14ac:dyDescent="0.25">
      <c r="A97" s="33">
        <v>43591</v>
      </c>
      <c r="B97">
        <v>5693.95</v>
      </c>
      <c r="D97" s="5">
        <v>43628</v>
      </c>
      <c r="E97">
        <v>10307</v>
      </c>
      <c r="G97" s="5">
        <f t="shared" si="9"/>
        <v>43628</v>
      </c>
      <c r="H97">
        <f t="shared" si="10"/>
        <v>8120.45</v>
      </c>
      <c r="I97">
        <f t="shared" si="11"/>
        <v>10307</v>
      </c>
      <c r="J97" s="34">
        <f t="shared" si="14"/>
        <v>-1.0248818716816377E-2</v>
      </c>
      <c r="K97">
        <f t="shared" si="15"/>
        <v>96.406961004150475</v>
      </c>
      <c r="L97" s="39">
        <f t="shared" si="12"/>
        <v>2.6393410676736062E-2</v>
      </c>
      <c r="N97" s="33">
        <v>43590</v>
      </c>
      <c r="O97">
        <v>5767.57</v>
      </c>
      <c r="Q97" s="33">
        <v>43957</v>
      </c>
      <c r="R97">
        <v>9385</v>
      </c>
      <c r="Y97">
        <f t="shared" si="13"/>
        <v>9250.9</v>
      </c>
      <c r="Z97" s="34">
        <f t="shared" si="16"/>
        <v>-7.0198780841645991E-3</v>
      </c>
      <c r="AA97">
        <f t="shared" si="17"/>
        <v>139.52153794905607</v>
      </c>
      <c r="AC97" s="40">
        <v>43590</v>
      </c>
      <c r="AD97">
        <v>5767.57</v>
      </c>
      <c r="AF97" s="40">
        <v>43627</v>
      </c>
      <c r="AG97" t="s">
        <v>38</v>
      </c>
    </row>
    <row r="98" spans="1:33" x14ac:dyDescent="0.25">
      <c r="A98" s="33">
        <v>43592</v>
      </c>
      <c r="B98">
        <v>5844.63</v>
      </c>
      <c r="D98" s="5">
        <v>43629</v>
      </c>
      <c r="E98">
        <v>10420</v>
      </c>
      <c r="G98" s="5">
        <f t="shared" si="9"/>
        <v>43629</v>
      </c>
      <c r="H98">
        <f t="shared" si="10"/>
        <v>8261.0499999999993</v>
      </c>
      <c r="I98">
        <f t="shared" si="11"/>
        <v>10420</v>
      </c>
      <c r="J98" s="34">
        <f t="shared" si="14"/>
        <v>6.3508884825342893E-3</v>
      </c>
      <c r="K98">
        <f t="shared" si="15"/>
        <v>97.019230862427861</v>
      </c>
      <c r="L98" s="39">
        <f t="shared" si="12"/>
        <v>9.1110022102431909E-3</v>
      </c>
      <c r="N98" s="33">
        <v>43591</v>
      </c>
      <c r="O98">
        <v>5693.95</v>
      </c>
      <c r="Q98" s="33">
        <v>43958</v>
      </c>
      <c r="R98">
        <v>10060</v>
      </c>
      <c r="Y98">
        <f t="shared" si="13"/>
        <v>9801.31</v>
      </c>
      <c r="Z98" s="34">
        <f t="shared" si="16"/>
        <v>-1.2425287043015709E-2</v>
      </c>
      <c r="AA98">
        <f t="shared" si="17"/>
        <v>137.78794279135604</v>
      </c>
      <c r="AC98" s="40">
        <v>43591</v>
      </c>
      <c r="AD98">
        <v>5693.95</v>
      </c>
      <c r="AF98" s="40">
        <v>43628</v>
      </c>
      <c r="AG98" t="s">
        <v>38</v>
      </c>
    </row>
    <row r="99" spans="1:33" x14ac:dyDescent="0.25">
      <c r="A99" s="33">
        <v>43593</v>
      </c>
      <c r="B99">
        <v>5900.67</v>
      </c>
      <c r="D99" s="5">
        <v>43630</v>
      </c>
      <c r="E99" s="15">
        <v>10615</v>
      </c>
      <c r="G99" s="5">
        <f t="shared" si="9"/>
        <v>43630</v>
      </c>
      <c r="H99">
        <f t="shared" si="10"/>
        <v>8452.83</v>
      </c>
      <c r="I99">
        <f t="shared" si="11"/>
        <v>10615</v>
      </c>
      <c r="J99" s="34">
        <f t="shared" si="14"/>
        <v>4.5009551041512719E-3</v>
      </c>
      <c r="K99">
        <f t="shared" si="15"/>
        <v>97.455910064778934</v>
      </c>
      <c r="L99" s="39">
        <f t="shared" si="12"/>
        <v>2.4176114290875406E-2</v>
      </c>
      <c r="N99" s="33">
        <v>43592</v>
      </c>
      <c r="O99">
        <v>5844.63</v>
      </c>
      <c r="Q99" s="33">
        <v>43959</v>
      </c>
      <c r="R99">
        <v>10090</v>
      </c>
      <c r="Y99">
        <f t="shared" si="13"/>
        <v>9998.9</v>
      </c>
      <c r="Z99" s="34">
        <f t="shared" si="16"/>
        <v>1.7177442745091032E-2</v>
      </c>
      <c r="AA99">
        <f t="shared" si="17"/>
        <v>140.15478728961844</v>
      </c>
      <c r="AC99" s="40">
        <v>43592</v>
      </c>
      <c r="AD99">
        <v>5844.63</v>
      </c>
      <c r="AF99" s="40">
        <v>43629</v>
      </c>
      <c r="AG99" t="s">
        <v>38</v>
      </c>
    </row>
    <row r="100" spans="1:33" x14ac:dyDescent="0.25">
      <c r="A100" s="33">
        <v>43594</v>
      </c>
      <c r="B100">
        <v>6080.72</v>
      </c>
      <c r="D100" s="5">
        <v>43633</v>
      </c>
      <c r="E100" s="15">
        <v>11798</v>
      </c>
      <c r="G100" s="5">
        <f t="shared" si="9"/>
        <v>43633</v>
      </c>
      <c r="H100">
        <f t="shared" si="10"/>
        <v>9273.06</v>
      </c>
      <c r="I100">
        <f t="shared" si="11"/>
        <v>11798</v>
      </c>
      <c r="J100" s="34">
        <f t="shared" si="14"/>
        <v>-1.4409926327638933E-2</v>
      </c>
      <c r="K100">
        <f t="shared" si="15"/>
        <v>96.051577580552461</v>
      </c>
      <c r="L100" s="39">
        <f t="shared" si="12"/>
        <v>1.190031025566074E-2</v>
      </c>
      <c r="N100" s="33">
        <v>43593</v>
      </c>
      <c r="O100">
        <v>5900.67</v>
      </c>
      <c r="Q100" s="33">
        <v>43962</v>
      </c>
      <c r="R100">
        <v>8845</v>
      </c>
      <c r="Y100">
        <f t="shared" si="13"/>
        <v>8636.2099999999991</v>
      </c>
      <c r="Z100" s="34">
        <f t="shared" si="16"/>
        <v>-1.2894496689977886E-2</v>
      </c>
      <c r="AA100">
        <f t="shared" si="17"/>
        <v>138.34756184882789</v>
      </c>
      <c r="AC100" s="40">
        <v>43593</v>
      </c>
      <c r="AD100">
        <v>5900.67</v>
      </c>
      <c r="AF100" s="40">
        <v>43630</v>
      </c>
      <c r="AG100" t="s">
        <v>38</v>
      </c>
    </row>
    <row r="101" spans="1:33" x14ac:dyDescent="0.25">
      <c r="A101" s="33">
        <v>43595</v>
      </c>
      <c r="B101">
        <v>6291.33</v>
      </c>
      <c r="D101" s="5">
        <v>43634</v>
      </c>
      <c r="E101" s="15">
        <v>11464</v>
      </c>
      <c r="G101" s="5">
        <f t="shared" si="9"/>
        <v>43634</v>
      </c>
      <c r="H101">
        <f t="shared" si="10"/>
        <v>9125.34</v>
      </c>
      <c r="I101">
        <f t="shared" si="11"/>
        <v>11464</v>
      </c>
      <c r="J101" s="34">
        <f t="shared" si="14"/>
        <v>1.2379866402207229E-2</v>
      </c>
      <c r="K101">
        <f t="shared" si="15"/>
        <v>97.240683278720937</v>
      </c>
      <c r="L101" s="39">
        <f t="shared" si="12"/>
        <v>2.6838594242604152E-3</v>
      </c>
      <c r="N101" s="33">
        <v>43594</v>
      </c>
      <c r="O101">
        <v>6080.72</v>
      </c>
      <c r="Q101" s="33">
        <v>43963</v>
      </c>
      <c r="R101">
        <v>8930</v>
      </c>
      <c r="Y101">
        <f t="shared" si="13"/>
        <v>8824.98</v>
      </c>
      <c r="Z101" s="34">
        <f t="shared" si="16"/>
        <v>1.2248018665312443E-2</v>
      </c>
      <c r="AA101">
        <f t="shared" si="17"/>
        <v>140.04204536865279</v>
      </c>
      <c r="AC101" s="40">
        <v>43594</v>
      </c>
      <c r="AD101">
        <v>6080.72</v>
      </c>
      <c r="AF101" s="40">
        <v>43633</v>
      </c>
      <c r="AG101" t="s">
        <v>38</v>
      </c>
    </row>
    <row r="102" spans="1:33" x14ac:dyDescent="0.25">
      <c r="A102" s="33">
        <v>43596</v>
      </c>
      <c r="B102">
        <v>6291.33</v>
      </c>
      <c r="D102" s="5">
        <v>43635</v>
      </c>
      <c r="E102" s="3">
        <v>11584</v>
      </c>
      <c r="G102" s="5">
        <f t="shared" si="9"/>
        <v>43635</v>
      </c>
      <c r="H102">
        <f t="shared" si="10"/>
        <v>9167.27</v>
      </c>
      <c r="I102">
        <f t="shared" si="11"/>
        <v>11584</v>
      </c>
      <c r="J102" s="34">
        <f t="shared" si="14"/>
        <v>-5.8726533071422615E-3</v>
      </c>
      <c r="K102">
        <f t="shared" si="15"/>
        <v>96.669622458475388</v>
      </c>
      <c r="L102" s="39">
        <f t="shared" si="12"/>
        <v>1.6402236395588021E-2</v>
      </c>
      <c r="N102" s="33">
        <v>43595</v>
      </c>
      <c r="O102">
        <v>6291.33</v>
      </c>
      <c r="Q102" s="33">
        <v>43964</v>
      </c>
      <c r="R102">
        <v>9325</v>
      </c>
      <c r="Y102">
        <f t="shared" si="13"/>
        <v>9300.0400000000009</v>
      </c>
      <c r="Z102" s="34">
        <f t="shared" si="16"/>
        <v>9.598360737968159E-3</v>
      </c>
      <c r="AA102">
        <f t="shared" si="17"/>
        <v>141.38621943858402</v>
      </c>
      <c r="AC102" s="40">
        <v>43595</v>
      </c>
      <c r="AD102">
        <v>6291.33</v>
      </c>
      <c r="AF102" s="40">
        <v>43634</v>
      </c>
      <c r="AG102" t="s">
        <v>38</v>
      </c>
    </row>
    <row r="103" spans="1:33" x14ac:dyDescent="0.25">
      <c r="A103" s="33">
        <v>43597</v>
      </c>
      <c r="B103">
        <v>7172.67</v>
      </c>
      <c r="D103" s="5">
        <v>43636</v>
      </c>
      <c r="E103" s="3">
        <v>12106</v>
      </c>
      <c r="G103" s="5">
        <f t="shared" si="9"/>
        <v>43636</v>
      </c>
      <c r="H103">
        <f t="shared" si="10"/>
        <v>9562.66</v>
      </c>
      <c r="I103">
        <f t="shared" si="11"/>
        <v>12106</v>
      </c>
      <c r="J103" s="34">
        <f t="shared" si="14"/>
        <v>-1.9315389293885765E-3</v>
      </c>
      <c r="K103">
        <f t="shared" si="15"/>
        <v>96.482901319407546</v>
      </c>
      <c r="L103" s="39">
        <f t="shared" si="12"/>
        <v>2.3056922216295073E-2</v>
      </c>
      <c r="N103" s="33">
        <v>43596</v>
      </c>
      <c r="O103">
        <v>6291.33</v>
      </c>
      <c r="Q103" s="33">
        <v>43965</v>
      </c>
      <c r="R103">
        <v>9815</v>
      </c>
      <c r="Y103">
        <f t="shared" si="13"/>
        <v>9656.61</v>
      </c>
      <c r="Z103" s="34">
        <f t="shared" si="16"/>
        <v>-1.4206221581243073E-2</v>
      </c>
      <c r="AA103">
        <f t="shared" si="17"/>
        <v>139.37765547670523</v>
      </c>
      <c r="AC103" s="40">
        <v>43596</v>
      </c>
      <c r="AD103">
        <v>6291.33</v>
      </c>
      <c r="AF103" s="40">
        <v>43635</v>
      </c>
      <c r="AG103" t="s">
        <v>38</v>
      </c>
    </row>
    <row r="104" spans="1:33" x14ac:dyDescent="0.25">
      <c r="A104" s="33">
        <v>43598</v>
      </c>
      <c r="B104">
        <v>7864.38</v>
      </c>
      <c r="D104" s="5">
        <v>43637</v>
      </c>
      <c r="E104" s="3">
        <v>12552</v>
      </c>
      <c r="G104" s="5">
        <f t="shared" si="9"/>
        <v>43637</v>
      </c>
      <c r="H104">
        <f t="shared" si="10"/>
        <v>9939.81</v>
      </c>
      <c r="I104">
        <f t="shared" si="11"/>
        <v>12552</v>
      </c>
      <c r="J104" s="34">
        <f t="shared" si="14"/>
        <v>2.5986272161313551E-3</v>
      </c>
      <c r="K104">
        <f t="shared" si="15"/>
        <v>96.733624412667467</v>
      </c>
      <c r="L104" s="39">
        <f t="shared" si="12"/>
        <v>1.5734061603289273E-2</v>
      </c>
      <c r="N104" s="33">
        <v>43597</v>
      </c>
      <c r="O104">
        <v>7172.67</v>
      </c>
      <c r="Q104" s="33">
        <v>43966</v>
      </c>
      <c r="R104">
        <v>9455</v>
      </c>
      <c r="Y104">
        <f t="shared" si="13"/>
        <v>9241.91</v>
      </c>
      <c r="Z104" s="34">
        <f t="shared" si="16"/>
        <v>-6.2661240380286198E-3</v>
      </c>
      <c r="AA104">
        <f t="shared" si="17"/>
        <v>138.50429779935857</v>
      </c>
      <c r="AC104" s="40">
        <v>43597</v>
      </c>
      <c r="AD104">
        <v>7172.67</v>
      </c>
      <c r="AF104" s="40">
        <v>43636</v>
      </c>
      <c r="AG104" t="s">
        <v>38</v>
      </c>
    </row>
    <row r="105" spans="1:33" x14ac:dyDescent="0.25">
      <c r="A105" s="33">
        <v>43599</v>
      </c>
      <c r="B105">
        <v>7719.93</v>
      </c>
      <c r="D105" s="5">
        <v>43640</v>
      </c>
      <c r="E105" s="3">
        <v>13766</v>
      </c>
      <c r="G105" s="5">
        <f t="shared" si="9"/>
        <v>43640</v>
      </c>
      <c r="H105">
        <f t="shared" si="10"/>
        <v>10856.69</v>
      </c>
      <c r="I105">
        <f t="shared" si="11"/>
        <v>13766</v>
      </c>
      <c r="J105" s="34">
        <f t="shared" si="14"/>
        <v>-4.4744426646623481E-3</v>
      </c>
      <c r="K105">
        <f t="shared" si="15"/>
        <v>96.30079535648801</v>
      </c>
      <c r="L105" s="39">
        <f t="shared" si="12"/>
        <v>7.7149791955617442E-3</v>
      </c>
      <c r="N105" s="33">
        <v>43598</v>
      </c>
      <c r="O105">
        <v>7864.38</v>
      </c>
      <c r="Q105" s="33">
        <v>43969</v>
      </c>
      <c r="R105">
        <v>9830</v>
      </c>
      <c r="Y105">
        <f t="shared" si="13"/>
        <v>9677.73</v>
      </c>
      <c r="Z105" s="34">
        <f t="shared" si="16"/>
        <v>7.4953641290644857E-3</v>
      </c>
      <c r="AA105">
        <f t="shared" si="17"/>
        <v>139.54243794480516</v>
      </c>
      <c r="AC105" s="40">
        <v>43598</v>
      </c>
      <c r="AD105">
        <v>7864.38</v>
      </c>
      <c r="AF105" s="40">
        <v>43637</v>
      </c>
      <c r="AG105" t="s">
        <v>38</v>
      </c>
    </row>
    <row r="106" spans="1:33" x14ac:dyDescent="0.25">
      <c r="A106" s="33">
        <v>43600</v>
      </c>
      <c r="B106">
        <v>8171.07</v>
      </c>
      <c r="D106" s="5">
        <v>43641</v>
      </c>
      <c r="E106" s="3">
        <v>14313</v>
      </c>
      <c r="G106" s="5">
        <f t="shared" si="9"/>
        <v>43641</v>
      </c>
      <c r="H106">
        <f t="shared" si="10"/>
        <v>11366.24</v>
      </c>
      <c r="I106">
        <f t="shared" si="11"/>
        <v>14313</v>
      </c>
      <c r="J106" s="34">
        <f t="shared" si="14"/>
        <v>7.1986140765432083E-3</v>
      </c>
      <c r="K106">
        <f t="shared" si="15"/>
        <v>96.994027617523528</v>
      </c>
      <c r="L106" s="39">
        <f t="shared" si="12"/>
        <v>5.3657748043238751E-3</v>
      </c>
      <c r="N106" s="33">
        <v>43599</v>
      </c>
      <c r="O106">
        <v>7719.93</v>
      </c>
      <c r="Q106" s="33">
        <v>43970</v>
      </c>
      <c r="R106">
        <v>9765</v>
      </c>
      <c r="Y106">
        <f t="shared" si="13"/>
        <v>9690.24</v>
      </c>
      <c r="Z106" s="34">
        <f t="shared" si="16"/>
        <v>7.9050694924372999E-3</v>
      </c>
      <c r="AA106">
        <f t="shared" si="17"/>
        <v>140.64553061390293</v>
      </c>
      <c r="AC106" s="40">
        <v>43599</v>
      </c>
      <c r="AD106">
        <v>7719.93</v>
      </c>
      <c r="AF106" s="40">
        <v>43640</v>
      </c>
      <c r="AG106" t="s">
        <v>38</v>
      </c>
    </row>
    <row r="107" spans="1:33" x14ac:dyDescent="0.25">
      <c r="A107" s="33">
        <v>43601</v>
      </c>
      <c r="B107">
        <v>7676.51</v>
      </c>
      <c r="D107" s="5">
        <v>43642</v>
      </c>
      <c r="E107" s="3">
        <v>17464</v>
      </c>
      <c r="G107" s="5">
        <f t="shared" si="9"/>
        <v>43642</v>
      </c>
      <c r="H107">
        <f t="shared" si="10"/>
        <v>12733.71</v>
      </c>
      <c r="I107">
        <f t="shared" si="11"/>
        <v>17464</v>
      </c>
      <c r="J107" s="34">
        <f t="shared" si="14"/>
        <v>-9.9839719807587102E-2</v>
      </c>
      <c r="K107">
        <f t="shared" si="15"/>
        <v>87.310171077180613</v>
      </c>
      <c r="L107" s="39">
        <f t="shared" si="12"/>
        <v>1.193341665820169E-2</v>
      </c>
      <c r="N107" s="33">
        <v>43600</v>
      </c>
      <c r="O107">
        <v>8171.07</v>
      </c>
      <c r="Q107" s="33">
        <v>43971</v>
      </c>
      <c r="R107">
        <v>9640</v>
      </c>
      <c r="Y107">
        <f t="shared" si="13"/>
        <v>9588.5499999999993</v>
      </c>
      <c r="Z107" s="34">
        <f t="shared" si="16"/>
        <v>2.3067551219255744E-3</v>
      </c>
      <c r="AA107">
        <f t="shared" si="17"/>
        <v>140.9699654120225</v>
      </c>
      <c r="AC107" s="40">
        <v>43600</v>
      </c>
      <c r="AD107">
        <v>8171.07</v>
      </c>
      <c r="AF107" s="40">
        <v>43641</v>
      </c>
      <c r="AG107" t="s">
        <v>38</v>
      </c>
    </row>
    <row r="108" spans="1:33" x14ac:dyDescent="0.25">
      <c r="A108" s="33">
        <v>43602</v>
      </c>
      <c r="B108">
        <v>7106.31</v>
      </c>
      <c r="D108" s="5">
        <v>43643</v>
      </c>
      <c r="E108" s="15">
        <v>13653</v>
      </c>
      <c r="G108" s="5">
        <f t="shared" si="9"/>
        <v>43643</v>
      </c>
      <c r="H108">
        <f t="shared" si="10"/>
        <v>10686.14</v>
      </c>
      <c r="I108">
        <f t="shared" si="11"/>
        <v>13653</v>
      </c>
      <c r="J108" s="34">
        <f t="shared" si="14"/>
        <v>5.7421168906144682E-2</v>
      </c>
      <c r="K108">
        <f t="shared" si="15"/>
        <v>92.323623157827797</v>
      </c>
      <c r="L108" s="39">
        <f t="shared" si="12"/>
        <v>8.0601241694804315E-3</v>
      </c>
      <c r="N108" s="33">
        <v>43601</v>
      </c>
      <c r="O108">
        <v>7676.51</v>
      </c>
      <c r="Q108" s="33">
        <v>43972</v>
      </c>
      <c r="R108">
        <v>9165</v>
      </c>
      <c r="Y108">
        <f t="shared" si="13"/>
        <v>9056.92</v>
      </c>
      <c r="Z108" s="34">
        <f t="shared" si="16"/>
        <v>-6.1703949024088933E-3</v>
      </c>
      <c r="AA108">
        <f t="shared" si="17"/>
        <v>140.10012505605141</v>
      </c>
      <c r="AC108" s="40">
        <v>43601</v>
      </c>
      <c r="AD108">
        <v>7676.51</v>
      </c>
      <c r="AF108" s="40">
        <v>43642</v>
      </c>
      <c r="AG108" t="s">
        <v>38</v>
      </c>
    </row>
    <row r="109" spans="1:33" x14ac:dyDescent="0.25">
      <c r="A109" s="33">
        <v>43603</v>
      </c>
      <c r="B109">
        <v>7106.31</v>
      </c>
      <c r="D109" s="5">
        <v>43644</v>
      </c>
      <c r="E109">
        <v>15492</v>
      </c>
      <c r="G109" s="5">
        <f t="shared" si="9"/>
        <v>43644</v>
      </c>
      <c r="H109">
        <f t="shared" si="10"/>
        <v>12212.7</v>
      </c>
      <c r="I109">
        <f t="shared" si="11"/>
        <v>15492</v>
      </c>
      <c r="J109" s="34">
        <f t="shared" si="14"/>
        <v>8.1585305168057065E-3</v>
      </c>
      <c r="K109">
        <f t="shared" si="15"/>
        <v>93.076848254783002</v>
      </c>
      <c r="L109" s="39">
        <f t="shared" si="12"/>
        <v>3.8210172777018769E-2</v>
      </c>
      <c r="N109" s="33">
        <v>43602</v>
      </c>
      <c r="O109">
        <v>7106.31</v>
      </c>
      <c r="Q109" s="33">
        <v>43973</v>
      </c>
      <c r="R109">
        <v>9255</v>
      </c>
      <c r="Y109">
        <f t="shared" si="13"/>
        <v>9181</v>
      </c>
      <c r="Z109" s="34">
        <f t="shared" si="16"/>
        <v>3.8800543741353E-3</v>
      </c>
      <c r="AA109">
        <f t="shared" si="17"/>
        <v>140.64372115909205</v>
      </c>
      <c r="AC109" s="40">
        <v>43602</v>
      </c>
      <c r="AD109">
        <v>7106.31</v>
      </c>
      <c r="AF109" s="40">
        <v>43643</v>
      </c>
      <c r="AG109" t="s">
        <v>38</v>
      </c>
    </row>
    <row r="110" spans="1:33" x14ac:dyDescent="0.25">
      <c r="A110" s="33">
        <v>43604</v>
      </c>
      <c r="B110">
        <v>7106.31</v>
      </c>
      <c r="D110" s="5">
        <v>43647</v>
      </c>
      <c r="E110">
        <v>12767</v>
      </c>
      <c r="G110" s="5">
        <f t="shared" si="9"/>
        <v>43647</v>
      </c>
      <c r="H110">
        <f t="shared" si="10"/>
        <v>10481.86</v>
      </c>
      <c r="I110">
        <f t="shared" si="11"/>
        <v>12767</v>
      </c>
      <c r="J110" s="34">
        <f t="shared" si="14"/>
        <v>3.4172639119553261E-2</v>
      </c>
      <c r="K110">
        <f t="shared" si="15"/>
        <v>96.257529800579107</v>
      </c>
      <c r="L110" s="39">
        <f t="shared" si="12"/>
        <v>-4.594161689658316E-4</v>
      </c>
      <c r="N110" s="33">
        <v>43603</v>
      </c>
      <c r="O110">
        <v>7106.31</v>
      </c>
      <c r="Q110" s="33">
        <v>43976</v>
      </c>
      <c r="R110">
        <v>9255</v>
      </c>
      <c r="Y110">
        <f t="shared" si="13"/>
        <v>8914.3799999999992</v>
      </c>
      <c r="Z110" s="34">
        <f t="shared" si="16"/>
        <v>-2.9040409541444379E-2</v>
      </c>
      <c r="AA110">
        <f t="shared" si="17"/>
        <v>136.5593698971993</v>
      </c>
      <c r="AC110" s="40">
        <v>43603</v>
      </c>
      <c r="AD110">
        <v>7106.31</v>
      </c>
      <c r="AF110" s="40">
        <v>43644</v>
      </c>
      <c r="AG110" t="s">
        <v>38</v>
      </c>
    </row>
    <row r="111" spans="1:33" x14ac:dyDescent="0.25">
      <c r="A111" s="33">
        <v>43605</v>
      </c>
      <c r="B111">
        <v>7106.31</v>
      </c>
      <c r="D111" s="5">
        <v>43648</v>
      </c>
      <c r="E111">
        <v>13524</v>
      </c>
      <c r="G111" s="5">
        <f t="shared" si="9"/>
        <v>43648</v>
      </c>
      <c r="H111">
        <f t="shared" si="10"/>
        <v>10714.88</v>
      </c>
      <c r="I111">
        <f t="shared" si="11"/>
        <v>13524</v>
      </c>
      <c r="J111" s="34">
        <f t="shared" si="14"/>
        <v>-3.7062703747629655E-2</v>
      </c>
      <c r="K111">
        <f t="shared" si="15"/>
        <v>92.689965490101613</v>
      </c>
      <c r="L111" s="39">
        <f t="shared" si="12"/>
        <v>9.448437373818841E-3</v>
      </c>
      <c r="N111" s="33">
        <v>43604</v>
      </c>
      <c r="O111">
        <v>7106.31</v>
      </c>
      <c r="Q111" s="33">
        <v>43977</v>
      </c>
      <c r="R111">
        <v>8855</v>
      </c>
      <c r="Y111">
        <f t="shared" si="13"/>
        <v>8859.07</v>
      </c>
      <c r="Z111" s="34">
        <f t="shared" si="16"/>
        <v>3.7015299334813956E-2</v>
      </c>
      <c r="AA111">
        <f t="shared" si="17"/>
        <v>141.61415585091774</v>
      </c>
      <c r="AC111" s="40">
        <v>43604</v>
      </c>
      <c r="AD111">
        <v>7106.31</v>
      </c>
      <c r="AF111" s="40">
        <v>43647</v>
      </c>
      <c r="AG111" t="s">
        <v>38</v>
      </c>
    </row>
    <row r="112" spans="1:33" x14ac:dyDescent="0.25">
      <c r="A112" s="33">
        <v>43606</v>
      </c>
      <c r="B112">
        <v>8086.18</v>
      </c>
      <c r="D112" s="5">
        <v>43649</v>
      </c>
      <c r="E112">
        <v>13991</v>
      </c>
      <c r="G112" s="5">
        <f t="shared" si="9"/>
        <v>43649</v>
      </c>
      <c r="H112">
        <f t="shared" si="10"/>
        <v>11378.23</v>
      </c>
      <c r="I112">
        <f t="shared" si="11"/>
        <v>13991</v>
      </c>
      <c r="J112" s="34">
        <f t="shared" si="14"/>
        <v>2.7378028982026903E-2</v>
      </c>
      <c r="K112">
        <f t="shared" si="15"/>
        <v>95.227634051632691</v>
      </c>
      <c r="L112" s="39">
        <f t="shared" si="12"/>
        <v>1.1978608719952932E-2</v>
      </c>
      <c r="N112" s="33">
        <v>43605</v>
      </c>
      <c r="O112">
        <v>7106.31</v>
      </c>
      <c r="Q112" s="33">
        <v>43978</v>
      </c>
      <c r="R112">
        <v>9250</v>
      </c>
      <c r="Y112">
        <f t="shared" si="13"/>
        <v>9163.42</v>
      </c>
      <c r="Z112" s="34">
        <f t="shared" si="16"/>
        <v>1.0252944473294612E-2</v>
      </c>
      <c r="AA112">
        <f t="shared" si="17"/>
        <v>143.0661179274897</v>
      </c>
      <c r="AC112" s="40">
        <v>43605</v>
      </c>
      <c r="AD112">
        <v>7106.31</v>
      </c>
      <c r="AF112" s="40">
        <v>43648</v>
      </c>
      <c r="AG112" t="s">
        <v>38</v>
      </c>
    </row>
    <row r="113" spans="1:33" x14ac:dyDescent="0.25">
      <c r="A113" s="33">
        <v>43607</v>
      </c>
      <c r="B113">
        <v>7832.46</v>
      </c>
      <c r="D113" s="5">
        <v>43650</v>
      </c>
      <c r="E113">
        <v>13991</v>
      </c>
      <c r="G113" s="5">
        <f t="shared" si="9"/>
        <v>43650</v>
      </c>
      <c r="H113">
        <f t="shared" si="10"/>
        <v>11721.74</v>
      </c>
      <c r="I113">
        <f t="shared" si="11"/>
        <v>13991</v>
      </c>
      <c r="J113" s="34">
        <f t="shared" si="14"/>
        <v>3.0190108654861048E-2</v>
      </c>
      <c r="K113">
        <f t="shared" si="15"/>
        <v>98.102566670596829</v>
      </c>
      <c r="L113" s="39">
        <f t="shared" si="12"/>
        <v>5.7391917552751526E-3</v>
      </c>
      <c r="N113" s="33">
        <v>43606</v>
      </c>
      <c r="O113">
        <v>8086.18</v>
      </c>
      <c r="Q113" s="33">
        <v>43979</v>
      </c>
      <c r="R113">
        <v>9560</v>
      </c>
      <c r="Y113">
        <f t="shared" si="13"/>
        <v>9446.84</v>
      </c>
      <c r="Z113" s="34">
        <f t="shared" si="16"/>
        <v>-2.5840133923797914E-3</v>
      </c>
      <c r="AA113">
        <f t="shared" si="17"/>
        <v>142.69643316276927</v>
      </c>
      <c r="AC113" s="40">
        <v>43606</v>
      </c>
      <c r="AD113">
        <v>8086.18</v>
      </c>
      <c r="AF113" s="40">
        <v>43649</v>
      </c>
      <c r="AG113" t="s">
        <v>38</v>
      </c>
    </row>
    <row r="114" spans="1:33" x14ac:dyDescent="0.25">
      <c r="A114" s="33">
        <v>43608</v>
      </c>
      <c r="B114">
        <v>7878.46</v>
      </c>
      <c r="D114" s="5">
        <v>43651</v>
      </c>
      <c r="E114">
        <v>13887</v>
      </c>
      <c r="G114" s="5">
        <f t="shared" si="9"/>
        <v>43651</v>
      </c>
      <c r="H114">
        <f t="shared" si="10"/>
        <v>11034</v>
      </c>
      <c r="I114">
        <f t="shared" si="11"/>
        <v>13887</v>
      </c>
      <c r="J114" s="34">
        <f t="shared" si="14"/>
        <v>-5.1238826645645497E-2</v>
      </c>
      <c r="K114">
        <f t="shared" si="15"/>
        <v>93.075906263469236</v>
      </c>
      <c r="L114" s="39">
        <f t="shared" si="12"/>
        <v>-3.1187404379460215E-3</v>
      </c>
      <c r="N114" s="33">
        <v>43607</v>
      </c>
      <c r="O114">
        <v>7832.46</v>
      </c>
      <c r="Q114" s="33">
        <v>43980</v>
      </c>
      <c r="R114">
        <v>9470</v>
      </c>
      <c r="Y114">
        <f t="shared" si="13"/>
        <v>9415.9599999999991</v>
      </c>
      <c r="Z114" s="34">
        <f t="shared" si="16"/>
        <v>6.1454080086534857E-3</v>
      </c>
      <c r="AA114">
        <f t="shared" si="17"/>
        <v>143.57336096593406</v>
      </c>
      <c r="AC114" s="40">
        <v>43607</v>
      </c>
      <c r="AD114">
        <v>7832.46</v>
      </c>
      <c r="AF114" s="40">
        <v>43650</v>
      </c>
      <c r="AG114" t="s">
        <v>38</v>
      </c>
    </row>
    <row r="115" spans="1:33" x14ac:dyDescent="0.25">
      <c r="A115" s="33">
        <v>43609</v>
      </c>
      <c r="B115">
        <v>8112.36</v>
      </c>
      <c r="D115" s="5">
        <v>43654</v>
      </c>
      <c r="E115">
        <v>15314</v>
      </c>
      <c r="G115" s="5">
        <f t="shared" si="9"/>
        <v>43654</v>
      </c>
      <c r="H115">
        <f t="shared" si="10"/>
        <v>12207.1</v>
      </c>
      <c r="I115">
        <f t="shared" si="11"/>
        <v>15314</v>
      </c>
      <c r="J115" s="34">
        <f t="shared" si="14"/>
        <v>3.5588637770886944E-3</v>
      </c>
      <c r="K115">
        <f t="shared" si="15"/>
        <v>93.407150734789994</v>
      </c>
      <c r="L115" s="39">
        <f t="shared" si="12"/>
        <v>6.0013546364796611E-3</v>
      </c>
      <c r="N115" s="33">
        <v>43608</v>
      </c>
      <c r="O115">
        <v>7878.46</v>
      </c>
      <c r="Q115" s="33">
        <v>43983</v>
      </c>
      <c r="R115">
        <v>9650</v>
      </c>
      <c r="Y115">
        <f t="shared" si="13"/>
        <v>9680.19</v>
      </c>
      <c r="Z115" s="34">
        <f t="shared" si="16"/>
        <v>9.0545371317314327E-3</v>
      </c>
      <c r="AA115">
        <f t="shared" si="17"/>
        <v>144.87335129392758</v>
      </c>
      <c r="AC115" s="40">
        <v>43608</v>
      </c>
      <c r="AD115">
        <v>7878.46</v>
      </c>
      <c r="AF115" s="40">
        <v>43651</v>
      </c>
      <c r="AG115" t="s">
        <v>38</v>
      </c>
    </row>
    <row r="116" spans="1:33" x14ac:dyDescent="0.25">
      <c r="A116" s="33">
        <v>43610</v>
      </c>
      <c r="B116">
        <v>8112.36</v>
      </c>
      <c r="D116" s="5">
        <v>43655</v>
      </c>
      <c r="E116">
        <v>15702</v>
      </c>
      <c r="G116" s="5">
        <f t="shared" si="9"/>
        <v>43655</v>
      </c>
      <c r="H116">
        <f t="shared" si="10"/>
        <v>12401.88</v>
      </c>
      <c r="I116">
        <f t="shared" si="11"/>
        <v>15702</v>
      </c>
      <c r="J116" s="34">
        <f t="shared" si="14"/>
        <v>-9.3800058533795028E-3</v>
      </c>
      <c r="K116">
        <f t="shared" si="15"/>
        <v>92.530991114150169</v>
      </c>
      <c r="L116" s="39">
        <f t="shared" si="12"/>
        <v>7.4449713835542664E-3</v>
      </c>
      <c r="N116" s="33">
        <v>43609</v>
      </c>
      <c r="O116">
        <v>8112.36</v>
      </c>
      <c r="Q116" s="33">
        <v>43984</v>
      </c>
      <c r="R116">
        <v>9580</v>
      </c>
      <c r="Y116">
        <f t="shared" si="13"/>
        <v>9522.85</v>
      </c>
      <c r="Z116" s="34">
        <f t="shared" si="16"/>
        <v>8.9999271895848665E-3</v>
      </c>
      <c r="AA116">
        <f t="shared" si="17"/>
        <v>146.17720090728409</v>
      </c>
      <c r="AC116" s="40">
        <v>43609</v>
      </c>
      <c r="AD116">
        <v>8112.36</v>
      </c>
      <c r="AF116" s="40">
        <v>43654</v>
      </c>
      <c r="AG116" t="s">
        <v>38</v>
      </c>
    </row>
    <row r="117" spans="1:33" x14ac:dyDescent="0.25">
      <c r="A117" s="33">
        <v>43611</v>
      </c>
      <c r="B117">
        <v>8582.0400000000009</v>
      </c>
      <c r="D117" s="5">
        <v>43656</v>
      </c>
      <c r="E117">
        <v>15099</v>
      </c>
      <c r="G117" s="5">
        <f t="shared" si="9"/>
        <v>43656</v>
      </c>
      <c r="H117">
        <f t="shared" si="10"/>
        <v>11778.8</v>
      </c>
      <c r="I117">
        <f t="shared" si="11"/>
        <v>15099</v>
      </c>
      <c r="J117" s="34">
        <f t="shared" si="14"/>
        <v>-1.1838018705902176E-2</v>
      </c>
      <c r="K117">
        <f t="shared" si="15"/>
        <v>91.435607510465189</v>
      </c>
      <c r="L117" s="39">
        <f t="shared" si="12"/>
        <v>1.1358491067440468E-2</v>
      </c>
      <c r="N117" s="33">
        <v>43610</v>
      </c>
      <c r="O117">
        <v>8112.36</v>
      </c>
      <c r="Q117" s="33">
        <v>43985</v>
      </c>
      <c r="R117">
        <v>9655</v>
      </c>
      <c r="Y117">
        <f t="shared" si="13"/>
        <v>9583.65</v>
      </c>
      <c r="Z117" s="34">
        <f t="shared" si="16"/>
        <v>-1.4441667680691328E-3</v>
      </c>
      <c r="AA117">
        <f t="shared" si="17"/>
        <v>145.96609665148443</v>
      </c>
      <c r="AC117" s="40">
        <v>43610</v>
      </c>
      <c r="AD117">
        <v>8112.36</v>
      </c>
      <c r="AF117" s="40">
        <v>43655</v>
      </c>
      <c r="AG117" t="s">
        <v>38</v>
      </c>
    </row>
    <row r="118" spans="1:33" x14ac:dyDescent="0.25">
      <c r="A118" s="33">
        <v>43612</v>
      </c>
      <c r="B118">
        <v>8754.64</v>
      </c>
      <c r="D118" s="5">
        <v>43657</v>
      </c>
      <c r="E118">
        <v>14434</v>
      </c>
      <c r="G118" s="5">
        <f t="shared" si="9"/>
        <v>43657</v>
      </c>
      <c r="H118">
        <f t="shared" si="10"/>
        <v>11146.07</v>
      </c>
      <c r="I118">
        <f t="shared" si="11"/>
        <v>14434</v>
      </c>
      <c r="J118" s="34">
        <f t="shared" si="14"/>
        <v>-9.6750443687052545E-3</v>
      </c>
      <c r="K118">
        <f t="shared" si="15"/>
        <v>90.550963950921926</v>
      </c>
      <c r="L118" s="39">
        <f t="shared" si="12"/>
        <v>9.0266702222845385E-3</v>
      </c>
      <c r="N118" s="33">
        <v>43611</v>
      </c>
      <c r="O118">
        <v>8582.0400000000009</v>
      </c>
      <c r="Q118" s="33">
        <v>43986</v>
      </c>
      <c r="R118">
        <v>9895</v>
      </c>
      <c r="Y118">
        <f t="shared" si="13"/>
        <v>9783.8700000000008</v>
      </c>
      <c r="Z118" s="34">
        <f t="shared" si="16"/>
        <v>-3.9657553422665082E-3</v>
      </c>
      <c r="AA118">
        <f t="shared" si="17"/>
        <v>145.38723082389902</v>
      </c>
      <c r="AC118" s="40">
        <v>43611</v>
      </c>
      <c r="AD118">
        <v>8582.0400000000009</v>
      </c>
      <c r="AF118" s="40">
        <v>43656</v>
      </c>
      <c r="AG118" t="s">
        <v>38</v>
      </c>
    </row>
    <row r="119" spans="1:33" x14ac:dyDescent="0.25">
      <c r="A119" s="33">
        <v>43613</v>
      </c>
      <c r="B119">
        <v>8687.7900000000009</v>
      </c>
      <c r="D119" s="5">
        <v>43658</v>
      </c>
      <c r="E119">
        <v>14434</v>
      </c>
      <c r="G119" s="5">
        <f t="shared" si="9"/>
        <v>43658</v>
      </c>
      <c r="H119">
        <f t="shared" si="10"/>
        <v>11907.36</v>
      </c>
      <c r="I119">
        <f t="shared" si="11"/>
        <v>14434</v>
      </c>
      <c r="J119" s="34">
        <f t="shared" si="14"/>
        <v>6.830120392210004E-2</v>
      </c>
      <c r="K119">
        <f t="shared" si="15"/>
        <v>96.735703805076568</v>
      </c>
      <c r="L119" s="39">
        <f t="shared" si="12"/>
        <v>7.9491944136116377E-3</v>
      </c>
      <c r="N119" s="33">
        <v>43612</v>
      </c>
      <c r="O119">
        <v>8754.64</v>
      </c>
      <c r="Q119" s="33">
        <v>43987</v>
      </c>
      <c r="R119">
        <v>9800</v>
      </c>
      <c r="Y119">
        <f t="shared" si="13"/>
        <v>9712.33</v>
      </c>
      <c r="Z119" s="34">
        <f t="shared" si="16"/>
        <v>2.2887734764056589E-3</v>
      </c>
      <c r="AA119">
        <f t="shared" si="17"/>
        <v>145.71998926161683</v>
      </c>
      <c r="AC119" s="40">
        <v>43612</v>
      </c>
      <c r="AD119">
        <v>8754.64</v>
      </c>
      <c r="AF119" s="40">
        <v>43657</v>
      </c>
      <c r="AG119" t="s">
        <v>38</v>
      </c>
    </row>
    <row r="120" spans="1:33" x14ac:dyDescent="0.25">
      <c r="A120" s="33">
        <v>43614</v>
      </c>
      <c r="B120">
        <v>8646.35</v>
      </c>
      <c r="D120" s="5">
        <v>43661</v>
      </c>
      <c r="E120">
        <v>13425</v>
      </c>
      <c r="G120" s="5">
        <f t="shared" si="9"/>
        <v>43661</v>
      </c>
      <c r="H120">
        <f t="shared" si="10"/>
        <v>10821.99</v>
      </c>
      <c r="I120">
        <f t="shared" si="11"/>
        <v>13425</v>
      </c>
      <c r="J120" s="34">
        <f t="shared" si="14"/>
        <v>-2.1246794758095988E-2</v>
      </c>
      <c r="K120">
        <f t="shared" si="15"/>
        <v>94.680380160550143</v>
      </c>
      <c r="L120" s="39">
        <f t="shared" si="12"/>
        <v>5.682284401411275E-3</v>
      </c>
      <c r="N120" s="33">
        <v>43613</v>
      </c>
      <c r="O120">
        <v>8687.7900000000009</v>
      </c>
      <c r="Q120" s="33">
        <v>43990</v>
      </c>
      <c r="R120">
        <v>9780</v>
      </c>
      <c r="Y120">
        <f t="shared" si="13"/>
        <v>9702.8700000000008</v>
      </c>
      <c r="Z120" s="34">
        <f t="shared" si="16"/>
        <v>1.0667967040508541E-3</v>
      </c>
      <c r="AA120">
        <f t="shared" si="17"/>
        <v>145.87544286587547</v>
      </c>
      <c r="AC120" s="40">
        <v>43613</v>
      </c>
      <c r="AD120">
        <v>8687.7900000000009</v>
      </c>
      <c r="AF120" s="40">
        <v>43658</v>
      </c>
      <c r="AG120" t="s">
        <v>38</v>
      </c>
    </row>
    <row r="121" spans="1:33" x14ac:dyDescent="0.25">
      <c r="A121" s="33">
        <v>43615</v>
      </c>
      <c r="B121">
        <v>8463.48</v>
      </c>
      <c r="D121" s="5">
        <v>43662</v>
      </c>
      <c r="E121">
        <v>11973</v>
      </c>
      <c r="G121" s="5">
        <f t="shared" si="9"/>
        <v>43662</v>
      </c>
      <c r="H121">
        <f t="shared" si="10"/>
        <v>9595.0499999999993</v>
      </c>
      <c r="I121">
        <f t="shared" si="11"/>
        <v>11973</v>
      </c>
      <c r="J121" s="34">
        <f t="shared" si="14"/>
        <v>-5.2182874636368393E-3</v>
      </c>
      <c r="K121">
        <f t="shared" si="15"/>
        <v>94.186310719705972</v>
      </c>
      <c r="L121" s="39">
        <f t="shared" si="12"/>
        <v>6.8273739489626006E-3</v>
      </c>
      <c r="N121" s="33">
        <v>43614</v>
      </c>
      <c r="O121">
        <v>8646.35</v>
      </c>
      <c r="Q121" s="33">
        <v>43991</v>
      </c>
      <c r="R121">
        <v>9805</v>
      </c>
      <c r="Y121">
        <f t="shared" si="13"/>
        <v>9749.6</v>
      </c>
      <c r="Z121" s="34">
        <f t="shared" si="16"/>
        <v>2.2598635843504855E-3</v>
      </c>
      <c r="AA121">
        <f t="shared" si="17"/>
        <v>146.20510146705905</v>
      </c>
      <c r="AC121" s="40">
        <v>43614</v>
      </c>
      <c r="AD121">
        <v>8646.35</v>
      </c>
      <c r="AF121" s="40">
        <v>43661</v>
      </c>
      <c r="AG121" t="s">
        <v>38</v>
      </c>
    </row>
    <row r="122" spans="1:33" x14ac:dyDescent="0.25">
      <c r="A122" s="33">
        <v>43616</v>
      </c>
      <c r="B122">
        <v>8503.3799999999992</v>
      </c>
      <c r="D122" s="5">
        <v>43663</v>
      </c>
      <c r="E122">
        <v>12053</v>
      </c>
      <c r="G122" s="5">
        <f t="shared" si="9"/>
        <v>43663</v>
      </c>
      <c r="H122">
        <f t="shared" si="10"/>
        <v>9686.99</v>
      </c>
      <c r="I122">
        <f t="shared" si="11"/>
        <v>12053</v>
      </c>
      <c r="J122" s="34">
        <f t="shared" si="14"/>
        <v>2.9003235717162124E-3</v>
      </c>
      <c r="K122">
        <f t="shared" si="15"/>
        <v>94.459481496819322</v>
      </c>
      <c r="L122" s="39">
        <f t="shared" si="12"/>
        <v>-4.3743295585203512E-3</v>
      </c>
      <c r="N122" s="33">
        <v>43615</v>
      </c>
      <c r="O122">
        <v>8463.48</v>
      </c>
      <c r="Q122" s="33">
        <v>43992</v>
      </c>
      <c r="R122">
        <v>9935</v>
      </c>
      <c r="Y122">
        <f t="shared" si="13"/>
        <v>9867.6299999999992</v>
      </c>
      <c r="Z122" s="34">
        <f t="shared" si="16"/>
        <v>-1.1524038727284136E-3</v>
      </c>
      <c r="AA122">
        <f t="shared" si="17"/>
        <v>146.03661414191575</v>
      </c>
      <c r="AC122" s="40">
        <v>43615</v>
      </c>
      <c r="AD122">
        <v>8463.48</v>
      </c>
      <c r="AF122" s="40">
        <v>43662</v>
      </c>
      <c r="AG122" t="s">
        <v>38</v>
      </c>
    </row>
    <row r="123" spans="1:33" x14ac:dyDescent="0.25">
      <c r="A123" s="33">
        <v>43617</v>
      </c>
      <c r="B123">
        <v>8503.3799999999992</v>
      </c>
      <c r="D123" s="5">
        <v>43664</v>
      </c>
      <c r="E123">
        <v>12982</v>
      </c>
      <c r="G123" s="5">
        <f t="shared" si="9"/>
        <v>43664</v>
      </c>
      <c r="H123">
        <f t="shared" si="10"/>
        <v>10616.88</v>
      </c>
      <c r="I123">
        <f t="shared" si="11"/>
        <v>12982</v>
      </c>
      <c r="J123" s="34">
        <f t="shared" si="14"/>
        <v>1.8917452187429129E-2</v>
      </c>
      <c r="K123">
        <f t="shared" si="15"/>
        <v>96.246414221684745</v>
      </c>
      <c r="L123" s="39">
        <f t="shared" si="12"/>
        <v>1.7964135132575443E-4</v>
      </c>
      <c r="N123" s="33">
        <v>43616</v>
      </c>
      <c r="O123">
        <v>8503.3799999999992</v>
      </c>
      <c r="Q123" s="33">
        <v>43993</v>
      </c>
      <c r="R123">
        <v>9300</v>
      </c>
      <c r="Y123">
        <f t="shared" si="13"/>
        <v>9340.86</v>
      </c>
      <c r="Z123" s="34">
        <f t="shared" si="16"/>
        <v>1.053181119525981E-2</v>
      </c>
      <c r="AA123">
        <f t="shared" si="17"/>
        <v>147.57464418965338</v>
      </c>
      <c r="AC123" s="40">
        <v>43616</v>
      </c>
      <c r="AD123">
        <v>8503.3799999999992</v>
      </c>
      <c r="AF123" s="40">
        <v>43663</v>
      </c>
      <c r="AG123" t="s">
        <v>38</v>
      </c>
    </row>
    <row r="124" spans="1:33" x14ac:dyDescent="0.25">
      <c r="A124" s="33">
        <v>43618</v>
      </c>
      <c r="B124">
        <v>8687.43</v>
      </c>
      <c r="D124" s="5">
        <v>43665</v>
      </c>
      <c r="E124">
        <v>12871</v>
      </c>
      <c r="G124" s="5">
        <f t="shared" si="9"/>
        <v>43665</v>
      </c>
      <c r="H124">
        <f t="shared" si="10"/>
        <v>10529.52</v>
      </c>
      <c r="I124">
        <f t="shared" si="11"/>
        <v>12871</v>
      </c>
      <c r="J124" s="34">
        <f t="shared" si="14"/>
        <v>3.2189433055707095E-4</v>
      </c>
      <c r="K124">
        <f t="shared" si="15"/>
        <v>96.277395396759161</v>
      </c>
      <c r="L124" s="39">
        <f t="shared" si="12"/>
        <v>-4.3307393898993629E-3</v>
      </c>
      <c r="N124" s="33">
        <v>43617</v>
      </c>
      <c r="O124">
        <v>8503.3799999999992</v>
      </c>
      <c r="Q124" s="33">
        <v>43994</v>
      </c>
      <c r="R124">
        <v>9465</v>
      </c>
      <c r="Y124">
        <f t="shared" si="13"/>
        <v>9463.2999999999993</v>
      </c>
      <c r="Z124" s="34">
        <f t="shared" si="16"/>
        <v>4.6339347216286519E-3</v>
      </c>
      <c r="AA124">
        <f t="shared" si="17"/>
        <v>148.25849545739581</v>
      </c>
      <c r="AC124" s="40">
        <v>43617</v>
      </c>
      <c r="AD124">
        <v>8503.3799999999992</v>
      </c>
      <c r="AF124" s="40">
        <v>43664</v>
      </c>
      <c r="AG124" t="s">
        <v>38</v>
      </c>
    </row>
    <row r="125" spans="1:33" x14ac:dyDescent="0.25">
      <c r="A125" s="33">
        <v>43619</v>
      </c>
      <c r="B125">
        <v>8556.11</v>
      </c>
      <c r="D125" s="5">
        <v>43668</v>
      </c>
      <c r="E125">
        <v>12484</v>
      </c>
      <c r="G125" s="5">
        <f t="shared" si="9"/>
        <v>43668</v>
      </c>
      <c r="H125">
        <f t="shared" si="10"/>
        <v>10322.33</v>
      </c>
      <c r="I125">
        <f t="shared" si="11"/>
        <v>12484</v>
      </c>
      <c r="J125" s="34">
        <f t="shared" si="14"/>
        <v>1.0390533512710465E-2</v>
      </c>
      <c r="K125">
        <f t="shared" si="15"/>
        <v>97.277768900145674</v>
      </c>
      <c r="L125" s="39">
        <f t="shared" si="12"/>
        <v>3.7178636502468443E-3</v>
      </c>
      <c r="N125" s="33">
        <v>43618</v>
      </c>
      <c r="O125">
        <v>8687.43</v>
      </c>
      <c r="Q125" s="33">
        <v>43997</v>
      </c>
      <c r="R125">
        <v>9440</v>
      </c>
      <c r="Y125">
        <f t="shared" si="13"/>
        <v>9481.06</v>
      </c>
      <c r="Z125" s="34">
        <f t="shared" si="16"/>
        <v>4.5180338542419873E-3</v>
      </c>
      <c r="AA125">
        <f t="shared" si="17"/>
        <v>148.92833235905132</v>
      </c>
      <c r="AC125" s="40">
        <v>43618</v>
      </c>
      <c r="AD125">
        <v>8687.43</v>
      </c>
      <c r="AF125" s="40">
        <v>43665</v>
      </c>
      <c r="AG125" t="s">
        <v>38</v>
      </c>
    </row>
    <row r="126" spans="1:33" x14ac:dyDescent="0.25">
      <c r="A126" s="33">
        <v>43620</v>
      </c>
      <c r="B126">
        <v>7651.38</v>
      </c>
      <c r="D126" s="5">
        <v>43669</v>
      </c>
      <c r="E126">
        <v>12490</v>
      </c>
      <c r="G126" s="5">
        <f t="shared" si="9"/>
        <v>43669</v>
      </c>
      <c r="H126">
        <f t="shared" si="10"/>
        <v>10147.93</v>
      </c>
      <c r="I126">
        <f t="shared" si="11"/>
        <v>12490</v>
      </c>
      <c r="J126" s="34">
        <f t="shared" si="14"/>
        <v>-1.7376025429119757E-2</v>
      </c>
      <c r="K126">
        <f t="shared" si="15"/>
        <v>95.587467914048702</v>
      </c>
      <c r="L126" s="39">
        <f t="shared" si="12"/>
        <v>-5.2314690357626592E-3</v>
      </c>
      <c r="N126" s="33">
        <v>43619</v>
      </c>
      <c r="O126">
        <v>8556.11</v>
      </c>
      <c r="Q126" s="33">
        <v>43998</v>
      </c>
      <c r="R126">
        <v>9530</v>
      </c>
      <c r="Y126">
        <f t="shared" si="13"/>
        <v>9494.7000000000007</v>
      </c>
      <c r="Z126" s="34">
        <f t="shared" si="16"/>
        <v>8.0952406022538614E-3</v>
      </c>
      <c r="AA126">
        <f t="shared" si="17"/>
        <v>150.13394304199028</v>
      </c>
      <c r="AC126" s="40">
        <v>43619</v>
      </c>
      <c r="AD126">
        <v>8556.11</v>
      </c>
      <c r="AF126" s="40">
        <v>43668</v>
      </c>
      <c r="AG126" t="s">
        <v>38</v>
      </c>
    </row>
    <row r="127" spans="1:33" x14ac:dyDescent="0.25">
      <c r="A127" s="33">
        <v>43621</v>
      </c>
      <c r="B127">
        <v>7732.88</v>
      </c>
      <c r="D127" s="5">
        <v>43670</v>
      </c>
      <c r="E127">
        <v>11862</v>
      </c>
      <c r="G127" s="5">
        <f t="shared" si="9"/>
        <v>43670</v>
      </c>
      <c r="H127">
        <f t="shared" si="10"/>
        <v>9671.7099999999991</v>
      </c>
      <c r="I127">
        <f t="shared" si="11"/>
        <v>11862</v>
      </c>
      <c r="J127" s="34">
        <f t="shared" si="14"/>
        <v>3.3524270818072743E-3</v>
      </c>
      <c r="K127">
        <f t="shared" si="15"/>
        <v>95.907917930165141</v>
      </c>
      <c r="L127" s="39">
        <f t="shared" si="12"/>
        <v>7.1614423065602395E-3</v>
      </c>
      <c r="N127" s="33">
        <v>43620</v>
      </c>
      <c r="O127">
        <v>7651.38</v>
      </c>
      <c r="Q127" s="33">
        <v>43999</v>
      </c>
      <c r="R127">
        <v>9325</v>
      </c>
      <c r="Y127">
        <f t="shared" si="13"/>
        <v>9374.0400000000009</v>
      </c>
      <c r="Z127" s="34">
        <f t="shared" si="16"/>
        <v>8.8028754010452959E-3</v>
      </c>
      <c r="AA127">
        <f t="shared" si="17"/>
        <v>151.45555343605653</v>
      </c>
      <c r="AC127" s="40">
        <v>43620</v>
      </c>
      <c r="AD127">
        <v>7651.38</v>
      </c>
      <c r="AF127" s="40">
        <v>43669</v>
      </c>
      <c r="AG127" t="s">
        <v>38</v>
      </c>
    </row>
    <row r="128" spans="1:33" x14ac:dyDescent="0.25">
      <c r="A128" s="33">
        <v>43622</v>
      </c>
      <c r="B128">
        <v>7690.61</v>
      </c>
      <c r="D128" s="5">
        <v>43671</v>
      </c>
      <c r="E128">
        <v>12139</v>
      </c>
      <c r="G128" s="5">
        <f t="shared" si="9"/>
        <v>43671</v>
      </c>
      <c r="H128">
        <f t="shared" si="10"/>
        <v>9874.0499999999993</v>
      </c>
      <c r="I128">
        <f t="shared" si="11"/>
        <v>12139</v>
      </c>
      <c r="J128" s="34">
        <f t="shared" si="14"/>
        <v>-2.4310707060286596E-3</v>
      </c>
      <c r="K128">
        <f t="shared" si="15"/>
        <v>95.674759000408912</v>
      </c>
      <c r="L128" s="39">
        <f t="shared" si="12"/>
        <v>-3.7572393951967875E-5</v>
      </c>
      <c r="N128" s="33">
        <v>43621</v>
      </c>
      <c r="O128">
        <v>7732.88</v>
      </c>
      <c r="Q128" s="33">
        <v>44000</v>
      </c>
      <c r="R128">
        <v>9410</v>
      </c>
      <c r="Y128">
        <f t="shared" si="13"/>
        <v>9343.09</v>
      </c>
      <c r="Z128" s="34">
        <f t="shared" si="16"/>
        <v>1.2416952925827673E-2</v>
      </c>
      <c r="AA128">
        <f t="shared" si="17"/>
        <v>153.3361699134272</v>
      </c>
      <c r="AC128" s="40">
        <v>43621</v>
      </c>
      <c r="AD128">
        <v>7732.88</v>
      </c>
      <c r="AF128" s="40">
        <v>43670</v>
      </c>
      <c r="AG128" t="s">
        <v>38</v>
      </c>
    </row>
    <row r="129" spans="1:33" x14ac:dyDescent="0.25">
      <c r="A129" s="33">
        <v>43623</v>
      </c>
      <c r="B129">
        <v>7898.63</v>
      </c>
      <c r="D129" s="5">
        <v>43672</v>
      </c>
      <c r="E129">
        <v>12231</v>
      </c>
      <c r="G129" s="5">
        <f t="shared" si="9"/>
        <v>43672</v>
      </c>
      <c r="H129">
        <f t="shared" si="10"/>
        <v>9834.23</v>
      </c>
      <c r="I129">
        <f t="shared" si="11"/>
        <v>12231</v>
      </c>
      <c r="J129" s="34">
        <f t="shared" si="14"/>
        <v>-1.1611671024730041E-2</v>
      </c>
      <c r="K129">
        <f t="shared" si="15"/>
        <v>94.563815173525839</v>
      </c>
      <c r="L129" s="39">
        <f t="shared" si="12"/>
        <v>-6.2270219158823137E-3</v>
      </c>
      <c r="N129" s="33">
        <v>43622</v>
      </c>
      <c r="O129">
        <v>7690.61</v>
      </c>
      <c r="Q129" s="33">
        <v>44001</v>
      </c>
      <c r="R129">
        <v>9315</v>
      </c>
      <c r="Y129">
        <f t="shared" si="13"/>
        <v>9315.35</v>
      </c>
      <c r="Z129" s="34">
        <f t="shared" si="16"/>
        <v>7.1266037821908768E-3</v>
      </c>
      <c r="AA129">
        <f t="shared" si="17"/>
        <v>154.4289360418789</v>
      </c>
      <c r="AC129" s="40">
        <v>43622</v>
      </c>
      <c r="AD129">
        <v>7690.61</v>
      </c>
      <c r="AF129" s="40">
        <v>43671</v>
      </c>
      <c r="AG129" t="s">
        <v>38</v>
      </c>
    </row>
    <row r="130" spans="1:33" x14ac:dyDescent="0.25">
      <c r="A130" s="33">
        <v>43624</v>
      </c>
      <c r="B130">
        <v>7898.63</v>
      </c>
      <c r="D130" s="5">
        <v>43675</v>
      </c>
      <c r="E130">
        <v>11633</v>
      </c>
      <c r="G130" s="5">
        <f t="shared" si="9"/>
        <v>43675</v>
      </c>
      <c r="H130">
        <f t="shared" si="10"/>
        <v>9516.61</v>
      </c>
      <c r="I130">
        <f t="shared" si="11"/>
        <v>11633</v>
      </c>
      <c r="J130" s="34">
        <f t="shared" si="14"/>
        <v>1.6594765368777242E-2</v>
      </c>
      <c r="K130">
        <f t="shared" si="15"/>
        <v>96.13307949870692</v>
      </c>
      <c r="L130" s="39">
        <f t="shared" si="12"/>
        <v>3.1267231505240911E-3</v>
      </c>
      <c r="N130" s="33">
        <v>43623</v>
      </c>
      <c r="O130">
        <v>7898.63</v>
      </c>
      <c r="Q130" s="33">
        <v>44004</v>
      </c>
      <c r="R130">
        <v>9585</v>
      </c>
      <c r="Y130">
        <f t="shared" si="13"/>
        <v>9645.06</v>
      </c>
      <c r="Z130" s="34">
        <f t="shared" si="16"/>
        <v>-6.408761353300152E-3</v>
      </c>
      <c r="AA130">
        <f t="shared" si="17"/>
        <v>153.43923784474245</v>
      </c>
      <c r="AC130" s="40">
        <v>43623</v>
      </c>
      <c r="AD130">
        <v>7898.63</v>
      </c>
      <c r="AF130" s="40">
        <v>43672</v>
      </c>
      <c r="AG130" t="s">
        <v>38</v>
      </c>
    </row>
    <row r="131" spans="1:33" x14ac:dyDescent="0.25">
      <c r="A131" s="33">
        <v>43625</v>
      </c>
      <c r="B131">
        <v>7718.88</v>
      </c>
      <c r="D131" s="5">
        <v>43676</v>
      </c>
      <c r="E131">
        <v>11883</v>
      </c>
      <c r="G131" s="5">
        <f t="shared" si="9"/>
        <v>43676</v>
      </c>
      <c r="H131">
        <f t="shared" si="10"/>
        <v>9541.65</v>
      </c>
      <c r="I131">
        <f t="shared" si="11"/>
        <v>11883</v>
      </c>
      <c r="J131" s="34">
        <f t="shared" si="14"/>
        <v>-1.8859398075479872E-2</v>
      </c>
      <c r="K131">
        <f t="shared" si="15"/>
        <v>94.320067484219052</v>
      </c>
      <c r="L131" s="39">
        <f t="shared" si="12"/>
        <v>-3.8541951514659001E-4</v>
      </c>
      <c r="N131" s="33">
        <v>43624</v>
      </c>
      <c r="O131">
        <v>7898.63</v>
      </c>
      <c r="Q131" s="33">
        <v>44005</v>
      </c>
      <c r="R131">
        <v>9660</v>
      </c>
      <c r="Y131">
        <f t="shared" si="13"/>
        <v>9629.89</v>
      </c>
      <c r="Z131" s="34">
        <f t="shared" si="16"/>
        <v>9.3975520164355508E-3</v>
      </c>
      <c r="AA131">
        <f t="shared" si="17"/>
        <v>154.88119106375063</v>
      </c>
      <c r="AC131" s="40">
        <v>43624</v>
      </c>
      <c r="AD131">
        <v>7898.63</v>
      </c>
      <c r="AF131" s="40">
        <v>43675</v>
      </c>
      <c r="AG131" t="s">
        <v>38</v>
      </c>
    </row>
    <row r="132" spans="1:33" x14ac:dyDescent="0.25">
      <c r="A132" s="33">
        <v>43626</v>
      </c>
      <c r="B132">
        <v>7943.46</v>
      </c>
      <c r="D132" s="5">
        <v>43677</v>
      </c>
      <c r="E132">
        <v>12347</v>
      </c>
      <c r="G132" s="5">
        <f t="shared" si="9"/>
        <v>43677</v>
      </c>
      <c r="H132">
        <f t="shared" si="10"/>
        <v>10026.61</v>
      </c>
      <c r="I132">
        <f t="shared" si="11"/>
        <v>12347</v>
      </c>
      <c r="J132" s="34">
        <f t="shared" si="14"/>
        <v>1.1778212353635409E-2</v>
      </c>
      <c r="K132">
        <f t="shared" si="15"/>
        <v>95.430989268257406</v>
      </c>
      <c r="L132" s="39">
        <f t="shared" si="12"/>
        <v>4.5171257281051425E-4</v>
      </c>
      <c r="N132" s="33">
        <v>43625</v>
      </c>
      <c r="O132">
        <v>7718.88</v>
      </c>
      <c r="Q132" s="33">
        <v>44006</v>
      </c>
      <c r="R132">
        <v>9285</v>
      </c>
      <c r="Y132">
        <f t="shared" si="13"/>
        <v>9288.58</v>
      </c>
      <c r="Z132" s="34">
        <f t="shared" si="16"/>
        <v>3.3771033252065763E-3</v>
      </c>
      <c r="AA132">
        <f t="shared" si="17"/>
        <v>155.40424084910399</v>
      </c>
      <c r="AC132" s="40">
        <v>43625</v>
      </c>
      <c r="AD132">
        <v>7718.88</v>
      </c>
      <c r="AF132" s="40">
        <v>43676</v>
      </c>
      <c r="AG132" t="s">
        <v>38</v>
      </c>
    </row>
    <row r="133" spans="1:33" x14ac:dyDescent="0.25">
      <c r="A133" s="33">
        <v>43627</v>
      </c>
      <c r="B133">
        <v>7926.36</v>
      </c>
      <c r="D133" s="5">
        <v>43678</v>
      </c>
      <c r="E133">
        <v>12756</v>
      </c>
      <c r="G133" s="5">
        <f t="shared" si="9"/>
        <v>43678</v>
      </c>
      <c r="H133">
        <f t="shared" si="10"/>
        <v>10411.969999999999</v>
      </c>
      <c r="I133">
        <f t="shared" si="11"/>
        <v>12756</v>
      </c>
      <c r="J133" s="34">
        <f t="shared" si="14"/>
        <v>5.3082722739372645E-3</v>
      </c>
      <c r="K133">
        <f t="shared" si="15"/>
        <v>95.937562942664499</v>
      </c>
      <c r="L133" s="39">
        <f>S134/Y134-1</f>
        <v>1.3573065397496809E-2</v>
      </c>
      <c r="N133" s="33">
        <v>43626</v>
      </c>
      <c r="O133">
        <v>7943.46</v>
      </c>
      <c r="Q133" s="33">
        <v>44007</v>
      </c>
      <c r="R133">
        <v>9280</v>
      </c>
      <c r="S133">
        <v>9450</v>
      </c>
      <c r="Y133">
        <f t="shared" si="13"/>
        <v>9275.81</v>
      </c>
      <c r="Z133" s="34">
        <f>IF(R132&gt;Y132,-R133/R132+Y133/Y132,(R133/R132-Y133/Y132))</f>
        <v>8.3630352103303274E-4</v>
      </c>
      <c r="AA133">
        <f t="shared" si="17"/>
        <v>155.53420596290957</v>
      </c>
      <c r="AC133" s="40">
        <v>43626</v>
      </c>
      <c r="AD133">
        <v>7943.46</v>
      </c>
      <c r="AF133" s="40">
        <v>43677</v>
      </c>
      <c r="AG133" t="s">
        <v>38</v>
      </c>
    </row>
    <row r="134" spans="1:33" x14ac:dyDescent="0.25">
      <c r="A134" s="33">
        <v>43628</v>
      </c>
      <c r="B134">
        <v>8120.45</v>
      </c>
      <c r="D134" s="5">
        <v>43679</v>
      </c>
      <c r="E134">
        <v>12939</v>
      </c>
      <c r="G134" s="5">
        <f t="shared" ref="G134:G197" si="18">D134</f>
        <v>43679</v>
      </c>
      <c r="H134">
        <f t="shared" ref="H134:H197" si="19">VLOOKUP($G134,$A:$B,2,FALSE)</f>
        <v>10399.379999999999</v>
      </c>
      <c r="I134">
        <f t="shared" ref="I134:I197" si="20">E134</f>
        <v>12939</v>
      </c>
      <c r="J134" s="34">
        <f t="shared" si="14"/>
        <v>-1.5555375225643875E-2</v>
      </c>
      <c r="K134">
        <f t="shared" si="15"/>
        <v>94.445218152857521</v>
      </c>
      <c r="L134" s="39">
        <f t="shared" ref="L134:L197" si="21">S135/Y135-1</f>
        <v>1.2487527722224279E-2</v>
      </c>
      <c r="N134" s="33">
        <v>43627</v>
      </c>
      <c r="O134">
        <v>7926.36</v>
      </c>
      <c r="Q134" s="33">
        <v>44008</v>
      </c>
      <c r="S134">
        <v>9315</v>
      </c>
      <c r="Y134">
        <f t="shared" ref="Y134:Y197" si="22">VLOOKUP(Q134,BTCSPOT,2,FALSE)</f>
        <v>9190.26</v>
      </c>
      <c r="Z134" s="34">
        <f>IF(S133&gt;Y133,-S134/S133+Y134/Y133,(S134/S133-Y134/Y133))</f>
        <v>5.062800060433692E-3</v>
      </c>
      <c r="AA134">
        <f t="shared" si="17"/>
        <v>156.32164455025807</v>
      </c>
      <c r="AC134" s="40">
        <v>43627</v>
      </c>
      <c r="AD134">
        <v>7926.36</v>
      </c>
      <c r="AF134" s="40">
        <v>43678</v>
      </c>
      <c r="AG134" t="s">
        <v>38</v>
      </c>
    </row>
    <row r="135" spans="1:33" x14ac:dyDescent="0.25">
      <c r="A135" s="33">
        <v>43629</v>
      </c>
      <c r="B135">
        <v>8261.0499999999993</v>
      </c>
      <c r="D135" s="5">
        <v>43682</v>
      </c>
      <c r="E135">
        <v>14538</v>
      </c>
      <c r="G135" s="5">
        <f t="shared" si="18"/>
        <v>43682</v>
      </c>
      <c r="H135">
        <f t="shared" si="19"/>
        <v>11723.69</v>
      </c>
      <c r="I135">
        <f t="shared" si="20"/>
        <v>14538</v>
      </c>
      <c r="J135" s="34">
        <f t="shared" ref="J135:J198" si="23">IF(I134&gt;H134,H135/H134-I135/I134,-(H135/H134-I135/I134))</f>
        <v>3.7652169294972726E-3</v>
      </c>
      <c r="K135">
        <f t="shared" ref="K135:K198" si="24">K134*(1+J135)</f>
        <v>94.800824887156722</v>
      </c>
      <c r="L135" s="39">
        <f t="shared" si="21"/>
        <v>1.5076926104367505E-2</v>
      </c>
      <c r="N135" s="33">
        <v>43628</v>
      </c>
      <c r="O135">
        <v>8120.45</v>
      </c>
      <c r="Q135" s="33">
        <v>44011</v>
      </c>
      <c r="S135">
        <v>9295</v>
      </c>
      <c r="Y135">
        <f t="shared" si="22"/>
        <v>9180.36</v>
      </c>
      <c r="Z135" s="34">
        <f t="shared" ref="Z135:Z198" si="25">IF(S134&gt;Y134,-S135/S134+Y135/Y134,(S135/S134-Y135/Y134))</f>
        <v>1.0698471983430213E-3</v>
      </c>
      <c r="AA135">
        <f t="shared" si="17"/>
        <v>156.48888482372053</v>
      </c>
      <c r="AC135" s="40">
        <v>43628</v>
      </c>
      <c r="AD135">
        <v>8120.45</v>
      </c>
      <c r="AF135" s="40">
        <v>43679</v>
      </c>
      <c r="AG135" t="s">
        <v>38</v>
      </c>
    </row>
    <row r="136" spans="1:33" x14ac:dyDescent="0.25">
      <c r="A136" s="33">
        <v>43630</v>
      </c>
      <c r="B136">
        <v>8452.83</v>
      </c>
      <c r="D136" s="5">
        <v>43683</v>
      </c>
      <c r="E136">
        <v>14440</v>
      </c>
      <c r="G136" s="5">
        <f t="shared" si="18"/>
        <v>43683</v>
      </c>
      <c r="H136">
        <f t="shared" si="19"/>
        <v>11643.41</v>
      </c>
      <c r="I136">
        <f t="shared" si="20"/>
        <v>14440</v>
      </c>
      <c r="J136" s="34">
        <f t="shared" si="23"/>
        <v>-1.0671864680578125E-4</v>
      </c>
      <c r="K136">
        <f t="shared" si="24"/>
        <v>94.790707871408699</v>
      </c>
      <c r="L136" s="39">
        <f t="shared" si="21"/>
        <v>1.9044165796266999E-2</v>
      </c>
      <c r="N136" s="33">
        <v>43629</v>
      </c>
      <c r="O136">
        <v>8261.0499999999993</v>
      </c>
      <c r="Q136" s="33">
        <v>44012</v>
      </c>
      <c r="S136">
        <v>9285</v>
      </c>
      <c r="Y136">
        <f t="shared" si="22"/>
        <v>9147.09</v>
      </c>
      <c r="Z136" s="34">
        <f t="shared" si="25"/>
        <v>-2.5481936575921793E-3</v>
      </c>
      <c r="AA136">
        <f t="shared" ref="AA136:AA199" si="26">AA135*(1+Z136)</f>
        <v>156.09012083992906</v>
      </c>
      <c r="AC136" s="40">
        <v>43629</v>
      </c>
      <c r="AD136">
        <v>8261.0499999999993</v>
      </c>
      <c r="AF136" s="40">
        <v>43682</v>
      </c>
      <c r="AG136" t="s">
        <v>38</v>
      </c>
    </row>
    <row r="137" spans="1:33" x14ac:dyDescent="0.25">
      <c r="A137" s="33">
        <v>43631</v>
      </c>
      <c r="B137">
        <v>8452.83</v>
      </c>
      <c r="D137" s="5">
        <v>43684</v>
      </c>
      <c r="E137">
        <v>14507</v>
      </c>
      <c r="G137" s="5">
        <f t="shared" si="18"/>
        <v>43684</v>
      </c>
      <c r="H137">
        <f t="shared" si="19"/>
        <v>11863.77</v>
      </c>
      <c r="I137">
        <f t="shared" si="20"/>
        <v>14507</v>
      </c>
      <c r="J137" s="34">
        <f t="shared" si="23"/>
        <v>1.4285837888430741E-2</v>
      </c>
      <c r="K137">
        <f t="shared" si="24"/>
        <v>96.144872557389235</v>
      </c>
      <c r="L137" s="39">
        <f t="shared" si="21"/>
        <v>9.0967345563608415E-3</v>
      </c>
      <c r="N137" s="33">
        <v>43630</v>
      </c>
      <c r="O137">
        <v>8452.83</v>
      </c>
      <c r="Q137" s="33">
        <v>44013</v>
      </c>
      <c r="S137">
        <v>9415</v>
      </c>
      <c r="Y137">
        <f t="shared" si="22"/>
        <v>9239.0499999999993</v>
      </c>
      <c r="Z137" s="34">
        <f t="shared" si="25"/>
        <v>-3.9476064486207996E-3</v>
      </c>
      <c r="AA137">
        <f t="shared" si="26"/>
        <v>155.47393847233536</v>
      </c>
      <c r="AC137" s="40">
        <v>43630</v>
      </c>
      <c r="AD137">
        <v>8452.83</v>
      </c>
      <c r="AF137" s="40">
        <v>43683</v>
      </c>
      <c r="AG137" t="s">
        <v>38</v>
      </c>
    </row>
    <row r="138" spans="1:33" x14ac:dyDescent="0.25">
      <c r="A138" s="33">
        <v>43632</v>
      </c>
      <c r="B138">
        <v>8932.64</v>
      </c>
      <c r="D138" s="5">
        <v>43685</v>
      </c>
      <c r="E138">
        <v>14269</v>
      </c>
      <c r="G138" s="5">
        <f t="shared" si="18"/>
        <v>43685</v>
      </c>
      <c r="H138">
        <f t="shared" si="19"/>
        <v>11595.78</v>
      </c>
      <c r="I138">
        <f t="shared" si="20"/>
        <v>14269</v>
      </c>
      <c r="J138" s="34">
        <f t="shared" si="23"/>
        <v>-6.1830679253447318E-3</v>
      </c>
      <c r="K138">
        <f t="shared" si="24"/>
        <v>95.550402279693287</v>
      </c>
      <c r="L138" s="39">
        <f t="shared" si="21"/>
        <v>7.9514335675872072E-3</v>
      </c>
      <c r="N138" s="33">
        <v>43631</v>
      </c>
      <c r="O138">
        <v>8452.83</v>
      </c>
      <c r="Q138" s="33">
        <v>44014</v>
      </c>
      <c r="S138">
        <v>9165</v>
      </c>
      <c r="Y138">
        <f t="shared" si="22"/>
        <v>9082.3799999999992</v>
      </c>
      <c r="Z138" s="34">
        <f t="shared" si="25"/>
        <v>9.5960011199892614E-3</v>
      </c>
      <c r="AA138">
        <f t="shared" si="26"/>
        <v>156.96586656004501</v>
      </c>
      <c r="AC138" s="40">
        <v>43631</v>
      </c>
      <c r="AD138">
        <v>8452.83</v>
      </c>
      <c r="AF138" s="40">
        <v>43684</v>
      </c>
      <c r="AG138" t="s">
        <v>38</v>
      </c>
    </row>
    <row r="139" spans="1:33" x14ac:dyDescent="0.25">
      <c r="A139" s="33">
        <v>43633</v>
      </c>
      <c r="B139">
        <v>9273.06</v>
      </c>
      <c r="D139" s="5">
        <v>43686</v>
      </c>
      <c r="E139">
        <v>14581</v>
      </c>
      <c r="G139" s="5">
        <f t="shared" si="18"/>
        <v>43686</v>
      </c>
      <c r="H139">
        <f t="shared" si="19"/>
        <v>11864.63</v>
      </c>
      <c r="I139">
        <f t="shared" si="20"/>
        <v>14581</v>
      </c>
      <c r="J139" s="34">
        <f t="shared" si="23"/>
        <v>1.3195760069861784E-3</v>
      </c>
      <c r="K139">
        <f t="shared" si="24"/>
        <v>95.676488297999441</v>
      </c>
      <c r="L139" s="39">
        <f t="shared" si="21"/>
        <v>1.8641681739689053E-2</v>
      </c>
      <c r="N139" s="33">
        <v>43632</v>
      </c>
      <c r="O139">
        <v>8932.64</v>
      </c>
      <c r="Q139" s="33">
        <v>44015</v>
      </c>
      <c r="S139">
        <v>9165</v>
      </c>
      <c r="Y139">
        <f t="shared" si="22"/>
        <v>9092.7000000000007</v>
      </c>
      <c r="Z139" s="34">
        <f t="shared" si="25"/>
        <v>1.1362660448033246E-3</v>
      </c>
      <c r="AA139">
        <f t="shared" si="26"/>
        <v>157.14422154441033</v>
      </c>
      <c r="AC139" s="40">
        <v>43632</v>
      </c>
      <c r="AD139">
        <v>8932.64</v>
      </c>
      <c r="AF139" s="40">
        <v>43685</v>
      </c>
      <c r="AG139" t="s">
        <v>38</v>
      </c>
    </row>
    <row r="140" spans="1:33" x14ac:dyDescent="0.25">
      <c r="A140" s="33">
        <v>43634</v>
      </c>
      <c r="B140">
        <v>9125.34</v>
      </c>
      <c r="D140" s="5">
        <v>43689</v>
      </c>
      <c r="E140">
        <v>14111</v>
      </c>
      <c r="G140" s="5">
        <f t="shared" si="18"/>
        <v>43689</v>
      </c>
      <c r="H140">
        <f t="shared" si="19"/>
        <v>11418.31</v>
      </c>
      <c r="I140">
        <f t="shared" si="20"/>
        <v>14111</v>
      </c>
      <c r="J140" s="34">
        <f t="shared" si="23"/>
        <v>-5.3839634248066259E-3</v>
      </c>
      <c r="K140">
        <f t="shared" si="24"/>
        <v>95.161369584389078</v>
      </c>
      <c r="L140" s="39">
        <f t="shared" si="21"/>
        <v>1.569025337149732E-2</v>
      </c>
      <c r="N140" s="33">
        <v>43633</v>
      </c>
      <c r="O140">
        <v>9273.06</v>
      </c>
      <c r="Q140" s="33">
        <v>44018</v>
      </c>
      <c r="S140">
        <v>9450</v>
      </c>
      <c r="Y140">
        <f t="shared" si="22"/>
        <v>9277.06</v>
      </c>
      <c r="Z140" s="34">
        <f t="shared" si="25"/>
        <v>-1.0820957305780698E-2</v>
      </c>
      <c r="AA140">
        <f t="shared" si="26"/>
        <v>155.44377063222811</v>
      </c>
      <c r="AC140" s="40">
        <v>43633</v>
      </c>
      <c r="AD140">
        <v>9273.06</v>
      </c>
      <c r="AF140" s="40">
        <v>43686</v>
      </c>
      <c r="AG140" t="s">
        <v>38</v>
      </c>
    </row>
    <row r="141" spans="1:33" x14ac:dyDescent="0.25">
      <c r="A141" s="33">
        <v>43635</v>
      </c>
      <c r="B141">
        <v>9167.27</v>
      </c>
      <c r="D141" s="5">
        <v>43690</v>
      </c>
      <c r="E141">
        <v>13360</v>
      </c>
      <c r="G141" s="5">
        <f t="shared" si="18"/>
        <v>43690</v>
      </c>
      <c r="H141">
        <f t="shared" si="19"/>
        <v>10882.13</v>
      </c>
      <c r="I141">
        <f t="shared" si="20"/>
        <v>13360</v>
      </c>
      <c r="J141" s="34">
        <f t="shared" si="23"/>
        <v>6.2629791675444801E-3</v>
      </c>
      <c r="K141">
        <f t="shared" si="24"/>
        <v>95.7573632596511</v>
      </c>
      <c r="L141" s="39">
        <f t="shared" si="21"/>
        <v>1.8000583229500711E-2</v>
      </c>
      <c r="N141" s="33">
        <v>43634</v>
      </c>
      <c r="O141">
        <v>9125.34</v>
      </c>
      <c r="Q141" s="33">
        <v>44019</v>
      </c>
      <c r="S141">
        <v>9400</v>
      </c>
      <c r="Y141">
        <f t="shared" si="22"/>
        <v>9254.7900000000009</v>
      </c>
      <c r="Z141" s="34">
        <f t="shared" si="25"/>
        <v>2.8904602907575683E-3</v>
      </c>
      <c r="AA141">
        <f t="shared" si="26"/>
        <v>155.89307467868619</v>
      </c>
      <c r="AC141" s="40">
        <v>43634</v>
      </c>
      <c r="AD141">
        <v>9125.34</v>
      </c>
      <c r="AF141" s="40">
        <v>43689</v>
      </c>
      <c r="AG141" t="s">
        <v>38</v>
      </c>
    </row>
    <row r="142" spans="1:33" x14ac:dyDescent="0.25">
      <c r="A142" s="33">
        <v>43636</v>
      </c>
      <c r="B142">
        <v>9562.66</v>
      </c>
      <c r="D142" s="5">
        <v>43691</v>
      </c>
      <c r="E142">
        <v>12402</v>
      </c>
      <c r="G142" s="5">
        <f t="shared" si="18"/>
        <v>43691</v>
      </c>
      <c r="H142">
        <f t="shared" si="19"/>
        <v>10171.6</v>
      </c>
      <c r="I142">
        <f t="shared" si="20"/>
        <v>12402</v>
      </c>
      <c r="J142" s="34">
        <f t="shared" si="23"/>
        <v>6.4133032504298804E-3</v>
      </c>
      <c r="K142">
        <f t="shared" si="24"/>
        <v>96.371484268696818</v>
      </c>
      <c r="L142" s="39">
        <f t="shared" si="21"/>
        <v>1.3852922581259808E-2</v>
      </c>
      <c r="N142" s="33">
        <v>43635</v>
      </c>
      <c r="O142">
        <v>9167.27</v>
      </c>
      <c r="Q142" s="33">
        <v>44020</v>
      </c>
      <c r="S142">
        <v>9600</v>
      </c>
      <c r="Y142">
        <f t="shared" si="22"/>
        <v>9430.25</v>
      </c>
      <c r="Z142" s="34">
        <f t="shared" si="25"/>
        <v>-2.317764696110336E-3</v>
      </c>
      <c r="AA142">
        <f t="shared" si="26"/>
        <v>155.53175121382785</v>
      </c>
      <c r="AC142" s="40">
        <v>43635</v>
      </c>
      <c r="AD142">
        <v>9167.27</v>
      </c>
      <c r="AF142" s="40">
        <v>43690</v>
      </c>
      <c r="AG142" t="s">
        <v>38</v>
      </c>
    </row>
    <row r="143" spans="1:33" x14ac:dyDescent="0.25">
      <c r="A143" s="33">
        <v>43637</v>
      </c>
      <c r="B143">
        <v>9939.81</v>
      </c>
      <c r="D143" s="5">
        <v>43692</v>
      </c>
      <c r="E143">
        <v>12365</v>
      </c>
      <c r="G143" s="5">
        <f t="shared" si="18"/>
        <v>43692</v>
      </c>
      <c r="H143">
        <f t="shared" si="19"/>
        <v>10372.719999999999</v>
      </c>
      <c r="I143">
        <f t="shared" si="20"/>
        <v>12365</v>
      </c>
      <c r="J143" s="34">
        <f t="shared" si="23"/>
        <v>2.2756090235947046E-2</v>
      </c>
      <c r="K143">
        <f t="shared" si="24"/>
        <v>98.564522460887417</v>
      </c>
      <c r="L143" s="39">
        <f t="shared" si="21"/>
        <v>1.6231551363818486E-2</v>
      </c>
      <c r="N143" s="33">
        <v>43636</v>
      </c>
      <c r="O143">
        <v>9562.66</v>
      </c>
      <c r="Q143" s="33">
        <v>44021</v>
      </c>
      <c r="S143">
        <v>9365</v>
      </c>
      <c r="Y143">
        <f t="shared" si="22"/>
        <v>9237.0400000000009</v>
      </c>
      <c r="Z143" s="34">
        <f t="shared" si="25"/>
        <v>3.9908445118989055E-3</v>
      </c>
      <c r="AA143">
        <f t="shared" si="26"/>
        <v>156.15245424958559</v>
      </c>
      <c r="AC143" s="40">
        <v>43636</v>
      </c>
      <c r="AD143">
        <v>9562.66</v>
      </c>
      <c r="AF143" s="40">
        <v>43691</v>
      </c>
      <c r="AG143" t="s">
        <v>38</v>
      </c>
    </row>
    <row r="144" spans="1:33" x14ac:dyDescent="0.25">
      <c r="A144" s="33">
        <v>43638</v>
      </c>
      <c r="B144">
        <v>9939.81</v>
      </c>
      <c r="D144" s="5">
        <v>43693</v>
      </c>
      <c r="E144">
        <v>12835</v>
      </c>
      <c r="G144" s="5">
        <f t="shared" si="18"/>
        <v>43693</v>
      </c>
      <c r="H144">
        <f t="shared" si="19"/>
        <v>10395.4</v>
      </c>
      <c r="I144">
        <f t="shared" si="20"/>
        <v>12835</v>
      </c>
      <c r="J144" s="34">
        <f t="shared" si="23"/>
        <v>-3.5824008945770869E-2</v>
      </c>
      <c r="K144">
        <f t="shared" si="24"/>
        <v>95.03354612651296</v>
      </c>
      <c r="L144" s="39">
        <f t="shared" si="21"/>
        <v>1.4075980021189816E-2</v>
      </c>
      <c r="N144" s="33">
        <v>43637</v>
      </c>
      <c r="O144">
        <v>9939.81</v>
      </c>
      <c r="Q144" s="33">
        <v>44022</v>
      </c>
      <c r="S144">
        <v>9385</v>
      </c>
      <c r="Y144">
        <f t="shared" si="22"/>
        <v>9235.1</v>
      </c>
      <c r="Z144" s="34">
        <f t="shared" si="25"/>
        <v>-2.3456353091093618E-3</v>
      </c>
      <c r="AA144">
        <f t="shared" si="26"/>
        <v>155.78617753929367</v>
      </c>
      <c r="AC144" s="40">
        <v>43637</v>
      </c>
      <c r="AD144">
        <v>9939.81</v>
      </c>
      <c r="AF144" s="40">
        <v>43692</v>
      </c>
      <c r="AG144" t="s">
        <v>38</v>
      </c>
    </row>
    <row r="145" spans="1:33" x14ac:dyDescent="0.25">
      <c r="A145" s="33">
        <v>43639</v>
      </c>
      <c r="B145">
        <v>9939.81</v>
      </c>
      <c r="D145" s="5">
        <v>43696</v>
      </c>
      <c r="E145">
        <v>13116</v>
      </c>
      <c r="G145" s="5">
        <f t="shared" si="18"/>
        <v>43696</v>
      </c>
      <c r="H145">
        <f t="shared" si="19"/>
        <v>10678.85</v>
      </c>
      <c r="I145">
        <f t="shared" si="20"/>
        <v>13116</v>
      </c>
      <c r="J145" s="34">
        <f t="shared" si="23"/>
        <v>5.3736074222816566E-3</v>
      </c>
      <c r="K145">
        <f t="shared" si="24"/>
        <v>95.544219095344133</v>
      </c>
      <c r="L145" s="39">
        <f t="shared" si="21"/>
        <v>1.641030839560309E-2</v>
      </c>
      <c r="N145" s="33">
        <v>43638</v>
      </c>
      <c r="O145">
        <v>9939.81</v>
      </c>
      <c r="Q145" s="33">
        <v>44025</v>
      </c>
      <c r="S145">
        <v>9380</v>
      </c>
      <c r="Y145">
        <f t="shared" si="22"/>
        <v>9249.7999999999993</v>
      </c>
      <c r="Z145" s="34">
        <f t="shared" si="25"/>
        <v>2.1245182530683637E-3</v>
      </c>
      <c r="AA145">
        <f t="shared" si="26"/>
        <v>156.11714811705164</v>
      </c>
      <c r="AC145" s="40">
        <v>43638</v>
      </c>
      <c r="AD145">
        <v>9939.81</v>
      </c>
      <c r="AF145" s="40">
        <v>43693</v>
      </c>
      <c r="AG145" t="s">
        <v>38</v>
      </c>
    </row>
    <row r="146" spans="1:33" x14ac:dyDescent="0.25">
      <c r="A146" s="33">
        <v>43640</v>
      </c>
      <c r="B146">
        <v>10856.69</v>
      </c>
      <c r="D146" s="5">
        <v>43697</v>
      </c>
      <c r="E146">
        <v>13152</v>
      </c>
      <c r="G146" s="5">
        <f t="shared" si="18"/>
        <v>43697</v>
      </c>
      <c r="H146">
        <f t="shared" si="19"/>
        <v>10706.71</v>
      </c>
      <c r="I146">
        <f t="shared" si="20"/>
        <v>13152</v>
      </c>
      <c r="J146" s="34">
        <f t="shared" si="23"/>
        <v>-1.3584409720346358E-4</v>
      </c>
      <c r="K146">
        <f t="shared" si="24"/>
        <v>95.531239977158123</v>
      </c>
      <c r="L146" s="39">
        <f t="shared" si="21"/>
        <v>8.8238167077285823E-3</v>
      </c>
      <c r="N146" s="33">
        <v>43639</v>
      </c>
      <c r="O146">
        <v>9939.81</v>
      </c>
      <c r="Q146" s="33">
        <v>44026</v>
      </c>
      <c r="S146">
        <v>9425</v>
      </c>
      <c r="Y146">
        <f t="shared" si="22"/>
        <v>9272.83</v>
      </c>
      <c r="Z146" s="34">
        <f t="shared" si="25"/>
        <v>-2.3076578017175997E-3</v>
      </c>
      <c r="AA146">
        <f t="shared" si="26"/>
        <v>155.75688316221743</v>
      </c>
      <c r="AC146" s="40">
        <v>43639</v>
      </c>
      <c r="AD146">
        <v>9939.81</v>
      </c>
      <c r="AF146" s="40">
        <v>43696</v>
      </c>
      <c r="AG146" t="s">
        <v>38</v>
      </c>
    </row>
    <row r="147" spans="1:33" x14ac:dyDescent="0.25">
      <c r="A147" s="33">
        <v>43641</v>
      </c>
      <c r="B147">
        <v>11366.24</v>
      </c>
      <c r="D147" s="5">
        <v>43698</v>
      </c>
      <c r="E147">
        <v>12347</v>
      </c>
      <c r="G147" s="5">
        <f t="shared" si="18"/>
        <v>43698</v>
      </c>
      <c r="H147">
        <f t="shared" si="19"/>
        <v>10155.19</v>
      </c>
      <c r="I147">
        <f t="shared" si="20"/>
        <v>12347</v>
      </c>
      <c r="J147" s="34">
        <f t="shared" si="23"/>
        <v>9.6957987736054907E-3</v>
      </c>
      <c r="K147">
        <f t="shared" si="24"/>
        <v>96.457491656569658</v>
      </c>
      <c r="L147" s="39">
        <f t="shared" si="21"/>
        <v>1.553120135858177E-2</v>
      </c>
      <c r="N147" s="33">
        <v>43640</v>
      </c>
      <c r="O147">
        <v>10856.69</v>
      </c>
      <c r="Q147" s="33">
        <v>44027</v>
      </c>
      <c r="S147">
        <v>9295</v>
      </c>
      <c r="Y147">
        <f t="shared" si="22"/>
        <v>9213.7000000000007</v>
      </c>
      <c r="Z147" s="34">
        <f t="shared" si="25"/>
        <v>7.4164093861611713E-3</v>
      </c>
      <c r="AA147">
        <f t="shared" si="26"/>
        <v>156.91203997246089</v>
      </c>
      <c r="AC147" s="40">
        <v>43640</v>
      </c>
      <c r="AD147">
        <v>10856.69</v>
      </c>
      <c r="AF147" s="40">
        <v>43697</v>
      </c>
      <c r="AG147" t="s">
        <v>38</v>
      </c>
    </row>
    <row r="148" spans="1:33" x14ac:dyDescent="0.25">
      <c r="A148" s="33">
        <v>43642</v>
      </c>
      <c r="B148">
        <v>12733.71</v>
      </c>
      <c r="D148" s="5">
        <v>43699</v>
      </c>
      <c r="E148">
        <v>12432</v>
      </c>
      <c r="G148" s="5">
        <f t="shared" si="18"/>
        <v>43699</v>
      </c>
      <c r="H148">
        <f t="shared" si="19"/>
        <v>10182.76</v>
      </c>
      <c r="I148">
        <f t="shared" si="20"/>
        <v>12432</v>
      </c>
      <c r="J148" s="34">
        <f t="shared" si="23"/>
        <v>-4.1693954197523642E-3</v>
      </c>
      <c r="K148">
        <f t="shared" si="24"/>
        <v>96.055322232655953</v>
      </c>
      <c r="L148" s="39">
        <f t="shared" si="21"/>
        <v>1.4447966681554014E-2</v>
      </c>
      <c r="N148" s="33">
        <v>43641</v>
      </c>
      <c r="O148">
        <v>11366.24</v>
      </c>
      <c r="Q148" s="33">
        <v>44028</v>
      </c>
      <c r="S148">
        <v>9245</v>
      </c>
      <c r="Y148">
        <f t="shared" si="22"/>
        <v>9103.61</v>
      </c>
      <c r="Z148" s="34">
        <f t="shared" si="25"/>
        <v>-6.5692753073000043E-3</v>
      </c>
      <c r="AA148">
        <f t="shared" si="26"/>
        <v>155.88124158285174</v>
      </c>
      <c r="AC148" s="40">
        <v>43641</v>
      </c>
      <c r="AD148">
        <v>11366.24</v>
      </c>
      <c r="AF148" s="40">
        <v>43698</v>
      </c>
      <c r="AG148" t="s">
        <v>38</v>
      </c>
    </row>
    <row r="149" spans="1:33" x14ac:dyDescent="0.25">
      <c r="A149" s="33">
        <v>43643</v>
      </c>
      <c r="B149">
        <v>10686.14</v>
      </c>
      <c r="D149" s="5">
        <v>43700</v>
      </c>
      <c r="E149">
        <v>12768</v>
      </c>
      <c r="G149" s="5">
        <f t="shared" si="18"/>
        <v>43700</v>
      </c>
      <c r="H149">
        <f t="shared" si="19"/>
        <v>10361.52</v>
      </c>
      <c r="I149">
        <f t="shared" si="20"/>
        <v>12768</v>
      </c>
      <c r="J149" s="34">
        <f t="shared" si="23"/>
        <v>-9.4718651652134778E-3</v>
      </c>
      <c r="K149">
        <f t="shared" si="24"/>
        <v>95.145499172067105</v>
      </c>
      <c r="L149" s="39">
        <f t="shared" si="21"/>
        <v>1.3572056799270316E-2</v>
      </c>
      <c r="N149" s="33">
        <v>43642</v>
      </c>
      <c r="O149">
        <v>12733.71</v>
      </c>
      <c r="Q149" s="33">
        <v>44029</v>
      </c>
      <c r="S149">
        <v>9290</v>
      </c>
      <c r="Y149">
        <f t="shared" si="22"/>
        <v>9157.69</v>
      </c>
      <c r="Z149" s="34">
        <f t="shared" si="25"/>
        <v>1.0730045829607793E-3</v>
      </c>
      <c r="AA149">
        <f t="shared" si="26"/>
        <v>156.04850286946777</v>
      </c>
      <c r="AC149" s="40">
        <v>43642</v>
      </c>
      <c r="AD149">
        <v>12733.71</v>
      </c>
      <c r="AF149" s="40">
        <v>43699</v>
      </c>
      <c r="AG149" t="s">
        <v>38</v>
      </c>
    </row>
    <row r="150" spans="1:33" x14ac:dyDescent="0.25">
      <c r="A150" s="33">
        <v>43644</v>
      </c>
      <c r="B150">
        <v>12212.7</v>
      </c>
      <c r="D150" s="5">
        <v>43703</v>
      </c>
      <c r="E150">
        <v>12609</v>
      </c>
      <c r="G150" s="5">
        <f t="shared" si="18"/>
        <v>43703</v>
      </c>
      <c r="H150">
        <f t="shared" si="19"/>
        <v>10265.73</v>
      </c>
      <c r="I150">
        <f t="shared" si="20"/>
        <v>12609</v>
      </c>
      <c r="J150" s="34">
        <f t="shared" si="23"/>
        <v>3.2082249000304763E-3</v>
      </c>
      <c r="K150">
        <f t="shared" si="24"/>
        <v>95.450747331636762</v>
      </c>
      <c r="L150" s="39">
        <f t="shared" si="21"/>
        <v>1.4234476933364437E-2</v>
      </c>
      <c r="N150" s="33">
        <v>43643</v>
      </c>
      <c r="O150">
        <v>10686.14</v>
      </c>
      <c r="Q150" s="33">
        <v>44032</v>
      </c>
      <c r="S150">
        <v>9300</v>
      </c>
      <c r="Y150">
        <f t="shared" si="22"/>
        <v>9175.4699999999993</v>
      </c>
      <c r="Z150" s="34">
        <f t="shared" si="25"/>
        <v>8.6511139371325818E-4</v>
      </c>
      <c r="AA150">
        <f t="shared" si="26"/>
        <v>156.18350220727203</v>
      </c>
      <c r="AC150" s="40">
        <v>43643</v>
      </c>
      <c r="AD150">
        <v>10686.14</v>
      </c>
      <c r="AF150" s="40">
        <v>43700</v>
      </c>
      <c r="AG150" t="s">
        <v>38</v>
      </c>
    </row>
    <row r="151" spans="1:33" x14ac:dyDescent="0.25">
      <c r="A151" s="33">
        <v>43645</v>
      </c>
      <c r="B151">
        <v>12212.7</v>
      </c>
      <c r="D151" s="5">
        <v>43704</v>
      </c>
      <c r="E151">
        <v>12408</v>
      </c>
      <c r="G151" s="5">
        <f t="shared" si="18"/>
        <v>43704</v>
      </c>
      <c r="H151">
        <f t="shared" si="19"/>
        <v>10143.08</v>
      </c>
      <c r="I151">
        <f t="shared" si="20"/>
        <v>12408</v>
      </c>
      <c r="J151" s="34">
        <f t="shared" si="23"/>
        <v>3.9934759391717645E-3</v>
      </c>
      <c r="K151">
        <f t="shared" si="24"/>
        <v>95.831927594481613</v>
      </c>
      <c r="L151" s="39">
        <f t="shared" si="21"/>
        <v>1.6284004990775758E-2</v>
      </c>
      <c r="N151" s="33">
        <v>43644</v>
      </c>
      <c r="O151">
        <v>12212.7</v>
      </c>
      <c r="Q151" s="33">
        <v>44033</v>
      </c>
      <c r="S151">
        <v>9510</v>
      </c>
      <c r="Y151">
        <f t="shared" si="22"/>
        <v>9376.5300000000007</v>
      </c>
      <c r="Z151" s="34">
        <f t="shared" si="25"/>
        <v>-6.6787121074574074E-4</v>
      </c>
      <c r="AA151">
        <f t="shared" si="26"/>
        <v>156.07919174255434</v>
      </c>
      <c r="AC151" s="40">
        <v>43644</v>
      </c>
      <c r="AD151">
        <v>12212.7</v>
      </c>
      <c r="AF151" s="40">
        <v>43703</v>
      </c>
      <c r="AG151" t="s">
        <v>38</v>
      </c>
    </row>
    <row r="152" spans="1:33" x14ac:dyDescent="0.25">
      <c r="A152" s="33">
        <v>43646</v>
      </c>
      <c r="B152">
        <v>11392.98</v>
      </c>
      <c r="D152" s="5">
        <v>43705</v>
      </c>
      <c r="E152">
        <v>11773</v>
      </c>
      <c r="G152" s="5">
        <f t="shared" si="18"/>
        <v>43705</v>
      </c>
      <c r="H152">
        <f t="shared" si="19"/>
        <v>9669.4500000000007</v>
      </c>
      <c r="I152">
        <f t="shared" si="20"/>
        <v>11773</v>
      </c>
      <c r="J152" s="34">
        <f t="shared" si="23"/>
        <v>4.4817706984762173E-3</v>
      </c>
      <c r="K152">
        <f t="shared" si="24"/>
        <v>96.261424319553072</v>
      </c>
      <c r="L152" s="39">
        <f t="shared" si="21"/>
        <v>1.889038407216348E-2</v>
      </c>
      <c r="N152" s="33">
        <v>43645</v>
      </c>
      <c r="O152">
        <v>12212.7</v>
      </c>
      <c r="Q152" s="33">
        <v>44034</v>
      </c>
      <c r="S152">
        <v>9530</v>
      </c>
      <c r="Y152">
        <f t="shared" si="22"/>
        <v>9377.2999999999993</v>
      </c>
      <c r="Z152" s="34">
        <f t="shared" si="25"/>
        <v>-2.0209294903010822E-3</v>
      </c>
      <c r="AA152">
        <f t="shared" si="26"/>
        <v>155.76376670113945</v>
      </c>
      <c r="AC152" s="40">
        <v>43645</v>
      </c>
      <c r="AD152">
        <v>12212.7</v>
      </c>
      <c r="AF152" s="40">
        <v>43704</v>
      </c>
      <c r="AG152" t="s">
        <v>38</v>
      </c>
    </row>
    <row r="153" spans="1:33" x14ac:dyDescent="0.25">
      <c r="A153" s="33">
        <v>43647</v>
      </c>
      <c r="B153">
        <v>10481.86</v>
      </c>
      <c r="D153" s="5">
        <v>43706</v>
      </c>
      <c r="E153">
        <v>11602</v>
      </c>
      <c r="G153" s="5">
        <f t="shared" si="18"/>
        <v>43706</v>
      </c>
      <c r="H153">
        <f t="shared" si="19"/>
        <v>9526.0300000000007</v>
      </c>
      <c r="I153">
        <f t="shared" si="20"/>
        <v>11602</v>
      </c>
      <c r="J153" s="34">
        <f t="shared" si="23"/>
        <v>-3.0752100594255705E-4</v>
      </c>
      <c r="K153">
        <f t="shared" si="24"/>
        <v>96.23182190951286</v>
      </c>
      <c r="L153" s="39">
        <f t="shared" si="21"/>
        <v>1.2501012501012321E-2</v>
      </c>
      <c r="N153" s="33">
        <v>43646</v>
      </c>
      <c r="O153">
        <v>11392.98</v>
      </c>
      <c r="Q153" s="33">
        <v>44035</v>
      </c>
      <c r="S153">
        <v>9775</v>
      </c>
      <c r="Y153">
        <f t="shared" si="22"/>
        <v>9593.77</v>
      </c>
      <c r="Z153" s="34">
        <f t="shared" si="25"/>
        <v>-2.6238196683783244E-3</v>
      </c>
      <c r="AA153">
        <f t="shared" si="26"/>
        <v>155.35507066644831</v>
      </c>
      <c r="AC153" s="40">
        <v>43646</v>
      </c>
      <c r="AD153">
        <v>11392.98</v>
      </c>
      <c r="AF153" s="40">
        <v>43705</v>
      </c>
      <c r="AG153" t="s">
        <v>38</v>
      </c>
    </row>
    <row r="154" spans="1:33" x14ac:dyDescent="0.25">
      <c r="A154" s="33">
        <v>43648</v>
      </c>
      <c r="B154">
        <v>10714.88</v>
      </c>
      <c r="D154" s="5">
        <v>43707</v>
      </c>
      <c r="E154">
        <v>11699</v>
      </c>
      <c r="G154" s="5">
        <f t="shared" si="18"/>
        <v>43707</v>
      </c>
      <c r="H154">
        <f t="shared" si="19"/>
        <v>9626.18</v>
      </c>
      <c r="I154">
        <f t="shared" si="20"/>
        <v>11699</v>
      </c>
      <c r="J154" s="34">
        <f t="shared" si="23"/>
        <v>2.1526713463579927E-3</v>
      </c>
      <c r="K154">
        <f t="shared" si="24"/>
        <v>96.438977395145287</v>
      </c>
      <c r="L154" s="39">
        <f t="shared" si="21"/>
        <v>2.3245906786842685E-2</v>
      </c>
      <c r="N154" s="33">
        <v>43647</v>
      </c>
      <c r="O154">
        <v>10481.86</v>
      </c>
      <c r="Q154" s="33">
        <v>44036</v>
      </c>
      <c r="S154">
        <v>9750</v>
      </c>
      <c r="Y154">
        <f t="shared" si="22"/>
        <v>9629.6200000000008</v>
      </c>
      <c r="Z154" s="34">
        <f t="shared" si="25"/>
        <v>6.2943447845512646E-3</v>
      </c>
      <c r="AA154">
        <f t="shared" si="26"/>
        <v>156.33292904525123</v>
      </c>
      <c r="AC154" s="40">
        <v>43647</v>
      </c>
      <c r="AD154">
        <v>10481.86</v>
      </c>
      <c r="AF154" s="40">
        <v>43706</v>
      </c>
      <c r="AG154" t="s">
        <v>38</v>
      </c>
    </row>
    <row r="155" spans="1:33" x14ac:dyDescent="0.25">
      <c r="A155" s="33">
        <v>43649</v>
      </c>
      <c r="B155">
        <v>11378.23</v>
      </c>
      <c r="D155" s="5">
        <v>43710</v>
      </c>
      <c r="E155">
        <v>11699</v>
      </c>
      <c r="G155" s="5">
        <f t="shared" si="18"/>
        <v>43710</v>
      </c>
      <c r="H155">
        <f t="shared" si="19"/>
        <v>10408.870000000001</v>
      </c>
      <c r="I155">
        <f t="shared" si="20"/>
        <v>11699</v>
      </c>
      <c r="J155" s="34">
        <f t="shared" si="23"/>
        <v>8.1308473350799604E-2</v>
      </c>
      <c r="K155">
        <f t="shared" si="24"/>
        <v>104.28028341865682</v>
      </c>
      <c r="L155" s="39">
        <f t="shared" si="21"/>
        <v>3.0399283137149125E-2</v>
      </c>
      <c r="N155" s="33">
        <v>43648</v>
      </c>
      <c r="O155">
        <v>10714.88</v>
      </c>
      <c r="Q155" s="33">
        <v>44039</v>
      </c>
      <c r="S155">
        <v>11145</v>
      </c>
      <c r="Y155">
        <f t="shared" si="22"/>
        <v>10891.81</v>
      </c>
      <c r="Z155" s="34">
        <f t="shared" si="25"/>
        <v>-1.2003215080138352E-2</v>
      </c>
      <c r="AA155">
        <f t="shared" si="26"/>
        <v>154.45643127381308</v>
      </c>
      <c r="AC155" s="40">
        <v>43648</v>
      </c>
      <c r="AD155">
        <v>10714.88</v>
      </c>
      <c r="AF155" s="40">
        <v>43707</v>
      </c>
      <c r="AG155" t="s">
        <v>38</v>
      </c>
    </row>
    <row r="156" spans="1:33" x14ac:dyDescent="0.25">
      <c r="A156" s="33">
        <v>43650</v>
      </c>
      <c r="B156">
        <v>11721.74</v>
      </c>
      <c r="D156" s="5">
        <v>43711</v>
      </c>
      <c r="E156">
        <v>13093</v>
      </c>
      <c r="G156" s="5">
        <f t="shared" si="18"/>
        <v>43711</v>
      </c>
      <c r="H156">
        <f t="shared" si="19"/>
        <v>10712.47</v>
      </c>
      <c r="I156">
        <f t="shared" si="20"/>
        <v>13093</v>
      </c>
      <c r="J156" s="34">
        <f t="shared" si="23"/>
        <v>-8.9988052135713703E-2</v>
      </c>
      <c r="K156">
        <f t="shared" si="24"/>
        <v>94.896303837651729</v>
      </c>
      <c r="L156" s="39">
        <f t="shared" si="21"/>
        <v>2.7432354762679134E-2</v>
      </c>
      <c r="N156" s="33">
        <v>43649</v>
      </c>
      <c r="O156">
        <v>11378.23</v>
      </c>
      <c r="Q156" s="33">
        <v>44040</v>
      </c>
      <c r="S156">
        <v>11315</v>
      </c>
      <c r="Y156">
        <f t="shared" si="22"/>
        <v>10981.18</v>
      </c>
      <c r="Z156" s="34">
        <f t="shared" si="25"/>
        <v>-7.0482290991888963E-3</v>
      </c>
      <c r="AA156">
        <f t="shared" si="26"/>
        <v>153.36778696035213</v>
      </c>
      <c r="AC156" s="40">
        <v>43649</v>
      </c>
      <c r="AD156">
        <v>11378.23</v>
      </c>
      <c r="AF156" s="40">
        <v>43710</v>
      </c>
      <c r="AG156" t="s">
        <v>38</v>
      </c>
    </row>
    <row r="157" spans="1:33" x14ac:dyDescent="0.25">
      <c r="A157" s="33">
        <v>43651</v>
      </c>
      <c r="B157">
        <v>11034</v>
      </c>
      <c r="D157" s="5">
        <v>43712</v>
      </c>
      <c r="E157">
        <v>13136</v>
      </c>
      <c r="G157" s="5">
        <f t="shared" si="18"/>
        <v>43712</v>
      </c>
      <c r="H157">
        <f t="shared" si="19"/>
        <v>10626.01</v>
      </c>
      <c r="I157">
        <f t="shared" si="20"/>
        <v>13136</v>
      </c>
      <c r="J157" s="34">
        <f t="shared" si="23"/>
        <v>-1.1355165422876179E-2</v>
      </c>
      <c r="K157">
        <f t="shared" si="24"/>
        <v>93.818740609555675</v>
      </c>
      <c r="L157" s="39">
        <f t="shared" si="21"/>
        <v>2.5965721624290339E-2</v>
      </c>
      <c r="N157" s="33">
        <v>43650</v>
      </c>
      <c r="O157">
        <v>11721.74</v>
      </c>
      <c r="Q157" s="33">
        <v>44041</v>
      </c>
      <c r="S157">
        <v>11530</v>
      </c>
      <c r="Y157">
        <f t="shared" si="22"/>
        <v>11222.15</v>
      </c>
      <c r="Z157" s="34">
        <f t="shared" si="25"/>
        <v>2.9425819935977593E-3</v>
      </c>
      <c r="AA157">
        <f t="shared" si="26"/>
        <v>153.81908424865961</v>
      </c>
      <c r="AC157" s="40">
        <v>43650</v>
      </c>
      <c r="AD157">
        <v>11721.74</v>
      </c>
      <c r="AF157" s="40">
        <v>43711</v>
      </c>
      <c r="AG157" t="s">
        <v>38</v>
      </c>
    </row>
    <row r="158" spans="1:33" x14ac:dyDescent="0.25">
      <c r="A158" s="33">
        <v>43652</v>
      </c>
      <c r="B158">
        <v>11034</v>
      </c>
      <c r="D158" s="5">
        <v>43713</v>
      </c>
      <c r="E158">
        <v>12881</v>
      </c>
      <c r="G158" s="5">
        <f t="shared" si="18"/>
        <v>43713</v>
      </c>
      <c r="H158">
        <f t="shared" si="19"/>
        <v>10518.1</v>
      </c>
      <c r="I158">
        <f t="shared" si="20"/>
        <v>12881</v>
      </c>
      <c r="J158" s="34">
        <f t="shared" si="23"/>
        <v>9.2570321245416531E-3</v>
      </c>
      <c r="K158">
        <f t="shared" si="24"/>
        <v>94.687223705262369</v>
      </c>
      <c r="L158" s="39">
        <f t="shared" si="21"/>
        <v>3.1234052229801357E-2</v>
      </c>
      <c r="N158" s="33">
        <v>43651</v>
      </c>
      <c r="O158">
        <v>11034</v>
      </c>
      <c r="Q158" s="33">
        <v>44042</v>
      </c>
      <c r="S158">
        <v>11440</v>
      </c>
      <c r="Y158">
        <f t="shared" si="22"/>
        <v>11150.47</v>
      </c>
      <c r="Z158" s="34">
        <f t="shared" si="25"/>
        <v>1.418356358249051E-3</v>
      </c>
      <c r="AA158">
        <f t="shared" si="26"/>
        <v>154.03725452482374</v>
      </c>
      <c r="AC158" s="40">
        <v>43651</v>
      </c>
      <c r="AD158">
        <v>11034</v>
      </c>
      <c r="AF158" s="40">
        <v>43712</v>
      </c>
      <c r="AG158" t="s">
        <v>38</v>
      </c>
    </row>
    <row r="159" spans="1:33" x14ac:dyDescent="0.25">
      <c r="A159" s="33">
        <v>43653</v>
      </c>
      <c r="B159">
        <v>11507.39</v>
      </c>
      <c r="D159" s="5">
        <v>43714</v>
      </c>
      <c r="E159">
        <v>12681</v>
      </c>
      <c r="G159" s="5">
        <f t="shared" si="18"/>
        <v>43714</v>
      </c>
      <c r="H159">
        <f t="shared" si="19"/>
        <v>10356.879999999999</v>
      </c>
      <c r="I159">
        <f t="shared" si="20"/>
        <v>12681</v>
      </c>
      <c r="J159" s="34">
        <f t="shared" si="23"/>
        <v>1.9888142056712077E-4</v>
      </c>
      <c r="K159">
        <f t="shared" si="24"/>
        <v>94.706055234822429</v>
      </c>
      <c r="L159" s="39">
        <f t="shared" si="21"/>
        <v>2.7361459933781473E-2</v>
      </c>
      <c r="N159" s="33">
        <v>43652</v>
      </c>
      <c r="O159">
        <v>11034</v>
      </c>
      <c r="Q159" s="33">
        <v>44043</v>
      </c>
      <c r="S159">
        <v>11700</v>
      </c>
      <c r="Y159">
        <f t="shared" si="22"/>
        <v>11345.63</v>
      </c>
      <c r="Z159" s="34">
        <f t="shared" si="25"/>
        <v>-5.2248714831995002E-3</v>
      </c>
      <c r="AA159">
        <f t="shared" si="26"/>
        <v>153.23242966630664</v>
      </c>
      <c r="AC159" s="40">
        <v>43652</v>
      </c>
      <c r="AD159">
        <v>11034</v>
      </c>
      <c r="AF159" s="40">
        <v>43713</v>
      </c>
      <c r="AG159" t="s">
        <v>38</v>
      </c>
    </row>
    <row r="160" spans="1:33" x14ac:dyDescent="0.25">
      <c r="A160" s="33">
        <v>43654</v>
      </c>
      <c r="B160">
        <v>12207.1</v>
      </c>
      <c r="D160" s="5">
        <v>43717</v>
      </c>
      <c r="E160">
        <v>12572</v>
      </c>
      <c r="G160" s="5">
        <f t="shared" si="18"/>
        <v>43717</v>
      </c>
      <c r="H160">
        <f t="shared" si="19"/>
        <v>10237.89</v>
      </c>
      <c r="I160">
        <f t="shared" si="20"/>
        <v>12572</v>
      </c>
      <c r="J160" s="34">
        <f t="shared" si="23"/>
        <v>-2.8934446079894593E-3</v>
      </c>
      <c r="K160">
        <f t="shared" si="24"/>
        <v>94.432028509959281</v>
      </c>
      <c r="L160" s="39">
        <f t="shared" si="21"/>
        <v>2.3679270940616837E-2</v>
      </c>
      <c r="N160" s="33">
        <v>43653</v>
      </c>
      <c r="O160">
        <v>11507.39</v>
      </c>
      <c r="Q160" s="33">
        <v>44046</v>
      </c>
      <c r="S160">
        <v>11695</v>
      </c>
      <c r="Y160">
        <f t="shared" si="22"/>
        <v>11383.53</v>
      </c>
      <c r="Z160" s="34">
        <f t="shared" si="25"/>
        <v>3.7678436392745152E-3</v>
      </c>
      <c r="AA160">
        <f t="shared" si="26"/>
        <v>153.80978550175541</v>
      </c>
      <c r="AC160" s="40">
        <v>43653</v>
      </c>
      <c r="AD160">
        <v>11507.39</v>
      </c>
      <c r="AF160" s="40">
        <v>43714</v>
      </c>
      <c r="AG160" t="s">
        <v>38</v>
      </c>
    </row>
    <row r="161" spans="1:33" x14ac:dyDescent="0.25">
      <c r="A161" s="33">
        <v>43655</v>
      </c>
      <c r="B161">
        <v>12401.88</v>
      </c>
      <c r="D161" s="5">
        <v>43718</v>
      </c>
      <c r="E161">
        <v>12196</v>
      </c>
      <c r="G161" s="5">
        <f t="shared" si="18"/>
        <v>43718</v>
      </c>
      <c r="H161">
        <f t="shared" si="19"/>
        <v>10052.99</v>
      </c>
      <c r="I161">
        <f t="shared" si="20"/>
        <v>12196</v>
      </c>
      <c r="J161" s="34">
        <f t="shared" si="23"/>
        <v>1.1847369419493714E-2</v>
      </c>
      <c r="K161">
        <f t="shared" si="24"/>
        <v>95.55079963674892</v>
      </c>
      <c r="L161" s="39">
        <f t="shared" si="21"/>
        <v>2.0296458981174492E-2</v>
      </c>
      <c r="N161" s="33">
        <v>43654</v>
      </c>
      <c r="O161">
        <v>12207.1</v>
      </c>
      <c r="Q161" s="33">
        <v>44047</v>
      </c>
      <c r="S161">
        <v>11480</v>
      </c>
      <c r="Y161">
        <f t="shared" si="22"/>
        <v>11214.45</v>
      </c>
      <c r="Z161" s="34">
        <f t="shared" si="25"/>
        <v>3.5308870760493161E-3</v>
      </c>
      <c r="AA161">
        <f t="shared" si="26"/>
        <v>154.35287048555347</v>
      </c>
      <c r="AC161" s="40">
        <v>43654</v>
      </c>
      <c r="AD161">
        <v>12207.1</v>
      </c>
      <c r="AF161" s="40">
        <v>43717</v>
      </c>
      <c r="AG161" t="s">
        <v>38</v>
      </c>
    </row>
    <row r="162" spans="1:33" x14ac:dyDescent="0.25">
      <c r="A162" s="33">
        <v>43656</v>
      </c>
      <c r="B162">
        <v>11778.8</v>
      </c>
      <c r="D162" s="5">
        <v>43719</v>
      </c>
      <c r="E162">
        <v>12275</v>
      </c>
      <c r="G162" s="5">
        <f t="shared" si="18"/>
        <v>43719</v>
      </c>
      <c r="H162">
        <f t="shared" si="19"/>
        <v>10099.08</v>
      </c>
      <c r="I162">
        <f t="shared" si="20"/>
        <v>12275</v>
      </c>
      <c r="J162" s="34">
        <f t="shared" si="23"/>
        <v>-1.8928279727912223E-3</v>
      </c>
      <c r="K162">
        <f t="shared" si="24"/>
        <v>95.369938410373919</v>
      </c>
      <c r="L162" s="39">
        <f t="shared" si="21"/>
        <v>2.2648456998982436E-2</v>
      </c>
      <c r="N162" s="33">
        <v>43655</v>
      </c>
      <c r="O162">
        <v>12401.88</v>
      </c>
      <c r="Q162" s="33">
        <v>44048</v>
      </c>
      <c r="S162">
        <v>11930</v>
      </c>
      <c r="Y162">
        <f t="shared" si="22"/>
        <v>11692.68</v>
      </c>
      <c r="Z162" s="34">
        <f t="shared" si="25"/>
        <v>3.4454823817011704E-3</v>
      </c>
      <c r="AA162">
        <f t="shared" si="26"/>
        <v>154.88469058137645</v>
      </c>
      <c r="AC162" s="40">
        <v>43655</v>
      </c>
      <c r="AD162">
        <v>12401.88</v>
      </c>
      <c r="AF162" s="40">
        <v>43718</v>
      </c>
      <c r="AG162" t="s">
        <v>38</v>
      </c>
    </row>
    <row r="163" spans="1:33" x14ac:dyDescent="0.25">
      <c r="A163" s="33">
        <v>43657</v>
      </c>
      <c r="B163">
        <v>11146.07</v>
      </c>
      <c r="D163" s="5">
        <v>43720</v>
      </c>
      <c r="E163">
        <v>12621</v>
      </c>
      <c r="G163" s="5">
        <f t="shared" si="18"/>
        <v>43720</v>
      </c>
      <c r="H163">
        <f t="shared" si="19"/>
        <v>10331.07</v>
      </c>
      <c r="I163">
        <f t="shared" si="20"/>
        <v>12621</v>
      </c>
      <c r="J163" s="34">
        <f t="shared" si="23"/>
        <v>-5.2159733337651115E-3</v>
      </c>
      <c r="K163">
        <f t="shared" si="24"/>
        <v>94.872491354782582</v>
      </c>
      <c r="L163" s="39">
        <f t="shared" si="21"/>
        <v>9.8627916961462336E-3</v>
      </c>
      <c r="N163" s="33">
        <v>43656</v>
      </c>
      <c r="O163">
        <v>11778.8</v>
      </c>
      <c r="Q163" s="33">
        <v>44049</v>
      </c>
      <c r="S163">
        <v>12120</v>
      </c>
      <c r="Y163">
        <f t="shared" si="22"/>
        <v>11851.58</v>
      </c>
      <c r="Z163" s="34">
        <f t="shared" si="25"/>
        <v>-2.3365375245509856E-3</v>
      </c>
      <c r="AA163">
        <f t="shared" si="26"/>
        <v>154.5227966898546</v>
      </c>
      <c r="AC163" s="40">
        <v>43656</v>
      </c>
      <c r="AD163">
        <v>11778.8</v>
      </c>
      <c r="AF163" s="40">
        <v>43719</v>
      </c>
      <c r="AG163" t="s">
        <v>38</v>
      </c>
    </row>
    <row r="164" spans="1:33" x14ac:dyDescent="0.25">
      <c r="A164" s="33">
        <v>43658</v>
      </c>
      <c r="B164">
        <v>11907.36</v>
      </c>
      <c r="D164" s="5">
        <v>43721</v>
      </c>
      <c r="E164">
        <v>12445</v>
      </c>
      <c r="G164" s="5">
        <f t="shared" si="18"/>
        <v>43721</v>
      </c>
      <c r="H164">
        <f t="shared" si="19"/>
        <v>10270.67</v>
      </c>
      <c r="I164">
        <f t="shared" si="20"/>
        <v>12445</v>
      </c>
      <c r="J164" s="34">
        <f t="shared" si="23"/>
        <v>8.0985704314362472E-3</v>
      </c>
      <c r="K164">
        <f t="shared" si="24"/>
        <v>95.640822908025115</v>
      </c>
      <c r="L164" s="39">
        <f t="shared" si="21"/>
        <v>2.1563721881700859E-2</v>
      </c>
      <c r="N164" s="33">
        <v>43657</v>
      </c>
      <c r="O164">
        <v>11146.07</v>
      </c>
      <c r="Q164" s="33">
        <v>44050</v>
      </c>
      <c r="S164">
        <v>11690</v>
      </c>
      <c r="Y164">
        <f t="shared" si="22"/>
        <v>11575.83</v>
      </c>
      <c r="Z164" s="34">
        <f t="shared" si="25"/>
        <v>1.221160791935072E-2</v>
      </c>
      <c r="AA164">
        <f t="shared" si="26"/>
        <v>156.40976849763263</v>
      </c>
      <c r="AC164" s="40">
        <v>43657</v>
      </c>
      <c r="AD164">
        <v>11146.07</v>
      </c>
      <c r="AF164" s="40">
        <v>43720</v>
      </c>
      <c r="AG164" t="s">
        <v>38</v>
      </c>
    </row>
    <row r="165" spans="1:33" x14ac:dyDescent="0.25">
      <c r="A165" s="33">
        <v>43659</v>
      </c>
      <c r="B165">
        <v>11907.36</v>
      </c>
      <c r="D165" s="5">
        <v>43724</v>
      </c>
      <c r="E165">
        <v>12287</v>
      </c>
      <c r="G165" s="5">
        <f t="shared" si="18"/>
        <v>43724</v>
      </c>
      <c r="H165">
        <f t="shared" si="19"/>
        <v>10215.870000000001</v>
      </c>
      <c r="I165">
        <f t="shared" si="20"/>
        <v>12287</v>
      </c>
      <c r="J165" s="34">
        <f t="shared" si="23"/>
        <v>7.3602799846604894E-3</v>
      </c>
      <c r="K165">
        <f t="shared" si="24"/>
        <v>96.344766142591524</v>
      </c>
      <c r="L165" s="39">
        <f t="shared" si="21"/>
        <v>3.0064506117513101E-2</v>
      </c>
      <c r="N165" s="33">
        <v>43658</v>
      </c>
      <c r="O165">
        <v>11907.36</v>
      </c>
      <c r="Q165" s="33">
        <v>44053</v>
      </c>
      <c r="S165">
        <v>12115</v>
      </c>
      <c r="Y165">
        <f t="shared" si="22"/>
        <v>11859.27</v>
      </c>
      <c r="Z165" s="34">
        <f t="shared" si="25"/>
        <v>-1.1870358453519581E-2</v>
      </c>
      <c r="AA165">
        <f t="shared" si="26"/>
        <v>154.55312847993372</v>
      </c>
      <c r="AC165" s="40">
        <v>43658</v>
      </c>
      <c r="AD165">
        <v>11907.36</v>
      </c>
      <c r="AF165" s="40">
        <v>43721</v>
      </c>
      <c r="AG165" t="s">
        <v>38</v>
      </c>
    </row>
    <row r="166" spans="1:33" x14ac:dyDescent="0.25">
      <c r="A166" s="33">
        <v>43660</v>
      </c>
      <c r="B166">
        <v>10641.23</v>
      </c>
      <c r="D166" s="5">
        <v>43725</v>
      </c>
      <c r="E166">
        <v>12493</v>
      </c>
      <c r="G166" s="5">
        <f t="shared" si="18"/>
        <v>43725</v>
      </c>
      <c r="H166">
        <f t="shared" si="19"/>
        <v>10250.299999999999</v>
      </c>
      <c r="I166">
        <f t="shared" si="20"/>
        <v>12493</v>
      </c>
      <c r="J166" s="34">
        <f t="shared" si="23"/>
        <v>-1.3395440822752125E-2</v>
      </c>
      <c r="K166">
        <f t="shared" si="24"/>
        <v>95.054185529146551</v>
      </c>
      <c r="L166" s="39">
        <f t="shared" si="21"/>
        <v>1.7642303485662536E-2</v>
      </c>
      <c r="N166" s="33">
        <v>43659</v>
      </c>
      <c r="O166">
        <v>11907.36</v>
      </c>
      <c r="Q166" s="33">
        <v>44054</v>
      </c>
      <c r="S166">
        <v>11550</v>
      </c>
      <c r="Y166">
        <f t="shared" si="22"/>
        <v>11212.89</v>
      </c>
      <c r="Z166" s="34">
        <f t="shared" si="25"/>
        <v>-7.8677968262398368E-3</v>
      </c>
      <c r="AA166">
        <f t="shared" si="26"/>
        <v>153.33713586619385</v>
      </c>
      <c r="AC166" s="40">
        <v>43659</v>
      </c>
      <c r="AD166">
        <v>11907.36</v>
      </c>
      <c r="AF166" s="40">
        <v>43724</v>
      </c>
      <c r="AG166" t="s">
        <v>38</v>
      </c>
    </row>
    <row r="167" spans="1:33" x14ac:dyDescent="0.25">
      <c r="A167" s="33">
        <v>43661</v>
      </c>
      <c r="B167">
        <v>10821.99</v>
      </c>
      <c r="D167" s="5">
        <v>43726</v>
      </c>
      <c r="E167">
        <v>12372</v>
      </c>
      <c r="G167" s="5">
        <f t="shared" si="18"/>
        <v>43726</v>
      </c>
      <c r="H167">
        <f t="shared" si="19"/>
        <v>10196.93</v>
      </c>
      <c r="I167">
        <f t="shared" si="20"/>
        <v>12372</v>
      </c>
      <c r="J167" s="34">
        <f t="shared" si="23"/>
        <v>4.4787469595991558E-3</v>
      </c>
      <c r="K167">
        <f t="shared" si="24"/>
        <v>95.479909173582399</v>
      </c>
      <c r="L167" s="39">
        <f t="shared" si="21"/>
        <v>7.7208376523418831E-3</v>
      </c>
      <c r="N167" s="33">
        <v>43660</v>
      </c>
      <c r="O167">
        <v>10641.23</v>
      </c>
      <c r="Q167" s="33">
        <v>44055</v>
      </c>
      <c r="S167">
        <v>11770</v>
      </c>
      <c r="Y167">
        <f t="shared" si="22"/>
        <v>11565.95</v>
      </c>
      <c r="Z167" s="34">
        <f t="shared" si="25"/>
        <v>1.2439357102151716E-2</v>
      </c>
      <c r="AA167">
        <f t="shared" si="26"/>
        <v>155.2445512562546</v>
      </c>
      <c r="AC167" s="40">
        <v>43660</v>
      </c>
      <c r="AD167">
        <v>10641.23</v>
      </c>
      <c r="AF167" s="40">
        <v>43725</v>
      </c>
      <c r="AG167" t="s">
        <v>38</v>
      </c>
    </row>
    <row r="168" spans="1:33" x14ac:dyDescent="0.25">
      <c r="A168" s="33">
        <v>43662</v>
      </c>
      <c r="B168">
        <v>9595.0499999999993</v>
      </c>
      <c r="D168" s="5">
        <v>43727</v>
      </c>
      <c r="E168">
        <v>12311</v>
      </c>
      <c r="G168" s="5">
        <f t="shared" si="18"/>
        <v>43727</v>
      </c>
      <c r="H168">
        <f t="shared" si="19"/>
        <v>10258.85</v>
      </c>
      <c r="I168">
        <f t="shared" si="20"/>
        <v>12311</v>
      </c>
      <c r="J168" s="34">
        <f t="shared" si="23"/>
        <v>1.1002904112576539E-2</v>
      </c>
      <c r="K168">
        <f t="shared" si="24"/>
        <v>96.530465458896842</v>
      </c>
      <c r="L168" s="39">
        <f t="shared" si="21"/>
        <v>2.2928378870921584E-2</v>
      </c>
      <c r="N168" s="33">
        <v>43661</v>
      </c>
      <c r="O168">
        <v>10821.99</v>
      </c>
      <c r="Q168" s="33">
        <v>44056</v>
      </c>
      <c r="S168">
        <v>11705</v>
      </c>
      <c r="Y168">
        <f t="shared" si="22"/>
        <v>11615.32</v>
      </c>
      <c r="Z168" s="34">
        <f t="shared" si="25"/>
        <v>9.7910790588858765E-3</v>
      </c>
      <c r="AA168">
        <f t="shared" si="26"/>
        <v>156.76456293106585</v>
      </c>
      <c r="AC168" s="40">
        <v>43661</v>
      </c>
      <c r="AD168">
        <v>10821.99</v>
      </c>
      <c r="AF168" s="40">
        <v>43726</v>
      </c>
      <c r="AG168" t="s">
        <v>38</v>
      </c>
    </row>
    <row r="169" spans="1:33" x14ac:dyDescent="0.25">
      <c r="A169" s="33">
        <v>43663</v>
      </c>
      <c r="B169">
        <v>9686.99</v>
      </c>
      <c r="D169" s="5">
        <v>43728</v>
      </c>
      <c r="E169">
        <v>12342</v>
      </c>
      <c r="G169" s="5">
        <f t="shared" si="18"/>
        <v>43728</v>
      </c>
      <c r="H169">
        <f t="shared" si="19"/>
        <v>10135.94</v>
      </c>
      <c r="I169">
        <f t="shared" si="20"/>
        <v>12342</v>
      </c>
      <c r="J169" s="34">
        <f t="shared" si="23"/>
        <v>-1.4498948317156812E-2</v>
      </c>
      <c r="K169">
        <f t="shared" si="24"/>
        <v>95.130875229177207</v>
      </c>
      <c r="L169" s="39">
        <f t="shared" si="21"/>
        <v>2.415546720552797E-2</v>
      </c>
      <c r="N169" s="33">
        <v>43662</v>
      </c>
      <c r="O169">
        <v>9595.0499999999993</v>
      </c>
      <c r="Q169" s="33">
        <v>44057</v>
      </c>
      <c r="S169">
        <v>12040</v>
      </c>
      <c r="Y169">
        <f t="shared" si="22"/>
        <v>11770.13</v>
      </c>
      <c r="Z169" s="34">
        <f t="shared" si="25"/>
        <v>-1.5292160369333008E-2</v>
      </c>
      <c r="AA169">
        <f t="shared" si="26"/>
        <v>154.36729409449561</v>
      </c>
      <c r="AC169" s="40">
        <v>43662</v>
      </c>
      <c r="AD169">
        <v>9595.0499999999993</v>
      </c>
      <c r="AF169" s="40">
        <v>43727</v>
      </c>
      <c r="AG169" t="s">
        <v>38</v>
      </c>
    </row>
    <row r="170" spans="1:33" x14ac:dyDescent="0.25">
      <c r="A170" s="33">
        <v>43664</v>
      </c>
      <c r="B170">
        <v>10616.88</v>
      </c>
      <c r="D170" s="5">
        <v>43731</v>
      </c>
      <c r="E170">
        <v>11887</v>
      </c>
      <c r="G170" s="5">
        <f t="shared" si="18"/>
        <v>43731</v>
      </c>
      <c r="H170">
        <f t="shared" si="19"/>
        <v>9765.49</v>
      </c>
      <c r="I170">
        <f t="shared" si="20"/>
        <v>11887</v>
      </c>
      <c r="J170" s="34">
        <f t="shared" si="23"/>
        <v>3.1782180873107801E-4</v>
      </c>
      <c r="K170">
        <f t="shared" si="24"/>
        <v>95.161109896008725</v>
      </c>
      <c r="L170" s="39">
        <f t="shared" si="21"/>
        <v>1.3290817789695986E-2</v>
      </c>
      <c r="N170" s="33">
        <v>43663</v>
      </c>
      <c r="O170">
        <v>9686.99</v>
      </c>
      <c r="Q170" s="33">
        <v>44060</v>
      </c>
      <c r="S170">
        <v>12625</v>
      </c>
      <c r="Y170">
        <f t="shared" si="22"/>
        <v>12327.23</v>
      </c>
      <c r="Z170" s="34">
        <f t="shared" si="25"/>
        <v>-1.2563621371270983E-3</v>
      </c>
      <c r="AA170">
        <f t="shared" si="26"/>
        <v>154.17335287098453</v>
      </c>
      <c r="AC170" s="40">
        <v>43663</v>
      </c>
      <c r="AD170">
        <v>9686.99</v>
      </c>
      <c r="AF170" s="40">
        <v>43728</v>
      </c>
      <c r="AG170" t="s">
        <v>38</v>
      </c>
    </row>
    <row r="171" spans="1:33" x14ac:dyDescent="0.25">
      <c r="A171" s="33">
        <v>43665</v>
      </c>
      <c r="B171">
        <v>10529.52</v>
      </c>
      <c r="D171" s="5">
        <v>43732</v>
      </c>
      <c r="E171">
        <v>10159</v>
      </c>
      <c r="G171" s="5">
        <f t="shared" si="18"/>
        <v>43732</v>
      </c>
      <c r="H171">
        <f t="shared" si="19"/>
        <v>8582</v>
      </c>
      <c r="I171">
        <f t="shared" si="20"/>
        <v>10159</v>
      </c>
      <c r="J171" s="34">
        <f t="shared" si="23"/>
        <v>2.4177839039359772E-2</v>
      </c>
      <c r="K171">
        <f t="shared" si="24"/>
        <v>97.461899893881238</v>
      </c>
      <c r="L171" s="39">
        <f t="shared" si="21"/>
        <v>1.1070129599643597E-2</v>
      </c>
      <c r="N171" s="33">
        <v>43664</v>
      </c>
      <c r="O171">
        <v>10616.88</v>
      </c>
      <c r="Q171" s="33">
        <v>44061</v>
      </c>
      <c r="S171">
        <v>12190</v>
      </c>
      <c r="Y171">
        <f t="shared" si="22"/>
        <v>12030.11</v>
      </c>
      <c r="Z171" s="34">
        <f t="shared" si="25"/>
        <v>1.0352707135357964E-2</v>
      </c>
      <c r="AA171">
        <f t="shared" si="26"/>
        <v>155.76946444133404</v>
      </c>
      <c r="AC171" s="40">
        <v>43664</v>
      </c>
      <c r="AD171">
        <v>10616.88</v>
      </c>
      <c r="AF171" s="40">
        <v>43731</v>
      </c>
      <c r="AG171" t="s">
        <v>38</v>
      </c>
    </row>
    <row r="172" spans="1:33" x14ac:dyDescent="0.25">
      <c r="A172" s="33">
        <v>43666</v>
      </c>
      <c r="B172">
        <v>10529.52</v>
      </c>
      <c r="D172" s="5">
        <v>43733</v>
      </c>
      <c r="E172">
        <v>10123</v>
      </c>
      <c r="G172" s="5">
        <f t="shared" si="18"/>
        <v>43733</v>
      </c>
      <c r="H172">
        <f t="shared" si="19"/>
        <v>8511.7999999999993</v>
      </c>
      <c r="I172">
        <f t="shared" si="20"/>
        <v>10123</v>
      </c>
      <c r="J172" s="34">
        <f t="shared" si="23"/>
        <v>-4.6362555709132947E-3</v>
      </c>
      <c r="K172">
        <f t="shared" si="24"/>
        <v>97.010041617546435</v>
      </c>
      <c r="L172" s="39">
        <f t="shared" si="21"/>
        <v>1.6177923439781194E-2</v>
      </c>
      <c r="N172" s="33">
        <v>43665</v>
      </c>
      <c r="O172">
        <v>10529.52</v>
      </c>
      <c r="Q172" s="33">
        <v>44062</v>
      </c>
      <c r="S172">
        <v>11845</v>
      </c>
      <c r="Y172">
        <f t="shared" si="22"/>
        <v>11715.31</v>
      </c>
      <c r="Z172" s="34">
        <f t="shared" si="25"/>
        <v>2.1342125151602165E-3</v>
      </c>
      <c r="AA172">
        <f t="shared" si="26"/>
        <v>156.10190958182454</v>
      </c>
      <c r="AC172" s="40">
        <v>43665</v>
      </c>
      <c r="AD172">
        <v>10529.52</v>
      </c>
      <c r="AF172" s="40">
        <v>43732</v>
      </c>
      <c r="AG172" t="s">
        <v>38</v>
      </c>
    </row>
    <row r="173" spans="1:33" x14ac:dyDescent="0.25">
      <c r="A173" s="33">
        <v>43667</v>
      </c>
      <c r="B173">
        <v>10504.08</v>
      </c>
      <c r="D173" s="5">
        <v>43734</v>
      </c>
      <c r="E173">
        <v>9875</v>
      </c>
      <c r="G173" s="5">
        <f t="shared" si="18"/>
        <v>43734</v>
      </c>
      <c r="H173">
        <f t="shared" si="19"/>
        <v>8094.12</v>
      </c>
      <c r="I173">
        <f t="shared" si="20"/>
        <v>9875</v>
      </c>
      <c r="J173" s="34">
        <f t="shared" si="23"/>
        <v>-2.4572035445957319E-2</v>
      </c>
      <c r="K173">
        <f t="shared" si="24"/>
        <v>94.626307436306291</v>
      </c>
      <c r="L173" s="39">
        <f t="shared" si="21"/>
        <v>2.0530211050122205E-2</v>
      </c>
      <c r="N173" s="33">
        <v>43666</v>
      </c>
      <c r="O173">
        <v>10529.52</v>
      </c>
      <c r="Q173" s="33">
        <v>44063</v>
      </c>
      <c r="S173">
        <v>12055</v>
      </c>
      <c r="Y173">
        <f t="shared" si="22"/>
        <v>11863.08</v>
      </c>
      <c r="Z173" s="34">
        <f t="shared" si="25"/>
        <v>-5.1155902869615133E-3</v>
      </c>
      <c r="AA173">
        <f t="shared" si="26"/>
        <v>155.30335616939161</v>
      </c>
      <c r="AC173" s="40">
        <v>43666</v>
      </c>
      <c r="AD173">
        <v>10529.52</v>
      </c>
      <c r="AF173" s="40">
        <v>43733</v>
      </c>
      <c r="AG173" t="s">
        <v>38</v>
      </c>
    </row>
    <row r="174" spans="1:33" x14ac:dyDescent="0.25">
      <c r="A174" s="33">
        <v>43668</v>
      </c>
      <c r="B174">
        <v>10322.33</v>
      </c>
      <c r="D174" s="5">
        <v>43735</v>
      </c>
      <c r="E174">
        <v>9700</v>
      </c>
      <c r="G174" s="5">
        <f t="shared" si="18"/>
        <v>43735</v>
      </c>
      <c r="H174">
        <f t="shared" si="19"/>
        <v>8060.97</v>
      </c>
      <c r="I174">
        <f t="shared" si="20"/>
        <v>9700</v>
      </c>
      <c r="J174" s="34">
        <f t="shared" si="23"/>
        <v>1.3625953317448092E-2</v>
      </c>
      <c r="K174">
        <f t="shared" si="24"/>
        <v>95.915681084035896</v>
      </c>
      <c r="L174" s="39">
        <f t="shared" si="21"/>
        <v>1.7798690671031014E-2</v>
      </c>
      <c r="N174" s="33">
        <v>43667</v>
      </c>
      <c r="O174">
        <v>10504.08</v>
      </c>
      <c r="Q174" s="33">
        <v>44064</v>
      </c>
      <c r="S174">
        <v>11860</v>
      </c>
      <c r="Y174">
        <f t="shared" si="22"/>
        <v>11621.41</v>
      </c>
      <c r="Z174" s="34">
        <f t="shared" si="25"/>
        <v>-4.1957460603643248E-3</v>
      </c>
      <c r="AA174">
        <f t="shared" si="26"/>
        <v>154.65174272458253</v>
      </c>
      <c r="AC174" s="40">
        <v>43667</v>
      </c>
      <c r="AD174">
        <v>10504.08</v>
      </c>
      <c r="AF174" s="40">
        <v>43734</v>
      </c>
      <c r="AG174" t="s">
        <v>38</v>
      </c>
    </row>
    <row r="175" spans="1:33" x14ac:dyDescent="0.25">
      <c r="A175" s="33">
        <v>43669</v>
      </c>
      <c r="B175">
        <v>10147.93</v>
      </c>
      <c r="D175" s="5">
        <v>43738</v>
      </c>
      <c r="E175">
        <v>10062</v>
      </c>
      <c r="G175" s="5">
        <f t="shared" si="18"/>
        <v>43738</v>
      </c>
      <c r="H175">
        <f t="shared" si="19"/>
        <v>8240.9</v>
      </c>
      <c r="I175">
        <f t="shared" si="20"/>
        <v>10062</v>
      </c>
      <c r="J175" s="34">
        <f t="shared" si="23"/>
        <v>-1.4998452579362054E-2</v>
      </c>
      <c r="K175">
        <f t="shared" si="24"/>
        <v>94.477094289679769</v>
      </c>
      <c r="L175" s="39">
        <f t="shared" si="21"/>
        <v>1.5492473904772819E-2</v>
      </c>
      <c r="N175" s="33">
        <v>43668</v>
      </c>
      <c r="O175">
        <v>10322.33</v>
      </c>
      <c r="Q175" s="33">
        <v>44067</v>
      </c>
      <c r="S175">
        <v>11940</v>
      </c>
      <c r="Y175">
        <f t="shared" si="22"/>
        <v>11731.2</v>
      </c>
      <c r="Z175" s="34">
        <f t="shared" si="25"/>
        <v>2.7018559756486482E-3</v>
      </c>
      <c r="AA175">
        <f t="shared" si="26"/>
        <v>155.06958945980742</v>
      </c>
      <c r="AC175" s="40">
        <v>43668</v>
      </c>
      <c r="AD175">
        <v>10322.33</v>
      </c>
      <c r="AF175" s="40">
        <v>43735</v>
      </c>
      <c r="AG175" t="s">
        <v>38</v>
      </c>
    </row>
    <row r="176" spans="1:33" x14ac:dyDescent="0.25">
      <c r="A176" s="33">
        <v>43670</v>
      </c>
      <c r="B176">
        <v>9671.7099999999991</v>
      </c>
      <c r="D176" s="5">
        <v>43739</v>
      </c>
      <c r="E176">
        <v>10050</v>
      </c>
      <c r="G176" s="5">
        <f t="shared" si="18"/>
        <v>43739</v>
      </c>
      <c r="H176">
        <f t="shared" si="19"/>
        <v>8380.24</v>
      </c>
      <c r="I176">
        <f t="shared" si="20"/>
        <v>10050</v>
      </c>
      <c r="J176" s="34">
        <f t="shared" si="23"/>
        <v>1.8100953233010197E-2</v>
      </c>
      <c r="K176">
        <f t="shared" si="24"/>
        <v>96.187219755007973</v>
      </c>
      <c r="L176" s="39">
        <f t="shared" si="21"/>
        <v>1.0118556477179075E-2</v>
      </c>
      <c r="N176" s="33">
        <v>43669</v>
      </c>
      <c r="O176">
        <v>10147.93</v>
      </c>
      <c r="Q176" s="33">
        <v>44068</v>
      </c>
      <c r="S176">
        <v>11440</v>
      </c>
      <c r="Y176">
        <f t="shared" si="22"/>
        <v>11265.47</v>
      </c>
      <c r="Z176" s="34">
        <f t="shared" si="25"/>
        <v>2.1759309710033259E-3</v>
      </c>
      <c r="AA176">
        <f t="shared" si="26"/>
        <v>155.40701018217376</v>
      </c>
      <c r="AC176" s="40">
        <v>43669</v>
      </c>
      <c r="AD176">
        <v>10147.93</v>
      </c>
      <c r="AF176" s="40">
        <v>43738</v>
      </c>
      <c r="AG176" t="s">
        <v>38</v>
      </c>
    </row>
    <row r="177" spans="1:33" x14ac:dyDescent="0.25">
      <c r="A177" s="33">
        <v>43671</v>
      </c>
      <c r="B177">
        <v>9874.0499999999993</v>
      </c>
      <c r="D177" s="5">
        <v>43740</v>
      </c>
      <c r="E177">
        <v>9983</v>
      </c>
      <c r="G177" s="5">
        <f t="shared" si="18"/>
        <v>43740</v>
      </c>
      <c r="H177">
        <f t="shared" si="19"/>
        <v>8235.09</v>
      </c>
      <c r="I177">
        <f t="shared" si="20"/>
        <v>9983</v>
      </c>
      <c r="J177" s="34">
        <f t="shared" si="23"/>
        <v>-1.0653839667280729E-2</v>
      </c>
      <c r="K177">
        <f t="shared" si="24"/>
        <v>95.162456537696627</v>
      </c>
      <c r="L177" s="39">
        <f t="shared" si="21"/>
        <v>6.4746317802797382E-3</v>
      </c>
      <c r="N177" s="33">
        <v>43670</v>
      </c>
      <c r="O177">
        <v>9671.7099999999991</v>
      </c>
      <c r="Q177" s="33">
        <v>44069</v>
      </c>
      <c r="S177">
        <v>11630</v>
      </c>
      <c r="Y177">
        <f t="shared" si="22"/>
        <v>11513.5</v>
      </c>
      <c r="Z177" s="34">
        <f t="shared" si="25"/>
        <v>5.4084439075698931E-3</v>
      </c>
      <c r="AA177">
        <f t="shared" si="26"/>
        <v>156.24752027958721</v>
      </c>
      <c r="AC177" s="40">
        <v>43670</v>
      </c>
      <c r="AD177">
        <v>9671.7099999999991</v>
      </c>
      <c r="AF177" s="40">
        <v>43739</v>
      </c>
      <c r="AG177" t="s">
        <v>38</v>
      </c>
    </row>
    <row r="178" spans="1:33" x14ac:dyDescent="0.25">
      <c r="A178" s="33">
        <v>43672</v>
      </c>
      <c r="B178">
        <v>9834.23</v>
      </c>
      <c r="D178" s="5">
        <v>43741</v>
      </c>
      <c r="E178">
        <v>9850</v>
      </c>
      <c r="G178" s="5">
        <f t="shared" si="18"/>
        <v>43741</v>
      </c>
      <c r="H178">
        <f t="shared" si="19"/>
        <v>8161.33</v>
      </c>
      <c r="I178">
        <f t="shared" si="20"/>
        <v>9850</v>
      </c>
      <c r="J178" s="34">
        <f t="shared" si="23"/>
        <v>4.3658550733598478E-3</v>
      </c>
      <c r="K178">
        <f t="shared" si="24"/>
        <v>95.577922031365119</v>
      </c>
      <c r="L178" s="39">
        <f t="shared" si="21"/>
        <v>1.1077514783639941E-2</v>
      </c>
      <c r="N178" s="33">
        <v>43671</v>
      </c>
      <c r="O178">
        <v>9874.0499999999993</v>
      </c>
      <c r="Q178" s="33">
        <v>44070</v>
      </c>
      <c r="S178">
        <v>11340</v>
      </c>
      <c r="Y178">
        <f t="shared" si="22"/>
        <v>11267.05</v>
      </c>
      <c r="Z178" s="34">
        <f t="shared" si="25"/>
        <v>3.5302047941700998E-3</v>
      </c>
      <c r="AA178">
        <f t="shared" si="26"/>
        <v>156.79910602475539</v>
      </c>
      <c r="AC178" s="40">
        <v>43671</v>
      </c>
      <c r="AD178">
        <v>9874.0499999999993</v>
      </c>
      <c r="AF178" s="40">
        <v>43740</v>
      </c>
      <c r="AG178" t="s">
        <v>38</v>
      </c>
    </row>
    <row r="179" spans="1:33" x14ac:dyDescent="0.25">
      <c r="A179" s="33">
        <v>43673</v>
      </c>
      <c r="B179">
        <v>9834.23</v>
      </c>
      <c r="D179" s="5">
        <v>43742</v>
      </c>
      <c r="E179">
        <v>9929</v>
      </c>
      <c r="G179" s="5">
        <f t="shared" si="18"/>
        <v>43742</v>
      </c>
      <c r="H179">
        <f t="shared" si="19"/>
        <v>8161.33</v>
      </c>
      <c r="I179">
        <f t="shared" si="20"/>
        <v>9929</v>
      </c>
      <c r="J179" s="34">
        <f t="shared" si="23"/>
        <v>-8.0203045685278695E-3</v>
      </c>
      <c r="K179">
        <f t="shared" si="24"/>
        <v>94.811357986646556</v>
      </c>
      <c r="L179" s="39">
        <f t="shared" si="21"/>
        <v>1.3392016166321241E-2</v>
      </c>
      <c r="N179" s="33">
        <v>43672</v>
      </c>
      <c r="O179">
        <v>9834.23</v>
      </c>
      <c r="Q179" s="33">
        <v>44071</v>
      </c>
      <c r="S179">
        <v>11630</v>
      </c>
      <c r="Y179">
        <f t="shared" si="22"/>
        <v>11502.58</v>
      </c>
      <c r="Z179" s="34">
        <f t="shared" si="25"/>
        <v>-4.6688738956606191E-3</v>
      </c>
      <c r="AA179">
        <f t="shared" si="26"/>
        <v>156.06703077177349</v>
      </c>
      <c r="AC179" s="40">
        <v>43672</v>
      </c>
      <c r="AD179">
        <v>9834.23</v>
      </c>
      <c r="AF179" s="40">
        <v>43741</v>
      </c>
      <c r="AG179" t="s">
        <v>38</v>
      </c>
    </row>
    <row r="180" spans="1:33" x14ac:dyDescent="0.25">
      <c r="A180" s="33">
        <v>43674</v>
      </c>
      <c r="B180">
        <v>9834.23</v>
      </c>
      <c r="D180" s="5">
        <v>43745</v>
      </c>
      <c r="E180">
        <v>9965</v>
      </c>
      <c r="G180" s="5">
        <f t="shared" si="18"/>
        <v>43745</v>
      </c>
      <c r="H180">
        <f t="shared" si="19"/>
        <v>8161.33</v>
      </c>
      <c r="I180">
        <f t="shared" si="20"/>
        <v>9965</v>
      </c>
      <c r="J180" s="34">
        <f t="shared" si="23"/>
        <v>-3.625742773693208E-3</v>
      </c>
      <c r="K180">
        <f t="shared" si="24"/>
        <v>94.467596390562434</v>
      </c>
      <c r="L180" s="39">
        <f t="shared" si="21"/>
        <v>4.3793434727819047E-3</v>
      </c>
      <c r="N180" s="33">
        <v>43673</v>
      </c>
      <c r="O180">
        <v>9834.23</v>
      </c>
      <c r="Q180" s="33">
        <v>44074</v>
      </c>
      <c r="S180">
        <v>11835</v>
      </c>
      <c r="Y180">
        <f t="shared" si="22"/>
        <v>11678.6</v>
      </c>
      <c r="Z180" s="34">
        <f t="shared" si="25"/>
        <v>-2.3241733317098667E-3</v>
      </c>
      <c r="AA180">
        <f t="shared" si="26"/>
        <v>155.70430394089459</v>
      </c>
      <c r="AC180" s="40">
        <v>43673</v>
      </c>
      <c r="AD180">
        <v>9834.23</v>
      </c>
      <c r="AF180" s="40">
        <v>43742</v>
      </c>
      <c r="AG180" t="s">
        <v>38</v>
      </c>
    </row>
    <row r="181" spans="1:33" x14ac:dyDescent="0.25">
      <c r="A181" s="33">
        <v>43675</v>
      </c>
      <c r="B181">
        <v>9516.61</v>
      </c>
      <c r="D181" s="5">
        <v>43746</v>
      </c>
      <c r="E181">
        <v>9863</v>
      </c>
      <c r="G181" s="5">
        <f t="shared" si="18"/>
        <v>43746</v>
      </c>
      <c r="H181">
        <f t="shared" si="19"/>
        <v>8161.33</v>
      </c>
      <c r="I181">
        <f t="shared" si="20"/>
        <v>9863</v>
      </c>
      <c r="J181" s="34">
        <f t="shared" si="23"/>
        <v>1.0235825388861031E-2</v>
      </c>
      <c r="K181">
        <f t="shared" si="24"/>
        <v>95.434550212121636</v>
      </c>
      <c r="L181" s="39">
        <f t="shared" si="21"/>
        <v>7.4309017561473567E-3</v>
      </c>
      <c r="N181" s="33">
        <v>43674</v>
      </c>
      <c r="O181">
        <v>9834.23</v>
      </c>
      <c r="Q181" s="33">
        <v>44075</v>
      </c>
      <c r="S181">
        <v>12075</v>
      </c>
      <c r="Y181">
        <f t="shared" si="22"/>
        <v>12022.35</v>
      </c>
      <c r="Z181" s="34">
        <f t="shared" si="25"/>
        <v>9.1553447872556593E-3</v>
      </c>
      <c r="AA181">
        <f t="shared" si="26"/>
        <v>157.12983052833312</v>
      </c>
      <c r="AC181" s="40">
        <v>43674</v>
      </c>
      <c r="AD181">
        <v>9834.23</v>
      </c>
      <c r="AF181" s="40">
        <v>43745</v>
      </c>
      <c r="AG181" t="s">
        <v>38</v>
      </c>
    </row>
    <row r="182" spans="1:33" x14ac:dyDescent="0.25">
      <c r="A182" s="33">
        <v>43676</v>
      </c>
      <c r="B182">
        <v>9541.65</v>
      </c>
      <c r="D182" s="5">
        <v>43747</v>
      </c>
      <c r="E182">
        <v>10436</v>
      </c>
      <c r="G182" s="5">
        <f t="shared" si="18"/>
        <v>43747</v>
      </c>
      <c r="H182">
        <f t="shared" si="19"/>
        <v>8590.16</v>
      </c>
      <c r="I182">
        <f t="shared" si="20"/>
        <v>10436</v>
      </c>
      <c r="J182" s="34">
        <f t="shared" si="23"/>
        <v>-5.5517821220327779E-3</v>
      </c>
      <c r="K182">
        <f t="shared" si="24"/>
        <v>94.904718382429735</v>
      </c>
      <c r="L182" s="39">
        <f t="shared" si="21"/>
        <v>-6.1061426719798417E-3</v>
      </c>
      <c r="N182" s="33">
        <v>43675</v>
      </c>
      <c r="O182">
        <v>9516.61</v>
      </c>
      <c r="Q182" s="33">
        <v>44076</v>
      </c>
      <c r="S182">
        <v>11460</v>
      </c>
      <c r="Y182">
        <f t="shared" si="22"/>
        <v>11375.47</v>
      </c>
      <c r="Z182" s="34">
        <f t="shared" si="25"/>
        <v>-2.8747751309047276E-3</v>
      </c>
      <c r="AA182">
        <f t="shared" si="26"/>
        <v>156.67811759920698</v>
      </c>
      <c r="AC182" s="40">
        <v>43675</v>
      </c>
      <c r="AD182">
        <v>9516.61</v>
      </c>
      <c r="AF182" s="40">
        <v>43746</v>
      </c>
      <c r="AG182" t="s">
        <v>38</v>
      </c>
    </row>
    <row r="183" spans="1:33" x14ac:dyDescent="0.25">
      <c r="A183" s="33">
        <v>43677</v>
      </c>
      <c r="B183">
        <v>10026.61</v>
      </c>
      <c r="D183" s="5">
        <v>43748</v>
      </c>
      <c r="E183">
        <v>10376</v>
      </c>
      <c r="G183" s="5">
        <f t="shared" si="18"/>
        <v>43748</v>
      </c>
      <c r="H183">
        <f t="shared" si="19"/>
        <v>8580.86</v>
      </c>
      <c r="I183">
        <f t="shared" si="20"/>
        <v>10376</v>
      </c>
      <c r="J183" s="34">
        <f t="shared" si="23"/>
        <v>4.6666951612723828E-3</v>
      </c>
      <c r="K183">
        <f t="shared" si="24"/>
        <v>95.347609772486933</v>
      </c>
      <c r="L183" s="39">
        <f t="shared" si="21"/>
        <v>1.276580499054436E-3</v>
      </c>
      <c r="N183" s="33">
        <v>43676</v>
      </c>
      <c r="O183">
        <v>9541.65</v>
      </c>
      <c r="Q183" s="33">
        <v>44077</v>
      </c>
      <c r="S183">
        <v>10720</v>
      </c>
      <c r="Y183">
        <f t="shared" si="22"/>
        <v>10785.86</v>
      </c>
      <c r="Z183" s="34">
        <f t="shared" si="25"/>
        <v>1.2740721292806234E-2</v>
      </c>
      <c r="AA183">
        <f t="shared" si="26"/>
        <v>158.67430982822</v>
      </c>
      <c r="AC183" s="40">
        <v>43676</v>
      </c>
      <c r="AD183">
        <v>9541.65</v>
      </c>
      <c r="AF183" s="40">
        <v>43747</v>
      </c>
      <c r="AG183" t="s">
        <v>38</v>
      </c>
    </row>
    <row r="184" spans="1:33" x14ac:dyDescent="0.25">
      <c r="A184" s="33">
        <v>43678</v>
      </c>
      <c r="B184">
        <v>10411.969999999999</v>
      </c>
      <c r="D184" s="5">
        <v>43749</v>
      </c>
      <c r="E184">
        <v>10086</v>
      </c>
      <c r="G184" s="5">
        <f t="shared" si="18"/>
        <v>43749</v>
      </c>
      <c r="H184">
        <f t="shared" si="19"/>
        <v>8342.93</v>
      </c>
      <c r="I184">
        <f t="shared" si="20"/>
        <v>10086</v>
      </c>
      <c r="J184" s="34">
        <f t="shared" si="23"/>
        <v>2.2112337010193883E-4</v>
      </c>
      <c r="K184">
        <f t="shared" si="24"/>
        <v>95.368693357290994</v>
      </c>
      <c r="L184" s="39">
        <f t="shared" si="21"/>
        <v>4.5881913826027132E-2</v>
      </c>
      <c r="N184" s="33">
        <v>43677</v>
      </c>
      <c r="O184">
        <v>10026.61</v>
      </c>
      <c r="Q184" s="33">
        <v>44078</v>
      </c>
      <c r="S184">
        <v>10620</v>
      </c>
      <c r="Y184">
        <f t="shared" si="22"/>
        <v>10606.46</v>
      </c>
      <c r="Z184" s="34">
        <f t="shared" si="25"/>
        <v>7.3045296646127023E-3</v>
      </c>
      <c r="AA184">
        <f t="shared" si="26"/>
        <v>159.83335103137216</v>
      </c>
      <c r="AC184" s="40">
        <v>43677</v>
      </c>
      <c r="AD184">
        <v>10026.61</v>
      </c>
      <c r="AF184" s="40">
        <v>43748</v>
      </c>
      <c r="AG184" t="s">
        <v>38</v>
      </c>
    </row>
    <row r="185" spans="1:33" x14ac:dyDescent="0.25">
      <c r="A185" s="33">
        <v>43679</v>
      </c>
      <c r="B185">
        <v>10399.379999999999</v>
      </c>
      <c r="D185" s="5">
        <v>43752</v>
      </c>
      <c r="E185">
        <v>10086</v>
      </c>
      <c r="G185" s="5">
        <f t="shared" si="18"/>
        <v>43752</v>
      </c>
      <c r="H185">
        <f t="shared" si="19"/>
        <v>8343.42</v>
      </c>
      <c r="I185">
        <f t="shared" si="20"/>
        <v>10086</v>
      </c>
      <c r="J185" s="34">
        <f t="shared" si="23"/>
        <v>5.8732363809710364E-5</v>
      </c>
      <c r="K185">
        <f t="shared" si="24"/>
        <v>95.374294586085313</v>
      </c>
      <c r="L185" s="39">
        <f t="shared" si="21"/>
        <v>-1.8069624960437292E-4</v>
      </c>
      <c r="N185" s="33">
        <v>43678</v>
      </c>
      <c r="O185">
        <v>10411.969999999999</v>
      </c>
      <c r="Q185" s="33">
        <v>44081</v>
      </c>
      <c r="S185">
        <v>10620</v>
      </c>
      <c r="Y185">
        <f t="shared" si="22"/>
        <v>10154.11</v>
      </c>
      <c r="Z185" s="34">
        <f t="shared" si="25"/>
        <v>-4.2648536835098505E-2</v>
      </c>
      <c r="AA185">
        <f t="shared" si="26"/>
        <v>153.01669247243345</v>
      </c>
      <c r="AC185" s="40">
        <v>43678</v>
      </c>
      <c r="AD185">
        <v>10411.969999999999</v>
      </c>
      <c r="AF185" s="40">
        <v>43749</v>
      </c>
      <c r="AG185" t="s">
        <v>38</v>
      </c>
    </row>
    <row r="186" spans="1:33" x14ac:dyDescent="0.25">
      <c r="A186" s="33">
        <v>43680</v>
      </c>
      <c r="B186">
        <v>10399.379999999999</v>
      </c>
      <c r="D186" s="5">
        <v>43753</v>
      </c>
      <c r="E186">
        <v>9863</v>
      </c>
      <c r="G186" s="5">
        <f t="shared" si="18"/>
        <v>43753</v>
      </c>
      <c r="H186">
        <f t="shared" si="19"/>
        <v>8144.33</v>
      </c>
      <c r="I186">
        <f t="shared" si="20"/>
        <v>9863</v>
      </c>
      <c r="J186" s="34">
        <f t="shared" si="23"/>
        <v>-1.7520622901217031E-3</v>
      </c>
      <c r="K186">
        <f t="shared" si="24"/>
        <v>95.207192881094073</v>
      </c>
      <c r="L186" s="39">
        <f t="shared" si="21"/>
        <v>5.8852082240861137E-3</v>
      </c>
      <c r="N186" s="33">
        <v>43679</v>
      </c>
      <c r="O186">
        <v>10399.379999999999</v>
      </c>
      <c r="Q186" s="33">
        <v>44082</v>
      </c>
      <c r="S186">
        <v>10015</v>
      </c>
      <c r="Y186">
        <f t="shared" si="22"/>
        <v>10016.81</v>
      </c>
      <c r="Z186" s="34">
        <f t="shared" si="25"/>
        <v>4.3446366594320662E-2</v>
      </c>
      <c r="AA186">
        <f t="shared" si="26"/>
        <v>159.6647117886412</v>
      </c>
      <c r="AC186" s="40">
        <v>43679</v>
      </c>
      <c r="AD186">
        <v>10399.379999999999</v>
      </c>
      <c r="AF186" s="40">
        <v>43752</v>
      </c>
      <c r="AG186" t="s">
        <v>38</v>
      </c>
    </row>
    <row r="187" spans="1:33" x14ac:dyDescent="0.25">
      <c r="A187" s="33">
        <v>43681</v>
      </c>
      <c r="B187">
        <v>10945.5</v>
      </c>
      <c r="D187" s="5">
        <v>43754</v>
      </c>
      <c r="E187">
        <v>9597</v>
      </c>
      <c r="G187" s="5">
        <f t="shared" si="18"/>
        <v>43754</v>
      </c>
      <c r="H187">
        <f t="shared" si="19"/>
        <v>7988.24</v>
      </c>
      <c r="I187">
        <f t="shared" si="20"/>
        <v>9597</v>
      </c>
      <c r="J187" s="34">
        <f t="shared" si="23"/>
        <v>7.8040011320009706E-3</v>
      </c>
      <c r="K187">
        <f t="shared" si="24"/>
        <v>95.950189922112756</v>
      </c>
      <c r="L187" s="39">
        <f t="shared" si="21"/>
        <v>7.4801426951198735E-4</v>
      </c>
      <c r="N187" s="33">
        <v>43680</v>
      </c>
      <c r="O187">
        <v>10399.379999999999</v>
      </c>
      <c r="Q187" s="33">
        <v>44083</v>
      </c>
      <c r="S187">
        <v>10320</v>
      </c>
      <c r="Y187">
        <f t="shared" si="22"/>
        <v>10259.620000000001</v>
      </c>
      <c r="Z187" s="34">
        <f t="shared" si="25"/>
        <v>6.2140663860572598E-3</v>
      </c>
      <c r="AA187">
        <f t="shared" si="26"/>
        <v>160.6568789072065</v>
      </c>
      <c r="AC187" s="40">
        <v>43680</v>
      </c>
      <c r="AD187">
        <v>10399.379999999999</v>
      </c>
      <c r="AF187" s="40">
        <v>43753</v>
      </c>
      <c r="AG187" t="s">
        <v>38</v>
      </c>
    </row>
    <row r="188" spans="1:33" x14ac:dyDescent="0.25">
      <c r="A188" s="33">
        <v>43682</v>
      </c>
      <c r="B188">
        <v>11723.69</v>
      </c>
      <c r="D188" s="5">
        <v>43755</v>
      </c>
      <c r="E188">
        <v>9730</v>
      </c>
      <c r="G188" s="5">
        <f t="shared" si="18"/>
        <v>43755</v>
      </c>
      <c r="H188">
        <f t="shared" si="19"/>
        <v>8046.49</v>
      </c>
      <c r="I188">
        <f t="shared" si="20"/>
        <v>9730</v>
      </c>
      <c r="J188" s="34">
        <f t="shared" si="23"/>
        <v>-6.5665282524027813E-3</v>
      </c>
      <c r="K188">
        <f t="shared" si="24"/>
        <v>95.320130289165789</v>
      </c>
      <c r="L188" s="39">
        <f t="shared" si="21"/>
        <v>9.8549635908473654E-4</v>
      </c>
      <c r="N188" s="33">
        <v>43681</v>
      </c>
      <c r="O188">
        <v>10945.5</v>
      </c>
      <c r="Q188" s="33">
        <v>44084</v>
      </c>
      <c r="S188">
        <v>10315</v>
      </c>
      <c r="Y188">
        <f t="shared" si="22"/>
        <v>10307.290000000001</v>
      </c>
      <c r="Z188" s="34">
        <f t="shared" si="25"/>
        <v>5.1308670422521852E-3</v>
      </c>
      <c r="AA188">
        <f t="shared" si="26"/>
        <v>161.48118799230258</v>
      </c>
      <c r="AC188" s="40">
        <v>43681</v>
      </c>
      <c r="AD188">
        <v>10945.5</v>
      </c>
      <c r="AF188" s="40">
        <v>43754</v>
      </c>
      <c r="AG188" t="s">
        <v>38</v>
      </c>
    </row>
    <row r="189" spans="1:33" x14ac:dyDescent="0.25">
      <c r="A189" s="33">
        <v>43683</v>
      </c>
      <c r="B189">
        <v>11643.41</v>
      </c>
      <c r="D189" s="5">
        <v>43756</v>
      </c>
      <c r="E189">
        <v>9609</v>
      </c>
      <c r="G189" s="5">
        <f t="shared" si="18"/>
        <v>43756</v>
      </c>
      <c r="H189">
        <f t="shared" si="19"/>
        <v>7947.7</v>
      </c>
      <c r="I189">
        <f t="shared" si="20"/>
        <v>9609</v>
      </c>
      <c r="J189" s="34">
        <f t="shared" si="23"/>
        <v>1.5836273102332044E-4</v>
      </c>
      <c r="K189">
        <f t="shared" si="24"/>
        <v>95.335225445319878</v>
      </c>
      <c r="L189" s="39">
        <f t="shared" si="21"/>
        <v>1.0014690082276179E-3</v>
      </c>
      <c r="N189" s="33">
        <v>43682</v>
      </c>
      <c r="O189">
        <v>11723.69</v>
      </c>
      <c r="Q189" s="33">
        <v>44085</v>
      </c>
      <c r="S189">
        <v>10340</v>
      </c>
      <c r="Y189">
        <f t="shared" si="22"/>
        <v>10329.82</v>
      </c>
      <c r="Z189" s="34">
        <f t="shared" si="25"/>
        <v>-2.3782329020938242E-4</v>
      </c>
      <c r="AA189">
        <f t="shared" si="26"/>
        <v>161.44278400486732</v>
      </c>
      <c r="AC189" s="40">
        <v>43682</v>
      </c>
      <c r="AD189">
        <v>11723.69</v>
      </c>
      <c r="AF189" s="40">
        <v>43755</v>
      </c>
      <c r="AG189" t="s">
        <v>38</v>
      </c>
    </row>
    <row r="190" spans="1:33" x14ac:dyDescent="0.25">
      <c r="A190" s="33">
        <v>43684</v>
      </c>
      <c r="B190">
        <v>11863.77</v>
      </c>
      <c r="D190" s="5">
        <v>43759</v>
      </c>
      <c r="E190">
        <v>9905</v>
      </c>
      <c r="G190" s="5">
        <f t="shared" si="18"/>
        <v>43759</v>
      </c>
      <c r="H190">
        <f t="shared" si="19"/>
        <v>8207.68</v>
      </c>
      <c r="I190">
        <f t="shared" si="20"/>
        <v>9905</v>
      </c>
      <c r="J190" s="34">
        <f t="shared" si="23"/>
        <v>1.906896296029581E-3</v>
      </c>
      <c r="K190">
        <f t="shared" si="24"/>
        <v>95.517019833602703</v>
      </c>
      <c r="L190" s="39">
        <f t="shared" si="21"/>
        <v>-4.8162659859726231E-3</v>
      </c>
      <c r="N190" s="33">
        <v>43683</v>
      </c>
      <c r="O190">
        <v>11643.41</v>
      </c>
      <c r="Q190" s="33">
        <v>44088</v>
      </c>
      <c r="S190">
        <v>10705</v>
      </c>
      <c r="Y190">
        <f t="shared" si="22"/>
        <v>10694.29</v>
      </c>
      <c r="Z190" s="34">
        <f t="shared" si="25"/>
        <v>-1.6519936363978971E-5</v>
      </c>
      <c r="AA190">
        <f t="shared" si="26"/>
        <v>161.44011698034913</v>
      </c>
      <c r="AC190" s="40">
        <v>43683</v>
      </c>
      <c r="AD190">
        <v>11643.41</v>
      </c>
      <c r="AF190" s="40">
        <v>43756</v>
      </c>
      <c r="AG190" t="s">
        <v>38</v>
      </c>
    </row>
    <row r="191" spans="1:33" x14ac:dyDescent="0.25">
      <c r="A191" s="33">
        <v>43685</v>
      </c>
      <c r="B191">
        <v>11595.78</v>
      </c>
      <c r="D191" s="5">
        <v>43760</v>
      </c>
      <c r="E191">
        <v>9856</v>
      </c>
      <c r="G191" s="5">
        <f t="shared" si="18"/>
        <v>43760</v>
      </c>
      <c r="H191">
        <f t="shared" si="19"/>
        <v>8125.1</v>
      </c>
      <c r="I191">
        <f t="shared" si="20"/>
        <v>9856</v>
      </c>
      <c r="J191" s="34">
        <f t="shared" si="23"/>
        <v>-5.1143119666462455E-3</v>
      </c>
      <c r="K191">
        <f t="shared" si="24"/>
        <v>95.028515996049322</v>
      </c>
      <c r="L191" s="39">
        <f t="shared" si="21"/>
        <v>1.5411823004987113E-3</v>
      </c>
      <c r="N191" s="33">
        <v>43684</v>
      </c>
      <c r="O191">
        <v>11863.77</v>
      </c>
      <c r="Q191" s="33">
        <v>44089</v>
      </c>
      <c r="S191">
        <v>10815</v>
      </c>
      <c r="Y191">
        <f t="shared" si="22"/>
        <v>10867.34</v>
      </c>
      <c r="Z191" s="34">
        <f t="shared" si="25"/>
        <v>5.9059602253033194E-3</v>
      </c>
      <c r="AA191">
        <f t="shared" si="26"/>
        <v>162.39357589000338</v>
      </c>
      <c r="AC191" s="40">
        <v>43684</v>
      </c>
      <c r="AD191">
        <v>11863.77</v>
      </c>
      <c r="AF191" s="40">
        <v>43759</v>
      </c>
      <c r="AG191" t="s">
        <v>38</v>
      </c>
    </row>
    <row r="192" spans="1:33" x14ac:dyDescent="0.25">
      <c r="A192" s="33">
        <v>43686</v>
      </c>
      <c r="B192">
        <v>11864.63</v>
      </c>
      <c r="D192" s="5">
        <v>43761</v>
      </c>
      <c r="E192">
        <v>9024</v>
      </c>
      <c r="G192" s="5">
        <f t="shared" si="18"/>
        <v>43761</v>
      </c>
      <c r="H192">
        <f t="shared" si="19"/>
        <v>7491.38</v>
      </c>
      <c r="I192">
        <f t="shared" si="20"/>
        <v>9024</v>
      </c>
      <c r="J192" s="34">
        <f t="shared" si="23"/>
        <v>6.4202366660182086E-3</v>
      </c>
      <c r="K192">
        <f t="shared" si="24"/>
        <v>95.638621558764456</v>
      </c>
      <c r="L192" s="39">
        <f t="shared" si="21"/>
        <v>1.1510951861546381E-3</v>
      </c>
      <c r="N192" s="33">
        <v>43685</v>
      </c>
      <c r="O192">
        <v>11595.78</v>
      </c>
      <c r="Q192" s="33">
        <v>44090</v>
      </c>
      <c r="S192">
        <v>11015</v>
      </c>
      <c r="Y192">
        <f t="shared" si="22"/>
        <v>10998.05</v>
      </c>
      <c r="Z192" s="34">
        <f t="shared" si="25"/>
        <v>6.4650516992166285E-3</v>
      </c>
      <c r="AA192">
        <f t="shared" si="26"/>
        <v>163.44345875375291</v>
      </c>
      <c r="AC192" s="40">
        <v>43685</v>
      </c>
      <c r="AD192">
        <v>11595.78</v>
      </c>
      <c r="AF192" s="40">
        <v>43760</v>
      </c>
      <c r="AG192" t="s">
        <v>38</v>
      </c>
    </row>
    <row r="193" spans="1:33" x14ac:dyDescent="0.25">
      <c r="A193" s="33">
        <v>43687</v>
      </c>
      <c r="B193">
        <v>11864.63</v>
      </c>
      <c r="D193" s="5">
        <v>43762</v>
      </c>
      <c r="E193">
        <v>9042</v>
      </c>
      <c r="G193" s="5">
        <f t="shared" si="18"/>
        <v>43762</v>
      </c>
      <c r="H193">
        <f t="shared" si="19"/>
        <v>7456.59</v>
      </c>
      <c r="I193">
        <f t="shared" si="20"/>
        <v>9042</v>
      </c>
      <c r="J193" s="34">
        <f t="shared" si="23"/>
        <v>-6.6386850265294228E-3</v>
      </c>
      <c r="K193">
        <f t="shared" si="24"/>
        <v>95.003706873864374</v>
      </c>
      <c r="L193" s="39">
        <f t="shared" si="21"/>
        <v>-9.8065501878674688E-4</v>
      </c>
      <c r="N193" s="33">
        <v>43686</v>
      </c>
      <c r="O193">
        <v>11864.63</v>
      </c>
      <c r="Q193" s="33">
        <v>44091</v>
      </c>
      <c r="S193">
        <v>10950</v>
      </c>
      <c r="Y193">
        <f t="shared" si="22"/>
        <v>10937.41</v>
      </c>
      <c r="Z193" s="34">
        <f t="shared" si="25"/>
        <v>3.8733932866985565E-4</v>
      </c>
      <c r="AA193">
        <f t="shared" si="26"/>
        <v>163.50676683334208</v>
      </c>
      <c r="AC193" s="40">
        <v>43686</v>
      </c>
      <c r="AD193">
        <v>11864.63</v>
      </c>
      <c r="AF193" s="40">
        <v>43761</v>
      </c>
      <c r="AG193" t="s">
        <v>38</v>
      </c>
    </row>
    <row r="194" spans="1:33" x14ac:dyDescent="0.25">
      <c r="A194" s="33">
        <v>43688</v>
      </c>
      <c r="B194">
        <v>11409.65</v>
      </c>
      <c r="D194" s="5">
        <v>43763</v>
      </c>
      <c r="E194">
        <v>10506</v>
      </c>
      <c r="G194" s="5">
        <f t="shared" si="18"/>
        <v>43763</v>
      </c>
      <c r="H194">
        <f t="shared" si="19"/>
        <v>8574.4</v>
      </c>
      <c r="I194">
        <f t="shared" si="20"/>
        <v>10506</v>
      </c>
      <c r="J194" s="34">
        <f t="shared" si="23"/>
        <v>-1.2002074955206776E-2</v>
      </c>
      <c r="K194">
        <f t="shared" si="24"/>
        <v>93.863465262941759</v>
      </c>
      <c r="L194" s="39">
        <f t="shared" si="21"/>
        <v>4.9714736650252611E-4</v>
      </c>
      <c r="N194" s="33">
        <v>43687</v>
      </c>
      <c r="O194">
        <v>11864.63</v>
      </c>
      <c r="Q194" s="33">
        <v>44092</v>
      </c>
      <c r="S194">
        <v>10880</v>
      </c>
      <c r="Y194">
        <f t="shared" si="22"/>
        <v>10890.68</v>
      </c>
      <c r="Z194" s="34">
        <f t="shared" si="25"/>
        <v>2.1202017645617355E-3</v>
      </c>
      <c r="AA194">
        <f t="shared" si="26"/>
        <v>163.85343416889989</v>
      </c>
      <c r="AC194" s="40">
        <v>43687</v>
      </c>
      <c r="AD194">
        <v>11864.63</v>
      </c>
      <c r="AF194" s="40">
        <v>43762</v>
      </c>
      <c r="AG194" t="s">
        <v>38</v>
      </c>
    </row>
    <row r="195" spans="1:33" x14ac:dyDescent="0.25">
      <c r="A195" s="33">
        <v>43689</v>
      </c>
      <c r="B195">
        <v>11418.31</v>
      </c>
      <c r="D195" s="5">
        <v>43766</v>
      </c>
      <c r="E195">
        <v>11489</v>
      </c>
      <c r="G195" s="5">
        <f t="shared" si="18"/>
        <v>43766</v>
      </c>
      <c r="H195">
        <f t="shared" si="19"/>
        <v>9456.2999999999993</v>
      </c>
      <c r="I195">
        <f t="shared" si="20"/>
        <v>11489</v>
      </c>
      <c r="J195" s="34">
        <f t="shared" si="23"/>
        <v>9.287096165949249E-3</v>
      </c>
      <c r="K195">
        <f t="shared" si="24"/>
        <v>94.735184291307931</v>
      </c>
      <c r="L195" s="39">
        <f t="shared" si="21"/>
        <v>-2.0026511830475435E-3</v>
      </c>
      <c r="N195" s="33">
        <v>43688</v>
      </c>
      <c r="O195">
        <v>11409.65</v>
      </c>
      <c r="Q195" s="33">
        <v>44095</v>
      </c>
      <c r="S195">
        <v>10485</v>
      </c>
      <c r="Y195">
        <f t="shared" si="22"/>
        <v>10479.790000000001</v>
      </c>
      <c r="Z195" s="34">
        <f t="shared" si="25"/>
        <v>1.4234428914825514E-3</v>
      </c>
      <c r="AA195">
        <f t="shared" si="26"/>
        <v>164.08667017501261</v>
      </c>
      <c r="AC195" s="40">
        <v>43688</v>
      </c>
      <c r="AD195">
        <v>11409.65</v>
      </c>
      <c r="AF195" s="40">
        <v>43763</v>
      </c>
      <c r="AG195" t="s">
        <v>38</v>
      </c>
    </row>
    <row r="196" spans="1:33" x14ac:dyDescent="0.25">
      <c r="A196" s="33">
        <v>43690</v>
      </c>
      <c r="B196">
        <v>10882.13</v>
      </c>
      <c r="D196" s="5">
        <v>43767</v>
      </c>
      <c r="E196">
        <v>11230</v>
      </c>
      <c r="G196" s="5">
        <f t="shared" si="18"/>
        <v>43767</v>
      </c>
      <c r="H196">
        <f t="shared" si="19"/>
        <v>9446.0400000000009</v>
      </c>
      <c r="I196">
        <f t="shared" si="20"/>
        <v>11230</v>
      </c>
      <c r="J196" s="34">
        <f t="shared" si="23"/>
        <v>2.1458311330737612E-2</v>
      </c>
      <c r="K196">
        <f t="shared" si="24"/>
        <v>96.768041369805616</v>
      </c>
      <c r="L196" s="39">
        <f t="shared" si="21"/>
        <v>5.4635402097389374E-3</v>
      </c>
      <c r="N196" s="33">
        <v>43689</v>
      </c>
      <c r="O196">
        <v>11418.31</v>
      </c>
      <c r="Q196" s="33">
        <v>44096</v>
      </c>
      <c r="S196">
        <v>10495</v>
      </c>
      <c r="Y196">
        <f t="shared" si="22"/>
        <v>10516.06</v>
      </c>
      <c r="Z196" s="34">
        <f t="shared" si="25"/>
        <v>2.5072037706230788E-3</v>
      </c>
      <c r="AA196">
        <f t="shared" si="26"/>
        <v>164.49806889318438</v>
      </c>
      <c r="AC196" s="40">
        <v>43689</v>
      </c>
      <c r="AD196">
        <v>11418.31</v>
      </c>
      <c r="AF196" s="40">
        <v>43766</v>
      </c>
      <c r="AG196" t="s">
        <v>38</v>
      </c>
    </row>
    <row r="197" spans="1:33" x14ac:dyDescent="0.25">
      <c r="A197" s="33">
        <v>43691</v>
      </c>
      <c r="B197">
        <v>10171.6</v>
      </c>
      <c r="D197" s="5">
        <v>43768</v>
      </c>
      <c r="E197">
        <v>11175</v>
      </c>
      <c r="G197" s="5">
        <f t="shared" si="18"/>
        <v>43768</v>
      </c>
      <c r="H197">
        <f t="shared" si="19"/>
        <v>9184.99</v>
      </c>
      <c r="I197">
        <f t="shared" si="20"/>
        <v>11175</v>
      </c>
      <c r="J197" s="34">
        <f t="shared" si="23"/>
        <v>-2.2738323664824867E-2</v>
      </c>
      <c r="K197">
        <f t="shared" si="24"/>
        <v>94.567698324727814</v>
      </c>
      <c r="L197" s="39">
        <f t="shared" si="21"/>
        <v>3.5986583569576069E-3</v>
      </c>
      <c r="N197" s="33">
        <v>43690</v>
      </c>
      <c r="O197">
        <v>10882.13</v>
      </c>
      <c r="Q197" s="33">
        <v>44097</v>
      </c>
      <c r="S197">
        <v>10280</v>
      </c>
      <c r="Y197">
        <f t="shared" si="22"/>
        <v>10224.14</v>
      </c>
      <c r="Z197" s="34">
        <f t="shared" si="25"/>
        <v>7.2735003398421982E-3</v>
      </c>
      <c r="AA197">
        <f t="shared" si="26"/>
        <v>165.69454565318233</v>
      </c>
      <c r="AC197" s="40">
        <v>43690</v>
      </c>
      <c r="AD197">
        <v>10882.13</v>
      </c>
      <c r="AF197" s="40">
        <v>43767</v>
      </c>
      <c r="AG197" t="s">
        <v>38</v>
      </c>
    </row>
    <row r="198" spans="1:33" x14ac:dyDescent="0.25">
      <c r="A198" s="33">
        <v>43692</v>
      </c>
      <c r="B198">
        <v>10372.719999999999</v>
      </c>
      <c r="D198" s="5">
        <v>43769</v>
      </c>
      <c r="E198">
        <v>11218</v>
      </c>
      <c r="G198" s="5">
        <f t="shared" ref="G198:G261" si="27">D198</f>
        <v>43769</v>
      </c>
      <c r="H198">
        <f t="shared" ref="H198:H261" si="28">VLOOKUP($G198,$A:$B,2,FALSE)</f>
        <v>9189.42</v>
      </c>
      <c r="I198">
        <f t="shared" ref="I198:I261" si="29">E198</f>
        <v>11218</v>
      </c>
      <c r="J198" s="34">
        <f t="shared" si="23"/>
        <v>-3.3655660842024648E-3</v>
      </c>
      <c r="K198">
        <f t="shared" si="24"/>
        <v>94.249424486585013</v>
      </c>
      <c r="L198" s="39">
        <f>T199/Y199-1</f>
        <v>2.2630362044738339E-2</v>
      </c>
      <c r="N198" s="33">
        <v>43691</v>
      </c>
      <c r="O198">
        <v>10171.6</v>
      </c>
      <c r="Q198" s="33">
        <v>44098</v>
      </c>
      <c r="S198">
        <v>10670</v>
      </c>
      <c r="T198">
        <v>10865</v>
      </c>
      <c r="Y198">
        <f t="shared" ref="Y198:Y261" si="30">VLOOKUP(Q198,BTCSPOT,2,FALSE)</f>
        <v>10631.74</v>
      </c>
      <c r="Z198" s="34">
        <f t="shared" si="25"/>
        <v>1.9286905631799023E-3</v>
      </c>
      <c r="AA198">
        <f t="shared" si="26"/>
        <v>166.01411915975402</v>
      </c>
      <c r="AC198" s="40">
        <v>43691</v>
      </c>
      <c r="AD198">
        <v>10171.6</v>
      </c>
      <c r="AF198" s="40">
        <v>43768</v>
      </c>
      <c r="AG198" t="s">
        <v>38</v>
      </c>
    </row>
    <row r="199" spans="1:33" x14ac:dyDescent="0.25">
      <c r="A199" s="33">
        <v>43693</v>
      </c>
      <c r="B199">
        <v>10395.4</v>
      </c>
      <c r="D199" s="5">
        <v>43770</v>
      </c>
      <c r="E199">
        <v>11133</v>
      </c>
      <c r="G199" s="5">
        <f t="shared" si="27"/>
        <v>43770</v>
      </c>
      <c r="H199">
        <f t="shared" si="28"/>
        <v>9212.68</v>
      </c>
      <c r="I199">
        <f t="shared" si="29"/>
        <v>11133</v>
      </c>
      <c r="J199" s="34">
        <f t="shared" ref="J199:J262" si="31">IF(I198&gt;H198,H199/H198-I199/I198,-(H199/H198-I199/I198))</f>
        <v>1.010827993597363E-2</v>
      </c>
      <c r="K199">
        <f t="shared" ref="K199:K262" si="32">K198*(1+J199)</f>
        <v>95.202124053099837</v>
      </c>
      <c r="L199" s="39">
        <f t="shared" ref="L199:L260" si="33">T200/Y200-1</f>
        <v>2.0581809819477881E-2</v>
      </c>
      <c r="N199" s="33">
        <v>43692</v>
      </c>
      <c r="O199">
        <v>10372.719999999999</v>
      </c>
      <c r="Q199" s="33">
        <v>44099</v>
      </c>
      <c r="T199">
        <v>10960</v>
      </c>
      <c r="Y199">
        <f t="shared" si="30"/>
        <v>10717.46</v>
      </c>
      <c r="Z199" s="34">
        <f>IF(T198&gt;Y198,-T199/T198+Y199/Y198,(T199/T198-Y199/Y198))</f>
        <v>-6.8102220233146049E-4</v>
      </c>
      <c r="AA199">
        <f t="shared" si="26"/>
        <v>165.90105985870574</v>
      </c>
      <c r="AC199" s="40">
        <v>43692</v>
      </c>
      <c r="AD199">
        <v>10372.719999999999</v>
      </c>
      <c r="AF199" s="40">
        <v>43769</v>
      </c>
      <c r="AG199" t="s">
        <v>38</v>
      </c>
    </row>
    <row r="200" spans="1:33" x14ac:dyDescent="0.25">
      <c r="A200" s="33">
        <v>43694</v>
      </c>
      <c r="B200">
        <v>10395.4</v>
      </c>
      <c r="D200" s="5">
        <v>43773</v>
      </c>
      <c r="E200">
        <v>11531</v>
      </c>
      <c r="G200" s="5">
        <f t="shared" si="27"/>
        <v>43773</v>
      </c>
      <c r="H200">
        <f t="shared" si="28"/>
        <v>9443.36</v>
      </c>
      <c r="I200">
        <f t="shared" si="29"/>
        <v>11531</v>
      </c>
      <c r="J200" s="34">
        <f t="shared" si="31"/>
        <v>-1.0710171125311252E-2</v>
      </c>
      <c r="K200">
        <f t="shared" si="32"/>
        <v>94.182493012998023</v>
      </c>
      <c r="L200" s="39">
        <f t="shared" si="33"/>
        <v>1.8411352660373081E-2</v>
      </c>
      <c r="N200" s="33">
        <v>43693</v>
      </c>
      <c r="O200">
        <v>10395.4</v>
      </c>
      <c r="Q200" s="33">
        <v>44102</v>
      </c>
      <c r="T200">
        <v>11095</v>
      </c>
      <c r="Y200">
        <f t="shared" si="30"/>
        <v>10871.25</v>
      </c>
      <c r="Z200" s="34">
        <f t="shared" ref="Z200:Z261" si="34">IF(T199&gt;Y199,-T200/T199+Y200/Y199,(T200/T199-Y200/Y199))</f>
        <v>2.0319638119399297E-3</v>
      </c>
      <c r="AA200">
        <f t="shared" ref="AA200:AA263" si="35">AA199*(1+Z200)</f>
        <v>166.2381648087011</v>
      </c>
      <c r="AC200" s="40">
        <v>43693</v>
      </c>
      <c r="AD200">
        <v>10395.4</v>
      </c>
      <c r="AF200" s="40">
        <v>43770</v>
      </c>
      <c r="AG200" t="s">
        <v>38</v>
      </c>
    </row>
    <row r="201" spans="1:33" x14ac:dyDescent="0.25">
      <c r="A201" s="33">
        <v>43695</v>
      </c>
      <c r="B201">
        <v>10363.709999999999</v>
      </c>
      <c r="D201" s="5">
        <v>43774</v>
      </c>
      <c r="E201">
        <v>11356</v>
      </c>
      <c r="G201" s="5">
        <f t="shared" si="27"/>
        <v>43774</v>
      </c>
      <c r="H201">
        <f t="shared" si="28"/>
        <v>9357.06</v>
      </c>
      <c r="I201">
        <f t="shared" si="29"/>
        <v>11356</v>
      </c>
      <c r="J201" s="34">
        <f t="shared" si="31"/>
        <v>6.0377843947133636E-3</v>
      </c>
      <c r="K201">
        <f t="shared" si="32"/>
        <v>94.751146599567093</v>
      </c>
      <c r="L201" s="39">
        <f t="shared" si="33"/>
        <v>1.9898290362801552E-2</v>
      </c>
      <c r="N201" s="33">
        <v>43694</v>
      </c>
      <c r="O201">
        <v>10395.4</v>
      </c>
      <c r="Q201" s="33">
        <v>44103</v>
      </c>
      <c r="T201">
        <v>10955</v>
      </c>
      <c r="Y201">
        <f t="shared" si="30"/>
        <v>10756.95</v>
      </c>
      <c r="Z201" s="34">
        <f t="shared" si="34"/>
        <v>2.1043261953703762E-3</v>
      </c>
      <c r="AA201">
        <f t="shared" si="35"/>
        <v>166.58798413357835</v>
      </c>
      <c r="AC201" s="40">
        <v>43694</v>
      </c>
      <c r="AD201">
        <v>10395.4</v>
      </c>
      <c r="AF201" s="40">
        <v>43773</v>
      </c>
      <c r="AG201" t="s">
        <v>38</v>
      </c>
    </row>
    <row r="202" spans="1:33" x14ac:dyDescent="0.25">
      <c r="A202" s="33">
        <v>43696</v>
      </c>
      <c r="B202">
        <v>10678.85</v>
      </c>
      <c r="D202" s="5">
        <v>43775</v>
      </c>
      <c r="E202">
        <v>11284</v>
      </c>
      <c r="G202" s="5">
        <f t="shared" si="27"/>
        <v>43775</v>
      </c>
      <c r="H202">
        <f t="shared" si="28"/>
        <v>9314.92</v>
      </c>
      <c r="I202">
        <f t="shared" si="29"/>
        <v>11284</v>
      </c>
      <c r="J202" s="34">
        <f t="shared" si="31"/>
        <v>1.8367093260035494E-3</v>
      </c>
      <c r="K202">
        <f t="shared" si="32"/>
        <v>94.925176914176063</v>
      </c>
      <c r="L202" s="39">
        <f t="shared" si="33"/>
        <v>1.9228629670207553E-2</v>
      </c>
      <c r="N202" s="33">
        <v>43695</v>
      </c>
      <c r="O202">
        <v>10363.709999999999</v>
      </c>
      <c r="Q202" s="33">
        <v>44104</v>
      </c>
      <c r="T202">
        <v>10920</v>
      </c>
      <c r="Y202">
        <f t="shared" si="30"/>
        <v>10706.95</v>
      </c>
      <c r="Z202" s="34">
        <f t="shared" si="34"/>
        <v>-1.4532695237807758E-3</v>
      </c>
      <c r="AA202">
        <f t="shared" si="35"/>
        <v>166.34588689320893</v>
      </c>
      <c r="AC202" s="40">
        <v>43695</v>
      </c>
      <c r="AD202">
        <v>10363.709999999999</v>
      </c>
      <c r="AF202" s="40">
        <v>43774</v>
      </c>
      <c r="AG202" t="s">
        <v>38</v>
      </c>
    </row>
    <row r="203" spans="1:33" x14ac:dyDescent="0.25">
      <c r="A203" s="33">
        <v>43697</v>
      </c>
      <c r="B203">
        <v>10706.71</v>
      </c>
      <c r="D203" s="5">
        <v>43776</v>
      </c>
      <c r="E203">
        <v>11115</v>
      </c>
      <c r="G203" s="5">
        <f t="shared" si="27"/>
        <v>43776</v>
      </c>
      <c r="H203">
        <f t="shared" si="28"/>
        <v>9209.8700000000008</v>
      </c>
      <c r="I203">
        <f t="shared" si="29"/>
        <v>11115</v>
      </c>
      <c r="J203" s="34">
        <f t="shared" si="31"/>
        <v>3.6993522764461328E-3</v>
      </c>
      <c r="K203">
        <f t="shared" si="32"/>
        <v>95.276338583485568</v>
      </c>
      <c r="L203" s="39">
        <f t="shared" si="33"/>
        <v>1.4918014913274602E-2</v>
      </c>
      <c r="N203" s="33">
        <v>43696</v>
      </c>
      <c r="O203">
        <v>10678.85</v>
      </c>
      <c r="Q203" s="33">
        <v>44105</v>
      </c>
      <c r="T203">
        <v>10810</v>
      </c>
      <c r="Y203">
        <f t="shared" si="30"/>
        <v>10606.06</v>
      </c>
      <c r="Z203" s="34">
        <f t="shared" si="34"/>
        <v>6.5040856092446475E-4</v>
      </c>
      <c r="AA203">
        <f t="shared" si="35"/>
        <v>166.45407968211885</v>
      </c>
      <c r="AC203" s="40">
        <v>43696</v>
      </c>
      <c r="AD203">
        <v>10678.85</v>
      </c>
      <c r="AF203" s="40">
        <v>43775</v>
      </c>
      <c r="AG203" t="s">
        <v>38</v>
      </c>
    </row>
    <row r="204" spans="1:33" x14ac:dyDescent="0.25">
      <c r="A204" s="33">
        <v>43698</v>
      </c>
      <c r="B204">
        <v>10155.19</v>
      </c>
      <c r="D204" s="5">
        <v>43777</v>
      </c>
      <c r="E204">
        <v>10663</v>
      </c>
      <c r="G204" s="5">
        <f t="shared" si="27"/>
        <v>43777</v>
      </c>
      <c r="H204">
        <f t="shared" si="28"/>
        <v>8866.5499999999993</v>
      </c>
      <c r="I204">
        <f t="shared" si="29"/>
        <v>10663</v>
      </c>
      <c r="J204" s="34">
        <f t="shared" si="31"/>
        <v>3.3883678434576403E-3</v>
      </c>
      <c r="K204">
        <f t="shared" si="32"/>
        <v>95.599169865384226</v>
      </c>
      <c r="L204" s="39">
        <f t="shared" si="33"/>
        <v>1.8966082254628702E-2</v>
      </c>
      <c r="N204" s="33">
        <v>43697</v>
      </c>
      <c r="O204">
        <v>10706.71</v>
      </c>
      <c r="Q204" s="33">
        <v>44106</v>
      </c>
      <c r="T204">
        <v>10705</v>
      </c>
      <c r="Y204">
        <f t="shared" si="30"/>
        <v>10547.65</v>
      </c>
      <c r="Z204" s="34">
        <f t="shared" si="34"/>
        <v>4.2059996060096472E-3</v>
      </c>
      <c r="AA204">
        <f t="shared" si="35"/>
        <v>167.15418547568055</v>
      </c>
      <c r="AC204" s="40">
        <v>43697</v>
      </c>
      <c r="AD204">
        <v>10706.71</v>
      </c>
      <c r="AF204" s="40">
        <v>43776</v>
      </c>
      <c r="AG204" t="s">
        <v>38</v>
      </c>
    </row>
    <row r="205" spans="1:33" x14ac:dyDescent="0.25">
      <c r="A205" s="33">
        <v>43699</v>
      </c>
      <c r="B205">
        <v>10182.76</v>
      </c>
      <c r="D205" s="5">
        <v>43780</v>
      </c>
      <c r="E205">
        <v>10549</v>
      </c>
      <c r="G205" s="5">
        <f t="shared" si="27"/>
        <v>43780</v>
      </c>
      <c r="H205">
        <f t="shared" si="28"/>
        <v>8736.17</v>
      </c>
      <c r="I205">
        <f t="shared" si="29"/>
        <v>10549</v>
      </c>
      <c r="J205" s="34">
        <f t="shared" si="31"/>
        <v>-4.0135296697151324E-3</v>
      </c>
      <c r="K205">
        <f t="shared" si="32"/>
        <v>95.215479760729366</v>
      </c>
      <c r="L205" s="39">
        <f t="shared" si="33"/>
        <v>2.0901464524385016E-2</v>
      </c>
      <c r="N205" s="33">
        <v>43698</v>
      </c>
      <c r="O205">
        <v>10155.19</v>
      </c>
      <c r="Q205" s="33">
        <v>44109</v>
      </c>
      <c r="T205">
        <v>10945</v>
      </c>
      <c r="Y205">
        <f t="shared" si="30"/>
        <v>10741.28</v>
      </c>
      <c r="Z205" s="34">
        <f t="shared" si="34"/>
        <v>-4.0617865270753395E-3</v>
      </c>
      <c r="AA205">
        <f t="shared" si="35"/>
        <v>166.47524085717117</v>
      </c>
      <c r="AC205" s="40">
        <v>43698</v>
      </c>
      <c r="AD205">
        <v>10155.19</v>
      </c>
      <c r="AF205" s="40">
        <v>43777</v>
      </c>
      <c r="AG205" t="s">
        <v>38</v>
      </c>
    </row>
    <row r="206" spans="1:33" x14ac:dyDescent="0.25">
      <c r="A206" s="33">
        <v>43700</v>
      </c>
      <c r="B206">
        <v>10361.52</v>
      </c>
      <c r="D206" s="5">
        <v>43781</v>
      </c>
      <c r="E206">
        <v>10651</v>
      </c>
      <c r="G206" s="5">
        <f t="shared" si="27"/>
        <v>43781</v>
      </c>
      <c r="H206">
        <f t="shared" si="28"/>
        <v>8764.9500000000007</v>
      </c>
      <c r="I206">
        <f t="shared" si="29"/>
        <v>10651</v>
      </c>
      <c r="J206" s="34">
        <f t="shared" si="31"/>
        <v>-6.3748131415024556E-3</v>
      </c>
      <c r="K206">
        <f t="shared" si="32"/>
        <v>94.6084988690762</v>
      </c>
      <c r="L206" s="39">
        <f t="shared" si="33"/>
        <v>1.9127518037572289E-2</v>
      </c>
      <c r="N206" s="33">
        <v>43699</v>
      </c>
      <c r="O206">
        <v>10182.76</v>
      </c>
      <c r="Q206" s="33">
        <v>44110</v>
      </c>
      <c r="T206">
        <v>10770</v>
      </c>
      <c r="Y206">
        <f t="shared" si="30"/>
        <v>10549.5</v>
      </c>
      <c r="Z206" s="34">
        <f t="shared" si="34"/>
        <v>-1.865446802630677E-3</v>
      </c>
      <c r="AA206">
        <f t="shared" si="35"/>
        <v>166.164690151397</v>
      </c>
      <c r="AC206" s="40">
        <v>43699</v>
      </c>
      <c r="AD206">
        <v>10182.76</v>
      </c>
      <c r="AF206" s="40">
        <v>43780</v>
      </c>
      <c r="AG206" t="s">
        <v>38</v>
      </c>
    </row>
    <row r="207" spans="1:33" x14ac:dyDescent="0.25">
      <c r="A207" s="33">
        <v>43701</v>
      </c>
      <c r="B207">
        <v>10361.52</v>
      </c>
      <c r="D207" s="5">
        <v>43782</v>
      </c>
      <c r="E207">
        <v>10591</v>
      </c>
      <c r="G207" s="5">
        <f t="shared" si="27"/>
        <v>43782</v>
      </c>
      <c r="H207">
        <f t="shared" si="28"/>
        <v>8753.01</v>
      </c>
      <c r="I207">
        <f t="shared" si="29"/>
        <v>10591</v>
      </c>
      <c r="J207" s="34">
        <f t="shared" si="31"/>
        <v>4.2710299334968171E-3</v>
      </c>
      <c r="K207">
        <f t="shared" si="32"/>
        <v>95.012574599709211</v>
      </c>
      <c r="L207" s="39">
        <f t="shared" si="33"/>
        <v>1.9448433435339307E-2</v>
      </c>
      <c r="N207" s="33">
        <v>43700</v>
      </c>
      <c r="O207">
        <v>10361.52</v>
      </c>
      <c r="Q207" s="33">
        <v>44111</v>
      </c>
      <c r="T207">
        <v>10865</v>
      </c>
      <c r="Y207">
        <f t="shared" si="30"/>
        <v>10661.08</v>
      </c>
      <c r="Z207" s="34">
        <f t="shared" si="34"/>
        <v>1.7560060735033467E-3</v>
      </c>
      <c r="AA207">
        <f t="shared" si="35"/>
        <v>166.45647635650465</v>
      </c>
      <c r="AC207" s="40">
        <v>43700</v>
      </c>
      <c r="AD207">
        <v>10361.52</v>
      </c>
      <c r="AF207" s="40">
        <v>43781</v>
      </c>
      <c r="AG207" t="s">
        <v>38</v>
      </c>
    </row>
    <row r="208" spans="1:33" x14ac:dyDescent="0.25">
      <c r="A208" s="33">
        <v>43702</v>
      </c>
      <c r="B208">
        <v>9998.2199999999993</v>
      </c>
      <c r="D208" s="5">
        <v>43783</v>
      </c>
      <c r="E208">
        <v>10458</v>
      </c>
      <c r="G208" s="5">
        <f t="shared" si="27"/>
        <v>43783</v>
      </c>
      <c r="H208">
        <f t="shared" si="28"/>
        <v>8651.15</v>
      </c>
      <c r="I208">
        <f t="shared" si="29"/>
        <v>10458</v>
      </c>
      <c r="J208" s="34">
        <f t="shared" si="31"/>
        <v>9.206924405200656E-4</v>
      </c>
      <c r="K208">
        <f t="shared" si="32"/>
        <v>95.10005195889751</v>
      </c>
      <c r="L208" s="39">
        <f t="shared" si="33"/>
        <v>2.1104948759097297E-2</v>
      </c>
      <c r="N208" s="33">
        <v>43701</v>
      </c>
      <c r="O208">
        <v>10361.52</v>
      </c>
      <c r="Q208" s="33">
        <v>44112</v>
      </c>
      <c r="T208">
        <v>11110</v>
      </c>
      <c r="Y208">
        <f t="shared" si="30"/>
        <v>10898.05</v>
      </c>
      <c r="Z208" s="34">
        <f t="shared" si="34"/>
        <v>-3.2189158312356803E-4</v>
      </c>
      <c r="AA208">
        <f t="shared" si="35"/>
        <v>166.40289541780908</v>
      </c>
      <c r="AC208" s="40">
        <v>43701</v>
      </c>
      <c r="AD208">
        <v>10361.52</v>
      </c>
      <c r="AF208" s="40">
        <v>43782</v>
      </c>
      <c r="AG208" t="s">
        <v>38</v>
      </c>
    </row>
    <row r="209" spans="1:33" x14ac:dyDescent="0.25">
      <c r="A209" s="33">
        <v>43703</v>
      </c>
      <c r="B209">
        <v>10265.73</v>
      </c>
      <c r="D209" s="5">
        <v>43784</v>
      </c>
      <c r="E209">
        <v>10253</v>
      </c>
      <c r="G209" s="5">
        <f t="shared" si="27"/>
        <v>43784</v>
      </c>
      <c r="H209">
        <f t="shared" si="28"/>
        <v>8453.89</v>
      </c>
      <c r="I209">
        <f t="shared" si="29"/>
        <v>10253</v>
      </c>
      <c r="J209" s="34">
        <f t="shared" si="31"/>
        <v>-3.1993744544182023E-3</v>
      </c>
      <c r="K209">
        <f t="shared" si="32"/>
        <v>94.795791282046366</v>
      </c>
      <c r="L209" s="39">
        <f t="shared" si="33"/>
        <v>2.0452266519138451E-2</v>
      </c>
      <c r="N209" s="33">
        <v>43702</v>
      </c>
      <c r="O209">
        <v>9998.2199999999993</v>
      </c>
      <c r="Q209" s="33">
        <v>44113</v>
      </c>
      <c r="T209">
        <v>11275</v>
      </c>
      <c r="Y209">
        <f t="shared" si="30"/>
        <v>11041.96</v>
      </c>
      <c r="Z209" s="34">
        <f t="shared" si="34"/>
        <v>-1.646370472035974E-3</v>
      </c>
      <c r="AA209">
        <f t="shared" si="35"/>
        <v>166.1289346043319</v>
      </c>
      <c r="AC209" s="40">
        <v>43702</v>
      </c>
      <c r="AD209">
        <v>9998.2199999999993</v>
      </c>
      <c r="AF209" s="40">
        <v>43783</v>
      </c>
      <c r="AG209" t="s">
        <v>38</v>
      </c>
    </row>
    <row r="210" spans="1:33" x14ac:dyDescent="0.25">
      <c r="A210" s="33">
        <v>43704</v>
      </c>
      <c r="B210">
        <v>10143.08</v>
      </c>
      <c r="D210" s="5">
        <v>43787</v>
      </c>
      <c r="E210">
        <v>9892</v>
      </c>
      <c r="G210" s="5">
        <f t="shared" si="27"/>
        <v>43787</v>
      </c>
      <c r="H210">
        <f t="shared" si="28"/>
        <v>8218.67</v>
      </c>
      <c r="I210">
        <f t="shared" si="29"/>
        <v>9892</v>
      </c>
      <c r="J210" s="34">
        <f t="shared" si="31"/>
        <v>7.385329532778262E-3</v>
      </c>
      <c r="K210">
        <f t="shared" si="32"/>
        <v>95.495889438984733</v>
      </c>
      <c r="L210" s="39">
        <f t="shared" si="33"/>
        <v>1.6626322270107075E-2</v>
      </c>
      <c r="N210" s="33">
        <v>43703</v>
      </c>
      <c r="O210">
        <v>10265.73</v>
      </c>
      <c r="Q210" s="33">
        <v>44116</v>
      </c>
      <c r="T210">
        <v>11805</v>
      </c>
      <c r="Y210">
        <f t="shared" si="30"/>
        <v>11568.4</v>
      </c>
      <c r="Z210" s="34">
        <f t="shared" si="34"/>
        <v>6.6966645008759151E-4</v>
      </c>
      <c r="AA210">
        <f t="shared" si="35"/>
        <v>166.24018557822521</v>
      </c>
      <c r="AC210" s="40">
        <v>43703</v>
      </c>
      <c r="AD210">
        <v>10265.73</v>
      </c>
      <c r="AF210" s="40">
        <v>43784</v>
      </c>
      <c r="AG210" t="s">
        <v>38</v>
      </c>
    </row>
    <row r="211" spans="1:33" x14ac:dyDescent="0.25">
      <c r="A211" s="33">
        <v>43705</v>
      </c>
      <c r="B211">
        <v>9669.4500000000007</v>
      </c>
      <c r="D211" s="5">
        <v>43788</v>
      </c>
      <c r="E211">
        <v>9777</v>
      </c>
      <c r="G211" s="5">
        <f t="shared" si="27"/>
        <v>43788</v>
      </c>
      <c r="H211">
        <f t="shared" si="28"/>
        <v>8108.09</v>
      </c>
      <c r="I211">
        <f t="shared" si="29"/>
        <v>9777</v>
      </c>
      <c r="J211" s="34">
        <f t="shared" si="31"/>
        <v>-1.8291757218138471E-3</v>
      </c>
      <c r="K211">
        <f t="shared" si="32"/>
        <v>95.321210676489926</v>
      </c>
      <c r="L211" s="39">
        <f t="shared" si="33"/>
        <v>1.7259175519776404E-2</v>
      </c>
      <c r="N211" s="33">
        <v>43704</v>
      </c>
      <c r="O211">
        <v>10143.08</v>
      </c>
      <c r="Q211" s="33">
        <v>44117</v>
      </c>
      <c r="T211">
        <v>11625</v>
      </c>
      <c r="Y211">
        <f t="shared" si="30"/>
        <v>11434.88</v>
      </c>
      <c r="Z211" s="34">
        <f t="shared" si="34"/>
        <v>3.7059901206577539E-3</v>
      </c>
      <c r="AA211">
        <f t="shared" si="35"/>
        <v>166.85627006363441</v>
      </c>
      <c r="AC211" s="40">
        <v>43704</v>
      </c>
      <c r="AD211">
        <v>10143.08</v>
      </c>
      <c r="AF211" s="40">
        <v>43787</v>
      </c>
      <c r="AG211" t="s">
        <v>38</v>
      </c>
    </row>
    <row r="212" spans="1:33" x14ac:dyDescent="0.25">
      <c r="A212" s="33">
        <v>43706</v>
      </c>
      <c r="B212">
        <v>9526.0300000000007</v>
      </c>
      <c r="D212" s="5">
        <v>43789</v>
      </c>
      <c r="E212">
        <v>9777</v>
      </c>
      <c r="G212" s="5">
        <f t="shared" si="27"/>
        <v>43789</v>
      </c>
      <c r="H212">
        <f t="shared" si="28"/>
        <v>8087.79</v>
      </c>
      <c r="I212">
        <f t="shared" si="29"/>
        <v>9777</v>
      </c>
      <c r="J212" s="34">
        <f t="shared" si="31"/>
        <v>-2.5036722582013615E-3</v>
      </c>
      <c r="K212">
        <f t="shared" si="32"/>
        <v>95.082557605701027</v>
      </c>
      <c r="L212" s="39">
        <f t="shared" si="33"/>
        <v>1.9465997301056914E-2</v>
      </c>
      <c r="N212" s="33">
        <v>43705</v>
      </c>
      <c r="O212">
        <v>9669.4500000000007</v>
      </c>
      <c r="Q212" s="33">
        <v>44118</v>
      </c>
      <c r="T212">
        <v>11590</v>
      </c>
      <c r="Y212">
        <f t="shared" si="30"/>
        <v>11393.36</v>
      </c>
      <c r="Z212" s="34">
        <f t="shared" si="34"/>
        <v>-6.202430022067551E-4</v>
      </c>
      <c r="AA212">
        <f t="shared" si="35"/>
        <v>166.75277862975312</v>
      </c>
      <c r="AC212" s="40">
        <v>43705</v>
      </c>
      <c r="AD212">
        <v>9669.4500000000007</v>
      </c>
      <c r="AF212" s="40">
        <v>43788</v>
      </c>
      <c r="AG212" t="s">
        <v>38</v>
      </c>
    </row>
    <row r="213" spans="1:33" x14ac:dyDescent="0.25">
      <c r="A213" s="33">
        <v>43707</v>
      </c>
      <c r="B213">
        <v>9626.18</v>
      </c>
      <c r="D213" s="5">
        <v>43790</v>
      </c>
      <c r="E213">
        <v>9138</v>
      </c>
      <c r="G213" s="5">
        <f t="shared" si="27"/>
        <v>43790</v>
      </c>
      <c r="H213">
        <f t="shared" si="28"/>
        <v>7598.7</v>
      </c>
      <c r="I213">
        <f t="shared" si="29"/>
        <v>9138</v>
      </c>
      <c r="J213" s="34">
        <f t="shared" si="31"/>
        <v>4.8848332325326371E-3</v>
      </c>
      <c r="K213">
        <f t="shared" si="32"/>
        <v>95.547020042927556</v>
      </c>
      <c r="L213" s="39">
        <f t="shared" si="33"/>
        <v>1.8604326550588857E-2</v>
      </c>
      <c r="N213" s="33">
        <v>43706</v>
      </c>
      <c r="O213">
        <v>9526.0300000000007</v>
      </c>
      <c r="Q213" s="33">
        <v>44119</v>
      </c>
      <c r="T213">
        <v>11770</v>
      </c>
      <c r="Y213">
        <f t="shared" si="30"/>
        <v>11545.26</v>
      </c>
      <c r="Z213" s="34">
        <f t="shared" si="34"/>
        <v>-2.1983029541454702E-3</v>
      </c>
      <c r="AA213">
        <f t="shared" si="35"/>
        <v>166.38620550387938</v>
      </c>
      <c r="AC213" s="40">
        <v>43706</v>
      </c>
      <c r="AD213">
        <v>9526.0300000000007</v>
      </c>
      <c r="AF213" s="40">
        <v>43789</v>
      </c>
      <c r="AG213" t="s">
        <v>38</v>
      </c>
    </row>
    <row r="214" spans="1:33" x14ac:dyDescent="0.25">
      <c r="A214" s="33">
        <v>43708</v>
      </c>
      <c r="B214">
        <v>9626.18</v>
      </c>
      <c r="D214" s="5">
        <v>43791</v>
      </c>
      <c r="E214">
        <v>8837</v>
      </c>
      <c r="G214" s="5">
        <f t="shared" si="27"/>
        <v>43791</v>
      </c>
      <c r="H214">
        <f t="shared" si="28"/>
        <v>7343.85</v>
      </c>
      <c r="I214">
        <f t="shared" si="29"/>
        <v>8837</v>
      </c>
      <c r="J214" s="34">
        <f t="shared" si="31"/>
        <v>-5.9925756557810406E-4</v>
      </c>
      <c r="K214">
        <f t="shared" si="32"/>
        <v>95.489762768298391</v>
      </c>
      <c r="L214" s="39">
        <f t="shared" si="33"/>
        <v>1.4901411403197118E-2</v>
      </c>
      <c r="N214" s="33">
        <v>43707</v>
      </c>
      <c r="O214">
        <v>9626.18</v>
      </c>
      <c r="Q214" s="33">
        <v>44120</v>
      </c>
      <c r="T214">
        <v>11530</v>
      </c>
      <c r="Y214">
        <f t="shared" si="30"/>
        <v>11319.41</v>
      </c>
      <c r="Z214" s="34">
        <f t="shared" si="34"/>
        <v>8.2868347574815981E-4</v>
      </c>
      <c r="AA214">
        <f t="shared" si="35"/>
        <v>166.52408700297289</v>
      </c>
      <c r="AC214" s="40">
        <v>43707</v>
      </c>
      <c r="AD214">
        <v>9626.18</v>
      </c>
      <c r="AF214" s="40">
        <v>43790</v>
      </c>
      <c r="AG214" t="s">
        <v>38</v>
      </c>
    </row>
    <row r="215" spans="1:33" x14ac:dyDescent="0.25">
      <c r="A215" s="33">
        <v>43709</v>
      </c>
      <c r="B215">
        <v>9638.82</v>
      </c>
      <c r="D215" s="5">
        <v>43794</v>
      </c>
      <c r="E215">
        <v>8638</v>
      </c>
      <c r="G215" s="5">
        <f t="shared" si="27"/>
        <v>43794</v>
      </c>
      <c r="H215">
        <f t="shared" si="28"/>
        <v>7214.3</v>
      </c>
      <c r="I215">
        <f t="shared" si="29"/>
        <v>8638</v>
      </c>
      <c r="J215" s="34">
        <f t="shared" si="31"/>
        <v>4.8783435450318047E-3</v>
      </c>
      <c r="K215">
        <f t="shared" si="32"/>
        <v>95.955594636115734</v>
      </c>
      <c r="L215" s="39">
        <f t="shared" si="33"/>
        <v>2.2278446136761776E-2</v>
      </c>
      <c r="N215" s="33">
        <v>43708</v>
      </c>
      <c r="O215">
        <v>9626.18</v>
      </c>
      <c r="Q215" s="33">
        <v>44123</v>
      </c>
      <c r="T215">
        <v>11910</v>
      </c>
      <c r="Y215">
        <f t="shared" si="30"/>
        <v>11735.13</v>
      </c>
      <c r="Z215" s="34">
        <f t="shared" si="34"/>
        <v>3.7687936369132924E-3</v>
      </c>
      <c r="AA215">
        <f t="shared" si="35"/>
        <v>167.1516819224625</v>
      </c>
      <c r="AC215" s="40">
        <v>43708</v>
      </c>
      <c r="AD215">
        <v>9626.18</v>
      </c>
      <c r="AF215" s="40">
        <v>43791</v>
      </c>
      <c r="AG215" t="s">
        <v>38</v>
      </c>
    </row>
    <row r="216" spans="1:33" x14ac:dyDescent="0.25">
      <c r="A216" s="33">
        <v>43710</v>
      </c>
      <c r="B216">
        <v>10408.870000000001</v>
      </c>
      <c r="D216" s="5">
        <v>43795</v>
      </c>
      <c r="E216">
        <v>8578</v>
      </c>
      <c r="G216" s="5">
        <f t="shared" si="27"/>
        <v>43795</v>
      </c>
      <c r="H216">
        <f t="shared" si="28"/>
        <v>7113.51</v>
      </c>
      <c r="I216">
        <f t="shared" si="29"/>
        <v>8578</v>
      </c>
      <c r="J216" s="34">
        <f t="shared" si="31"/>
        <v>-7.0248110971052879E-3</v>
      </c>
      <c r="K216">
        <f t="shared" si="32"/>
        <v>95.281524710086615</v>
      </c>
      <c r="L216" s="39">
        <f t="shared" si="33"/>
        <v>8.1288164598809498E-3</v>
      </c>
      <c r="N216" s="33">
        <v>43709</v>
      </c>
      <c r="O216">
        <v>9638.82</v>
      </c>
      <c r="Q216" s="33">
        <v>44124</v>
      </c>
      <c r="T216">
        <v>12170</v>
      </c>
      <c r="Y216">
        <f t="shared" si="30"/>
        <v>11904.78</v>
      </c>
      <c r="Z216" s="34">
        <f t="shared" si="34"/>
        <v>-7.3738014740090119E-3</v>
      </c>
      <c r="AA216">
        <f t="shared" si="35"/>
        <v>165.91913860391955</v>
      </c>
      <c r="AC216" s="40">
        <v>43709</v>
      </c>
      <c r="AD216">
        <v>9638.82</v>
      </c>
      <c r="AF216" s="40">
        <v>43794</v>
      </c>
      <c r="AG216" t="s">
        <v>38</v>
      </c>
    </row>
    <row r="217" spans="1:33" x14ac:dyDescent="0.25">
      <c r="A217" s="33">
        <v>43711</v>
      </c>
      <c r="B217">
        <v>10712.47</v>
      </c>
      <c r="D217" s="5">
        <v>43796</v>
      </c>
      <c r="E217">
        <v>9126</v>
      </c>
      <c r="G217" s="5">
        <f t="shared" si="27"/>
        <v>43796</v>
      </c>
      <c r="H217">
        <f t="shared" si="28"/>
        <v>7550.08</v>
      </c>
      <c r="I217">
        <f t="shared" si="29"/>
        <v>9126</v>
      </c>
      <c r="J217" s="34">
        <f t="shared" si="31"/>
        <v>-2.5124025222862389E-3</v>
      </c>
      <c r="K217">
        <f t="shared" si="32"/>
        <v>95.042139167077721</v>
      </c>
      <c r="L217" s="39">
        <f t="shared" si="33"/>
        <v>2.1409598583360889E-2</v>
      </c>
      <c r="N217" s="33">
        <v>43710</v>
      </c>
      <c r="O217">
        <v>10408.870000000001</v>
      </c>
      <c r="Q217" s="33">
        <v>44125</v>
      </c>
      <c r="T217">
        <v>12960</v>
      </c>
      <c r="Y217">
        <f t="shared" si="30"/>
        <v>12855.5</v>
      </c>
      <c r="Z217" s="34">
        <f t="shared" si="34"/>
        <v>1.4946636344383091E-2</v>
      </c>
      <c r="AA217">
        <f t="shared" si="35"/>
        <v>168.39907163120563</v>
      </c>
      <c r="AC217" s="40">
        <v>43710</v>
      </c>
      <c r="AD217">
        <v>10408.870000000001</v>
      </c>
      <c r="AF217" s="40">
        <v>43795</v>
      </c>
      <c r="AG217" t="s">
        <v>38</v>
      </c>
    </row>
    <row r="218" spans="1:33" x14ac:dyDescent="0.25">
      <c r="A218" s="33">
        <v>43712</v>
      </c>
      <c r="B218">
        <v>10626.01</v>
      </c>
      <c r="D218" s="5">
        <v>43797</v>
      </c>
      <c r="E218">
        <v>9126</v>
      </c>
      <c r="G218" s="5">
        <f t="shared" si="27"/>
        <v>43797</v>
      </c>
      <c r="H218">
        <f t="shared" si="28"/>
        <v>7564.94</v>
      </c>
      <c r="I218">
        <f t="shared" si="29"/>
        <v>9126</v>
      </c>
      <c r="J218" s="34">
        <f t="shared" si="31"/>
        <v>1.9681910655251489E-3</v>
      </c>
      <c r="K218">
        <f t="shared" si="32"/>
        <v>95.229200256234762</v>
      </c>
      <c r="L218" s="39">
        <f t="shared" si="33"/>
        <v>2.1023109195002609E-2</v>
      </c>
      <c r="N218" s="33">
        <v>43711</v>
      </c>
      <c r="O218">
        <v>10712.47</v>
      </c>
      <c r="Q218" s="33">
        <v>44126</v>
      </c>
      <c r="T218">
        <v>13405</v>
      </c>
      <c r="Y218">
        <f t="shared" si="30"/>
        <v>13124.02</v>
      </c>
      <c r="Z218" s="34">
        <f t="shared" si="34"/>
        <v>-1.3448861898471609E-2</v>
      </c>
      <c r="AA218">
        <f t="shared" si="35"/>
        <v>166.13429577300673</v>
      </c>
      <c r="AC218" s="40">
        <v>43711</v>
      </c>
      <c r="AD218">
        <v>10712.47</v>
      </c>
      <c r="AF218" s="40">
        <v>43796</v>
      </c>
      <c r="AG218" t="s">
        <v>38</v>
      </c>
    </row>
    <row r="219" spans="1:33" x14ac:dyDescent="0.25">
      <c r="A219" s="33">
        <v>43713</v>
      </c>
      <c r="B219">
        <v>10518.1</v>
      </c>
      <c r="D219" s="5">
        <v>43798</v>
      </c>
      <c r="E219">
        <v>9335</v>
      </c>
      <c r="G219" s="5">
        <f t="shared" si="27"/>
        <v>43798</v>
      </c>
      <c r="H219">
        <f t="shared" si="28"/>
        <v>7710.34</v>
      </c>
      <c r="I219">
        <f t="shared" si="29"/>
        <v>9335</v>
      </c>
      <c r="J219" s="34">
        <f t="shared" si="31"/>
        <v>-3.6813548524758932E-3</v>
      </c>
      <c r="K219">
        <f t="shared" si="32"/>
        <v>94.878627777774071</v>
      </c>
      <c r="L219" s="39">
        <f t="shared" si="33"/>
        <v>2.0366625370684677E-2</v>
      </c>
      <c r="N219" s="33">
        <v>43712</v>
      </c>
      <c r="O219">
        <v>10626.01</v>
      </c>
      <c r="Q219" s="33">
        <v>44127</v>
      </c>
      <c r="T219">
        <v>13215</v>
      </c>
      <c r="Y219">
        <f t="shared" si="30"/>
        <v>12942.9</v>
      </c>
      <c r="Z219" s="34">
        <f t="shared" si="34"/>
        <v>3.7316624428052059E-4</v>
      </c>
      <c r="AA219">
        <f t="shared" si="35"/>
        <v>166.19629148420654</v>
      </c>
      <c r="AC219" s="40">
        <v>43712</v>
      </c>
      <c r="AD219">
        <v>10626.01</v>
      </c>
      <c r="AF219" s="40">
        <v>43797</v>
      </c>
      <c r="AG219" t="s">
        <v>38</v>
      </c>
    </row>
    <row r="220" spans="1:33" x14ac:dyDescent="0.25">
      <c r="A220" s="33">
        <v>43714</v>
      </c>
      <c r="B220">
        <v>10356.879999999999</v>
      </c>
      <c r="D220" s="5">
        <v>43801</v>
      </c>
      <c r="E220">
        <v>8779</v>
      </c>
      <c r="G220" s="5">
        <f t="shared" si="27"/>
        <v>43801</v>
      </c>
      <c r="H220">
        <f t="shared" si="28"/>
        <v>7319.36</v>
      </c>
      <c r="I220">
        <f t="shared" si="29"/>
        <v>8779</v>
      </c>
      <c r="J220" s="34">
        <f t="shared" si="31"/>
        <v>8.8522636494232643E-3</v>
      </c>
      <c r="K220">
        <f t="shared" si="32"/>
        <v>95.718518405558427</v>
      </c>
      <c r="L220" s="39">
        <f t="shared" si="33"/>
        <v>2.7859394708286134E-2</v>
      </c>
      <c r="N220" s="33">
        <v>43713</v>
      </c>
      <c r="O220">
        <v>10518.1</v>
      </c>
      <c r="Q220" s="33">
        <v>44130</v>
      </c>
      <c r="T220">
        <v>13285</v>
      </c>
      <c r="Y220">
        <f t="shared" si="30"/>
        <v>13019.83</v>
      </c>
      <c r="Z220" s="34">
        <f t="shared" si="34"/>
        <v>6.4678833071307729E-4</v>
      </c>
      <c r="AA220">
        <f t="shared" si="35"/>
        <v>166.30378530614632</v>
      </c>
      <c r="AC220" s="40">
        <v>43713</v>
      </c>
      <c r="AD220">
        <v>10518.1</v>
      </c>
      <c r="AF220" s="40">
        <v>43798</v>
      </c>
      <c r="AG220" t="s">
        <v>38</v>
      </c>
    </row>
    <row r="221" spans="1:33" x14ac:dyDescent="0.25">
      <c r="A221" s="33">
        <v>43715</v>
      </c>
      <c r="B221">
        <v>10356.879999999999</v>
      </c>
      <c r="D221" s="5">
        <v>43802</v>
      </c>
      <c r="E221">
        <v>8785</v>
      </c>
      <c r="G221" s="5">
        <f t="shared" si="27"/>
        <v>43802</v>
      </c>
      <c r="H221">
        <f t="shared" si="28"/>
        <v>7329.85</v>
      </c>
      <c r="I221">
        <f t="shared" si="29"/>
        <v>8785</v>
      </c>
      <c r="J221" s="34">
        <f t="shared" si="31"/>
        <v>7.4973627512520125E-4</v>
      </c>
      <c r="K221">
        <f t="shared" si="32"/>
        <v>95.790282051008319</v>
      </c>
      <c r="L221" s="39">
        <f t="shared" si="33"/>
        <v>1.9791909474264235E-2</v>
      </c>
      <c r="N221" s="33">
        <v>43714</v>
      </c>
      <c r="O221">
        <v>10356.879999999999</v>
      </c>
      <c r="Q221" s="33">
        <v>44131</v>
      </c>
      <c r="T221">
        <v>14000</v>
      </c>
      <c r="Y221">
        <f t="shared" si="30"/>
        <v>13620.54</v>
      </c>
      <c r="Z221" s="34">
        <f t="shared" si="34"/>
        <v>-7.6820146385829791E-3</v>
      </c>
      <c r="AA221">
        <f t="shared" si="35"/>
        <v>165.02623719297276</v>
      </c>
      <c r="AC221" s="40">
        <v>43714</v>
      </c>
      <c r="AD221">
        <v>10356.879999999999</v>
      </c>
      <c r="AF221" s="40">
        <v>43801</v>
      </c>
      <c r="AG221" t="s">
        <v>38</v>
      </c>
    </row>
    <row r="222" spans="1:33" x14ac:dyDescent="0.25">
      <c r="A222" s="33">
        <v>43716</v>
      </c>
      <c r="B222">
        <v>10366.700000000001</v>
      </c>
      <c r="D222" s="5">
        <v>43803</v>
      </c>
      <c r="E222">
        <v>8641</v>
      </c>
      <c r="G222" s="5">
        <f t="shared" si="27"/>
        <v>43803</v>
      </c>
      <c r="H222">
        <f t="shared" si="28"/>
        <v>7187.39</v>
      </c>
      <c r="I222">
        <f t="shared" si="29"/>
        <v>8641</v>
      </c>
      <c r="J222" s="34">
        <f t="shared" si="31"/>
        <v>-3.0440189933079731E-3</v>
      </c>
      <c r="K222">
        <f t="shared" si="32"/>
        <v>95.498694613070725</v>
      </c>
      <c r="L222" s="39">
        <f t="shared" si="33"/>
        <v>2.9532035611353757E-2</v>
      </c>
      <c r="N222" s="33">
        <v>43715</v>
      </c>
      <c r="O222">
        <v>10356.879999999999</v>
      </c>
      <c r="Q222" s="33">
        <v>44132</v>
      </c>
      <c r="T222">
        <v>13475</v>
      </c>
      <c r="Y222">
        <f t="shared" si="30"/>
        <v>13213.48</v>
      </c>
      <c r="Z222" s="34">
        <f t="shared" si="34"/>
        <v>7.6142539135745091E-3</v>
      </c>
      <c r="AA222">
        <f t="shared" si="35"/>
        <v>166.28278886536179</v>
      </c>
      <c r="AC222" s="40">
        <v>43715</v>
      </c>
      <c r="AD222">
        <v>10356.879999999999</v>
      </c>
      <c r="AF222" s="40">
        <v>43802</v>
      </c>
      <c r="AG222" t="s">
        <v>38</v>
      </c>
    </row>
    <row r="223" spans="1:33" x14ac:dyDescent="0.25">
      <c r="A223" s="33">
        <v>43717</v>
      </c>
      <c r="B223">
        <v>10237.89</v>
      </c>
      <c r="D223" s="5">
        <v>43804</v>
      </c>
      <c r="E223">
        <v>8881</v>
      </c>
      <c r="G223" s="5">
        <f t="shared" si="27"/>
        <v>43804</v>
      </c>
      <c r="H223">
        <f t="shared" si="28"/>
        <v>7379.66</v>
      </c>
      <c r="I223">
        <f t="shared" si="29"/>
        <v>8881</v>
      </c>
      <c r="J223" s="34">
        <f t="shared" si="31"/>
        <v>-1.0235450267295221E-3</v>
      </c>
      <c r="K223">
        <f t="shared" si="32"/>
        <v>95.40094739914035</v>
      </c>
      <c r="L223" s="39">
        <f t="shared" si="33"/>
        <v>1.5069511549577586E-2</v>
      </c>
      <c r="N223" s="33">
        <v>43716</v>
      </c>
      <c r="O223">
        <v>10366.700000000001</v>
      </c>
      <c r="Q223" s="33">
        <v>44133</v>
      </c>
      <c r="T223">
        <v>13885</v>
      </c>
      <c r="Y223">
        <f t="shared" si="30"/>
        <v>13486.71</v>
      </c>
      <c r="Z223" s="34">
        <f t="shared" si="34"/>
        <v>-9.7485904693392911E-3</v>
      </c>
      <c r="AA223">
        <f t="shared" si="35"/>
        <v>164.66176605461376</v>
      </c>
      <c r="AC223" s="40">
        <v>43716</v>
      </c>
      <c r="AD223">
        <v>10366.700000000001</v>
      </c>
      <c r="AF223" s="40">
        <v>43803</v>
      </c>
      <c r="AG223" t="s">
        <v>38</v>
      </c>
    </row>
    <row r="224" spans="1:33" x14ac:dyDescent="0.25">
      <c r="A224" s="33">
        <v>43718</v>
      </c>
      <c r="B224">
        <v>10052.99</v>
      </c>
      <c r="D224" s="5">
        <v>43805</v>
      </c>
      <c r="E224">
        <v>8929</v>
      </c>
      <c r="G224" s="5">
        <f t="shared" si="27"/>
        <v>43805</v>
      </c>
      <c r="H224">
        <f t="shared" si="28"/>
        <v>7469.48</v>
      </c>
      <c r="I224">
        <f t="shared" si="29"/>
        <v>8929</v>
      </c>
      <c r="J224" s="34">
        <f t="shared" si="31"/>
        <v>6.7664956872452997E-3</v>
      </c>
      <c r="K224">
        <f t="shared" si="32"/>
        <v>96.046477498275749</v>
      </c>
      <c r="L224" s="39">
        <f t="shared" si="33"/>
        <v>2.1677327647476874E-2</v>
      </c>
      <c r="N224" s="33">
        <v>43717</v>
      </c>
      <c r="O224">
        <v>10237.89</v>
      </c>
      <c r="Q224" s="33">
        <v>44134</v>
      </c>
      <c r="T224">
        <v>13845</v>
      </c>
      <c r="Y224">
        <f t="shared" si="30"/>
        <v>13639.46</v>
      </c>
      <c r="Z224" s="34">
        <f t="shared" si="34"/>
        <v>1.420677122359626E-2</v>
      </c>
      <c r="AA224">
        <f t="shared" si="35"/>
        <v>167.00107809422499</v>
      </c>
      <c r="AC224" s="40">
        <v>43717</v>
      </c>
      <c r="AD224">
        <v>10237.89</v>
      </c>
      <c r="AF224" s="40">
        <v>43804</v>
      </c>
      <c r="AG224" t="s">
        <v>38</v>
      </c>
    </row>
    <row r="225" spans="1:33" x14ac:dyDescent="0.25">
      <c r="A225" s="33">
        <v>43719</v>
      </c>
      <c r="B225">
        <v>10099.08</v>
      </c>
      <c r="D225" s="5">
        <v>43808</v>
      </c>
      <c r="E225">
        <v>8761</v>
      </c>
      <c r="G225" s="5">
        <f t="shared" si="27"/>
        <v>43808</v>
      </c>
      <c r="H225">
        <f t="shared" si="28"/>
        <v>7356.78</v>
      </c>
      <c r="I225">
        <f t="shared" si="29"/>
        <v>8761</v>
      </c>
      <c r="J225" s="34">
        <f t="shared" si="31"/>
        <v>3.7270318427105043E-3</v>
      </c>
      <c r="K225">
        <f t="shared" si="32"/>
        <v>96.404445778292001</v>
      </c>
      <c r="L225" s="39">
        <f t="shared" si="33"/>
        <v>1.590221722842089E-2</v>
      </c>
      <c r="N225" s="33">
        <v>43718</v>
      </c>
      <c r="O225">
        <v>10052.99</v>
      </c>
      <c r="Q225" s="33">
        <v>44137</v>
      </c>
      <c r="T225">
        <v>13915</v>
      </c>
      <c r="Y225">
        <f t="shared" si="30"/>
        <v>13619.76</v>
      </c>
      <c r="Z225" s="34">
        <f t="shared" si="34"/>
        <v>-6.5003155924541201E-3</v>
      </c>
      <c r="AA225">
        <f t="shared" si="35"/>
        <v>165.91551838233246</v>
      </c>
      <c r="AC225" s="40">
        <v>43718</v>
      </c>
      <c r="AD225">
        <v>10052.99</v>
      </c>
      <c r="AF225" s="40">
        <v>43805</v>
      </c>
      <c r="AG225" t="s">
        <v>38</v>
      </c>
    </row>
    <row r="226" spans="1:33" x14ac:dyDescent="0.25">
      <c r="A226" s="33">
        <v>43720</v>
      </c>
      <c r="B226">
        <v>10331.07</v>
      </c>
      <c r="D226" s="5">
        <v>43809</v>
      </c>
      <c r="E226">
        <v>8635</v>
      </c>
      <c r="G226" s="5">
        <f t="shared" si="27"/>
        <v>43809</v>
      </c>
      <c r="H226">
        <f t="shared" si="28"/>
        <v>7222.09</v>
      </c>
      <c r="I226">
        <f t="shared" si="29"/>
        <v>8635</v>
      </c>
      <c r="J226" s="34">
        <f t="shared" si="31"/>
        <v>-3.9263617401750217E-3</v>
      </c>
      <c r="K226">
        <f t="shared" si="32"/>
        <v>96.025927050805336</v>
      </c>
      <c r="L226" s="39">
        <f t="shared" si="33"/>
        <v>2.0790577317747916E-2</v>
      </c>
      <c r="N226" s="33">
        <v>43719</v>
      </c>
      <c r="O226">
        <v>10099.08</v>
      </c>
      <c r="Q226" s="33">
        <v>44138</v>
      </c>
      <c r="T226">
        <v>13960</v>
      </c>
      <c r="Y226">
        <f t="shared" si="30"/>
        <v>13741.48</v>
      </c>
      <c r="Z226" s="34">
        <f t="shared" si="34"/>
        <v>5.7030948128817816E-3</v>
      </c>
      <c r="AA226">
        <f t="shared" si="35"/>
        <v>166.86175031459533</v>
      </c>
      <c r="AC226" s="40">
        <v>43719</v>
      </c>
      <c r="AD226">
        <v>10099.08</v>
      </c>
      <c r="AF226" s="40">
        <v>43808</v>
      </c>
      <c r="AG226" t="s">
        <v>38</v>
      </c>
    </row>
    <row r="227" spans="1:33" x14ac:dyDescent="0.25">
      <c r="A227" s="33">
        <v>43721</v>
      </c>
      <c r="B227">
        <v>10270.67</v>
      </c>
      <c r="D227" s="5">
        <v>43810</v>
      </c>
      <c r="E227">
        <v>8587</v>
      </c>
      <c r="G227" s="5">
        <f t="shared" si="27"/>
        <v>43810</v>
      </c>
      <c r="H227">
        <f t="shared" si="28"/>
        <v>7191.95</v>
      </c>
      <c r="I227">
        <f t="shared" si="29"/>
        <v>8587</v>
      </c>
      <c r="J227" s="34">
        <f t="shared" si="31"/>
        <v>1.3854652648989108E-3</v>
      </c>
      <c r="K227">
        <f t="shared" si="32"/>
        <v>96.158967637263956</v>
      </c>
      <c r="L227" s="39">
        <f t="shared" si="33"/>
        <v>1.0243475237554867E-2</v>
      </c>
      <c r="N227" s="33">
        <v>43720</v>
      </c>
      <c r="O227">
        <v>10331.07</v>
      </c>
      <c r="Q227" s="33">
        <v>44139</v>
      </c>
      <c r="T227">
        <v>14300</v>
      </c>
      <c r="Y227">
        <f t="shared" si="30"/>
        <v>14008.75</v>
      </c>
      <c r="Z227" s="34">
        <f t="shared" si="34"/>
        <v>-4.9054308310430006E-3</v>
      </c>
      <c r="AA227">
        <f t="shared" si="35"/>
        <v>166.04322154008031</v>
      </c>
      <c r="AC227" s="40">
        <v>43720</v>
      </c>
      <c r="AD227">
        <v>10331.07</v>
      </c>
      <c r="AF227" s="40">
        <v>43809</v>
      </c>
      <c r="AG227" t="s">
        <v>38</v>
      </c>
    </row>
    <row r="228" spans="1:33" x14ac:dyDescent="0.25">
      <c r="A228" s="33">
        <v>43722</v>
      </c>
      <c r="B228">
        <v>10270.67</v>
      </c>
      <c r="D228" s="5">
        <v>43811</v>
      </c>
      <c r="E228">
        <v>8695</v>
      </c>
      <c r="G228" s="5">
        <f t="shared" si="27"/>
        <v>43811</v>
      </c>
      <c r="H228">
        <f t="shared" si="28"/>
        <v>7200.62</v>
      </c>
      <c r="I228">
        <f t="shared" si="29"/>
        <v>8695</v>
      </c>
      <c r="J228" s="34">
        <f t="shared" si="31"/>
        <v>-1.1371637009244262E-2</v>
      </c>
      <c r="K228">
        <f t="shared" si="32"/>
        <v>95.065482762109326</v>
      </c>
      <c r="L228" s="39">
        <f t="shared" si="33"/>
        <v>1.5860279348717921E-2</v>
      </c>
      <c r="N228" s="33">
        <v>43721</v>
      </c>
      <c r="O228">
        <v>10270.67</v>
      </c>
      <c r="Q228" s="33">
        <v>44140</v>
      </c>
      <c r="T228">
        <v>15400</v>
      </c>
      <c r="Y228">
        <f t="shared" si="30"/>
        <v>15243.85</v>
      </c>
      <c r="Z228" s="34">
        <f t="shared" si="34"/>
        <v>1.1243247695465142E-2</v>
      </c>
      <c r="AA228">
        <f t="shared" si="35"/>
        <v>167.91008660800841</v>
      </c>
      <c r="AC228" s="40">
        <v>43721</v>
      </c>
      <c r="AD228">
        <v>10270.67</v>
      </c>
      <c r="AF228" s="40">
        <v>43810</v>
      </c>
      <c r="AG228" t="s">
        <v>38</v>
      </c>
    </row>
    <row r="229" spans="1:33" x14ac:dyDescent="0.25">
      <c r="A229" s="33">
        <v>43723</v>
      </c>
      <c r="B229">
        <v>10275.780000000001</v>
      </c>
      <c r="D229" s="5">
        <v>43812</v>
      </c>
      <c r="E229">
        <v>8695</v>
      </c>
      <c r="G229" s="5">
        <f t="shared" si="27"/>
        <v>43812</v>
      </c>
      <c r="H229">
        <f t="shared" si="28"/>
        <v>7240.62</v>
      </c>
      <c r="I229">
        <f t="shared" si="29"/>
        <v>8695</v>
      </c>
      <c r="J229" s="34">
        <f t="shared" si="31"/>
        <v>5.5550772016854655E-3</v>
      </c>
      <c r="K229">
        <f t="shared" si="32"/>
        <v>95.593578858068341</v>
      </c>
      <c r="L229" s="39">
        <f t="shared" si="33"/>
        <v>1.3486288853015616E-2</v>
      </c>
      <c r="N229" s="33">
        <v>43722</v>
      </c>
      <c r="O229">
        <v>10270.67</v>
      </c>
      <c r="Q229" s="33">
        <v>44141</v>
      </c>
      <c r="T229">
        <v>15800</v>
      </c>
      <c r="Y229">
        <f t="shared" si="30"/>
        <v>15553.32</v>
      </c>
      <c r="Z229" s="34">
        <f t="shared" si="34"/>
        <v>-5.6727241375476023E-3</v>
      </c>
      <c r="AA229">
        <f t="shared" si="35"/>
        <v>166.95757900676946</v>
      </c>
      <c r="AC229" s="40">
        <v>43722</v>
      </c>
      <c r="AD229">
        <v>10270.67</v>
      </c>
      <c r="AF229" s="40">
        <v>43811</v>
      </c>
      <c r="AG229" t="s">
        <v>38</v>
      </c>
    </row>
    <row r="230" spans="1:33" x14ac:dyDescent="0.25">
      <c r="A230" s="33">
        <v>43724</v>
      </c>
      <c r="B230">
        <v>10215.870000000001</v>
      </c>
      <c r="D230" s="5">
        <v>43815</v>
      </c>
      <c r="E230">
        <v>8210</v>
      </c>
      <c r="G230" s="5">
        <f t="shared" si="27"/>
        <v>43815</v>
      </c>
      <c r="H230">
        <f t="shared" si="28"/>
        <v>6876.58</v>
      </c>
      <c r="I230">
        <f t="shared" si="29"/>
        <v>8210</v>
      </c>
      <c r="J230" s="34">
        <f t="shared" si="31"/>
        <v>5.5017210115071435E-3</v>
      </c>
      <c r="K230">
        <f t="shared" si="32"/>
        <v>96.119508059436939</v>
      </c>
      <c r="L230" s="39">
        <f t="shared" si="33"/>
        <v>6.5624754288937659E-3</v>
      </c>
      <c r="N230" s="33">
        <v>43723</v>
      </c>
      <c r="O230">
        <v>10275.780000000001</v>
      </c>
      <c r="Q230" s="33">
        <v>44144</v>
      </c>
      <c r="T230">
        <v>15595</v>
      </c>
      <c r="Y230">
        <f t="shared" si="30"/>
        <v>15387.48</v>
      </c>
      <c r="Z230" s="34">
        <f t="shared" si="34"/>
        <v>2.3120083084056109E-3</v>
      </c>
      <c r="AA230">
        <f t="shared" si="35"/>
        <v>167.34358631658441</v>
      </c>
      <c r="AC230" s="40">
        <v>43723</v>
      </c>
      <c r="AD230">
        <v>10275.780000000001</v>
      </c>
      <c r="AF230" s="40">
        <v>43812</v>
      </c>
      <c r="AG230" t="s">
        <v>38</v>
      </c>
    </row>
    <row r="231" spans="1:33" x14ac:dyDescent="0.25">
      <c r="A231" s="33">
        <v>43725</v>
      </c>
      <c r="B231">
        <v>10250.299999999999</v>
      </c>
      <c r="D231" s="5">
        <v>43816</v>
      </c>
      <c r="E231">
        <v>7875</v>
      </c>
      <c r="G231" s="5">
        <f t="shared" si="27"/>
        <v>43816</v>
      </c>
      <c r="H231">
        <f t="shared" si="28"/>
        <v>6616.45</v>
      </c>
      <c r="I231">
        <f t="shared" si="29"/>
        <v>7875</v>
      </c>
      <c r="J231" s="34">
        <f t="shared" si="31"/>
        <v>2.9755004301366128E-3</v>
      </c>
      <c r="K231">
        <f t="shared" si="32"/>
        <v>96.405511697012315</v>
      </c>
      <c r="L231" s="39">
        <f t="shared" si="33"/>
        <v>6.2173239925036317E-3</v>
      </c>
      <c r="N231" s="33">
        <v>43724</v>
      </c>
      <c r="O231">
        <v>10215.870000000001</v>
      </c>
      <c r="Q231" s="33">
        <v>44145</v>
      </c>
      <c r="T231">
        <v>15490</v>
      </c>
      <c r="Y231">
        <f t="shared" si="30"/>
        <v>15389.01</v>
      </c>
      <c r="Z231" s="34">
        <f t="shared" si="34"/>
        <v>6.8323587061202007E-3</v>
      </c>
      <c r="AA231">
        <f t="shared" si="35"/>
        <v>168.48693772546787</v>
      </c>
      <c r="AC231" s="40">
        <v>43724</v>
      </c>
      <c r="AD231">
        <v>10215.870000000001</v>
      </c>
      <c r="AF231" s="40">
        <v>43815</v>
      </c>
      <c r="AG231" t="s">
        <v>38</v>
      </c>
    </row>
    <row r="232" spans="1:33" x14ac:dyDescent="0.25">
      <c r="A232" s="33">
        <v>43726</v>
      </c>
      <c r="B232">
        <v>10196.93</v>
      </c>
      <c r="D232" s="5">
        <v>43817</v>
      </c>
      <c r="E232">
        <v>8540</v>
      </c>
      <c r="G232" s="5">
        <f t="shared" si="27"/>
        <v>43817</v>
      </c>
      <c r="H232">
        <f t="shared" si="28"/>
        <v>7131.58</v>
      </c>
      <c r="I232">
        <f t="shared" si="29"/>
        <v>8540</v>
      </c>
      <c r="J232" s="34">
        <f t="shared" si="31"/>
        <v>-6.5884945014993423E-3</v>
      </c>
      <c r="K232">
        <f t="shared" si="32"/>
        <v>95.770344513282325</v>
      </c>
      <c r="L232" s="39">
        <f t="shared" si="33"/>
        <v>1.2701937036115662E-2</v>
      </c>
      <c r="N232" s="33">
        <v>43725</v>
      </c>
      <c r="O232">
        <v>10250.299999999999</v>
      </c>
      <c r="Q232" s="33">
        <v>44146</v>
      </c>
      <c r="T232">
        <v>15930</v>
      </c>
      <c r="Y232">
        <f t="shared" si="30"/>
        <v>15831.57</v>
      </c>
      <c r="Z232" s="34">
        <f t="shared" si="34"/>
        <v>3.5276237093673224E-4</v>
      </c>
      <c r="AA232">
        <f t="shared" si="35"/>
        <v>168.54637357709177</v>
      </c>
      <c r="AC232" s="40">
        <v>43725</v>
      </c>
      <c r="AD232">
        <v>10250.299999999999</v>
      </c>
      <c r="AF232" s="40">
        <v>43816</v>
      </c>
      <c r="AG232" t="s">
        <v>38</v>
      </c>
    </row>
    <row r="233" spans="1:33" x14ac:dyDescent="0.25">
      <c r="A233" s="33">
        <v>43727</v>
      </c>
      <c r="B233">
        <v>10258.85</v>
      </c>
      <c r="D233" s="5">
        <v>43818</v>
      </c>
      <c r="E233">
        <v>8575</v>
      </c>
      <c r="G233" s="5">
        <f t="shared" si="27"/>
        <v>43818</v>
      </c>
      <c r="H233">
        <f t="shared" si="28"/>
        <v>7157.05</v>
      </c>
      <c r="I233">
        <f t="shared" si="29"/>
        <v>8575</v>
      </c>
      <c r="J233" s="34">
        <f t="shared" si="31"/>
        <v>-5.2692206849602741E-4</v>
      </c>
      <c r="K233">
        <f t="shared" si="32"/>
        <v>95.719881005250812</v>
      </c>
      <c r="L233" s="39">
        <f t="shared" si="33"/>
        <v>5.8627252067726676E-3</v>
      </c>
      <c r="N233" s="33">
        <v>43726</v>
      </c>
      <c r="O233">
        <v>10196.93</v>
      </c>
      <c r="Q233" s="33">
        <v>44147</v>
      </c>
      <c r="T233">
        <v>16365</v>
      </c>
      <c r="Y233">
        <f t="shared" si="30"/>
        <v>16159.74</v>
      </c>
      <c r="Z233" s="34">
        <f t="shared" si="34"/>
        <v>-6.5781331315366565E-3</v>
      </c>
      <c r="AA233">
        <f t="shared" si="35"/>
        <v>167.43765309286394</v>
      </c>
      <c r="AC233" s="40">
        <v>43726</v>
      </c>
      <c r="AD233">
        <v>10196.93</v>
      </c>
      <c r="AF233" s="40">
        <v>43817</v>
      </c>
      <c r="AG233" t="s">
        <v>38</v>
      </c>
    </row>
    <row r="234" spans="1:33" x14ac:dyDescent="0.25">
      <c r="A234" s="33">
        <v>43728</v>
      </c>
      <c r="B234">
        <v>10135.94</v>
      </c>
      <c r="D234" s="5">
        <v>43819</v>
      </c>
      <c r="E234">
        <v>8653</v>
      </c>
      <c r="G234" s="5">
        <f t="shared" si="27"/>
        <v>43819</v>
      </c>
      <c r="H234">
        <f t="shared" si="28"/>
        <v>7198.73</v>
      </c>
      <c r="I234">
        <f t="shared" si="29"/>
        <v>8653</v>
      </c>
      <c r="J234" s="34">
        <f t="shared" si="31"/>
        <v>-3.2725814622671656E-3</v>
      </c>
      <c r="K234">
        <f t="shared" si="32"/>
        <v>95.406629897102604</v>
      </c>
      <c r="L234" s="39">
        <f t="shared" si="33"/>
        <v>1.8873707550919772E-2</v>
      </c>
      <c r="N234" s="33">
        <v>43727</v>
      </c>
      <c r="O234">
        <v>10258.85</v>
      </c>
      <c r="Q234" s="33">
        <v>44148</v>
      </c>
      <c r="T234">
        <v>16390</v>
      </c>
      <c r="Y234">
        <f t="shared" si="30"/>
        <v>16294.47</v>
      </c>
      <c r="Z234" s="34">
        <f t="shared" si="34"/>
        <v>6.8097361427970071E-3</v>
      </c>
      <c r="AA234">
        <f t="shared" si="35"/>
        <v>168.57785933079552</v>
      </c>
      <c r="AC234" s="40">
        <v>43727</v>
      </c>
      <c r="AD234">
        <v>10258.85</v>
      </c>
      <c r="AF234" s="40">
        <v>43818</v>
      </c>
      <c r="AG234" t="s">
        <v>38</v>
      </c>
    </row>
    <row r="235" spans="1:33" x14ac:dyDescent="0.25">
      <c r="A235" s="33">
        <v>43729</v>
      </c>
      <c r="B235">
        <v>10135.94</v>
      </c>
      <c r="D235" s="5">
        <v>43822</v>
      </c>
      <c r="E235">
        <v>8869</v>
      </c>
      <c r="G235" s="5">
        <f t="shared" si="27"/>
        <v>43822</v>
      </c>
      <c r="H235">
        <f t="shared" si="28"/>
        <v>7319.77</v>
      </c>
      <c r="I235">
        <f t="shared" si="29"/>
        <v>8869</v>
      </c>
      <c r="J235" s="34">
        <f t="shared" si="31"/>
        <v>-8.14836384452855E-3</v>
      </c>
      <c r="K235">
        <f t="shared" si="32"/>
        <v>94.629221963520735</v>
      </c>
      <c r="L235" s="39">
        <f t="shared" si="33"/>
        <v>1.3367378697798804E-2</v>
      </c>
      <c r="N235" s="33">
        <v>43728</v>
      </c>
      <c r="O235">
        <v>10135.94</v>
      </c>
      <c r="Q235" s="33">
        <v>44151</v>
      </c>
      <c r="T235">
        <v>17020</v>
      </c>
      <c r="Y235">
        <f t="shared" si="30"/>
        <v>16704.72</v>
      </c>
      <c r="Z235" s="34">
        <f t="shared" si="34"/>
        <v>-1.3260818607926828E-2</v>
      </c>
      <c r="AA235">
        <f t="shared" si="35"/>
        <v>166.34237891689725</v>
      </c>
      <c r="AC235" s="40">
        <v>43728</v>
      </c>
      <c r="AD235">
        <v>10135.94</v>
      </c>
      <c r="AF235" s="40">
        <v>43819</v>
      </c>
      <c r="AG235" t="s">
        <v>38</v>
      </c>
    </row>
    <row r="236" spans="1:33" x14ac:dyDescent="0.25">
      <c r="A236" s="33">
        <v>43730</v>
      </c>
      <c r="B236">
        <v>10008.799999999999</v>
      </c>
      <c r="D236" s="5">
        <v>43823</v>
      </c>
      <c r="E236">
        <v>8659</v>
      </c>
      <c r="G236" s="5">
        <f t="shared" si="27"/>
        <v>43823</v>
      </c>
      <c r="H236">
        <f t="shared" si="28"/>
        <v>7246.81</v>
      </c>
      <c r="I236">
        <f t="shared" si="29"/>
        <v>8659</v>
      </c>
      <c r="J236" s="34">
        <f t="shared" si="31"/>
        <v>1.3710453177028459E-2</v>
      </c>
      <c r="K236">
        <f t="shared" si="32"/>
        <v>95.926631480430217</v>
      </c>
      <c r="L236" s="39">
        <f t="shared" si="33"/>
        <v>1.3172860197327996E-3</v>
      </c>
      <c r="N236" s="33">
        <v>43729</v>
      </c>
      <c r="O236">
        <v>10135.94</v>
      </c>
      <c r="Q236" s="33">
        <v>44152</v>
      </c>
      <c r="T236">
        <v>17875</v>
      </c>
      <c r="Y236">
        <f t="shared" si="30"/>
        <v>17639.21</v>
      </c>
      <c r="Z236" s="34">
        <f t="shared" si="34"/>
        <v>5.7066563436696249E-3</v>
      </c>
      <c r="AA236">
        <f t="shared" si="35"/>
        <v>167.29163770876445</v>
      </c>
      <c r="AC236" s="40">
        <v>43729</v>
      </c>
      <c r="AD236">
        <v>10135.94</v>
      </c>
      <c r="AF236" s="40">
        <v>43822</v>
      </c>
      <c r="AG236" t="s">
        <v>38</v>
      </c>
    </row>
    <row r="237" spans="1:33" x14ac:dyDescent="0.25">
      <c r="A237" s="33">
        <v>43731</v>
      </c>
      <c r="B237">
        <v>9765.49</v>
      </c>
      <c r="D237" s="5">
        <v>43824</v>
      </c>
      <c r="E237">
        <v>8659</v>
      </c>
      <c r="G237" s="5">
        <f t="shared" si="27"/>
        <v>43824</v>
      </c>
      <c r="H237">
        <f t="shared" si="28"/>
        <v>7211.27</v>
      </c>
      <c r="I237">
        <f t="shared" si="29"/>
        <v>8659</v>
      </c>
      <c r="J237" s="34">
        <f t="shared" si="31"/>
        <v>-4.9042268253203236E-3</v>
      </c>
      <c r="K237">
        <f t="shared" si="32"/>
        <v>95.456185521061272</v>
      </c>
      <c r="L237" s="39">
        <f t="shared" si="33"/>
        <v>1.6380215356702532E-2</v>
      </c>
      <c r="N237" s="33">
        <v>43730</v>
      </c>
      <c r="O237">
        <v>10008.799999999999</v>
      </c>
      <c r="Q237" s="33">
        <v>44153</v>
      </c>
      <c r="T237">
        <v>17810</v>
      </c>
      <c r="Y237">
        <f t="shared" si="30"/>
        <v>17786.57</v>
      </c>
      <c r="Z237" s="34">
        <f t="shared" si="34"/>
        <v>1.1990479268526366E-2</v>
      </c>
      <c r="AA237">
        <f t="shared" si="35"/>
        <v>169.29754462250921</v>
      </c>
      <c r="AC237" s="40">
        <v>43730</v>
      </c>
      <c r="AD237">
        <v>10008.799999999999</v>
      </c>
      <c r="AF237" s="40">
        <v>43823</v>
      </c>
      <c r="AG237" t="s">
        <v>38</v>
      </c>
    </row>
    <row r="238" spans="1:33" x14ac:dyDescent="0.25">
      <c r="A238" s="33">
        <v>43732</v>
      </c>
      <c r="B238">
        <v>8582</v>
      </c>
      <c r="D238" s="5">
        <v>43825</v>
      </c>
      <c r="E238">
        <v>8677</v>
      </c>
      <c r="G238" s="5">
        <f t="shared" si="27"/>
        <v>43825</v>
      </c>
      <c r="H238">
        <f t="shared" si="28"/>
        <v>7189.08</v>
      </c>
      <c r="I238">
        <f t="shared" si="29"/>
        <v>8677</v>
      </c>
      <c r="J238" s="34">
        <f t="shared" si="31"/>
        <v>-5.1558898663005559E-3</v>
      </c>
      <c r="K238">
        <f t="shared" si="32"/>
        <v>94.964023941457526</v>
      </c>
      <c r="L238" s="39">
        <f t="shared" si="33"/>
        <v>1.5089709292724018E-2</v>
      </c>
      <c r="N238" s="33">
        <v>43731</v>
      </c>
      <c r="O238">
        <v>9765.49</v>
      </c>
      <c r="Q238" s="33">
        <v>44154</v>
      </c>
      <c r="T238">
        <v>18240</v>
      </c>
      <c r="Y238">
        <f t="shared" si="30"/>
        <v>17946.04</v>
      </c>
      <c r="Z238" s="34">
        <f t="shared" si="34"/>
        <v>-1.5177986097609786E-2</v>
      </c>
      <c r="AA238">
        <f t="shared" si="35"/>
        <v>166.72794884386929</v>
      </c>
      <c r="AC238" s="40">
        <v>43731</v>
      </c>
      <c r="AD238">
        <v>9765.49</v>
      </c>
      <c r="AF238" s="40">
        <v>43824</v>
      </c>
      <c r="AG238" t="s">
        <v>38</v>
      </c>
    </row>
    <row r="239" spans="1:33" x14ac:dyDescent="0.25">
      <c r="A239" s="33">
        <v>43733</v>
      </c>
      <c r="B239">
        <v>8511.7999999999993</v>
      </c>
      <c r="D239" s="5">
        <v>43826</v>
      </c>
      <c r="E239">
        <v>8636</v>
      </c>
      <c r="G239" s="5">
        <f t="shared" si="27"/>
        <v>43826</v>
      </c>
      <c r="H239">
        <f t="shared" si="28"/>
        <v>7219.5</v>
      </c>
      <c r="I239">
        <f t="shared" si="29"/>
        <v>8636</v>
      </c>
      <c r="J239" s="34">
        <f t="shared" si="31"/>
        <v>8.9565530655687509E-3</v>
      </c>
      <c r="K239">
        <f t="shared" si="32"/>
        <v>95.814574261209145</v>
      </c>
      <c r="L239" s="39">
        <f t="shared" si="33"/>
        <v>1.0746921347387417E-2</v>
      </c>
      <c r="N239" s="33">
        <v>43732</v>
      </c>
      <c r="O239">
        <v>8582</v>
      </c>
      <c r="Q239" s="33">
        <v>44155</v>
      </c>
      <c r="T239">
        <v>18870</v>
      </c>
      <c r="Y239">
        <f t="shared" si="30"/>
        <v>18589.490000000002</v>
      </c>
      <c r="Z239" s="34">
        <f t="shared" si="34"/>
        <v>1.3152329808809871E-3</v>
      </c>
      <c r="AA239">
        <f t="shared" si="35"/>
        <v>166.94723494102337</v>
      </c>
      <c r="AC239" s="40">
        <v>43732</v>
      </c>
      <c r="AD239">
        <v>8582</v>
      </c>
      <c r="AF239" s="40">
        <v>43825</v>
      </c>
      <c r="AG239" t="s">
        <v>38</v>
      </c>
    </row>
    <row r="240" spans="1:33" x14ac:dyDescent="0.25">
      <c r="A240" s="33">
        <v>43734</v>
      </c>
      <c r="B240">
        <v>8094.12</v>
      </c>
      <c r="D240" s="5">
        <v>43829</v>
      </c>
      <c r="E240">
        <v>8659</v>
      </c>
      <c r="G240" s="5">
        <f t="shared" si="27"/>
        <v>43829</v>
      </c>
      <c r="H240">
        <f t="shared" si="28"/>
        <v>7243.35</v>
      </c>
      <c r="I240">
        <f t="shared" si="29"/>
        <v>8659</v>
      </c>
      <c r="J240" s="34">
        <f t="shared" si="31"/>
        <v>6.4028284520056822E-4</v>
      </c>
      <c r="K240">
        <f t="shared" si="32"/>
        <v>95.875922689428791</v>
      </c>
      <c r="L240" s="39">
        <f t="shared" si="33"/>
        <v>2.270483920176769E-2</v>
      </c>
      <c r="N240" s="33">
        <v>43733</v>
      </c>
      <c r="O240">
        <v>8511.7999999999993</v>
      </c>
      <c r="Q240" s="33">
        <v>44158</v>
      </c>
      <c r="T240">
        <v>18620</v>
      </c>
      <c r="Y240">
        <f t="shared" si="30"/>
        <v>18422.02</v>
      </c>
      <c r="Z240" s="34">
        <f t="shared" si="34"/>
        <v>4.2396887326310306E-3</v>
      </c>
      <c r="AA240">
        <f t="shared" si="35"/>
        <v>167.65503925194673</v>
      </c>
      <c r="AC240" s="40">
        <v>43733</v>
      </c>
      <c r="AD240">
        <v>8511.7999999999993</v>
      </c>
      <c r="AF240" s="40">
        <v>43826</v>
      </c>
      <c r="AG240" t="s">
        <v>38</v>
      </c>
    </row>
    <row r="241" spans="1:33" x14ac:dyDescent="0.25">
      <c r="A241" s="33">
        <v>43735</v>
      </c>
      <c r="B241">
        <v>8060.97</v>
      </c>
      <c r="D241" s="5">
        <v>43830</v>
      </c>
      <c r="E241">
        <v>8570</v>
      </c>
      <c r="G241" s="5">
        <f t="shared" si="27"/>
        <v>43830</v>
      </c>
      <c r="H241">
        <f t="shared" si="28"/>
        <v>7158.27</v>
      </c>
      <c r="I241">
        <f t="shared" si="29"/>
        <v>8570</v>
      </c>
      <c r="J241" s="34">
        <f t="shared" si="31"/>
        <v>-1.4676231497604553E-3</v>
      </c>
      <c r="K241">
        <f t="shared" si="32"/>
        <v>95.735212965785138</v>
      </c>
      <c r="L241" s="39">
        <f t="shared" si="33"/>
        <v>1.5587883705521444E-2</v>
      </c>
      <c r="N241" s="33">
        <v>43734</v>
      </c>
      <c r="O241">
        <v>8094.12</v>
      </c>
      <c r="Q241" s="33">
        <v>44159</v>
      </c>
      <c r="T241">
        <v>19375</v>
      </c>
      <c r="Y241">
        <f t="shared" si="30"/>
        <v>18944.86</v>
      </c>
      <c r="Z241" s="34">
        <f t="shared" si="34"/>
        <v>-1.2166545630651671E-2</v>
      </c>
      <c r="AA241">
        <f t="shared" si="35"/>
        <v>165.61525656667922</v>
      </c>
      <c r="AC241" s="40">
        <v>43734</v>
      </c>
      <c r="AD241">
        <v>8094.12</v>
      </c>
      <c r="AF241" s="40">
        <v>43829</v>
      </c>
      <c r="AG241" t="s">
        <v>38</v>
      </c>
    </row>
    <row r="242" spans="1:33" x14ac:dyDescent="0.25">
      <c r="A242" s="33">
        <v>43736</v>
      </c>
      <c r="B242">
        <v>8060.97</v>
      </c>
      <c r="D242" s="5">
        <v>43831</v>
      </c>
      <c r="E242">
        <v>8570</v>
      </c>
      <c r="G242" s="5">
        <f t="shared" si="27"/>
        <v>43831</v>
      </c>
      <c r="H242">
        <f t="shared" si="28"/>
        <v>7216.21</v>
      </c>
      <c r="I242">
        <f t="shared" si="29"/>
        <v>8570</v>
      </c>
      <c r="J242" s="34">
        <f t="shared" si="31"/>
        <v>8.0941344766263246E-3</v>
      </c>
      <c r="K242">
        <f t="shared" si="32"/>
        <v>96.510106653678662</v>
      </c>
      <c r="L242" s="39">
        <f t="shared" si="33"/>
        <v>0.12427076309694818</v>
      </c>
      <c r="N242" s="33">
        <v>43735</v>
      </c>
      <c r="O242">
        <v>8060.97</v>
      </c>
      <c r="Q242" s="33">
        <v>44160</v>
      </c>
      <c r="T242">
        <v>19175</v>
      </c>
      <c r="Y242">
        <f t="shared" si="30"/>
        <v>18880.689999999999</v>
      </c>
      <c r="Z242" s="34">
        <f t="shared" si="34"/>
        <v>6.9353822177249391E-3</v>
      </c>
      <c r="AA242">
        <f t="shared" si="35"/>
        <v>166.76386167205573</v>
      </c>
      <c r="AC242" s="40">
        <v>43735</v>
      </c>
      <c r="AD242">
        <v>8060.97</v>
      </c>
      <c r="AF242" s="40">
        <v>43830</v>
      </c>
      <c r="AG242">
        <v>7500</v>
      </c>
    </row>
    <row r="243" spans="1:33" x14ac:dyDescent="0.25">
      <c r="A243" s="33">
        <v>43737</v>
      </c>
      <c r="B243">
        <v>8013.75</v>
      </c>
      <c r="D243" s="5">
        <v>43832</v>
      </c>
      <c r="E243">
        <v>8249</v>
      </c>
      <c r="G243" s="5">
        <f t="shared" si="27"/>
        <v>43832</v>
      </c>
      <c r="H243">
        <f t="shared" si="28"/>
        <v>6960.58</v>
      </c>
      <c r="I243">
        <f t="shared" si="29"/>
        <v>8249</v>
      </c>
      <c r="J243" s="34">
        <f t="shared" si="31"/>
        <v>2.031830169234472E-3</v>
      </c>
      <c r="K243">
        <f t="shared" si="32"/>
        <v>96.706198800013638</v>
      </c>
      <c r="L243" s="39">
        <f t="shared" si="33"/>
        <v>-4.7542463328794637E-3</v>
      </c>
      <c r="N243" s="33">
        <v>43736</v>
      </c>
      <c r="O243">
        <v>8060.97</v>
      </c>
      <c r="Q243" s="33">
        <v>44161</v>
      </c>
      <c r="T243">
        <v>19175</v>
      </c>
      <c r="Y243">
        <f t="shared" si="30"/>
        <v>17055.5</v>
      </c>
      <c r="Z243" s="34">
        <f t="shared" si="34"/>
        <v>-9.6669666203936355E-2</v>
      </c>
      <c r="AA243">
        <f t="shared" si="35"/>
        <v>150.64285482933869</v>
      </c>
      <c r="AC243" s="40">
        <v>43736</v>
      </c>
      <c r="AD243">
        <v>8060.97</v>
      </c>
      <c r="AF243" s="40">
        <v>43831</v>
      </c>
      <c r="AG243">
        <v>7500</v>
      </c>
    </row>
    <row r="244" spans="1:33" x14ac:dyDescent="0.25">
      <c r="A244" s="33">
        <v>43738</v>
      </c>
      <c r="B244">
        <v>8240.9</v>
      </c>
      <c r="D244" s="5">
        <v>43833</v>
      </c>
      <c r="E244">
        <v>8778</v>
      </c>
      <c r="G244" s="5">
        <f t="shared" si="27"/>
        <v>43833</v>
      </c>
      <c r="H244">
        <f t="shared" si="28"/>
        <v>7269.82</v>
      </c>
      <c r="I244">
        <f t="shared" si="29"/>
        <v>8778</v>
      </c>
      <c r="J244" s="34">
        <f t="shared" si="31"/>
        <v>-1.9701653126480645E-2</v>
      </c>
      <c r="K244">
        <f t="shared" si="32"/>
        <v>94.80092681607529</v>
      </c>
      <c r="L244" s="39">
        <f t="shared" si="33"/>
        <v>1.8132879499613175E-2</v>
      </c>
      <c r="N244" s="33">
        <v>43737</v>
      </c>
      <c r="O244">
        <v>8013.75</v>
      </c>
      <c r="Q244" s="33">
        <v>44162</v>
      </c>
      <c r="T244">
        <v>16925</v>
      </c>
      <c r="Y244">
        <f t="shared" si="30"/>
        <v>17005.849999999999</v>
      </c>
      <c r="Z244" s="34">
        <f t="shared" si="34"/>
        <v>0.11442920243088583</v>
      </c>
      <c r="AA244">
        <f t="shared" si="35"/>
        <v>167.88079655937162</v>
      </c>
      <c r="AC244" s="40">
        <v>43737</v>
      </c>
      <c r="AD244">
        <v>8013.75</v>
      </c>
      <c r="AF244" s="40">
        <v>43832</v>
      </c>
      <c r="AG244">
        <v>7175</v>
      </c>
    </row>
    <row r="245" spans="1:33" x14ac:dyDescent="0.25">
      <c r="A245" s="33">
        <v>43739</v>
      </c>
      <c r="B245">
        <v>8380.24</v>
      </c>
      <c r="D245" s="5">
        <v>43836</v>
      </c>
      <c r="E245">
        <v>9052</v>
      </c>
      <c r="G245" s="5">
        <f t="shared" si="27"/>
        <v>43836</v>
      </c>
      <c r="H245">
        <f t="shared" si="28"/>
        <v>7575.93</v>
      </c>
      <c r="I245">
        <f t="shared" si="29"/>
        <v>9052</v>
      </c>
      <c r="J245" s="34">
        <f t="shared" si="31"/>
        <v>1.0892557620710841E-2</v>
      </c>
      <c r="K245">
        <f t="shared" si="32"/>
        <v>95.83355137391618</v>
      </c>
      <c r="L245" s="39">
        <f t="shared" si="33"/>
        <v>1.1508898392028843E-2</v>
      </c>
      <c r="N245" s="33">
        <v>43738</v>
      </c>
      <c r="O245">
        <v>8240.9</v>
      </c>
      <c r="Q245" s="33">
        <v>44165</v>
      </c>
      <c r="T245">
        <v>19730</v>
      </c>
      <c r="Y245">
        <f t="shared" si="30"/>
        <v>19378.61</v>
      </c>
      <c r="Z245" s="34">
        <f t="shared" si="34"/>
        <v>2.6205062660490386E-2</v>
      </c>
      <c r="AA245">
        <f t="shared" si="35"/>
        <v>172.28012335270299</v>
      </c>
      <c r="AC245" s="40">
        <v>43738</v>
      </c>
      <c r="AD245">
        <v>8240.9</v>
      </c>
      <c r="AF245" s="40">
        <v>43833</v>
      </c>
      <c r="AG245">
        <v>7595</v>
      </c>
    </row>
    <row r="246" spans="1:33" x14ac:dyDescent="0.25">
      <c r="A246" s="33">
        <v>43740</v>
      </c>
      <c r="B246">
        <v>8235.09</v>
      </c>
      <c r="D246" s="5">
        <v>43837</v>
      </c>
      <c r="E246">
        <v>9842</v>
      </c>
      <c r="G246" s="5">
        <f t="shared" si="27"/>
        <v>43837</v>
      </c>
      <c r="H246">
        <f t="shared" si="28"/>
        <v>8021.36</v>
      </c>
      <c r="I246">
        <f t="shared" si="29"/>
        <v>9842</v>
      </c>
      <c r="J246" s="34">
        <f t="shared" si="31"/>
        <v>-2.8478108895245491E-2</v>
      </c>
      <c r="K246">
        <f t="shared" si="32"/>
        <v>93.104393062071694</v>
      </c>
      <c r="L246" s="39">
        <f t="shared" si="33"/>
        <v>7.2209836051881915E-3</v>
      </c>
      <c r="N246" s="33">
        <v>43739</v>
      </c>
      <c r="O246">
        <v>8380.24</v>
      </c>
      <c r="Q246" s="33">
        <v>44166</v>
      </c>
      <c r="T246">
        <v>19275</v>
      </c>
      <c r="Y246">
        <f t="shared" si="30"/>
        <v>19055.689999999999</v>
      </c>
      <c r="Z246" s="34">
        <f t="shared" si="34"/>
        <v>6.397594047236832E-3</v>
      </c>
      <c r="AA246">
        <f t="shared" si="35"/>
        <v>173.38230164432147</v>
      </c>
      <c r="AC246" s="40">
        <v>43739</v>
      </c>
      <c r="AD246">
        <v>8380.24</v>
      </c>
      <c r="AF246" s="40">
        <v>43836</v>
      </c>
      <c r="AG246">
        <v>7810</v>
      </c>
    </row>
    <row r="247" spans="1:33" x14ac:dyDescent="0.25">
      <c r="A247" s="33">
        <v>43741</v>
      </c>
      <c r="B247">
        <v>8161.33</v>
      </c>
      <c r="D247" s="5">
        <v>43838</v>
      </c>
      <c r="E247">
        <v>9640</v>
      </c>
      <c r="G247" s="5">
        <f t="shared" si="27"/>
        <v>43838</v>
      </c>
      <c r="H247">
        <f t="shared" si="28"/>
        <v>8004.26</v>
      </c>
      <c r="I247">
        <f t="shared" si="29"/>
        <v>9640</v>
      </c>
      <c r="J247" s="34">
        <f t="shared" si="31"/>
        <v>1.8392475609731895E-2</v>
      </c>
      <c r="K247">
        <f t="shared" si="32"/>
        <v>94.816813340624748</v>
      </c>
      <c r="L247" s="39">
        <f t="shared" si="33"/>
        <v>5.2851330840288924E-3</v>
      </c>
      <c r="N247" s="33">
        <v>43740</v>
      </c>
      <c r="O247">
        <v>8235.09</v>
      </c>
      <c r="Q247" s="33">
        <v>44167</v>
      </c>
      <c r="T247">
        <v>19295</v>
      </c>
      <c r="Y247">
        <f t="shared" si="30"/>
        <v>19156.669999999998</v>
      </c>
      <c r="Z247" s="34">
        <f t="shared" si="34"/>
        <v>4.2615911055579048E-3</v>
      </c>
      <c r="AA247">
        <f t="shared" si="35"/>
        <v>174.12118611887007</v>
      </c>
      <c r="AC247" s="40">
        <v>43740</v>
      </c>
      <c r="AD247">
        <v>8235.09</v>
      </c>
      <c r="AF247" s="40">
        <v>43837</v>
      </c>
      <c r="AG247">
        <v>8475</v>
      </c>
    </row>
    <row r="248" spans="1:33" x14ac:dyDescent="0.25">
      <c r="A248" s="33">
        <v>43742</v>
      </c>
      <c r="B248">
        <v>8161.33</v>
      </c>
      <c r="D248" s="5">
        <v>43839</v>
      </c>
      <c r="E248">
        <v>9373</v>
      </c>
      <c r="G248" s="5">
        <f t="shared" si="27"/>
        <v>43839</v>
      </c>
      <c r="H248">
        <f t="shared" si="28"/>
        <v>7786.84</v>
      </c>
      <c r="I248">
        <f t="shared" si="29"/>
        <v>9373</v>
      </c>
      <c r="J248" s="34">
        <f t="shared" si="31"/>
        <v>5.3405975218612234E-4</v>
      </c>
      <c r="K248">
        <f t="shared" si="32"/>
        <v>94.867451184460521</v>
      </c>
      <c r="L248" s="39">
        <f t="shared" si="33"/>
        <v>1.4583980728216206E-2</v>
      </c>
      <c r="N248" s="33">
        <v>43741</v>
      </c>
      <c r="O248">
        <v>8161.33</v>
      </c>
      <c r="Q248" s="33">
        <v>44168</v>
      </c>
      <c r="T248">
        <v>19565</v>
      </c>
      <c r="Y248">
        <f t="shared" si="30"/>
        <v>19462.14</v>
      </c>
      <c r="Z248" s="34">
        <f t="shared" si="34"/>
        <v>1.9526195315819894E-3</v>
      </c>
      <c r="AA248">
        <f t="shared" si="35"/>
        <v>174.46117854774801</v>
      </c>
      <c r="AC248" s="40">
        <v>43741</v>
      </c>
      <c r="AD248">
        <v>8161.33</v>
      </c>
      <c r="AF248" s="40">
        <v>43838</v>
      </c>
      <c r="AG248">
        <v>8350</v>
      </c>
    </row>
    <row r="249" spans="1:33" x14ac:dyDescent="0.25">
      <c r="A249" s="33">
        <v>43743</v>
      </c>
      <c r="B249">
        <v>8161.33</v>
      </c>
      <c r="D249" s="5">
        <v>43840</v>
      </c>
      <c r="E249">
        <v>9670</v>
      </c>
      <c r="G249" s="5">
        <f t="shared" si="27"/>
        <v>43840</v>
      </c>
      <c r="H249">
        <f t="shared" si="28"/>
        <v>8043.69</v>
      </c>
      <c r="I249">
        <f t="shared" si="29"/>
        <v>9670</v>
      </c>
      <c r="J249" s="34">
        <f t="shared" si="31"/>
        <v>1.298379187339771E-3</v>
      </c>
      <c r="K249">
        <f t="shared" si="32"/>
        <v>94.99062510863439</v>
      </c>
      <c r="L249" s="39">
        <f t="shared" si="33"/>
        <v>4.4711278738380766E-3</v>
      </c>
      <c r="N249" s="33">
        <v>43742</v>
      </c>
      <c r="O249">
        <v>8161.33</v>
      </c>
      <c r="Q249" s="33">
        <v>44169</v>
      </c>
      <c r="T249">
        <v>19100</v>
      </c>
      <c r="Y249">
        <f t="shared" si="30"/>
        <v>18825.45</v>
      </c>
      <c r="Z249" s="34">
        <f t="shared" si="34"/>
        <v>-8.9473545301951285E-3</v>
      </c>
      <c r="AA249">
        <f t="shared" si="35"/>
        <v>172.90021253152563</v>
      </c>
      <c r="AC249" s="40">
        <v>43742</v>
      </c>
      <c r="AD249">
        <v>8161.33</v>
      </c>
      <c r="AF249" s="40">
        <v>43839</v>
      </c>
      <c r="AG249">
        <v>8110</v>
      </c>
    </row>
    <row r="250" spans="1:33" x14ac:dyDescent="0.25">
      <c r="A250" s="33">
        <v>43744</v>
      </c>
      <c r="B250">
        <v>8161.33</v>
      </c>
      <c r="D250" s="5">
        <v>43843</v>
      </c>
      <c r="E250">
        <v>9747</v>
      </c>
      <c r="G250" s="5">
        <f t="shared" si="27"/>
        <v>43843</v>
      </c>
      <c r="H250">
        <f t="shared" si="28"/>
        <v>8131.06</v>
      </c>
      <c r="I250">
        <f t="shared" si="29"/>
        <v>9747</v>
      </c>
      <c r="J250" s="34">
        <f t="shared" si="31"/>
        <v>2.8991588251228162E-3</v>
      </c>
      <c r="K250">
        <f t="shared" si="32"/>
        <v>95.266018017722018</v>
      </c>
      <c r="L250" s="39">
        <f t="shared" si="33"/>
        <v>2.7432284869630674E-3</v>
      </c>
      <c r="N250" s="33">
        <v>43743</v>
      </c>
      <c r="O250">
        <v>8161.33</v>
      </c>
      <c r="Q250" s="33">
        <v>44172</v>
      </c>
      <c r="T250">
        <v>19170</v>
      </c>
      <c r="Y250">
        <f t="shared" si="30"/>
        <v>19084.669999999998</v>
      </c>
      <c r="Z250" s="34">
        <f t="shared" si="34"/>
        <v>1.0104736098657918E-2</v>
      </c>
      <c r="AA250">
        <f t="shared" si="35"/>
        <v>174.64732355055855</v>
      </c>
      <c r="AC250" s="40">
        <v>43743</v>
      </c>
      <c r="AD250">
        <v>8161.33</v>
      </c>
      <c r="AF250" s="40">
        <v>43840</v>
      </c>
      <c r="AG250">
        <v>8360</v>
      </c>
    </row>
    <row r="251" spans="1:33" x14ac:dyDescent="0.25">
      <c r="A251" s="33">
        <v>43745</v>
      </c>
      <c r="B251">
        <v>8161.33</v>
      </c>
      <c r="D251" s="5">
        <v>43844</v>
      </c>
      <c r="E251">
        <v>10401</v>
      </c>
      <c r="G251" s="5">
        <f t="shared" si="27"/>
        <v>43844</v>
      </c>
      <c r="H251">
        <f t="shared" si="28"/>
        <v>8736.16</v>
      </c>
      <c r="I251">
        <f t="shared" si="29"/>
        <v>10401</v>
      </c>
      <c r="J251" s="34">
        <f t="shared" si="31"/>
        <v>7.3207730374376112E-3</v>
      </c>
      <c r="K251">
        <f t="shared" si="32"/>
        <v>95.963438913810208</v>
      </c>
      <c r="L251" s="39">
        <f t="shared" si="33"/>
        <v>-5.4296414363281809E-3</v>
      </c>
      <c r="N251" s="33">
        <v>43744</v>
      </c>
      <c r="O251">
        <v>8161.33</v>
      </c>
      <c r="Q251" s="33">
        <v>44173</v>
      </c>
      <c r="T251">
        <v>18825</v>
      </c>
      <c r="Y251">
        <f t="shared" si="30"/>
        <v>18773.5</v>
      </c>
      <c r="Z251" s="34">
        <f t="shared" si="34"/>
        <v>1.6921606228221808E-3</v>
      </c>
      <c r="AA251">
        <f t="shared" si="35"/>
        <v>174.94285487435209</v>
      </c>
      <c r="AC251" s="40">
        <v>43744</v>
      </c>
      <c r="AD251">
        <v>8161.33</v>
      </c>
      <c r="AF251" s="40">
        <v>43843</v>
      </c>
      <c r="AG251">
        <v>8450</v>
      </c>
    </row>
    <row r="252" spans="1:33" x14ac:dyDescent="0.25">
      <c r="A252" s="33">
        <v>43746</v>
      </c>
      <c r="B252">
        <v>8161.33</v>
      </c>
      <c r="D252" s="5">
        <v>43845</v>
      </c>
      <c r="E252">
        <v>10555</v>
      </c>
      <c r="G252" s="5">
        <f t="shared" si="27"/>
        <v>43845</v>
      </c>
      <c r="H252">
        <f t="shared" si="28"/>
        <v>8821.69</v>
      </c>
      <c r="I252">
        <f t="shared" si="29"/>
        <v>10555</v>
      </c>
      <c r="J252" s="34">
        <f t="shared" si="31"/>
        <v>-5.0159259602997608E-3</v>
      </c>
      <c r="K252">
        <f t="shared" si="32"/>
        <v>95.482093409322786</v>
      </c>
      <c r="L252" s="39">
        <f t="shared" si="33"/>
        <v>4.9057274176866894E-3</v>
      </c>
      <c r="N252" s="33">
        <v>43745</v>
      </c>
      <c r="O252">
        <v>8161.33</v>
      </c>
      <c r="Q252" s="33">
        <v>44174</v>
      </c>
      <c r="T252">
        <v>18420</v>
      </c>
      <c r="Y252">
        <f t="shared" si="30"/>
        <v>18520.560000000001</v>
      </c>
      <c r="Z252" s="34">
        <f t="shared" si="34"/>
        <v>8.040697359177118E-3</v>
      </c>
      <c r="AA252">
        <f t="shared" si="35"/>
        <v>176.34951742554719</v>
      </c>
      <c r="AC252" s="40">
        <v>43745</v>
      </c>
      <c r="AD252">
        <v>8161.33</v>
      </c>
      <c r="AF252" s="40">
        <v>43844</v>
      </c>
      <c r="AG252">
        <v>9085</v>
      </c>
    </row>
    <row r="253" spans="1:33" x14ac:dyDescent="0.25">
      <c r="A253" s="33">
        <v>43747</v>
      </c>
      <c r="B253">
        <v>8590.16</v>
      </c>
      <c r="D253" s="5">
        <v>43846</v>
      </c>
      <c r="E253">
        <v>10448</v>
      </c>
      <c r="G253" s="5">
        <f t="shared" si="27"/>
        <v>43846</v>
      </c>
      <c r="H253">
        <f t="shared" si="28"/>
        <v>8678.7999999999993</v>
      </c>
      <c r="I253">
        <f t="shared" si="29"/>
        <v>10448</v>
      </c>
      <c r="J253" s="34">
        <f t="shared" si="31"/>
        <v>-6.0602010034633835E-3</v>
      </c>
      <c r="K253">
        <f t="shared" si="32"/>
        <v>94.903452731030825</v>
      </c>
      <c r="L253" s="39">
        <f t="shared" si="33"/>
        <v>-4.4957898237593108E-3</v>
      </c>
      <c r="N253" s="33">
        <v>43746</v>
      </c>
      <c r="O253">
        <v>8161.33</v>
      </c>
      <c r="Q253" s="33">
        <v>44175</v>
      </c>
      <c r="T253">
        <v>18440</v>
      </c>
      <c r="Y253">
        <f t="shared" si="30"/>
        <v>18349.98</v>
      </c>
      <c r="Z253" s="34">
        <f t="shared" si="34"/>
        <v>1.0296080986090805E-2</v>
      </c>
      <c r="AA253">
        <f t="shared" si="35"/>
        <v>178.16522633881866</v>
      </c>
      <c r="AC253" s="40">
        <v>43746</v>
      </c>
      <c r="AD253">
        <v>8161.33</v>
      </c>
      <c r="AF253" s="40">
        <v>43845</v>
      </c>
      <c r="AG253">
        <v>9180</v>
      </c>
    </row>
    <row r="254" spans="1:33" x14ac:dyDescent="0.25">
      <c r="A254" s="33">
        <v>43748</v>
      </c>
      <c r="B254">
        <v>8580.86</v>
      </c>
      <c r="D254" s="5">
        <v>43847</v>
      </c>
      <c r="E254">
        <v>10609</v>
      </c>
      <c r="G254" s="5">
        <f t="shared" si="27"/>
        <v>43847</v>
      </c>
      <c r="H254">
        <f t="shared" si="28"/>
        <v>8906.32</v>
      </c>
      <c r="I254">
        <f t="shared" si="29"/>
        <v>10609</v>
      </c>
      <c r="J254" s="34">
        <f t="shared" si="31"/>
        <v>1.0805958064646681E-2</v>
      </c>
      <c r="K254">
        <f t="shared" si="32"/>
        <v>95.928975461432529</v>
      </c>
      <c r="L254" s="39">
        <f t="shared" si="33"/>
        <v>3.6892219819919525E-3</v>
      </c>
      <c r="N254" s="33">
        <v>43747</v>
      </c>
      <c r="O254">
        <v>8590.16</v>
      </c>
      <c r="Q254" s="33">
        <v>44176</v>
      </c>
      <c r="T254">
        <v>18020</v>
      </c>
      <c r="Y254">
        <f t="shared" si="30"/>
        <v>18101.38</v>
      </c>
      <c r="Z254" s="34">
        <f t="shared" si="34"/>
        <v>9.2288739785230112E-3</v>
      </c>
      <c r="AA254">
        <f t="shared" si="35"/>
        <v>179.80949076005467</v>
      </c>
      <c r="AC254" s="40">
        <v>43747</v>
      </c>
      <c r="AD254">
        <v>8590.16</v>
      </c>
      <c r="AF254" s="40">
        <v>43846</v>
      </c>
      <c r="AG254">
        <v>9060</v>
      </c>
    </row>
    <row r="255" spans="1:33" x14ac:dyDescent="0.25">
      <c r="A255" s="33">
        <v>43749</v>
      </c>
      <c r="B255">
        <v>8342.93</v>
      </c>
      <c r="D255" s="5">
        <v>43850</v>
      </c>
      <c r="E255">
        <v>10609</v>
      </c>
      <c r="G255" s="5">
        <f t="shared" si="27"/>
        <v>43850</v>
      </c>
      <c r="H255">
        <f t="shared" si="28"/>
        <v>8671.68</v>
      </c>
      <c r="I255">
        <f t="shared" si="29"/>
        <v>10609</v>
      </c>
      <c r="J255" s="34">
        <f t="shared" si="31"/>
        <v>-2.6345336794545871E-2</v>
      </c>
      <c r="K255">
        <f t="shared" si="32"/>
        <v>93.401694294545365</v>
      </c>
      <c r="L255" s="39">
        <f t="shared" si="33"/>
        <v>6.9892052404623151E-3</v>
      </c>
      <c r="N255" s="33">
        <v>43748</v>
      </c>
      <c r="O255">
        <v>8580.86</v>
      </c>
      <c r="Q255" s="33">
        <v>44179</v>
      </c>
      <c r="T255">
        <v>19270</v>
      </c>
      <c r="Y255">
        <f t="shared" si="30"/>
        <v>19199.169999999998</v>
      </c>
      <c r="Z255" s="34">
        <f t="shared" si="34"/>
        <v>8.7206122702900846E-3</v>
      </c>
      <c r="AA255">
        <f t="shared" si="35"/>
        <v>181.37753961149141</v>
      </c>
      <c r="AC255" s="40">
        <v>43748</v>
      </c>
      <c r="AD255">
        <v>8580.86</v>
      </c>
      <c r="AF255" s="40">
        <v>43847</v>
      </c>
      <c r="AG255">
        <v>9225</v>
      </c>
    </row>
    <row r="256" spans="1:33" x14ac:dyDescent="0.25">
      <c r="A256" s="33">
        <v>43750</v>
      </c>
      <c r="B256">
        <v>8342.93</v>
      </c>
      <c r="D256" s="5">
        <v>43851</v>
      </c>
      <c r="E256">
        <v>10401</v>
      </c>
      <c r="G256" s="5">
        <f t="shared" si="27"/>
        <v>43851</v>
      </c>
      <c r="H256">
        <f t="shared" si="28"/>
        <v>8721.8799999999992</v>
      </c>
      <c r="I256">
        <f t="shared" si="29"/>
        <v>10401</v>
      </c>
      <c r="J256" s="34">
        <f t="shared" si="31"/>
        <v>2.5394953912159179E-2</v>
      </c>
      <c r="K256">
        <f t="shared" si="32"/>
        <v>95.773626016472932</v>
      </c>
      <c r="L256" s="39">
        <f t="shared" si="33"/>
        <v>-1.3031939474761334E-2</v>
      </c>
      <c r="N256" s="33">
        <v>43749</v>
      </c>
      <c r="O256">
        <v>8342.93</v>
      </c>
      <c r="Q256" s="33">
        <v>44180</v>
      </c>
      <c r="T256">
        <v>19560</v>
      </c>
      <c r="Y256">
        <f t="shared" si="30"/>
        <v>19424.240000000002</v>
      </c>
      <c r="Z256" s="34">
        <f t="shared" si="34"/>
        <v>-3.3263968245205167E-3</v>
      </c>
      <c r="AA256">
        <f t="shared" si="35"/>
        <v>180.77420593968841</v>
      </c>
      <c r="AC256" s="40">
        <v>43749</v>
      </c>
      <c r="AD256">
        <v>8342.93</v>
      </c>
      <c r="AF256" s="40">
        <v>43850</v>
      </c>
      <c r="AG256">
        <v>9225</v>
      </c>
    </row>
    <row r="257" spans="1:33" x14ac:dyDescent="0.25">
      <c r="A257" s="33">
        <v>43751</v>
      </c>
      <c r="B257">
        <v>8263.34</v>
      </c>
      <c r="D257" s="5">
        <v>43852</v>
      </c>
      <c r="E257">
        <v>10318</v>
      </c>
      <c r="G257" s="5">
        <f t="shared" si="27"/>
        <v>43852</v>
      </c>
      <c r="H257">
        <f t="shared" si="28"/>
        <v>8640.65</v>
      </c>
      <c r="I257">
        <f t="shared" si="29"/>
        <v>10318</v>
      </c>
      <c r="J257" s="34">
        <f t="shared" si="31"/>
        <v>-1.3333571235519814E-3</v>
      </c>
      <c r="K257">
        <f t="shared" si="32"/>
        <v>95.645925569975461</v>
      </c>
      <c r="L257" s="39">
        <f t="shared" si="33"/>
        <v>3.9891778131999622E-3</v>
      </c>
      <c r="N257" s="33">
        <v>43750</v>
      </c>
      <c r="O257">
        <v>8342.93</v>
      </c>
      <c r="Q257" s="33">
        <v>44181</v>
      </c>
      <c r="T257">
        <v>20930</v>
      </c>
      <c r="Y257">
        <f t="shared" si="30"/>
        <v>21206.36</v>
      </c>
      <c r="Z257" s="34">
        <f t="shared" si="34"/>
        <v>2.1706319143309338E-2</v>
      </c>
      <c r="AA257">
        <f t="shared" si="35"/>
        <v>184.69814854669363</v>
      </c>
      <c r="AC257" s="40">
        <v>43750</v>
      </c>
      <c r="AD257">
        <v>8342.93</v>
      </c>
      <c r="AF257" s="40">
        <v>43851</v>
      </c>
      <c r="AG257">
        <v>9010</v>
      </c>
    </row>
    <row r="258" spans="1:33" x14ac:dyDescent="0.25">
      <c r="A258" s="33">
        <v>43752</v>
      </c>
      <c r="B258">
        <v>8343.42</v>
      </c>
      <c r="D258" s="5">
        <v>43853</v>
      </c>
      <c r="E258">
        <v>9949</v>
      </c>
      <c r="G258" s="5">
        <f t="shared" si="27"/>
        <v>43853</v>
      </c>
      <c r="H258">
        <f t="shared" si="28"/>
        <v>8382.8700000000008</v>
      </c>
      <c r="I258">
        <f t="shared" si="29"/>
        <v>9949</v>
      </c>
      <c r="J258" s="34">
        <f t="shared" si="31"/>
        <v>5.9293409809813014E-3</v>
      </c>
      <c r="K258">
        <f t="shared" si="32"/>
        <v>96.213042876121406</v>
      </c>
      <c r="L258" s="39">
        <f t="shared" si="33"/>
        <v>-1.7990323651162488E-3</v>
      </c>
      <c r="N258" s="33">
        <v>43751</v>
      </c>
      <c r="O258">
        <v>8263.34</v>
      </c>
      <c r="Q258" s="33">
        <v>44182</v>
      </c>
      <c r="T258">
        <v>22870</v>
      </c>
      <c r="Y258">
        <f t="shared" si="30"/>
        <v>22779.13</v>
      </c>
      <c r="Z258" s="34">
        <f t="shared" si="34"/>
        <v>1.8524904130325925E-2</v>
      </c>
      <c r="AA258">
        <f t="shared" si="35"/>
        <v>188.11966404156982</v>
      </c>
      <c r="AC258" s="40">
        <v>43751</v>
      </c>
      <c r="AD258">
        <v>8263.34</v>
      </c>
      <c r="AF258" s="40">
        <v>43852</v>
      </c>
      <c r="AG258">
        <v>8970</v>
      </c>
    </row>
    <row r="259" spans="1:33" x14ac:dyDescent="0.25">
      <c r="A259" s="33">
        <v>43753</v>
      </c>
      <c r="B259">
        <v>8144.33</v>
      </c>
      <c r="D259" s="5">
        <v>43854</v>
      </c>
      <c r="E259">
        <v>10098</v>
      </c>
      <c r="G259" s="5">
        <f t="shared" si="27"/>
        <v>43854</v>
      </c>
      <c r="H259">
        <f t="shared" si="28"/>
        <v>8406.0499999999993</v>
      </c>
      <c r="I259">
        <f t="shared" si="29"/>
        <v>10098</v>
      </c>
      <c r="J259" s="34">
        <f t="shared" si="31"/>
        <v>-1.2211216769180799E-2</v>
      </c>
      <c r="K259">
        <f t="shared" si="32"/>
        <v>95.038164553538607</v>
      </c>
      <c r="L259" s="39">
        <f t="shared" si="33"/>
        <v>-1.1340631609877083E-2</v>
      </c>
      <c r="N259" s="33">
        <v>43752</v>
      </c>
      <c r="O259">
        <v>8343.42</v>
      </c>
      <c r="Q259" s="33">
        <v>44183</v>
      </c>
      <c r="T259">
        <v>22860</v>
      </c>
      <c r="Y259">
        <f t="shared" si="30"/>
        <v>22901.200000000001</v>
      </c>
      <c r="Z259" s="34">
        <f t="shared" si="34"/>
        <v>5.7961066434480957E-3</v>
      </c>
      <c r="AA259">
        <f t="shared" si="35"/>
        <v>189.21002567608437</v>
      </c>
      <c r="AC259" s="40">
        <v>43752</v>
      </c>
      <c r="AD259">
        <v>8343.42</v>
      </c>
      <c r="AF259" s="40">
        <v>43853</v>
      </c>
      <c r="AG259">
        <v>8630</v>
      </c>
    </row>
    <row r="260" spans="1:33" x14ac:dyDescent="0.25">
      <c r="A260" s="33">
        <v>43754</v>
      </c>
      <c r="B260">
        <v>7988.24</v>
      </c>
      <c r="D260" s="5">
        <v>43857</v>
      </c>
      <c r="E260">
        <v>10692</v>
      </c>
      <c r="G260" s="5">
        <f t="shared" si="27"/>
        <v>43857</v>
      </c>
      <c r="H260">
        <f t="shared" si="28"/>
        <v>8406.0499999999993</v>
      </c>
      <c r="I260">
        <f t="shared" si="29"/>
        <v>10692</v>
      </c>
      <c r="J260" s="34">
        <f t="shared" si="31"/>
        <v>-5.8823529411764719E-2</v>
      </c>
      <c r="K260">
        <f t="shared" si="32"/>
        <v>89.447684285683394</v>
      </c>
      <c r="L260" s="39">
        <f t="shared" si="33"/>
        <v>3.0079422475082218E-4</v>
      </c>
      <c r="N260" s="33">
        <v>43753</v>
      </c>
      <c r="O260">
        <v>8144.33</v>
      </c>
      <c r="Q260" s="33">
        <v>44186</v>
      </c>
      <c r="T260">
        <v>22880</v>
      </c>
      <c r="Y260">
        <f t="shared" si="30"/>
        <v>23142.45</v>
      </c>
      <c r="Z260" s="34">
        <f t="shared" si="34"/>
        <v>-9.659491839103973E-3</v>
      </c>
      <c r="AA260">
        <f t="shared" si="35"/>
        <v>187.38235297718958</v>
      </c>
      <c r="AC260" s="40">
        <v>43753</v>
      </c>
      <c r="AD260">
        <v>8144.33</v>
      </c>
      <c r="AF260" s="40">
        <v>43854</v>
      </c>
      <c r="AG260">
        <v>8760</v>
      </c>
    </row>
    <row r="261" spans="1:33" x14ac:dyDescent="0.25">
      <c r="A261" s="33">
        <v>43755</v>
      </c>
      <c r="B261">
        <v>8046.49</v>
      </c>
      <c r="D261" s="5">
        <v>43858</v>
      </c>
      <c r="E261">
        <v>10769</v>
      </c>
      <c r="G261" s="5">
        <f t="shared" si="27"/>
        <v>43858</v>
      </c>
      <c r="H261">
        <f t="shared" si="28"/>
        <v>9042.56</v>
      </c>
      <c r="I261">
        <f t="shared" si="29"/>
        <v>10769</v>
      </c>
      <c r="J261" s="34">
        <f t="shared" si="31"/>
        <v>6.8518817147251943E-2</v>
      </c>
      <c r="K261">
        <f t="shared" si="32"/>
        <v>95.576533809499253</v>
      </c>
      <c r="L261" s="39">
        <f>U262/Y262-1</f>
        <v>4.5381264776124031E-2</v>
      </c>
      <c r="N261" s="33">
        <v>43754</v>
      </c>
      <c r="O261">
        <v>7988.24</v>
      </c>
      <c r="Q261" s="33">
        <v>44187</v>
      </c>
      <c r="T261">
        <v>23445</v>
      </c>
      <c r="U261">
        <v>24440</v>
      </c>
      <c r="Y261">
        <f t="shared" si="30"/>
        <v>23437.95</v>
      </c>
      <c r="Z261" s="34">
        <f t="shared" si="34"/>
        <v>1.1925312790241227E-2</v>
      </c>
      <c r="AA261">
        <f t="shared" si="35"/>
        <v>189.61694614781396</v>
      </c>
      <c r="AC261" s="40">
        <v>43754</v>
      </c>
      <c r="AD261">
        <v>7988.24</v>
      </c>
      <c r="AF261" s="40">
        <v>43857</v>
      </c>
      <c r="AG261">
        <v>9320</v>
      </c>
    </row>
    <row r="262" spans="1:33" x14ac:dyDescent="0.25">
      <c r="A262" s="33">
        <v>43756</v>
      </c>
      <c r="B262">
        <v>7947.7</v>
      </c>
      <c r="D262" s="5">
        <v>43859</v>
      </c>
      <c r="E262">
        <v>11162</v>
      </c>
      <c r="G262" s="5">
        <f t="shared" ref="G262:G325" si="36">D262</f>
        <v>43859</v>
      </c>
      <c r="H262">
        <f t="shared" ref="H262:H325" si="37">VLOOKUP($G262,$A:$B,2,FALSE)</f>
        <v>9354.7000000000007</v>
      </c>
      <c r="I262">
        <f t="shared" ref="I262:I325" si="38">E262</f>
        <v>11162</v>
      </c>
      <c r="J262" s="34">
        <f t="shared" si="31"/>
        <v>-1.9746533754700923E-3</v>
      </c>
      <c r="K262">
        <f t="shared" si="32"/>
        <v>95.387803284396597</v>
      </c>
      <c r="L262" s="39">
        <f t="shared" ref="L262:L325" si="39">U263/Y263-1</f>
        <v>3.8227715382048499E-2</v>
      </c>
      <c r="N262" s="33">
        <v>43755</v>
      </c>
      <c r="O262">
        <v>8046.49</v>
      </c>
      <c r="Q262" s="33">
        <v>44188</v>
      </c>
      <c r="U262">
        <v>24355</v>
      </c>
      <c r="Y262">
        <f t="shared" ref="Y262:Y325" si="40">VLOOKUP(Q262,BTCSPOT,2,FALSE)</f>
        <v>23297.72</v>
      </c>
      <c r="Z262" s="34">
        <f>IF(U261&gt;Y261,-U262/U261+Y262/Y261,(U262/U261-Y262/Y261))</f>
        <v>-2.5051267188064275E-3</v>
      </c>
      <c r="AA262">
        <f t="shared" si="35"/>
        <v>189.14193166968059</v>
      </c>
      <c r="AC262" s="40">
        <v>43755</v>
      </c>
      <c r="AD262">
        <v>8046.49</v>
      </c>
      <c r="AF262" s="40">
        <v>43858</v>
      </c>
      <c r="AG262">
        <v>9420</v>
      </c>
    </row>
    <row r="263" spans="1:33" x14ac:dyDescent="0.25">
      <c r="A263" s="33">
        <v>43757</v>
      </c>
      <c r="B263">
        <v>7947.7</v>
      </c>
      <c r="D263" s="5">
        <v>43860</v>
      </c>
      <c r="E263">
        <v>11358</v>
      </c>
      <c r="G263" s="5">
        <f t="shared" si="36"/>
        <v>43860</v>
      </c>
      <c r="H263">
        <f t="shared" si="37"/>
        <v>9552.18</v>
      </c>
      <c r="I263">
        <f t="shared" si="38"/>
        <v>11358</v>
      </c>
      <c r="J263" s="34">
        <f t="shared" ref="J263:J326" si="41">IF(I262&gt;H262,H263/H262-I263/I262,-(H263/H262-I263/I262))</f>
        <v>3.5506669117322254E-3</v>
      </c>
      <c r="K263">
        <f t="shared" ref="K263:K326" si="42">K262*(1+J263)</f>
        <v>95.726493601301328</v>
      </c>
      <c r="L263" s="39">
        <f t="shared" si="39"/>
        <v>-4.5646649950453755E-3</v>
      </c>
      <c r="N263" s="33">
        <v>43756</v>
      </c>
      <c r="O263">
        <v>7947.7</v>
      </c>
      <c r="Q263" s="33">
        <v>44189</v>
      </c>
      <c r="U263">
        <v>24300</v>
      </c>
      <c r="Y263">
        <f t="shared" si="40"/>
        <v>23405.27</v>
      </c>
      <c r="Z263" s="34">
        <f t="shared" ref="Z263:Z326" si="43">IF(U262&gt;Y262,-U263/U262+Y263/Y262,(U263/U262-Y263/Y262))</f>
        <v>6.8745947455007839E-3</v>
      </c>
      <c r="AA263">
        <f t="shared" si="35"/>
        <v>190.44220579929083</v>
      </c>
      <c r="AC263" s="40">
        <v>43756</v>
      </c>
      <c r="AD263">
        <v>7947.7</v>
      </c>
      <c r="AF263" s="40">
        <v>43859</v>
      </c>
      <c r="AG263">
        <v>9795</v>
      </c>
    </row>
    <row r="264" spans="1:33" x14ac:dyDescent="0.25">
      <c r="A264" s="33">
        <v>43758</v>
      </c>
      <c r="B264">
        <v>8226.5</v>
      </c>
      <c r="D264" s="5">
        <v>43861</v>
      </c>
      <c r="E264">
        <v>11019</v>
      </c>
      <c r="G264" s="5">
        <f t="shared" si="36"/>
        <v>43861</v>
      </c>
      <c r="H264">
        <f t="shared" si="37"/>
        <v>9354.2900000000009</v>
      </c>
      <c r="I264">
        <f t="shared" si="38"/>
        <v>11019</v>
      </c>
      <c r="J264" s="34">
        <f t="shared" si="41"/>
        <v>9.1300671023797353E-3</v>
      </c>
      <c r="K264">
        <f t="shared" si="42"/>
        <v>96.600482911356735</v>
      </c>
      <c r="L264" s="39">
        <f t="shared" si="39"/>
        <v>4.3451650085979843E-2</v>
      </c>
      <c r="N264" s="33">
        <v>43757</v>
      </c>
      <c r="O264">
        <v>7947.7</v>
      </c>
      <c r="Q264" s="33">
        <v>44190</v>
      </c>
      <c r="T264" s="37">
        <f t="shared" ref="T264:T326" si="44">U264-Y264</f>
        <v>-111.43000000000029</v>
      </c>
      <c r="U264">
        <v>24300</v>
      </c>
      <c r="Y264">
        <f t="shared" si="40"/>
        <v>24411.43</v>
      </c>
      <c r="Z264" s="34">
        <f t="shared" si="43"/>
        <v>4.2988608975670806E-2</v>
      </c>
      <c r="AA264">
        <f t="shared" ref="AA264:AA327" si="45">AA263*(1+Z264)</f>
        <v>198.62905131686077</v>
      </c>
      <c r="AC264" s="40">
        <v>43757</v>
      </c>
      <c r="AD264">
        <v>7947.7</v>
      </c>
      <c r="AF264" s="40">
        <v>43860</v>
      </c>
      <c r="AG264">
        <v>9970</v>
      </c>
    </row>
    <row r="265" spans="1:33" x14ac:dyDescent="0.25">
      <c r="A265" s="33">
        <v>43759</v>
      </c>
      <c r="B265">
        <v>8207.68</v>
      </c>
      <c r="D265" s="5">
        <v>43864</v>
      </c>
      <c r="E265">
        <v>10984</v>
      </c>
      <c r="G265" s="5">
        <f t="shared" si="36"/>
        <v>43864</v>
      </c>
      <c r="H265">
        <f t="shared" si="37"/>
        <v>9274.19</v>
      </c>
      <c r="I265">
        <f t="shared" si="38"/>
        <v>10984</v>
      </c>
      <c r="J265" s="34">
        <f t="shared" si="41"/>
        <v>-5.3865842618773252E-3</v>
      </c>
      <c r="K265">
        <f t="shared" si="42"/>
        <v>96.080136270416673</v>
      </c>
      <c r="L265" s="39">
        <f t="shared" si="39"/>
        <v>3.4015811035004839E-2</v>
      </c>
      <c r="N265" s="33">
        <v>43758</v>
      </c>
      <c r="O265">
        <v>8226.5</v>
      </c>
      <c r="Q265" s="33">
        <v>44193</v>
      </c>
      <c r="T265" s="37">
        <f t="shared" si="44"/>
        <v>1155.7799999999988</v>
      </c>
      <c r="U265">
        <v>27755</v>
      </c>
      <c r="Y265">
        <f t="shared" si="40"/>
        <v>26599.22</v>
      </c>
      <c r="Z265" s="34">
        <f t="shared" si="43"/>
        <v>5.2559527918909943E-2</v>
      </c>
      <c r="AA265">
        <f t="shared" si="45"/>
        <v>209.06890048505591</v>
      </c>
      <c r="AC265" s="40">
        <v>43758</v>
      </c>
      <c r="AD265">
        <v>8226.5</v>
      </c>
      <c r="AF265" s="40">
        <v>43861</v>
      </c>
      <c r="AG265">
        <v>9680</v>
      </c>
    </row>
    <row r="266" spans="1:33" x14ac:dyDescent="0.25">
      <c r="A266" s="33">
        <v>43760</v>
      </c>
      <c r="B266">
        <v>8125.1</v>
      </c>
      <c r="D266" s="5">
        <v>43865</v>
      </c>
      <c r="E266">
        <v>10803</v>
      </c>
      <c r="G266" s="5">
        <f t="shared" si="36"/>
        <v>43865</v>
      </c>
      <c r="H266">
        <f t="shared" si="37"/>
        <v>9139.77</v>
      </c>
      <c r="I266">
        <f t="shared" si="38"/>
        <v>10803</v>
      </c>
      <c r="J266" s="34">
        <f t="shared" si="41"/>
        <v>1.984526048254831E-3</v>
      </c>
      <c r="K266">
        <f t="shared" si="42"/>
        <v>96.2708098035652</v>
      </c>
      <c r="L266" s="39">
        <f t="shared" si="39"/>
        <v>3.063929043304503E-2</v>
      </c>
      <c r="N266" s="33">
        <v>43759</v>
      </c>
      <c r="O266">
        <v>8207.68</v>
      </c>
      <c r="Q266" s="33">
        <v>44194</v>
      </c>
      <c r="T266" s="37">
        <f t="shared" si="44"/>
        <v>914.86000000000058</v>
      </c>
      <c r="U266">
        <v>27810</v>
      </c>
      <c r="Y266">
        <f t="shared" si="40"/>
        <v>26895.14</v>
      </c>
      <c r="Z266" s="34">
        <f t="shared" si="43"/>
        <v>9.1435133234891719E-3</v>
      </c>
      <c r="AA266">
        <f t="shared" si="45"/>
        <v>210.98052476216824</v>
      </c>
      <c r="AC266" s="40">
        <v>43759</v>
      </c>
      <c r="AD266">
        <v>8207.68</v>
      </c>
      <c r="AF266" s="40">
        <v>43864</v>
      </c>
      <c r="AG266">
        <v>9665</v>
      </c>
    </row>
    <row r="267" spans="1:33" x14ac:dyDescent="0.25">
      <c r="A267" s="33">
        <v>43761</v>
      </c>
      <c r="B267">
        <v>7491.38</v>
      </c>
      <c r="D267" s="5">
        <v>43866</v>
      </c>
      <c r="E267">
        <v>11474</v>
      </c>
      <c r="G267" s="5">
        <f t="shared" si="36"/>
        <v>43866</v>
      </c>
      <c r="H267">
        <f t="shared" si="37"/>
        <v>9687.2800000000007</v>
      </c>
      <c r="I267">
        <f t="shared" si="38"/>
        <v>11474</v>
      </c>
      <c r="J267" s="34">
        <f t="shared" si="41"/>
        <v>-2.2082429368042167E-3</v>
      </c>
      <c r="K267">
        <f t="shared" si="42"/>
        <v>96.058220467796062</v>
      </c>
      <c r="L267" s="39">
        <f t="shared" si="39"/>
        <v>3.4615474812631275E-2</v>
      </c>
      <c r="N267" s="33">
        <v>43760</v>
      </c>
      <c r="O267">
        <v>8125.1</v>
      </c>
      <c r="Q267" s="33">
        <v>44195</v>
      </c>
      <c r="T267" s="37">
        <f t="shared" si="44"/>
        <v>885.61000000000058</v>
      </c>
      <c r="U267">
        <v>29790</v>
      </c>
      <c r="Y267">
        <f t="shared" si="40"/>
        <v>28904.39</v>
      </c>
      <c r="Z267" s="34">
        <f t="shared" si="43"/>
        <v>3.5093947616713361E-3</v>
      </c>
      <c r="AA267">
        <f t="shared" si="45"/>
        <v>211.72093871058325</v>
      </c>
      <c r="AC267" s="40">
        <v>43760</v>
      </c>
      <c r="AD267">
        <v>8125.1</v>
      </c>
      <c r="AF267" s="40">
        <v>43865</v>
      </c>
      <c r="AG267">
        <v>9525</v>
      </c>
    </row>
    <row r="268" spans="1:33" x14ac:dyDescent="0.25">
      <c r="A268" s="33">
        <v>43762</v>
      </c>
      <c r="B268">
        <v>7456.59</v>
      </c>
      <c r="D268" s="5">
        <v>43867</v>
      </c>
      <c r="E268">
        <v>11550</v>
      </c>
      <c r="G268" s="5">
        <f t="shared" si="36"/>
        <v>43867</v>
      </c>
      <c r="H268">
        <f t="shared" si="37"/>
        <v>9737.36</v>
      </c>
      <c r="I268">
        <f t="shared" si="38"/>
        <v>11550</v>
      </c>
      <c r="J268" s="34">
        <f t="shared" si="41"/>
        <v>-1.4540051196010317E-3</v>
      </c>
      <c r="K268">
        <f t="shared" si="42"/>
        <v>95.918551323456128</v>
      </c>
      <c r="L268" s="39">
        <f t="shared" si="39"/>
        <v>2.5620337914551428E-2</v>
      </c>
      <c r="N268" s="33">
        <v>43761</v>
      </c>
      <c r="O268">
        <v>7491.38</v>
      </c>
      <c r="Q268" s="33">
        <v>44196</v>
      </c>
      <c r="T268" s="37">
        <f t="shared" si="44"/>
        <v>1003.7200000000012</v>
      </c>
      <c r="U268">
        <v>30000</v>
      </c>
      <c r="Y268">
        <f t="shared" si="40"/>
        <v>28996.28</v>
      </c>
      <c r="Z268" s="34">
        <f t="shared" si="43"/>
        <v>-3.8702435583117811E-3</v>
      </c>
      <c r="AA268">
        <f t="shared" si="45"/>
        <v>210.9015271113789</v>
      </c>
      <c r="AC268" s="40">
        <v>43761</v>
      </c>
      <c r="AD268">
        <v>7491.38</v>
      </c>
      <c r="AF268" s="40">
        <v>43866</v>
      </c>
      <c r="AG268">
        <v>10125</v>
      </c>
    </row>
    <row r="269" spans="1:33" x14ac:dyDescent="0.25">
      <c r="A269" s="33">
        <v>43763</v>
      </c>
      <c r="B269">
        <v>8574.4</v>
      </c>
      <c r="D269" s="5">
        <v>43868</v>
      </c>
      <c r="E269">
        <v>11492</v>
      </c>
      <c r="G269" s="5">
        <f t="shared" si="36"/>
        <v>43868</v>
      </c>
      <c r="H269">
        <f t="shared" si="37"/>
        <v>9744.4599999999991</v>
      </c>
      <c r="I269">
        <f t="shared" si="38"/>
        <v>11492</v>
      </c>
      <c r="J269" s="34">
        <f t="shared" si="41"/>
        <v>5.750795427915123E-3</v>
      </c>
      <c r="K269">
        <f t="shared" si="42"/>
        <v>96.470159289859296</v>
      </c>
      <c r="L269" s="39">
        <f t="shared" si="39"/>
        <v>4.341925768218835E-2</v>
      </c>
      <c r="N269" s="33">
        <v>43762</v>
      </c>
      <c r="O269">
        <v>7456.59</v>
      </c>
      <c r="Q269" s="33">
        <v>44197</v>
      </c>
      <c r="T269" s="37">
        <f t="shared" si="44"/>
        <v>749.40999999999985</v>
      </c>
      <c r="U269">
        <v>30000</v>
      </c>
      <c r="Y269">
        <f t="shared" si="40"/>
        <v>29250.59</v>
      </c>
      <c r="Z269" s="34">
        <f t="shared" si="43"/>
        <v>8.7704353799866741E-3</v>
      </c>
      <c r="AA269">
        <f t="shared" si="45"/>
        <v>212.75122532644974</v>
      </c>
      <c r="AC269" s="40">
        <v>43762</v>
      </c>
      <c r="AD269">
        <v>7456.59</v>
      </c>
      <c r="AF269" s="40">
        <v>43867</v>
      </c>
      <c r="AG269">
        <v>10215</v>
      </c>
    </row>
    <row r="270" spans="1:33" x14ac:dyDescent="0.25">
      <c r="A270" s="33">
        <v>43764</v>
      </c>
      <c r="B270">
        <v>8574.4</v>
      </c>
      <c r="D270" s="5">
        <v>43871</v>
      </c>
      <c r="E270">
        <v>11597</v>
      </c>
      <c r="G270" s="5">
        <f t="shared" si="36"/>
        <v>43871</v>
      </c>
      <c r="H270">
        <f t="shared" si="37"/>
        <v>9866.2800000000007</v>
      </c>
      <c r="I270">
        <f t="shared" si="38"/>
        <v>11597</v>
      </c>
      <c r="J270" s="34">
        <f t="shared" si="41"/>
        <v>3.3646715583885989E-3</v>
      </c>
      <c r="K270">
        <f t="shared" si="42"/>
        <v>96.794749691055102</v>
      </c>
      <c r="L270" s="39">
        <f t="shared" si="39"/>
        <v>4.6837972268189532E-2</v>
      </c>
      <c r="N270" s="33">
        <v>43763</v>
      </c>
      <c r="O270">
        <v>8574.4</v>
      </c>
      <c r="Q270" s="33">
        <v>44200</v>
      </c>
      <c r="T270" s="37">
        <f t="shared" si="44"/>
        <v>1347.619999999999</v>
      </c>
      <c r="U270">
        <v>32385</v>
      </c>
      <c r="Y270">
        <f t="shared" si="40"/>
        <v>31037.38</v>
      </c>
      <c r="Z270" s="34">
        <f t="shared" si="43"/>
        <v>-1.8414394547255242E-2</v>
      </c>
      <c r="AA270">
        <f t="shared" si="45"/>
        <v>208.8335403228765</v>
      </c>
      <c r="AC270" s="40">
        <v>43763</v>
      </c>
      <c r="AD270">
        <v>8574.4</v>
      </c>
      <c r="AF270" s="40">
        <v>43868</v>
      </c>
      <c r="AG270">
        <v>10170</v>
      </c>
    </row>
    <row r="271" spans="1:33" x14ac:dyDescent="0.25">
      <c r="A271" s="33">
        <v>43765</v>
      </c>
      <c r="B271">
        <v>9623.68</v>
      </c>
      <c r="D271" s="5">
        <v>43872</v>
      </c>
      <c r="E271">
        <v>12146</v>
      </c>
      <c r="G271" s="5">
        <f t="shared" si="36"/>
        <v>43872</v>
      </c>
      <c r="H271">
        <f t="shared" si="37"/>
        <v>10236.530000000001</v>
      </c>
      <c r="I271">
        <f t="shared" si="38"/>
        <v>12146</v>
      </c>
      <c r="J271" s="34">
        <f t="shared" si="41"/>
        <v>-9.8130207831543803E-3</v>
      </c>
      <c r="K271">
        <f t="shared" si="42"/>
        <v>95.844900800636552</v>
      </c>
      <c r="L271" s="39">
        <f t="shared" si="39"/>
        <v>4.4678982071700402E-2</v>
      </c>
      <c r="N271" s="33">
        <v>43764</v>
      </c>
      <c r="O271">
        <v>8574.4</v>
      </c>
      <c r="Q271" s="33">
        <v>44201</v>
      </c>
      <c r="T271" s="37">
        <f t="shared" si="44"/>
        <v>1582.760000000002</v>
      </c>
      <c r="U271">
        <v>35375</v>
      </c>
      <c r="Y271">
        <f t="shared" si="40"/>
        <v>33792.239999999998</v>
      </c>
      <c r="Z271" s="34">
        <f t="shared" si="43"/>
        <v>-3.5672695316242287E-3</v>
      </c>
      <c r="AA271">
        <f t="shared" si="45"/>
        <v>208.08857479730148</v>
      </c>
      <c r="AC271" s="40">
        <v>43764</v>
      </c>
      <c r="AD271">
        <v>8574.4</v>
      </c>
      <c r="AF271" s="40">
        <v>43871</v>
      </c>
      <c r="AG271">
        <v>10305</v>
      </c>
    </row>
    <row r="272" spans="1:33" x14ac:dyDescent="0.25">
      <c r="A272" s="33">
        <v>43766</v>
      </c>
      <c r="B272">
        <v>9456.2999999999993</v>
      </c>
      <c r="D272" s="5">
        <v>43873</v>
      </c>
      <c r="E272">
        <v>12286</v>
      </c>
      <c r="G272" s="5">
        <f t="shared" si="36"/>
        <v>43873</v>
      </c>
      <c r="H272">
        <f t="shared" si="37"/>
        <v>10389.08</v>
      </c>
      <c r="I272">
        <f t="shared" si="38"/>
        <v>12286</v>
      </c>
      <c r="J272" s="34">
        <f t="shared" si="41"/>
        <v>3.3760824556465785E-3</v>
      </c>
      <c r="K272">
        <f t="shared" si="42"/>
        <v>96.168481088692772</v>
      </c>
      <c r="L272" s="39">
        <f t="shared" si="39"/>
        <v>2.2575692749100318E-2</v>
      </c>
      <c r="N272" s="33">
        <v>43765</v>
      </c>
      <c r="O272">
        <v>9623.68</v>
      </c>
      <c r="Q272" s="33">
        <v>44202</v>
      </c>
      <c r="T272" s="37">
        <f t="shared" si="44"/>
        <v>1605.7300000000032</v>
      </c>
      <c r="U272">
        <v>37545</v>
      </c>
      <c r="Y272">
        <f t="shared" si="40"/>
        <v>35939.269999999997</v>
      </c>
      <c r="Z272" s="34">
        <f t="shared" si="43"/>
        <v>2.1934284550944039E-3</v>
      </c>
      <c r="AA272">
        <f t="shared" si="45"/>
        <v>208.54500219844192</v>
      </c>
      <c r="AC272" s="40">
        <v>43765</v>
      </c>
      <c r="AD272">
        <v>9623.68</v>
      </c>
      <c r="AF272" s="40">
        <v>43872</v>
      </c>
      <c r="AG272">
        <v>10810</v>
      </c>
    </row>
    <row r="273" spans="1:33" x14ac:dyDescent="0.25">
      <c r="A273" s="33">
        <v>43767</v>
      </c>
      <c r="B273">
        <v>9446.0400000000009</v>
      </c>
      <c r="D273" s="5">
        <v>43874</v>
      </c>
      <c r="E273">
        <v>12029</v>
      </c>
      <c r="G273" s="5">
        <f t="shared" si="36"/>
        <v>43874</v>
      </c>
      <c r="H273">
        <f t="shared" si="37"/>
        <v>10180.129999999999</v>
      </c>
      <c r="I273">
        <f t="shared" si="38"/>
        <v>12029</v>
      </c>
      <c r="J273" s="34">
        <f t="shared" si="41"/>
        <v>8.0565394199838547E-4</v>
      </c>
      <c r="K273">
        <f t="shared" si="42"/>
        <v>96.245959604577891</v>
      </c>
      <c r="L273" s="39">
        <f t="shared" si="39"/>
        <v>1.159570137385213E-2</v>
      </c>
      <c r="N273" s="33">
        <v>43766</v>
      </c>
      <c r="O273">
        <v>9456.2999999999993</v>
      </c>
      <c r="Q273" s="33">
        <v>44203</v>
      </c>
      <c r="T273" s="37">
        <f t="shared" si="44"/>
        <v>897</v>
      </c>
      <c r="U273">
        <v>40630</v>
      </c>
      <c r="Y273">
        <f t="shared" si="40"/>
        <v>39733</v>
      </c>
      <c r="Z273" s="34">
        <f t="shared" si="43"/>
        <v>2.3391396847912471E-2</v>
      </c>
      <c r="AA273">
        <f t="shared" si="45"/>
        <v>213.42316110551445</v>
      </c>
      <c r="AC273" s="40">
        <v>43766</v>
      </c>
      <c r="AD273">
        <v>9456.2999999999993</v>
      </c>
      <c r="AF273" s="40">
        <v>43873</v>
      </c>
      <c r="AG273">
        <v>11040</v>
      </c>
    </row>
    <row r="274" spans="1:33" x14ac:dyDescent="0.25">
      <c r="A274" s="33">
        <v>43768</v>
      </c>
      <c r="B274">
        <v>9184.99</v>
      </c>
      <c r="D274" s="5">
        <v>43875</v>
      </c>
      <c r="E274">
        <v>12251</v>
      </c>
      <c r="G274" s="5">
        <f t="shared" si="36"/>
        <v>43875</v>
      </c>
      <c r="H274">
        <f t="shared" si="37"/>
        <v>10344.549999999999</v>
      </c>
      <c r="I274">
        <f t="shared" si="38"/>
        <v>12251</v>
      </c>
      <c r="J274" s="34">
        <f t="shared" si="41"/>
        <v>-2.304328688968349E-3</v>
      </c>
      <c r="K274">
        <f t="shared" si="42"/>
        <v>96.024177278663771</v>
      </c>
      <c r="L274" s="39">
        <f t="shared" si="39"/>
        <v>2.1069720689734339E-2</v>
      </c>
      <c r="N274" s="33">
        <v>43767</v>
      </c>
      <c r="O274">
        <v>9446.0400000000009</v>
      </c>
      <c r="Q274" s="33">
        <v>44204</v>
      </c>
      <c r="T274" s="37">
        <f t="shared" si="44"/>
        <v>464.30000000000291</v>
      </c>
      <c r="U274">
        <v>40505</v>
      </c>
      <c r="Y274">
        <f t="shared" si="40"/>
        <v>40040.699999999997</v>
      </c>
      <c r="Z274" s="34">
        <f t="shared" si="43"/>
        <v>1.082073691013774E-2</v>
      </c>
      <c r="AA274">
        <f t="shared" si="45"/>
        <v>215.73255698236713</v>
      </c>
      <c r="AC274" s="40">
        <v>43767</v>
      </c>
      <c r="AD274">
        <v>9446.0400000000009</v>
      </c>
      <c r="AF274" s="40">
        <v>43874</v>
      </c>
      <c r="AG274">
        <v>10865</v>
      </c>
    </row>
    <row r="275" spans="1:33" x14ac:dyDescent="0.25">
      <c r="A275" s="33">
        <v>43769</v>
      </c>
      <c r="B275">
        <v>9189.42</v>
      </c>
      <c r="D275" s="5">
        <v>43878</v>
      </c>
      <c r="E275">
        <v>12251</v>
      </c>
      <c r="G275" s="5">
        <f t="shared" si="36"/>
        <v>43878</v>
      </c>
      <c r="H275">
        <f t="shared" si="37"/>
        <v>9646.9500000000007</v>
      </c>
      <c r="I275">
        <f t="shared" si="38"/>
        <v>12251</v>
      </c>
      <c r="J275" s="34">
        <f t="shared" si="41"/>
        <v>-6.7436476212111574E-2</v>
      </c>
      <c r="K275">
        <f t="shared" si="42"/>
        <v>89.548645131823577</v>
      </c>
      <c r="L275" s="39">
        <f t="shared" si="39"/>
        <v>2.0374946021243456E-2</v>
      </c>
      <c r="N275" s="33">
        <v>43768</v>
      </c>
      <c r="O275">
        <v>9184.99</v>
      </c>
      <c r="Q275" s="33">
        <v>44207</v>
      </c>
      <c r="T275" s="37">
        <f t="shared" si="44"/>
        <v>715.62000000000262</v>
      </c>
      <c r="U275">
        <v>34680</v>
      </c>
      <c r="Y275">
        <f t="shared" si="40"/>
        <v>33964.379999999997</v>
      </c>
      <c r="Z275" s="34">
        <f t="shared" si="43"/>
        <v>-7.9441844752984325E-3</v>
      </c>
      <c r="AA275">
        <f t="shared" si="45"/>
        <v>214.01873775237138</v>
      </c>
      <c r="AC275" s="40">
        <v>43768</v>
      </c>
      <c r="AD275">
        <v>9184.99</v>
      </c>
      <c r="AF275" s="40">
        <v>43875</v>
      </c>
      <c r="AG275">
        <v>11030</v>
      </c>
    </row>
    <row r="276" spans="1:33" x14ac:dyDescent="0.25">
      <c r="A276" s="33">
        <v>43770</v>
      </c>
      <c r="B276">
        <v>9212.68</v>
      </c>
      <c r="D276" s="5">
        <v>43879</v>
      </c>
      <c r="E276">
        <v>11965</v>
      </c>
      <c r="G276" s="5">
        <f t="shared" si="36"/>
        <v>43879</v>
      </c>
      <c r="H276">
        <f t="shared" si="37"/>
        <v>10154.959999999999</v>
      </c>
      <c r="I276">
        <f t="shared" si="38"/>
        <v>11965</v>
      </c>
      <c r="J276" s="34">
        <f t="shared" si="41"/>
        <v>7.6005200261631378E-2</v>
      </c>
      <c r="K276">
        <f t="shared" si="42"/>
        <v>96.354807838225582</v>
      </c>
      <c r="L276" s="39">
        <f t="shared" si="39"/>
        <v>1.2477376038930732E-3</v>
      </c>
      <c r="N276" s="33">
        <v>43769</v>
      </c>
      <c r="O276">
        <v>9189.42</v>
      </c>
      <c r="Q276" s="33">
        <v>44208</v>
      </c>
      <c r="T276" s="37">
        <f t="shared" si="44"/>
        <v>707.2699999999968</v>
      </c>
      <c r="U276">
        <v>35420</v>
      </c>
      <c r="Y276">
        <f t="shared" si="40"/>
        <v>34712.730000000003</v>
      </c>
      <c r="Z276" s="34">
        <f t="shared" si="43"/>
        <v>6.9543037710984024E-4</v>
      </c>
      <c r="AA276">
        <f t="shared" si="45"/>
        <v>214.1675728838751</v>
      </c>
      <c r="AC276" s="40">
        <v>43769</v>
      </c>
      <c r="AD276">
        <v>9189.42</v>
      </c>
      <c r="AF276" s="40">
        <v>43878</v>
      </c>
      <c r="AG276">
        <v>11030</v>
      </c>
    </row>
    <row r="277" spans="1:33" x14ac:dyDescent="0.25">
      <c r="A277" s="33">
        <v>43771</v>
      </c>
      <c r="B277">
        <v>9212.68</v>
      </c>
      <c r="D277" s="5">
        <v>43880</v>
      </c>
      <c r="E277">
        <v>11935</v>
      </c>
      <c r="G277" s="5">
        <f t="shared" si="36"/>
        <v>43880</v>
      </c>
      <c r="H277">
        <f t="shared" si="37"/>
        <v>9612.0499999999993</v>
      </c>
      <c r="I277">
        <f t="shared" si="38"/>
        <v>11935</v>
      </c>
      <c r="J277" s="34">
        <f t="shared" si="41"/>
        <v>-5.0955231415555691E-2</v>
      </c>
      <c r="K277">
        <f t="shared" si="42"/>
        <v>91.445026306827401</v>
      </c>
      <c r="L277" s="39">
        <f t="shared" si="39"/>
        <v>4.5259315628587204E-2</v>
      </c>
      <c r="N277" s="33">
        <v>43770</v>
      </c>
      <c r="O277">
        <v>9212.68</v>
      </c>
      <c r="Q277" s="33">
        <v>44209</v>
      </c>
      <c r="T277" s="37">
        <f t="shared" si="44"/>
        <v>46.519999999996799</v>
      </c>
      <c r="U277">
        <v>37330</v>
      </c>
      <c r="Y277">
        <f t="shared" si="40"/>
        <v>37283.480000000003</v>
      </c>
      <c r="Z277" s="34">
        <f t="shared" si="43"/>
        <v>2.0133509104576897E-2</v>
      </c>
      <c r="AA277">
        <f t="shared" si="45"/>
        <v>218.47951766243773</v>
      </c>
      <c r="AC277" s="40">
        <v>43770</v>
      </c>
      <c r="AD277">
        <v>9212.68</v>
      </c>
      <c r="AF277" s="40">
        <v>43879</v>
      </c>
      <c r="AG277">
        <v>10790</v>
      </c>
    </row>
    <row r="278" spans="1:33" x14ac:dyDescent="0.25">
      <c r="A278" s="33">
        <v>43772</v>
      </c>
      <c r="B278">
        <v>9157.7000000000007</v>
      </c>
      <c r="D278" s="5">
        <v>43881</v>
      </c>
      <c r="E278">
        <v>11223</v>
      </c>
      <c r="G278" s="5">
        <f t="shared" si="36"/>
        <v>43881</v>
      </c>
      <c r="H278">
        <f t="shared" si="37"/>
        <v>9610.56</v>
      </c>
      <c r="I278">
        <f t="shared" si="38"/>
        <v>11223</v>
      </c>
      <c r="J278" s="34">
        <f t="shared" si="41"/>
        <v>5.9501458800926943E-2</v>
      </c>
      <c r="K278">
        <f t="shared" si="42"/>
        <v>96.886138772172785</v>
      </c>
      <c r="L278" s="39">
        <f t="shared" si="39"/>
        <v>7.5418791049024492E-3</v>
      </c>
      <c r="N278" s="33">
        <v>43771</v>
      </c>
      <c r="O278">
        <v>9212.68</v>
      </c>
      <c r="Q278" s="33">
        <v>44210</v>
      </c>
      <c r="T278" s="37">
        <f t="shared" si="44"/>
        <v>1754.5</v>
      </c>
      <c r="U278">
        <v>40520</v>
      </c>
      <c r="Y278">
        <f t="shared" si="40"/>
        <v>38765.5</v>
      </c>
      <c r="Z278" s="34">
        <f t="shared" si="43"/>
        <v>-4.570401360611509E-2</v>
      </c>
      <c r="AA278">
        <f t="shared" si="45"/>
        <v>208.4941268145362</v>
      </c>
      <c r="AC278" s="40">
        <v>43771</v>
      </c>
      <c r="AD278">
        <v>9212.68</v>
      </c>
      <c r="AF278" s="40">
        <v>43880</v>
      </c>
      <c r="AG278">
        <v>10720</v>
      </c>
    </row>
    <row r="279" spans="1:33" x14ac:dyDescent="0.25">
      <c r="A279" s="33">
        <v>43773</v>
      </c>
      <c r="B279">
        <v>9443.36</v>
      </c>
      <c r="D279" s="5">
        <v>43882</v>
      </c>
      <c r="E279">
        <v>11369</v>
      </c>
      <c r="G279" s="5">
        <f t="shared" si="36"/>
        <v>43882</v>
      </c>
      <c r="H279">
        <f t="shared" si="37"/>
        <v>9674.01</v>
      </c>
      <c r="I279">
        <f t="shared" si="38"/>
        <v>11369</v>
      </c>
      <c r="J279" s="34">
        <f t="shared" si="41"/>
        <v>-6.406886700224268E-3</v>
      </c>
      <c r="K279">
        <f t="shared" si="42"/>
        <v>96.265400258237264</v>
      </c>
      <c r="L279" s="39">
        <f t="shared" si="39"/>
        <v>8.3034972828104348E-3</v>
      </c>
      <c r="N279" s="33">
        <v>43772</v>
      </c>
      <c r="O279">
        <v>9157.7000000000007</v>
      </c>
      <c r="Q279" s="33">
        <v>44211</v>
      </c>
      <c r="T279" s="37">
        <f t="shared" si="44"/>
        <v>273.4800000000032</v>
      </c>
      <c r="U279">
        <v>36535</v>
      </c>
      <c r="Y279">
        <f t="shared" si="40"/>
        <v>36261.519999999997</v>
      </c>
      <c r="Z279" s="34">
        <f t="shared" si="43"/>
        <v>3.3753494048675337E-2</v>
      </c>
      <c r="AA279">
        <f t="shared" si="45"/>
        <v>215.53153208315439</v>
      </c>
      <c r="AC279" s="40">
        <v>43772</v>
      </c>
      <c r="AD279">
        <v>9157.7000000000007</v>
      </c>
      <c r="AF279" s="40">
        <v>43881</v>
      </c>
      <c r="AG279">
        <v>10025</v>
      </c>
    </row>
    <row r="280" spans="1:33" x14ac:dyDescent="0.25">
      <c r="A280" s="33">
        <v>43774</v>
      </c>
      <c r="B280">
        <v>9357.06</v>
      </c>
      <c r="D280" s="5">
        <v>43885</v>
      </c>
      <c r="E280">
        <v>11206</v>
      </c>
      <c r="G280" s="5">
        <f t="shared" si="36"/>
        <v>43885</v>
      </c>
      <c r="H280">
        <f t="shared" si="37"/>
        <v>9606.7800000000007</v>
      </c>
      <c r="I280">
        <f t="shared" si="38"/>
        <v>11206</v>
      </c>
      <c r="J280" s="34">
        <f t="shared" si="41"/>
        <v>7.3876845002309732E-3</v>
      </c>
      <c r="K280">
        <f t="shared" si="42"/>
        <v>96.976578663633575</v>
      </c>
      <c r="L280" s="39">
        <f t="shared" si="39"/>
        <v>2.9744332912026605E-2</v>
      </c>
      <c r="N280" s="33">
        <v>43773</v>
      </c>
      <c r="O280">
        <v>9443.36</v>
      </c>
      <c r="Q280" s="33">
        <v>44214</v>
      </c>
      <c r="T280" s="37">
        <f t="shared" si="44"/>
        <v>300.87000000000262</v>
      </c>
      <c r="U280">
        <v>36535</v>
      </c>
      <c r="Y280">
        <f t="shared" si="40"/>
        <v>36234.129999999997</v>
      </c>
      <c r="Z280" s="34">
        <f t="shared" si="43"/>
        <v>-7.5534616309513858E-4</v>
      </c>
      <c r="AA280">
        <f t="shared" si="45"/>
        <v>215.36873116736936</v>
      </c>
      <c r="AC280" s="40">
        <v>43773</v>
      </c>
      <c r="AD280">
        <v>9443.36</v>
      </c>
      <c r="AF280" s="40">
        <v>43882</v>
      </c>
      <c r="AG280">
        <v>10165</v>
      </c>
    </row>
    <row r="281" spans="1:33" x14ac:dyDescent="0.25">
      <c r="A281" s="33">
        <v>43775</v>
      </c>
      <c r="B281">
        <v>9314.92</v>
      </c>
      <c r="D281" s="5">
        <v>43886</v>
      </c>
      <c r="E281">
        <v>10879</v>
      </c>
      <c r="G281" s="5">
        <f t="shared" si="36"/>
        <v>43886</v>
      </c>
      <c r="H281">
        <f t="shared" si="37"/>
        <v>9383.9</v>
      </c>
      <c r="I281">
        <f t="shared" si="38"/>
        <v>10879</v>
      </c>
      <c r="J281" s="34">
        <f t="shared" si="41"/>
        <v>5.9805145342616273E-3</v>
      </c>
      <c r="K281">
        <f t="shared" si="42"/>
        <v>97.55654850181439</v>
      </c>
      <c r="L281" s="39">
        <f t="shared" si="39"/>
        <v>2.7552145944198081E-2</v>
      </c>
      <c r="N281" s="33">
        <v>43774</v>
      </c>
      <c r="O281">
        <v>9357.06</v>
      </c>
      <c r="Q281" s="33">
        <v>44215</v>
      </c>
      <c r="T281" s="37">
        <f t="shared" si="44"/>
        <v>1085.3600000000006</v>
      </c>
      <c r="U281">
        <v>37575</v>
      </c>
      <c r="Y281">
        <f t="shared" si="40"/>
        <v>36489.64</v>
      </c>
      <c r="Z281" s="34">
        <f t="shared" si="43"/>
        <v>-2.1414215776906165E-2</v>
      </c>
      <c r="AA281">
        <f t="shared" si="45"/>
        <v>210.75677868655282</v>
      </c>
      <c r="AC281" s="40">
        <v>43774</v>
      </c>
      <c r="AD281">
        <v>9357.06</v>
      </c>
      <c r="AF281" s="40">
        <v>43885</v>
      </c>
      <c r="AG281">
        <v>10005</v>
      </c>
    </row>
    <row r="282" spans="1:33" x14ac:dyDescent="0.25">
      <c r="A282" s="33">
        <v>43776</v>
      </c>
      <c r="B282">
        <v>9209.8700000000008</v>
      </c>
      <c r="D282" s="5">
        <v>43887</v>
      </c>
      <c r="E282">
        <v>10249</v>
      </c>
      <c r="G282" s="5">
        <f t="shared" si="36"/>
        <v>43887</v>
      </c>
      <c r="H282">
        <f t="shared" si="37"/>
        <v>8747.24</v>
      </c>
      <c r="I282">
        <f t="shared" si="38"/>
        <v>10249</v>
      </c>
      <c r="J282" s="34">
        <f t="shared" si="41"/>
        <v>-9.9362571881156381E-3</v>
      </c>
      <c r="K282">
        <f t="shared" si="42"/>
        <v>96.587201545515484</v>
      </c>
      <c r="L282" s="39">
        <f t="shared" si="39"/>
        <v>4.3341768907966705E-2</v>
      </c>
      <c r="N282" s="33">
        <v>43775</v>
      </c>
      <c r="O282">
        <v>9314.92</v>
      </c>
      <c r="Q282" s="33">
        <v>44216</v>
      </c>
      <c r="T282" s="37">
        <f t="shared" si="44"/>
        <v>961.93000000000029</v>
      </c>
      <c r="U282">
        <v>35875</v>
      </c>
      <c r="Y282">
        <f t="shared" si="40"/>
        <v>34913.07</v>
      </c>
      <c r="Z282" s="34">
        <f t="shared" si="43"/>
        <v>2.0368856170561722E-3</v>
      </c>
      <c r="AA282">
        <f t="shared" si="45"/>
        <v>211.18606613775654</v>
      </c>
      <c r="AC282" s="40">
        <v>43775</v>
      </c>
      <c r="AD282">
        <v>9314.92</v>
      </c>
      <c r="AF282" s="40">
        <v>43886</v>
      </c>
      <c r="AG282">
        <v>9720</v>
      </c>
    </row>
    <row r="283" spans="1:33" x14ac:dyDescent="0.25">
      <c r="A283" s="33">
        <v>43777</v>
      </c>
      <c r="B283">
        <v>8866.5499999999993</v>
      </c>
      <c r="D283" s="5">
        <v>43888</v>
      </c>
      <c r="E283">
        <v>10377</v>
      </c>
      <c r="G283" s="5">
        <f t="shared" si="36"/>
        <v>43888</v>
      </c>
      <c r="H283">
        <f t="shared" si="37"/>
        <v>8757.31</v>
      </c>
      <c r="I283">
        <f t="shared" si="38"/>
        <v>10377</v>
      </c>
      <c r="J283" s="34">
        <f t="shared" si="41"/>
        <v>-1.133780304872567E-2</v>
      </c>
      <c r="K283">
        <f t="shared" si="42"/>
        <v>95.492114877364855</v>
      </c>
      <c r="L283" s="39">
        <f t="shared" si="39"/>
        <v>2.8289438343597206E-2</v>
      </c>
      <c r="N283" s="33">
        <v>43776</v>
      </c>
      <c r="O283">
        <v>9209.8700000000008</v>
      </c>
      <c r="Q283" s="33">
        <v>44217</v>
      </c>
      <c r="T283" s="37">
        <f t="shared" si="44"/>
        <v>1353</v>
      </c>
      <c r="U283">
        <v>32570</v>
      </c>
      <c r="Y283">
        <f t="shared" si="40"/>
        <v>31217</v>
      </c>
      <c r="Z283" s="34">
        <f t="shared" si="43"/>
        <v>-1.3739502719441687E-2</v>
      </c>
      <c r="AA283">
        <f t="shared" si="45"/>
        <v>208.28447460774865</v>
      </c>
      <c r="AC283" s="40">
        <v>43776</v>
      </c>
      <c r="AD283">
        <v>9209.8700000000008</v>
      </c>
      <c r="AF283" s="40">
        <v>43887</v>
      </c>
      <c r="AG283">
        <v>9115</v>
      </c>
    </row>
    <row r="284" spans="1:33" x14ac:dyDescent="0.25">
      <c r="A284" s="33">
        <v>43778</v>
      </c>
      <c r="B284">
        <v>8866.5499999999993</v>
      </c>
      <c r="D284" s="5">
        <v>43889</v>
      </c>
      <c r="E284">
        <v>10093</v>
      </c>
      <c r="G284" s="5">
        <f t="shared" si="36"/>
        <v>43889</v>
      </c>
      <c r="H284">
        <f t="shared" si="37"/>
        <v>8671.27</v>
      </c>
      <c r="I284">
        <f t="shared" si="38"/>
        <v>10093</v>
      </c>
      <c r="J284" s="34">
        <f t="shared" si="41"/>
        <v>1.7543283348932959E-2</v>
      </c>
      <c r="K284">
        <f t="shared" si="42"/>
        <v>97.16736010624733</v>
      </c>
      <c r="L284" s="39">
        <f t="shared" si="39"/>
        <v>4.6136100441297456E-2</v>
      </c>
      <c r="N284" s="33">
        <v>43777</v>
      </c>
      <c r="O284">
        <v>8866.5499999999993</v>
      </c>
      <c r="Q284" s="33">
        <v>44218</v>
      </c>
      <c r="T284" s="37">
        <f t="shared" si="44"/>
        <v>942.66999999999825</v>
      </c>
      <c r="U284">
        <v>34265</v>
      </c>
      <c r="Y284">
        <f t="shared" si="40"/>
        <v>33322.33</v>
      </c>
      <c r="Z284" s="34">
        <f t="shared" si="43"/>
        <v>1.5400022300737115E-2</v>
      </c>
      <c r="AA284">
        <f t="shared" si="45"/>
        <v>211.49206016160528</v>
      </c>
      <c r="AC284" s="40">
        <v>43777</v>
      </c>
      <c r="AD284">
        <v>8866.5499999999993</v>
      </c>
      <c r="AF284" s="40">
        <v>43888</v>
      </c>
      <c r="AG284">
        <v>9180</v>
      </c>
    </row>
    <row r="285" spans="1:33" x14ac:dyDescent="0.25">
      <c r="A285" s="33">
        <v>43779</v>
      </c>
      <c r="B285">
        <v>9042.0499999999993</v>
      </c>
      <c r="D285" s="5">
        <v>43892</v>
      </c>
      <c r="E285">
        <v>10412</v>
      </c>
      <c r="G285" s="5">
        <f t="shared" si="36"/>
        <v>43892</v>
      </c>
      <c r="H285">
        <f t="shared" si="37"/>
        <v>8945.93</v>
      </c>
      <c r="I285">
        <f t="shared" si="38"/>
        <v>10412</v>
      </c>
      <c r="J285" s="34">
        <f t="shared" si="41"/>
        <v>6.8650706762651836E-5</v>
      </c>
      <c r="K285">
        <f t="shared" si="42"/>
        <v>97.174030714192881</v>
      </c>
      <c r="L285" s="39">
        <f t="shared" si="39"/>
        <v>1.7114636456087018E-2</v>
      </c>
      <c r="N285" s="33">
        <v>43778</v>
      </c>
      <c r="O285">
        <v>8866.5499999999993</v>
      </c>
      <c r="Q285" s="33">
        <v>44221</v>
      </c>
      <c r="T285" s="37">
        <f t="shared" si="44"/>
        <v>1508.7099999999991</v>
      </c>
      <c r="U285">
        <v>34210</v>
      </c>
      <c r="Y285">
        <f t="shared" si="40"/>
        <v>32701.29</v>
      </c>
      <c r="Z285" s="34">
        <f t="shared" si="43"/>
        <v>-1.703221575336078E-2</v>
      </c>
      <c r="AA285">
        <f t="shared" si="45"/>
        <v>207.88988176281006</v>
      </c>
      <c r="AC285" s="40">
        <v>43778</v>
      </c>
      <c r="AD285">
        <v>8866.5499999999993</v>
      </c>
      <c r="AF285" s="40">
        <v>43889</v>
      </c>
      <c r="AG285">
        <v>8950</v>
      </c>
    </row>
    <row r="286" spans="1:33" x14ac:dyDescent="0.25">
      <c r="A286" s="33">
        <v>43780</v>
      </c>
      <c r="B286">
        <v>8736.17</v>
      </c>
      <c r="D286" s="5">
        <v>43893</v>
      </c>
      <c r="E286">
        <v>10174</v>
      </c>
      <c r="G286" s="5">
        <f t="shared" si="36"/>
        <v>43893</v>
      </c>
      <c r="H286">
        <f t="shared" si="37"/>
        <v>8738.2999999999993</v>
      </c>
      <c r="I286">
        <f t="shared" si="38"/>
        <v>10174</v>
      </c>
      <c r="J286" s="34">
        <f t="shared" si="41"/>
        <v>-3.5119664894833758E-4</v>
      </c>
      <c r="K286">
        <f t="shared" si="42"/>
        <v>97.139903520241248</v>
      </c>
      <c r="L286" s="39">
        <f t="shared" si="39"/>
        <v>2.8999366248627423E-2</v>
      </c>
      <c r="N286" s="33">
        <v>43779</v>
      </c>
      <c r="O286">
        <v>9042.0499999999993</v>
      </c>
      <c r="Q286" s="33">
        <v>44222</v>
      </c>
      <c r="T286" s="37">
        <f t="shared" si="44"/>
        <v>547.95999999999913</v>
      </c>
      <c r="U286">
        <v>32565</v>
      </c>
      <c r="Y286">
        <f t="shared" si="40"/>
        <v>32017.040000000001</v>
      </c>
      <c r="Z286" s="34">
        <f t="shared" si="43"/>
        <v>2.7161104158814453E-2</v>
      </c>
      <c r="AA286">
        <f t="shared" si="45"/>
        <v>213.53640049493336</v>
      </c>
      <c r="AC286" s="40">
        <v>43779</v>
      </c>
      <c r="AD286">
        <v>9042.0499999999993</v>
      </c>
      <c r="AF286" s="40">
        <v>43892</v>
      </c>
      <c r="AG286">
        <v>9245</v>
      </c>
    </row>
    <row r="287" spans="1:33" x14ac:dyDescent="0.25">
      <c r="A287" s="33">
        <v>43781</v>
      </c>
      <c r="B287">
        <v>8764.9500000000007</v>
      </c>
      <c r="D287" s="5">
        <v>43894</v>
      </c>
      <c r="E287">
        <v>10163</v>
      </c>
      <c r="G287" s="5">
        <f t="shared" si="36"/>
        <v>43894</v>
      </c>
      <c r="H287">
        <f t="shared" si="37"/>
        <v>8732.24</v>
      </c>
      <c r="I287">
        <f t="shared" si="38"/>
        <v>10163</v>
      </c>
      <c r="J287" s="34">
        <f t="shared" si="41"/>
        <v>3.876886048272965E-4</v>
      </c>
      <c r="K287">
        <f t="shared" si="42"/>
        <v>97.177563553910062</v>
      </c>
      <c r="L287" s="39">
        <f t="shared" si="39"/>
        <v>-4.9031491198572308E-3</v>
      </c>
      <c r="N287" s="33">
        <v>43780</v>
      </c>
      <c r="O287">
        <v>8736.17</v>
      </c>
      <c r="Q287" s="33">
        <v>44223</v>
      </c>
      <c r="T287" s="37">
        <f t="shared" si="44"/>
        <v>899.15000000000146</v>
      </c>
      <c r="U287">
        <v>31905</v>
      </c>
      <c r="Y287">
        <f t="shared" si="40"/>
        <v>31005.85</v>
      </c>
      <c r="Z287" s="34">
        <f t="shared" si="43"/>
        <v>-1.1315711630217495E-2</v>
      </c>
      <c r="AA287">
        <f t="shared" si="45"/>
        <v>211.12008416437806</v>
      </c>
      <c r="AC287" s="40">
        <v>43780</v>
      </c>
      <c r="AD287">
        <v>8736.17</v>
      </c>
      <c r="AF287" s="40">
        <v>43893</v>
      </c>
      <c r="AG287">
        <v>9090</v>
      </c>
    </row>
    <row r="288" spans="1:33" x14ac:dyDescent="0.25">
      <c r="A288" s="33">
        <v>43782</v>
      </c>
      <c r="B288">
        <v>8753.01</v>
      </c>
      <c r="D288" s="5">
        <v>43895</v>
      </c>
      <c r="E288">
        <v>10667</v>
      </c>
      <c r="G288" s="5">
        <f t="shared" si="36"/>
        <v>43895</v>
      </c>
      <c r="H288">
        <f t="shared" si="37"/>
        <v>9115.82</v>
      </c>
      <c r="I288">
        <f t="shared" si="38"/>
        <v>10667</v>
      </c>
      <c r="J288" s="34">
        <f t="shared" si="41"/>
        <v>-5.6647827191309563E-3</v>
      </c>
      <c r="K288">
        <f t="shared" si="42"/>
        <v>96.627073771202618</v>
      </c>
      <c r="L288" s="39">
        <f t="shared" si="39"/>
        <v>1.5556958513718966E-2</v>
      </c>
      <c r="N288" s="33">
        <v>43781</v>
      </c>
      <c r="O288">
        <v>8764.9500000000007</v>
      </c>
      <c r="Q288" s="33">
        <v>44224</v>
      </c>
      <c r="T288" s="37">
        <f t="shared" si="44"/>
        <v>-163.0199999999968</v>
      </c>
      <c r="U288">
        <v>33085</v>
      </c>
      <c r="Y288">
        <f t="shared" si="40"/>
        <v>33248.019999999997</v>
      </c>
      <c r="Z288" s="34">
        <f t="shared" si="43"/>
        <v>3.5329619464713469E-2</v>
      </c>
      <c r="AA288">
        <f t="shared" si="45"/>
        <v>218.57887639926381</v>
      </c>
      <c r="AC288" s="40">
        <v>43781</v>
      </c>
      <c r="AD288">
        <v>8764.9500000000007</v>
      </c>
      <c r="AF288" s="40">
        <v>43894</v>
      </c>
      <c r="AG288">
        <v>9060</v>
      </c>
    </row>
    <row r="289" spans="1:33" x14ac:dyDescent="0.25">
      <c r="A289" s="33">
        <v>43783</v>
      </c>
      <c r="B289">
        <v>8651.15</v>
      </c>
      <c r="D289" s="5">
        <v>43896</v>
      </c>
      <c r="E289">
        <v>10632</v>
      </c>
      <c r="G289" s="5">
        <f t="shared" si="36"/>
        <v>43896</v>
      </c>
      <c r="H289">
        <f t="shared" si="37"/>
        <v>9138.35</v>
      </c>
      <c r="I289">
        <f t="shared" si="38"/>
        <v>10632</v>
      </c>
      <c r="J289" s="34">
        <f t="shared" si="41"/>
        <v>5.7526749844306613E-3</v>
      </c>
      <c r="K289">
        <f t="shared" si="42"/>
        <v>97.182937921304955</v>
      </c>
      <c r="L289" s="39">
        <f t="shared" si="39"/>
        <v>1.7828106610996208E-2</v>
      </c>
      <c r="N289" s="33">
        <v>43782</v>
      </c>
      <c r="O289">
        <v>8753.01</v>
      </c>
      <c r="Q289" s="33">
        <v>44225</v>
      </c>
      <c r="T289" s="37">
        <f t="shared" si="44"/>
        <v>538.91000000000349</v>
      </c>
      <c r="U289">
        <v>35180</v>
      </c>
      <c r="Y289">
        <f t="shared" si="40"/>
        <v>34641.089999999997</v>
      </c>
      <c r="Z289" s="34">
        <f t="shared" si="43"/>
        <v>2.1422409851727275E-2</v>
      </c>
      <c r="AA289">
        <f t="shared" si="45"/>
        <v>223.26136267441888</v>
      </c>
      <c r="AC289" s="40">
        <v>43782</v>
      </c>
      <c r="AD289">
        <v>8753.01</v>
      </c>
      <c r="AF289" s="40">
        <v>43895</v>
      </c>
      <c r="AG289">
        <v>9490</v>
      </c>
    </row>
    <row r="290" spans="1:33" x14ac:dyDescent="0.25">
      <c r="A290" s="33">
        <v>43784</v>
      </c>
      <c r="B290">
        <v>8453.89</v>
      </c>
      <c r="D290" s="5">
        <v>43899</v>
      </c>
      <c r="E290">
        <v>9107</v>
      </c>
      <c r="G290" s="5">
        <f t="shared" si="36"/>
        <v>43899</v>
      </c>
      <c r="H290">
        <f t="shared" si="37"/>
        <v>7861.2</v>
      </c>
      <c r="I290">
        <f t="shared" si="38"/>
        <v>9107</v>
      </c>
      <c r="J290" s="34">
        <f t="shared" si="41"/>
        <v>3.6777362978399619E-3</v>
      </c>
      <c r="K290">
        <f t="shared" si="42"/>
        <v>97.540351139628868</v>
      </c>
      <c r="L290" s="39">
        <f t="shared" si="39"/>
        <v>2.3736336405336234E-2</v>
      </c>
      <c r="N290" s="33">
        <v>43783</v>
      </c>
      <c r="O290">
        <v>8651.15</v>
      </c>
      <c r="Q290" s="33">
        <v>44228</v>
      </c>
      <c r="T290" s="37">
        <f t="shared" si="44"/>
        <v>600.18000000000029</v>
      </c>
      <c r="U290">
        <v>34265</v>
      </c>
      <c r="Y290">
        <f t="shared" si="40"/>
        <v>33664.82</v>
      </c>
      <c r="Z290" s="34">
        <f t="shared" si="43"/>
        <v>-2.1733312077369948E-3</v>
      </c>
      <c r="AA290">
        <f t="shared" si="45"/>
        <v>222.77614178743667</v>
      </c>
      <c r="AC290" s="40">
        <v>43783</v>
      </c>
      <c r="AD290">
        <v>8651.15</v>
      </c>
      <c r="AF290" s="40">
        <v>43896</v>
      </c>
      <c r="AG290">
        <v>9485</v>
      </c>
    </row>
    <row r="291" spans="1:33" x14ac:dyDescent="0.25">
      <c r="A291" s="33">
        <v>43785</v>
      </c>
      <c r="B291">
        <v>8453.89</v>
      </c>
      <c r="D291" s="5">
        <v>43900</v>
      </c>
      <c r="E291">
        <v>9275</v>
      </c>
      <c r="G291" s="5">
        <f t="shared" si="36"/>
        <v>43900</v>
      </c>
      <c r="H291">
        <f t="shared" si="37"/>
        <v>7999.1</v>
      </c>
      <c r="I291">
        <f t="shared" si="38"/>
        <v>9275</v>
      </c>
      <c r="J291" s="34">
        <f t="shared" si="41"/>
        <v>-9.05497076819195E-4</v>
      </c>
      <c r="K291">
        <f t="shared" si="42"/>
        <v>97.452028636800023</v>
      </c>
      <c r="L291" s="39">
        <f t="shared" si="39"/>
        <v>1.3273915101106315E-2</v>
      </c>
      <c r="N291" s="33">
        <v>43784</v>
      </c>
      <c r="O291">
        <v>8453.89</v>
      </c>
      <c r="Q291" s="33">
        <v>44229</v>
      </c>
      <c r="T291" s="37">
        <f t="shared" si="44"/>
        <v>847.09999999999854</v>
      </c>
      <c r="U291">
        <v>36535</v>
      </c>
      <c r="Y291">
        <f t="shared" si="40"/>
        <v>35687.9</v>
      </c>
      <c r="Z291" s="34">
        <f t="shared" si="43"/>
        <v>-6.1535769466634083E-3</v>
      </c>
      <c r="AA291">
        <f t="shared" si="45"/>
        <v>221.40527165706689</v>
      </c>
      <c r="AC291" s="40">
        <v>43784</v>
      </c>
      <c r="AD291">
        <v>8453.89</v>
      </c>
      <c r="AF291" s="40">
        <v>43899</v>
      </c>
      <c r="AG291">
        <v>8005</v>
      </c>
    </row>
    <row r="292" spans="1:33" x14ac:dyDescent="0.25">
      <c r="A292" s="33">
        <v>43786</v>
      </c>
      <c r="B292">
        <v>8555.3799999999992</v>
      </c>
      <c r="D292" s="5">
        <v>43901</v>
      </c>
      <c r="E292">
        <v>9113</v>
      </c>
      <c r="G292" s="5">
        <f t="shared" si="36"/>
        <v>43901</v>
      </c>
      <c r="H292">
        <f t="shared" si="37"/>
        <v>7863.14</v>
      </c>
      <c r="I292">
        <f t="shared" si="38"/>
        <v>9113</v>
      </c>
      <c r="J292" s="34">
        <f t="shared" si="41"/>
        <v>4.6939512501076308E-4</v>
      </c>
      <c r="K292">
        <f t="shared" si="42"/>
        <v>97.497772143964539</v>
      </c>
      <c r="L292" s="39">
        <f t="shared" si="39"/>
        <v>1.6689255338149467E-2</v>
      </c>
      <c r="N292" s="33">
        <v>43785</v>
      </c>
      <c r="O292">
        <v>8453.89</v>
      </c>
      <c r="Q292" s="33">
        <v>44230</v>
      </c>
      <c r="T292" s="37">
        <f t="shared" si="44"/>
        <v>495.05000000000291</v>
      </c>
      <c r="U292">
        <v>37790</v>
      </c>
      <c r="Y292">
        <f t="shared" si="40"/>
        <v>37294.949999999997</v>
      </c>
      <c r="Z292" s="34">
        <f t="shared" si="43"/>
        <v>1.068004596743366E-2</v>
      </c>
      <c r="AA292">
        <f t="shared" si="45"/>
        <v>223.76989013579652</v>
      </c>
      <c r="AC292" s="40">
        <v>43785</v>
      </c>
      <c r="AD292">
        <v>8453.89</v>
      </c>
      <c r="AF292" s="40">
        <v>43900</v>
      </c>
      <c r="AG292">
        <v>8150</v>
      </c>
    </row>
    <row r="293" spans="1:33" x14ac:dyDescent="0.25">
      <c r="A293" s="33">
        <v>43787</v>
      </c>
      <c r="B293">
        <v>8218.67</v>
      </c>
      <c r="D293" s="5">
        <v>43902</v>
      </c>
      <c r="E293">
        <v>6972</v>
      </c>
      <c r="G293" s="5">
        <f t="shared" si="36"/>
        <v>43902</v>
      </c>
      <c r="H293">
        <f t="shared" si="37"/>
        <v>5725.35</v>
      </c>
      <c r="I293">
        <f t="shared" si="38"/>
        <v>6972</v>
      </c>
      <c r="J293" s="34">
        <f t="shared" si="41"/>
        <v>-3.693575098702695E-2</v>
      </c>
      <c r="K293">
        <f t="shared" si="42"/>
        <v>93.896618710265173</v>
      </c>
      <c r="L293" s="39">
        <f t="shared" si="39"/>
        <v>1.5878986255257743E-2</v>
      </c>
      <c r="N293" s="33">
        <v>43786</v>
      </c>
      <c r="O293">
        <v>8555.3799999999992</v>
      </c>
      <c r="Q293" s="33">
        <v>44231</v>
      </c>
      <c r="T293" s="37">
        <f t="shared" si="44"/>
        <v>628.87000000000262</v>
      </c>
      <c r="U293">
        <v>38310</v>
      </c>
      <c r="Y293">
        <f t="shared" si="40"/>
        <v>37681.129999999997</v>
      </c>
      <c r="Z293" s="34">
        <f t="shared" si="43"/>
        <v>-3.4055009120470547E-3</v>
      </c>
      <c r="AA293">
        <f t="shared" si="45"/>
        <v>223.00784157085039</v>
      </c>
      <c r="AC293" s="40">
        <v>43786</v>
      </c>
      <c r="AD293">
        <v>8555.3799999999992</v>
      </c>
      <c r="AF293" s="40">
        <v>43901</v>
      </c>
      <c r="AG293">
        <v>8010</v>
      </c>
    </row>
    <row r="294" spans="1:33" x14ac:dyDescent="0.25">
      <c r="A294" s="33">
        <v>43788</v>
      </c>
      <c r="B294">
        <v>8108.09</v>
      </c>
      <c r="D294" s="5">
        <v>43903</v>
      </c>
      <c r="E294">
        <v>6183</v>
      </c>
      <c r="G294" s="5">
        <f t="shared" si="36"/>
        <v>43903</v>
      </c>
      <c r="H294">
        <f t="shared" si="37"/>
        <v>5434.09</v>
      </c>
      <c r="I294">
        <f t="shared" si="38"/>
        <v>6183</v>
      </c>
      <c r="J294" s="34">
        <f t="shared" si="41"/>
        <v>6.2294954436640682E-2</v>
      </c>
      <c r="K294">
        <f t="shared" si="42"/>
        <v>99.745904294575766</v>
      </c>
      <c r="L294" s="39">
        <f t="shared" si="39"/>
        <v>1.3721998740706898E-2</v>
      </c>
      <c r="N294" s="33">
        <v>43787</v>
      </c>
      <c r="O294">
        <v>8218.67</v>
      </c>
      <c r="Q294" s="33">
        <v>44232</v>
      </c>
      <c r="T294" s="37">
        <f t="shared" si="44"/>
        <v>601.16000000000349</v>
      </c>
      <c r="U294">
        <v>38460</v>
      </c>
      <c r="Y294">
        <f t="shared" si="40"/>
        <v>37858.839999999997</v>
      </c>
      <c r="Z294" s="34">
        <f t="shared" si="43"/>
        <v>8.0072690070842611E-4</v>
      </c>
      <c r="AA294">
        <f t="shared" si="45"/>
        <v>223.1864099486651</v>
      </c>
      <c r="AC294" s="40">
        <v>43787</v>
      </c>
      <c r="AD294">
        <v>8218.67</v>
      </c>
      <c r="AF294" s="40">
        <v>43902</v>
      </c>
      <c r="AG294">
        <v>6100</v>
      </c>
    </row>
    <row r="295" spans="1:33" x14ac:dyDescent="0.25">
      <c r="A295" s="33">
        <v>43789</v>
      </c>
      <c r="B295">
        <v>8087.79</v>
      </c>
      <c r="D295" s="5">
        <v>43906</v>
      </c>
      <c r="E295">
        <v>5719</v>
      </c>
      <c r="G295" s="5">
        <f t="shared" si="36"/>
        <v>43906</v>
      </c>
      <c r="H295">
        <f t="shared" si="37"/>
        <v>4904.4799999999996</v>
      </c>
      <c r="I295">
        <f t="shared" si="38"/>
        <v>5719</v>
      </c>
      <c r="J295" s="34">
        <f t="shared" si="41"/>
        <v>-2.241618359535813E-2</v>
      </c>
      <c r="K295">
        <f t="shared" si="42"/>
        <v>97.509981791023534</v>
      </c>
      <c r="L295" s="39">
        <f t="shared" si="39"/>
        <v>2.2165689921173737E-2</v>
      </c>
      <c r="N295" s="33">
        <v>43788</v>
      </c>
      <c r="O295">
        <v>8108.09</v>
      </c>
      <c r="Q295" s="33">
        <v>44235</v>
      </c>
      <c r="T295" s="37">
        <f t="shared" si="44"/>
        <v>613.26000000000204</v>
      </c>
      <c r="U295">
        <v>45305</v>
      </c>
      <c r="Y295">
        <f t="shared" si="40"/>
        <v>44691.74</v>
      </c>
      <c r="Z295" s="34">
        <f t="shared" si="43"/>
        <v>2.5064879142888685E-3</v>
      </c>
      <c r="AA295">
        <f t="shared" si="45"/>
        <v>223.74582398783494</v>
      </c>
      <c r="AC295" s="40">
        <v>43788</v>
      </c>
      <c r="AD295">
        <v>8108.09</v>
      </c>
      <c r="AF295" s="40">
        <v>43903</v>
      </c>
      <c r="AG295">
        <v>5370</v>
      </c>
    </row>
    <row r="296" spans="1:33" x14ac:dyDescent="0.25">
      <c r="A296" s="33">
        <v>43790</v>
      </c>
      <c r="B296">
        <v>7598.7</v>
      </c>
      <c r="D296" s="5">
        <v>43907</v>
      </c>
      <c r="E296">
        <v>6241</v>
      </c>
      <c r="G296" s="5">
        <f t="shared" si="36"/>
        <v>43907</v>
      </c>
      <c r="H296">
        <f t="shared" si="37"/>
        <v>5469.8</v>
      </c>
      <c r="I296">
        <f t="shared" si="38"/>
        <v>6241</v>
      </c>
      <c r="J296" s="34">
        <f t="shared" si="41"/>
        <v>2.3991344101609746E-2</v>
      </c>
      <c r="K296">
        <f t="shared" si="42"/>
        <v>99.849377317513685</v>
      </c>
      <c r="L296" s="39">
        <f t="shared" si="39"/>
        <v>1.1778325297055803E-2</v>
      </c>
      <c r="N296" s="33">
        <v>43789</v>
      </c>
      <c r="O296">
        <v>8087.79</v>
      </c>
      <c r="Q296" s="33">
        <v>44236</v>
      </c>
      <c r="T296" s="37">
        <f t="shared" si="44"/>
        <v>1049.2300000000032</v>
      </c>
      <c r="U296">
        <v>48385</v>
      </c>
      <c r="Y296">
        <f t="shared" si="40"/>
        <v>47335.77</v>
      </c>
      <c r="Z296" s="34">
        <f t="shared" si="43"/>
        <v>-8.8221746754133523E-3</v>
      </c>
      <c r="AA296">
        <f t="shared" si="45"/>
        <v>221.77189924571996</v>
      </c>
      <c r="AC296" s="40">
        <v>43789</v>
      </c>
      <c r="AD296">
        <v>8087.79</v>
      </c>
      <c r="AF296" s="40">
        <v>43906</v>
      </c>
      <c r="AG296">
        <v>4935</v>
      </c>
    </row>
    <row r="297" spans="1:33" x14ac:dyDescent="0.25">
      <c r="A297" s="33">
        <v>43791</v>
      </c>
      <c r="B297">
        <v>7343.85</v>
      </c>
      <c r="D297" s="5">
        <v>43908</v>
      </c>
      <c r="E297">
        <v>6195</v>
      </c>
      <c r="G297" s="5">
        <f t="shared" si="36"/>
        <v>43908</v>
      </c>
      <c r="H297">
        <f t="shared" si="37"/>
        <v>5338.27</v>
      </c>
      <c r="I297">
        <f t="shared" si="38"/>
        <v>6195</v>
      </c>
      <c r="J297" s="34">
        <f t="shared" si="41"/>
        <v>-1.667596937234872E-2</v>
      </c>
      <c r="K297">
        <f t="shared" si="42"/>
        <v>98.184292159518733</v>
      </c>
      <c r="L297" s="39">
        <f t="shared" si="39"/>
        <v>2.6911932313942843E-2</v>
      </c>
      <c r="N297" s="33">
        <v>43790</v>
      </c>
      <c r="O297">
        <v>7598.7</v>
      </c>
      <c r="Q297" s="33">
        <v>44237</v>
      </c>
      <c r="T297" s="37">
        <f t="shared" si="44"/>
        <v>530.48999999999796</v>
      </c>
      <c r="U297">
        <v>45570</v>
      </c>
      <c r="Y297">
        <f t="shared" si="40"/>
        <v>45039.51</v>
      </c>
      <c r="Z297" s="34">
        <f t="shared" si="43"/>
        <v>9.669149795631049E-3</v>
      </c>
      <c r="AA297">
        <f t="shared" si="45"/>
        <v>223.91624495998846</v>
      </c>
      <c r="AC297" s="40">
        <v>43790</v>
      </c>
      <c r="AD297">
        <v>7598.7</v>
      </c>
      <c r="AF297" s="40">
        <v>43907</v>
      </c>
      <c r="AG297">
        <v>5430</v>
      </c>
    </row>
    <row r="298" spans="1:33" x14ac:dyDescent="0.25">
      <c r="A298" s="33">
        <v>43792</v>
      </c>
      <c r="B298">
        <v>7343.85</v>
      </c>
      <c r="D298" s="5">
        <v>43909</v>
      </c>
      <c r="E298">
        <v>7239</v>
      </c>
      <c r="G298" s="5">
        <f t="shared" si="36"/>
        <v>43909</v>
      </c>
      <c r="H298">
        <f t="shared" si="37"/>
        <v>6254.32</v>
      </c>
      <c r="I298">
        <f t="shared" si="38"/>
        <v>7239</v>
      </c>
      <c r="J298" s="34">
        <f t="shared" si="41"/>
        <v>3.0775348313978323E-3</v>
      </c>
      <c r="K298">
        <f t="shared" si="42"/>
        <v>98.48645773853579</v>
      </c>
      <c r="L298" s="39">
        <f t="shared" si="39"/>
        <v>1.5701239510069076E-2</v>
      </c>
      <c r="N298" s="33">
        <v>43791</v>
      </c>
      <c r="O298">
        <v>7343.85</v>
      </c>
      <c r="Q298" s="33">
        <v>44238</v>
      </c>
      <c r="T298" s="37">
        <f t="shared" si="44"/>
        <v>1263.0299999999988</v>
      </c>
      <c r="U298">
        <v>48195</v>
      </c>
      <c r="Y298">
        <f t="shared" si="40"/>
        <v>46931.97</v>
      </c>
      <c r="Z298" s="34">
        <f t="shared" si="43"/>
        <v>-1.558591157578082E-2</v>
      </c>
      <c r="AA298">
        <f t="shared" si="45"/>
        <v>220.4263061656612</v>
      </c>
      <c r="AC298" s="40">
        <v>43791</v>
      </c>
      <c r="AD298">
        <v>7343.85</v>
      </c>
      <c r="AF298" s="40">
        <v>43908</v>
      </c>
      <c r="AG298">
        <v>5390</v>
      </c>
    </row>
    <row r="299" spans="1:33" x14ac:dyDescent="0.25">
      <c r="A299" s="33">
        <v>43793</v>
      </c>
      <c r="B299">
        <v>7050</v>
      </c>
      <c r="D299" s="5">
        <v>43910</v>
      </c>
      <c r="E299">
        <v>7204</v>
      </c>
      <c r="G299" s="5">
        <f t="shared" si="36"/>
        <v>43910</v>
      </c>
      <c r="H299">
        <f t="shared" si="37"/>
        <v>5971.92</v>
      </c>
      <c r="I299">
        <f t="shared" si="38"/>
        <v>7204</v>
      </c>
      <c r="J299" s="34">
        <f t="shared" si="41"/>
        <v>-4.0317868440735816E-2</v>
      </c>
      <c r="K299">
        <f t="shared" si="42"/>
        <v>94.515693692239424</v>
      </c>
      <c r="L299" s="39">
        <f t="shared" si="39"/>
        <v>1.0301129898378614E-2</v>
      </c>
      <c r="N299" s="33">
        <v>43792</v>
      </c>
      <c r="O299">
        <v>7343.85</v>
      </c>
      <c r="Q299" s="33">
        <v>44239</v>
      </c>
      <c r="T299" s="37">
        <f t="shared" si="44"/>
        <v>752.83000000000175</v>
      </c>
      <c r="U299">
        <v>48700</v>
      </c>
      <c r="Y299">
        <f t="shared" si="40"/>
        <v>47947.17</v>
      </c>
      <c r="Z299" s="34">
        <f t="shared" si="43"/>
        <v>1.1153044790644495E-2</v>
      </c>
      <c r="AA299">
        <f t="shared" si="45"/>
        <v>222.88473063136314</v>
      </c>
      <c r="AC299" s="40">
        <v>43792</v>
      </c>
      <c r="AD299">
        <v>7343.85</v>
      </c>
      <c r="AF299" s="40">
        <v>43909</v>
      </c>
      <c r="AG299">
        <v>6315</v>
      </c>
    </row>
    <row r="300" spans="1:33" x14ac:dyDescent="0.25">
      <c r="A300" s="33">
        <v>43794</v>
      </c>
      <c r="B300">
        <v>7214.3</v>
      </c>
      <c r="D300" s="5">
        <v>43913</v>
      </c>
      <c r="E300">
        <v>7309</v>
      </c>
      <c r="G300" s="5">
        <f t="shared" si="36"/>
        <v>43913</v>
      </c>
      <c r="H300">
        <f t="shared" si="37"/>
        <v>6414.54</v>
      </c>
      <c r="I300">
        <f t="shared" si="38"/>
        <v>7309</v>
      </c>
      <c r="J300" s="34">
        <f t="shared" si="41"/>
        <v>5.9541630957255398E-2</v>
      </c>
      <c r="K300">
        <f t="shared" si="42"/>
        <v>100.14331224573174</v>
      </c>
      <c r="L300" s="39">
        <f t="shared" si="39"/>
        <v>2.1189239343170296E-2</v>
      </c>
      <c r="N300" s="33">
        <v>43793</v>
      </c>
      <c r="O300">
        <v>7050</v>
      </c>
      <c r="Q300" s="33">
        <v>44242</v>
      </c>
      <c r="T300" s="37">
        <f t="shared" si="44"/>
        <v>496.55000000000291</v>
      </c>
      <c r="U300">
        <v>48700</v>
      </c>
      <c r="Y300">
        <f t="shared" si="40"/>
        <v>48203.45</v>
      </c>
      <c r="Z300" s="34">
        <f t="shared" si="43"/>
        <v>5.3450495618405647E-3</v>
      </c>
      <c r="AA300">
        <f t="shared" si="45"/>
        <v>224.07606056316527</v>
      </c>
      <c r="AC300" s="40">
        <v>43793</v>
      </c>
      <c r="AD300">
        <v>7050</v>
      </c>
      <c r="AF300" s="40">
        <v>43910</v>
      </c>
      <c r="AG300">
        <v>6275</v>
      </c>
    </row>
    <row r="301" spans="1:33" x14ac:dyDescent="0.25">
      <c r="A301" s="33">
        <v>43795</v>
      </c>
      <c r="B301">
        <v>7113.51</v>
      </c>
      <c r="D301" s="5">
        <v>43914</v>
      </c>
      <c r="E301">
        <v>7802</v>
      </c>
      <c r="G301" s="5">
        <f t="shared" si="36"/>
        <v>43914</v>
      </c>
      <c r="H301">
        <f t="shared" si="37"/>
        <v>6752.28</v>
      </c>
      <c r="I301">
        <f t="shared" si="38"/>
        <v>7802</v>
      </c>
      <c r="J301" s="34">
        <f t="shared" si="41"/>
        <v>-1.479883204341581E-2</v>
      </c>
      <c r="K301">
        <f t="shared" si="42"/>
        <v>98.661308187535809</v>
      </c>
      <c r="L301" s="39">
        <f t="shared" si="39"/>
        <v>2.1461278363799519E-2</v>
      </c>
      <c r="N301" s="33">
        <v>43794</v>
      </c>
      <c r="O301">
        <v>7214.3</v>
      </c>
      <c r="Q301" s="33">
        <v>44243</v>
      </c>
      <c r="T301" s="37">
        <f t="shared" si="44"/>
        <v>1029.489999999998</v>
      </c>
      <c r="U301">
        <v>49615</v>
      </c>
      <c r="Y301">
        <f t="shared" si="40"/>
        <v>48585.51</v>
      </c>
      <c r="Z301" s="34">
        <f t="shared" si="43"/>
        <v>-1.0862512326714979E-2</v>
      </c>
      <c r="AA301">
        <f t="shared" si="45"/>
        <v>221.64203159317614</v>
      </c>
      <c r="AC301" s="40">
        <v>43794</v>
      </c>
      <c r="AD301">
        <v>7214.3</v>
      </c>
      <c r="AF301" s="40">
        <v>43913</v>
      </c>
      <c r="AG301">
        <v>6345</v>
      </c>
    </row>
    <row r="302" spans="1:33" x14ac:dyDescent="0.25">
      <c r="A302" s="33">
        <v>43796</v>
      </c>
      <c r="B302">
        <v>7550.08</v>
      </c>
      <c r="D302" s="5">
        <v>43915</v>
      </c>
      <c r="E302">
        <v>7691</v>
      </c>
      <c r="G302" s="5">
        <f t="shared" si="36"/>
        <v>43915</v>
      </c>
      <c r="H302">
        <f t="shared" si="37"/>
        <v>6598.56</v>
      </c>
      <c r="I302">
        <f t="shared" si="38"/>
        <v>7691</v>
      </c>
      <c r="J302" s="34">
        <f t="shared" si="41"/>
        <v>-8.5385223538654298E-3</v>
      </c>
      <c r="K302">
        <f t="shared" si="42"/>
        <v>97.818886402114927</v>
      </c>
      <c r="L302" s="39">
        <f t="shared" si="39"/>
        <v>2.1762562519781481E-2</v>
      </c>
      <c r="N302" s="33">
        <v>43795</v>
      </c>
      <c r="O302">
        <v>7113.51</v>
      </c>
      <c r="Q302" s="33">
        <v>44244</v>
      </c>
      <c r="T302" s="37">
        <f t="shared" si="44"/>
        <v>1124.5800000000017</v>
      </c>
      <c r="U302">
        <v>53525</v>
      </c>
      <c r="Y302">
        <f t="shared" si="40"/>
        <v>52400.42</v>
      </c>
      <c r="Z302" s="34">
        <f t="shared" si="43"/>
        <v>-2.8731147712068861E-4</v>
      </c>
      <c r="AA302">
        <f t="shared" si="45"/>
        <v>221.57835129368706</v>
      </c>
      <c r="AC302" s="40">
        <v>43795</v>
      </c>
      <c r="AD302">
        <v>7113.51</v>
      </c>
      <c r="AF302" s="40">
        <v>43914</v>
      </c>
      <c r="AG302">
        <v>6775</v>
      </c>
    </row>
    <row r="303" spans="1:33" x14ac:dyDescent="0.25">
      <c r="A303" s="33">
        <v>43797</v>
      </c>
      <c r="B303">
        <v>7564.94</v>
      </c>
      <c r="D303" s="5">
        <v>43916</v>
      </c>
      <c r="E303">
        <v>7744</v>
      </c>
      <c r="G303" s="5">
        <f t="shared" si="36"/>
        <v>43916</v>
      </c>
      <c r="H303">
        <f t="shared" si="37"/>
        <v>6744.69</v>
      </c>
      <c r="I303">
        <f t="shared" si="38"/>
        <v>7744</v>
      </c>
      <c r="J303" s="34">
        <f t="shared" si="41"/>
        <v>1.5254569389766326E-2</v>
      </c>
      <c r="K303">
        <f t="shared" si="42"/>
        <v>99.311071392365662</v>
      </c>
      <c r="L303" s="39">
        <f t="shared" si="39"/>
        <v>1.73635803432306E-2</v>
      </c>
      <c r="N303" s="33">
        <v>43796</v>
      </c>
      <c r="O303">
        <v>7550.08</v>
      </c>
      <c r="Q303" s="33">
        <v>44245</v>
      </c>
      <c r="T303" s="37">
        <f t="shared" si="44"/>
        <v>1132.4700000000012</v>
      </c>
      <c r="U303">
        <v>53170</v>
      </c>
      <c r="Y303">
        <f t="shared" si="40"/>
        <v>52037.53</v>
      </c>
      <c r="Z303" s="34">
        <f t="shared" si="43"/>
        <v>-2.9291141159160095E-4</v>
      </c>
      <c r="AA303">
        <f t="shared" si="45"/>
        <v>221.51344846603149</v>
      </c>
      <c r="AC303" s="40">
        <v>43796</v>
      </c>
      <c r="AD303">
        <v>7550.08</v>
      </c>
      <c r="AF303" s="40">
        <v>43915</v>
      </c>
      <c r="AG303">
        <v>6690</v>
      </c>
    </row>
    <row r="304" spans="1:33" x14ac:dyDescent="0.25">
      <c r="A304" s="33">
        <v>43798</v>
      </c>
      <c r="B304">
        <v>7710.34</v>
      </c>
      <c r="D304" s="5">
        <v>43917</v>
      </c>
      <c r="E304">
        <v>7726</v>
      </c>
      <c r="G304" s="5">
        <f t="shared" si="36"/>
        <v>43917</v>
      </c>
      <c r="H304">
        <f t="shared" si="37"/>
        <v>6683.67</v>
      </c>
      <c r="I304">
        <f t="shared" si="38"/>
        <v>7726</v>
      </c>
      <c r="J304" s="34">
        <f t="shared" si="41"/>
        <v>-6.7227369001354731E-3</v>
      </c>
      <c r="K304">
        <f t="shared" si="42"/>
        <v>98.643429188124216</v>
      </c>
      <c r="L304" s="39">
        <f t="shared" si="39"/>
        <v>-5.2538613988259986E-3</v>
      </c>
      <c r="N304" s="33">
        <v>43797</v>
      </c>
      <c r="O304">
        <v>7564.94</v>
      </c>
      <c r="Q304" s="33">
        <v>44246</v>
      </c>
      <c r="T304" s="37">
        <f t="shared" si="44"/>
        <v>965.91999999999825</v>
      </c>
      <c r="U304">
        <v>56595</v>
      </c>
      <c r="Y304">
        <f t="shared" si="40"/>
        <v>55629.08</v>
      </c>
      <c r="Z304" s="34">
        <f t="shared" si="43"/>
        <v>4.6024324133520089E-3</v>
      </c>
      <c r="AA304">
        <f t="shared" si="45"/>
        <v>222.53294914124493</v>
      </c>
      <c r="AC304" s="40">
        <v>43797</v>
      </c>
      <c r="AD304">
        <v>7564.94</v>
      </c>
      <c r="AF304" s="40">
        <v>43916</v>
      </c>
      <c r="AG304">
        <v>6740</v>
      </c>
    </row>
    <row r="305" spans="1:33" x14ac:dyDescent="0.25">
      <c r="A305" s="33">
        <v>43799</v>
      </c>
      <c r="B305">
        <v>7710.34</v>
      </c>
      <c r="D305" s="5">
        <v>43920</v>
      </c>
      <c r="E305">
        <v>7379</v>
      </c>
      <c r="G305" s="5">
        <f t="shared" si="36"/>
        <v>43920</v>
      </c>
      <c r="H305">
        <f t="shared" si="37"/>
        <v>6477.56</v>
      </c>
      <c r="I305">
        <f t="shared" si="38"/>
        <v>7379</v>
      </c>
      <c r="J305" s="34">
        <f t="shared" si="41"/>
        <v>1.4075431765824487E-2</v>
      </c>
      <c r="K305">
        <f t="shared" si="42"/>
        <v>100.03187804480859</v>
      </c>
      <c r="L305" s="39">
        <f t="shared" si="39"/>
        <v>4.6302435297935762E-3</v>
      </c>
      <c r="N305" s="33">
        <v>43798</v>
      </c>
      <c r="O305">
        <v>7710.34</v>
      </c>
      <c r="Q305" s="33">
        <v>44249</v>
      </c>
      <c r="T305" s="37">
        <f t="shared" si="44"/>
        <v>-288.63999999999942</v>
      </c>
      <c r="U305">
        <v>54650</v>
      </c>
      <c r="Y305">
        <f t="shared" si="40"/>
        <v>54938.64</v>
      </c>
      <c r="Z305" s="34">
        <f t="shared" si="43"/>
        <v>2.19554994184612E-2</v>
      </c>
      <c r="AA305">
        <f t="shared" si="45"/>
        <v>227.41877117670398</v>
      </c>
      <c r="AC305" s="40">
        <v>43798</v>
      </c>
      <c r="AD305">
        <v>7710.34</v>
      </c>
      <c r="AF305" s="40">
        <v>43917</v>
      </c>
      <c r="AG305">
        <v>6735</v>
      </c>
    </row>
    <row r="306" spans="1:33" x14ac:dyDescent="0.25">
      <c r="A306" s="33">
        <v>43800</v>
      </c>
      <c r="B306">
        <v>7381.45</v>
      </c>
      <c r="D306" s="5">
        <v>43921</v>
      </c>
      <c r="E306">
        <v>7489</v>
      </c>
      <c r="G306" s="5">
        <f t="shared" si="36"/>
        <v>43921</v>
      </c>
      <c r="H306">
        <f t="shared" si="37"/>
        <v>6481.37</v>
      </c>
      <c r="I306">
        <f t="shared" si="38"/>
        <v>7489</v>
      </c>
      <c r="J306" s="34">
        <f t="shared" si="41"/>
        <v>-1.4318984553268521E-2</v>
      </c>
      <c r="K306">
        <f t="shared" si="42"/>
        <v>98.599523128250539</v>
      </c>
      <c r="L306" s="39">
        <f t="shared" si="39"/>
        <v>2.166738824980996E-2</v>
      </c>
      <c r="N306" s="33">
        <v>43799</v>
      </c>
      <c r="O306">
        <v>7710.34</v>
      </c>
      <c r="Q306" s="33">
        <v>44250</v>
      </c>
      <c r="T306" s="37">
        <f t="shared" si="44"/>
        <v>222.08000000000175</v>
      </c>
      <c r="U306">
        <v>48185</v>
      </c>
      <c r="Y306">
        <f t="shared" si="40"/>
        <v>47962.92</v>
      </c>
      <c r="Z306" s="34">
        <f t="shared" si="43"/>
        <v>8.6746666781881698E-3</v>
      </c>
      <c r="AA306">
        <f t="shared" si="45"/>
        <v>229.39155321302508</v>
      </c>
      <c r="AC306" s="40">
        <v>43799</v>
      </c>
      <c r="AD306">
        <v>7710.34</v>
      </c>
      <c r="AF306" s="40">
        <v>43920</v>
      </c>
      <c r="AG306">
        <v>6425</v>
      </c>
    </row>
    <row r="307" spans="1:33" x14ac:dyDescent="0.25">
      <c r="A307" s="33">
        <v>43801</v>
      </c>
      <c r="B307">
        <v>7319.36</v>
      </c>
      <c r="D307" s="5">
        <v>43922</v>
      </c>
      <c r="E307">
        <v>7183</v>
      </c>
      <c r="G307" s="5">
        <f t="shared" si="36"/>
        <v>43922</v>
      </c>
      <c r="H307">
        <f t="shared" si="37"/>
        <v>6351.21</v>
      </c>
      <c r="I307">
        <f t="shared" si="38"/>
        <v>7183</v>
      </c>
      <c r="J307" s="34">
        <f t="shared" si="41"/>
        <v>2.0777753909423824E-2</v>
      </c>
      <c r="K307">
        <f t="shared" si="42"/>
        <v>100.64819975539586</v>
      </c>
      <c r="L307" s="39">
        <f t="shared" si="39"/>
        <v>2.7691198084332846E-2</v>
      </c>
      <c r="N307" s="33">
        <v>43800</v>
      </c>
      <c r="O307">
        <v>7381.45</v>
      </c>
      <c r="Q307" s="33">
        <v>44251</v>
      </c>
      <c r="T307" s="37">
        <f t="shared" si="44"/>
        <v>1056.4700000000012</v>
      </c>
      <c r="U307">
        <v>49815</v>
      </c>
      <c r="Y307">
        <f t="shared" si="40"/>
        <v>48758.53</v>
      </c>
      <c r="Z307" s="34">
        <f t="shared" si="43"/>
        <v>-1.7239932176927653E-2</v>
      </c>
      <c r="AA307">
        <f t="shared" si="45"/>
        <v>225.43685839367242</v>
      </c>
      <c r="AC307" s="40">
        <v>43800</v>
      </c>
      <c r="AD307">
        <v>7381.45</v>
      </c>
      <c r="AF307" s="40">
        <v>43921</v>
      </c>
      <c r="AG307">
        <v>6530</v>
      </c>
    </row>
    <row r="308" spans="1:33" x14ac:dyDescent="0.25">
      <c r="A308" s="33">
        <v>43802</v>
      </c>
      <c r="B308">
        <v>7329.85</v>
      </c>
      <c r="D308" s="5">
        <v>43923</v>
      </c>
      <c r="E308">
        <v>7940</v>
      </c>
      <c r="G308" s="5">
        <f t="shared" si="36"/>
        <v>43923</v>
      </c>
      <c r="H308">
        <f t="shared" si="37"/>
        <v>6749.37</v>
      </c>
      <c r="I308">
        <f t="shared" si="38"/>
        <v>7940</v>
      </c>
      <c r="J308" s="34">
        <f t="shared" si="41"/>
        <v>-4.2697304536113645E-2</v>
      </c>
      <c r="K308">
        <f t="shared" si="42"/>
        <v>96.35079291942813</v>
      </c>
      <c r="L308" s="39">
        <f t="shared" si="39"/>
        <v>1.4296267783848737E-2</v>
      </c>
      <c r="N308" s="33">
        <v>43801</v>
      </c>
      <c r="O308">
        <v>7319.36</v>
      </c>
      <c r="Q308" s="33">
        <v>44252</v>
      </c>
      <c r="T308" s="37">
        <f t="shared" si="44"/>
        <v>1331.489999999998</v>
      </c>
      <c r="U308">
        <v>49415</v>
      </c>
      <c r="Y308">
        <f t="shared" si="40"/>
        <v>48083.51</v>
      </c>
      <c r="Z308" s="34">
        <f t="shared" si="43"/>
        <v>-5.8144318060099343E-3</v>
      </c>
      <c r="AA308">
        <f t="shared" si="45"/>
        <v>224.12607115398129</v>
      </c>
      <c r="AC308" s="40">
        <v>43801</v>
      </c>
      <c r="AD308">
        <v>7319.36</v>
      </c>
      <c r="AF308" s="40">
        <v>43922</v>
      </c>
      <c r="AG308">
        <v>6255</v>
      </c>
    </row>
    <row r="309" spans="1:33" x14ac:dyDescent="0.25">
      <c r="A309" s="33">
        <v>43803</v>
      </c>
      <c r="B309">
        <v>7187.39</v>
      </c>
      <c r="D309" s="5">
        <v>43924</v>
      </c>
      <c r="E309">
        <v>7865</v>
      </c>
      <c r="G309" s="5">
        <f t="shared" si="36"/>
        <v>43924</v>
      </c>
      <c r="H309">
        <f t="shared" si="37"/>
        <v>6703.55</v>
      </c>
      <c r="I309">
        <f t="shared" si="38"/>
        <v>7865</v>
      </c>
      <c r="J309" s="34">
        <f t="shared" si="41"/>
        <v>2.6570620609356332E-3</v>
      </c>
      <c r="K309">
        <f t="shared" si="42"/>
        <v>96.606802955835406</v>
      </c>
      <c r="L309" s="39">
        <f t="shared" si="39"/>
        <v>2.7836680557702387E-4</v>
      </c>
      <c r="N309" s="33">
        <v>43802</v>
      </c>
      <c r="O309">
        <v>7329.85</v>
      </c>
      <c r="Q309" s="33">
        <v>44253</v>
      </c>
      <c r="T309" s="37">
        <f t="shared" si="44"/>
        <v>652.94000000000233</v>
      </c>
      <c r="U309">
        <v>46325</v>
      </c>
      <c r="Y309">
        <f t="shared" si="40"/>
        <v>45672.06</v>
      </c>
      <c r="Z309" s="34">
        <f t="shared" si="43"/>
        <v>1.2380331081241147E-2</v>
      </c>
      <c r="AA309">
        <f t="shared" si="45"/>
        <v>226.90082611880538</v>
      </c>
      <c r="AC309" s="40">
        <v>43802</v>
      </c>
      <c r="AD309">
        <v>7329.85</v>
      </c>
      <c r="AF309" s="40">
        <v>43923</v>
      </c>
      <c r="AG309">
        <v>6935</v>
      </c>
    </row>
    <row r="310" spans="1:33" x14ac:dyDescent="0.25">
      <c r="A310" s="33">
        <v>43804</v>
      </c>
      <c r="B310">
        <v>7379.66</v>
      </c>
      <c r="D310" s="5">
        <v>43927</v>
      </c>
      <c r="E310">
        <v>8478</v>
      </c>
      <c r="G310" s="5">
        <f t="shared" si="36"/>
        <v>43927</v>
      </c>
      <c r="H310">
        <f t="shared" si="37"/>
        <v>7231.12</v>
      </c>
      <c r="I310">
        <f t="shared" si="38"/>
        <v>8478</v>
      </c>
      <c r="J310" s="34">
        <f t="shared" si="41"/>
        <v>7.5985016582968967E-4</v>
      </c>
      <c r="K310">
        <f t="shared" si="42"/>
        <v>96.680209651081668</v>
      </c>
      <c r="L310" s="39">
        <f t="shared" si="39"/>
        <v>7.7743192465506983E-3</v>
      </c>
      <c r="N310" s="33">
        <v>43803</v>
      </c>
      <c r="O310">
        <v>7187.39</v>
      </c>
      <c r="Q310" s="33">
        <v>44256</v>
      </c>
      <c r="T310" s="37">
        <f t="shared" si="44"/>
        <v>13.599999999998545</v>
      </c>
      <c r="U310">
        <v>48870</v>
      </c>
      <c r="Y310">
        <f t="shared" si="40"/>
        <v>48856.4</v>
      </c>
      <c r="Z310" s="34">
        <f t="shared" si="43"/>
        <v>1.4783900212732126E-2</v>
      </c>
      <c r="AA310">
        <f t="shared" si="45"/>
        <v>230.25530529033227</v>
      </c>
      <c r="AC310" s="40">
        <v>43803</v>
      </c>
      <c r="AD310">
        <v>7187.39</v>
      </c>
      <c r="AF310" s="40">
        <v>43924</v>
      </c>
      <c r="AG310">
        <v>6865</v>
      </c>
    </row>
    <row r="311" spans="1:33" x14ac:dyDescent="0.25">
      <c r="A311" s="33">
        <v>43805</v>
      </c>
      <c r="B311">
        <v>7469.48</v>
      </c>
      <c r="D311" s="5">
        <v>43928</v>
      </c>
      <c r="E311">
        <v>8478</v>
      </c>
      <c r="G311" s="5">
        <f t="shared" si="36"/>
        <v>43928</v>
      </c>
      <c r="H311">
        <f t="shared" si="37"/>
        <v>7118.23</v>
      </c>
      <c r="I311">
        <f t="shared" si="38"/>
        <v>8478</v>
      </c>
      <c r="J311" s="34">
        <f t="shared" si="41"/>
        <v>-1.5611689475489299E-2</v>
      </c>
      <c r="K311">
        <f t="shared" si="42"/>
        <v>95.170868239583783</v>
      </c>
      <c r="L311" s="39">
        <f t="shared" si="39"/>
        <v>-1.0350768182436632E-3</v>
      </c>
      <c r="N311" s="33">
        <v>43804</v>
      </c>
      <c r="O311">
        <v>7379.66</v>
      </c>
      <c r="Q311" s="33">
        <v>44257</v>
      </c>
      <c r="T311" s="37">
        <f t="shared" si="44"/>
        <v>368.90000000000146</v>
      </c>
      <c r="U311">
        <v>47820</v>
      </c>
      <c r="Y311">
        <f t="shared" si="40"/>
        <v>47451.1</v>
      </c>
      <c r="Z311" s="34">
        <f t="shared" si="43"/>
        <v>-7.2783136662959436E-3</v>
      </c>
      <c r="AA311">
        <f t="shared" si="45"/>
        <v>228.57943495510051</v>
      </c>
      <c r="AC311" s="40">
        <v>43804</v>
      </c>
      <c r="AD311">
        <v>7379.66</v>
      </c>
      <c r="AF311" s="40">
        <v>43927</v>
      </c>
      <c r="AG311">
        <v>7415</v>
      </c>
    </row>
    <row r="312" spans="1:33" x14ac:dyDescent="0.25">
      <c r="A312" s="33">
        <v>43806</v>
      </c>
      <c r="B312">
        <v>7469.48</v>
      </c>
      <c r="D312" s="5">
        <v>43929</v>
      </c>
      <c r="E312">
        <v>8484</v>
      </c>
      <c r="G312" s="5">
        <f t="shared" si="36"/>
        <v>43929</v>
      </c>
      <c r="H312">
        <f t="shared" si="37"/>
        <v>7325.08</v>
      </c>
      <c r="I312">
        <f t="shared" si="38"/>
        <v>8484</v>
      </c>
      <c r="J312" s="34">
        <f t="shared" si="41"/>
        <v>2.8351476192724157E-2</v>
      </c>
      <c r="K312">
        <f t="shared" si="42"/>
        <v>97.869102844719237</v>
      </c>
      <c r="L312" s="39">
        <f t="shared" si="39"/>
        <v>8.1621273285186202E-3</v>
      </c>
      <c r="N312" s="33">
        <v>43805</v>
      </c>
      <c r="O312">
        <v>7469.48</v>
      </c>
      <c r="Q312" s="33">
        <v>44258</v>
      </c>
      <c r="T312" s="37">
        <f t="shared" si="44"/>
        <v>-52.739999999997963</v>
      </c>
      <c r="U312">
        <v>50900</v>
      </c>
      <c r="Y312">
        <f t="shared" si="40"/>
        <v>50952.74</v>
      </c>
      <c r="Z312" s="34">
        <f t="shared" si="43"/>
        <v>9.3865091435905157E-3</v>
      </c>
      <c r="AA312">
        <f t="shared" si="45"/>
        <v>230.72499791134331</v>
      </c>
      <c r="AC312" s="40">
        <v>43805</v>
      </c>
      <c r="AD312">
        <v>7469.48</v>
      </c>
      <c r="AF312" s="40">
        <v>43928</v>
      </c>
      <c r="AG312">
        <v>7430</v>
      </c>
    </row>
    <row r="313" spans="1:33" x14ac:dyDescent="0.25">
      <c r="A313" s="33">
        <v>43807</v>
      </c>
      <c r="B313">
        <v>7546.9</v>
      </c>
      <c r="D313" s="5">
        <v>43930</v>
      </c>
      <c r="E313">
        <v>8432</v>
      </c>
      <c r="G313" s="5">
        <f t="shared" si="36"/>
        <v>43930</v>
      </c>
      <c r="H313">
        <f t="shared" si="37"/>
        <v>7306.08</v>
      </c>
      <c r="I313">
        <f t="shared" si="38"/>
        <v>8432</v>
      </c>
      <c r="J313" s="34">
        <f t="shared" si="41"/>
        <v>3.5353560202165957E-3</v>
      </c>
      <c r="K313">
        <f t="shared" si="42"/>
        <v>98.215104966654522</v>
      </c>
      <c r="L313" s="39">
        <f t="shared" si="39"/>
        <v>1.0231151406648209E-2</v>
      </c>
      <c r="N313" s="33">
        <v>43806</v>
      </c>
      <c r="O313">
        <v>7469.48</v>
      </c>
      <c r="Q313" s="33">
        <v>44259</v>
      </c>
      <c r="T313" s="37">
        <f t="shared" si="44"/>
        <v>391.12000000000262</v>
      </c>
      <c r="U313">
        <v>48310</v>
      </c>
      <c r="Y313">
        <f t="shared" si="40"/>
        <v>47918.879999999997</v>
      </c>
      <c r="Z313" s="34">
        <f t="shared" si="43"/>
        <v>8.6585407042083506E-3</v>
      </c>
      <c r="AA313">
        <f t="shared" si="45"/>
        <v>232.72273969723707</v>
      </c>
      <c r="AC313" s="40">
        <v>43806</v>
      </c>
      <c r="AD313">
        <v>7469.48</v>
      </c>
      <c r="AF313" s="40">
        <v>43929</v>
      </c>
      <c r="AG313">
        <v>7425</v>
      </c>
    </row>
    <row r="314" spans="1:33" x14ac:dyDescent="0.25">
      <c r="A314" s="33">
        <v>43808</v>
      </c>
      <c r="B314">
        <v>7356.78</v>
      </c>
      <c r="D314" s="5">
        <v>43931</v>
      </c>
      <c r="E314">
        <v>8432</v>
      </c>
      <c r="G314" s="5">
        <f t="shared" si="36"/>
        <v>43931</v>
      </c>
      <c r="H314">
        <f t="shared" si="37"/>
        <v>6920.1</v>
      </c>
      <c r="I314">
        <f t="shared" si="38"/>
        <v>8432</v>
      </c>
      <c r="J314" s="34">
        <f t="shared" si="41"/>
        <v>-5.2829971749556504E-2</v>
      </c>
      <c r="K314">
        <f t="shared" si="42"/>
        <v>93.026403745886441</v>
      </c>
      <c r="L314" s="39">
        <f t="shared" si="39"/>
        <v>5.1284779527105417E-3</v>
      </c>
      <c r="N314" s="33">
        <v>43807</v>
      </c>
      <c r="O314">
        <v>7546.9</v>
      </c>
      <c r="Q314" s="33">
        <v>44260</v>
      </c>
      <c r="T314" s="37">
        <f t="shared" si="44"/>
        <v>501.87000000000262</v>
      </c>
      <c r="U314">
        <v>49555</v>
      </c>
      <c r="Y314">
        <f t="shared" si="40"/>
        <v>49053.13</v>
      </c>
      <c r="Z314" s="34">
        <f t="shared" si="43"/>
        <v>-2.1008509020414845E-3</v>
      </c>
      <c r="AA314">
        <f t="shared" si="45"/>
        <v>232.23382391961857</v>
      </c>
      <c r="AC314" s="40">
        <v>43807</v>
      </c>
      <c r="AD314">
        <v>7546.9</v>
      </c>
      <c r="AF314" s="40">
        <v>43930</v>
      </c>
      <c r="AG314">
        <v>7365</v>
      </c>
    </row>
    <row r="315" spans="1:33" x14ac:dyDescent="0.25">
      <c r="A315" s="33">
        <v>43809</v>
      </c>
      <c r="B315">
        <v>7222.09</v>
      </c>
      <c r="D315" s="5">
        <v>43934</v>
      </c>
      <c r="E315">
        <v>7877</v>
      </c>
      <c r="G315" s="5">
        <f t="shared" si="36"/>
        <v>43934</v>
      </c>
      <c r="H315">
        <f t="shared" si="37"/>
        <v>6828.62</v>
      </c>
      <c r="I315">
        <f t="shared" si="38"/>
        <v>7877</v>
      </c>
      <c r="J315" s="34">
        <f t="shared" si="41"/>
        <v>5.260122096545361E-2</v>
      </c>
      <c r="K315">
        <f t="shared" si="42"/>
        <v>97.91970616494531</v>
      </c>
      <c r="L315" s="39">
        <f t="shared" si="39"/>
        <v>7.3626575522929283E-3</v>
      </c>
      <c r="N315" s="33">
        <v>43808</v>
      </c>
      <c r="O315">
        <v>7356.78</v>
      </c>
      <c r="Q315" s="33">
        <v>44263</v>
      </c>
      <c r="T315" s="37">
        <f t="shared" si="44"/>
        <v>266.05999999999767</v>
      </c>
      <c r="U315">
        <v>52145</v>
      </c>
      <c r="Y315">
        <f t="shared" si="40"/>
        <v>51878.94</v>
      </c>
      <c r="Z315" s="34">
        <f t="shared" si="43"/>
        <v>5.3419693261311796E-3</v>
      </c>
      <c r="AA315">
        <f t="shared" si="45"/>
        <v>233.47440988348731</v>
      </c>
      <c r="AC315" s="40">
        <v>43808</v>
      </c>
      <c r="AD315">
        <v>7356.78</v>
      </c>
      <c r="AF315" s="40">
        <v>43931</v>
      </c>
      <c r="AG315">
        <v>7365</v>
      </c>
    </row>
    <row r="316" spans="1:33" x14ac:dyDescent="0.25">
      <c r="A316" s="33">
        <v>43810</v>
      </c>
      <c r="B316">
        <v>7191.95</v>
      </c>
      <c r="D316" s="5">
        <v>43935</v>
      </c>
      <c r="E316">
        <v>8039</v>
      </c>
      <c r="G316" s="5">
        <f t="shared" si="36"/>
        <v>43935</v>
      </c>
      <c r="H316">
        <f t="shared" si="37"/>
        <v>6873.41</v>
      </c>
      <c r="I316">
        <f t="shared" si="38"/>
        <v>8039</v>
      </c>
      <c r="J316" s="34">
        <f t="shared" si="41"/>
        <v>-1.4007047042331244E-2</v>
      </c>
      <c r="K316">
        <f t="shared" si="42"/>
        <v>96.548140234321664</v>
      </c>
      <c r="L316" s="39">
        <f t="shared" si="39"/>
        <v>-5.4763789222820325E-3</v>
      </c>
      <c r="N316" s="33">
        <v>43809</v>
      </c>
      <c r="O316">
        <v>7222.09</v>
      </c>
      <c r="Q316" s="33">
        <v>44264</v>
      </c>
      <c r="T316" s="37">
        <f t="shared" si="44"/>
        <v>399.94000000000233</v>
      </c>
      <c r="U316">
        <v>54720</v>
      </c>
      <c r="Y316">
        <f t="shared" si="40"/>
        <v>54320.06</v>
      </c>
      <c r="Z316" s="34">
        <f t="shared" si="43"/>
        <v>-2.3273711746110148E-3</v>
      </c>
      <c r="AA316">
        <f t="shared" si="45"/>
        <v>232.93102827191515</v>
      </c>
      <c r="AC316" s="40">
        <v>43809</v>
      </c>
      <c r="AD316">
        <v>7222.09</v>
      </c>
      <c r="AF316" s="40">
        <v>43934</v>
      </c>
      <c r="AG316">
        <v>6825</v>
      </c>
    </row>
    <row r="317" spans="1:33" x14ac:dyDescent="0.25">
      <c r="A317" s="33">
        <v>43811</v>
      </c>
      <c r="B317">
        <v>7200.62</v>
      </c>
      <c r="D317" s="5">
        <v>43936</v>
      </c>
      <c r="E317">
        <v>7796</v>
      </c>
      <c r="G317" s="5">
        <f t="shared" si="36"/>
        <v>43936</v>
      </c>
      <c r="H317">
        <f t="shared" si="37"/>
        <v>6752.45</v>
      </c>
      <c r="I317">
        <f t="shared" si="38"/>
        <v>7796</v>
      </c>
      <c r="J317" s="34">
        <f t="shared" si="41"/>
        <v>1.2629388439888811E-2</v>
      </c>
      <c r="K317">
        <f t="shared" si="42"/>
        <v>97.767484200489761</v>
      </c>
      <c r="L317" s="39">
        <f t="shared" si="39"/>
        <v>5.7437853173034625E-3</v>
      </c>
      <c r="N317" s="33">
        <v>43810</v>
      </c>
      <c r="O317">
        <v>7191.95</v>
      </c>
      <c r="Q317" s="33">
        <v>44265</v>
      </c>
      <c r="T317" s="37">
        <f t="shared" si="44"/>
        <v>-311.77999999999884</v>
      </c>
      <c r="U317">
        <v>56620</v>
      </c>
      <c r="Y317">
        <f t="shared" si="40"/>
        <v>56931.78</v>
      </c>
      <c r="Z317" s="34">
        <f t="shared" si="43"/>
        <v>1.3357989765761413E-2</v>
      </c>
      <c r="AA317">
        <f t="shared" si="45"/>
        <v>236.04251856369967</v>
      </c>
      <c r="AC317" s="40">
        <v>43810</v>
      </c>
      <c r="AD317">
        <v>7191.95</v>
      </c>
      <c r="AF317" s="40">
        <v>43935</v>
      </c>
      <c r="AG317">
        <v>6965</v>
      </c>
    </row>
    <row r="318" spans="1:33" x14ac:dyDescent="0.25">
      <c r="A318" s="33">
        <v>43812</v>
      </c>
      <c r="B318">
        <v>7240.62</v>
      </c>
      <c r="D318" s="5">
        <v>43937</v>
      </c>
      <c r="E318">
        <v>8218</v>
      </c>
      <c r="G318" s="5">
        <f t="shared" si="36"/>
        <v>43937</v>
      </c>
      <c r="H318">
        <f t="shared" si="37"/>
        <v>7060.08</v>
      </c>
      <c r="I318">
        <f t="shared" si="38"/>
        <v>8218</v>
      </c>
      <c r="J318" s="34">
        <f t="shared" si="41"/>
        <v>-8.5720443957515435E-3</v>
      </c>
      <c r="K318">
        <f t="shared" si="42"/>
        <v>96.929416985462225</v>
      </c>
      <c r="L318" s="39">
        <f t="shared" si="39"/>
        <v>1.914125558491353E-3</v>
      </c>
      <c r="N318" s="33">
        <v>43811</v>
      </c>
      <c r="O318">
        <v>7200.62</v>
      </c>
      <c r="Q318" s="33">
        <v>44266</v>
      </c>
      <c r="T318" s="37">
        <f t="shared" si="44"/>
        <v>330.9800000000032</v>
      </c>
      <c r="U318">
        <v>57955</v>
      </c>
      <c r="Y318">
        <f t="shared" si="40"/>
        <v>57624.02</v>
      </c>
      <c r="Z318" s="34">
        <f t="shared" si="43"/>
        <v>1.1419126961235815E-2</v>
      </c>
      <c r="AA318">
        <f t="shared" si="45"/>
        <v>238.73791805142841</v>
      </c>
      <c r="AC318" s="40">
        <v>43811</v>
      </c>
      <c r="AD318">
        <v>7200.62</v>
      </c>
      <c r="AF318" s="40">
        <v>43936</v>
      </c>
      <c r="AG318">
        <v>6755</v>
      </c>
    </row>
    <row r="319" spans="1:33" x14ac:dyDescent="0.25">
      <c r="A319" s="33">
        <v>43813</v>
      </c>
      <c r="B319">
        <v>7240.62</v>
      </c>
      <c r="D319" s="5">
        <v>43938</v>
      </c>
      <c r="E319">
        <v>8189</v>
      </c>
      <c r="G319" s="5">
        <f t="shared" si="36"/>
        <v>43938</v>
      </c>
      <c r="H319">
        <f t="shared" si="37"/>
        <v>7060.14</v>
      </c>
      <c r="I319">
        <f t="shared" si="38"/>
        <v>8189</v>
      </c>
      <c r="J319" s="34">
        <f t="shared" si="41"/>
        <v>3.537337620878378E-3</v>
      </c>
      <c r="K319">
        <f t="shared" si="42"/>
        <v>97.272289058734714</v>
      </c>
      <c r="L319" s="39">
        <f t="shared" si="39"/>
        <v>8.6039768776209335E-3</v>
      </c>
      <c r="N319" s="33">
        <v>43812</v>
      </c>
      <c r="O319">
        <v>7240.62</v>
      </c>
      <c r="Q319" s="33">
        <v>44267</v>
      </c>
      <c r="T319" s="37">
        <f t="shared" si="44"/>
        <v>109.04000000000087</v>
      </c>
      <c r="U319">
        <v>57075</v>
      </c>
      <c r="Y319">
        <f t="shared" si="40"/>
        <v>56965.96</v>
      </c>
      <c r="Z319" s="34">
        <f t="shared" si="43"/>
        <v>3.7643041089483464E-3</v>
      </c>
      <c r="AA319">
        <f t="shared" si="45"/>
        <v>239.63660017731118</v>
      </c>
      <c r="AC319" s="40">
        <v>43812</v>
      </c>
      <c r="AD319">
        <v>7240.62</v>
      </c>
      <c r="AF319" s="40">
        <v>43937</v>
      </c>
      <c r="AG319">
        <v>7155</v>
      </c>
    </row>
    <row r="320" spans="1:33" x14ac:dyDescent="0.25">
      <c r="A320" s="33">
        <v>43814</v>
      </c>
      <c r="B320">
        <v>7120.76</v>
      </c>
      <c r="D320" s="5">
        <v>43941</v>
      </c>
      <c r="E320">
        <v>7859</v>
      </c>
      <c r="G320" s="5">
        <f t="shared" si="36"/>
        <v>43941</v>
      </c>
      <c r="H320">
        <f t="shared" si="37"/>
        <v>6868.11</v>
      </c>
      <c r="I320">
        <f t="shared" si="38"/>
        <v>7859</v>
      </c>
      <c r="J320" s="34">
        <f t="shared" si="41"/>
        <v>1.3098783325535934E-2</v>
      </c>
      <c r="K320">
        <f t="shared" si="42"/>
        <v>98.546437696693971</v>
      </c>
      <c r="L320" s="39">
        <f t="shared" si="39"/>
        <v>-8.4796185014049952E-3</v>
      </c>
      <c r="N320" s="33">
        <v>43813</v>
      </c>
      <c r="O320">
        <v>7240.62</v>
      </c>
      <c r="Q320" s="33">
        <v>44270</v>
      </c>
      <c r="T320" s="37">
        <f t="shared" si="44"/>
        <v>485.38999999999942</v>
      </c>
      <c r="U320">
        <v>56900</v>
      </c>
      <c r="Y320">
        <f t="shared" si="40"/>
        <v>56414.61</v>
      </c>
      <c r="Z320" s="34">
        <f t="shared" si="43"/>
        <v>-6.6124459592934448E-3</v>
      </c>
      <c r="AA320">
        <f t="shared" si="45"/>
        <v>238.05201610876989</v>
      </c>
      <c r="AC320" s="40">
        <v>43813</v>
      </c>
      <c r="AD320">
        <v>7240.62</v>
      </c>
      <c r="AF320" s="40">
        <v>43938</v>
      </c>
      <c r="AG320">
        <v>7125</v>
      </c>
    </row>
    <row r="321" spans="1:38" x14ac:dyDescent="0.25">
      <c r="A321" s="33">
        <v>43815</v>
      </c>
      <c r="B321">
        <v>6876.58</v>
      </c>
      <c r="D321" s="5">
        <v>43942</v>
      </c>
      <c r="E321">
        <v>7969</v>
      </c>
      <c r="G321" s="5">
        <f t="shared" si="36"/>
        <v>43942</v>
      </c>
      <c r="H321">
        <f t="shared" si="37"/>
        <v>6894.6</v>
      </c>
      <c r="I321">
        <f t="shared" si="38"/>
        <v>7969</v>
      </c>
      <c r="J321" s="34">
        <f t="shared" si="41"/>
        <v>-1.0139735410505946E-2</v>
      </c>
      <c r="K321">
        <f t="shared" si="42"/>
        <v>97.547202892801579</v>
      </c>
      <c r="L321" s="39">
        <f t="shared" si="39"/>
        <v>3.953825742844419E-3</v>
      </c>
      <c r="N321" s="33">
        <v>43814</v>
      </c>
      <c r="O321">
        <v>7120.76</v>
      </c>
      <c r="Q321" s="33">
        <v>44271</v>
      </c>
      <c r="T321" s="37">
        <f t="shared" si="44"/>
        <v>-478.15000000000146</v>
      </c>
      <c r="U321">
        <v>55910</v>
      </c>
      <c r="Y321">
        <f t="shared" si="40"/>
        <v>56388.15</v>
      </c>
      <c r="Z321" s="34">
        <f t="shared" si="43"/>
        <v>1.6929918080348383E-2</v>
      </c>
      <c r="AA321">
        <f t="shared" si="45"/>
        <v>242.08221724035315</v>
      </c>
      <c r="AC321" s="40">
        <v>43814</v>
      </c>
      <c r="AD321">
        <v>7120.76</v>
      </c>
      <c r="AF321" s="40">
        <v>43941</v>
      </c>
      <c r="AG321">
        <v>6825</v>
      </c>
    </row>
    <row r="322" spans="1:38" x14ac:dyDescent="0.25">
      <c r="A322" s="33">
        <v>43816</v>
      </c>
      <c r="B322">
        <v>6616.45</v>
      </c>
      <c r="D322" s="5">
        <v>43943</v>
      </c>
      <c r="E322">
        <v>8229</v>
      </c>
      <c r="G322" s="5">
        <f t="shared" si="36"/>
        <v>43943</v>
      </c>
      <c r="H322">
        <f t="shared" si="37"/>
        <v>7119.34</v>
      </c>
      <c r="I322">
        <f t="shared" si="38"/>
        <v>8229</v>
      </c>
      <c r="J322" s="34">
        <f t="shared" si="41"/>
        <v>-2.9902589675945279E-5</v>
      </c>
      <c r="K322">
        <f t="shared" si="42"/>
        <v>97.544285978819445</v>
      </c>
      <c r="L322" s="39">
        <f t="shared" si="39"/>
        <v>-2.3740246125710796E-3</v>
      </c>
      <c r="N322" s="33">
        <v>43815</v>
      </c>
      <c r="O322">
        <v>6876.58</v>
      </c>
      <c r="Q322" s="33">
        <v>44272</v>
      </c>
      <c r="T322" s="37">
        <f t="shared" si="44"/>
        <v>228.33999999999651</v>
      </c>
      <c r="U322">
        <v>57980</v>
      </c>
      <c r="Y322">
        <f t="shared" si="40"/>
        <v>57751.66</v>
      </c>
      <c r="Z322" s="34">
        <f t="shared" si="43"/>
        <v>1.2842998472953893E-2</v>
      </c>
      <c r="AA322">
        <f t="shared" si="45"/>
        <v>245.19127878670028</v>
      </c>
      <c r="AC322" s="40">
        <v>43815</v>
      </c>
      <c r="AD322">
        <v>6876.58</v>
      </c>
      <c r="AF322" s="40">
        <v>43942</v>
      </c>
      <c r="AG322">
        <v>6910</v>
      </c>
    </row>
    <row r="323" spans="1:38" x14ac:dyDescent="0.25">
      <c r="A323" s="33">
        <v>43817</v>
      </c>
      <c r="B323">
        <v>7131.58</v>
      </c>
      <c r="D323" s="5">
        <v>43944</v>
      </c>
      <c r="E323">
        <v>8721</v>
      </c>
      <c r="G323" s="5">
        <f t="shared" si="36"/>
        <v>43944</v>
      </c>
      <c r="H323">
        <f t="shared" si="37"/>
        <v>7541.59</v>
      </c>
      <c r="I323">
        <f t="shared" si="38"/>
        <v>8721</v>
      </c>
      <c r="J323" s="34">
        <f t="shared" si="41"/>
        <v>-4.7827953625079189E-4</v>
      </c>
      <c r="K323">
        <f t="shared" si="42"/>
        <v>97.497632542957575</v>
      </c>
      <c r="L323" s="39">
        <f t="shared" si="39"/>
        <v>9.6728283388411995E-3</v>
      </c>
      <c r="N323" s="33">
        <v>43816</v>
      </c>
      <c r="O323">
        <v>6616.45</v>
      </c>
      <c r="Q323" s="33">
        <v>44273</v>
      </c>
      <c r="T323" s="37">
        <f t="shared" si="44"/>
        <v>-136.51000000000204</v>
      </c>
      <c r="U323">
        <v>57365</v>
      </c>
      <c r="Y323">
        <f t="shared" si="40"/>
        <v>57501.51</v>
      </c>
      <c r="Z323" s="34">
        <f t="shared" si="43"/>
        <v>6.2756286735154987E-3</v>
      </c>
      <c r="AA323">
        <f t="shared" si="45"/>
        <v>246.73000820635002</v>
      </c>
      <c r="AC323" s="40">
        <v>43816</v>
      </c>
      <c r="AD323">
        <v>6616.45</v>
      </c>
      <c r="AF323" s="40">
        <v>43943</v>
      </c>
      <c r="AG323">
        <v>7160</v>
      </c>
    </row>
    <row r="324" spans="1:38" x14ac:dyDescent="0.25">
      <c r="A324" s="33">
        <v>43818</v>
      </c>
      <c r="B324">
        <v>7157.05</v>
      </c>
      <c r="D324" s="5">
        <v>43945</v>
      </c>
      <c r="E324">
        <v>8687</v>
      </c>
      <c r="G324" s="5">
        <f t="shared" si="36"/>
        <v>43945</v>
      </c>
      <c r="H324">
        <f t="shared" si="37"/>
        <v>7533.88</v>
      </c>
      <c r="I324">
        <f t="shared" si="38"/>
        <v>8687</v>
      </c>
      <c r="J324" s="34">
        <f t="shared" si="41"/>
        <v>2.8763046428383898E-3</v>
      </c>
      <c r="K324">
        <f t="shared" si="42"/>
        <v>97.77806543610663</v>
      </c>
      <c r="L324" s="39">
        <f t="shared" si="39"/>
        <v>1.924980794551101E-2</v>
      </c>
      <c r="N324" s="33">
        <v>43817</v>
      </c>
      <c r="O324">
        <v>7131.58</v>
      </c>
      <c r="Q324" s="33">
        <v>44274</v>
      </c>
      <c r="T324" s="37">
        <f t="shared" si="44"/>
        <v>564.98999999999796</v>
      </c>
      <c r="U324">
        <v>58975</v>
      </c>
      <c r="Y324">
        <f t="shared" si="40"/>
        <v>58410.01</v>
      </c>
      <c r="Z324" s="34">
        <f t="shared" si="43"/>
        <v>1.226630874854906E-2</v>
      </c>
      <c r="AA324">
        <f t="shared" si="45"/>
        <v>249.75647466454114</v>
      </c>
      <c r="AC324" s="40">
        <v>43817</v>
      </c>
      <c r="AD324">
        <v>7131.58</v>
      </c>
      <c r="AF324" s="40">
        <v>43944</v>
      </c>
      <c r="AG324">
        <v>7660</v>
      </c>
    </row>
    <row r="325" spans="1:38" x14ac:dyDescent="0.25">
      <c r="A325" s="33">
        <v>43819</v>
      </c>
      <c r="B325">
        <v>7198.73</v>
      </c>
      <c r="D325" s="5">
        <v>43948</v>
      </c>
      <c r="E325">
        <v>8898</v>
      </c>
      <c r="G325" s="5">
        <f t="shared" si="36"/>
        <v>43948</v>
      </c>
      <c r="H325">
        <f t="shared" si="37"/>
        <v>7708.12</v>
      </c>
      <c r="I325">
        <f t="shared" si="38"/>
        <v>8898</v>
      </c>
      <c r="J325" s="34">
        <f t="shared" si="41"/>
        <v>-1.1616424626543775E-3</v>
      </c>
      <c r="K325">
        <f t="shared" si="42"/>
        <v>97.664482283379854</v>
      </c>
      <c r="L325" s="39">
        <f t="shared" si="39"/>
        <v>9.8707820883066066E-3</v>
      </c>
      <c r="N325" s="33">
        <v>43818</v>
      </c>
      <c r="O325">
        <v>7157.05</v>
      </c>
      <c r="Q325" s="33">
        <v>44277</v>
      </c>
      <c r="T325" s="37">
        <f t="shared" si="44"/>
        <v>1050.1699999999983</v>
      </c>
      <c r="U325">
        <v>55605</v>
      </c>
      <c r="Y325">
        <f t="shared" si="40"/>
        <v>54554.83</v>
      </c>
      <c r="Z325" s="34">
        <f t="shared" si="43"/>
        <v>-8.859186000090391E-3</v>
      </c>
      <c r="AA325">
        <f t="shared" si="45"/>
        <v>247.5438356007611</v>
      </c>
      <c r="AC325" s="40">
        <v>43818</v>
      </c>
      <c r="AD325">
        <v>7157.05</v>
      </c>
      <c r="AF325" s="40">
        <v>43945</v>
      </c>
      <c r="AG325">
        <v>7610</v>
      </c>
    </row>
    <row r="326" spans="1:38" x14ac:dyDescent="0.25">
      <c r="A326" s="33">
        <v>43820</v>
      </c>
      <c r="B326">
        <v>7198.73</v>
      </c>
      <c r="D326" s="5">
        <v>43949</v>
      </c>
      <c r="E326">
        <v>8898</v>
      </c>
      <c r="G326" s="5">
        <f t="shared" ref="G326:G389" si="46">D326</f>
        <v>43949</v>
      </c>
      <c r="H326">
        <f t="shared" ref="H326:H389" si="47">VLOOKUP($G326,$A:$B,2,FALSE)</f>
        <v>7736.85</v>
      </c>
      <c r="I326">
        <f t="shared" ref="I326:I389" si="48">E326</f>
        <v>8898</v>
      </c>
      <c r="J326" s="34">
        <f t="shared" si="41"/>
        <v>3.7272382889732558E-3</v>
      </c>
      <c r="K326">
        <f t="shared" si="42"/>
        <v>98.028501081219218</v>
      </c>
      <c r="L326" s="39">
        <f t="shared" ref="L326:L327" si="49">U327/Y327-1</f>
        <v>1.09976638544238E-2</v>
      </c>
      <c r="N326" s="33">
        <v>43819</v>
      </c>
      <c r="O326">
        <v>7198.73</v>
      </c>
      <c r="Q326" s="33">
        <v>44278</v>
      </c>
      <c r="T326" s="37">
        <f t="shared" si="44"/>
        <v>537.44000000000233</v>
      </c>
      <c r="U326">
        <v>54985</v>
      </c>
      <c r="Y326">
        <f t="shared" ref="Y326:Y389" si="50">VLOOKUP(Q326,BTCSPOT,2,FALSE)</f>
        <v>54447.56</v>
      </c>
      <c r="Z326" s="34">
        <f t="shared" si="43"/>
        <v>9.1837977358453227E-3</v>
      </c>
      <c r="AA326">
        <f t="shared" si="45"/>
        <v>249.81722811767384</v>
      </c>
      <c r="AC326" s="40">
        <v>43819</v>
      </c>
      <c r="AD326">
        <v>7198.73</v>
      </c>
      <c r="AF326" s="40">
        <v>43948</v>
      </c>
      <c r="AG326">
        <v>7795</v>
      </c>
    </row>
    <row r="327" spans="1:38" x14ac:dyDescent="0.25">
      <c r="A327" s="33">
        <v>43821</v>
      </c>
      <c r="B327">
        <v>7407.05</v>
      </c>
      <c r="D327" s="5">
        <v>43950</v>
      </c>
      <c r="E327">
        <v>10094</v>
      </c>
      <c r="G327" s="5">
        <f t="shared" si="46"/>
        <v>43950</v>
      </c>
      <c r="H327">
        <f t="shared" si="47"/>
        <v>8933.48</v>
      </c>
      <c r="I327">
        <f t="shared" si="48"/>
        <v>10094</v>
      </c>
      <c r="J327" s="34">
        <f t="shared" ref="J327:J390" si="51">IF(I326&gt;H326,H327/H326-I327/I326,-(H327/H326-I327/I326))</f>
        <v>2.0254077295427386E-2</v>
      </c>
      <c r="K327">
        <f t="shared" ref="K327:K390" si="52">K326*(1+J327)</f>
        <v>100.01397791927312</v>
      </c>
      <c r="L327" s="39">
        <f t="shared" si="49"/>
        <v>3.7305044652016228E-3</v>
      </c>
      <c r="N327" s="33">
        <v>43820</v>
      </c>
      <c r="O327">
        <v>7198.73</v>
      </c>
      <c r="Q327" s="33">
        <v>44279</v>
      </c>
      <c r="T327" s="37">
        <f>U327-Y327</f>
        <v>594.43000000000029</v>
      </c>
      <c r="U327">
        <v>54645</v>
      </c>
      <c r="Y327">
        <f t="shared" si="50"/>
        <v>54050.57</v>
      </c>
      <c r="Z327" s="34">
        <f t="shared" ref="Z327:Z328" si="53">IF(U326&gt;Y326,-U327/U326+Y327/Y326,(U327/U326-Y327/Y326))</f>
        <v>-1.1077312318128474E-3</v>
      </c>
      <c r="AA327">
        <f t="shared" si="45"/>
        <v>249.54049777184298</v>
      </c>
      <c r="AC327" s="40">
        <v>43820</v>
      </c>
      <c r="AD327">
        <v>7198.73</v>
      </c>
      <c r="AF327" s="40">
        <v>43949</v>
      </c>
      <c r="AG327">
        <v>7785</v>
      </c>
      <c r="AK327" t="s">
        <v>10712</v>
      </c>
      <c r="AL327" s="35">
        <f>Y328/Y261-U328/U261</f>
        <v>8.3028863718157098E-2</v>
      </c>
    </row>
    <row r="328" spans="1:38" x14ac:dyDescent="0.25">
      <c r="A328" s="33">
        <v>43822</v>
      </c>
      <c r="B328">
        <v>7319.77</v>
      </c>
      <c r="D328" s="5">
        <v>43951</v>
      </c>
      <c r="E328">
        <v>10214</v>
      </c>
      <c r="G328" s="5">
        <f t="shared" si="46"/>
        <v>43951</v>
      </c>
      <c r="H328">
        <f t="shared" si="47"/>
        <v>8826.56</v>
      </c>
      <c r="I328">
        <f t="shared" si="48"/>
        <v>10214</v>
      </c>
      <c r="J328" s="34">
        <f t="shared" si="51"/>
        <v>-2.3856710665119185E-2</v>
      </c>
      <c r="K328">
        <f t="shared" si="52"/>
        <v>97.627973385585406</v>
      </c>
      <c r="L328" s="39">
        <f>V329/Y329-1</f>
        <v>2.1989911946652896E-2</v>
      </c>
      <c r="N328" s="33">
        <v>43821</v>
      </c>
      <c r="O328">
        <v>7407.05</v>
      </c>
      <c r="Q328" s="33">
        <v>44280</v>
      </c>
      <c r="T328" s="3">
        <f t="shared" ref="T328:T391" si="54">V328-Y328</f>
        <v>1458.989999999998</v>
      </c>
      <c r="U328">
        <v>52195</v>
      </c>
      <c r="V328">
        <v>53460</v>
      </c>
      <c r="Y328">
        <f t="shared" si="50"/>
        <v>52001.01</v>
      </c>
      <c r="Z328" s="34">
        <f t="shared" si="53"/>
        <v>6.915538989304193E-3</v>
      </c>
      <c r="AA328">
        <f t="shared" ref="AA328:AA391" si="55">AA327*(1+Z328)</f>
        <v>251.2662048135945</v>
      </c>
      <c r="AC328" s="40">
        <v>43821</v>
      </c>
      <c r="AD328">
        <v>7407.05</v>
      </c>
      <c r="AF328" s="40">
        <v>43950</v>
      </c>
      <c r="AG328">
        <v>8860</v>
      </c>
      <c r="AK328" t="s">
        <v>10710</v>
      </c>
      <c r="AL328" s="35">
        <f>Y393/Y328-V393/V328</f>
        <v>1.9322159507369374E-2</v>
      </c>
    </row>
    <row r="329" spans="1:38" x14ac:dyDescent="0.25">
      <c r="A329" s="33">
        <v>43823</v>
      </c>
      <c r="B329">
        <v>7246.81</v>
      </c>
      <c r="D329" s="5">
        <v>43952</v>
      </c>
      <c r="E329">
        <v>10111</v>
      </c>
      <c r="G329" s="5">
        <f t="shared" si="46"/>
        <v>43952</v>
      </c>
      <c r="H329">
        <f t="shared" si="47"/>
        <v>8734.2000000000007</v>
      </c>
      <c r="I329">
        <f t="shared" si="48"/>
        <v>10111</v>
      </c>
      <c r="J329" s="34">
        <f t="shared" si="51"/>
        <v>-3.7967451580922518E-4</v>
      </c>
      <c r="K329">
        <f t="shared" si="52"/>
        <v>97.590906532060799</v>
      </c>
      <c r="L329" s="39">
        <f t="shared" ref="L329:L392" si="56">V330/Y330-1</f>
        <v>3.3732365266662345E-2</v>
      </c>
      <c r="N329" s="33">
        <v>43822</v>
      </c>
      <c r="O329">
        <v>7319.77</v>
      </c>
      <c r="Q329" s="33">
        <v>44281</v>
      </c>
      <c r="T329" s="3">
        <f t="shared" si="54"/>
        <v>1187.510000000002</v>
      </c>
      <c r="V329">
        <v>55190</v>
      </c>
      <c r="Y329">
        <f t="shared" si="50"/>
        <v>54002.49</v>
      </c>
      <c r="Z329" s="34">
        <f>IF(V328&gt;Y328,-V329/V328+Y329/Y328,(V329/V328-Y329/Y328))</f>
        <v>6.1286089485350637E-3</v>
      </c>
      <c r="AA329">
        <f t="shared" si="55"/>
        <v>252.80611712487953</v>
      </c>
      <c r="AC329" s="40">
        <v>43822</v>
      </c>
      <c r="AD329">
        <v>7319.77</v>
      </c>
      <c r="AF329" s="40">
        <v>43951</v>
      </c>
      <c r="AG329">
        <v>8950</v>
      </c>
      <c r="AK329" t="s">
        <v>10711</v>
      </c>
      <c r="AL329" s="35">
        <f>Y458/Y394-W458/W394</f>
        <v>4.7487939159507331E-3</v>
      </c>
    </row>
    <row r="330" spans="1:38" x14ac:dyDescent="0.25">
      <c r="A330" s="33">
        <v>43824</v>
      </c>
      <c r="B330">
        <v>7211.27</v>
      </c>
      <c r="D330" s="5">
        <v>43955</v>
      </c>
      <c r="E330">
        <v>10219</v>
      </c>
      <c r="G330" s="5">
        <f t="shared" si="46"/>
        <v>43955</v>
      </c>
      <c r="H330">
        <f t="shared" si="47"/>
        <v>8921.68</v>
      </c>
      <c r="I330">
        <f t="shared" si="48"/>
        <v>10219</v>
      </c>
      <c r="J330" s="34">
        <f t="shared" si="51"/>
        <v>1.0783609393767657E-2</v>
      </c>
      <c r="K330">
        <f t="shared" si="52"/>
        <v>98.643288748486228</v>
      </c>
      <c r="L330" s="39">
        <f t="shared" si="56"/>
        <v>3.4365159022778036E-2</v>
      </c>
      <c r="N330" s="33">
        <v>43823</v>
      </c>
      <c r="O330">
        <v>7246.81</v>
      </c>
      <c r="Q330" s="33">
        <v>44284</v>
      </c>
      <c r="T330" s="3">
        <f t="shared" si="54"/>
        <v>1930.6500000000015</v>
      </c>
      <c r="V330">
        <v>59165</v>
      </c>
      <c r="Y330">
        <f t="shared" si="50"/>
        <v>57234.35</v>
      </c>
      <c r="Z330" s="34">
        <f>IF(V329&gt;Y329,-V330/V329+Y330/Y329,(V330/V329-Y330/Y329))</f>
        <v>-1.2177417705673044E-2</v>
      </c>
      <c r="AA330">
        <f t="shared" si="55"/>
        <v>249.72759143810057</v>
      </c>
      <c r="AC330" s="40">
        <v>43823</v>
      </c>
      <c r="AD330">
        <v>7246.81</v>
      </c>
      <c r="AF330" s="40">
        <v>43952</v>
      </c>
      <c r="AG330">
        <v>8850</v>
      </c>
      <c r="AK330" t="s">
        <v>10713</v>
      </c>
      <c r="AL330" s="35">
        <f>Y479/Y458-X479/X458</f>
        <v>-2.2158389785547961E-2</v>
      </c>
    </row>
    <row r="331" spans="1:38" x14ac:dyDescent="0.25">
      <c r="A331" s="33">
        <v>43825</v>
      </c>
      <c r="B331">
        <v>7189.08</v>
      </c>
      <c r="D331" s="5">
        <v>43956</v>
      </c>
      <c r="E331">
        <v>10277</v>
      </c>
      <c r="G331" s="5">
        <f t="shared" si="46"/>
        <v>43956</v>
      </c>
      <c r="H331">
        <f t="shared" si="47"/>
        <v>8951.51</v>
      </c>
      <c r="I331">
        <f t="shared" si="48"/>
        <v>10277</v>
      </c>
      <c r="J331" s="34">
        <f t="shared" si="51"/>
        <v>-2.3321614450582118E-3</v>
      </c>
      <c r="K331">
        <f t="shared" si="52"/>
        <v>98.413236673653259</v>
      </c>
      <c r="L331" s="39">
        <f t="shared" si="56"/>
        <v>2.5183089609601028E-2</v>
      </c>
      <c r="N331" s="33">
        <v>43824</v>
      </c>
      <c r="O331">
        <v>7211.27</v>
      </c>
      <c r="Q331" s="33">
        <v>44285</v>
      </c>
      <c r="T331" s="3">
        <f t="shared" si="54"/>
        <v>2016.3300000000017</v>
      </c>
      <c r="V331">
        <v>60690</v>
      </c>
      <c r="Y331">
        <f t="shared" si="50"/>
        <v>58673.67</v>
      </c>
      <c r="Z331" s="34">
        <f t="shared" ref="Z331:Z393" si="57">IF(V330&gt;Y330,-V331/V330+Y331/Y330,(V331/V330-Y331/Y330))</f>
        <v>-6.2753878178645195E-4</v>
      </c>
      <c r="AA331">
        <f t="shared" si="55"/>
        <v>249.57087768959104</v>
      </c>
      <c r="AC331" s="40">
        <v>43824</v>
      </c>
      <c r="AD331">
        <v>7211.27</v>
      </c>
      <c r="AF331" s="40">
        <v>43955</v>
      </c>
      <c r="AG331">
        <v>8965</v>
      </c>
    </row>
    <row r="332" spans="1:38" x14ac:dyDescent="0.25">
      <c r="A332" s="33">
        <v>43826</v>
      </c>
      <c r="B332">
        <v>7219.5</v>
      </c>
      <c r="D332" s="5">
        <v>43957</v>
      </c>
      <c r="E332">
        <v>10683</v>
      </c>
      <c r="G332" s="5">
        <f t="shared" si="46"/>
        <v>43957</v>
      </c>
      <c r="H332">
        <f t="shared" si="47"/>
        <v>9250.9</v>
      </c>
      <c r="I332">
        <f t="shared" si="48"/>
        <v>10683</v>
      </c>
      <c r="J332" s="34">
        <f t="shared" si="51"/>
        <v>-6.0599384777801912E-3</v>
      </c>
      <c r="K332">
        <f t="shared" si="52"/>
        <v>97.816858514011699</v>
      </c>
      <c r="L332" s="39">
        <f t="shared" si="56"/>
        <v>3.0245101153962839E-2</v>
      </c>
      <c r="N332" s="33">
        <v>43825</v>
      </c>
      <c r="O332">
        <v>7189.08</v>
      </c>
      <c r="Q332" s="33">
        <v>44286</v>
      </c>
      <c r="T332" s="3">
        <f t="shared" si="54"/>
        <v>1484.8000000000029</v>
      </c>
      <c r="V332">
        <v>60445</v>
      </c>
      <c r="Y332">
        <f t="shared" si="50"/>
        <v>58960.2</v>
      </c>
      <c r="Z332" s="34">
        <f t="shared" si="57"/>
        <v>8.9203600101301905E-3</v>
      </c>
      <c r="AA332">
        <f t="shared" si="55"/>
        <v>251.79713976662637</v>
      </c>
      <c r="AC332" s="40">
        <v>43825</v>
      </c>
      <c r="AD332">
        <v>7189.08</v>
      </c>
      <c r="AF332" s="40">
        <v>43956</v>
      </c>
      <c r="AG332">
        <v>9020</v>
      </c>
    </row>
    <row r="333" spans="1:38" x14ac:dyDescent="0.25">
      <c r="A333" s="33">
        <v>43827</v>
      </c>
      <c r="B333">
        <v>7219.5</v>
      </c>
      <c r="D333" s="5">
        <v>43958</v>
      </c>
      <c r="E333">
        <v>11449</v>
      </c>
      <c r="G333" s="5">
        <f t="shared" si="46"/>
        <v>43958</v>
      </c>
      <c r="H333">
        <f t="shared" si="47"/>
        <v>9801.31</v>
      </c>
      <c r="I333">
        <f t="shared" si="48"/>
        <v>11449</v>
      </c>
      <c r="J333" s="34">
        <f t="shared" si="51"/>
        <v>-1.2204710442916378E-2</v>
      </c>
      <c r="K333">
        <f t="shared" si="52"/>
        <v>96.623032079412468</v>
      </c>
      <c r="L333" s="39">
        <f t="shared" si="56"/>
        <v>3.3493788470545072E-2</v>
      </c>
      <c r="N333" s="33">
        <v>43826</v>
      </c>
      <c r="O333">
        <v>7219.5</v>
      </c>
      <c r="Q333" s="33">
        <v>44287</v>
      </c>
      <c r="T333" s="3">
        <f t="shared" si="54"/>
        <v>1780.2200000000012</v>
      </c>
      <c r="V333">
        <v>60640</v>
      </c>
      <c r="Y333">
        <f t="shared" si="50"/>
        <v>58859.78</v>
      </c>
      <c r="Z333" s="34">
        <f t="shared" si="57"/>
        <v>-4.9292561147918912E-3</v>
      </c>
      <c r="AA333">
        <f t="shared" si="55"/>
        <v>250.55596717574463</v>
      </c>
      <c r="AC333" s="40">
        <v>43826</v>
      </c>
      <c r="AD333">
        <v>7219.5</v>
      </c>
      <c r="AF333" s="40">
        <v>43957</v>
      </c>
      <c r="AG333">
        <v>9385</v>
      </c>
    </row>
    <row r="334" spans="1:38" x14ac:dyDescent="0.25">
      <c r="A334" s="33">
        <v>43828</v>
      </c>
      <c r="B334">
        <v>7388.48</v>
      </c>
      <c r="D334" s="5">
        <v>43959</v>
      </c>
      <c r="E334">
        <v>11472</v>
      </c>
      <c r="G334" s="5">
        <f t="shared" si="46"/>
        <v>43959</v>
      </c>
      <c r="H334">
        <f t="shared" si="47"/>
        <v>9998.9</v>
      </c>
      <c r="I334">
        <f t="shared" si="48"/>
        <v>11472</v>
      </c>
      <c r="J334" s="34">
        <f t="shared" si="51"/>
        <v>1.8150641025927561E-2</v>
      </c>
      <c r="K334">
        <f t="shared" si="52"/>
        <v>98.376802049522567</v>
      </c>
      <c r="L334" s="39">
        <f t="shared" si="56"/>
        <v>3.7175033512394817E-2</v>
      </c>
      <c r="N334" s="33">
        <v>43827</v>
      </c>
      <c r="O334">
        <v>7219.5</v>
      </c>
      <c r="Q334" s="33">
        <v>44288</v>
      </c>
      <c r="T334" s="3">
        <f t="shared" si="54"/>
        <v>1965.239999999998</v>
      </c>
      <c r="V334">
        <v>60640</v>
      </c>
      <c r="Y334">
        <f t="shared" si="50"/>
        <v>58674.76</v>
      </c>
      <c r="Z334" s="34">
        <f t="shared" si="57"/>
        <v>-3.1434028465616715E-3</v>
      </c>
      <c r="AA334">
        <f t="shared" si="55"/>
        <v>249.76836883530137</v>
      </c>
      <c r="AC334" s="40">
        <v>43827</v>
      </c>
      <c r="AD334">
        <v>7219.5</v>
      </c>
      <c r="AF334" s="40">
        <v>43958</v>
      </c>
      <c r="AG334">
        <v>10060</v>
      </c>
    </row>
    <row r="335" spans="1:38" x14ac:dyDescent="0.25">
      <c r="A335" s="33">
        <v>43829</v>
      </c>
      <c r="B335">
        <v>7243.35</v>
      </c>
      <c r="D335" s="5">
        <v>43962</v>
      </c>
      <c r="E335">
        <v>10059</v>
      </c>
      <c r="G335" s="5">
        <f t="shared" si="46"/>
        <v>43962</v>
      </c>
      <c r="H335">
        <f t="shared" si="47"/>
        <v>8636.2099999999991</v>
      </c>
      <c r="I335">
        <f t="shared" si="48"/>
        <v>10059</v>
      </c>
      <c r="J335" s="34">
        <f t="shared" si="51"/>
        <v>-1.3114535172090713E-2</v>
      </c>
      <c r="K335">
        <f t="shared" si="52"/>
        <v>97.086636018926299</v>
      </c>
      <c r="L335" s="39">
        <f t="shared" si="56"/>
        <v>2.6288260034918576E-2</v>
      </c>
      <c r="N335" s="33">
        <v>43828</v>
      </c>
      <c r="O335">
        <v>7388.48</v>
      </c>
      <c r="Q335" s="33">
        <v>44291</v>
      </c>
      <c r="T335" s="3">
        <f t="shared" si="54"/>
        <v>2185.8600000000006</v>
      </c>
      <c r="V335">
        <v>60985</v>
      </c>
      <c r="Y335">
        <f t="shared" si="50"/>
        <v>58799.14</v>
      </c>
      <c r="Z335" s="34">
        <f t="shared" si="57"/>
        <v>-3.569492786775097E-3</v>
      </c>
      <c r="AA335">
        <f t="shared" si="55"/>
        <v>248.87682244437917</v>
      </c>
      <c r="AC335" s="40">
        <v>43828</v>
      </c>
      <c r="AD335">
        <v>7388.48</v>
      </c>
      <c r="AF335" s="40">
        <v>43959</v>
      </c>
      <c r="AG335">
        <v>10090</v>
      </c>
    </row>
    <row r="336" spans="1:38" x14ac:dyDescent="0.25">
      <c r="A336" s="33">
        <v>43830</v>
      </c>
      <c r="B336">
        <v>7158.27</v>
      </c>
      <c r="D336" s="5">
        <v>43963</v>
      </c>
      <c r="E336">
        <v>10145</v>
      </c>
      <c r="G336" s="5">
        <f t="shared" si="46"/>
        <v>43963</v>
      </c>
      <c r="H336">
        <f t="shared" si="47"/>
        <v>8824.98</v>
      </c>
      <c r="I336">
        <f t="shared" si="48"/>
        <v>10145</v>
      </c>
      <c r="J336" s="34">
        <f t="shared" si="51"/>
        <v>1.3308410179010854E-2</v>
      </c>
      <c r="K336">
        <f t="shared" si="52"/>
        <v>98.378704793966506</v>
      </c>
      <c r="L336" s="39">
        <f t="shared" si="56"/>
        <v>1.5248016811660658E-2</v>
      </c>
      <c r="N336" s="33">
        <v>43829</v>
      </c>
      <c r="O336">
        <v>7243.35</v>
      </c>
      <c r="Q336" s="33">
        <v>44292</v>
      </c>
      <c r="T336" s="3">
        <f t="shared" si="54"/>
        <v>1531.1299999999974</v>
      </c>
      <c r="V336">
        <v>59775</v>
      </c>
      <c r="Y336">
        <f t="shared" si="50"/>
        <v>58243.87</v>
      </c>
      <c r="Z336" s="34">
        <f t="shared" si="57"/>
        <v>1.0397439028311473E-2</v>
      </c>
      <c r="AA336">
        <f t="shared" si="55"/>
        <v>251.4645040313045</v>
      </c>
      <c r="AC336" s="40">
        <v>43829</v>
      </c>
      <c r="AD336">
        <v>7243.35</v>
      </c>
      <c r="AF336" s="40">
        <v>43962</v>
      </c>
      <c r="AG336">
        <v>8845</v>
      </c>
    </row>
    <row r="337" spans="1:33" x14ac:dyDescent="0.25">
      <c r="A337" s="33">
        <v>43831</v>
      </c>
      <c r="B337">
        <v>7216.21</v>
      </c>
      <c r="D337" s="5">
        <v>43964</v>
      </c>
      <c r="E337">
        <v>10603</v>
      </c>
      <c r="G337" s="5">
        <f t="shared" si="46"/>
        <v>43964</v>
      </c>
      <c r="H337">
        <f t="shared" si="47"/>
        <v>9300.0400000000009</v>
      </c>
      <c r="I337">
        <f t="shared" si="48"/>
        <v>10603</v>
      </c>
      <c r="J337" s="34">
        <f t="shared" si="51"/>
        <v>8.6858916517009721E-3</v>
      </c>
      <c r="K337">
        <f t="shared" si="52"/>
        <v>99.233211564641579</v>
      </c>
      <c r="L337" s="39">
        <f t="shared" si="56"/>
        <v>2.2206287331507646E-2</v>
      </c>
      <c r="N337" s="33">
        <v>43830</v>
      </c>
      <c r="O337">
        <v>7158.27</v>
      </c>
      <c r="Q337" s="33">
        <v>44293</v>
      </c>
      <c r="T337" s="3">
        <f t="shared" si="54"/>
        <v>857.36000000000058</v>
      </c>
      <c r="V337">
        <v>57085</v>
      </c>
      <c r="Y337">
        <f t="shared" si="50"/>
        <v>56227.64</v>
      </c>
      <c r="Z337" s="34">
        <f t="shared" si="57"/>
        <v>1.0385057657378405E-2</v>
      </c>
      <c r="AA337">
        <f t="shared" si="55"/>
        <v>254.07597740445362</v>
      </c>
      <c r="AC337" s="40">
        <v>43830</v>
      </c>
      <c r="AD337">
        <v>7158.27</v>
      </c>
      <c r="AF337" s="40">
        <v>43963</v>
      </c>
      <c r="AG337">
        <v>8930</v>
      </c>
    </row>
    <row r="338" spans="1:33" x14ac:dyDescent="0.25">
      <c r="A338" s="33">
        <v>43832</v>
      </c>
      <c r="B338">
        <v>6960.58</v>
      </c>
      <c r="D338" s="5">
        <v>43965</v>
      </c>
      <c r="E338">
        <v>11123</v>
      </c>
      <c r="G338" s="5">
        <f t="shared" si="46"/>
        <v>43965</v>
      </c>
      <c r="H338">
        <f t="shared" si="47"/>
        <v>9656.61</v>
      </c>
      <c r="I338">
        <f t="shared" si="48"/>
        <v>11123</v>
      </c>
      <c r="J338" s="34">
        <f t="shared" si="51"/>
        <v>-1.0702028448589695E-2</v>
      </c>
      <c r="K338">
        <f t="shared" si="52"/>
        <v>98.171214911431861</v>
      </c>
      <c r="L338" s="39">
        <f t="shared" si="56"/>
        <v>2.1709615041759944E-2</v>
      </c>
      <c r="N338" s="33">
        <v>43831</v>
      </c>
      <c r="O338">
        <v>7216.21</v>
      </c>
      <c r="Q338" s="33">
        <v>44294</v>
      </c>
      <c r="T338" s="3">
        <f t="shared" si="54"/>
        <v>1280.8399999999965</v>
      </c>
      <c r="V338">
        <v>58960</v>
      </c>
      <c r="Y338">
        <f t="shared" si="50"/>
        <v>57679.16</v>
      </c>
      <c r="Z338" s="34">
        <f t="shared" si="57"/>
        <v>-7.030694554393202E-3</v>
      </c>
      <c r="AA338">
        <f t="shared" si="55"/>
        <v>252.289646813714</v>
      </c>
      <c r="AC338" s="40">
        <v>43831</v>
      </c>
      <c r="AD338">
        <v>7216.21</v>
      </c>
      <c r="AF338" s="40">
        <v>43964</v>
      </c>
      <c r="AG338">
        <v>9325</v>
      </c>
    </row>
    <row r="339" spans="1:33" x14ac:dyDescent="0.25">
      <c r="A339" s="33">
        <v>43833</v>
      </c>
      <c r="B339">
        <v>7269.82</v>
      </c>
      <c r="D339" s="5">
        <v>43966</v>
      </c>
      <c r="E339">
        <v>10745</v>
      </c>
      <c r="G339" s="5">
        <f t="shared" si="46"/>
        <v>43966</v>
      </c>
      <c r="H339">
        <f t="shared" si="47"/>
        <v>9241.91</v>
      </c>
      <c r="I339">
        <f t="shared" si="48"/>
        <v>10745</v>
      </c>
      <c r="J339" s="34">
        <f t="shared" si="51"/>
        <v>-8.9610397650066176E-3</v>
      </c>
      <c r="K339">
        <f t="shared" si="52"/>
        <v>97.291498750831508</v>
      </c>
      <c r="L339" s="39">
        <f t="shared" si="56"/>
        <v>2.3710058634911046E-2</v>
      </c>
      <c r="N339" s="33">
        <v>43832</v>
      </c>
      <c r="O339">
        <v>6960.58</v>
      </c>
      <c r="Q339" s="33">
        <v>44295</v>
      </c>
      <c r="T339" s="3">
        <f t="shared" si="54"/>
        <v>1266.4000000000015</v>
      </c>
      <c r="V339">
        <v>59600</v>
      </c>
      <c r="Y339">
        <f t="shared" si="50"/>
        <v>58333.599999999999</v>
      </c>
      <c r="Z339" s="34">
        <f t="shared" si="57"/>
        <v>4.9139556786337302E-4</v>
      </c>
      <c r="AA339">
        <f t="shared" si="55"/>
        <v>252.41362082797608</v>
      </c>
      <c r="AC339" s="40">
        <v>43832</v>
      </c>
      <c r="AD339">
        <v>6960.58</v>
      </c>
      <c r="AF339" s="40">
        <v>43965</v>
      </c>
      <c r="AG339">
        <v>9815</v>
      </c>
    </row>
    <row r="340" spans="1:33" x14ac:dyDescent="0.25">
      <c r="A340" s="33">
        <v>43834</v>
      </c>
      <c r="B340">
        <v>7269.82</v>
      </c>
      <c r="D340" s="5">
        <v>43969</v>
      </c>
      <c r="E340">
        <v>11146</v>
      </c>
      <c r="G340" s="5">
        <f t="shared" si="46"/>
        <v>43969</v>
      </c>
      <c r="H340">
        <f t="shared" si="47"/>
        <v>9677.73</v>
      </c>
      <c r="I340">
        <f t="shared" si="48"/>
        <v>11146</v>
      </c>
      <c r="J340" s="34">
        <f t="shared" si="51"/>
        <v>9.8372352882547531E-3</v>
      </c>
      <c r="K340">
        <f t="shared" si="52"/>
        <v>98.248578115590377</v>
      </c>
      <c r="L340" s="39">
        <f t="shared" si="56"/>
        <v>2.3126407184529629E-2</v>
      </c>
      <c r="N340" s="33">
        <v>43833</v>
      </c>
      <c r="O340">
        <v>7269.82</v>
      </c>
      <c r="Q340" s="33">
        <v>44298</v>
      </c>
      <c r="T340" s="3">
        <f t="shared" si="54"/>
        <v>1422.0800000000017</v>
      </c>
      <c r="V340">
        <v>61400</v>
      </c>
      <c r="Y340">
        <f t="shared" si="50"/>
        <v>59977.919999999998</v>
      </c>
      <c r="Z340" s="34">
        <f t="shared" si="57"/>
        <v>-2.0131282851432175E-3</v>
      </c>
      <c r="AA340">
        <f t="shared" si="55"/>
        <v>251.90547982833186</v>
      </c>
      <c r="AC340" s="40">
        <v>43833</v>
      </c>
      <c r="AD340">
        <v>7269.82</v>
      </c>
      <c r="AF340" s="40">
        <v>43966</v>
      </c>
      <c r="AG340">
        <v>9455</v>
      </c>
    </row>
    <row r="341" spans="1:33" x14ac:dyDescent="0.25">
      <c r="A341" s="33">
        <v>43835</v>
      </c>
      <c r="B341">
        <v>7363.55</v>
      </c>
      <c r="D341" s="5">
        <v>43970</v>
      </c>
      <c r="E341">
        <v>11071</v>
      </c>
      <c r="G341" s="5">
        <f t="shared" si="46"/>
        <v>43970</v>
      </c>
      <c r="H341">
        <f t="shared" si="47"/>
        <v>9690.24</v>
      </c>
      <c r="I341">
        <f t="shared" si="48"/>
        <v>11071</v>
      </c>
      <c r="J341" s="34">
        <f t="shared" si="51"/>
        <v>8.0215298496419951E-3</v>
      </c>
      <c r="K341">
        <f t="shared" si="52"/>
        <v>99.036682017629474</v>
      </c>
      <c r="L341" s="39">
        <f t="shared" si="56"/>
        <v>1.4439716216560594E-2</v>
      </c>
      <c r="N341" s="33">
        <v>43834</v>
      </c>
      <c r="O341">
        <v>7269.82</v>
      </c>
      <c r="Q341" s="33">
        <v>44299</v>
      </c>
      <c r="T341" s="3">
        <f t="shared" si="54"/>
        <v>1461.4400000000023</v>
      </c>
      <c r="V341">
        <v>64655</v>
      </c>
      <c r="Y341">
        <f t="shared" si="50"/>
        <v>63193.56</v>
      </c>
      <c r="Z341" s="34">
        <f t="shared" si="57"/>
        <v>6.0070053662486522E-4</v>
      </c>
      <c r="AA341">
        <f t="shared" si="55"/>
        <v>252.05679958524348</v>
      </c>
      <c r="AC341" s="40">
        <v>43834</v>
      </c>
      <c r="AD341">
        <v>7269.82</v>
      </c>
      <c r="AF341" s="40">
        <v>43969</v>
      </c>
      <c r="AG341">
        <v>9830</v>
      </c>
    </row>
    <row r="342" spans="1:33" x14ac:dyDescent="0.25">
      <c r="A342" s="33">
        <v>43836</v>
      </c>
      <c r="B342">
        <v>7575.93</v>
      </c>
      <c r="D342" s="5">
        <v>43971</v>
      </c>
      <c r="E342">
        <v>10946</v>
      </c>
      <c r="G342" s="5">
        <f t="shared" si="46"/>
        <v>43971</v>
      </c>
      <c r="H342">
        <f t="shared" si="47"/>
        <v>9588.5499999999993</v>
      </c>
      <c r="I342">
        <f t="shared" si="48"/>
        <v>10946</v>
      </c>
      <c r="J342" s="34">
        <f t="shared" si="51"/>
        <v>7.9669551180217013E-4</v>
      </c>
      <c r="K342">
        <f t="shared" si="52"/>
        <v>99.115584097696697</v>
      </c>
      <c r="L342" s="39">
        <f t="shared" si="56"/>
        <v>2.2546971477342304E-2</v>
      </c>
      <c r="N342" s="33">
        <v>43835</v>
      </c>
      <c r="O342">
        <v>7363.55</v>
      </c>
      <c r="Q342" s="33">
        <v>44300</v>
      </c>
      <c r="T342" s="3">
        <f t="shared" si="54"/>
        <v>900.80999999999767</v>
      </c>
      <c r="V342">
        <v>63285</v>
      </c>
      <c r="Y342">
        <f t="shared" si="50"/>
        <v>62384.19</v>
      </c>
      <c r="Z342" s="34">
        <f t="shared" si="57"/>
        <v>8.3815973987636516E-3</v>
      </c>
      <c r="AA342">
        <f t="shared" si="55"/>
        <v>254.16943820098788</v>
      </c>
      <c r="AC342" s="40">
        <v>43835</v>
      </c>
      <c r="AD342">
        <v>7363.55</v>
      </c>
      <c r="AF342" s="40">
        <v>43970</v>
      </c>
      <c r="AG342">
        <v>9765</v>
      </c>
    </row>
    <row r="343" spans="1:33" x14ac:dyDescent="0.25">
      <c r="A343" s="33">
        <v>43837</v>
      </c>
      <c r="B343">
        <v>8021.36</v>
      </c>
      <c r="D343" s="5">
        <v>43972</v>
      </c>
      <c r="E343">
        <v>10379</v>
      </c>
      <c r="G343" s="5">
        <f t="shared" si="46"/>
        <v>43972</v>
      </c>
      <c r="H343">
        <f t="shared" si="47"/>
        <v>9056.92</v>
      </c>
      <c r="I343">
        <f t="shared" si="48"/>
        <v>10379</v>
      </c>
      <c r="J343" s="34">
        <f t="shared" si="51"/>
        <v>-3.6445096247766928E-3</v>
      </c>
      <c r="K343">
        <f t="shared" si="52"/>
        <v>98.754356397487271</v>
      </c>
      <c r="L343" s="39">
        <f t="shared" si="56"/>
        <v>1.362106731959889E-2</v>
      </c>
      <c r="N343" s="33">
        <v>43836</v>
      </c>
      <c r="O343">
        <v>7575.93</v>
      </c>
      <c r="Q343" s="33">
        <v>44301</v>
      </c>
      <c r="T343" s="3">
        <f t="shared" si="54"/>
        <v>1429.7099999999991</v>
      </c>
      <c r="V343">
        <v>64840</v>
      </c>
      <c r="Y343">
        <f t="shared" si="50"/>
        <v>63410.29</v>
      </c>
      <c r="Z343" s="34">
        <f t="shared" si="57"/>
        <v>-8.1233057942668996E-3</v>
      </c>
      <c r="AA343">
        <f t="shared" si="55"/>
        <v>252.10474213092422</v>
      </c>
      <c r="AC343" s="40">
        <v>43836</v>
      </c>
      <c r="AD343">
        <v>7575.93</v>
      </c>
      <c r="AF343" s="40">
        <v>43971</v>
      </c>
      <c r="AG343">
        <v>9640</v>
      </c>
    </row>
    <row r="344" spans="1:33" x14ac:dyDescent="0.25">
      <c r="A344" s="33">
        <v>43838</v>
      </c>
      <c r="B344">
        <v>8004.26</v>
      </c>
      <c r="D344" s="5">
        <v>43973</v>
      </c>
      <c r="E344">
        <v>10494</v>
      </c>
      <c r="G344" s="5">
        <f t="shared" si="46"/>
        <v>43973</v>
      </c>
      <c r="H344">
        <f t="shared" si="47"/>
        <v>9181</v>
      </c>
      <c r="I344">
        <f t="shared" si="48"/>
        <v>10494</v>
      </c>
      <c r="J344" s="34">
        <f t="shared" si="51"/>
        <v>2.6199561240018987E-3</v>
      </c>
      <c r="K344">
        <f t="shared" si="52"/>
        <v>99.013088478302734</v>
      </c>
      <c r="L344" s="39">
        <f t="shared" si="56"/>
        <v>1.3682580012520651E-2</v>
      </c>
      <c r="N344" s="33">
        <v>43837</v>
      </c>
      <c r="O344">
        <v>8021.36</v>
      </c>
      <c r="Q344" s="33">
        <v>44302</v>
      </c>
      <c r="T344" s="3">
        <f t="shared" si="54"/>
        <v>844.58000000000175</v>
      </c>
      <c r="V344">
        <v>62850</v>
      </c>
      <c r="Y344">
        <f t="shared" si="50"/>
        <v>62005.42</v>
      </c>
      <c r="Z344" s="34">
        <f t="shared" si="57"/>
        <v>8.5356945740380219E-3</v>
      </c>
      <c r="AA344">
        <f t="shared" si="55"/>
        <v>254.25663121042041</v>
      </c>
      <c r="AC344" s="40">
        <v>43837</v>
      </c>
      <c r="AD344">
        <v>8021.36</v>
      </c>
      <c r="AF344" s="40">
        <v>43972</v>
      </c>
      <c r="AG344">
        <v>9165</v>
      </c>
    </row>
    <row r="345" spans="1:33" x14ac:dyDescent="0.25">
      <c r="A345" s="33">
        <v>43839</v>
      </c>
      <c r="B345">
        <v>7786.84</v>
      </c>
      <c r="D345" s="5">
        <v>43976</v>
      </c>
      <c r="E345">
        <v>10494</v>
      </c>
      <c r="G345" s="5">
        <f t="shared" si="46"/>
        <v>43976</v>
      </c>
      <c r="H345">
        <f t="shared" si="47"/>
        <v>8914.3799999999992</v>
      </c>
      <c r="I345">
        <f t="shared" si="48"/>
        <v>10494</v>
      </c>
      <c r="J345" s="34">
        <f t="shared" si="51"/>
        <v>-2.9040409541444379E-2</v>
      </c>
      <c r="K345">
        <f t="shared" si="52"/>
        <v>96.137707838929558</v>
      </c>
      <c r="L345" s="39">
        <f t="shared" si="56"/>
        <v>1.1962922861594505E-2</v>
      </c>
      <c r="N345" s="33">
        <v>43838</v>
      </c>
      <c r="O345">
        <v>8004.26</v>
      </c>
      <c r="Q345" s="33">
        <v>44305</v>
      </c>
      <c r="T345" s="3">
        <f t="shared" si="54"/>
        <v>769.11000000000058</v>
      </c>
      <c r="V345">
        <v>56980</v>
      </c>
      <c r="Y345">
        <f t="shared" si="50"/>
        <v>56210.89</v>
      </c>
      <c r="Z345" s="34">
        <f t="shared" si="57"/>
        <v>-5.501484829650849E-5</v>
      </c>
      <c r="AA345">
        <f t="shared" si="55"/>
        <v>254.242643320426</v>
      </c>
      <c r="AC345" s="40">
        <v>43838</v>
      </c>
      <c r="AD345">
        <v>8004.26</v>
      </c>
      <c r="AF345" s="40">
        <v>43973</v>
      </c>
      <c r="AG345">
        <v>9255</v>
      </c>
    </row>
    <row r="346" spans="1:33" x14ac:dyDescent="0.25">
      <c r="A346" s="33">
        <v>43840</v>
      </c>
      <c r="B346">
        <v>8043.69</v>
      </c>
      <c r="D346" s="5">
        <v>43977</v>
      </c>
      <c r="E346">
        <v>10048</v>
      </c>
      <c r="G346" s="5">
        <f t="shared" si="46"/>
        <v>43977</v>
      </c>
      <c r="H346">
        <f t="shared" si="47"/>
        <v>8859.07</v>
      </c>
      <c r="I346">
        <f t="shared" si="48"/>
        <v>10048</v>
      </c>
      <c r="J346" s="34">
        <f t="shared" si="51"/>
        <v>3.6295894652227711E-2</v>
      </c>
      <c r="K346">
        <f t="shared" si="52"/>
        <v>99.627111954758007</v>
      </c>
      <c r="L346" s="39">
        <f t="shared" si="56"/>
        <v>2.5068772795847627E-2</v>
      </c>
      <c r="N346" s="33">
        <v>43839</v>
      </c>
      <c r="O346">
        <v>7786.84</v>
      </c>
      <c r="Q346" s="33">
        <v>44306</v>
      </c>
      <c r="T346" s="3">
        <f t="shared" si="54"/>
        <v>679.5</v>
      </c>
      <c r="V346">
        <v>57480</v>
      </c>
      <c r="Y346">
        <f t="shared" si="50"/>
        <v>56800.5</v>
      </c>
      <c r="Z346" s="34">
        <f t="shared" si="57"/>
        <v>1.7142398385607827E-3</v>
      </c>
      <c r="AA346">
        <f t="shared" si="55"/>
        <v>254.67847618826687</v>
      </c>
      <c r="AC346" s="40">
        <v>43839</v>
      </c>
      <c r="AD346">
        <v>7786.84</v>
      </c>
      <c r="AF346" s="40">
        <v>43976</v>
      </c>
      <c r="AG346">
        <v>9255</v>
      </c>
    </row>
    <row r="347" spans="1:33" x14ac:dyDescent="0.25">
      <c r="A347" s="33">
        <v>43841</v>
      </c>
      <c r="B347">
        <v>8101.99</v>
      </c>
      <c r="D347" s="5">
        <v>43978</v>
      </c>
      <c r="E347">
        <v>10488</v>
      </c>
      <c r="G347" s="5">
        <f t="shared" si="46"/>
        <v>43978</v>
      </c>
      <c r="H347">
        <f t="shared" si="47"/>
        <v>9163.42</v>
      </c>
      <c r="I347">
        <f t="shared" si="48"/>
        <v>10488</v>
      </c>
      <c r="J347" s="34">
        <f t="shared" si="51"/>
        <v>-9.4351870437954233E-3</v>
      </c>
      <c r="K347">
        <f t="shared" si="52"/>
        <v>98.687111518831713</v>
      </c>
      <c r="L347" s="39">
        <f t="shared" si="56"/>
        <v>3.6468977451396878E-2</v>
      </c>
      <c r="N347" s="33">
        <v>43840</v>
      </c>
      <c r="O347">
        <v>8043.69</v>
      </c>
      <c r="Q347" s="33">
        <v>44307</v>
      </c>
      <c r="T347" s="3">
        <f t="shared" si="54"/>
        <v>1378.6900000000023</v>
      </c>
      <c r="V347">
        <v>56375</v>
      </c>
      <c r="Y347">
        <f t="shared" si="50"/>
        <v>54996.31</v>
      </c>
      <c r="Z347" s="34">
        <f t="shared" si="57"/>
        <v>-1.2539550901142338E-2</v>
      </c>
      <c r="AA347">
        <f t="shared" si="55"/>
        <v>251.48492247267873</v>
      </c>
      <c r="AC347" s="40">
        <v>43840</v>
      </c>
      <c r="AD347">
        <v>8043.69</v>
      </c>
      <c r="AF347" s="40">
        <v>43977</v>
      </c>
      <c r="AG347">
        <v>8855</v>
      </c>
    </row>
    <row r="348" spans="1:33" x14ac:dyDescent="0.25">
      <c r="A348" s="33">
        <v>43842</v>
      </c>
      <c r="B348">
        <v>8099.1</v>
      </c>
      <c r="D348" s="5">
        <v>43979</v>
      </c>
      <c r="E348">
        <v>10808</v>
      </c>
      <c r="G348" s="5">
        <f t="shared" si="46"/>
        <v>43979</v>
      </c>
      <c r="H348">
        <f t="shared" si="47"/>
        <v>9446.84</v>
      </c>
      <c r="I348">
        <f t="shared" si="48"/>
        <v>10808</v>
      </c>
      <c r="J348" s="34">
        <f t="shared" si="51"/>
        <v>4.1843986178990988E-4</v>
      </c>
      <c r="K348">
        <f t="shared" si="52"/>
        <v>98.728406140136101</v>
      </c>
      <c r="L348" s="39">
        <f t="shared" si="56"/>
        <v>1.5371070714677249E-2</v>
      </c>
      <c r="N348" s="33">
        <v>43841</v>
      </c>
      <c r="O348">
        <v>8101.99</v>
      </c>
      <c r="Q348" s="33">
        <v>44308</v>
      </c>
      <c r="T348" s="3">
        <f t="shared" si="54"/>
        <v>1881.5599999999977</v>
      </c>
      <c r="V348">
        <v>53475</v>
      </c>
      <c r="Y348">
        <f t="shared" si="50"/>
        <v>51593.440000000002</v>
      </c>
      <c r="Z348" s="34">
        <f t="shared" si="57"/>
        <v>-1.0433273168670598E-2</v>
      </c>
      <c r="AA348">
        <f t="shared" si="55"/>
        <v>248.86111157871932</v>
      </c>
      <c r="AC348" s="40">
        <v>43841</v>
      </c>
      <c r="AD348">
        <v>8101.99</v>
      </c>
      <c r="AF348" s="40">
        <v>43978</v>
      </c>
      <c r="AG348">
        <v>9250</v>
      </c>
    </row>
    <row r="349" spans="1:33" x14ac:dyDescent="0.25">
      <c r="A349" s="33">
        <v>43843</v>
      </c>
      <c r="B349">
        <v>8131.06</v>
      </c>
      <c r="D349" s="5">
        <v>43980</v>
      </c>
      <c r="E349">
        <v>10707</v>
      </c>
      <c r="G349" s="5">
        <f t="shared" si="46"/>
        <v>43980</v>
      </c>
      <c r="H349">
        <f t="shared" si="47"/>
        <v>9415.9599999999991</v>
      </c>
      <c r="I349">
        <f t="shared" si="48"/>
        <v>10707</v>
      </c>
      <c r="J349" s="34">
        <f t="shared" si="51"/>
        <v>6.0761117489481764E-3</v>
      </c>
      <c r="K349">
        <f t="shared" si="52"/>
        <v>99.328290968639095</v>
      </c>
      <c r="L349" s="39">
        <f t="shared" si="56"/>
        <v>2.4071740783025763E-2</v>
      </c>
      <c r="N349" s="33">
        <v>43842</v>
      </c>
      <c r="O349">
        <v>8099.1</v>
      </c>
      <c r="Q349" s="33">
        <v>44309</v>
      </c>
      <c r="T349" s="3">
        <f t="shared" si="54"/>
        <v>777.27999999999884</v>
      </c>
      <c r="V349">
        <v>51345</v>
      </c>
      <c r="Y349">
        <f t="shared" si="50"/>
        <v>50567.72</v>
      </c>
      <c r="Z349" s="34">
        <f t="shared" si="57"/>
        <v>1.9950874996700341E-2</v>
      </c>
      <c r="AA349">
        <f t="shared" si="55"/>
        <v>253.82610850736623</v>
      </c>
      <c r="AC349" s="40">
        <v>43842</v>
      </c>
      <c r="AD349">
        <v>8099.1</v>
      </c>
      <c r="AF349" s="40">
        <v>43979</v>
      </c>
      <c r="AG349">
        <v>9560</v>
      </c>
    </row>
    <row r="350" spans="1:33" x14ac:dyDescent="0.25">
      <c r="A350" s="33">
        <v>43844</v>
      </c>
      <c r="B350">
        <v>8736.16</v>
      </c>
      <c r="D350" s="5">
        <v>43983</v>
      </c>
      <c r="E350">
        <v>10910</v>
      </c>
      <c r="G350" s="5">
        <f t="shared" si="46"/>
        <v>43983</v>
      </c>
      <c r="H350">
        <f t="shared" si="47"/>
        <v>9680.19</v>
      </c>
      <c r="I350">
        <f t="shared" si="48"/>
        <v>10910</v>
      </c>
      <c r="J350" s="34">
        <f t="shared" si="51"/>
        <v>9.1023697282950344E-3</v>
      </c>
      <c r="K350">
        <f t="shared" si="52"/>
        <v>100.23241379751532</v>
      </c>
      <c r="L350" s="39">
        <f t="shared" si="56"/>
        <v>5.8667263847955731E-4</v>
      </c>
      <c r="N350" s="33">
        <v>43843</v>
      </c>
      <c r="O350">
        <v>8131.06</v>
      </c>
      <c r="Q350" s="33">
        <v>44312</v>
      </c>
      <c r="T350" s="3">
        <f t="shared" si="54"/>
        <v>1282.1299999999974</v>
      </c>
      <c r="V350">
        <v>54545</v>
      </c>
      <c r="Y350">
        <f t="shared" si="50"/>
        <v>53262.87</v>
      </c>
      <c r="Z350" s="34">
        <f t="shared" si="57"/>
        <v>-9.0256628447431542E-3</v>
      </c>
      <c r="AA350">
        <f t="shared" si="55"/>
        <v>251.53515963078556</v>
      </c>
      <c r="AC350" s="40">
        <v>43843</v>
      </c>
      <c r="AD350">
        <v>8131.06</v>
      </c>
      <c r="AF350" s="40">
        <v>43980</v>
      </c>
      <c r="AG350">
        <v>9470</v>
      </c>
    </row>
    <row r="351" spans="1:33" x14ac:dyDescent="0.25">
      <c r="A351" s="33">
        <v>43845</v>
      </c>
      <c r="B351">
        <v>8821.69</v>
      </c>
      <c r="D351" s="5">
        <v>43984</v>
      </c>
      <c r="E351">
        <v>10831</v>
      </c>
      <c r="G351" s="5">
        <f t="shared" si="46"/>
        <v>43984</v>
      </c>
      <c r="H351">
        <f t="shared" si="47"/>
        <v>9522.85</v>
      </c>
      <c r="I351">
        <f t="shared" si="48"/>
        <v>10831</v>
      </c>
      <c r="J351" s="34">
        <f t="shared" si="51"/>
        <v>-9.0127499552179469E-3</v>
      </c>
      <c r="K351">
        <f t="shared" si="52"/>
        <v>99.329044114550371</v>
      </c>
      <c r="L351" s="39">
        <f t="shared" si="56"/>
        <v>2.7578185216834861E-2</v>
      </c>
      <c r="N351" s="33">
        <v>43844</v>
      </c>
      <c r="O351">
        <v>8736.16</v>
      </c>
      <c r="Q351" s="33">
        <v>44313</v>
      </c>
      <c r="T351" s="3">
        <f t="shared" si="54"/>
        <v>32.379999999997381</v>
      </c>
      <c r="V351">
        <v>55225</v>
      </c>
      <c r="Y351">
        <f t="shared" si="50"/>
        <v>55192.62</v>
      </c>
      <c r="Z351" s="34">
        <f t="shared" si="57"/>
        <v>2.3763909465139843E-2</v>
      </c>
      <c r="AA351">
        <f t="shared" si="55"/>
        <v>257.51261839155103</v>
      </c>
      <c r="AC351" s="40">
        <v>43844</v>
      </c>
      <c r="AD351">
        <v>8736.16</v>
      </c>
      <c r="AF351" s="40">
        <v>43983</v>
      </c>
      <c r="AG351">
        <v>9650</v>
      </c>
    </row>
    <row r="352" spans="1:33" x14ac:dyDescent="0.25">
      <c r="A352" s="33">
        <v>43846</v>
      </c>
      <c r="B352">
        <v>8678.7999999999993</v>
      </c>
      <c r="D352" s="5">
        <v>43985</v>
      </c>
      <c r="E352">
        <v>10916</v>
      </c>
      <c r="G352" s="5">
        <f t="shared" si="46"/>
        <v>43985</v>
      </c>
      <c r="H352">
        <f t="shared" si="47"/>
        <v>9583.65</v>
      </c>
      <c r="I352">
        <f t="shared" si="48"/>
        <v>10916</v>
      </c>
      <c r="J352" s="34">
        <f t="shared" si="51"/>
        <v>-1.4632008982402578E-3</v>
      </c>
      <c r="K352">
        <f t="shared" si="52"/>
        <v>99.183705767980612</v>
      </c>
      <c r="L352" s="39">
        <f t="shared" si="56"/>
        <v>5.1725862365046282E-3</v>
      </c>
      <c r="N352" s="33">
        <v>43845</v>
      </c>
      <c r="O352">
        <v>8821.69</v>
      </c>
      <c r="Q352" s="33">
        <v>44314</v>
      </c>
      <c r="T352" s="3">
        <f t="shared" si="54"/>
        <v>1501.3199999999997</v>
      </c>
      <c r="V352">
        <v>55940</v>
      </c>
      <c r="Y352">
        <f t="shared" si="50"/>
        <v>54438.68</v>
      </c>
      <c r="Z352" s="34">
        <f t="shared" si="57"/>
        <v>-2.6607194494686293E-2</v>
      </c>
      <c r="AA352">
        <f t="shared" si="55"/>
        <v>250.66093006917109</v>
      </c>
      <c r="AC352" s="40">
        <v>43845</v>
      </c>
      <c r="AD352">
        <v>8821.69</v>
      </c>
      <c r="AF352" s="40">
        <v>43984</v>
      </c>
      <c r="AG352">
        <v>9580</v>
      </c>
    </row>
    <row r="353" spans="1:33" x14ac:dyDescent="0.25">
      <c r="A353" s="33">
        <v>43847</v>
      </c>
      <c r="B353">
        <v>8906.32</v>
      </c>
      <c r="D353" s="5">
        <v>43986</v>
      </c>
      <c r="E353">
        <v>11187</v>
      </c>
      <c r="G353" s="5">
        <f t="shared" si="46"/>
        <v>43986</v>
      </c>
      <c r="H353">
        <f t="shared" si="47"/>
        <v>9783.8700000000008</v>
      </c>
      <c r="I353">
        <f t="shared" si="48"/>
        <v>11187</v>
      </c>
      <c r="J353" s="34">
        <f t="shared" si="51"/>
        <v>-3.9341121687190839E-3</v>
      </c>
      <c r="K353">
        <f t="shared" si="52"/>
        <v>98.79350594418014</v>
      </c>
      <c r="L353" s="39">
        <f t="shared" si="56"/>
        <v>1.2858702822733159E-2</v>
      </c>
      <c r="N353" s="33">
        <v>43846</v>
      </c>
      <c r="O353">
        <v>8678.7999999999993</v>
      </c>
      <c r="Q353" s="33">
        <v>44315</v>
      </c>
      <c r="T353" s="3">
        <f t="shared" si="54"/>
        <v>274.09999999999854</v>
      </c>
      <c r="V353">
        <v>53265</v>
      </c>
      <c r="Y353">
        <f t="shared" si="50"/>
        <v>52990.9</v>
      </c>
      <c r="Z353" s="34">
        <f t="shared" si="57"/>
        <v>2.1224398552141088E-2</v>
      </c>
      <c r="AA353">
        <f t="shared" si="55"/>
        <v>255.98105755040956</v>
      </c>
      <c r="AC353" s="40">
        <v>43846</v>
      </c>
      <c r="AD353">
        <v>8678.7999999999993</v>
      </c>
      <c r="AF353" s="40">
        <v>43985</v>
      </c>
      <c r="AG353">
        <v>9655</v>
      </c>
    </row>
    <row r="354" spans="1:33" x14ac:dyDescent="0.25">
      <c r="A354" s="33">
        <v>43848</v>
      </c>
      <c r="B354">
        <v>8914.2800000000007</v>
      </c>
      <c r="D354" s="5">
        <v>43987</v>
      </c>
      <c r="E354">
        <v>11080</v>
      </c>
      <c r="G354" s="5">
        <f t="shared" si="46"/>
        <v>43987</v>
      </c>
      <c r="H354">
        <f t="shared" si="47"/>
        <v>9712.33</v>
      </c>
      <c r="I354">
        <f t="shared" si="48"/>
        <v>11080</v>
      </c>
      <c r="J354" s="34">
        <f t="shared" si="51"/>
        <v>2.2526382687572122E-3</v>
      </c>
      <c r="K354">
        <f t="shared" si="52"/>
        <v>99.016051976374698</v>
      </c>
      <c r="L354" s="39">
        <f t="shared" si="56"/>
        <v>2.258937689903795E-2</v>
      </c>
      <c r="N354" s="33">
        <v>43847</v>
      </c>
      <c r="O354">
        <v>8906.32</v>
      </c>
      <c r="Q354" s="33">
        <v>44316</v>
      </c>
      <c r="T354" s="3">
        <f t="shared" si="54"/>
        <v>730.55999999999767</v>
      </c>
      <c r="V354">
        <v>57545</v>
      </c>
      <c r="Y354">
        <f t="shared" si="50"/>
        <v>56814.44</v>
      </c>
      <c r="Z354" s="34">
        <f t="shared" si="57"/>
        <v>-8.1982992513145447E-3</v>
      </c>
      <c r="AA354">
        <f t="shared" si="55"/>
        <v>253.88244823794332</v>
      </c>
      <c r="AC354" s="40">
        <v>43847</v>
      </c>
      <c r="AD354">
        <v>8906.32</v>
      </c>
      <c r="AF354" s="40">
        <v>43986</v>
      </c>
      <c r="AG354">
        <v>9895</v>
      </c>
    </row>
    <row r="355" spans="1:33" x14ac:dyDescent="0.25">
      <c r="A355" s="33">
        <v>43849</v>
      </c>
      <c r="B355">
        <v>8718.75</v>
      </c>
      <c r="D355" s="5">
        <v>43990</v>
      </c>
      <c r="E355">
        <v>11057</v>
      </c>
      <c r="G355" s="5">
        <f t="shared" si="46"/>
        <v>43990</v>
      </c>
      <c r="H355">
        <f t="shared" si="47"/>
        <v>9702.8700000000008</v>
      </c>
      <c r="I355">
        <f t="shared" si="48"/>
        <v>11057</v>
      </c>
      <c r="J355" s="34">
        <f t="shared" si="51"/>
        <v>1.101792651888478E-3</v>
      </c>
      <c r="K355">
        <f t="shared" si="52"/>
        <v>99.125147134861265</v>
      </c>
      <c r="L355" s="39">
        <f t="shared" si="56"/>
        <v>-4.6357164884158752E-4</v>
      </c>
      <c r="N355" s="33">
        <v>43848</v>
      </c>
      <c r="O355">
        <v>8914.2800000000007</v>
      </c>
      <c r="Q355" s="33">
        <v>44319</v>
      </c>
      <c r="T355" s="3">
        <f t="shared" si="54"/>
        <v>1283.3399999999965</v>
      </c>
      <c r="V355">
        <v>58095</v>
      </c>
      <c r="Y355">
        <f t="shared" si="50"/>
        <v>56811.66</v>
      </c>
      <c r="Z355" s="34">
        <f t="shared" si="57"/>
        <v>-9.6066686453009087E-3</v>
      </c>
      <c r="AA355">
        <f t="shared" si="55"/>
        <v>251.44348368286364</v>
      </c>
      <c r="AC355" s="40">
        <v>43848</v>
      </c>
      <c r="AD355">
        <v>8914.2800000000007</v>
      </c>
      <c r="AF355" s="40">
        <v>43987</v>
      </c>
      <c r="AG355">
        <v>9800</v>
      </c>
    </row>
    <row r="356" spans="1:33" x14ac:dyDescent="0.25">
      <c r="A356" s="33">
        <v>43850</v>
      </c>
      <c r="B356">
        <v>8671.68</v>
      </c>
      <c r="D356" s="5">
        <v>43991</v>
      </c>
      <c r="E356">
        <v>11085</v>
      </c>
      <c r="G356" s="5">
        <f t="shared" si="46"/>
        <v>43991</v>
      </c>
      <c r="H356">
        <f t="shared" si="47"/>
        <v>9749.6</v>
      </c>
      <c r="I356">
        <f t="shared" si="48"/>
        <v>11085</v>
      </c>
      <c r="J356" s="34">
        <f t="shared" si="51"/>
        <v>2.2837683440886103E-3</v>
      </c>
      <c r="K356">
        <f t="shared" si="52"/>
        <v>99.351526007990984</v>
      </c>
      <c r="L356" s="39">
        <f t="shared" si="56"/>
        <v>1.1944015196999835E-2</v>
      </c>
      <c r="N356" s="33">
        <v>43849</v>
      </c>
      <c r="O356">
        <v>8718.75</v>
      </c>
      <c r="Q356" s="33">
        <v>44320</v>
      </c>
      <c r="T356" s="3">
        <f t="shared" si="54"/>
        <v>-25.389999999999418</v>
      </c>
      <c r="V356">
        <v>54745</v>
      </c>
      <c r="Y356">
        <f t="shared" si="50"/>
        <v>54770.39</v>
      </c>
      <c r="Z356" s="34">
        <f t="shared" si="57"/>
        <v>2.1733694511012924E-2</v>
      </c>
      <c r="AA356">
        <f t="shared" si="55"/>
        <v>256.90827954401186</v>
      </c>
      <c r="AC356" s="40">
        <v>43849</v>
      </c>
      <c r="AD356">
        <v>8718.75</v>
      </c>
      <c r="AF356" s="40">
        <v>43990</v>
      </c>
      <c r="AG356">
        <v>9780</v>
      </c>
    </row>
    <row r="357" spans="1:33" x14ac:dyDescent="0.25">
      <c r="A357" s="33">
        <v>43851</v>
      </c>
      <c r="B357">
        <v>8721.8799999999992</v>
      </c>
      <c r="D357" s="5">
        <v>43992</v>
      </c>
      <c r="E357">
        <v>11232</v>
      </c>
      <c r="G357" s="5">
        <f t="shared" si="46"/>
        <v>43992</v>
      </c>
      <c r="H357">
        <f t="shared" si="47"/>
        <v>9867.6299999999992</v>
      </c>
      <c r="I357">
        <f t="shared" si="48"/>
        <v>11232</v>
      </c>
      <c r="J357" s="34">
        <f t="shared" si="51"/>
        <v>-1.1550260470769569E-3</v>
      </c>
      <c r="K357">
        <f t="shared" si="52"/>
        <v>99.236772407634916</v>
      </c>
      <c r="L357" s="39">
        <f t="shared" si="56"/>
        <v>9.3740611954469255E-3</v>
      </c>
      <c r="N357" s="33">
        <v>43850</v>
      </c>
      <c r="O357">
        <v>8671.68</v>
      </c>
      <c r="Q357" s="33">
        <v>44321</v>
      </c>
      <c r="T357" s="3">
        <f t="shared" si="54"/>
        <v>679.55999999999767</v>
      </c>
      <c r="V357">
        <v>57575</v>
      </c>
      <c r="Y357">
        <f t="shared" si="50"/>
        <v>56895.44</v>
      </c>
      <c r="Z357" s="34">
        <f t="shared" si="57"/>
        <v>1.2894969639827725E-2</v>
      </c>
      <c r="AA357">
        <f t="shared" si="55"/>
        <v>260.2211040089523</v>
      </c>
      <c r="AC357" s="40">
        <v>43850</v>
      </c>
      <c r="AD357">
        <v>8671.68</v>
      </c>
      <c r="AF357" s="40">
        <v>43991</v>
      </c>
      <c r="AG357">
        <v>9805</v>
      </c>
    </row>
    <row r="358" spans="1:33" x14ac:dyDescent="0.25">
      <c r="A358" s="33">
        <v>43852</v>
      </c>
      <c r="B358">
        <v>8640.65</v>
      </c>
      <c r="D358" s="5">
        <v>43993</v>
      </c>
      <c r="E358">
        <v>10514</v>
      </c>
      <c r="G358" s="5">
        <f t="shared" si="46"/>
        <v>43993</v>
      </c>
      <c r="H358">
        <f t="shared" si="47"/>
        <v>9340.86</v>
      </c>
      <c r="I358">
        <f t="shared" si="48"/>
        <v>10514</v>
      </c>
      <c r="J358" s="34">
        <f t="shared" si="51"/>
        <v>1.0540862191980693E-2</v>
      </c>
      <c r="K358">
        <f t="shared" si="52"/>
        <v>100.28281354996075</v>
      </c>
      <c r="L358" s="39">
        <f t="shared" si="56"/>
        <v>5.2979670930037859E-3</v>
      </c>
      <c r="N358" s="33">
        <v>43851</v>
      </c>
      <c r="O358">
        <v>8721.8799999999992</v>
      </c>
      <c r="Q358" s="33">
        <v>44322</v>
      </c>
      <c r="T358" s="3">
        <f t="shared" si="54"/>
        <v>524.52999999999884</v>
      </c>
      <c r="V358">
        <v>56480</v>
      </c>
      <c r="Y358">
        <f t="shared" si="50"/>
        <v>55955.47</v>
      </c>
      <c r="Z358" s="34">
        <f t="shared" si="57"/>
        <v>2.4976636393447826E-3</v>
      </c>
      <c r="AA358">
        <f t="shared" si="55"/>
        <v>260.87104879862562</v>
      </c>
      <c r="AC358" s="40">
        <v>43851</v>
      </c>
      <c r="AD358">
        <v>8721.8799999999992</v>
      </c>
      <c r="AF358" s="40">
        <v>43992</v>
      </c>
      <c r="AG358">
        <v>9935</v>
      </c>
    </row>
    <row r="359" spans="1:33" x14ac:dyDescent="0.25">
      <c r="A359" s="33">
        <v>43853</v>
      </c>
      <c r="B359">
        <v>8382.8700000000008</v>
      </c>
      <c r="D359" s="5">
        <v>43994</v>
      </c>
      <c r="E359">
        <v>10701</v>
      </c>
      <c r="G359" s="5">
        <f t="shared" si="46"/>
        <v>43994</v>
      </c>
      <c r="H359">
        <f t="shared" si="47"/>
        <v>9463.2999999999993</v>
      </c>
      <c r="I359">
        <f t="shared" si="48"/>
        <v>10701</v>
      </c>
      <c r="J359" s="34">
        <f t="shared" si="51"/>
        <v>-4.6778086347520897E-3</v>
      </c>
      <c r="K359">
        <f t="shared" si="52"/>
        <v>99.813709738819512</v>
      </c>
      <c r="L359" s="39">
        <f t="shared" si="56"/>
        <v>1.1412105955633578E-2</v>
      </c>
      <c r="N359" s="33">
        <v>43852</v>
      </c>
      <c r="O359">
        <v>8640.65</v>
      </c>
      <c r="Q359" s="33">
        <v>44323</v>
      </c>
      <c r="T359" s="3">
        <f t="shared" si="54"/>
        <v>305.61000000000058</v>
      </c>
      <c r="V359">
        <v>57990</v>
      </c>
      <c r="Y359">
        <f t="shared" si="50"/>
        <v>57684.39</v>
      </c>
      <c r="Z359" s="34">
        <f t="shared" si="57"/>
        <v>4.1630134894128368E-3</v>
      </c>
      <c r="AA359">
        <f t="shared" si="55"/>
        <v>261.95705849377157</v>
      </c>
      <c r="AC359" s="40">
        <v>43852</v>
      </c>
      <c r="AD359">
        <v>8640.65</v>
      </c>
      <c r="AF359" s="40">
        <v>43993</v>
      </c>
      <c r="AG359">
        <v>9300</v>
      </c>
    </row>
    <row r="360" spans="1:33" x14ac:dyDescent="0.25">
      <c r="A360" s="33">
        <v>43854</v>
      </c>
      <c r="B360">
        <v>8406.0499999999993</v>
      </c>
      <c r="D360" s="5">
        <v>43997</v>
      </c>
      <c r="E360">
        <v>10673</v>
      </c>
      <c r="G360" s="5">
        <f t="shared" si="46"/>
        <v>43997</v>
      </c>
      <c r="H360">
        <f t="shared" si="47"/>
        <v>9481.06</v>
      </c>
      <c r="I360">
        <f t="shared" si="48"/>
        <v>10673</v>
      </c>
      <c r="J360" s="34">
        <f t="shared" si="51"/>
        <v>4.4933016543543536E-3</v>
      </c>
      <c r="K360">
        <f t="shared" si="52"/>
        <v>100.26220284591621</v>
      </c>
      <c r="L360" s="39">
        <f t="shared" si="56"/>
        <v>1.7339256935176017E-3</v>
      </c>
      <c r="N360" s="33">
        <v>43853</v>
      </c>
      <c r="O360">
        <v>8382.8700000000008</v>
      </c>
      <c r="Q360" s="33">
        <v>44326</v>
      </c>
      <c r="T360" s="3">
        <f t="shared" si="54"/>
        <v>631.19000000000233</v>
      </c>
      <c r="V360">
        <v>55940</v>
      </c>
      <c r="Y360">
        <f t="shared" si="50"/>
        <v>55308.81</v>
      </c>
      <c r="Z360" s="34">
        <f t="shared" si="57"/>
        <v>-5.8314492958578823E-3</v>
      </c>
      <c r="AA360">
        <f t="shared" si="55"/>
        <v>260.42946918947308</v>
      </c>
      <c r="AC360" s="40">
        <v>43853</v>
      </c>
      <c r="AD360">
        <v>8382.8700000000008</v>
      </c>
      <c r="AF360" s="40">
        <v>43994</v>
      </c>
      <c r="AG360">
        <v>9465</v>
      </c>
    </row>
    <row r="361" spans="1:33" x14ac:dyDescent="0.25">
      <c r="A361" s="33">
        <v>43855</v>
      </c>
      <c r="B361">
        <v>8406.0499999999993</v>
      </c>
      <c r="D361" s="5">
        <v>43998</v>
      </c>
      <c r="E361">
        <v>10774</v>
      </c>
      <c r="G361" s="5">
        <f t="shared" si="46"/>
        <v>43998</v>
      </c>
      <c r="H361">
        <f t="shared" si="47"/>
        <v>9494.7000000000007</v>
      </c>
      <c r="I361">
        <f t="shared" si="48"/>
        <v>10774</v>
      </c>
      <c r="J361" s="34">
        <f t="shared" si="51"/>
        <v>-8.0244735629799724E-3</v>
      </c>
      <c r="K361">
        <f t="shared" si="52"/>
        <v>99.457651449813014</v>
      </c>
      <c r="L361" s="39">
        <f t="shared" si="56"/>
        <v>2.9769022559593683E-3</v>
      </c>
      <c r="N361" s="33">
        <v>43854</v>
      </c>
      <c r="O361">
        <v>8406.0499999999993</v>
      </c>
      <c r="Q361" s="33">
        <v>44327</v>
      </c>
      <c r="T361" s="3">
        <f t="shared" si="54"/>
        <v>98.680000000000291</v>
      </c>
      <c r="V361">
        <v>57010</v>
      </c>
      <c r="Y361">
        <f t="shared" si="50"/>
        <v>56911.32</v>
      </c>
      <c r="Z361" s="34">
        <f t="shared" si="57"/>
        <v>9.8462283502853687E-3</v>
      </c>
      <c r="AA361">
        <f t="shared" si="55"/>
        <v>262.99371721225623</v>
      </c>
      <c r="AC361" s="40">
        <v>43854</v>
      </c>
      <c r="AD361">
        <v>8406.0499999999993</v>
      </c>
      <c r="AF361" s="40">
        <v>43997</v>
      </c>
      <c r="AG361">
        <v>9440</v>
      </c>
    </row>
    <row r="362" spans="1:33" x14ac:dyDescent="0.25">
      <c r="A362" s="33">
        <v>43856</v>
      </c>
      <c r="B362">
        <v>8406.0499999999993</v>
      </c>
      <c r="D362" s="5">
        <v>43999</v>
      </c>
      <c r="E362">
        <v>10543</v>
      </c>
      <c r="G362" s="5">
        <f t="shared" si="46"/>
        <v>43999</v>
      </c>
      <c r="H362">
        <f t="shared" si="47"/>
        <v>9374.0400000000009</v>
      </c>
      <c r="I362">
        <f t="shared" si="48"/>
        <v>10543</v>
      </c>
      <c r="J362" s="34">
        <f t="shared" si="51"/>
        <v>8.7323624818903545E-3</v>
      </c>
      <c r="K362">
        <f t="shared" si="52"/>
        <v>100.3261517138703</v>
      </c>
      <c r="L362" s="39">
        <f t="shared" si="56"/>
        <v>-1.678691601634541E-2</v>
      </c>
      <c r="N362" s="33">
        <v>43855</v>
      </c>
      <c r="O362">
        <v>8406.0499999999993</v>
      </c>
      <c r="Q362" s="33">
        <v>44328</v>
      </c>
      <c r="T362" s="3">
        <f t="shared" si="54"/>
        <v>162.19000000000233</v>
      </c>
      <c r="V362">
        <v>54645</v>
      </c>
      <c r="Y362">
        <f t="shared" si="50"/>
        <v>54482.81</v>
      </c>
      <c r="Z362" s="34">
        <f t="shared" si="57"/>
        <v>-1.1878767915447508E-3</v>
      </c>
      <c r="AA362">
        <f t="shared" si="55"/>
        <v>262.68131307925773</v>
      </c>
      <c r="AC362" s="40">
        <v>43855</v>
      </c>
      <c r="AD362">
        <v>8406.0499999999993</v>
      </c>
      <c r="AF362" s="40">
        <v>43998</v>
      </c>
      <c r="AG362">
        <v>9530</v>
      </c>
    </row>
    <row r="363" spans="1:33" x14ac:dyDescent="0.25">
      <c r="A363" s="33">
        <v>43857</v>
      </c>
      <c r="B363">
        <v>8406.0499999999993</v>
      </c>
      <c r="D363" s="5">
        <v>44000</v>
      </c>
      <c r="E363">
        <v>10639</v>
      </c>
      <c r="G363" s="5">
        <f t="shared" si="46"/>
        <v>44000</v>
      </c>
      <c r="H363">
        <f t="shared" si="47"/>
        <v>9343.09</v>
      </c>
      <c r="I363">
        <f t="shared" si="48"/>
        <v>10639</v>
      </c>
      <c r="J363" s="34">
        <f t="shared" si="51"/>
        <v>-1.2407239099721967E-2</v>
      </c>
      <c r="K363">
        <f t="shared" si="52"/>
        <v>99.081381161601328</v>
      </c>
      <c r="L363" s="39">
        <f t="shared" si="56"/>
        <v>2.2593201223900072E-2</v>
      </c>
      <c r="N363" s="33">
        <v>43856</v>
      </c>
      <c r="O363">
        <v>8406.0499999999993</v>
      </c>
      <c r="Q363" s="33">
        <v>44329</v>
      </c>
      <c r="T363" s="3">
        <f t="shared" si="54"/>
        <v>-827.80999999999767</v>
      </c>
      <c r="V363">
        <v>48485</v>
      </c>
      <c r="Y363">
        <f t="shared" si="50"/>
        <v>49312.81</v>
      </c>
      <c r="Z363" s="34">
        <f t="shared" si="57"/>
        <v>1.7835289877146887E-2</v>
      </c>
      <c r="AA363">
        <f t="shared" si="55"/>
        <v>267.36631044333592</v>
      </c>
      <c r="AC363" s="40">
        <v>43856</v>
      </c>
      <c r="AD363">
        <v>8406.0499999999993</v>
      </c>
      <c r="AF363" s="40">
        <v>43999</v>
      </c>
      <c r="AG363">
        <v>9325</v>
      </c>
    </row>
    <row r="364" spans="1:33" x14ac:dyDescent="0.25">
      <c r="A364" s="33">
        <v>43858</v>
      </c>
      <c r="B364">
        <v>9042.56</v>
      </c>
      <c r="D364" s="5">
        <v>44001</v>
      </c>
      <c r="E364">
        <v>10531</v>
      </c>
      <c r="G364" s="5">
        <f t="shared" si="46"/>
        <v>44001</v>
      </c>
      <c r="H364">
        <f t="shared" si="47"/>
        <v>9315.35</v>
      </c>
      <c r="I364">
        <f t="shared" si="48"/>
        <v>10531</v>
      </c>
      <c r="J364" s="34">
        <f t="shared" si="51"/>
        <v>7.18229086136013E-3</v>
      </c>
      <c r="K364">
        <f t="shared" si="52"/>
        <v>99.793012460049241</v>
      </c>
      <c r="L364" s="39">
        <f t="shared" si="56"/>
        <v>-1.5978193541246855E-2</v>
      </c>
      <c r="N364" s="33">
        <v>43857</v>
      </c>
      <c r="O364">
        <v>8406.0499999999993</v>
      </c>
      <c r="Q364" s="33">
        <v>44330</v>
      </c>
      <c r="T364" s="3">
        <f t="shared" si="54"/>
        <v>1111.4400000000023</v>
      </c>
      <c r="V364">
        <v>50305</v>
      </c>
      <c r="Y364">
        <f t="shared" si="50"/>
        <v>49193.56</v>
      </c>
      <c r="Z364" s="34">
        <f t="shared" si="57"/>
        <v>3.9955618444159069E-2</v>
      </c>
      <c r="AA364">
        <f t="shared" si="55"/>
        <v>278.04909672823243</v>
      </c>
      <c r="AC364" s="40">
        <v>43857</v>
      </c>
      <c r="AD364">
        <v>8406.0499999999993</v>
      </c>
      <c r="AF364" s="40">
        <v>44000</v>
      </c>
      <c r="AG364">
        <v>9410</v>
      </c>
    </row>
    <row r="365" spans="1:33" x14ac:dyDescent="0.25">
      <c r="A365" s="33">
        <v>43859</v>
      </c>
      <c r="B365">
        <v>9354.7000000000007</v>
      </c>
      <c r="D365" s="5">
        <v>44004</v>
      </c>
      <c r="E365">
        <v>10837</v>
      </c>
      <c r="G365" s="5">
        <f t="shared" si="46"/>
        <v>44004</v>
      </c>
      <c r="H365">
        <f t="shared" si="47"/>
        <v>9645.06</v>
      </c>
      <c r="I365">
        <f t="shared" si="48"/>
        <v>10837</v>
      </c>
      <c r="J365" s="34">
        <f t="shared" si="51"/>
        <v>6.3371989956506614E-3</v>
      </c>
      <c r="K365">
        <f t="shared" si="52"/>
        <v>100.42542063838403</v>
      </c>
      <c r="L365" s="39">
        <f t="shared" si="56"/>
        <v>-1.2555907975080327E-3</v>
      </c>
      <c r="N365" s="33">
        <v>43858</v>
      </c>
      <c r="O365">
        <v>9042.56</v>
      </c>
      <c r="Q365" s="33">
        <v>44333</v>
      </c>
      <c r="T365" s="3">
        <f t="shared" si="54"/>
        <v>-716.08000000000175</v>
      </c>
      <c r="V365">
        <v>44100</v>
      </c>
      <c r="Y365">
        <f t="shared" si="50"/>
        <v>44816.08</v>
      </c>
      <c r="Z365" s="34">
        <f t="shared" si="57"/>
        <v>3.4362761425433042E-2</v>
      </c>
      <c r="AA365">
        <f t="shared" si="55"/>
        <v>287.60363150366186</v>
      </c>
      <c r="AC365" s="40">
        <v>43858</v>
      </c>
      <c r="AD365">
        <v>9042.56</v>
      </c>
      <c r="AF365" s="40">
        <v>44001</v>
      </c>
      <c r="AG365">
        <v>9315</v>
      </c>
    </row>
    <row r="366" spans="1:33" x14ac:dyDescent="0.25">
      <c r="A366" s="33">
        <v>43860</v>
      </c>
      <c r="B366">
        <v>9552.18</v>
      </c>
      <c r="D366" s="5">
        <v>44005</v>
      </c>
      <c r="E366">
        <v>10921</v>
      </c>
      <c r="G366" s="5">
        <f t="shared" si="46"/>
        <v>44005</v>
      </c>
      <c r="H366">
        <f t="shared" si="47"/>
        <v>9629.89</v>
      </c>
      <c r="I366">
        <f t="shared" si="48"/>
        <v>10921</v>
      </c>
      <c r="J366" s="34">
        <f t="shared" si="51"/>
        <v>-9.3240485449490595E-3</v>
      </c>
      <c r="K366">
        <f t="shared" si="52"/>
        <v>99.489049141204802</v>
      </c>
      <c r="L366" s="39">
        <f t="shared" si="56"/>
        <v>3.0360148695316225E-2</v>
      </c>
      <c r="N366" s="33">
        <v>43859</v>
      </c>
      <c r="O366">
        <v>9354.7000000000007</v>
      </c>
      <c r="Q366" s="33">
        <v>44334</v>
      </c>
      <c r="T366" s="3">
        <f t="shared" si="54"/>
        <v>-54.360000000000582</v>
      </c>
      <c r="V366">
        <v>43240</v>
      </c>
      <c r="Y366">
        <f t="shared" si="50"/>
        <v>43294.36</v>
      </c>
      <c r="Z366" s="34">
        <f t="shared" si="57"/>
        <v>1.445364315928388E-2</v>
      </c>
      <c r="AA366">
        <f t="shared" si="55"/>
        <v>291.76055176472994</v>
      </c>
      <c r="AC366" s="40">
        <v>43859</v>
      </c>
      <c r="AD366">
        <v>9354.7000000000007</v>
      </c>
      <c r="AF366" s="40">
        <v>44004</v>
      </c>
      <c r="AG366">
        <v>9585</v>
      </c>
    </row>
    <row r="367" spans="1:33" x14ac:dyDescent="0.25">
      <c r="A367" s="33">
        <v>43861</v>
      </c>
      <c r="B367">
        <v>9354.2900000000009</v>
      </c>
      <c r="D367" s="5">
        <v>44006</v>
      </c>
      <c r="E367">
        <v>10497</v>
      </c>
      <c r="G367" s="5">
        <f t="shared" si="46"/>
        <v>44006</v>
      </c>
      <c r="H367">
        <f t="shared" si="47"/>
        <v>9288.58</v>
      </c>
      <c r="I367">
        <f t="shared" si="48"/>
        <v>10497</v>
      </c>
      <c r="J367" s="34">
        <f t="shared" si="51"/>
        <v>3.3815110393318193E-3</v>
      </c>
      <c r="K367">
        <f t="shared" si="52"/>
        <v>99.82547245916841</v>
      </c>
      <c r="L367" s="39">
        <f t="shared" si="56"/>
        <v>6.7744568221008716E-3</v>
      </c>
      <c r="N367" s="33">
        <v>43860</v>
      </c>
      <c r="O367">
        <v>9552.18</v>
      </c>
      <c r="Q367" s="33">
        <v>44335</v>
      </c>
      <c r="T367" s="3">
        <f t="shared" si="54"/>
        <v>1163.8899999999994</v>
      </c>
      <c r="V367">
        <v>39500</v>
      </c>
      <c r="Y367">
        <f t="shared" si="50"/>
        <v>38336.11</v>
      </c>
      <c r="Z367" s="34">
        <f t="shared" si="57"/>
        <v>2.8030168060320437E-2</v>
      </c>
      <c r="AA367">
        <f t="shared" si="55"/>
        <v>299.93864906406719</v>
      </c>
      <c r="AC367" s="40">
        <v>43860</v>
      </c>
      <c r="AD367">
        <v>9552.18</v>
      </c>
      <c r="AF367" s="40">
        <v>44005</v>
      </c>
      <c r="AG367">
        <v>9660</v>
      </c>
    </row>
    <row r="368" spans="1:33" x14ac:dyDescent="0.25">
      <c r="A368" s="33">
        <v>43862</v>
      </c>
      <c r="B368">
        <v>9358.74</v>
      </c>
      <c r="D368" s="5">
        <v>44007</v>
      </c>
      <c r="E368">
        <v>10492</v>
      </c>
      <c r="G368" s="5">
        <f t="shared" si="46"/>
        <v>44007</v>
      </c>
      <c r="H368">
        <f t="shared" si="47"/>
        <v>9275.81</v>
      </c>
      <c r="I368">
        <f t="shared" si="48"/>
        <v>10492</v>
      </c>
      <c r="J368" s="34">
        <f t="shared" si="51"/>
        <v>-8.9847991330327392E-4</v>
      </c>
      <c r="K368">
        <f t="shared" si="52"/>
        <v>99.735781277327831</v>
      </c>
      <c r="L368" s="39">
        <f t="shared" si="56"/>
        <v>2.6627057792947495E-2</v>
      </c>
      <c r="N368" s="33">
        <v>43861</v>
      </c>
      <c r="O368">
        <v>9354.2900000000009</v>
      </c>
      <c r="Q368" s="33">
        <v>44336</v>
      </c>
      <c r="T368" s="3">
        <f t="shared" si="54"/>
        <v>271.51000000000204</v>
      </c>
      <c r="V368">
        <v>40350</v>
      </c>
      <c r="Y368">
        <f t="shared" si="50"/>
        <v>40078.49</v>
      </c>
      <c r="Z368" s="34">
        <f t="shared" si="57"/>
        <v>2.3931111794525339E-2</v>
      </c>
      <c r="AA368">
        <f t="shared" si="55"/>
        <v>307.11651440631829</v>
      </c>
      <c r="AC368" s="40">
        <v>43861</v>
      </c>
      <c r="AD368">
        <v>9354.2900000000009</v>
      </c>
      <c r="AF368" s="40">
        <v>44006</v>
      </c>
      <c r="AG368">
        <v>9285</v>
      </c>
    </row>
    <row r="369" spans="1:33" x14ac:dyDescent="0.25">
      <c r="A369" s="33">
        <v>43863</v>
      </c>
      <c r="B369">
        <v>9443.43</v>
      </c>
      <c r="D369" s="5">
        <v>44008</v>
      </c>
      <c r="E369">
        <v>10357</v>
      </c>
      <c r="G369" s="5">
        <f t="shared" si="46"/>
        <v>44008</v>
      </c>
      <c r="H369">
        <f t="shared" si="47"/>
        <v>9190.26</v>
      </c>
      <c r="I369">
        <f t="shared" si="48"/>
        <v>10357</v>
      </c>
      <c r="J369" s="34">
        <f t="shared" si="51"/>
        <v>3.6440320194773834E-3</v>
      </c>
      <c r="K369">
        <f t="shared" si="52"/>
        <v>100.09922165779</v>
      </c>
      <c r="L369" s="39">
        <f t="shared" si="56"/>
        <v>1.9112262762350118E-2</v>
      </c>
      <c r="N369" s="33">
        <v>43862</v>
      </c>
      <c r="O369">
        <v>9358.74</v>
      </c>
      <c r="Q369" s="33">
        <v>44337</v>
      </c>
      <c r="T369" s="3">
        <f t="shared" si="54"/>
        <v>938.63999999999942</v>
      </c>
      <c r="V369">
        <v>36190</v>
      </c>
      <c r="Y369">
        <f t="shared" si="50"/>
        <v>35251.360000000001</v>
      </c>
      <c r="Z369" s="34">
        <f t="shared" si="57"/>
        <v>-1.7344019424031409E-2</v>
      </c>
      <c r="AA369">
        <f t="shared" si="55"/>
        <v>301.78987961501429</v>
      </c>
      <c r="AC369" s="40">
        <v>43862</v>
      </c>
      <c r="AD369">
        <v>9358.74</v>
      </c>
      <c r="AF369" s="40">
        <v>44007</v>
      </c>
      <c r="AG369">
        <v>9280</v>
      </c>
    </row>
    <row r="370" spans="1:33" x14ac:dyDescent="0.25">
      <c r="A370" s="33">
        <v>43864</v>
      </c>
      <c r="B370">
        <v>9274.19</v>
      </c>
      <c r="D370" s="5">
        <v>44011</v>
      </c>
      <c r="E370">
        <v>10335</v>
      </c>
      <c r="G370" s="5">
        <f t="shared" si="46"/>
        <v>44011</v>
      </c>
      <c r="H370">
        <f t="shared" si="47"/>
        <v>9180.36</v>
      </c>
      <c r="I370">
        <f t="shared" si="48"/>
        <v>10335</v>
      </c>
      <c r="J370" s="34">
        <f t="shared" si="51"/>
        <v>1.0469398173931221E-3</v>
      </c>
      <c r="K370">
        <f t="shared" si="52"/>
        <v>100.2040195186336</v>
      </c>
      <c r="L370" s="39">
        <f t="shared" si="56"/>
        <v>-7.3446402720039883E-3</v>
      </c>
      <c r="N370" s="33">
        <v>43863</v>
      </c>
      <c r="O370">
        <v>9443.43</v>
      </c>
      <c r="Q370" s="33">
        <v>44340</v>
      </c>
      <c r="T370" s="3">
        <f t="shared" si="54"/>
        <v>745.83999999999651</v>
      </c>
      <c r="V370">
        <v>39770</v>
      </c>
      <c r="Y370">
        <f t="shared" si="50"/>
        <v>39024.160000000003</v>
      </c>
      <c r="Z370" s="34">
        <f t="shared" si="57"/>
        <v>8.1033037756628179E-3</v>
      </c>
      <c r="AA370">
        <f t="shared" si="55"/>
        <v>304.23537468595543</v>
      </c>
      <c r="AC370" s="40">
        <v>43863</v>
      </c>
      <c r="AD370">
        <v>9443.43</v>
      </c>
      <c r="AF370" s="40">
        <v>44008</v>
      </c>
      <c r="AG370">
        <v>9084</v>
      </c>
    </row>
    <row r="371" spans="1:33" x14ac:dyDescent="0.25">
      <c r="A371" s="33">
        <v>43865</v>
      </c>
      <c r="B371">
        <v>9139.77</v>
      </c>
      <c r="D371" s="5">
        <v>44012</v>
      </c>
      <c r="E371">
        <v>10318</v>
      </c>
      <c r="G371" s="5">
        <f t="shared" si="46"/>
        <v>44012</v>
      </c>
      <c r="H371">
        <f t="shared" si="47"/>
        <v>9147.09</v>
      </c>
      <c r="I371">
        <f t="shared" si="48"/>
        <v>10318</v>
      </c>
      <c r="J371" s="34">
        <f t="shared" si="51"/>
        <v>-1.9791449027668495E-3</v>
      </c>
      <c r="K371">
        <f t="shared" si="52"/>
        <v>100.00570124416654</v>
      </c>
      <c r="L371" s="39">
        <f t="shared" si="56"/>
        <v>-4.2424789487937042E-3</v>
      </c>
      <c r="N371" s="33">
        <v>43864</v>
      </c>
      <c r="O371">
        <v>9274.19</v>
      </c>
      <c r="Q371" s="33">
        <v>44341</v>
      </c>
      <c r="T371" s="3">
        <f t="shared" si="54"/>
        <v>-276.5</v>
      </c>
      <c r="V371">
        <v>37370</v>
      </c>
      <c r="Y371">
        <f t="shared" si="50"/>
        <v>37646.5</v>
      </c>
      <c r="Z371" s="34">
        <f t="shared" si="57"/>
        <v>2.5044249436329324E-2</v>
      </c>
      <c r="AA371">
        <f t="shared" si="55"/>
        <v>311.85472129694557</v>
      </c>
      <c r="AC371" s="40">
        <v>43864</v>
      </c>
      <c r="AD371">
        <v>9274.19</v>
      </c>
      <c r="AF371" s="40">
        <v>44011</v>
      </c>
      <c r="AG371">
        <v>9084</v>
      </c>
    </row>
    <row r="372" spans="1:33" x14ac:dyDescent="0.25">
      <c r="A372" s="33">
        <v>43866</v>
      </c>
      <c r="B372">
        <v>9687.2800000000007</v>
      </c>
      <c r="D372" s="5">
        <v>44013</v>
      </c>
      <c r="E372">
        <v>10475</v>
      </c>
      <c r="G372" s="5">
        <f t="shared" si="46"/>
        <v>44013</v>
      </c>
      <c r="H372">
        <f t="shared" si="47"/>
        <v>9239.0499999999993</v>
      </c>
      <c r="I372">
        <f t="shared" si="48"/>
        <v>10475</v>
      </c>
      <c r="J372" s="34">
        <f t="shared" si="51"/>
        <v>-5.1626565991229612E-3</v>
      </c>
      <c r="K372">
        <f t="shared" si="52"/>
        <v>99.489406150688424</v>
      </c>
      <c r="L372" s="39">
        <f t="shared" si="56"/>
        <v>9.6040320776904498E-3</v>
      </c>
      <c r="N372" s="33">
        <v>43865</v>
      </c>
      <c r="O372">
        <v>9139.77</v>
      </c>
      <c r="Q372" s="33">
        <v>44342</v>
      </c>
      <c r="T372" s="3">
        <f t="shared" si="54"/>
        <v>-164.5</v>
      </c>
      <c r="V372">
        <v>38610</v>
      </c>
      <c r="Y372">
        <f t="shared" si="50"/>
        <v>38774.5</v>
      </c>
      <c r="Z372" s="34">
        <f t="shared" si="57"/>
        <v>3.2187517855717385E-3</v>
      </c>
      <c r="AA372">
        <f t="shared" si="55"/>
        <v>312.8585042379591</v>
      </c>
      <c r="AC372" s="40">
        <v>43865</v>
      </c>
      <c r="AD372">
        <v>9139.77</v>
      </c>
      <c r="AF372" s="40">
        <v>44012</v>
      </c>
      <c r="AG372">
        <v>9084</v>
      </c>
    </row>
    <row r="373" spans="1:33" x14ac:dyDescent="0.25">
      <c r="A373" s="33">
        <v>43867</v>
      </c>
      <c r="B373">
        <v>9737.36</v>
      </c>
      <c r="D373" s="5">
        <v>44014</v>
      </c>
      <c r="E373">
        <v>10177</v>
      </c>
      <c r="G373" s="5">
        <f t="shared" si="46"/>
        <v>44014</v>
      </c>
      <c r="H373">
        <f t="shared" si="47"/>
        <v>9082.3799999999992</v>
      </c>
      <c r="I373">
        <f t="shared" si="48"/>
        <v>10177</v>
      </c>
      <c r="J373" s="34">
        <f t="shared" si="51"/>
        <v>1.1491316192545176E-2</v>
      </c>
      <c r="K373">
        <f t="shared" si="52"/>
        <v>100.63267037457453</v>
      </c>
      <c r="L373" s="39">
        <f t="shared" si="56"/>
        <v>1.722510645015829E-2</v>
      </c>
      <c r="N373" s="33">
        <v>43866</v>
      </c>
      <c r="O373">
        <v>9687.2800000000007</v>
      </c>
      <c r="Q373" s="33">
        <v>44343</v>
      </c>
      <c r="T373" s="3">
        <f t="shared" si="54"/>
        <v>369.70999999999913</v>
      </c>
      <c r="V373">
        <v>38865</v>
      </c>
      <c r="Y373">
        <f t="shared" si="50"/>
        <v>38495.29</v>
      </c>
      <c r="Z373" s="34">
        <f t="shared" si="57"/>
        <v>1.3805373153398248E-2</v>
      </c>
      <c r="AA373">
        <f t="shared" si="55"/>
        <v>317.17763263317812</v>
      </c>
      <c r="AC373" s="40">
        <v>43866</v>
      </c>
      <c r="AD373">
        <v>9687.2800000000007</v>
      </c>
      <c r="AF373" s="40">
        <v>44013</v>
      </c>
      <c r="AG373">
        <v>9084</v>
      </c>
    </row>
    <row r="374" spans="1:33" x14ac:dyDescent="0.25">
      <c r="A374" s="33">
        <v>43868</v>
      </c>
      <c r="B374">
        <v>9744.4599999999991</v>
      </c>
      <c r="D374" s="5">
        <v>44015</v>
      </c>
      <c r="E374">
        <v>10177</v>
      </c>
      <c r="G374" s="5">
        <f t="shared" si="46"/>
        <v>44015</v>
      </c>
      <c r="H374">
        <f t="shared" si="47"/>
        <v>9092.7000000000007</v>
      </c>
      <c r="I374">
        <f t="shared" si="48"/>
        <v>10177</v>
      </c>
      <c r="J374" s="34">
        <f t="shared" si="51"/>
        <v>1.1362660448033246E-3</v>
      </c>
      <c r="K374">
        <f t="shared" si="52"/>
        <v>100.74701586091905</v>
      </c>
      <c r="L374" s="39">
        <f t="shared" si="56"/>
        <v>-2.3599591070153858E-2</v>
      </c>
      <c r="N374" s="33">
        <v>43867</v>
      </c>
      <c r="O374">
        <v>9737.36</v>
      </c>
      <c r="Q374" s="33">
        <v>44344</v>
      </c>
      <c r="T374" s="3">
        <f t="shared" si="54"/>
        <v>606.63999999999942</v>
      </c>
      <c r="V374">
        <v>35825</v>
      </c>
      <c r="Y374">
        <f t="shared" si="50"/>
        <v>35218.36</v>
      </c>
      <c r="Z374" s="34">
        <f t="shared" si="57"/>
        <v>-6.9060013080238791E-3</v>
      </c>
      <c r="AA374">
        <f t="shared" si="55"/>
        <v>314.98720348733747</v>
      </c>
      <c r="AC374" s="40">
        <v>43867</v>
      </c>
      <c r="AD374">
        <v>9737.36</v>
      </c>
      <c r="AF374" s="40">
        <v>44014</v>
      </c>
      <c r="AG374">
        <v>9084</v>
      </c>
    </row>
    <row r="375" spans="1:33" x14ac:dyDescent="0.25">
      <c r="A375" s="33">
        <v>43869</v>
      </c>
      <c r="B375">
        <v>9925.58</v>
      </c>
      <c r="D375" s="5">
        <v>44018</v>
      </c>
      <c r="E375">
        <v>10509</v>
      </c>
      <c r="G375" s="5">
        <f t="shared" si="46"/>
        <v>44018</v>
      </c>
      <c r="H375">
        <f t="shared" si="47"/>
        <v>9277.06</v>
      </c>
      <c r="I375">
        <f t="shared" si="48"/>
        <v>10509</v>
      </c>
      <c r="J375" s="34">
        <f t="shared" si="51"/>
        <v>-1.2346974622515106E-2</v>
      </c>
      <c r="K375">
        <f t="shared" si="52"/>
        <v>99.503095012790155</v>
      </c>
      <c r="L375" s="39">
        <f t="shared" si="56"/>
        <v>-9.1671993872750601E-3</v>
      </c>
      <c r="N375" s="33">
        <v>43868</v>
      </c>
      <c r="O375">
        <v>9744.4599999999991</v>
      </c>
      <c r="Q375" s="33">
        <v>44347</v>
      </c>
      <c r="T375" s="3">
        <f t="shared" si="54"/>
        <v>-865.88999999999942</v>
      </c>
      <c r="V375">
        <v>35825</v>
      </c>
      <c r="Y375">
        <f t="shared" si="50"/>
        <v>36690.89</v>
      </c>
      <c r="Z375" s="34">
        <f t="shared" si="57"/>
        <v>4.1811430174488518E-2</v>
      </c>
      <c r="AA375">
        <f t="shared" si="55"/>
        <v>328.15726895180569</v>
      </c>
      <c r="AC375" s="40">
        <v>43868</v>
      </c>
      <c r="AD375">
        <v>9744.4599999999991</v>
      </c>
      <c r="AF375" s="40">
        <v>44015</v>
      </c>
      <c r="AG375">
        <v>9084</v>
      </c>
    </row>
    <row r="376" spans="1:33" x14ac:dyDescent="0.25">
      <c r="A376" s="33">
        <v>43870</v>
      </c>
      <c r="B376">
        <v>10077.629999999999</v>
      </c>
      <c r="D376" s="5">
        <v>44019</v>
      </c>
      <c r="E376">
        <v>10436</v>
      </c>
      <c r="G376" s="5">
        <f t="shared" si="46"/>
        <v>44019</v>
      </c>
      <c r="H376">
        <f t="shared" si="47"/>
        <v>9254.7900000000009</v>
      </c>
      <c r="I376">
        <f t="shared" si="48"/>
        <v>10436</v>
      </c>
      <c r="J376" s="34">
        <f t="shared" si="51"/>
        <v>4.545881871957036E-3</v>
      </c>
      <c r="K376">
        <f t="shared" si="52"/>
        <v>99.955424328612409</v>
      </c>
      <c r="L376" s="39">
        <f t="shared" si="56"/>
        <v>7.8121336447907197E-3</v>
      </c>
      <c r="N376" s="33">
        <v>43869</v>
      </c>
      <c r="O376">
        <v>9925.58</v>
      </c>
      <c r="Q376" s="33">
        <v>44348</v>
      </c>
      <c r="T376" s="3">
        <f t="shared" si="54"/>
        <v>-332.9800000000032</v>
      </c>
      <c r="V376">
        <v>35990</v>
      </c>
      <c r="Y376">
        <f t="shared" si="50"/>
        <v>36322.980000000003</v>
      </c>
      <c r="Z376" s="34">
        <f t="shared" si="57"/>
        <v>1.4633006962997297E-2</v>
      </c>
      <c r="AA376">
        <f t="shared" si="55"/>
        <v>332.95919655333563</v>
      </c>
      <c r="AC376" s="40">
        <v>43869</v>
      </c>
      <c r="AD376">
        <v>9925.58</v>
      </c>
      <c r="AF376" s="40">
        <v>44018</v>
      </c>
      <c r="AG376">
        <v>9084</v>
      </c>
    </row>
    <row r="377" spans="1:33" x14ac:dyDescent="0.25">
      <c r="A377" s="33">
        <v>43871</v>
      </c>
      <c r="B377">
        <v>9866.2800000000007</v>
      </c>
      <c r="D377" s="5">
        <v>44020</v>
      </c>
      <c r="E377">
        <v>10683</v>
      </c>
      <c r="G377" s="5">
        <f t="shared" si="46"/>
        <v>44020</v>
      </c>
      <c r="H377">
        <f t="shared" si="47"/>
        <v>9430.25</v>
      </c>
      <c r="I377">
        <f t="shared" si="48"/>
        <v>10683</v>
      </c>
      <c r="J377" s="34">
        <f t="shared" si="51"/>
        <v>-4.7092410096893911E-3</v>
      </c>
      <c r="K377">
        <f t="shared" si="52"/>
        <v>99.484710145223204</v>
      </c>
      <c r="L377" s="39">
        <f t="shared" si="56"/>
        <v>2.5138695583315496E-4</v>
      </c>
      <c r="N377" s="33">
        <v>43870</v>
      </c>
      <c r="O377">
        <v>10077.629999999999</v>
      </c>
      <c r="Q377" s="33">
        <v>44349</v>
      </c>
      <c r="T377" s="3">
        <f t="shared" si="54"/>
        <v>294.87000000000262</v>
      </c>
      <c r="V377">
        <v>38040</v>
      </c>
      <c r="Y377">
        <f t="shared" si="50"/>
        <v>37745.129999999997</v>
      </c>
      <c r="Z377" s="34">
        <f t="shared" si="57"/>
        <v>1.7807366841028571E-2</v>
      </c>
      <c r="AA377">
        <f t="shared" si="55"/>
        <v>338.88832310945503</v>
      </c>
      <c r="AC377" s="40">
        <v>43870</v>
      </c>
      <c r="AD377">
        <v>10077.629999999999</v>
      </c>
      <c r="AF377" s="40">
        <v>44019</v>
      </c>
      <c r="AG377">
        <v>9084</v>
      </c>
    </row>
    <row r="378" spans="1:33" x14ac:dyDescent="0.25">
      <c r="A378" s="33">
        <v>43872</v>
      </c>
      <c r="B378">
        <v>10236.530000000001</v>
      </c>
      <c r="D378" s="5">
        <v>44021</v>
      </c>
      <c r="E378">
        <v>10396</v>
      </c>
      <c r="G378" s="5">
        <f t="shared" si="46"/>
        <v>44021</v>
      </c>
      <c r="H378">
        <f t="shared" si="47"/>
        <v>9237.0400000000009</v>
      </c>
      <c r="I378">
        <f t="shared" si="48"/>
        <v>10396</v>
      </c>
      <c r="J378" s="34">
        <f t="shared" si="51"/>
        <v>6.3767906412632858E-3</v>
      </c>
      <c r="K378">
        <f t="shared" si="52"/>
        <v>100.11910331382606</v>
      </c>
      <c r="L378" s="39">
        <f t="shared" si="56"/>
        <v>-2.7468650144818474E-3</v>
      </c>
      <c r="N378" s="33">
        <v>43871</v>
      </c>
      <c r="O378">
        <v>9866.2800000000007</v>
      </c>
      <c r="Q378" s="33">
        <v>44350</v>
      </c>
      <c r="T378" s="3">
        <f t="shared" si="54"/>
        <v>9.7300000000032014</v>
      </c>
      <c r="V378">
        <v>38715</v>
      </c>
      <c r="Y378">
        <f t="shared" si="50"/>
        <v>38705.269999999997</v>
      </c>
      <c r="Z378" s="34">
        <f t="shared" si="57"/>
        <v>7.6929742901605813E-3</v>
      </c>
      <c r="AA378">
        <f t="shared" si="55"/>
        <v>341.49538226637168</v>
      </c>
      <c r="AC378" s="40">
        <v>43871</v>
      </c>
      <c r="AD378">
        <v>9866.2800000000007</v>
      </c>
      <c r="AF378" s="40">
        <v>44020</v>
      </c>
      <c r="AG378">
        <v>9084</v>
      </c>
    </row>
    <row r="379" spans="1:33" x14ac:dyDescent="0.25">
      <c r="A379" s="33">
        <v>43873</v>
      </c>
      <c r="B379">
        <v>10389.08</v>
      </c>
      <c r="D379" s="5">
        <v>44022</v>
      </c>
      <c r="E379">
        <v>10419</v>
      </c>
      <c r="G379" s="5">
        <f t="shared" si="46"/>
        <v>44022</v>
      </c>
      <c r="H379">
        <f t="shared" si="47"/>
        <v>9235.1</v>
      </c>
      <c r="I379">
        <f t="shared" si="48"/>
        <v>10419</v>
      </c>
      <c r="J379" s="34">
        <f t="shared" si="51"/>
        <v>-2.4224133709003226E-3</v>
      </c>
      <c r="K379">
        <f t="shared" si="52"/>
        <v>99.876573459276102</v>
      </c>
      <c r="L379" s="39">
        <f t="shared" si="56"/>
        <v>3.4455538871672964E-2</v>
      </c>
      <c r="N379" s="33">
        <v>43872</v>
      </c>
      <c r="O379">
        <v>10236.530000000001</v>
      </c>
      <c r="Q379" s="33">
        <v>44351</v>
      </c>
      <c r="T379" s="3">
        <f t="shared" si="54"/>
        <v>-101.79000000000087</v>
      </c>
      <c r="V379">
        <v>36955</v>
      </c>
      <c r="Y379">
        <f t="shared" si="50"/>
        <v>37056.79</v>
      </c>
      <c r="Z379" s="34">
        <f t="shared" si="57"/>
        <v>2.8698332333992882E-3</v>
      </c>
      <c r="AA379">
        <f t="shared" si="55"/>
        <v>342.47541706345208</v>
      </c>
      <c r="AC379" s="40">
        <v>43872</v>
      </c>
      <c r="AD379">
        <v>10236.530000000001</v>
      </c>
      <c r="AF379" s="40">
        <v>44021</v>
      </c>
      <c r="AG379">
        <v>9084</v>
      </c>
    </row>
    <row r="380" spans="1:33" x14ac:dyDescent="0.25">
      <c r="A380" s="33">
        <v>43874</v>
      </c>
      <c r="B380">
        <v>10180.129999999999</v>
      </c>
      <c r="D380" s="5">
        <v>44025</v>
      </c>
      <c r="E380">
        <v>10413</v>
      </c>
      <c r="G380" s="5">
        <f t="shared" si="46"/>
        <v>44025</v>
      </c>
      <c r="H380">
        <f t="shared" si="47"/>
        <v>9249.7999999999993</v>
      </c>
      <c r="I380">
        <f t="shared" si="48"/>
        <v>10413</v>
      </c>
      <c r="J380" s="34">
        <f t="shared" si="51"/>
        <v>2.1676242073505048E-3</v>
      </c>
      <c r="K380">
        <f t="shared" si="52"/>
        <v>100.09306833765365</v>
      </c>
      <c r="L380" s="39">
        <f t="shared" si="56"/>
        <v>-2.1408291892110465E-2</v>
      </c>
      <c r="N380" s="33">
        <v>43873</v>
      </c>
      <c r="O380">
        <v>10389.08</v>
      </c>
      <c r="Q380" s="33">
        <v>44354</v>
      </c>
      <c r="T380" s="3">
        <f t="shared" si="54"/>
        <v>1187.260000000002</v>
      </c>
      <c r="V380">
        <v>35645</v>
      </c>
      <c r="Y380">
        <f t="shared" si="50"/>
        <v>34457.74</v>
      </c>
      <c r="Z380" s="34">
        <f t="shared" si="57"/>
        <v>3.4688425395321687E-2</v>
      </c>
      <c r="AA380">
        <f t="shared" si="55"/>
        <v>354.35535001798934</v>
      </c>
      <c r="AC380" s="40">
        <v>43873</v>
      </c>
      <c r="AD380">
        <v>10389.08</v>
      </c>
      <c r="AF380" s="40">
        <v>44022</v>
      </c>
      <c r="AG380">
        <v>9084</v>
      </c>
    </row>
    <row r="381" spans="1:33" x14ac:dyDescent="0.25">
      <c r="A381" s="33">
        <v>43875</v>
      </c>
      <c r="B381">
        <v>10344.549999999999</v>
      </c>
      <c r="D381" s="5">
        <v>44026</v>
      </c>
      <c r="E381">
        <v>10458</v>
      </c>
      <c r="G381" s="5">
        <f t="shared" si="46"/>
        <v>44026</v>
      </c>
      <c r="H381">
        <f t="shared" si="47"/>
        <v>9272.83</v>
      </c>
      <c r="I381">
        <f t="shared" si="48"/>
        <v>10458</v>
      </c>
      <c r="J381" s="34">
        <f t="shared" si="51"/>
        <v>-1.8317376125658313E-3</v>
      </c>
      <c r="K381">
        <f t="shared" si="52"/>
        <v>99.909724099622451</v>
      </c>
      <c r="L381" s="39">
        <f t="shared" si="56"/>
        <v>-9.170963066479354E-4</v>
      </c>
      <c r="N381" s="33">
        <v>43874</v>
      </c>
      <c r="O381">
        <v>10180.129999999999</v>
      </c>
      <c r="Q381" s="33">
        <v>44355</v>
      </c>
      <c r="T381" s="3">
        <f t="shared" si="54"/>
        <v>-719.95999999999913</v>
      </c>
      <c r="V381">
        <v>32910</v>
      </c>
      <c r="Y381">
        <f t="shared" si="50"/>
        <v>33629.96</v>
      </c>
      <c r="Z381" s="34">
        <f t="shared" si="57"/>
        <v>5.2705804293247449E-2</v>
      </c>
      <c r="AA381">
        <f t="shared" si="55"/>
        <v>373.03193374630274</v>
      </c>
      <c r="AC381" s="40">
        <v>43874</v>
      </c>
      <c r="AD381">
        <v>10180.129999999999</v>
      </c>
      <c r="AF381" s="40">
        <v>44025</v>
      </c>
      <c r="AG381">
        <v>9084</v>
      </c>
    </row>
    <row r="382" spans="1:33" x14ac:dyDescent="0.25">
      <c r="A382" s="33">
        <v>43876</v>
      </c>
      <c r="B382">
        <v>9924.7000000000007</v>
      </c>
      <c r="D382" s="5">
        <v>44027</v>
      </c>
      <c r="E382">
        <v>10323</v>
      </c>
      <c r="G382" s="5">
        <f t="shared" si="46"/>
        <v>44027</v>
      </c>
      <c r="H382">
        <f t="shared" si="47"/>
        <v>9213.7000000000007</v>
      </c>
      <c r="I382">
        <f t="shared" si="48"/>
        <v>10323</v>
      </c>
      <c r="J382" s="34">
        <f t="shared" si="51"/>
        <v>6.5320839069041847E-3</v>
      </c>
      <c r="K382">
        <f t="shared" si="52"/>
        <v>100.56234280055682</v>
      </c>
      <c r="L382" s="39">
        <f t="shared" si="56"/>
        <v>5.3553187105146449E-3</v>
      </c>
      <c r="N382" s="33">
        <v>43875</v>
      </c>
      <c r="O382">
        <v>10344.549999999999</v>
      </c>
      <c r="Q382" s="33">
        <v>44356</v>
      </c>
      <c r="T382" s="3">
        <f t="shared" si="54"/>
        <v>-33.389999999999418</v>
      </c>
      <c r="V382">
        <v>36375</v>
      </c>
      <c r="Y382">
        <f t="shared" si="50"/>
        <v>36408.39</v>
      </c>
      <c r="Z382" s="34">
        <f t="shared" si="57"/>
        <v>2.2669445166873192E-2</v>
      </c>
      <c r="AA382">
        <f t="shared" si="55"/>
        <v>381.48836071385722</v>
      </c>
      <c r="AC382" s="40">
        <v>43875</v>
      </c>
      <c r="AD382">
        <v>10344.549999999999</v>
      </c>
      <c r="AF382" s="40">
        <v>44026</v>
      </c>
      <c r="AG382">
        <v>9084</v>
      </c>
    </row>
    <row r="383" spans="1:33" x14ac:dyDescent="0.25">
      <c r="A383" s="33">
        <v>43877</v>
      </c>
      <c r="B383">
        <v>9773.09</v>
      </c>
      <c r="D383" s="5">
        <v>44028</v>
      </c>
      <c r="E383">
        <v>10273</v>
      </c>
      <c r="G383" s="5">
        <f t="shared" si="46"/>
        <v>44028</v>
      </c>
      <c r="H383">
        <f t="shared" si="47"/>
        <v>9103.61</v>
      </c>
      <c r="I383">
        <f t="shared" si="48"/>
        <v>10273</v>
      </c>
      <c r="J383" s="34">
        <f t="shared" si="51"/>
        <v>-7.1049582251169197E-3</v>
      </c>
      <c r="K383">
        <f t="shared" si="52"/>
        <v>99.847851555938973</v>
      </c>
      <c r="L383" s="39">
        <f t="shared" si="56"/>
        <v>4.6524898289870276E-3</v>
      </c>
      <c r="N383" s="33">
        <v>43876</v>
      </c>
      <c r="O383">
        <v>9924.7000000000007</v>
      </c>
      <c r="Q383" s="33">
        <v>44357</v>
      </c>
      <c r="T383" s="3">
        <f t="shared" si="54"/>
        <v>195.44000000000233</v>
      </c>
      <c r="V383">
        <v>36690</v>
      </c>
      <c r="Y383">
        <f t="shared" si="50"/>
        <v>36494.559999999998</v>
      </c>
      <c r="Z383" s="34">
        <f t="shared" si="57"/>
        <v>6.2930316478007065E-3</v>
      </c>
      <c r="AA383">
        <f t="shared" si="55"/>
        <v>383.88907904109715</v>
      </c>
      <c r="AC383" s="40">
        <v>43876</v>
      </c>
      <c r="AD383">
        <v>9924.7000000000007</v>
      </c>
      <c r="AF383" s="40">
        <v>44027</v>
      </c>
      <c r="AG383">
        <v>9084</v>
      </c>
    </row>
    <row r="384" spans="1:33" x14ac:dyDescent="0.25">
      <c r="A384" s="33">
        <v>43878</v>
      </c>
      <c r="B384">
        <v>9646.9500000000007</v>
      </c>
      <c r="D384" s="5">
        <v>44029</v>
      </c>
      <c r="E384">
        <v>10329</v>
      </c>
      <c r="G384" s="5">
        <f t="shared" si="46"/>
        <v>44029</v>
      </c>
      <c r="H384">
        <f t="shared" si="47"/>
        <v>9157.69</v>
      </c>
      <c r="I384">
        <f t="shared" si="48"/>
        <v>10329</v>
      </c>
      <c r="J384" s="34">
        <f t="shared" si="51"/>
        <v>4.8931781475070046E-4</v>
      </c>
      <c r="K384">
        <f t="shared" si="52"/>
        <v>99.896708888469874</v>
      </c>
      <c r="L384" s="39">
        <f t="shared" si="56"/>
        <v>-3.0523519277919631E-3</v>
      </c>
      <c r="N384" s="33">
        <v>43877</v>
      </c>
      <c r="O384">
        <v>9773.09</v>
      </c>
      <c r="Q384" s="33">
        <v>44358</v>
      </c>
      <c r="T384" s="3">
        <f t="shared" si="54"/>
        <v>172.84999999999854</v>
      </c>
      <c r="V384">
        <v>37325</v>
      </c>
      <c r="Y384">
        <f t="shared" si="50"/>
        <v>37152.15</v>
      </c>
      <c r="Z384" s="34">
        <f t="shared" si="57"/>
        <v>7.1168176698965802E-4</v>
      </c>
      <c r="AA384">
        <f t="shared" si="55"/>
        <v>384.16228589919717</v>
      </c>
      <c r="AC384" s="40">
        <v>43877</v>
      </c>
      <c r="AD384">
        <v>9773.09</v>
      </c>
      <c r="AF384" s="40">
        <v>44028</v>
      </c>
      <c r="AG384">
        <v>9084</v>
      </c>
    </row>
    <row r="385" spans="1:33" x14ac:dyDescent="0.25">
      <c r="A385" s="33">
        <v>43879</v>
      </c>
      <c r="B385">
        <v>10154.959999999999</v>
      </c>
      <c r="D385" s="5">
        <v>44032</v>
      </c>
      <c r="E385">
        <v>10323</v>
      </c>
      <c r="G385" s="5">
        <f t="shared" si="46"/>
        <v>44032</v>
      </c>
      <c r="H385">
        <f t="shared" si="47"/>
        <v>9175.4699999999993</v>
      </c>
      <c r="I385">
        <f t="shared" si="48"/>
        <v>10323</v>
      </c>
      <c r="J385" s="34">
        <f t="shared" si="51"/>
        <v>2.5224264183165701E-3</v>
      </c>
      <c r="K385">
        <f t="shared" si="52"/>
        <v>100.14869098607303</v>
      </c>
      <c r="L385" s="39">
        <f t="shared" si="56"/>
        <v>1.1572321250441497E-3</v>
      </c>
      <c r="N385" s="33">
        <v>43878</v>
      </c>
      <c r="O385">
        <v>9646.9500000000007</v>
      </c>
      <c r="Q385" s="33">
        <v>44361</v>
      </c>
      <c r="T385" s="3">
        <f t="shared" si="54"/>
        <v>-121.58000000000175</v>
      </c>
      <c r="V385">
        <v>39710</v>
      </c>
      <c r="Y385">
        <f t="shared" si="50"/>
        <v>39831.58</v>
      </c>
      <c r="Z385" s="34">
        <f t="shared" si="57"/>
        <v>8.2222644560610014E-3</v>
      </c>
      <c r="AA385">
        <f t="shared" si="55"/>
        <v>387.32096980790527</v>
      </c>
      <c r="AC385" s="40">
        <v>43878</v>
      </c>
      <c r="AD385">
        <v>9646.9500000000007</v>
      </c>
      <c r="AF385" s="40">
        <v>44029</v>
      </c>
      <c r="AG385">
        <v>9084</v>
      </c>
    </row>
    <row r="386" spans="1:33" x14ac:dyDescent="0.25">
      <c r="A386" s="33">
        <v>43880</v>
      </c>
      <c r="B386">
        <v>9612.0499999999993</v>
      </c>
      <c r="D386" s="5">
        <v>44033</v>
      </c>
      <c r="E386">
        <v>10554</v>
      </c>
      <c r="G386" s="5">
        <f t="shared" si="46"/>
        <v>44033</v>
      </c>
      <c r="H386">
        <f t="shared" si="47"/>
        <v>9376.5300000000007</v>
      </c>
      <c r="I386">
        <f t="shared" si="48"/>
        <v>10554</v>
      </c>
      <c r="J386" s="34">
        <f t="shared" si="51"/>
        <v>-4.6444197505857154E-4</v>
      </c>
      <c r="K386">
        <f t="shared" si="52"/>
        <v>100.10217773023193</v>
      </c>
      <c r="L386" s="39">
        <f t="shared" si="56"/>
        <v>8.4344384610401946E-4</v>
      </c>
      <c r="N386" s="33">
        <v>43879</v>
      </c>
      <c r="O386">
        <v>10154.959999999999</v>
      </c>
      <c r="Q386" s="33">
        <v>44362</v>
      </c>
      <c r="T386" s="3">
        <f t="shared" si="54"/>
        <v>46.230000000003201</v>
      </c>
      <c r="V386">
        <v>39995</v>
      </c>
      <c r="Y386">
        <f t="shared" si="50"/>
        <v>39948.769999999997</v>
      </c>
      <c r="Z386" s="34">
        <f t="shared" si="57"/>
        <v>4.2348956213151823E-3</v>
      </c>
      <c r="AA386">
        <f t="shared" si="55"/>
        <v>388.96123368698829</v>
      </c>
      <c r="AC386" s="40">
        <v>43879</v>
      </c>
      <c r="AD386">
        <v>10154.959999999999</v>
      </c>
      <c r="AF386" s="40">
        <v>44032</v>
      </c>
      <c r="AG386">
        <v>9084</v>
      </c>
    </row>
    <row r="387" spans="1:33" x14ac:dyDescent="0.25">
      <c r="A387" s="33">
        <v>43881</v>
      </c>
      <c r="B387">
        <v>9610.56</v>
      </c>
      <c r="D387" s="5">
        <v>44034</v>
      </c>
      <c r="E387">
        <v>10587</v>
      </c>
      <c r="G387" s="5">
        <f t="shared" si="46"/>
        <v>44034</v>
      </c>
      <c r="H387">
        <f t="shared" si="47"/>
        <v>9377.2999999999993</v>
      </c>
      <c r="I387">
        <f t="shared" si="48"/>
        <v>10587</v>
      </c>
      <c r="J387" s="34">
        <f t="shared" si="51"/>
        <v>-3.04465664624054E-3</v>
      </c>
      <c r="K387">
        <f t="shared" si="52"/>
        <v>99.797400969502434</v>
      </c>
      <c r="L387" s="39">
        <f t="shared" si="56"/>
        <v>-2.1861038817913014E-3</v>
      </c>
      <c r="N387" s="33">
        <v>43880</v>
      </c>
      <c r="O387">
        <v>9612.0499999999993</v>
      </c>
      <c r="Q387" s="33">
        <v>44363</v>
      </c>
      <c r="T387" s="3">
        <f t="shared" si="54"/>
        <v>32.5</v>
      </c>
      <c r="V387">
        <v>38565</v>
      </c>
      <c r="Y387">
        <f t="shared" si="50"/>
        <v>38532.5</v>
      </c>
      <c r="Z387" s="34">
        <f t="shared" si="57"/>
        <v>3.0231396070168337E-4</v>
      </c>
      <c r="AA387">
        <f t="shared" si="55"/>
        <v>389.07882209810361</v>
      </c>
      <c r="AC387" s="40">
        <v>43880</v>
      </c>
      <c r="AD387">
        <v>9612.0499999999993</v>
      </c>
      <c r="AF387" s="40">
        <v>44033</v>
      </c>
      <c r="AG387">
        <v>9084</v>
      </c>
    </row>
    <row r="388" spans="1:33" x14ac:dyDescent="0.25">
      <c r="A388" s="33">
        <v>43882</v>
      </c>
      <c r="B388">
        <v>9674.01</v>
      </c>
      <c r="D388" s="5">
        <v>44035</v>
      </c>
      <c r="E388">
        <v>10840</v>
      </c>
      <c r="G388" s="5">
        <f t="shared" si="46"/>
        <v>44035</v>
      </c>
      <c r="H388">
        <f t="shared" si="47"/>
        <v>9593.77</v>
      </c>
      <c r="I388">
        <f t="shared" si="48"/>
        <v>10840</v>
      </c>
      <c r="J388" s="34">
        <f t="shared" si="51"/>
        <v>-8.1276251152351264E-4</v>
      </c>
      <c r="K388">
        <f t="shared" si="52"/>
        <v>99.716289383246945</v>
      </c>
      <c r="L388" s="39">
        <f t="shared" si="56"/>
        <v>-6.5407543532998158E-3</v>
      </c>
      <c r="N388" s="33">
        <v>43881</v>
      </c>
      <c r="O388">
        <v>9610.56</v>
      </c>
      <c r="Q388" s="33">
        <v>44364</v>
      </c>
      <c r="T388" s="3">
        <f t="shared" si="54"/>
        <v>-82.519999999996799</v>
      </c>
      <c r="V388">
        <v>37665</v>
      </c>
      <c r="Y388">
        <f t="shared" si="50"/>
        <v>37747.519999999997</v>
      </c>
      <c r="Z388" s="34">
        <f t="shared" si="57"/>
        <v>2.9653290146424149E-3</v>
      </c>
      <c r="AA388">
        <f t="shared" si="55"/>
        <v>390.23256881825398</v>
      </c>
      <c r="AC388" s="40">
        <v>43881</v>
      </c>
      <c r="AD388">
        <v>9610.56</v>
      </c>
      <c r="AF388" s="40">
        <v>44034</v>
      </c>
      <c r="AG388">
        <v>9084</v>
      </c>
    </row>
    <row r="389" spans="1:33" x14ac:dyDescent="0.25">
      <c r="A389" s="33">
        <v>43883</v>
      </c>
      <c r="B389">
        <v>9697.32</v>
      </c>
      <c r="D389" s="5">
        <v>44036</v>
      </c>
      <c r="E389">
        <v>10801</v>
      </c>
      <c r="G389" s="5">
        <f t="shared" si="46"/>
        <v>44036</v>
      </c>
      <c r="H389">
        <f t="shared" si="47"/>
        <v>9629.6200000000008</v>
      </c>
      <c r="I389">
        <f t="shared" si="48"/>
        <v>10801</v>
      </c>
      <c r="J389" s="34">
        <f t="shared" si="51"/>
        <v>7.3345860053777301E-3</v>
      </c>
      <c r="K389">
        <f t="shared" si="52"/>
        <v>100.44766708386551</v>
      </c>
      <c r="L389" s="39">
        <f t="shared" si="56"/>
        <v>-6.9331504954028844E-4</v>
      </c>
      <c r="N389" s="33">
        <v>43882</v>
      </c>
      <c r="O389">
        <v>9674.01</v>
      </c>
      <c r="Q389" s="33">
        <v>44365</v>
      </c>
      <c r="T389" s="3">
        <f t="shared" si="54"/>
        <v>-232.30999999999767</v>
      </c>
      <c r="V389">
        <v>35285</v>
      </c>
      <c r="Y389">
        <f t="shared" si="50"/>
        <v>35517.31</v>
      </c>
      <c r="Z389" s="34">
        <f t="shared" si="57"/>
        <v>-4.1063446366178535E-3</v>
      </c>
      <c r="AA389">
        <f t="shared" si="55"/>
        <v>388.63013940225352</v>
      </c>
      <c r="AC389" s="40">
        <v>43882</v>
      </c>
      <c r="AD389">
        <v>9674.01</v>
      </c>
      <c r="AF389" s="40">
        <v>44035</v>
      </c>
      <c r="AG389">
        <v>9084</v>
      </c>
    </row>
    <row r="390" spans="1:33" x14ac:dyDescent="0.25">
      <c r="A390" s="33">
        <v>43884</v>
      </c>
      <c r="B390">
        <v>9885.42</v>
      </c>
      <c r="D390" s="5">
        <v>44039</v>
      </c>
      <c r="E390">
        <v>12239</v>
      </c>
      <c r="G390" s="5">
        <f t="shared" ref="G390:G453" si="58">D390</f>
        <v>44039</v>
      </c>
      <c r="H390">
        <f t="shared" ref="H390:H453" si="59">VLOOKUP($G390,$A:$B,2,FALSE)</f>
        <v>10891.81</v>
      </c>
      <c r="I390">
        <f t="shared" ref="I390:I453" si="60">E390</f>
        <v>12239</v>
      </c>
      <c r="J390" s="34">
        <f t="shared" si="51"/>
        <v>-2.0621127605524592E-3</v>
      </c>
      <c r="K390">
        <f t="shared" si="52"/>
        <v>100.24053266780415</v>
      </c>
      <c r="L390" s="39">
        <f t="shared" si="56"/>
        <v>-1.2871571187520248E-2</v>
      </c>
      <c r="N390" s="33">
        <v>43883</v>
      </c>
      <c r="O390">
        <v>9697.32</v>
      </c>
      <c r="Q390" s="33">
        <v>44368</v>
      </c>
      <c r="T390" s="3">
        <f t="shared" si="54"/>
        <v>-22.590000000000146</v>
      </c>
      <c r="V390">
        <v>32560</v>
      </c>
      <c r="Y390">
        <f t="shared" ref="Y390:Y453" si="61">VLOOKUP(Q390,BTCSPOT,2,FALSE)</f>
        <v>32582.59</v>
      </c>
      <c r="Z390" s="34">
        <f t="shared" si="57"/>
        <v>5.3995952213201637E-3</v>
      </c>
      <c r="AA390">
        <f t="shared" si="55"/>
        <v>390.72858484583094</v>
      </c>
      <c r="AC390" s="40">
        <v>43883</v>
      </c>
      <c r="AD390">
        <v>9697.32</v>
      </c>
      <c r="AF390" s="40">
        <v>44036</v>
      </c>
      <c r="AG390">
        <v>9084</v>
      </c>
    </row>
    <row r="391" spans="1:33" x14ac:dyDescent="0.25">
      <c r="A391" s="33">
        <v>43885</v>
      </c>
      <c r="B391">
        <v>9606.7800000000007</v>
      </c>
      <c r="D391" s="5">
        <v>44040</v>
      </c>
      <c r="E391">
        <v>12396</v>
      </c>
      <c r="G391" s="5">
        <f t="shared" si="58"/>
        <v>44040</v>
      </c>
      <c r="H391">
        <f t="shared" si="59"/>
        <v>10981.18</v>
      </c>
      <c r="I391">
        <f t="shared" si="60"/>
        <v>12396</v>
      </c>
      <c r="J391" s="34">
        <f t="shared" ref="J391:J454" si="62">IF(I390&gt;H390,H391/H390-I391/I390,-(H391/H390-I391/I390))</f>
        <v>-4.6225976159268711E-3</v>
      </c>
      <c r="K391">
        <f t="shared" ref="K391:K454" si="63">K390*(1+J391)</f>
        <v>99.777161020474722</v>
      </c>
      <c r="L391" s="39">
        <f t="shared" si="56"/>
        <v>-4.8150014610163216E-3</v>
      </c>
      <c r="N391" s="33">
        <v>43884</v>
      </c>
      <c r="O391">
        <v>9885.42</v>
      </c>
      <c r="Q391" s="33">
        <v>44369</v>
      </c>
      <c r="T391" s="3">
        <f t="shared" si="54"/>
        <v>-423.5199999999968</v>
      </c>
      <c r="V391">
        <v>32480</v>
      </c>
      <c r="Y391">
        <f t="shared" si="61"/>
        <v>32903.519999999997</v>
      </c>
      <c r="Z391" s="34">
        <f t="shared" si="57"/>
        <v>-1.2306741228536366E-2</v>
      </c>
      <c r="AA391">
        <f t="shared" si="55"/>
        <v>385.9199892615411</v>
      </c>
      <c r="AC391" s="40">
        <v>43884</v>
      </c>
      <c r="AD391">
        <v>9885.42</v>
      </c>
      <c r="AF391" s="40">
        <v>44039</v>
      </c>
      <c r="AG391">
        <v>9084</v>
      </c>
    </row>
    <row r="392" spans="1:33" x14ac:dyDescent="0.25">
      <c r="A392" s="33">
        <v>43886</v>
      </c>
      <c r="B392">
        <v>9383.9</v>
      </c>
      <c r="D392" s="5">
        <v>44041</v>
      </c>
      <c r="E392">
        <v>12626</v>
      </c>
      <c r="G392" s="5">
        <f t="shared" si="58"/>
        <v>44041</v>
      </c>
      <c r="H392">
        <f t="shared" si="59"/>
        <v>11222.15</v>
      </c>
      <c r="I392">
        <f t="shared" si="60"/>
        <v>12626</v>
      </c>
      <c r="J392" s="34">
        <f t="shared" si="62"/>
        <v>3.38953528929542E-3</v>
      </c>
      <c r="K392">
        <f t="shared" si="63"/>
        <v>100.11535922881933</v>
      </c>
      <c r="L392" s="39">
        <f t="shared" si="56"/>
        <v>-1.5748754299352852E-3</v>
      </c>
      <c r="N392" s="33">
        <v>43885</v>
      </c>
      <c r="O392">
        <v>9606.7800000000007</v>
      </c>
      <c r="Q392" s="33">
        <v>44370</v>
      </c>
      <c r="T392" s="3">
        <f t="shared" ref="T392" si="64">V392-Y392</f>
        <v>-159.18000000000029</v>
      </c>
      <c r="V392">
        <v>32900</v>
      </c>
      <c r="Y392">
        <f t="shared" si="61"/>
        <v>33059.18</v>
      </c>
      <c r="Z392" s="34">
        <f t="shared" si="57"/>
        <v>8.2002336444289003E-3</v>
      </c>
      <c r="AA392">
        <f t="shared" ref="AA392:AA455" si="65">AA391*(1+Z392)</f>
        <v>389.08462334154126</v>
      </c>
      <c r="AC392" s="40">
        <v>43885</v>
      </c>
      <c r="AD392">
        <v>9606.7800000000007</v>
      </c>
      <c r="AF392" s="40">
        <v>44040</v>
      </c>
      <c r="AG392">
        <v>9084</v>
      </c>
    </row>
    <row r="393" spans="1:33" x14ac:dyDescent="0.25">
      <c r="A393" s="33">
        <v>43887</v>
      </c>
      <c r="B393">
        <v>8747.24</v>
      </c>
      <c r="D393" s="5">
        <v>44042</v>
      </c>
      <c r="E393">
        <v>12519</v>
      </c>
      <c r="G393" s="5">
        <f t="shared" si="58"/>
        <v>44042</v>
      </c>
      <c r="H393">
        <f t="shared" si="59"/>
        <v>11150.47</v>
      </c>
      <c r="I393">
        <f t="shared" si="60"/>
        <v>12519</v>
      </c>
      <c r="J393" s="34">
        <f t="shared" si="62"/>
        <v>2.0872084316904127E-3</v>
      </c>
      <c r="K393">
        <f t="shared" si="63"/>
        <v>100.32432085074345</v>
      </c>
      <c r="L393" s="39">
        <f>W394/Y394-1</f>
        <v>5.1121656131820625E-3</v>
      </c>
      <c r="N393" s="33">
        <v>43886</v>
      </c>
      <c r="O393">
        <v>9383.9</v>
      </c>
      <c r="Q393" s="33">
        <v>44371</v>
      </c>
      <c r="T393" s="3">
        <f>V393-Y393</f>
        <v>-54.900000000001455</v>
      </c>
      <c r="V393">
        <v>34805</v>
      </c>
      <c r="W393">
        <v>35080</v>
      </c>
      <c r="Y393">
        <f t="shared" si="61"/>
        <v>34859.9</v>
      </c>
      <c r="Z393" s="34">
        <f t="shared" si="57"/>
        <v>3.4331449675040204E-3</v>
      </c>
      <c r="AA393">
        <f t="shared" si="65"/>
        <v>390.42040725809949</v>
      </c>
      <c r="AC393" s="40">
        <v>43886</v>
      </c>
      <c r="AD393">
        <v>9383.9</v>
      </c>
      <c r="AF393" s="40">
        <v>44041</v>
      </c>
      <c r="AG393">
        <v>9084</v>
      </c>
    </row>
    <row r="394" spans="1:33" x14ac:dyDescent="0.25">
      <c r="A394" s="33">
        <v>43888</v>
      </c>
      <c r="B394">
        <v>8757.31</v>
      </c>
      <c r="D394" s="5">
        <v>44043</v>
      </c>
      <c r="E394">
        <v>12784</v>
      </c>
      <c r="G394" s="5">
        <f t="shared" si="58"/>
        <v>44043</v>
      </c>
      <c r="H394">
        <f t="shared" si="59"/>
        <v>11345.63</v>
      </c>
      <c r="I394">
        <f t="shared" si="60"/>
        <v>12784</v>
      </c>
      <c r="J394" s="34">
        <f t="shared" si="62"/>
        <v>-3.6654236620694558E-3</v>
      </c>
      <c r="K394">
        <f t="shared" si="63"/>
        <v>99.956589711216083</v>
      </c>
      <c r="L394" s="39">
        <f t="shared" ref="L394:L457" si="66">W395/Y395-1</f>
        <v>7.8522926935620241E-4</v>
      </c>
      <c r="N394" s="33">
        <v>43887</v>
      </c>
      <c r="O394">
        <v>8747.24</v>
      </c>
      <c r="Q394" s="33">
        <v>44372</v>
      </c>
      <c r="T394">
        <f t="shared" ref="T394:T457" si="67">W394-Y394</f>
        <v>164.68999999999869</v>
      </c>
      <c r="W394">
        <v>32380</v>
      </c>
      <c r="Y394">
        <f t="shared" si="61"/>
        <v>32215.31</v>
      </c>
      <c r="Z394" s="34">
        <f>IF(W393&gt;Y393,-W394/W393+Y394/Y393,(W394/W393-Y394/Y393))</f>
        <v>1.1035481486516563E-3</v>
      </c>
      <c r="AA394">
        <f t="shared" si="65"/>
        <v>390.851254975725</v>
      </c>
      <c r="AC394" s="40">
        <v>43887</v>
      </c>
      <c r="AD394">
        <v>8747.24</v>
      </c>
      <c r="AF394" s="40">
        <v>44042</v>
      </c>
      <c r="AG394">
        <v>9084</v>
      </c>
    </row>
    <row r="395" spans="1:33" x14ac:dyDescent="0.25">
      <c r="A395" s="33">
        <v>43889</v>
      </c>
      <c r="B395">
        <v>8671.27</v>
      </c>
      <c r="D395" s="5">
        <v>44046</v>
      </c>
      <c r="E395">
        <v>12795</v>
      </c>
      <c r="G395" s="5">
        <f t="shared" si="58"/>
        <v>44046</v>
      </c>
      <c r="H395">
        <f t="shared" si="59"/>
        <v>11383.53</v>
      </c>
      <c r="I395">
        <f t="shared" si="60"/>
        <v>12795</v>
      </c>
      <c r="J395" s="34">
        <f t="shared" si="62"/>
        <v>2.4800426487201488E-3</v>
      </c>
      <c r="K395">
        <f t="shared" si="63"/>
        <v>100.20448631672052</v>
      </c>
      <c r="L395" s="39">
        <f t="shared" si="66"/>
        <v>1.2629879286223833E-2</v>
      </c>
      <c r="N395" s="33">
        <v>43888</v>
      </c>
      <c r="O395">
        <v>8757.31</v>
      </c>
      <c r="Q395" s="33">
        <v>44375</v>
      </c>
      <c r="T395">
        <f t="shared" si="67"/>
        <v>27.230000000003201</v>
      </c>
      <c r="W395">
        <v>34705</v>
      </c>
      <c r="Y395">
        <f t="shared" si="61"/>
        <v>34677.769999999997</v>
      </c>
      <c r="Z395" s="34">
        <f>IF(W394&gt;Y394,-W395/W394+Y395/Y394,(W395/W394-Y395/Y394))</f>
        <v>4.6339871320515424E-3</v>
      </c>
      <c r="AA395">
        <f t="shared" si="65"/>
        <v>392.66245466182869</v>
      </c>
      <c r="AC395" s="40">
        <v>43888</v>
      </c>
      <c r="AD395">
        <v>8757.31</v>
      </c>
      <c r="AF395" s="40">
        <v>44043</v>
      </c>
      <c r="AG395">
        <v>9084</v>
      </c>
    </row>
    <row r="396" spans="1:33" x14ac:dyDescent="0.25">
      <c r="A396" s="33">
        <v>43890</v>
      </c>
      <c r="B396">
        <v>8633.36</v>
      </c>
      <c r="D396" s="5">
        <v>44047</v>
      </c>
      <c r="E396">
        <v>12519</v>
      </c>
      <c r="G396" s="5">
        <f t="shared" si="58"/>
        <v>44047</v>
      </c>
      <c r="H396">
        <f t="shared" si="59"/>
        <v>11214.45</v>
      </c>
      <c r="I396">
        <f t="shared" si="60"/>
        <v>12519</v>
      </c>
      <c r="J396" s="34">
        <f t="shared" si="62"/>
        <v>6.7178884649053972E-3</v>
      </c>
      <c r="K396">
        <f t="shared" si="63"/>
        <v>100.87764887947938</v>
      </c>
      <c r="L396" s="39">
        <f t="shared" si="66"/>
        <v>9.686280179268536E-3</v>
      </c>
      <c r="N396" s="33">
        <v>43889</v>
      </c>
      <c r="O396">
        <v>8671.27</v>
      </c>
      <c r="Q396" s="33">
        <v>44376</v>
      </c>
      <c r="T396">
        <f t="shared" si="67"/>
        <v>456.80000000000291</v>
      </c>
      <c r="W396">
        <v>36625</v>
      </c>
      <c r="Y396">
        <f t="shared" si="61"/>
        <v>36168.199999999997</v>
      </c>
      <c r="Z396" s="34">
        <f t="shared" ref="Z396:Z457" si="68">IF(W395&gt;Y395,-W396/W395+Y396/Y395,(W396/W395-Y396/Y395))</f>
        <v>-1.2344033157760448E-2</v>
      </c>
      <c r="AA396">
        <f t="shared" si="65"/>
        <v>387.81541630167544</v>
      </c>
      <c r="AC396" s="40">
        <v>43889</v>
      </c>
      <c r="AD396">
        <v>8671.27</v>
      </c>
      <c r="AF396" s="40">
        <v>44046</v>
      </c>
      <c r="AG396">
        <v>9084</v>
      </c>
    </row>
    <row r="397" spans="1:33" x14ac:dyDescent="0.25">
      <c r="A397" s="33">
        <v>43891</v>
      </c>
      <c r="B397">
        <v>8512.5400000000009</v>
      </c>
      <c r="D397" s="5">
        <v>44048</v>
      </c>
      <c r="E397">
        <v>13048</v>
      </c>
      <c r="G397" s="5">
        <f t="shared" si="58"/>
        <v>44048</v>
      </c>
      <c r="H397">
        <f t="shared" si="59"/>
        <v>11692.68</v>
      </c>
      <c r="I397">
        <f t="shared" si="60"/>
        <v>13048</v>
      </c>
      <c r="J397" s="34">
        <f t="shared" si="62"/>
        <v>3.8831742574441108E-4</v>
      </c>
      <c r="K397">
        <f t="shared" si="63"/>
        <v>100.9168214284074</v>
      </c>
      <c r="L397" s="39">
        <f t="shared" si="66"/>
        <v>-7.9887499251989347E-3</v>
      </c>
      <c r="N397" s="33">
        <v>43890</v>
      </c>
      <c r="O397">
        <v>8633.36</v>
      </c>
      <c r="Q397" s="33">
        <v>44377</v>
      </c>
      <c r="T397">
        <f t="shared" si="67"/>
        <v>335</v>
      </c>
      <c r="W397">
        <v>34920</v>
      </c>
      <c r="Y397">
        <f t="shared" si="61"/>
        <v>34585</v>
      </c>
      <c r="Z397" s="34">
        <f t="shared" si="68"/>
        <v>2.7796416413392588E-3</v>
      </c>
      <c r="AA397">
        <f t="shared" si="65"/>
        <v>388.89340418198088</v>
      </c>
      <c r="AC397" s="40">
        <v>43890</v>
      </c>
      <c r="AD397">
        <v>8633.36</v>
      </c>
      <c r="AF397" s="40">
        <v>44047</v>
      </c>
      <c r="AG397">
        <v>9084</v>
      </c>
    </row>
    <row r="398" spans="1:33" x14ac:dyDescent="0.25">
      <c r="A398" s="33">
        <v>43892</v>
      </c>
      <c r="B398">
        <v>8945.93</v>
      </c>
      <c r="D398" s="5">
        <v>44049</v>
      </c>
      <c r="E398">
        <v>13257</v>
      </c>
      <c r="G398" s="5">
        <f t="shared" si="58"/>
        <v>44049</v>
      </c>
      <c r="H398">
        <f t="shared" si="59"/>
        <v>11851.58</v>
      </c>
      <c r="I398">
        <f t="shared" si="60"/>
        <v>13257</v>
      </c>
      <c r="J398" s="34">
        <f t="shared" si="62"/>
        <v>-2.4280816484332224E-3</v>
      </c>
      <c r="K398">
        <f t="shared" si="63"/>
        <v>100.67178714627887</v>
      </c>
      <c r="L398" s="39">
        <f t="shared" si="66"/>
        <v>8.9721277484231532E-3</v>
      </c>
      <c r="N398" s="33">
        <v>43891</v>
      </c>
      <c r="O398">
        <v>8512.5400000000009</v>
      </c>
      <c r="Q398" s="33">
        <v>44378</v>
      </c>
      <c r="T398">
        <f t="shared" si="67"/>
        <v>-267</v>
      </c>
      <c r="W398">
        <v>33155</v>
      </c>
      <c r="Y398">
        <f t="shared" si="61"/>
        <v>33422</v>
      </c>
      <c r="Z398" s="34">
        <f t="shared" si="68"/>
        <v>1.6916805731715723E-2</v>
      </c>
      <c r="AA398">
        <f t="shared" si="65"/>
        <v>395.47223835087306</v>
      </c>
      <c r="AC398" s="40">
        <v>43891</v>
      </c>
      <c r="AD398">
        <v>8512.5400000000009</v>
      </c>
      <c r="AF398" s="40">
        <v>44048</v>
      </c>
      <c r="AG398">
        <v>9084</v>
      </c>
    </row>
    <row r="399" spans="1:33" x14ac:dyDescent="0.25">
      <c r="A399" s="33">
        <v>43893</v>
      </c>
      <c r="B399">
        <v>8738.2999999999993</v>
      </c>
      <c r="D399" s="5">
        <v>44050</v>
      </c>
      <c r="E399">
        <v>12745</v>
      </c>
      <c r="G399" s="5">
        <f t="shared" si="58"/>
        <v>44050</v>
      </c>
      <c r="H399">
        <f t="shared" si="59"/>
        <v>11575.83</v>
      </c>
      <c r="I399">
        <f t="shared" si="60"/>
        <v>12745</v>
      </c>
      <c r="J399" s="34">
        <f t="shared" si="62"/>
        <v>1.5354165895447136E-2</v>
      </c>
      <c r="K399">
        <f t="shared" si="63"/>
        <v>102.21751846711398</v>
      </c>
      <c r="L399" s="39">
        <f t="shared" si="66"/>
        <v>-1.2268662923684781E-2</v>
      </c>
      <c r="N399" s="33">
        <v>43892</v>
      </c>
      <c r="O399">
        <v>8945.93</v>
      </c>
      <c r="Q399" s="33">
        <v>44379</v>
      </c>
      <c r="T399">
        <f t="shared" si="67"/>
        <v>297.36000000000058</v>
      </c>
      <c r="W399">
        <v>33440</v>
      </c>
      <c r="Y399">
        <f t="shared" si="61"/>
        <v>33142.639999999999</v>
      </c>
      <c r="Z399" s="34">
        <f t="shared" si="68"/>
        <v>1.695455475255303E-2</v>
      </c>
      <c r="AA399">
        <f t="shared" si="65"/>
        <v>402.17729406910757</v>
      </c>
      <c r="AC399" s="40">
        <v>43892</v>
      </c>
      <c r="AD399">
        <v>8945.93</v>
      </c>
      <c r="AF399" s="40">
        <v>44049</v>
      </c>
      <c r="AG399">
        <v>9084</v>
      </c>
    </row>
    <row r="400" spans="1:33" x14ac:dyDescent="0.25">
      <c r="A400" s="33">
        <v>43894</v>
      </c>
      <c r="B400">
        <v>8732.24</v>
      </c>
      <c r="D400" s="5">
        <v>44053</v>
      </c>
      <c r="E400">
        <v>13230</v>
      </c>
      <c r="G400" s="5">
        <f t="shared" si="58"/>
        <v>44053</v>
      </c>
      <c r="H400">
        <f t="shared" si="59"/>
        <v>11859.27</v>
      </c>
      <c r="I400">
        <f t="shared" si="60"/>
        <v>13230</v>
      </c>
      <c r="J400" s="34">
        <f t="shared" si="62"/>
        <v>-1.3568637622357826E-2</v>
      </c>
      <c r="K400">
        <f t="shared" si="63"/>
        <v>100.83056600037703</v>
      </c>
      <c r="L400" s="39">
        <f t="shared" si="66"/>
        <v>3.7662215659695075E-3</v>
      </c>
      <c r="N400" s="33">
        <v>43893</v>
      </c>
      <c r="O400">
        <v>8738.2999999999993</v>
      </c>
      <c r="Q400" s="33">
        <v>44382</v>
      </c>
      <c r="T400">
        <f t="shared" si="67"/>
        <v>-415.36000000000058</v>
      </c>
      <c r="W400">
        <v>33440</v>
      </c>
      <c r="Y400">
        <f t="shared" si="61"/>
        <v>33855.360000000001</v>
      </c>
      <c r="Z400" s="34">
        <f t="shared" si="68"/>
        <v>2.1504623650982602E-2</v>
      </c>
      <c r="AA400">
        <f t="shared" si="65"/>
        <v>410.82596541903428</v>
      </c>
      <c r="AC400" s="40">
        <v>43893</v>
      </c>
      <c r="AD400">
        <v>8738.2999999999993</v>
      </c>
      <c r="AF400" s="40">
        <v>44050</v>
      </c>
      <c r="AG400">
        <v>9084</v>
      </c>
    </row>
    <row r="401" spans="1:33" x14ac:dyDescent="0.25">
      <c r="A401" s="33">
        <v>43895</v>
      </c>
      <c r="B401">
        <v>9115.82</v>
      </c>
      <c r="D401" s="5">
        <v>44054</v>
      </c>
      <c r="E401">
        <v>12591</v>
      </c>
      <c r="G401" s="5">
        <f t="shared" si="58"/>
        <v>44054</v>
      </c>
      <c r="H401">
        <f t="shared" si="59"/>
        <v>11212.89</v>
      </c>
      <c r="I401">
        <f t="shared" si="60"/>
        <v>12591</v>
      </c>
      <c r="J401" s="34">
        <f t="shared" si="62"/>
        <v>-6.2048782539408931E-3</v>
      </c>
      <c r="K401">
        <f t="shared" si="63"/>
        <v>100.20492461406874</v>
      </c>
      <c r="L401" s="39">
        <f t="shared" si="66"/>
        <v>7.3857586917416285E-3</v>
      </c>
      <c r="N401" s="33">
        <v>43894</v>
      </c>
      <c r="O401">
        <v>8732.24</v>
      </c>
      <c r="Q401" s="33">
        <v>44383</v>
      </c>
      <c r="T401">
        <f t="shared" si="67"/>
        <v>127.88999999999942</v>
      </c>
      <c r="W401">
        <v>34085</v>
      </c>
      <c r="Y401">
        <f t="shared" si="61"/>
        <v>33957.11</v>
      </c>
      <c r="Z401" s="34">
        <f t="shared" si="68"/>
        <v>1.628284498960797E-2</v>
      </c>
      <c r="AA401">
        <f t="shared" si="65"/>
        <v>417.51538093165846</v>
      </c>
      <c r="AC401" s="40">
        <v>43894</v>
      </c>
      <c r="AD401">
        <v>8732.24</v>
      </c>
      <c r="AF401" s="40">
        <v>44053</v>
      </c>
      <c r="AG401">
        <v>9084</v>
      </c>
    </row>
    <row r="402" spans="1:33" x14ac:dyDescent="0.25">
      <c r="A402" s="33">
        <v>43896</v>
      </c>
      <c r="B402">
        <v>9138.35</v>
      </c>
      <c r="D402" s="5">
        <v>44055</v>
      </c>
      <c r="E402">
        <v>12844</v>
      </c>
      <c r="G402" s="5">
        <f t="shared" si="58"/>
        <v>44055</v>
      </c>
      <c r="H402">
        <f t="shared" si="59"/>
        <v>11565.95</v>
      </c>
      <c r="I402">
        <f t="shared" si="60"/>
        <v>12844</v>
      </c>
      <c r="J402" s="34">
        <f t="shared" si="62"/>
        <v>1.1393258414880592E-2</v>
      </c>
      <c r="K402">
        <f t="shared" si="63"/>
        <v>101.34658521464046</v>
      </c>
      <c r="L402" s="39">
        <f t="shared" si="66"/>
        <v>6.8342224902506743E-3</v>
      </c>
      <c r="N402" s="33">
        <v>43895</v>
      </c>
      <c r="O402">
        <v>9115.82</v>
      </c>
      <c r="Q402" s="33">
        <v>44384</v>
      </c>
      <c r="T402">
        <f t="shared" si="67"/>
        <v>255.13999999999942</v>
      </c>
      <c r="W402">
        <v>34800</v>
      </c>
      <c r="Y402">
        <f t="shared" si="61"/>
        <v>34544.86</v>
      </c>
      <c r="Z402" s="34">
        <f t="shared" si="68"/>
        <v>-3.6683703469149176E-3</v>
      </c>
      <c r="AA402">
        <f t="shared" si="65"/>
        <v>415.9837798888679</v>
      </c>
      <c r="AC402" s="40">
        <v>43895</v>
      </c>
      <c r="AD402">
        <v>9115.82</v>
      </c>
      <c r="AF402" s="40">
        <v>44054</v>
      </c>
      <c r="AG402">
        <v>9084</v>
      </c>
    </row>
    <row r="403" spans="1:33" x14ac:dyDescent="0.25">
      <c r="A403" s="33">
        <v>43897</v>
      </c>
      <c r="B403">
        <v>8892.7900000000009</v>
      </c>
      <c r="D403" s="5">
        <v>44056</v>
      </c>
      <c r="E403">
        <v>12762</v>
      </c>
      <c r="G403" s="5">
        <f t="shared" si="58"/>
        <v>44056</v>
      </c>
      <c r="H403">
        <f t="shared" si="59"/>
        <v>11615.32</v>
      </c>
      <c r="I403">
        <f t="shared" si="60"/>
        <v>12762</v>
      </c>
      <c r="J403" s="34">
        <f t="shared" si="62"/>
        <v>1.0652868145730743E-2</v>
      </c>
      <c r="K403">
        <f t="shared" si="63"/>
        <v>102.42621702395209</v>
      </c>
      <c r="L403" s="39">
        <f t="shared" si="66"/>
        <v>1.2657144127077302E-3</v>
      </c>
      <c r="N403" s="33">
        <v>43896</v>
      </c>
      <c r="O403">
        <v>9138.35</v>
      </c>
      <c r="Q403" s="33">
        <v>44385</v>
      </c>
      <c r="T403">
        <f t="shared" si="67"/>
        <v>224.2699999999968</v>
      </c>
      <c r="W403">
        <v>33040</v>
      </c>
      <c r="Y403">
        <f t="shared" si="61"/>
        <v>32815.730000000003</v>
      </c>
      <c r="Z403" s="34">
        <f t="shared" si="68"/>
        <v>5.2008801934921856E-4</v>
      </c>
      <c r="AA403">
        <f t="shared" si="65"/>
        <v>416.20012806903168</v>
      </c>
      <c r="AC403" s="40">
        <v>43896</v>
      </c>
      <c r="AD403">
        <v>9138.35</v>
      </c>
      <c r="AF403" s="40">
        <v>44055</v>
      </c>
      <c r="AG403">
        <v>9084</v>
      </c>
    </row>
    <row r="404" spans="1:33" x14ac:dyDescent="0.25">
      <c r="A404" s="33">
        <v>43898</v>
      </c>
      <c r="B404">
        <v>8079.07</v>
      </c>
      <c r="D404" s="5">
        <v>44057</v>
      </c>
      <c r="E404">
        <v>13142</v>
      </c>
      <c r="G404" s="5">
        <f t="shared" si="58"/>
        <v>44057</v>
      </c>
      <c r="H404">
        <f t="shared" si="59"/>
        <v>11770.13</v>
      </c>
      <c r="I404">
        <f t="shared" si="60"/>
        <v>13142</v>
      </c>
      <c r="J404" s="34">
        <f t="shared" si="62"/>
        <v>-1.6447809806761304E-2</v>
      </c>
      <c r="K404">
        <f t="shared" si="63"/>
        <v>100.74153008711608</v>
      </c>
      <c r="L404" s="39">
        <f t="shared" si="66"/>
        <v>1.5345701422757596E-3</v>
      </c>
      <c r="N404" s="33">
        <v>43897</v>
      </c>
      <c r="O404">
        <v>8892.7900000000009</v>
      </c>
      <c r="Q404" s="33">
        <v>44386</v>
      </c>
      <c r="T404">
        <f t="shared" si="67"/>
        <v>42.430000000000291</v>
      </c>
      <c r="W404">
        <v>33565</v>
      </c>
      <c r="Y404">
        <f t="shared" si="61"/>
        <v>33522.57</v>
      </c>
      <c r="Z404" s="34">
        <f t="shared" si="68"/>
        <v>5.6498396436139853E-3</v>
      </c>
      <c r="AA404">
        <f t="shared" si="65"/>
        <v>418.55159205227329</v>
      </c>
      <c r="AC404" s="40">
        <v>43897</v>
      </c>
      <c r="AD404">
        <v>8892.7900000000009</v>
      </c>
      <c r="AF404" s="40">
        <v>44056</v>
      </c>
      <c r="AG404">
        <v>9084</v>
      </c>
    </row>
    <row r="405" spans="1:33" x14ac:dyDescent="0.25">
      <c r="A405" s="33">
        <v>43899</v>
      </c>
      <c r="B405">
        <v>7861.2</v>
      </c>
      <c r="D405" s="5">
        <v>44060</v>
      </c>
      <c r="E405">
        <v>13747</v>
      </c>
      <c r="G405" s="5">
        <f t="shared" si="58"/>
        <v>44060</v>
      </c>
      <c r="H405">
        <f t="shared" si="59"/>
        <v>12327.23</v>
      </c>
      <c r="I405">
        <f t="shared" si="60"/>
        <v>13747</v>
      </c>
      <c r="J405" s="34">
        <f t="shared" si="62"/>
        <v>1.2960667118726565E-3</v>
      </c>
      <c r="K405">
        <f t="shared" si="63"/>
        <v>100.8720978307651</v>
      </c>
      <c r="L405" s="39">
        <f t="shared" si="66"/>
        <v>-5.0245567752768006E-3</v>
      </c>
      <c r="N405" s="33">
        <v>43898</v>
      </c>
      <c r="O405">
        <v>8079.07</v>
      </c>
      <c r="Q405" s="33">
        <v>44389</v>
      </c>
      <c r="T405">
        <f t="shared" si="67"/>
        <v>50.410000000003492</v>
      </c>
      <c r="W405">
        <v>32900</v>
      </c>
      <c r="Y405">
        <f t="shared" si="61"/>
        <v>32849.589999999997</v>
      </c>
      <c r="Z405" s="34">
        <f t="shared" si="68"/>
        <v>-2.6312529377237048E-4</v>
      </c>
      <c r="AA405">
        <f t="shared" si="65"/>
        <v>418.44146054165566</v>
      </c>
      <c r="AC405" s="40">
        <v>43898</v>
      </c>
      <c r="AD405">
        <v>8079.07</v>
      </c>
      <c r="AF405" s="40">
        <v>44057</v>
      </c>
      <c r="AG405">
        <v>9084</v>
      </c>
    </row>
    <row r="406" spans="1:33" x14ac:dyDescent="0.25">
      <c r="A406" s="33">
        <v>43900</v>
      </c>
      <c r="B406">
        <v>7999.1</v>
      </c>
      <c r="D406" s="5">
        <v>44061</v>
      </c>
      <c r="E406">
        <v>13252</v>
      </c>
      <c r="G406" s="5">
        <f t="shared" si="58"/>
        <v>44061</v>
      </c>
      <c r="H406">
        <f t="shared" si="59"/>
        <v>12030.11</v>
      </c>
      <c r="I406">
        <f t="shared" si="60"/>
        <v>13252</v>
      </c>
      <c r="J406" s="34">
        <f t="shared" si="62"/>
        <v>1.1905117850350977E-2</v>
      </c>
      <c r="K406">
        <f t="shared" si="63"/>
        <v>102.07299204325248</v>
      </c>
      <c r="L406" s="39">
        <f t="shared" si="66"/>
        <v>-4.2146863075731567E-4</v>
      </c>
      <c r="N406" s="33">
        <v>43899</v>
      </c>
      <c r="O406">
        <v>7861.2</v>
      </c>
      <c r="Q406" s="33">
        <v>44390</v>
      </c>
      <c r="T406">
        <f t="shared" si="67"/>
        <v>-163.34000000000015</v>
      </c>
      <c r="W406">
        <v>32345</v>
      </c>
      <c r="Y406">
        <f t="shared" si="61"/>
        <v>32508.34</v>
      </c>
      <c r="Z406" s="34">
        <f t="shared" si="68"/>
        <v>6.4810434023997443E-3</v>
      </c>
      <c r="AA406">
        <f t="shared" si="65"/>
        <v>421.15339780878969</v>
      </c>
      <c r="AC406" s="40">
        <v>43899</v>
      </c>
      <c r="AD406">
        <v>7861.2</v>
      </c>
      <c r="AF406" s="40">
        <v>44060</v>
      </c>
      <c r="AG406">
        <v>9084</v>
      </c>
    </row>
    <row r="407" spans="1:33" x14ac:dyDescent="0.25">
      <c r="A407" s="33">
        <v>43901</v>
      </c>
      <c r="B407">
        <v>7863.14</v>
      </c>
      <c r="D407" s="5">
        <v>44062</v>
      </c>
      <c r="E407">
        <v>12872</v>
      </c>
      <c r="G407" s="5">
        <f t="shared" si="58"/>
        <v>44062</v>
      </c>
      <c r="H407">
        <f t="shared" si="59"/>
        <v>11715.31</v>
      </c>
      <c r="I407">
        <f t="shared" si="60"/>
        <v>12872</v>
      </c>
      <c r="J407" s="34">
        <f t="shared" si="62"/>
        <v>2.5072427163687072E-3</v>
      </c>
      <c r="K407">
        <f t="shared" si="63"/>
        <v>102.32891380909091</v>
      </c>
      <c r="L407" s="39">
        <f t="shared" si="66"/>
        <v>-7.9780542893101991E-3</v>
      </c>
      <c r="N407" s="33">
        <v>43900</v>
      </c>
      <c r="O407">
        <v>7999.1</v>
      </c>
      <c r="Q407" s="33">
        <v>44391</v>
      </c>
      <c r="T407">
        <f t="shared" si="67"/>
        <v>-13.830000000001746</v>
      </c>
      <c r="W407">
        <v>32800</v>
      </c>
      <c r="Y407">
        <f t="shared" si="61"/>
        <v>32813.83</v>
      </c>
      <c r="Z407" s="34">
        <f t="shared" si="68"/>
        <v>4.669808373760187E-3</v>
      </c>
      <c r="AA407">
        <f t="shared" si="65"/>
        <v>423.12010347251476</v>
      </c>
      <c r="AC407" s="40">
        <v>43900</v>
      </c>
      <c r="AD407">
        <v>7999.1</v>
      </c>
      <c r="AF407" s="40">
        <v>44061</v>
      </c>
      <c r="AG407">
        <v>9084</v>
      </c>
    </row>
    <row r="408" spans="1:33" x14ac:dyDescent="0.25">
      <c r="A408" s="33">
        <v>43902</v>
      </c>
      <c r="B408">
        <v>5725.35</v>
      </c>
      <c r="D408" s="5">
        <v>44063</v>
      </c>
      <c r="E408">
        <v>13097</v>
      </c>
      <c r="G408" s="5">
        <f t="shared" si="58"/>
        <v>44063</v>
      </c>
      <c r="H408">
        <f t="shared" si="59"/>
        <v>11863.08</v>
      </c>
      <c r="I408">
        <f t="shared" si="60"/>
        <v>13097</v>
      </c>
      <c r="J408" s="34">
        <f t="shared" si="62"/>
        <v>-4.8663918277878082E-3</v>
      </c>
      <c r="K408">
        <f t="shared" si="63"/>
        <v>101.83094121918394</v>
      </c>
      <c r="L408" s="39">
        <f t="shared" si="66"/>
        <v>5.7310180635885555E-3</v>
      </c>
      <c r="N408" s="33">
        <v>43901</v>
      </c>
      <c r="O408">
        <v>7863.14</v>
      </c>
      <c r="Q408" s="33">
        <v>44392</v>
      </c>
      <c r="T408">
        <f t="shared" si="67"/>
        <v>-253.36999999999898</v>
      </c>
      <c r="W408">
        <v>31505</v>
      </c>
      <c r="Y408">
        <f t="shared" si="61"/>
        <v>31758.37</v>
      </c>
      <c r="Z408" s="34">
        <f t="shared" si="68"/>
        <v>-7.3166110756407443E-3</v>
      </c>
      <c r="AA408">
        <f t="shared" si="65"/>
        <v>420.02429823712151</v>
      </c>
      <c r="AC408" s="40">
        <v>43901</v>
      </c>
      <c r="AD408">
        <v>7863.14</v>
      </c>
      <c r="AF408" s="40">
        <v>44062</v>
      </c>
      <c r="AG408">
        <v>9084</v>
      </c>
    </row>
    <row r="409" spans="1:33" x14ac:dyDescent="0.25">
      <c r="A409" s="33">
        <v>43903</v>
      </c>
      <c r="B409">
        <v>5434.09</v>
      </c>
      <c r="D409" s="5">
        <v>44064</v>
      </c>
      <c r="E409">
        <v>12877</v>
      </c>
      <c r="G409" s="5">
        <f t="shared" si="58"/>
        <v>44064</v>
      </c>
      <c r="H409">
        <f t="shared" si="59"/>
        <v>11621.41</v>
      </c>
      <c r="I409">
        <f t="shared" si="60"/>
        <v>12877</v>
      </c>
      <c r="J409" s="34">
        <f t="shared" si="62"/>
        <v>-3.5738667586590056E-3</v>
      </c>
      <c r="K409">
        <f t="shared" si="63"/>
        <v>101.46701100335774</v>
      </c>
      <c r="L409" s="39">
        <f t="shared" si="66"/>
        <v>-2.1571730797536048E-3</v>
      </c>
      <c r="N409" s="33">
        <v>43902</v>
      </c>
      <c r="O409">
        <v>5725.35</v>
      </c>
      <c r="Q409" s="33">
        <v>44393</v>
      </c>
      <c r="T409">
        <f t="shared" si="67"/>
        <v>182.4900000000016</v>
      </c>
      <c r="W409">
        <v>32025</v>
      </c>
      <c r="Y409">
        <f t="shared" si="61"/>
        <v>31842.51</v>
      </c>
      <c r="Z409" s="34">
        <f t="shared" si="68"/>
        <v>1.3855936311312655E-2</v>
      </c>
      <c r="AA409">
        <f t="shared" si="65"/>
        <v>425.84412816269884</v>
      </c>
      <c r="AC409" s="40">
        <v>43902</v>
      </c>
      <c r="AD409">
        <v>5725.35</v>
      </c>
      <c r="AF409" s="40">
        <v>44063</v>
      </c>
      <c r="AG409">
        <v>9084</v>
      </c>
    </row>
    <row r="410" spans="1:33" x14ac:dyDescent="0.25">
      <c r="A410" s="33">
        <v>43904</v>
      </c>
      <c r="B410">
        <v>5334.27</v>
      </c>
      <c r="D410" s="5">
        <v>44067</v>
      </c>
      <c r="E410">
        <v>12960</v>
      </c>
      <c r="G410" s="5">
        <f t="shared" si="58"/>
        <v>44067</v>
      </c>
      <c r="H410">
        <f t="shared" si="59"/>
        <v>11731.2</v>
      </c>
      <c r="I410">
        <f t="shared" si="60"/>
        <v>12960</v>
      </c>
      <c r="J410" s="34">
        <f t="shared" si="62"/>
        <v>3.0016178554974626E-3</v>
      </c>
      <c r="K410">
        <f t="shared" si="63"/>
        <v>101.77157619532937</v>
      </c>
      <c r="L410" s="39">
        <f t="shared" si="66"/>
        <v>-4.2031733573788532E-3</v>
      </c>
      <c r="N410" s="33">
        <v>43903</v>
      </c>
      <c r="O410">
        <v>5434.09</v>
      </c>
      <c r="Q410" s="33">
        <v>44396</v>
      </c>
      <c r="T410">
        <f t="shared" si="67"/>
        <v>-66.389999999999418</v>
      </c>
      <c r="W410">
        <v>30710</v>
      </c>
      <c r="Y410">
        <f t="shared" si="61"/>
        <v>30776.39</v>
      </c>
      <c r="Z410" s="34">
        <f t="shared" si="68"/>
        <v>7.5806415931943816E-3</v>
      </c>
      <c r="AA410">
        <f t="shared" si="65"/>
        <v>429.07229987286667</v>
      </c>
      <c r="AC410" s="40">
        <v>43903</v>
      </c>
      <c r="AD410">
        <v>5434.09</v>
      </c>
      <c r="AF410" s="40">
        <v>44064</v>
      </c>
      <c r="AG410">
        <v>9084</v>
      </c>
    </row>
    <row r="411" spans="1:33" x14ac:dyDescent="0.25">
      <c r="A411" s="33">
        <v>43905</v>
      </c>
      <c r="B411">
        <v>5177.49</v>
      </c>
      <c r="D411" s="5">
        <v>44068</v>
      </c>
      <c r="E411">
        <v>12453</v>
      </c>
      <c r="G411" s="5">
        <f t="shared" si="58"/>
        <v>44068</v>
      </c>
      <c r="H411">
        <f t="shared" si="59"/>
        <v>11265.47</v>
      </c>
      <c r="I411">
        <f t="shared" si="60"/>
        <v>12453</v>
      </c>
      <c r="J411" s="34">
        <f t="shared" si="62"/>
        <v>-5.7974555979878328E-4</v>
      </c>
      <c r="K411">
        <f t="shared" si="63"/>
        <v>101.71257457591641</v>
      </c>
      <c r="L411" s="39">
        <f t="shared" si="66"/>
        <v>-3.4152904568292008E-3</v>
      </c>
      <c r="N411" s="33">
        <v>43904</v>
      </c>
      <c r="O411">
        <v>5334.27</v>
      </c>
      <c r="Q411" s="33">
        <v>44397</v>
      </c>
      <c r="T411">
        <f t="shared" si="67"/>
        <v>-125.52999999999884</v>
      </c>
      <c r="W411">
        <v>29740</v>
      </c>
      <c r="Y411">
        <f t="shared" si="61"/>
        <v>29865.53</v>
      </c>
      <c r="Z411" s="34">
        <f t="shared" si="68"/>
        <v>-1.9897389342696803E-3</v>
      </c>
      <c r="AA411">
        <f t="shared" si="65"/>
        <v>428.218558012193</v>
      </c>
      <c r="AC411" s="40">
        <v>43904</v>
      </c>
      <c r="AD411">
        <v>5334.27</v>
      </c>
      <c r="AF411" s="40">
        <v>44067</v>
      </c>
      <c r="AG411">
        <v>9084</v>
      </c>
    </row>
    <row r="412" spans="1:33" x14ac:dyDescent="0.25">
      <c r="A412" s="33">
        <v>43906</v>
      </c>
      <c r="B412">
        <v>4904.4799999999996</v>
      </c>
      <c r="D412" s="5">
        <v>44069</v>
      </c>
      <c r="E412">
        <v>12641</v>
      </c>
      <c r="G412" s="5">
        <f t="shared" si="58"/>
        <v>44069</v>
      </c>
      <c r="H412">
        <f t="shared" si="59"/>
        <v>11513.5</v>
      </c>
      <c r="I412">
        <f t="shared" si="60"/>
        <v>12641</v>
      </c>
      <c r="J412" s="34">
        <f t="shared" si="62"/>
        <v>6.920071683953255E-3</v>
      </c>
      <c r="K412">
        <f t="shared" si="63"/>
        <v>102.41643288314118</v>
      </c>
      <c r="L412" s="39">
        <f t="shared" si="66"/>
        <v>5.9616562395825579E-3</v>
      </c>
      <c r="N412" s="33">
        <v>43905</v>
      </c>
      <c r="O412">
        <v>5177.49</v>
      </c>
      <c r="Q412" s="33">
        <v>44398</v>
      </c>
      <c r="T412">
        <f t="shared" si="67"/>
        <v>-108.66999999999825</v>
      </c>
      <c r="W412">
        <v>31710</v>
      </c>
      <c r="Y412">
        <f t="shared" si="61"/>
        <v>31818.67</v>
      </c>
      <c r="Z412" s="34">
        <f t="shared" si="68"/>
        <v>8.4295178248927627E-4</v>
      </c>
      <c r="AA412">
        <f t="shared" si="65"/>
        <v>428.57952560896439</v>
      </c>
      <c r="AC412" s="40">
        <v>43905</v>
      </c>
      <c r="AD412">
        <v>5177.49</v>
      </c>
      <c r="AF412" s="40">
        <v>44068</v>
      </c>
      <c r="AG412">
        <v>9084</v>
      </c>
    </row>
    <row r="413" spans="1:33" x14ac:dyDescent="0.25">
      <c r="A413" s="33">
        <v>43907</v>
      </c>
      <c r="B413">
        <v>5469.8</v>
      </c>
      <c r="D413" s="5">
        <v>44070</v>
      </c>
      <c r="E413">
        <v>12409</v>
      </c>
      <c r="G413" s="5">
        <f t="shared" si="58"/>
        <v>44070</v>
      </c>
      <c r="H413">
        <f t="shared" si="59"/>
        <v>11267.05</v>
      </c>
      <c r="I413">
        <f t="shared" si="60"/>
        <v>12409</v>
      </c>
      <c r="J413" s="34">
        <f t="shared" si="62"/>
        <v>-3.0523284101331427E-3</v>
      </c>
      <c r="K413">
        <f t="shared" si="63"/>
        <v>102.10382429538748</v>
      </c>
      <c r="L413" s="39">
        <f t="shared" si="66"/>
        <v>-6.3290944502734092E-3</v>
      </c>
      <c r="N413" s="33">
        <v>43906</v>
      </c>
      <c r="O413">
        <v>4904.4799999999996</v>
      </c>
      <c r="Q413" s="33">
        <v>44399</v>
      </c>
      <c r="T413">
        <f t="shared" si="67"/>
        <v>192.25</v>
      </c>
      <c r="W413">
        <v>32440</v>
      </c>
      <c r="Y413">
        <f t="shared" si="61"/>
        <v>32247.75</v>
      </c>
      <c r="Z413" s="34">
        <f t="shared" si="68"/>
        <v>9.5359644537753585E-3</v>
      </c>
      <c r="AA413">
        <f t="shared" si="65"/>
        <v>432.66644473078736</v>
      </c>
      <c r="AC413" s="40">
        <v>43906</v>
      </c>
      <c r="AD413">
        <v>4904.4799999999996</v>
      </c>
      <c r="AF413" s="40">
        <v>44069</v>
      </c>
      <c r="AG413">
        <v>9084</v>
      </c>
    </row>
    <row r="414" spans="1:33" x14ac:dyDescent="0.25">
      <c r="A414" s="33">
        <v>43908</v>
      </c>
      <c r="B414">
        <v>5338.27</v>
      </c>
      <c r="D414" s="5">
        <v>44071</v>
      </c>
      <c r="E414">
        <v>12727</v>
      </c>
      <c r="G414" s="5">
        <f t="shared" si="58"/>
        <v>44071</v>
      </c>
      <c r="H414">
        <f t="shared" si="59"/>
        <v>11502.58</v>
      </c>
      <c r="I414">
        <f t="shared" si="60"/>
        <v>12727</v>
      </c>
      <c r="J414" s="34">
        <f t="shared" si="62"/>
        <v>-4.7222430225515311E-3</v>
      </c>
      <c r="K414">
        <f t="shared" si="63"/>
        <v>101.62166522353276</v>
      </c>
      <c r="L414" s="39">
        <f t="shared" si="66"/>
        <v>4.6973273772187074E-2</v>
      </c>
      <c r="N414" s="33">
        <v>43907</v>
      </c>
      <c r="O414">
        <v>5469.8</v>
      </c>
      <c r="Q414" s="33">
        <v>44400</v>
      </c>
      <c r="T414">
        <f t="shared" si="67"/>
        <v>-205.70000000000073</v>
      </c>
      <c r="W414">
        <v>32295</v>
      </c>
      <c r="Y414">
        <f t="shared" si="61"/>
        <v>32500.7</v>
      </c>
      <c r="Z414" s="34">
        <f t="shared" si="68"/>
        <v>1.2313748487848386E-2</v>
      </c>
      <c r="AA414">
        <f t="shared" si="65"/>
        <v>437.99419051033385</v>
      </c>
      <c r="AC414" s="40">
        <v>43907</v>
      </c>
      <c r="AD414">
        <v>5469.8</v>
      </c>
      <c r="AF414" s="40">
        <v>44070</v>
      </c>
      <c r="AG414">
        <v>9084</v>
      </c>
    </row>
    <row r="415" spans="1:33" x14ac:dyDescent="0.25">
      <c r="A415" s="33">
        <v>43909</v>
      </c>
      <c r="B415">
        <v>6254.32</v>
      </c>
      <c r="D415" s="5">
        <v>44074</v>
      </c>
      <c r="E415">
        <v>12951</v>
      </c>
      <c r="G415" s="5">
        <f t="shared" si="58"/>
        <v>44074</v>
      </c>
      <c r="H415">
        <f t="shared" si="59"/>
        <v>11678.6</v>
      </c>
      <c r="I415">
        <f t="shared" si="60"/>
        <v>12951</v>
      </c>
      <c r="J415" s="34">
        <f t="shared" si="62"/>
        <v>-2.2977233115395457E-3</v>
      </c>
      <c r="K415">
        <f t="shared" si="63"/>
        <v>101.38816675439118</v>
      </c>
      <c r="L415" s="39">
        <f t="shared" si="66"/>
        <v>-2.7467833721037671E-3</v>
      </c>
      <c r="N415" s="33">
        <v>43908</v>
      </c>
      <c r="O415">
        <v>5338.27</v>
      </c>
      <c r="Q415" s="33">
        <v>44403</v>
      </c>
      <c r="T415">
        <f t="shared" si="67"/>
        <v>1773.3199999999997</v>
      </c>
      <c r="W415">
        <v>39525</v>
      </c>
      <c r="Y415">
        <f t="shared" si="61"/>
        <v>37751.68</v>
      </c>
      <c r="Z415" s="34">
        <f t="shared" si="68"/>
        <v>6.230852913381324E-2</v>
      </c>
      <c r="AA415">
        <f t="shared" si="65"/>
        <v>465.28496429018793</v>
      </c>
      <c r="AC415" s="40">
        <v>43908</v>
      </c>
      <c r="AD415">
        <v>5338.27</v>
      </c>
      <c r="AF415" s="40">
        <v>44071</v>
      </c>
      <c r="AG415">
        <v>9084</v>
      </c>
    </row>
    <row r="416" spans="1:33" x14ac:dyDescent="0.25">
      <c r="A416" s="33">
        <v>43910</v>
      </c>
      <c r="B416">
        <v>5971.92</v>
      </c>
      <c r="D416" s="5">
        <v>44075</v>
      </c>
      <c r="E416">
        <v>13214</v>
      </c>
      <c r="G416" s="5">
        <f t="shared" si="58"/>
        <v>44075</v>
      </c>
      <c r="H416">
        <f t="shared" si="59"/>
        <v>12022.35</v>
      </c>
      <c r="I416">
        <f t="shared" si="60"/>
        <v>13214</v>
      </c>
      <c r="J416" s="34">
        <f t="shared" si="62"/>
        <v>9.1268665776367275E-3</v>
      </c>
      <c r="K416">
        <f t="shared" si="63"/>
        <v>102.31352302490968</v>
      </c>
      <c r="L416" s="39">
        <f t="shared" si="66"/>
        <v>1.285576558766266E-2</v>
      </c>
      <c r="N416" s="33">
        <v>43909</v>
      </c>
      <c r="O416">
        <v>6254.32</v>
      </c>
      <c r="Q416" s="33">
        <v>44404</v>
      </c>
      <c r="T416">
        <f t="shared" si="67"/>
        <v>-104.5</v>
      </c>
      <c r="W416">
        <v>37940</v>
      </c>
      <c r="Y416">
        <f t="shared" si="61"/>
        <v>38044.5</v>
      </c>
      <c r="Z416" s="34">
        <f t="shared" si="68"/>
        <v>4.7857677774218232E-2</v>
      </c>
      <c r="AA416">
        <f t="shared" si="65"/>
        <v>487.55242218437633</v>
      </c>
      <c r="AC416" s="40">
        <v>43909</v>
      </c>
      <c r="AD416">
        <v>6254.32</v>
      </c>
      <c r="AF416" s="40">
        <v>44074</v>
      </c>
      <c r="AG416">
        <v>9084</v>
      </c>
    </row>
    <row r="417" spans="1:33" x14ac:dyDescent="0.25">
      <c r="A417" s="33">
        <v>43911</v>
      </c>
      <c r="B417">
        <v>6336.94</v>
      </c>
      <c r="D417" s="5">
        <v>44076</v>
      </c>
      <c r="E417">
        <v>12541</v>
      </c>
      <c r="G417" s="5">
        <f t="shared" si="58"/>
        <v>44076</v>
      </c>
      <c r="H417">
        <f t="shared" si="59"/>
        <v>11375.47</v>
      </c>
      <c r="I417">
        <f t="shared" si="60"/>
        <v>12541</v>
      </c>
      <c r="J417" s="34">
        <f t="shared" si="62"/>
        <v>-2.8756212126531677E-3</v>
      </c>
      <c r="K417">
        <f t="shared" si="63"/>
        <v>102.01930808775798</v>
      </c>
      <c r="L417" s="39">
        <f t="shared" si="66"/>
        <v>1.9616294010786905E-3</v>
      </c>
      <c r="N417" s="33">
        <v>43910</v>
      </c>
      <c r="O417">
        <v>5971.92</v>
      </c>
      <c r="Q417" s="33">
        <v>44405</v>
      </c>
      <c r="T417">
        <f t="shared" si="67"/>
        <v>514.05000000000291</v>
      </c>
      <c r="W417">
        <v>40500</v>
      </c>
      <c r="Y417">
        <f t="shared" si="61"/>
        <v>39985.949999999997</v>
      </c>
      <c r="Z417" s="34">
        <f t="shared" si="68"/>
        <v>1.6443931011538737E-2</v>
      </c>
      <c r="AA417">
        <f t="shared" si="65"/>
        <v>495.56970057928481</v>
      </c>
      <c r="AC417" s="40">
        <v>43910</v>
      </c>
      <c r="AD417">
        <v>5971.92</v>
      </c>
      <c r="AF417" s="40">
        <v>44075</v>
      </c>
      <c r="AG417">
        <v>9084</v>
      </c>
    </row>
    <row r="418" spans="1:33" x14ac:dyDescent="0.25">
      <c r="A418" s="33">
        <v>43912</v>
      </c>
      <c r="B418">
        <v>5937.7</v>
      </c>
      <c r="D418" s="5">
        <v>44077</v>
      </c>
      <c r="E418">
        <v>11731</v>
      </c>
      <c r="G418" s="5">
        <f t="shared" si="58"/>
        <v>44077</v>
      </c>
      <c r="H418">
        <f t="shared" si="59"/>
        <v>10785.86</v>
      </c>
      <c r="I418">
        <f t="shared" si="60"/>
        <v>11731</v>
      </c>
      <c r="J418" s="34">
        <f t="shared" si="62"/>
        <v>1.2756446328998083E-2</v>
      </c>
      <c r="K418">
        <f t="shared" si="63"/>
        <v>103.320711915901</v>
      </c>
      <c r="L418" s="39">
        <f t="shared" si="66"/>
        <v>-1.8168671986496632E-2</v>
      </c>
      <c r="N418" s="33">
        <v>43911</v>
      </c>
      <c r="O418">
        <v>6336.94</v>
      </c>
      <c r="Q418" s="33">
        <v>44406</v>
      </c>
      <c r="T418">
        <f t="shared" si="67"/>
        <v>77.919999999998254</v>
      </c>
      <c r="W418">
        <v>39800</v>
      </c>
      <c r="Y418">
        <f t="shared" si="61"/>
        <v>39722.080000000002</v>
      </c>
      <c r="Z418" s="34">
        <f t="shared" si="68"/>
        <v>1.0684882694676268E-2</v>
      </c>
      <c r="AA418">
        <f t="shared" si="65"/>
        <v>500.86480469701036</v>
      </c>
      <c r="AC418" s="40">
        <v>43911</v>
      </c>
      <c r="AD418">
        <v>6336.94</v>
      </c>
      <c r="AF418" s="40">
        <v>44076</v>
      </c>
      <c r="AG418">
        <v>9084</v>
      </c>
    </row>
    <row r="419" spans="1:33" x14ac:dyDescent="0.25">
      <c r="A419" s="33">
        <v>43913</v>
      </c>
      <c r="B419">
        <v>6414.54</v>
      </c>
      <c r="D419" s="5">
        <v>44078</v>
      </c>
      <c r="E419">
        <v>11621</v>
      </c>
      <c r="G419" s="5">
        <f t="shared" si="58"/>
        <v>44078</v>
      </c>
      <c r="H419">
        <f t="shared" si="59"/>
        <v>10606.46</v>
      </c>
      <c r="I419">
        <f t="shared" si="60"/>
        <v>11621</v>
      </c>
      <c r="J419" s="34">
        <f t="shared" si="62"/>
        <v>-7.2560231561525912E-3</v>
      </c>
      <c r="K419">
        <f t="shared" si="63"/>
        <v>102.57101443772905</v>
      </c>
      <c r="L419" s="39">
        <f t="shared" si="66"/>
        <v>9.0942009124312939E-3</v>
      </c>
      <c r="N419" s="33">
        <v>43912</v>
      </c>
      <c r="O419">
        <v>5937.7</v>
      </c>
      <c r="Q419" s="33">
        <v>44407</v>
      </c>
      <c r="T419">
        <f t="shared" si="67"/>
        <v>-739.2699999999968</v>
      </c>
      <c r="W419">
        <v>39950</v>
      </c>
      <c r="Y419">
        <f t="shared" si="61"/>
        <v>40689.269999999997</v>
      </c>
      <c r="Z419" s="34">
        <f t="shared" si="68"/>
        <v>2.0580082119106224E-2</v>
      </c>
      <c r="AA419">
        <f t="shared" si="65"/>
        <v>511.1726435082449</v>
      </c>
      <c r="AC419" s="40">
        <v>43912</v>
      </c>
      <c r="AD419">
        <v>5937.7</v>
      </c>
      <c r="AF419" s="40">
        <v>44077</v>
      </c>
      <c r="AG419">
        <v>9084</v>
      </c>
    </row>
    <row r="420" spans="1:33" x14ac:dyDescent="0.25">
      <c r="A420" s="33">
        <v>43914</v>
      </c>
      <c r="B420">
        <v>6752.28</v>
      </c>
      <c r="D420" s="5">
        <v>44081</v>
      </c>
      <c r="E420">
        <v>11621</v>
      </c>
      <c r="G420" s="5">
        <f t="shared" si="58"/>
        <v>44081</v>
      </c>
      <c r="H420">
        <f t="shared" si="59"/>
        <v>10154.11</v>
      </c>
      <c r="I420">
        <f t="shared" si="60"/>
        <v>11621</v>
      </c>
      <c r="J420" s="34">
        <f t="shared" si="62"/>
        <v>-4.2648536835098505E-2</v>
      </c>
      <c r="K420">
        <f t="shared" si="63"/>
        <v>98.196510750268146</v>
      </c>
      <c r="L420" s="39">
        <f t="shared" si="66"/>
        <v>-1.7847316795781554E-3</v>
      </c>
      <c r="N420" s="33">
        <v>43913</v>
      </c>
      <c r="O420">
        <v>6414.54</v>
      </c>
      <c r="Q420" s="33">
        <v>44410</v>
      </c>
      <c r="T420">
        <f t="shared" si="67"/>
        <v>353.37000000000262</v>
      </c>
      <c r="W420">
        <v>39210</v>
      </c>
      <c r="Y420">
        <f t="shared" si="61"/>
        <v>38856.629999999997</v>
      </c>
      <c r="Z420" s="34">
        <f t="shared" si="68"/>
        <v>2.6516730036812763E-2</v>
      </c>
      <c r="AA420">
        <f t="shared" si="65"/>
        <v>524.72727049835692</v>
      </c>
      <c r="AC420" s="40">
        <v>43913</v>
      </c>
      <c r="AD420">
        <v>6414.54</v>
      </c>
      <c r="AF420" s="40">
        <v>44078</v>
      </c>
      <c r="AG420">
        <v>9084</v>
      </c>
    </row>
    <row r="421" spans="1:33" x14ac:dyDescent="0.25">
      <c r="A421" s="33">
        <v>43915</v>
      </c>
      <c r="B421">
        <v>6598.56</v>
      </c>
      <c r="D421" s="5">
        <v>44082</v>
      </c>
      <c r="E421">
        <v>10959</v>
      </c>
      <c r="G421" s="5">
        <f t="shared" si="58"/>
        <v>44082</v>
      </c>
      <c r="H421">
        <f t="shared" si="59"/>
        <v>10016.81</v>
      </c>
      <c r="I421">
        <f t="shared" si="60"/>
        <v>10959</v>
      </c>
      <c r="J421" s="34">
        <f t="shared" si="62"/>
        <v>4.3444219367832382E-2</v>
      </c>
      <c r="K421">
        <f t="shared" si="63"/>
        <v>102.46258150445851</v>
      </c>
      <c r="L421" s="39">
        <f t="shared" si="66"/>
        <v>3.2856756915842222E-3</v>
      </c>
      <c r="N421" s="33">
        <v>43914</v>
      </c>
      <c r="O421">
        <v>6752.28</v>
      </c>
      <c r="Q421" s="33">
        <v>44411</v>
      </c>
      <c r="T421">
        <f t="shared" si="67"/>
        <v>-67.94999999999709</v>
      </c>
      <c r="W421">
        <v>38005</v>
      </c>
      <c r="Y421">
        <f t="shared" si="61"/>
        <v>38072.949999999997</v>
      </c>
      <c r="Z421" s="34">
        <f t="shared" si="68"/>
        <v>1.0563454644961556E-2</v>
      </c>
      <c r="AA421">
        <f t="shared" si="65"/>
        <v>530.27020322124076</v>
      </c>
      <c r="AC421" s="40">
        <v>43914</v>
      </c>
      <c r="AD421">
        <v>6752.28</v>
      </c>
      <c r="AF421" s="40">
        <v>44081</v>
      </c>
      <c r="AG421">
        <v>9084</v>
      </c>
    </row>
    <row r="422" spans="1:33" x14ac:dyDescent="0.25">
      <c r="A422" s="33">
        <v>43916</v>
      </c>
      <c r="B422">
        <v>6744.69</v>
      </c>
      <c r="D422" s="5">
        <v>44083</v>
      </c>
      <c r="E422">
        <v>11293</v>
      </c>
      <c r="G422" s="5">
        <f t="shared" si="58"/>
        <v>44083</v>
      </c>
      <c r="H422">
        <f t="shared" si="59"/>
        <v>10259.620000000001</v>
      </c>
      <c r="I422">
        <f t="shared" si="60"/>
        <v>11293</v>
      </c>
      <c r="J422" s="34">
        <f t="shared" si="62"/>
        <v>-6.2369811880491621E-3</v>
      </c>
      <c r="K422">
        <f t="shared" si="63"/>
        <v>101.82352431113625</v>
      </c>
      <c r="L422" s="39">
        <f t="shared" si="66"/>
        <v>-3.1628856784067239E-3</v>
      </c>
      <c r="N422" s="33">
        <v>43915</v>
      </c>
      <c r="O422">
        <v>6598.56</v>
      </c>
      <c r="Q422" s="33">
        <v>44412</v>
      </c>
      <c r="T422">
        <f t="shared" si="67"/>
        <v>130.62000000000262</v>
      </c>
      <c r="W422">
        <v>39885</v>
      </c>
      <c r="Y422">
        <f t="shared" si="61"/>
        <v>39754.379999999997</v>
      </c>
      <c r="Z422" s="34">
        <f t="shared" si="68"/>
        <v>5.303799536586995E-3</v>
      </c>
      <c r="AA422">
        <f t="shared" si="65"/>
        <v>533.08265007935142</v>
      </c>
      <c r="AC422" s="40">
        <v>43915</v>
      </c>
      <c r="AD422">
        <v>6598.56</v>
      </c>
      <c r="AF422" s="40">
        <v>44082</v>
      </c>
      <c r="AG422">
        <v>9084</v>
      </c>
    </row>
    <row r="423" spans="1:33" x14ac:dyDescent="0.25">
      <c r="A423" s="33">
        <v>43917</v>
      </c>
      <c r="B423">
        <v>6683.67</v>
      </c>
      <c r="D423" s="5">
        <v>44084</v>
      </c>
      <c r="E423">
        <v>11288</v>
      </c>
      <c r="G423" s="5">
        <f t="shared" si="58"/>
        <v>44084</v>
      </c>
      <c r="H423">
        <f t="shared" si="59"/>
        <v>10307.290000000001</v>
      </c>
      <c r="I423">
        <f t="shared" si="60"/>
        <v>11288</v>
      </c>
      <c r="J423" s="34">
        <f t="shared" si="62"/>
        <v>5.0891230655690789E-3</v>
      </c>
      <c r="K423">
        <f t="shared" si="63"/>
        <v>102.3417167573256</v>
      </c>
      <c r="L423" s="39">
        <f t="shared" si="66"/>
        <v>6.3317673821632336E-3</v>
      </c>
      <c r="N423" s="33">
        <v>43916</v>
      </c>
      <c r="O423">
        <v>6744.69</v>
      </c>
      <c r="Q423" s="33">
        <v>44413</v>
      </c>
      <c r="T423">
        <f t="shared" si="67"/>
        <v>-129.36000000000058</v>
      </c>
      <c r="W423">
        <v>40770</v>
      </c>
      <c r="Y423">
        <f t="shared" si="61"/>
        <v>40899.360000000001</v>
      </c>
      <c r="Z423" s="34">
        <f t="shared" si="68"/>
        <v>6.6125619394095114E-3</v>
      </c>
      <c r="AA423">
        <f t="shared" si="65"/>
        <v>536.60769212182572</v>
      </c>
      <c r="AC423" s="40">
        <v>43916</v>
      </c>
      <c r="AD423">
        <v>6744.69</v>
      </c>
      <c r="AF423" s="40">
        <v>44083</v>
      </c>
      <c r="AG423">
        <v>9084</v>
      </c>
    </row>
    <row r="424" spans="1:33" x14ac:dyDescent="0.25">
      <c r="A424" s="33">
        <v>43918</v>
      </c>
      <c r="B424">
        <v>6258.91</v>
      </c>
      <c r="D424" s="5">
        <v>44085</v>
      </c>
      <c r="E424">
        <v>11315</v>
      </c>
      <c r="G424" s="5">
        <f t="shared" si="58"/>
        <v>44085</v>
      </c>
      <c r="H424">
        <f t="shared" si="59"/>
        <v>10329.82</v>
      </c>
      <c r="I424">
        <f t="shared" si="60"/>
        <v>11315</v>
      </c>
      <c r="J424" s="34">
        <f t="shared" si="62"/>
        <v>-2.0608904233410108E-4</v>
      </c>
      <c r="K424">
        <f t="shared" si="63"/>
        <v>102.32062525092826</v>
      </c>
      <c r="L424" s="39">
        <f t="shared" si="66"/>
        <v>1.3757764022970909E-2</v>
      </c>
      <c r="N424" s="33">
        <v>43917</v>
      </c>
      <c r="O424">
        <v>6683.67</v>
      </c>
      <c r="Q424" s="33">
        <v>44414</v>
      </c>
      <c r="T424">
        <f t="shared" si="67"/>
        <v>270.48999999999796</v>
      </c>
      <c r="W424">
        <v>42990</v>
      </c>
      <c r="Y424">
        <f t="shared" si="61"/>
        <v>42719.51</v>
      </c>
      <c r="Z424" s="34">
        <f t="shared" si="68"/>
        <v>9.9486614267241258E-3</v>
      </c>
      <c r="AA424">
        <f t="shared" si="65"/>
        <v>541.94622036972157</v>
      </c>
      <c r="AC424" s="40">
        <v>43917</v>
      </c>
      <c r="AD424">
        <v>6683.67</v>
      </c>
      <c r="AF424" s="40">
        <v>44084</v>
      </c>
      <c r="AG424">
        <v>9084</v>
      </c>
    </row>
    <row r="425" spans="1:33" x14ac:dyDescent="0.25">
      <c r="A425" s="33">
        <v>43919</v>
      </c>
      <c r="B425">
        <v>5949.89</v>
      </c>
      <c r="D425" s="5">
        <v>44088</v>
      </c>
      <c r="E425">
        <v>11714</v>
      </c>
      <c r="G425" s="5">
        <f t="shared" si="58"/>
        <v>44088</v>
      </c>
      <c r="H425">
        <f t="shared" si="59"/>
        <v>10694.29</v>
      </c>
      <c r="I425">
        <f t="shared" si="60"/>
        <v>11714</v>
      </c>
      <c r="J425" s="34">
        <f t="shared" si="62"/>
        <v>2.036131966720589E-5</v>
      </c>
      <c r="K425">
        <f t="shared" si="63"/>
        <v>102.32270863388754</v>
      </c>
      <c r="L425" s="39">
        <f t="shared" si="66"/>
        <v>-1.2685434098184123E-3</v>
      </c>
      <c r="N425" s="33">
        <v>43918</v>
      </c>
      <c r="O425">
        <v>6258.91</v>
      </c>
      <c r="Q425" s="33">
        <v>44417</v>
      </c>
      <c r="T425">
        <f t="shared" si="67"/>
        <v>625.48999999999796</v>
      </c>
      <c r="W425">
        <v>46090</v>
      </c>
      <c r="Y425">
        <f t="shared" si="61"/>
        <v>45464.51</v>
      </c>
      <c r="Z425" s="34">
        <f t="shared" si="68"/>
        <v>-7.8534379747838834E-3</v>
      </c>
      <c r="AA425">
        <f t="shared" si="65"/>
        <v>537.69007934237936</v>
      </c>
      <c r="AC425" s="40">
        <v>43918</v>
      </c>
      <c r="AD425">
        <v>6258.91</v>
      </c>
      <c r="AF425" s="40">
        <v>44085</v>
      </c>
      <c r="AG425">
        <v>9084</v>
      </c>
    </row>
    <row r="426" spans="1:33" x14ac:dyDescent="0.25">
      <c r="A426" s="33">
        <v>43920</v>
      </c>
      <c r="B426">
        <v>6477.56</v>
      </c>
      <c r="D426" s="5">
        <v>44089</v>
      </c>
      <c r="E426">
        <v>11835</v>
      </c>
      <c r="G426" s="5">
        <f t="shared" si="58"/>
        <v>44089</v>
      </c>
      <c r="H426">
        <f t="shared" si="59"/>
        <v>10867.34</v>
      </c>
      <c r="I426">
        <f t="shared" si="60"/>
        <v>11835</v>
      </c>
      <c r="J426" s="34">
        <f t="shared" si="62"/>
        <v>5.8520121556435711E-3</v>
      </c>
      <c r="K426">
        <f t="shared" si="63"/>
        <v>102.92150236861143</v>
      </c>
      <c r="L426" s="39">
        <f t="shared" si="66"/>
        <v>3.8733002930815275E-3</v>
      </c>
      <c r="N426" s="33">
        <v>43919</v>
      </c>
      <c r="O426">
        <v>5949.89</v>
      </c>
      <c r="Q426" s="33">
        <v>44418</v>
      </c>
      <c r="T426">
        <f t="shared" si="67"/>
        <v>-57.900000000001455</v>
      </c>
      <c r="W426">
        <v>45585</v>
      </c>
      <c r="Y426">
        <f t="shared" si="61"/>
        <v>45642.9</v>
      </c>
      <c r="Z426" s="34">
        <f t="shared" si="68"/>
        <v>1.4880543448124506E-2</v>
      </c>
      <c r="AA426">
        <f t="shared" si="65"/>
        <v>545.69119992965921</v>
      </c>
      <c r="AC426" s="40">
        <v>43919</v>
      </c>
      <c r="AD426">
        <v>5949.89</v>
      </c>
      <c r="AF426" s="40">
        <v>44088</v>
      </c>
      <c r="AG426">
        <v>9084</v>
      </c>
    </row>
    <row r="427" spans="1:33" x14ac:dyDescent="0.25">
      <c r="A427" s="33">
        <v>43921</v>
      </c>
      <c r="B427">
        <v>6481.37</v>
      </c>
      <c r="D427" s="5">
        <v>44090</v>
      </c>
      <c r="E427">
        <v>12054</v>
      </c>
      <c r="G427" s="5">
        <f t="shared" si="58"/>
        <v>44090</v>
      </c>
      <c r="H427">
        <f t="shared" si="59"/>
        <v>10998.05</v>
      </c>
      <c r="I427">
        <f t="shared" si="60"/>
        <v>12054</v>
      </c>
      <c r="J427" s="34">
        <f t="shared" si="62"/>
        <v>-6.4766536673321884E-3</v>
      </c>
      <c r="K427">
        <f t="shared" si="63"/>
        <v>102.25491544284843</v>
      </c>
      <c r="L427" s="39">
        <f t="shared" si="66"/>
        <v>-5.6452198521994568E-4</v>
      </c>
      <c r="N427" s="33">
        <v>43920</v>
      </c>
      <c r="O427">
        <v>6477.56</v>
      </c>
      <c r="Q427" s="33">
        <v>44419</v>
      </c>
      <c r="T427">
        <f t="shared" si="67"/>
        <v>179.51000000000204</v>
      </c>
      <c r="W427">
        <v>46525</v>
      </c>
      <c r="Y427">
        <f t="shared" si="61"/>
        <v>46345.49</v>
      </c>
      <c r="Z427" s="34">
        <f t="shared" si="68"/>
        <v>5.2276245676057265E-3</v>
      </c>
      <c r="AA427">
        <f t="shared" si="65"/>
        <v>548.54386865273773</v>
      </c>
      <c r="AC427" s="40">
        <v>43920</v>
      </c>
      <c r="AD427">
        <v>6477.56</v>
      </c>
      <c r="AF427" s="40">
        <v>44089</v>
      </c>
      <c r="AG427">
        <v>9084</v>
      </c>
    </row>
    <row r="428" spans="1:33" x14ac:dyDescent="0.25">
      <c r="A428" s="33">
        <v>43922</v>
      </c>
      <c r="B428">
        <v>6351.21</v>
      </c>
      <c r="D428" s="5">
        <v>44091</v>
      </c>
      <c r="E428">
        <v>11983</v>
      </c>
      <c r="G428" s="5">
        <f t="shared" si="58"/>
        <v>44091</v>
      </c>
      <c r="H428">
        <f t="shared" si="59"/>
        <v>10937.41</v>
      </c>
      <c r="I428">
        <f t="shared" si="60"/>
        <v>11983</v>
      </c>
      <c r="J428" s="34">
        <f t="shared" si="62"/>
        <v>3.7645624022863977E-4</v>
      </c>
      <c r="K428">
        <f t="shared" si="63"/>
        <v>102.29340994386094</v>
      </c>
      <c r="L428" s="39">
        <f t="shared" si="66"/>
        <v>-2.1946705179681114E-2</v>
      </c>
      <c r="N428" s="33">
        <v>43921</v>
      </c>
      <c r="O428">
        <v>6481.37</v>
      </c>
      <c r="Q428" s="33">
        <v>44420</v>
      </c>
      <c r="T428">
        <f t="shared" si="67"/>
        <v>-25.110000000000582</v>
      </c>
      <c r="W428">
        <v>44455</v>
      </c>
      <c r="Y428">
        <f t="shared" si="61"/>
        <v>44480.11</v>
      </c>
      <c r="Z428" s="34">
        <f t="shared" si="68"/>
        <v>4.242768900575844E-3</v>
      </c>
      <c r="AA428">
        <f t="shared" si="65"/>
        <v>550.87121351925907</v>
      </c>
      <c r="AC428" s="40">
        <v>43921</v>
      </c>
      <c r="AD428">
        <v>6481.37</v>
      </c>
      <c r="AF428" s="40">
        <v>44090</v>
      </c>
      <c r="AG428">
        <v>9084</v>
      </c>
    </row>
    <row r="429" spans="1:33" x14ac:dyDescent="0.25">
      <c r="A429" s="33">
        <v>43923</v>
      </c>
      <c r="B429">
        <v>6749.37</v>
      </c>
      <c r="D429" s="5">
        <v>44092</v>
      </c>
      <c r="E429">
        <v>11906</v>
      </c>
      <c r="G429" s="5">
        <f t="shared" si="58"/>
        <v>44092</v>
      </c>
      <c r="H429">
        <f t="shared" si="59"/>
        <v>10890.68</v>
      </c>
      <c r="I429">
        <f t="shared" si="60"/>
        <v>11906</v>
      </c>
      <c r="J429" s="34">
        <f t="shared" si="62"/>
        <v>2.1532775412422822E-3</v>
      </c>
      <c r="K429">
        <f t="shared" si="63"/>
        <v>102.51367604611015</v>
      </c>
      <c r="L429" s="39">
        <f t="shared" si="66"/>
        <v>1.0176198633147227E-3</v>
      </c>
      <c r="N429" s="33">
        <v>43922</v>
      </c>
      <c r="O429">
        <v>6351.21</v>
      </c>
      <c r="Q429" s="33">
        <v>44421</v>
      </c>
      <c r="T429">
        <f t="shared" si="67"/>
        <v>-1044.8799999999974</v>
      </c>
      <c r="W429">
        <v>46565</v>
      </c>
      <c r="Y429">
        <f t="shared" si="61"/>
        <v>47609.88</v>
      </c>
      <c r="Z429" s="34">
        <f t="shared" si="68"/>
        <v>-2.2899632797802605E-2</v>
      </c>
      <c r="AA429">
        <f t="shared" si="65"/>
        <v>538.25646501078813</v>
      </c>
      <c r="AC429" s="40">
        <v>43922</v>
      </c>
      <c r="AD429">
        <v>6351.21</v>
      </c>
      <c r="AF429" s="40">
        <v>44091</v>
      </c>
      <c r="AG429">
        <v>9084</v>
      </c>
    </row>
    <row r="430" spans="1:33" x14ac:dyDescent="0.25">
      <c r="A430" s="33">
        <v>43924</v>
      </c>
      <c r="B430">
        <v>6703.55</v>
      </c>
      <c r="D430" s="5">
        <v>44095</v>
      </c>
      <c r="E430">
        <v>11474</v>
      </c>
      <c r="G430" s="5">
        <f t="shared" si="58"/>
        <v>44095</v>
      </c>
      <c r="H430">
        <f t="shared" si="59"/>
        <v>10479.790000000001</v>
      </c>
      <c r="I430">
        <f t="shared" si="60"/>
        <v>11474</v>
      </c>
      <c r="J430" s="34">
        <f t="shared" si="62"/>
        <v>-1.4443635098558838E-3</v>
      </c>
      <c r="K430">
        <f t="shared" si="63"/>
        <v>102.36560903316796</v>
      </c>
      <c r="L430" s="39">
        <f t="shared" si="66"/>
        <v>1.1288648451617034E-2</v>
      </c>
      <c r="N430" s="33">
        <v>43923</v>
      </c>
      <c r="O430">
        <v>6749.37</v>
      </c>
      <c r="Q430" s="33">
        <v>44424</v>
      </c>
      <c r="T430">
        <f t="shared" si="67"/>
        <v>46.889999999999418</v>
      </c>
      <c r="W430">
        <v>46125</v>
      </c>
      <c r="Y430">
        <f t="shared" si="61"/>
        <v>46078.11</v>
      </c>
      <c r="Z430" s="34">
        <f t="shared" si="68"/>
        <v>2.2724206923803614E-2</v>
      </c>
      <c r="AA430">
        <f t="shared" si="65"/>
        <v>550.48791629976836</v>
      </c>
      <c r="AC430" s="40">
        <v>43923</v>
      </c>
      <c r="AD430">
        <v>6749.37</v>
      </c>
      <c r="AF430" s="40">
        <v>44092</v>
      </c>
      <c r="AG430">
        <v>9084</v>
      </c>
    </row>
    <row r="431" spans="1:33" x14ac:dyDescent="0.25">
      <c r="A431" s="33">
        <v>43925</v>
      </c>
      <c r="B431">
        <v>6843.81</v>
      </c>
      <c r="D431" s="5">
        <v>44096</v>
      </c>
      <c r="E431">
        <v>11485</v>
      </c>
      <c r="G431" s="5">
        <f t="shared" si="58"/>
        <v>44096</v>
      </c>
      <c r="H431">
        <f t="shared" si="59"/>
        <v>10516.06</v>
      </c>
      <c r="I431">
        <f t="shared" si="60"/>
        <v>11485</v>
      </c>
      <c r="J431" s="34">
        <f t="shared" si="62"/>
        <v>2.5022580032481034E-3</v>
      </c>
      <c r="K431">
        <f t="shared" si="63"/>
        <v>102.62175419762856</v>
      </c>
      <c r="L431" s="39">
        <f t="shared" si="66"/>
        <v>7.2582305254242918E-3</v>
      </c>
      <c r="N431" s="33">
        <v>43924</v>
      </c>
      <c r="O431">
        <v>6703.55</v>
      </c>
      <c r="Q431" s="33">
        <v>44425</v>
      </c>
      <c r="T431">
        <f t="shared" si="67"/>
        <v>507.90000000000146</v>
      </c>
      <c r="W431">
        <v>45500</v>
      </c>
      <c r="Y431">
        <f t="shared" si="61"/>
        <v>44992.1</v>
      </c>
      <c r="Z431" s="34">
        <f t="shared" si="68"/>
        <v>-1.0018756538704876E-2</v>
      </c>
      <c r="AA431">
        <f t="shared" si="65"/>
        <v>544.97271188886202</v>
      </c>
      <c r="AC431" s="40">
        <v>43924</v>
      </c>
      <c r="AD431">
        <v>6703.55</v>
      </c>
      <c r="AF431" s="40">
        <v>44095</v>
      </c>
      <c r="AG431">
        <v>9084</v>
      </c>
    </row>
    <row r="432" spans="1:33" x14ac:dyDescent="0.25">
      <c r="A432" s="33">
        <v>43926</v>
      </c>
      <c r="B432">
        <v>6761.43</v>
      </c>
      <c r="D432" s="5">
        <v>44097</v>
      </c>
      <c r="E432">
        <v>11249</v>
      </c>
      <c r="G432" s="5">
        <f t="shared" si="58"/>
        <v>44097</v>
      </c>
      <c r="H432">
        <f t="shared" si="59"/>
        <v>10224.14</v>
      </c>
      <c r="I432">
        <f t="shared" si="60"/>
        <v>11249</v>
      </c>
      <c r="J432" s="34">
        <f t="shared" si="62"/>
        <v>-7.2109044522966625E-3</v>
      </c>
      <c r="K432">
        <f t="shared" si="63"/>
        <v>101.88175853338238</v>
      </c>
      <c r="L432" s="39">
        <f t="shared" si="66"/>
        <v>3.4775056833318274E-3</v>
      </c>
      <c r="N432" s="33">
        <v>43925</v>
      </c>
      <c r="O432">
        <v>6843.81</v>
      </c>
      <c r="Q432" s="33">
        <v>44426</v>
      </c>
      <c r="T432">
        <f t="shared" si="67"/>
        <v>323.33000000000175</v>
      </c>
      <c r="W432">
        <v>44870</v>
      </c>
      <c r="Y432">
        <f t="shared" si="61"/>
        <v>44546.67</v>
      </c>
      <c r="Z432" s="34">
        <f t="shared" si="68"/>
        <v>3.9459713696746723E-3</v>
      </c>
      <c r="AA432">
        <f t="shared" si="65"/>
        <v>547.12315860722947</v>
      </c>
      <c r="AC432" s="40">
        <v>43925</v>
      </c>
      <c r="AD432">
        <v>6843.81</v>
      </c>
      <c r="AF432" s="40">
        <v>44096</v>
      </c>
      <c r="AG432">
        <v>9084</v>
      </c>
    </row>
    <row r="433" spans="1:33" x14ac:dyDescent="0.25">
      <c r="A433" s="33">
        <v>43927</v>
      </c>
      <c r="B433">
        <v>7231.12</v>
      </c>
      <c r="D433" s="5">
        <v>44098</v>
      </c>
      <c r="E433">
        <v>11676</v>
      </c>
      <c r="G433" s="5">
        <f t="shared" si="58"/>
        <v>44098</v>
      </c>
      <c r="H433">
        <f t="shared" si="59"/>
        <v>10631.74</v>
      </c>
      <c r="I433">
        <f t="shared" si="60"/>
        <v>11676</v>
      </c>
      <c r="J433" s="34">
        <f t="shared" si="62"/>
        <v>1.9075040712031033E-3</v>
      </c>
      <c r="K433">
        <f t="shared" si="63"/>
        <v>102.07609840256615</v>
      </c>
      <c r="L433" s="39">
        <f t="shared" si="66"/>
        <v>3.0198469097681979E-3</v>
      </c>
      <c r="N433" s="33">
        <v>43926</v>
      </c>
      <c r="O433">
        <v>6761.43</v>
      </c>
      <c r="Q433" s="33">
        <v>44427</v>
      </c>
      <c r="T433">
        <f t="shared" si="67"/>
        <v>162.01000000000204</v>
      </c>
      <c r="W433">
        <v>46750</v>
      </c>
      <c r="Y433">
        <f t="shared" si="61"/>
        <v>46587.99</v>
      </c>
      <c r="Z433" s="34">
        <f t="shared" si="68"/>
        <v>3.9254818617375786E-3</v>
      </c>
      <c r="AA433">
        <f t="shared" si="65"/>
        <v>549.27088064247869</v>
      </c>
      <c r="AC433" s="40">
        <v>43926</v>
      </c>
      <c r="AD433">
        <v>6761.43</v>
      </c>
      <c r="AF433" s="40">
        <v>44097</v>
      </c>
      <c r="AG433">
        <v>9084</v>
      </c>
    </row>
    <row r="434" spans="1:33" x14ac:dyDescent="0.25">
      <c r="A434" s="33">
        <v>43928</v>
      </c>
      <c r="B434">
        <v>7118.23</v>
      </c>
      <c r="D434" s="5">
        <v>44099</v>
      </c>
      <c r="E434">
        <v>11785</v>
      </c>
      <c r="G434" s="5">
        <f t="shared" si="58"/>
        <v>44099</v>
      </c>
      <c r="H434">
        <f t="shared" si="59"/>
        <v>10717.46</v>
      </c>
      <c r="I434">
        <f t="shared" si="60"/>
        <v>11785</v>
      </c>
      <c r="J434" s="34">
        <f t="shared" si="62"/>
        <v>-1.2727386917394945E-3</v>
      </c>
      <c r="K434">
        <f t="shared" si="63"/>
        <v>101.9461822026274</v>
      </c>
      <c r="L434" s="39">
        <f t="shared" si="66"/>
        <v>-4.3437272039145158E-3</v>
      </c>
      <c r="N434" s="33">
        <v>43927</v>
      </c>
      <c r="O434">
        <v>7231.12</v>
      </c>
      <c r="Q434" s="33">
        <v>44428</v>
      </c>
      <c r="T434">
        <f t="shared" si="67"/>
        <v>146.97000000000116</v>
      </c>
      <c r="W434">
        <v>48815</v>
      </c>
      <c r="Y434">
        <f t="shared" si="61"/>
        <v>48668.03</v>
      </c>
      <c r="Z434" s="34">
        <f t="shared" si="68"/>
        <v>4.7643531383001481E-4</v>
      </c>
      <c r="AA434">
        <f t="shared" si="65"/>
        <v>549.53257268687526</v>
      </c>
      <c r="AC434" s="40">
        <v>43927</v>
      </c>
      <c r="AD434">
        <v>7231.12</v>
      </c>
      <c r="AF434" s="40">
        <v>44098</v>
      </c>
      <c r="AG434">
        <v>9084</v>
      </c>
    </row>
    <row r="435" spans="1:33" x14ac:dyDescent="0.25">
      <c r="A435" s="33">
        <v>43929</v>
      </c>
      <c r="B435">
        <v>7325.08</v>
      </c>
      <c r="D435" s="5">
        <v>44102</v>
      </c>
      <c r="E435">
        <v>11932</v>
      </c>
      <c r="G435" s="5">
        <f t="shared" si="58"/>
        <v>44102</v>
      </c>
      <c r="H435">
        <f t="shared" si="59"/>
        <v>10871.25</v>
      </c>
      <c r="I435">
        <f t="shared" si="60"/>
        <v>11932</v>
      </c>
      <c r="J435" s="34">
        <f t="shared" si="62"/>
        <v>1.8759988187064813E-3</v>
      </c>
      <c r="K435">
        <f t="shared" si="63"/>
        <v>102.13743312001117</v>
      </c>
      <c r="L435" s="39">
        <f t="shared" si="66"/>
        <v>-1.2545079029860906E-3</v>
      </c>
      <c r="N435" s="33">
        <v>43928</v>
      </c>
      <c r="O435">
        <v>7118.23</v>
      </c>
      <c r="Q435" s="33">
        <v>44431</v>
      </c>
      <c r="T435">
        <f t="shared" si="67"/>
        <v>-215.08000000000175</v>
      </c>
      <c r="W435">
        <v>49300</v>
      </c>
      <c r="Y435">
        <f t="shared" si="61"/>
        <v>49515.08</v>
      </c>
      <c r="Z435" s="34">
        <f t="shared" si="68"/>
        <v>7.4691787631859796E-3</v>
      </c>
      <c r="AA435">
        <f t="shared" si="65"/>
        <v>553.637129708467</v>
      </c>
      <c r="AC435" s="40">
        <v>43928</v>
      </c>
      <c r="AD435">
        <v>7118.23</v>
      </c>
      <c r="AF435" s="40">
        <v>44099</v>
      </c>
      <c r="AG435">
        <v>9084</v>
      </c>
    </row>
    <row r="436" spans="1:33" x14ac:dyDescent="0.25">
      <c r="A436" s="33">
        <v>43930</v>
      </c>
      <c r="B436">
        <v>7306.08</v>
      </c>
      <c r="D436" s="5">
        <v>44103</v>
      </c>
      <c r="E436">
        <v>11774</v>
      </c>
      <c r="G436" s="5">
        <f t="shared" si="58"/>
        <v>44103</v>
      </c>
      <c r="H436">
        <f t="shared" si="59"/>
        <v>10756.95</v>
      </c>
      <c r="I436">
        <f t="shared" si="60"/>
        <v>11774</v>
      </c>
      <c r="J436" s="34">
        <f t="shared" si="62"/>
        <v>2.7277326489755227E-3</v>
      </c>
      <c r="K436">
        <f t="shared" si="63"/>
        <v>102.41603673101517</v>
      </c>
      <c r="L436" s="39">
        <f t="shared" si="66"/>
        <v>2.9226506554871357E-3</v>
      </c>
      <c r="N436" s="33">
        <v>43929</v>
      </c>
      <c r="O436">
        <v>7325.08</v>
      </c>
      <c r="Q436" s="33">
        <v>44432</v>
      </c>
      <c r="T436">
        <f t="shared" si="67"/>
        <v>-60.650000000001455</v>
      </c>
      <c r="W436">
        <v>48285</v>
      </c>
      <c r="Y436">
        <f t="shared" si="61"/>
        <v>48345.65</v>
      </c>
      <c r="Z436" s="34">
        <f t="shared" si="68"/>
        <v>3.0294181561039135E-3</v>
      </c>
      <c r="AA436">
        <f t="shared" si="65"/>
        <v>555.31432808109912</v>
      </c>
      <c r="AC436" s="40">
        <v>43929</v>
      </c>
      <c r="AD436">
        <v>7325.08</v>
      </c>
      <c r="AF436" s="40">
        <v>44102</v>
      </c>
      <c r="AG436">
        <v>9084</v>
      </c>
    </row>
    <row r="437" spans="1:33" x14ac:dyDescent="0.25">
      <c r="A437" s="33">
        <v>43931</v>
      </c>
      <c r="B437">
        <v>6920.1</v>
      </c>
      <c r="D437" s="5">
        <v>44104</v>
      </c>
      <c r="E437">
        <v>11725</v>
      </c>
      <c r="G437" s="5">
        <f t="shared" si="58"/>
        <v>44104</v>
      </c>
      <c r="H437">
        <f t="shared" si="59"/>
        <v>10706.95</v>
      </c>
      <c r="I437">
        <f t="shared" si="60"/>
        <v>11725</v>
      </c>
      <c r="J437" s="34">
        <f t="shared" si="62"/>
        <v>-4.8644545536991046E-4</v>
      </c>
      <c r="K437">
        <f t="shared" si="63"/>
        <v>102.36621691539037</v>
      </c>
      <c r="L437" s="39">
        <f t="shared" si="66"/>
        <v>-1.7312113185460332E-3</v>
      </c>
      <c r="N437" s="33">
        <v>43930</v>
      </c>
      <c r="O437">
        <v>7306.08</v>
      </c>
      <c r="Q437" s="33">
        <v>44433</v>
      </c>
      <c r="T437">
        <f t="shared" si="67"/>
        <v>142.37000000000262</v>
      </c>
      <c r="W437">
        <v>48855</v>
      </c>
      <c r="Y437">
        <f t="shared" si="61"/>
        <v>48712.63</v>
      </c>
      <c r="Z437" s="34">
        <f t="shared" si="68"/>
        <v>4.2141530353161372E-3</v>
      </c>
      <c r="AA437">
        <f t="shared" si="65"/>
        <v>557.65450764233663</v>
      </c>
      <c r="AC437" s="40">
        <v>43930</v>
      </c>
      <c r="AD437">
        <v>7306.08</v>
      </c>
      <c r="AF437" s="40">
        <v>44103</v>
      </c>
      <c r="AG437">
        <v>9084</v>
      </c>
    </row>
    <row r="438" spans="1:33" x14ac:dyDescent="0.25">
      <c r="A438" s="33">
        <v>43932</v>
      </c>
      <c r="B438">
        <v>6796.91</v>
      </c>
      <c r="D438" s="5">
        <v>44105</v>
      </c>
      <c r="E438">
        <v>11589</v>
      </c>
      <c r="G438" s="5">
        <f t="shared" si="58"/>
        <v>44105</v>
      </c>
      <c r="H438">
        <f t="shared" si="59"/>
        <v>10606.06</v>
      </c>
      <c r="I438">
        <f t="shared" si="60"/>
        <v>11589</v>
      </c>
      <c r="J438" s="34">
        <f t="shared" si="62"/>
        <v>2.1762956091996299E-3</v>
      </c>
      <c r="K438">
        <f t="shared" si="63"/>
        <v>102.58899606379372</v>
      </c>
      <c r="L438" s="39">
        <f t="shared" si="66"/>
        <v>-9.5419609372587866E-3</v>
      </c>
      <c r="N438" s="33">
        <v>43931</v>
      </c>
      <c r="O438">
        <v>6920.1</v>
      </c>
      <c r="Q438" s="33">
        <v>44434</v>
      </c>
      <c r="T438">
        <f t="shared" si="67"/>
        <v>-81.430000000000291</v>
      </c>
      <c r="W438">
        <v>46955</v>
      </c>
      <c r="Y438">
        <f t="shared" si="61"/>
        <v>47036.43</v>
      </c>
      <c r="Z438" s="34">
        <f t="shared" si="68"/>
        <v>4.4806274275156488E-3</v>
      </c>
      <c r="AA438">
        <f t="shared" si="65"/>
        <v>560.15314972435669</v>
      </c>
      <c r="AC438" s="40">
        <v>43931</v>
      </c>
      <c r="AD438">
        <v>6920.1</v>
      </c>
      <c r="AF438" s="40">
        <v>44104</v>
      </c>
      <c r="AG438">
        <v>9084</v>
      </c>
    </row>
    <row r="439" spans="1:33" x14ac:dyDescent="0.25">
      <c r="A439" s="33">
        <v>43933</v>
      </c>
      <c r="B439">
        <v>7122.4</v>
      </c>
      <c r="D439" s="5">
        <v>44106</v>
      </c>
      <c r="E439">
        <v>11486</v>
      </c>
      <c r="G439" s="5">
        <f t="shared" si="58"/>
        <v>44106</v>
      </c>
      <c r="H439">
        <f t="shared" si="59"/>
        <v>10547.65</v>
      </c>
      <c r="I439">
        <f t="shared" si="60"/>
        <v>11486</v>
      </c>
      <c r="J439" s="34">
        <f t="shared" si="62"/>
        <v>3.3805094864673979E-3</v>
      </c>
      <c r="K439">
        <f t="shared" si="63"/>
        <v>102.93579913819454</v>
      </c>
      <c r="L439" s="39">
        <f t="shared" si="66"/>
        <v>2.3864876698136417E-3</v>
      </c>
      <c r="N439" s="33">
        <v>43932</v>
      </c>
      <c r="O439">
        <v>6796.91</v>
      </c>
      <c r="Q439" s="33">
        <v>44435</v>
      </c>
      <c r="T439">
        <f t="shared" si="67"/>
        <v>-466.80999999999767</v>
      </c>
      <c r="W439">
        <v>48455</v>
      </c>
      <c r="Y439">
        <f t="shared" si="61"/>
        <v>48921.81</v>
      </c>
      <c r="Z439" s="34">
        <f t="shared" si="68"/>
        <v>-8.1379194719248815E-3</v>
      </c>
      <c r="AA439">
        <f t="shared" si="65"/>
        <v>555.59466849995476</v>
      </c>
      <c r="AC439" s="40">
        <v>43932</v>
      </c>
      <c r="AD439">
        <v>6796.91</v>
      </c>
      <c r="AF439" s="40">
        <v>44105</v>
      </c>
      <c r="AG439">
        <v>9084</v>
      </c>
    </row>
    <row r="440" spans="1:33" x14ac:dyDescent="0.25">
      <c r="A440" s="33">
        <v>43934</v>
      </c>
      <c r="B440">
        <v>6828.62</v>
      </c>
      <c r="D440" s="5">
        <v>44109</v>
      </c>
      <c r="E440">
        <v>11774</v>
      </c>
      <c r="G440" s="5">
        <f t="shared" si="58"/>
        <v>44109</v>
      </c>
      <c r="H440">
        <f t="shared" si="59"/>
        <v>10741.28</v>
      </c>
      <c r="I440">
        <f t="shared" si="60"/>
        <v>11774</v>
      </c>
      <c r="J440" s="34">
        <f t="shared" si="62"/>
        <v>-6.7163594885093492E-3</v>
      </c>
      <c r="K440">
        <f t="shared" si="63"/>
        <v>102.24444530694544</v>
      </c>
      <c r="L440" s="39">
        <f t="shared" si="66"/>
        <v>8.1149102088493574E-3</v>
      </c>
      <c r="N440" s="33">
        <v>43933</v>
      </c>
      <c r="O440">
        <v>7122.4</v>
      </c>
      <c r="Q440" s="33">
        <v>44438</v>
      </c>
      <c r="T440">
        <f t="shared" si="67"/>
        <v>116.09999999999854</v>
      </c>
      <c r="W440">
        <v>48765</v>
      </c>
      <c r="Y440">
        <f t="shared" si="61"/>
        <v>48648.9</v>
      </c>
      <c r="Z440" s="34">
        <f t="shared" si="68"/>
        <v>1.1976182095565169E-2</v>
      </c>
      <c r="AA440">
        <f t="shared" si="65"/>
        <v>562.24857142123528</v>
      </c>
      <c r="AC440" s="40">
        <v>43933</v>
      </c>
      <c r="AD440">
        <v>7122.4</v>
      </c>
      <c r="AF440" s="40">
        <v>44106</v>
      </c>
      <c r="AG440">
        <v>9084</v>
      </c>
    </row>
    <row r="441" spans="1:33" x14ac:dyDescent="0.25">
      <c r="A441" s="33">
        <v>43935</v>
      </c>
      <c r="B441">
        <v>6873.41</v>
      </c>
      <c r="D441" s="5">
        <v>44110</v>
      </c>
      <c r="E441">
        <v>11573</v>
      </c>
      <c r="G441" s="5">
        <f t="shared" si="58"/>
        <v>44110</v>
      </c>
      <c r="H441">
        <f t="shared" si="59"/>
        <v>10549.5</v>
      </c>
      <c r="I441">
        <f t="shared" si="60"/>
        <v>11573</v>
      </c>
      <c r="J441" s="34">
        <f t="shared" si="62"/>
        <v>-7.8296938783772863E-4</v>
      </c>
      <c r="K441">
        <f t="shared" si="63"/>
        <v>102.16439103619365</v>
      </c>
      <c r="L441" s="39">
        <f t="shared" si="66"/>
        <v>9.8378973871460218E-4</v>
      </c>
      <c r="N441" s="33">
        <v>43934</v>
      </c>
      <c r="O441">
        <v>6828.62</v>
      </c>
      <c r="Q441" s="33">
        <v>44439</v>
      </c>
      <c r="T441">
        <f t="shared" si="67"/>
        <v>381.47000000000116</v>
      </c>
      <c r="W441">
        <v>47390</v>
      </c>
      <c r="Y441">
        <f t="shared" si="61"/>
        <v>47008.53</v>
      </c>
      <c r="Z441" s="34">
        <f t="shared" si="68"/>
        <v>-5.5220900805686979E-3</v>
      </c>
      <c r="AA441">
        <f t="shared" si="65"/>
        <v>559.14378416217619</v>
      </c>
      <c r="AC441" s="40">
        <v>43934</v>
      </c>
      <c r="AD441">
        <v>6828.62</v>
      </c>
      <c r="AF441" s="40">
        <v>44109</v>
      </c>
      <c r="AG441">
        <v>9084</v>
      </c>
    </row>
    <row r="442" spans="1:33" x14ac:dyDescent="0.25">
      <c r="A442" s="33">
        <v>43936</v>
      </c>
      <c r="B442">
        <v>6752.45</v>
      </c>
      <c r="D442" s="5">
        <v>44111</v>
      </c>
      <c r="E442">
        <v>11671</v>
      </c>
      <c r="G442" s="5">
        <f t="shared" si="58"/>
        <v>44111</v>
      </c>
      <c r="H442">
        <f t="shared" si="59"/>
        <v>10661.08</v>
      </c>
      <c r="I442">
        <f t="shared" si="60"/>
        <v>11671</v>
      </c>
      <c r="J442" s="34">
        <f t="shared" si="62"/>
        <v>2.1088187588100826E-3</v>
      </c>
      <c r="K442">
        <f t="shared" si="63"/>
        <v>102.37983722049319</v>
      </c>
      <c r="L442" s="39">
        <f t="shared" si="66"/>
        <v>-3.7750619929340923E-3</v>
      </c>
      <c r="N442" s="33">
        <v>43935</v>
      </c>
      <c r="O442">
        <v>6873.41</v>
      </c>
      <c r="Q442" s="33">
        <v>44440</v>
      </c>
      <c r="T442">
        <f t="shared" si="67"/>
        <v>47.489999999997963</v>
      </c>
      <c r="W442">
        <v>48320</v>
      </c>
      <c r="Y442">
        <f t="shared" si="61"/>
        <v>48272.51</v>
      </c>
      <c r="Z442" s="34">
        <f t="shared" si="68"/>
        <v>7.2639182149352166E-3</v>
      </c>
      <c r="AA442">
        <f t="shared" si="65"/>
        <v>563.20535888071959</v>
      </c>
      <c r="AC442" s="40">
        <v>43935</v>
      </c>
      <c r="AD442">
        <v>6873.41</v>
      </c>
      <c r="AF442" s="40">
        <v>44110</v>
      </c>
      <c r="AG442">
        <v>9084</v>
      </c>
    </row>
    <row r="443" spans="1:33" x14ac:dyDescent="0.25">
      <c r="A443" s="33">
        <v>43937</v>
      </c>
      <c r="B443">
        <v>7060.08</v>
      </c>
      <c r="D443" s="5">
        <v>44112</v>
      </c>
      <c r="E443">
        <v>11927</v>
      </c>
      <c r="G443" s="5">
        <f t="shared" si="58"/>
        <v>44112</v>
      </c>
      <c r="H443">
        <f t="shared" si="59"/>
        <v>10898.05</v>
      </c>
      <c r="I443">
        <f t="shared" si="60"/>
        <v>11927</v>
      </c>
      <c r="J443" s="34">
        <f t="shared" si="62"/>
        <v>2.928692297330393E-4</v>
      </c>
      <c r="K443">
        <f t="shared" si="63"/>
        <v>102.40982112456015</v>
      </c>
      <c r="L443" s="39">
        <f t="shared" si="66"/>
        <v>1.1115692691015422E-2</v>
      </c>
      <c r="N443" s="33">
        <v>43936</v>
      </c>
      <c r="O443">
        <v>6752.45</v>
      </c>
      <c r="Q443" s="33">
        <v>44441</v>
      </c>
      <c r="T443">
        <f t="shared" si="67"/>
        <v>-187.09999999999854</v>
      </c>
      <c r="W443">
        <v>49375</v>
      </c>
      <c r="Y443">
        <f t="shared" si="61"/>
        <v>49562.1</v>
      </c>
      <c r="Z443" s="34">
        <f t="shared" si="68"/>
        <v>4.8811814033349332E-3</v>
      </c>
      <c r="AA443">
        <f t="shared" si="65"/>
        <v>565.95446640474677</v>
      </c>
      <c r="AC443" s="40">
        <v>43936</v>
      </c>
      <c r="AD443">
        <v>6752.45</v>
      </c>
      <c r="AF443" s="40">
        <v>44111</v>
      </c>
      <c r="AG443">
        <v>9084</v>
      </c>
    </row>
    <row r="444" spans="1:33" x14ac:dyDescent="0.25">
      <c r="A444" s="33">
        <v>43938</v>
      </c>
      <c r="B444">
        <v>7060.14</v>
      </c>
      <c r="D444" s="5">
        <v>44113</v>
      </c>
      <c r="E444">
        <v>12095</v>
      </c>
      <c r="G444" s="5">
        <f t="shared" si="58"/>
        <v>44113</v>
      </c>
      <c r="H444">
        <f t="shared" si="59"/>
        <v>11041.96</v>
      </c>
      <c r="I444">
        <f t="shared" si="60"/>
        <v>12095</v>
      </c>
      <c r="J444" s="34">
        <f t="shared" si="62"/>
        <v>-8.805732584586945E-4</v>
      </c>
      <c r="K444">
        <f t="shared" si="63"/>
        <v>102.31964177467432</v>
      </c>
      <c r="L444" s="39">
        <f t="shared" si="66"/>
        <v>-2.3582288079231684E-2</v>
      </c>
      <c r="N444" s="33">
        <v>43937</v>
      </c>
      <c r="O444">
        <v>7060.08</v>
      </c>
      <c r="Q444" s="33">
        <v>44442</v>
      </c>
      <c r="T444">
        <f t="shared" si="67"/>
        <v>557.4800000000032</v>
      </c>
      <c r="W444">
        <v>50710</v>
      </c>
      <c r="Y444">
        <f t="shared" si="61"/>
        <v>50152.52</v>
      </c>
      <c r="Z444" s="34">
        <f t="shared" si="68"/>
        <v>1.5125242979278308E-2</v>
      </c>
      <c r="AA444">
        <f t="shared" si="65"/>
        <v>574.51466522432634</v>
      </c>
      <c r="AC444" s="40">
        <v>43937</v>
      </c>
      <c r="AD444">
        <v>7060.08</v>
      </c>
      <c r="AF444" s="40">
        <v>44112</v>
      </c>
      <c r="AG444">
        <v>9084</v>
      </c>
    </row>
    <row r="445" spans="1:33" x14ac:dyDescent="0.25">
      <c r="A445" s="33">
        <v>43939</v>
      </c>
      <c r="B445">
        <v>7233.21</v>
      </c>
      <c r="D445" s="5">
        <v>44116</v>
      </c>
      <c r="E445">
        <v>12661</v>
      </c>
      <c r="G445" s="5">
        <f t="shared" si="58"/>
        <v>44116</v>
      </c>
      <c r="H445">
        <f t="shared" si="59"/>
        <v>11568.4</v>
      </c>
      <c r="I445">
        <f t="shared" si="60"/>
        <v>12661</v>
      </c>
      <c r="J445" s="34">
        <f t="shared" si="62"/>
        <v>8.8012155926131541E-4</v>
      </c>
      <c r="K445">
        <f t="shared" si="63"/>
        <v>102.4096954973361</v>
      </c>
      <c r="L445" s="39">
        <f t="shared" si="66"/>
        <v>-8.3320856207769189E-4</v>
      </c>
      <c r="N445" s="33">
        <v>43938</v>
      </c>
      <c r="O445">
        <v>7060.14</v>
      </c>
      <c r="Q445" s="33">
        <v>44445</v>
      </c>
      <c r="T445">
        <f>W445-Y445</f>
        <v>-1224.739999999998</v>
      </c>
      <c r="W445">
        <v>50710</v>
      </c>
      <c r="Y445">
        <f t="shared" si="61"/>
        <v>51934.74</v>
      </c>
      <c r="Z445" s="34">
        <f t="shared" si="68"/>
        <v>3.5536000982602678E-2</v>
      </c>
      <c r="AA445">
        <f t="shared" si="65"/>
        <v>594.93061893225763</v>
      </c>
      <c r="AC445" s="40">
        <v>43938</v>
      </c>
      <c r="AD445">
        <v>7060.14</v>
      </c>
      <c r="AF445" s="40">
        <v>44113</v>
      </c>
      <c r="AG445">
        <v>9084</v>
      </c>
    </row>
    <row r="446" spans="1:33" x14ac:dyDescent="0.25">
      <c r="A446" s="33">
        <v>43940</v>
      </c>
      <c r="B446">
        <v>7150.37</v>
      </c>
      <c r="D446" s="5">
        <v>44117</v>
      </c>
      <c r="E446">
        <v>12455</v>
      </c>
      <c r="G446" s="5">
        <f t="shared" si="58"/>
        <v>44117</v>
      </c>
      <c r="H446">
        <f t="shared" si="59"/>
        <v>11434.88</v>
      </c>
      <c r="I446">
        <f t="shared" si="60"/>
        <v>12455</v>
      </c>
      <c r="J446" s="34">
        <f t="shared" si="62"/>
        <v>4.7286505290574654E-3</v>
      </c>
      <c r="K446">
        <f t="shared" si="63"/>
        <v>102.89395515813018</v>
      </c>
      <c r="L446" s="39">
        <f t="shared" si="66"/>
        <v>9.971185860750742E-3</v>
      </c>
      <c r="N446" s="33">
        <v>43939</v>
      </c>
      <c r="O446">
        <v>7233.21</v>
      </c>
      <c r="Q446" s="33">
        <v>44446</v>
      </c>
      <c r="T446">
        <f t="shared" si="67"/>
        <v>-39.010000000002037</v>
      </c>
      <c r="W446">
        <v>46780</v>
      </c>
      <c r="Y446">
        <f t="shared" si="61"/>
        <v>46819.01</v>
      </c>
      <c r="Z446" s="34">
        <f t="shared" si="68"/>
        <v>2.1003537397050409E-2</v>
      </c>
      <c r="AA446">
        <f t="shared" si="65"/>
        <v>607.42626643565154</v>
      </c>
      <c r="AC446" s="40">
        <v>43939</v>
      </c>
      <c r="AD446">
        <v>7233.21</v>
      </c>
      <c r="AF446" s="40">
        <v>44116</v>
      </c>
      <c r="AG446">
        <v>9084</v>
      </c>
    </row>
    <row r="447" spans="1:33" x14ac:dyDescent="0.25">
      <c r="A447" s="33">
        <v>43941</v>
      </c>
      <c r="B447">
        <v>6868.11</v>
      </c>
      <c r="D447" s="5">
        <v>44118</v>
      </c>
      <c r="E447">
        <v>12422</v>
      </c>
      <c r="G447" s="5">
        <f t="shared" si="58"/>
        <v>44118</v>
      </c>
      <c r="H447">
        <f t="shared" si="59"/>
        <v>11393.36</v>
      </c>
      <c r="I447">
        <f t="shared" si="60"/>
        <v>12422</v>
      </c>
      <c r="J447" s="34">
        <f t="shared" si="62"/>
        <v>-9.8145735236199183E-4</v>
      </c>
      <c r="K447">
        <f t="shared" si="63"/>
        <v>102.79296912932664</v>
      </c>
      <c r="L447" s="39">
        <f t="shared" si="66"/>
        <v>8.407539762323335E-3</v>
      </c>
      <c r="N447" s="33">
        <v>43940</v>
      </c>
      <c r="O447">
        <v>7150.37</v>
      </c>
      <c r="Q447" s="33">
        <v>44447</v>
      </c>
      <c r="T447">
        <f t="shared" si="67"/>
        <v>459.27999999999884</v>
      </c>
      <c r="W447">
        <v>46520</v>
      </c>
      <c r="Y447">
        <f t="shared" si="61"/>
        <v>46060.72</v>
      </c>
      <c r="Z447" s="34">
        <f t="shared" si="68"/>
        <v>1.0638268197508904E-2</v>
      </c>
      <c r="AA447">
        <f t="shared" si="65"/>
        <v>613.88822996820545</v>
      </c>
      <c r="AC447" s="40">
        <v>43940</v>
      </c>
      <c r="AD447">
        <v>7150.37</v>
      </c>
      <c r="AF447" s="40">
        <v>44117</v>
      </c>
      <c r="AG447">
        <v>9084</v>
      </c>
    </row>
    <row r="448" spans="1:33" x14ac:dyDescent="0.25">
      <c r="A448" s="33">
        <v>43942</v>
      </c>
      <c r="B448">
        <v>6894.6</v>
      </c>
      <c r="D448" s="5">
        <v>44119</v>
      </c>
      <c r="E448">
        <v>12623</v>
      </c>
      <c r="G448" s="5">
        <f t="shared" si="58"/>
        <v>44119</v>
      </c>
      <c r="H448">
        <f t="shared" si="59"/>
        <v>11545.26</v>
      </c>
      <c r="I448">
        <f t="shared" si="60"/>
        <v>12623</v>
      </c>
      <c r="J448" s="34">
        <f t="shared" si="62"/>
        <v>-2.8486423489320067E-3</v>
      </c>
      <c r="K448">
        <f t="shared" si="63"/>
        <v>102.50014872429237</v>
      </c>
      <c r="L448" s="39">
        <f t="shared" si="66"/>
        <v>1.3247981656606678E-2</v>
      </c>
      <c r="N448" s="33">
        <v>43941</v>
      </c>
      <c r="O448">
        <v>6868.11</v>
      </c>
      <c r="Q448" s="33">
        <v>44448</v>
      </c>
      <c r="T448">
        <f t="shared" si="67"/>
        <v>388.90000000000146</v>
      </c>
      <c r="W448">
        <v>46645</v>
      </c>
      <c r="Y448">
        <f t="shared" si="61"/>
        <v>46256.1</v>
      </c>
      <c r="Z448" s="34">
        <f t="shared" si="68"/>
        <v>1.5547758016651869E-3</v>
      </c>
      <c r="AA448">
        <f t="shared" si="65"/>
        <v>614.84268853308708</v>
      </c>
      <c r="AC448" s="40">
        <v>43941</v>
      </c>
      <c r="AD448">
        <v>6868.11</v>
      </c>
      <c r="AF448" s="40">
        <v>44118</v>
      </c>
      <c r="AG448">
        <v>9084</v>
      </c>
    </row>
    <row r="449" spans="1:33" x14ac:dyDescent="0.25">
      <c r="A449" s="33">
        <v>43943</v>
      </c>
      <c r="B449">
        <v>7119.34</v>
      </c>
      <c r="D449" s="5">
        <v>44120</v>
      </c>
      <c r="E449">
        <v>12367</v>
      </c>
      <c r="G449" s="5">
        <f t="shared" si="58"/>
        <v>44120</v>
      </c>
      <c r="H449">
        <f t="shared" si="59"/>
        <v>11319.41</v>
      </c>
      <c r="I449">
        <f t="shared" si="60"/>
        <v>12367</v>
      </c>
      <c r="J449" s="34">
        <f t="shared" si="62"/>
        <v>7.182998124226625E-4</v>
      </c>
      <c r="K449">
        <f t="shared" si="63"/>
        <v>102.57377456189433</v>
      </c>
      <c r="L449" s="39">
        <f t="shared" si="66"/>
        <v>-8.2438691036816891E-3</v>
      </c>
      <c r="N449" s="33">
        <v>43942</v>
      </c>
      <c r="O449">
        <v>6894.6</v>
      </c>
      <c r="Q449" s="33">
        <v>44449</v>
      </c>
      <c r="T449">
        <f t="shared" si="67"/>
        <v>597.19000000000233</v>
      </c>
      <c r="W449">
        <v>45675</v>
      </c>
      <c r="Y449">
        <f t="shared" si="61"/>
        <v>45077.81</v>
      </c>
      <c r="Z449" s="34">
        <f t="shared" si="68"/>
        <v>-4.6778115559341638E-3</v>
      </c>
      <c r="AA449">
        <f t="shared" si="65"/>
        <v>611.96657029958533</v>
      </c>
      <c r="AC449" s="40">
        <v>43942</v>
      </c>
      <c r="AD449">
        <v>6894.6</v>
      </c>
      <c r="AF449" s="40">
        <v>44119</v>
      </c>
      <c r="AG449">
        <v>9084</v>
      </c>
    </row>
    <row r="450" spans="1:33" x14ac:dyDescent="0.25">
      <c r="A450" s="33">
        <v>43944</v>
      </c>
      <c r="B450">
        <v>7541.59</v>
      </c>
      <c r="D450" s="5">
        <v>44123</v>
      </c>
      <c r="E450">
        <v>12797</v>
      </c>
      <c r="G450" s="5">
        <f t="shared" si="58"/>
        <v>44123</v>
      </c>
      <c r="H450">
        <f t="shared" si="59"/>
        <v>11735.13</v>
      </c>
      <c r="I450">
        <f t="shared" si="60"/>
        <v>12797</v>
      </c>
      <c r="J450" s="34">
        <f t="shared" si="62"/>
        <v>1.9563435127789575E-3</v>
      </c>
      <c r="K450">
        <f t="shared" si="63"/>
        <v>102.77444410033974</v>
      </c>
      <c r="L450" s="39">
        <f t="shared" si="66"/>
        <v>-6.687853339591654E-3</v>
      </c>
      <c r="N450" s="33">
        <v>43943</v>
      </c>
      <c r="O450">
        <v>7119.34</v>
      </c>
      <c r="Q450" s="33">
        <v>44452</v>
      </c>
      <c r="T450">
        <f t="shared" si="67"/>
        <v>-372.5199999999968</v>
      </c>
      <c r="W450">
        <v>44815</v>
      </c>
      <c r="Y450">
        <f t="shared" si="61"/>
        <v>45187.519999999997</v>
      </c>
      <c r="Z450" s="34">
        <f t="shared" si="68"/>
        <v>2.1262472601369375E-2</v>
      </c>
      <c r="AA450">
        <f t="shared" si="65"/>
        <v>624.97849273353415</v>
      </c>
      <c r="AC450" s="40">
        <v>43943</v>
      </c>
      <c r="AD450">
        <v>7119.34</v>
      </c>
      <c r="AF450" s="40">
        <v>44120</v>
      </c>
      <c r="AG450">
        <v>9084</v>
      </c>
    </row>
    <row r="451" spans="1:33" x14ac:dyDescent="0.25">
      <c r="A451" s="33">
        <v>43945</v>
      </c>
      <c r="B451">
        <v>7533.88</v>
      </c>
      <c r="D451" s="5">
        <v>44124</v>
      </c>
      <c r="E451">
        <v>13032</v>
      </c>
      <c r="G451" s="5">
        <f t="shared" si="58"/>
        <v>44124</v>
      </c>
      <c r="H451">
        <f t="shared" si="59"/>
        <v>11904.78</v>
      </c>
      <c r="I451">
        <f t="shared" si="60"/>
        <v>13032</v>
      </c>
      <c r="J451" s="34">
        <f t="shared" si="62"/>
        <v>-3.9070858349070647E-3</v>
      </c>
      <c r="K451">
        <f t="shared" si="63"/>
        <v>102.37289552560485</v>
      </c>
      <c r="L451" s="39">
        <f t="shared" si="66"/>
        <v>5.1817232556790049E-3</v>
      </c>
      <c r="N451" s="33">
        <v>43944</v>
      </c>
      <c r="O451">
        <v>7541.59</v>
      </c>
      <c r="Q451" s="33">
        <v>44453</v>
      </c>
      <c r="T451">
        <f t="shared" si="67"/>
        <v>-313.18000000000029</v>
      </c>
      <c r="W451">
        <v>46515</v>
      </c>
      <c r="Y451">
        <f t="shared" si="61"/>
        <v>46828.18</v>
      </c>
      <c r="Z451" s="34">
        <f t="shared" si="68"/>
        <v>1.6259151240352043E-3</v>
      </c>
      <c r="AA451">
        <f t="shared" si="65"/>
        <v>625.99465471706628</v>
      </c>
      <c r="AC451" s="40">
        <v>43944</v>
      </c>
      <c r="AD451">
        <v>7541.59</v>
      </c>
      <c r="AF451" s="40">
        <v>44123</v>
      </c>
      <c r="AG451">
        <v>9084</v>
      </c>
    </row>
    <row r="452" spans="1:33" x14ac:dyDescent="0.25">
      <c r="A452" s="33">
        <v>43946</v>
      </c>
      <c r="B452">
        <v>7553.5</v>
      </c>
      <c r="D452" s="5">
        <v>44125</v>
      </c>
      <c r="E452">
        <v>13886</v>
      </c>
      <c r="G452" s="5">
        <f t="shared" si="58"/>
        <v>44125</v>
      </c>
      <c r="H452">
        <f t="shared" si="59"/>
        <v>12855.5</v>
      </c>
      <c r="I452">
        <f t="shared" si="60"/>
        <v>13886</v>
      </c>
      <c r="J452" s="34">
        <f t="shared" si="62"/>
        <v>1.4329357998381198E-2</v>
      </c>
      <c r="K452">
        <f t="shared" si="63"/>
        <v>103.83983339492211</v>
      </c>
      <c r="L452" s="39">
        <f t="shared" si="66"/>
        <v>7.3303190837292753E-3</v>
      </c>
      <c r="N452" s="33">
        <v>43945</v>
      </c>
      <c r="O452">
        <v>7533.88</v>
      </c>
      <c r="Q452" s="33">
        <v>44454</v>
      </c>
      <c r="T452">
        <f t="shared" si="67"/>
        <v>248.41999999999825</v>
      </c>
      <c r="W452">
        <v>48190</v>
      </c>
      <c r="Y452">
        <f t="shared" si="61"/>
        <v>47941.58</v>
      </c>
      <c r="Z452" s="34">
        <f t="shared" si="68"/>
        <v>1.2233607565479865E-2</v>
      </c>
      <c r="AA452">
        <f t="shared" si="65"/>
        <v>633.65282766096288</v>
      </c>
      <c r="AC452" s="40">
        <v>43945</v>
      </c>
      <c r="AD452">
        <v>7533.88</v>
      </c>
      <c r="AF452" s="40">
        <v>44124</v>
      </c>
      <c r="AG452">
        <v>9084</v>
      </c>
    </row>
    <row r="453" spans="1:33" x14ac:dyDescent="0.25">
      <c r="A453" s="33">
        <v>43947</v>
      </c>
      <c r="B453">
        <v>7651.93</v>
      </c>
      <c r="D453" s="5">
        <v>44126</v>
      </c>
      <c r="E453">
        <v>14322</v>
      </c>
      <c r="G453" s="5">
        <f t="shared" si="58"/>
        <v>44126</v>
      </c>
      <c r="H453">
        <f t="shared" si="59"/>
        <v>13124.02</v>
      </c>
      <c r="I453">
        <f t="shared" si="60"/>
        <v>14322</v>
      </c>
      <c r="J453" s="34">
        <f t="shared" si="62"/>
        <v>-1.0510973039811189E-2</v>
      </c>
      <c r="K453">
        <f t="shared" si="63"/>
        <v>102.74837570564959</v>
      </c>
      <c r="L453" s="39">
        <f t="shared" si="66"/>
        <v>1.0633034229368343E-2</v>
      </c>
      <c r="N453" s="33">
        <v>43946</v>
      </c>
      <c r="O453">
        <v>7553.5</v>
      </c>
      <c r="Q453" s="33">
        <v>44455</v>
      </c>
      <c r="T453">
        <f t="shared" si="67"/>
        <v>345.62000000000262</v>
      </c>
      <c r="W453">
        <v>47495</v>
      </c>
      <c r="Y453">
        <f t="shared" si="61"/>
        <v>47149.38</v>
      </c>
      <c r="Z453" s="34">
        <f t="shared" si="68"/>
        <v>-2.1021988205676134E-3</v>
      </c>
      <c r="AA453">
        <f t="shared" si="65"/>
        <v>632.32076343400468</v>
      </c>
      <c r="AC453" s="40">
        <v>43946</v>
      </c>
      <c r="AD453">
        <v>7553.5</v>
      </c>
      <c r="AF453" s="40">
        <v>44125</v>
      </c>
      <c r="AG453">
        <v>9084</v>
      </c>
    </row>
    <row r="454" spans="1:33" x14ac:dyDescent="0.25">
      <c r="A454" s="33">
        <v>43948</v>
      </c>
      <c r="B454">
        <v>7708.12</v>
      </c>
      <c r="D454" s="5">
        <v>44127</v>
      </c>
      <c r="E454">
        <v>14120</v>
      </c>
      <c r="G454" s="5">
        <f t="shared" ref="G454:G517" si="69">D454</f>
        <v>44127</v>
      </c>
      <c r="H454">
        <f t="shared" ref="H454:H517" si="70">VLOOKUP($G454,$A:$B,2,FALSE)</f>
        <v>12942.9</v>
      </c>
      <c r="I454">
        <f t="shared" ref="I454:I517" si="71">E454</f>
        <v>14120</v>
      </c>
      <c r="J454" s="34">
        <f t="shared" si="62"/>
        <v>3.0352589838311683E-4</v>
      </c>
      <c r="K454">
        <f t="shared" si="63"/>
        <v>102.77956249869307</v>
      </c>
      <c r="L454" s="39">
        <f t="shared" si="66"/>
        <v>5.5615962750581449E-3</v>
      </c>
      <c r="N454" s="33">
        <v>43947</v>
      </c>
      <c r="O454">
        <v>7651.93</v>
      </c>
      <c r="Q454" s="33">
        <v>44456</v>
      </c>
      <c r="T454">
        <f t="shared" si="67"/>
        <v>499.65000000000146</v>
      </c>
      <c r="W454">
        <v>47490</v>
      </c>
      <c r="Y454">
        <f t="shared" ref="Y454:Y479" si="72">VLOOKUP(Q454,BTCSPOT,2,FALSE)</f>
        <v>46990.35</v>
      </c>
      <c r="Z454" s="34">
        <f t="shared" si="68"/>
        <v>-3.267622710682816E-3</v>
      </c>
      <c r="AA454">
        <f t="shared" si="65"/>
        <v>630.25457774697145</v>
      </c>
      <c r="AC454" s="40">
        <v>43947</v>
      </c>
      <c r="AD454">
        <v>7651.93</v>
      </c>
      <c r="AF454" s="40">
        <v>44126</v>
      </c>
      <c r="AG454">
        <v>9084</v>
      </c>
    </row>
    <row r="455" spans="1:33" x14ac:dyDescent="0.25">
      <c r="A455" s="33">
        <v>43949</v>
      </c>
      <c r="B455">
        <v>7736.85</v>
      </c>
      <c r="D455" s="5">
        <v>44130</v>
      </c>
      <c r="E455">
        <v>14202</v>
      </c>
      <c r="G455" s="5">
        <f t="shared" si="69"/>
        <v>44130</v>
      </c>
      <c r="H455">
        <f t="shared" si="70"/>
        <v>13019.83</v>
      </c>
      <c r="I455">
        <f t="shared" si="71"/>
        <v>14202</v>
      </c>
      <c r="J455" s="34">
        <f t="shared" ref="J455:J518" si="73">IF(I454&gt;H454,H455/H454-I455/I454,-(H455/H454-I455/I454))</f>
        <v>1.364338639993079E-4</v>
      </c>
      <c r="K455">
        <f t="shared" ref="K455:K518" si="74">K454*(1+J455)</f>
        <v>102.79358511154493</v>
      </c>
      <c r="L455" s="39">
        <f t="shared" si="66"/>
        <v>2.6956947951388255E-2</v>
      </c>
      <c r="N455" s="33">
        <v>43948</v>
      </c>
      <c r="O455">
        <v>7708.12</v>
      </c>
      <c r="Q455" s="33">
        <v>44459</v>
      </c>
      <c r="T455">
        <f t="shared" si="67"/>
        <v>242.13999999999942</v>
      </c>
      <c r="W455">
        <v>43780</v>
      </c>
      <c r="Y455">
        <f t="shared" si="72"/>
        <v>43537.86</v>
      </c>
      <c r="Z455" s="34">
        <f t="shared" si="68"/>
        <v>4.6493905170236216E-3</v>
      </c>
      <c r="AA455">
        <f t="shared" si="65"/>
        <v>633.18487740405897</v>
      </c>
      <c r="AC455" s="40">
        <v>43948</v>
      </c>
      <c r="AD455">
        <v>7708.12</v>
      </c>
      <c r="AF455" s="40">
        <v>44127</v>
      </c>
      <c r="AG455">
        <v>9084</v>
      </c>
    </row>
    <row r="456" spans="1:33" x14ac:dyDescent="0.25">
      <c r="A456" s="33">
        <v>43950</v>
      </c>
      <c r="B456">
        <v>8933.48</v>
      </c>
      <c r="D456" s="5">
        <v>44131</v>
      </c>
      <c r="E456">
        <v>14899</v>
      </c>
      <c r="G456" s="5">
        <f t="shared" si="69"/>
        <v>44131</v>
      </c>
      <c r="H456">
        <f t="shared" si="70"/>
        <v>13620.54</v>
      </c>
      <c r="I456">
        <f t="shared" si="71"/>
        <v>14899</v>
      </c>
      <c r="J456" s="34">
        <f t="shared" si="73"/>
        <v>-2.9395114888306484E-3</v>
      </c>
      <c r="K456">
        <f t="shared" si="74"/>
        <v>102.49142218713145</v>
      </c>
      <c r="L456" s="39">
        <f t="shared" si="66"/>
        <v>-1.5223992920786467E-3</v>
      </c>
      <c r="N456" s="33">
        <v>43949</v>
      </c>
      <c r="O456">
        <v>7736.85</v>
      </c>
      <c r="Q456" s="33">
        <v>44460</v>
      </c>
      <c r="T456">
        <f t="shared" si="67"/>
        <v>1103.260000000002</v>
      </c>
      <c r="U456" s="36">
        <f>Y458/Y393-W458/W393</f>
        <v>5.9148593472493349E-3</v>
      </c>
      <c r="W456">
        <v>42030</v>
      </c>
      <c r="Y456">
        <f t="shared" si="72"/>
        <v>40926.74</v>
      </c>
      <c r="Z456" s="34">
        <f t="shared" si="68"/>
        <v>-2.0000959234027671E-2</v>
      </c>
      <c r="AA456">
        <f t="shared" ref="AA456:AA479" si="75">AA455*(1+Z456)</f>
        <v>620.52057248349763</v>
      </c>
      <c r="AC456" s="40">
        <v>43949</v>
      </c>
      <c r="AD456">
        <v>7736.85</v>
      </c>
      <c r="AF456" s="40">
        <v>44130</v>
      </c>
      <c r="AG456">
        <v>9084</v>
      </c>
    </row>
    <row r="457" spans="1:33" x14ac:dyDescent="0.25">
      <c r="A457" s="33">
        <v>43951</v>
      </c>
      <c r="B457">
        <v>8826.56</v>
      </c>
      <c r="D457" s="5">
        <v>44132</v>
      </c>
      <c r="E457">
        <v>14343</v>
      </c>
      <c r="G457" s="5">
        <f t="shared" si="69"/>
        <v>44132</v>
      </c>
      <c r="H457">
        <f t="shared" si="70"/>
        <v>13213.48</v>
      </c>
      <c r="I457">
        <f t="shared" si="71"/>
        <v>14343</v>
      </c>
      <c r="J457" s="34">
        <f t="shared" si="73"/>
        <v>7.4321947149705858E-3</v>
      </c>
      <c r="K457">
        <f t="shared" si="74"/>
        <v>103.25315839344046</v>
      </c>
      <c r="L457" s="39">
        <f t="shared" si="66"/>
        <v>1.6729963185135865E-3</v>
      </c>
      <c r="N457" s="33">
        <v>43950</v>
      </c>
      <c r="O457">
        <v>8933.48</v>
      </c>
      <c r="Q457" s="33">
        <v>44461</v>
      </c>
      <c r="T457">
        <f t="shared" si="67"/>
        <v>-66.150000000001455</v>
      </c>
      <c r="W457">
        <v>43385</v>
      </c>
      <c r="Y457">
        <f t="shared" si="72"/>
        <v>43451.15</v>
      </c>
      <c r="Z457" s="34">
        <f t="shared" si="68"/>
        <v>2.9442312371591006E-2</v>
      </c>
      <c r="AA457">
        <f t="shared" si="75"/>
        <v>638.79013301155521</v>
      </c>
      <c r="AC457" s="40">
        <v>43950</v>
      </c>
      <c r="AD457">
        <v>8933.48</v>
      </c>
      <c r="AF457" s="40">
        <v>44131</v>
      </c>
      <c r="AG457">
        <v>9084</v>
      </c>
    </row>
    <row r="458" spans="1:33" x14ac:dyDescent="0.25">
      <c r="A458" s="33">
        <v>43952</v>
      </c>
      <c r="B458">
        <v>8734.2000000000007</v>
      </c>
      <c r="D458" s="5">
        <v>44133</v>
      </c>
      <c r="E458">
        <v>14703</v>
      </c>
      <c r="G458" s="5">
        <f t="shared" si="69"/>
        <v>44133</v>
      </c>
      <c r="H458">
        <f t="shared" si="70"/>
        <v>13486.71</v>
      </c>
      <c r="I458">
        <f t="shared" si="71"/>
        <v>14703</v>
      </c>
      <c r="J458" s="34">
        <f t="shared" si="73"/>
        <v>-4.4212259284210909E-3</v>
      </c>
      <c r="K458">
        <f t="shared" si="74"/>
        <v>102.79665285236001</v>
      </c>
      <c r="L458" s="39">
        <f>X459/Y459-1</f>
        <v>-7.3645569702714964E-3</v>
      </c>
      <c r="N458" s="33">
        <v>43951</v>
      </c>
      <c r="O458">
        <v>8826.56</v>
      </c>
      <c r="Q458" s="33">
        <v>44462</v>
      </c>
      <c r="T458">
        <f>W458-Y458</f>
        <v>74.80000000000291</v>
      </c>
      <c r="W458">
        <v>44785</v>
      </c>
      <c r="X458">
        <v>45140</v>
      </c>
      <c r="Y458">
        <f t="shared" si="72"/>
        <v>44710.2</v>
      </c>
      <c r="Z458" s="34">
        <f>IF(W457&gt;Y457,-W458/W457+Y458/Y457,(W458/W457-Y458/Y457))</f>
        <v>3.2929993506671806E-3</v>
      </c>
      <c r="AA458">
        <f t="shared" si="75"/>
        <v>640.89366850477484</v>
      </c>
      <c r="AC458" s="40">
        <v>43951</v>
      </c>
      <c r="AD458">
        <v>8826.56</v>
      </c>
      <c r="AF458" s="40">
        <v>44132</v>
      </c>
      <c r="AG458">
        <v>9084</v>
      </c>
    </row>
    <row r="459" spans="1:33" x14ac:dyDescent="0.25">
      <c r="A459" s="33">
        <v>43953</v>
      </c>
      <c r="B459">
        <v>8934.5</v>
      </c>
      <c r="D459" s="5">
        <v>44134</v>
      </c>
      <c r="E459">
        <v>14655</v>
      </c>
      <c r="G459" s="5">
        <f t="shared" si="69"/>
        <v>44134</v>
      </c>
      <c r="H459">
        <f t="shared" si="70"/>
        <v>13639.46</v>
      </c>
      <c r="I459">
        <f t="shared" si="71"/>
        <v>14655</v>
      </c>
      <c r="J459" s="34">
        <f t="shared" si="73"/>
        <v>1.4590604467155432E-2</v>
      </c>
      <c r="K459">
        <f t="shared" si="74"/>
        <v>104.29651815467629</v>
      </c>
      <c r="L459" s="39">
        <f t="shared" ref="L459:L478" si="76">X460/Y460-1</f>
        <v>1.5641701744843139E-2</v>
      </c>
      <c r="N459" s="33">
        <v>43952</v>
      </c>
      <c r="O459">
        <v>8734.2000000000007</v>
      </c>
      <c r="Q459" s="33">
        <v>44463</v>
      </c>
      <c r="T459">
        <f>X459-Y459</f>
        <v>-316.54000000000087</v>
      </c>
      <c r="X459">
        <v>42665</v>
      </c>
      <c r="Y459">
        <f t="shared" si="72"/>
        <v>42981.54</v>
      </c>
      <c r="Z459" s="34">
        <f>IF(X458&gt;Y458,-X459/X458+Y459/Y458,(X459/X458-Y459/Y458))</f>
        <v>1.6165758942322084E-2</v>
      </c>
      <c r="AA459">
        <f t="shared" si="75"/>
        <v>651.25420105748356</v>
      </c>
      <c r="AC459" s="40">
        <v>43952</v>
      </c>
      <c r="AD459">
        <v>8734.2000000000007</v>
      </c>
      <c r="AF459" s="40">
        <v>44133</v>
      </c>
      <c r="AG459">
        <v>9084</v>
      </c>
    </row>
    <row r="460" spans="1:33" x14ac:dyDescent="0.25">
      <c r="A460" s="33">
        <v>43954</v>
      </c>
      <c r="B460">
        <v>8848.36</v>
      </c>
      <c r="D460" s="5">
        <v>44137</v>
      </c>
      <c r="E460">
        <v>14713</v>
      </c>
      <c r="G460" s="5">
        <f t="shared" si="69"/>
        <v>44137</v>
      </c>
      <c r="H460">
        <f t="shared" si="70"/>
        <v>13619.76</v>
      </c>
      <c r="I460">
        <f t="shared" si="71"/>
        <v>14713</v>
      </c>
      <c r="J460" s="34">
        <f t="shared" si="73"/>
        <v>-5.4020323254162506E-3</v>
      </c>
      <c r="K460">
        <f t="shared" si="74"/>
        <v>103.73310499217637</v>
      </c>
      <c r="L460" s="39">
        <f t="shared" si="76"/>
        <v>2.6109285668132198E-3</v>
      </c>
      <c r="N460" s="33">
        <v>43953</v>
      </c>
      <c r="O460">
        <v>8934.5</v>
      </c>
      <c r="Q460" s="33">
        <v>44466</v>
      </c>
      <c r="T460">
        <f t="shared" ref="T460:T478" si="77">X460-Y460</f>
        <v>668.01000000000204</v>
      </c>
      <c r="X460">
        <v>43375</v>
      </c>
      <c r="Y460">
        <f t="shared" si="72"/>
        <v>42706.99</v>
      </c>
      <c r="Z460" s="34">
        <f>IF(X459&gt;Y459,-X460/X459+Y460/Y459,(X460/X459-Y460/Y459))</f>
        <v>2.3028900993409485E-2</v>
      </c>
      <c r="AA460">
        <f t="shared" si="75"/>
        <v>666.25186957517838</v>
      </c>
      <c r="AC460" s="40">
        <v>43953</v>
      </c>
      <c r="AD460">
        <v>8934.5</v>
      </c>
      <c r="AF460" s="40">
        <v>44134</v>
      </c>
      <c r="AG460">
        <v>9084</v>
      </c>
    </row>
    <row r="461" spans="1:33" x14ac:dyDescent="0.25">
      <c r="A461" s="33">
        <v>43955</v>
      </c>
      <c r="B461">
        <v>8921.68</v>
      </c>
      <c r="D461" s="5">
        <v>44138</v>
      </c>
      <c r="E461">
        <v>14772</v>
      </c>
      <c r="G461" s="5">
        <f t="shared" si="69"/>
        <v>44138</v>
      </c>
      <c r="H461">
        <f t="shared" si="70"/>
        <v>13741.48</v>
      </c>
      <c r="I461">
        <f t="shared" si="71"/>
        <v>14772</v>
      </c>
      <c r="J461" s="34">
        <f t="shared" si="73"/>
        <v>4.9269559114690775E-3</v>
      </c>
      <c r="K461">
        <f t="shared" si="74"/>
        <v>104.24419342703261</v>
      </c>
      <c r="L461" s="39">
        <f t="shared" si="76"/>
        <v>7.2933632194094322E-3</v>
      </c>
      <c r="N461" s="33">
        <v>43954</v>
      </c>
      <c r="O461">
        <v>8848.36</v>
      </c>
      <c r="Q461" s="33">
        <v>44467</v>
      </c>
      <c r="T461">
        <f t="shared" si="77"/>
        <v>109.09999999999854</v>
      </c>
      <c r="X461">
        <v>41895</v>
      </c>
      <c r="Y461">
        <f t="shared" si="72"/>
        <v>41785.9</v>
      </c>
      <c r="Z461" s="34">
        <f t="shared" ref="Z461:Z479" si="78">IF(X460&gt;Y460,-X461/X460+Y461/Y460,(X461/X460-Y461/Y460))</f>
        <v>1.2553373716192473E-2</v>
      </c>
      <c r="AA461">
        <f t="shared" si="75"/>
        <v>674.61557828306752</v>
      </c>
      <c r="AC461" s="40">
        <v>43954</v>
      </c>
      <c r="AD461">
        <v>8848.36</v>
      </c>
      <c r="AF461" s="40">
        <v>44137</v>
      </c>
      <c r="AG461">
        <v>9084</v>
      </c>
    </row>
    <row r="462" spans="1:33" x14ac:dyDescent="0.25">
      <c r="A462" s="33">
        <v>43956</v>
      </c>
      <c r="B462">
        <v>8951.51</v>
      </c>
      <c r="D462" s="5">
        <v>44139</v>
      </c>
      <c r="E462">
        <v>15151</v>
      </c>
      <c r="G462" s="5">
        <f t="shared" si="69"/>
        <v>44139</v>
      </c>
      <c r="H462">
        <f t="shared" si="70"/>
        <v>14008.75</v>
      </c>
      <c r="I462">
        <f t="shared" si="71"/>
        <v>15151</v>
      </c>
      <c r="J462" s="34">
        <f t="shared" si="73"/>
        <v>-6.2067776833314436E-3</v>
      </c>
      <c r="K462">
        <f t="shared" si="74"/>
        <v>103.59717289365283</v>
      </c>
      <c r="L462" s="39">
        <f t="shared" si="76"/>
        <v>1.1825349045212263E-2</v>
      </c>
      <c r="N462" s="33">
        <v>43955</v>
      </c>
      <c r="O462">
        <v>8921.68</v>
      </c>
      <c r="Q462" s="33">
        <v>44468</v>
      </c>
      <c r="T462">
        <f t="shared" si="77"/>
        <v>299.94000000000233</v>
      </c>
      <c r="X462">
        <v>41425</v>
      </c>
      <c r="Y462">
        <f t="shared" si="72"/>
        <v>41125.06</v>
      </c>
      <c r="Z462" s="34">
        <f t="shared" si="78"/>
        <v>-4.5963815737939395E-3</v>
      </c>
      <c r="AA462">
        <f t="shared" si="75"/>
        <v>671.51478766965283</v>
      </c>
      <c r="AC462" s="40">
        <v>43955</v>
      </c>
      <c r="AD462">
        <v>8921.68</v>
      </c>
      <c r="AF462" s="40">
        <v>44138</v>
      </c>
      <c r="AG462">
        <v>9084</v>
      </c>
    </row>
    <row r="463" spans="1:33" x14ac:dyDescent="0.25">
      <c r="A463" s="33">
        <v>43957</v>
      </c>
      <c r="B463">
        <v>9250.9</v>
      </c>
      <c r="D463" s="5">
        <v>44140</v>
      </c>
      <c r="E463">
        <v>16282</v>
      </c>
      <c r="G463" s="5">
        <f t="shared" si="69"/>
        <v>44140</v>
      </c>
      <c r="H463">
        <f t="shared" si="70"/>
        <v>15243.85</v>
      </c>
      <c r="I463">
        <f t="shared" si="71"/>
        <v>16282</v>
      </c>
      <c r="J463" s="34">
        <f t="shared" si="73"/>
        <v>1.3517786568248313E-2</v>
      </c>
      <c r="K463">
        <f t="shared" si="74"/>
        <v>104.99757736590314</v>
      </c>
      <c r="L463" s="39">
        <f t="shared" si="76"/>
        <v>1.063929245900419E-2</v>
      </c>
      <c r="N463" s="33">
        <v>43956</v>
      </c>
      <c r="O463">
        <v>8951.51</v>
      </c>
      <c r="Q463" s="33">
        <v>44469</v>
      </c>
      <c r="T463">
        <f t="shared" si="77"/>
        <v>513.65000000000146</v>
      </c>
      <c r="X463">
        <v>43950</v>
      </c>
      <c r="Y463">
        <f t="shared" si="72"/>
        <v>43436.35</v>
      </c>
      <c r="Z463" s="34">
        <f t="shared" si="78"/>
        <v>-4.7520319257601251E-3</v>
      </c>
      <c r="AA463">
        <f t="shared" si="75"/>
        <v>668.32372796002664</v>
      </c>
      <c r="AC463" s="40">
        <v>43956</v>
      </c>
      <c r="AD463">
        <v>8951.51</v>
      </c>
      <c r="AF463" s="40">
        <v>44139</v>
      </c>
      <c r="AG463">
        <v>9084</v>
      </c>
    </row>
    <row r="464" spans="1:33" x14ac:dyDescent="0.25">
      <c r="A464" s="33">
        <v>43958</v>
      </c>
      <c r="B464">
        <v>9801.31</v>
      </c>
      <c r="D464" s="5">
        <v>44141</v>
      </c>
      <c r="E464">
        <v>16677</v>
      </c>
      <c r="G464" s="5">
        <f t="shared" si="69"/>
        <v>44141</v>
      </c>
      <c r="H464">
        <f t="shared" si="70"/>
        <v>15553.32</v>
      </c>
      <c r="I464">
        <f t="shared" si="71"/>
        <v>16677</v>
      </c>
      <c r="J464" s="34">
        <f t="shared" si="73"/>
        <v>-3.9586170924001962E-3</v>
      </c>
      <c r="K464">
        <f t="shared" si="74"/>
        <v>104.58193216148186</v>
      </c>
      <c r="L464" s="39">
        <f t="shared" si="76"/>
        <v>2.41571721100311E-2</v>
      </c>
      <c r="N464" s="33">
        <v>43957</v>
      </c>
      <c r="O464">
        <v>9250.9</v>
      </c>
      <c r="Q464" s="33">
        <v>44470</v>
      </c>
      <c r="T464">
        <f t="shared" si="77"/>
        <v>512.09999999999854</v>
      </c>
      <c r="X464">
        <v>48645</v>
      </c>
      <c r="Y464">
        <f t="shared" si="72"/>
        <v>48132.9</v>
      </c>
      <c r="Z464" s="34">
        <f t="shared" si="78"/>
        <v>1.2989384086075084E-3</v>
      </c>
      <c r="AA464">
        <f t="shared" si="75"/>
        <v>669.19183931965767</v>
      </c>
      <c r="AC464" s="40">
        <v>43957</v>
      </c>
      <c r="AD464">
        <v>9250.9</v>
      </c>
      <c r="AF464" s="40">
        <v>44140</v>
      </c>
      <c r="AG464">
        <v>9084</v>
      </c>
    </row>
    <row r="465" spans="1:33" x14ac:dyDescent="0.25">
      <c r="A465" s="33">
        <v>43959</v>
      </c>
      <c r="B465">
        <v>9998.9</v>
      </c>
      <c r="D465" s="5">
        <v>44144</v>
      </c>
      <c r="E465">
        <v>16484</v>
      </c>
      <c r="G465" s="5">
        <f t="shared" si="69"/>
        <v>44144</v>
      </c>
      <c r="H465">
        <f t="shared" si="70"/>
        <v>15387.48</v>
      </c>
      <c r="I465">
        <f t="shared" si="71"/>
        <v>16484</v>
      </c>
      <c r="J465" s="34">
        <f t="shared" si="73"/>
        <v>9.1014961269575423E-4</v>
      </c>
      <c r="K465">
        <f t="shared" si="74"/>
        <v>104.67711736653361</v>
      </c>
      <c r="L465" s="39">
        <f t="shared" si="76"/>
        <v>1.1283518983008722E-2</v>
      </c>
      <c r="N465" s="33">
        <v>43958</v>
      </c>
      <c r="O465">
        <v>9801.31</v>
      </c>
      <c r="Q465" s="33">
        <v>44473</v>
      </c>
      <c r="T465">
        <f t="shared" si="77"/>
        <v>1183.8499999999985</v>
      </c>
      <c r="X465">
        <v>50190</v>
      </c>
      <c r="Y465">
        <f t="shared" si="72"/>
        <v>49006.15</v>
      </c>
      <c r="Z465" s="34">
        <f t="shared" si="78"/>
        <v>-1.3618239035053437E-2</v>
      </c>
      <c r="AA465">
        <f t="shared" si="75"/>
        <v>660.07862489149545</v>
      </c>
      <c r="AC465" s="40">
        <v>43958</v>
      </c>
      <c r="AD465">
        <v>9801.31</v>
      </c>
      <c r="AF465" s="40">
        <v>44141</v>
      </c>
      <c r="AG465">
        <v>9084</v>
      </c>
    </row>
    <row r="466" spans="1:33" x14ac:dyDescent="0.25">
      <c r="A466" s="33">
        <v>43960</v>
      </c>
      <c r="B466">
        <v>9649.8799999999992</v>
      </c>
      <c r="D466" s="5">
        <v>44145</v>
      </c>
      <c r="E466">
        <v>16383</v>
      </c>
      <c r="G466" s="5">
        <f t="shared" si="69"/>
        <v>44145</v>
      </c>
      <c r="H466">
        <f t="shared" si="70"/>
        <v>15389.01</v>
      </c>
      <c r="I466">
        <f t="shared" si="71"/>
        <v>16383</v>
      </c>
      <c r="J466" s="34">
        <f t="shared" si="73"/>
        <v>6.2265850893515884E-3</v>
      </c>
      <c r="K466">
        <f t="shared" si="74"/>
        <v>105.32889834472437</v>
      </c>
      <c r="L466" s="39">
        <f t="shared" si="76"/>
        <v>2.3446899988896375E-2</v>
      </c>
      <c r="N466" s="33">
        <v>43959</v>
      </c>
      <c r="O466">
        <v>9998.9</v>
      </c>
      <c r="Q466" s="33">
        <v>44474</v>
      </c>
      <c r="T466">
        <f t="shared" si="77"/>
        <v>580.80999999999767</v>
      </c>
      <c r="X466">
        <v>52055</v>
      </c>
      <c r="Y466">
        <f t="shared" si="72"/>
        <v>51474.19</v>
      </c>
      <c r="Z466" s="34">
        <f t="shared" si="78"/>
        <v>1.3203045767173682E-2</v>
      </c>
      <c r="AA466">
        <f t="shared" si="75"/>
        <v>668.79367318587094</v>
      </c>
      <c r="AC466" s="40">
        <v>43959</v>
      </c>
      <c r="AD466">
        <v>9998.9</v>
      </c>
      <c r="AF466" s="40">
        <v>44144</v>
      </c>
      <c r="AG466">
        <v>9084</v>
      </c>
    </row>
    <row r="467" spans="1:33" x14ac:dyDescent="0.25">
      <c r="A467" s="33">
        <v>43961</v>
      </c>
      <c r="B467">
        <v>8675.2900000000009</v>
      </c>
      <c r="D467" s="5">
        <v>44146</v>
      </c>
      <c r="E467">
        <v>16863</v>
      </c>
      <c r="G467" s="5">
        <f t="shared" si="69"/>
        <v>44146</v>
      </c>
      <c r="H467">
        <f t="shared" si="70"/>
        <v>15831.57</v>
      </c>
      <c r="I467">
        <f t="shared" si="71"/>
        <v>16863</v>
      </c>
      <c r="J467" s="34">
        <f t="shared" si="73"/>
        <v>-5.4047802409873391E-4</v>
      </c>
      <c r="K467">
        <f t="shared" si="74"/>
        <v>105.27197038986651</v>
      </c>
      <c r="L467" s="39">
        <f t="shared" si="76"/>
        <v>1.717768856774593E-2</v>
      </c>
      <c r="N467" s="33">
        <v>43960</v>
      </c>
      <c r="O467">
        <v>9649.8799999999992</v>
      </c>
      <c r="Q467" s="33">
        <v>44475</v>
      </c>
      <c r="T467">
        <f t="shared" si="77"/>
        <v>1288.0999999999985</v>
      </c>
      <c r="X467">
        <v>56225</v>
      </c>
      <c r="Y467">
        <f t="shared" si="72"/>
        <v>54936.9</v>
      </c>
      <c r="Z467" s="34">
        <f t="shared" si="78"/>
        <v>-1.2836777369750196E-2</v>
      </c>
      <c r="AA467">
        <f t="shared" si="75"/>
        <v>660.20851769688647</v>
      </c>
      <c r="AC467" s="40">
        <v>43960</v>
      </c>
      <c r="AD467">
        <v>9649.8799999999992</v>
      </c>
      <c r="AF467" s="40">
        <v>44145</v>
      </c>
      <c r="AG467">
        <v>9084</v>
      </c>
    </row>
    <row r="468" spans="1:33" x14ac:dyDescent="0.25">
      <c r="A468" s="33">
        <v>43962</v>
      </c>
      <c r="B468">
        <v>8636.2099999999991</v>
      </c>
      <c r="D468" s="5">
        <v>44147</v>
      </c>
      <c r="E468">
        <v>17327</v>
      </c>
      <c r="G468" s="5">
        <f t="shared" si="69"/>
        <v>44147</v>
      </c>
      <c r="H468">
        <f t="shared" si="70"/>
        <v>16159.74</v>
      </c>
      <c r="I468">
        <f t="shared" si="71"/>
        <v>17327</v>
      </c>
      <c r="J468" s="34">
        <f t="shared" si="73"/>
        <v>-6.7870282789042058E-3</v>
      </c>
      <c r="K468">
        <f t="shared" si="74"/>
        <v>104.55748654985452</v>
      </c>
      <c r="L468" s="39">
        <f t="shared" si="76"/>
        <v>3.2998347387852345E-2</v>
      </c>
      <c r="N468" s="33">
        <v>43961</v>
      </c>
      <c r="O468">
        <v>8675.2900000000009</v>
      </c>
      <c r="Q468" s="33">
        <v>44476</v>
      </c>
      <c r="T468">
        <f t="shared" si="77"/>
        <v>930.76000000000204</v>
      </c>
      <c r="X468">
        <v>55115</v>
      </c>
      <c r="Y468">
        <f t="shared" si="72"/>
        <v>54184.24</v>
      </c>
      <c r="Z468" s="34">
        <f t="shared" si="78"/>
        <v>6.041662183269958E-3</v>
      </c>
      <c r="AA468">
        <f t="shared" si="75"/>
        <v>664.1972745313285</v>
      </c>
      <c r="AC468" s="40">
        <v>43961</v>
      </c>
      <c r="AD468">
        <v>8675.2900000000009</v>
      </c>
      <c r="AF468" s="40">
        <v>44146</v>
      </c>
      <c r="AG468">
        <v>9084</v>
      </c>
    </row>
    <row r="469" spans="1:33" x14ac:dyDescent="0.25">
      <c r="A469" s="33">
        <v>43963</v>
      </c>
      <c r="B469">
        <v>8824.98</v>
      </c>
      <c r="D469" s="5">
        <v>44148</v>
      </c>
      <c r="E469">
        <v>17359</v>
      </c>
      <c r="G469" s="5">
        <f t="shared" si="69"/>
        <v>44148</v>
      </c>
      <c r="H469">
        <f t="shared" si="70"/>
        <v>16294.47</v>
      </c>
      <c r="I469">
        <f t="shared" si="71"/>
        <v>17359</v>
      </c>
      <c r="J469" s="34">
        <f t="shared" si="73"/>
        <v>6.4905579674392477E-3</v>
      </c>
      <c r="K469">
        <f t="shared" si="74"/>
        <v>105.23612297723609</v>
      </c>
      <c r="L469" s="39">
        <f t="shared" si="76"/>
        <v>2.4650558496028152E-2</v>
      </c>
      <c r="N469" s="33">
        <v>43962</v>
      </c>
      <c r="O469">
        <v>8636.2099999999991</v>
      </c>
      <c r="Q469" s="33">
        <v>44477</v>
      </c>
      <c r="T469">
        <f t="shared" si="77"/>
        <v>1781.6900000000023</v>
      </c>
      <c r="X469">
        <v>55775</v>
      </c>
      <c r="Y469">
        <f t="shared" si="72"/>
        <v>53993.31</v>
      </c>
      <c r="Z469" s="34">
        <f t="shared" si="78"/>
        <v>-1.5498679780064362E-2</v>
      </c>
      <c r="AA469">
        <f t="shared" si="75"/>
        <v>653.903093662576</v>
      </c>
      <c r="AC469" s="40">
        <v>43962</v>
      </c>
      <c r="AD469">
        <v>8636.2099999999991</v>
      </c>
      <c r="AF469" s="40">
        <v>44147</v>
      </c>
      <c r="AG469">
        <v>9084</v>
      </c>
    </row>
    <row r="470" spans="1:33" x14ac:dyDescent="0.25">
      <c r="A470" s="33">
        <v>43964</v>
      </c>
      <c r="B470">
        <v>9300.0400000000009</v>
      </c>
      <c r="D470" s="5">
        <v>44151</v>
      </c>
      <c r="E470">
        <v>18026</v>
      </c>
      <c r="G470" s="5">
        <f t="shared" si="69"/>
        <v>44151</v>
      </c>
      <c r="H470">
        <f t="shared" si="70"/>
        <v>16704.72</v>
      </c>
      <c r="I470">
        <f t="shared" si="71"/>
        <v>18026</v>
      </c>
      <c r="J470" s="34">
        <f t="shared" si="73"/>
        <v>-1.3246618955684797E-2</v>
      </c>
      <c r="K470">
        <f t="shared" si="74"/>
        <v>103.84210015578306</v>
      </c>
      <c r="L470" s="39">
        <f t="shared" si="76"/>
        <v>2.2984687652348068E-2</v>
      </c>
      <c r="N470" s="33">
        <v>43963</v>
      </c>
      <c r="O470">
        <v>8824.98</v>
      </c>
      <c r="Q470" s="33">
        <v>44480</v>
      </c>
      <c r="T470">
        <f t="shared" si="77"/>
        <v>1413.5</v>
      </c>
      <c r="X470">
        <v>58755</v>
      </c>
      <c r="Y470">
        <f t="shared" si="72"/>
        <v>57341.5</v>
      </c>
      <c r="Z470" s="34">
        <f t="shared" si="78"/>
        <v>8.5822453920312292E-3</v>
      </c>
      <c r="AA470">
        <f t="shared" si="75"/>
        <v>659.51505047499666</v>
      </c>
      <c r="AC470" s="40">
        <v>43963</v>
      </c>
      <c r="AD470">
        <v>8824.98</v>
      </c>
      <c r="AF470" s="40">
        <v>44148</v>
      </c>
      <c r="AG470">
        <v>9084</v>
      </c>
    </row>
    <row r="471" spans="1:33" x14ac:dyDescent="0.25">
      <c r="A471" s="33">
        <v>43965</v>
      </c>
      <c r="B471">
        <v>9656.61</v>
      </c>
      <c r="D471" s="5">
        <v>44152</v>
      </c>
      <c r="E471">
        <v>18917</v>
      </c>
      <c r="G471" s="5">
        <f t="shared" si="69"/>
        <v>44152</v>
      </c>
      <c r="H471">
        <f t="shared" si="70"/>
        <v>17639.21</v>
      </c>
      <c r="I471">
        <f t="shared" si="71"/>
        <v>18917</v>
      </c>
      <c r="J471" s="34">
        <f t="shared" si="73"/>
        <v>6.5130708411775817E-3</v>
      </c>
      <c r="K471">
        <f t="shared" si="74"/>
        <v>104.51843111039433</v>
      </c>
      <c r="L471" s="39">
        <f t="shared" si="76"/>
        <v>2.6712062765529287E-2</v>
      </c>
      <c r="N471" s="33">
        <v>43964</v>
      </c>
      <c r="O471">
        <v>9300.0400000000009</v>
      </c>
      <c r="Q471" s="33">
        <v>44481</v>
      </c>
      <c r="T471">
        <f t="shared" si="77"/>
        <v>1272.489999999998</v>
      </c>
      <c r="X471">
        <v>56635</v>
      </c>
      <c r="Y471">
        <f t="shared" si="72"/>
        <v>55362.51</v>
      </c>
      <c r="Z471" s="34">
        <f t="shared" si="78"/>
        <v>1.5696841331281908E-3</v>
      </c>
      <c r="AA471">
        <f t="shared" si="75"/>
        <v>660.55028078528653</v>
      </c>
      <c r="AC471" s="40">
        <v>43964</v>
      </c>
      <c r="AD471">
        <v>9300.0400000000009</v>
      </c>
      <c r="AF471" s="40">
        <v>44151</v>
      </c>
      <c r="AG471">
        <v>9084</v>
      </c>
    </row>
    <row r="472" spans="1:33" x14ac:dyDescent="0.25">
      <c r="A472" s="33">
        <v>43966</v>
      </c>
      <c r="B472">
        <v>9241.91</v>
      </c>
      <c r="D472" s="5">
        <v>44153</v>
      </c>
      <c r="E472">
        <v>18869</v>
      </c>
      <c r="G472" s="5">
        <f t="shared" si="69"/>
        <v>44153</v>
      </c>
      <c r="H472">
        <f t="shared" si="70"/>
        <v>17786.57</v>
      </c>
      <c r="I472">
        <f t="shared" si="71"/>
        <v>18869</v>
      </c>
      <c r="J472" s="34">
        <f t="shared" si="73"/>
        <v>1.0891515854185241E-2</v>
      </c>
      <c r="K472">
        <f t="shared" si="74"/>
        <v>105.65679525988774</v>
      </c>
      <c r="L472" s="39">
        <f t="shared" si="76"/>
        <v>2.6930329592584235E-2</v>
      </c>
      <c r="N472" s="33">
        <v>43965</v>
      </c>
      <c r="O472">
        <v>9656.61</v>
      </c>
      <c r="Q472" s="33">
        <v>44482</v>
      </c>
      <c r="T472">
        <f t="shared" si="77"/>
        <v>1522.1299999999974</v>
      </c>
      <c r="X472">
        <v>58505</v>
      </c>
      <c r="Y472">
        <f t="shared" si="72"/>
        <v>56982.87</v>
      </c>
      <c r="Z472" s="34">
        <f t="shared" si="78"/>
        <v>-3.7502698245897026E-3</v>
      </c>
      <c r="AA472">
        <f t="shared" si="75"/>
        <v>658.07303899963324</v>
      </c>
      <c r="AC472" s="40">
        <v>43965</v>
      </c>
      <c r="AD472">
        <v>9656.61</v>
      </c>
      <c r="AF472" s="40">
        <v>44152</v>
      </c>
      <c r="AG472">
        <v>9084</v>
      </c>
    </row>
    <row r="473" spans="1:33" x14ac:dyDescent="0.25">
      <c r="A473" s="33">
        <v>43967</v>
      </c>
      <c r="B473">
        <v>9381.42</v>
      </c>
      <c r="D473" s="5">
        <v>44154</v>
      </c>
      <c r="E473">
        <v>19307</v>
      </c>
      <c r="G473" s="5">
        <f t="shared" si="69"/>
        <v>44154</v>
      </c>
      <c r="H473">
        <f t="shared" si="70"/>
        <v>17946.04</v>
      </c>
      <c r="I473">
        <f t="shared" si="71"/>
        <v>19307</v>
      </c>
      <c r="J473" s="34">
        <f t="shared" si="73"/>
        <v>-1.4246923502821085E-2</v>
      </c>
      <c r="K473">
        <f t="shared" si="74"/>
        <v>104.15151098026689</v>
      </c>
      <c r="L473" s="39">
        <f t="shared" si="76"/>
        <v>7.5700497083883711E-3</v>
      </c>
      <c r="N473" s="33">
        <v>43966</v>
      </c>
      <c r="O473">
        <v>9241.91</v>
      </c>
      <c r="Q473" s="33">
        <v>44483</v>
      </c>
      <c r="T473">
        <f t="shared" si="77"/>
        <v>1546.9599999999991</v>
      </c>
      <c r="X473">
        <v>58990</v>
      </c>
      <c r="Y473">
        <f t="shared" si="72"/>
        <v>57443.040000000001</v>
      </c>
      <c r="Z473" s="34">
        <f t="shared" si="78"/>
        <v>-2.1430493252183602E-4</v>
      </c>
      <c r="AA473">
        <f t="shared" si="75"/>
        <v>657.93201070141595</v>
      </c>
      <c r="AC473" s="40">
        <v>43966</v>
      </c>
      <c r="AD473">
        <v>9241.91</v>
      </c>
      <c r="AF473" s="40">
        <v>44153</v>
      </c>
      <c r="AG473">
        <v>9084</v>
      </c>
    </row>
    <row r="474" spans="1:33" x14ac:dyDescent="0.25">
      <c r="A474" s="33">
        <v>43968</v>
      </c>
      <c r="B474">
        <v>9738.7999999999993</v>
      </c>
      <c r="D474" s="5">
        <v>44155</v>
      </c>
      <c r="E474">
        <v>19936</v>
      </c>
      <c r="G474" s="5">
        <f t="shared" si="69"/>
        <v>44155</v>
      </c>
      <c r="H474">
        <f t="shared" si="70"/>
        <v>18589.490000000002</v>
      </c>
      <c r="I474">
        <f t="shared" si="71"/>
        <v>19936</v>
      </c>
      <c r="J474" s="34">
        <f t="shared" si="73"/>
        <v>3.2758492558617736E-3</v>
      </c>
      <c r="K474">
        <f t="shared" si="74"/>
        <v>104.49269563000848</v>
      </c>
      <c r="L474" s="39">
        <f t="shared" si="76"/>
        <v>1.6662907887309508E-2</v>
      </c>
      <c r="N474" s="33">
        <v>43967</v>
      </c>
      <c r="O474">
        <v>9381.42</v>
      </c>
      <c r="Q474" s="33">
        <v>44484</v>
      </c>
      <c r="T474">
        <f t="shared" si="77"/>
        <v>473.33000000000175</v>
      </c>
      <c r="X474">
        <v>63000</v>
      </c>
      <c r="Y474">
        <f t="shared" si="72"/>
        <v>62526.67</v>
      </c>
      <c r="Z474" s="34">
        <f t="shared" si="78"/>
        <v>2.0521000702267367E-2</v>
      </c>
      <c r="AA474">
        <f t="shared" si="75"/>
        <v>671.43343395506383</v>
      </c>
      <c r="AC474" s="40">
        <v>43967</v>
      </c>
      <c r="AD474">
        <v>9381.42</v>
      </c>
      <c r="AF474" s="40">
        <v>44154</v>
      </c>
      <c r="AG474">
        <v>9084</v>
      </c>
    </row>
    <row r="475" spans="1:33" x14ac:dyDescent="0.25">
      <c r="A475" s="33">
        <v>43969</v>
      </c>
      <c r="B475">
        <v>9677.73</v>
      </c>
      <c r="D475" s="5">
        <v>44158</v>
      </c>
      <c r="E475">
        <v>19643</v>
      </c>
      <c r="G475" s="5">
        <f t="shared" si="69"/>
        <v>44158</v>
      </c>
      <c r="H475">
        <f t="shared" si="70"/>
        <v>18422.02</v>
      </c>
      <c r="I475">
        <f t="shared" si="71"/>
        <v>19643</v>
      </c>
      <c r="J475" s="34">
        <f t="shared" si="73"/>
        <v>5.688176569915937E-3</v>
      </c>
      <c r="K475">
        <f t="shared" si="74"/>
        <v>105.08706853301845</v>
      </c>
      <c r="L475" s="39">
        <f t="shared" si="76"/>
        <v>2.5088227299161492E-2</v>
      </c>
      <c r="N475" s="33">
        <v>43968</v>
      </c>
      <c r="O475">
        <v>9738.7999999999993</v>
      </c>
      <c r="Q475" s="33">
        <v>44487</v>
      </c>
      <c r="T475">
        <f t="shared" si="77"/>
        <v>1022.5599999999977</v>
      </c>
      <c r="X475">
        <v>62390</v>
      </c>
      <c r="Y475">
        <f t="shared" si="72"/>
        <v>61367.44</v>
      </c>
      <c r="Z475" s="34">
        <f t="shared" si="78"/>
        <v>-8.8572290273563059E-3</v>
      </c>
      <c r="AA475">
        <f t="shared" si="75"/>
        <v>665.48639425389956</v>
      </c>
      <c r="AC475" s="40">
        <v>43968</v>
      </c>
      <c r="AD475">
        <v>9738.7999999999993</v>
      </c>
      <c r="AF475" s="40">
        <v>44155</v>
      </c>
      <c r="AG475">
        <v>9084</v>
      </c>
    </row>
    <row r="476" spans="1:33" x14ac:dyDescent="0.25">
      <c r="A476" s="33">
        <v>43970</v>
      </c>
      <c r="B476">
        <v>9690.24</v>
      </c>
      <c r="D476" s="5">
        <v>44159</v>
      </c>
      <c r="E476">
        <v>20390</v>
      </c>
      <c r="G476" s="5">
        <f t="shared" si="69"/>
        <v>44159</v>
      </c>
      <c r="H476">
        <f t="shared" si="70"/>
        <v>18944.86</v>
      </c>
      <c r="I476">
        <f t="shared" si="71"/>
        <v>20390</v>
      </c>
      <c r="J476" s="34">
        <f t="shared" si="73"/>
        <v>-9.6475618999523061E-3</v>
      </c>
      <c r="K476">
        <f t="shared" si="74"/>
        <v>104.07323453446163</v>
      </c>
      <c r="L476" s="39">
        <f t="shared" si="76"/>
        <v>3.9981756566840332E-2</v>
      </c>
      <c r="N476" s="33">
        <v>43969</v>
      </c>
      <c r="O476">
        <v>9677.73</v>
      </c>
      <c r="Q476" s="33">
        <v>44488</v>
      </c>
      <c r="T476">
        <f t="shared" si="77"/>
        <v>1608.6900000000023</v>
      </c>
      <c r="X476">
        <v>65730</v>
      </c>
      <c r="Y476">
        <f t="shared" si="72"/>
        <v>64121.31</v>
      </c>
      <c r="Z476" s="34">
        <f t="shared" si="78"/>
        <v>-8.6591203374961623E-3</v>
      </c>
      <c r="AA476">
        <f t="shared" si="75"/>
        <v>659.72386748308861</v>
      </c>
      <c r="AC476" s="40">
        <v>43969</v>
      </c>
      <c r="AD476">
        <v>9677.73</v>
      </c>
      <c r="AF476" s="40">
        <v>44158</v>
      </c>
      <c r="AG476">
        <v>9084</v>
      </c>
    </row>
    <row r="477" spans="1:33" x14ac:dyDescent="0.25">
      <c r="A477" s="33">
        <v>43971</v>
      </c>
      <c r="B477">
        <v>9588.5499999999993</v>
      </c>
      <c r="D477" s="5">
        <v>44160</v>
      </c>
      <c r="E477">
        <v>20181</v>
      </c>
      <c r="G477" s="5">
        <f t="shared" si="69"/>
        <v>44160</v>
      </c>
      <c r="H477">
        <f t="shared" si="70"/>
        <v>18880.689999999999</v>
      </c>
      <c r="I477">
        <f t="shared" si="71"/>
        <v>20181</v>
      </c>
      <c r="J477" s="34">
        <f t="shared" si="73"/>
        <v>6.86292418168577E-3</v>
      </c>
      <c r="K477">
        <f t="shared" si="74"/>
        <v>104.78748125241445</v>
      </c>
      <c r="L477" s="39">
        <f t="shared" si="76"/>
        <v>3.150217699527591E-2</v>
      </c>
      <c r="N477" s="33">
        <v>43970</v>
      </c>
      <c r="O477">
        <v>9690.24</v>
      </c>
      <c r="Q477" s="33">
        <v>44489</v>
      </c>
      <c r="T477">
        <f t="shared" si="77"/>
        <v>2638.6499999999942</v>
      </c>
      <c r="X477">
        <v>68635</v>
      </c>
      <c r="Y477">
        <f t="shared" si="72"/>
        <v>65996.350000000006</v>
      </c>
      <c r="Z477" s="34">
        <f t="shared" si="78"/>
        <v>-1.4953880576372702E-2</v>
      </c>
      <c r="AA477">
        <f t="shared" si="75"/>
        <v>649.85843555536383</v>
      </c>
      <c r="AC477" s="40">
        <v>43970</v>
      </c>
      <c r="AD477">
        <v>9690.24</v>
      </c>
      <c r="AF477" s="40">
        <v>44159</v>
      </c>
      <c r="AG477">
        <v>9084</v>
      </c>
    </row>
    <row r="478" spans="1:33" x14ac:dyDescent="0.25">
      <c r="A478" s="33">
        <v>43972</v>
      </c>
      <c r="B478">
        <v>9056.92</v>
      </c>
      <c r="D478" s="5">
        <v>44161</v>
      </c>
      <c r="E478">
        <v>20181</v>
      </c>
      <c r="G478" s="5">
        <f t="shared" si="69"/>
        <v>44161</v>
      </c>
      <c r="H478">
        <f t="shared" si="70"/>
        <v>17055.5</v>
      </c>
      <c r="I478">
        <f t="shared" si="71"/>
        <v>20181</v>
      </c>
      <c r="J478" s="34">
        <f t="shared" si="73"/>
        <v>-9.6669666203936355E-2</v>
      </c>
      <c r="K478">
        <f t="shared" si="74"/>
        <v>94.657710417392309</v>
      </c>
      <c r="L478" s="39">
        <f t="shared" si="76"/>
        <v>2.6084210044427403E-2</v>
      </c>
      <c r="N478" s="33">
        <v>43971</v>
      </c>
      <c r="O478">
        <v>9588.5499999999993</v>
      </c>
      <c r="Q478" s="33">
        <v>44490</v>
      </c>
      <c r="T478">
        <f t="shared" si="77"/>
        <v>1974.5699999999997</v>
      </c>
      <c r="X478">
        <v>64655</v>
      </c>
      <c r="Y478">
        <f t="shared" si="72"/>
        <v>62680.43</v>
      </c>
      <c r="Z478" s="34">
        <f t="shared" si="78"/>
        <v>7.743916278354801E-3</v>
      </c>
      <c r="AA478">
        <f t="shared" si="75"/>
        <v>654.8908848730872</v>
      </c>
      <c r="AC478" s="40">
        <v>43971</v>
      </c>
      <c r="AD478">
        <v>9588.5499999999993</v>
      </c>
      <c r="AF478" s="40">
        <v>44160</v>
      </c>
      <c r="AG478">
        <v>9084</v>
      </c>
    </row>
    <row r="479" spans="1:33" x14ac:dyDescent="0.25">
      <c r="A479" s="33">
        <v>43973</v>
      </c>
      <c r="B479">
        <v>9181</v>
      </c>
      <c r="D479" s="5">
        <v>44162</v>
      </c>
      <c r="E479">
        <v>17813</v>
      </c>
      <c r="G479" s="5">
        <f t="shared" si="69"/>
        <v>44162</v>
      </c>
      <c r="H479">
        <f t="shared" si="70"/>
        <v>17005.849999999999</v>
      </c>
      <c r="I479">
        <f t="shared" si="71"/>
        <v>17813</v>
      </c>
      <c r="J479" s="34">
        <f t="shared" si="73"/>
        <v>0.11442700588201293</v>
      </c>
      <c r="K479">
        <f t="shared" si="74"/>
        <v>105.48910880410114</v>
      </c>
      <c r="L479" s="39"/>
      <c r="N479" s="33">
        <v>43972</v>
      </c>
      <c r="O479">
        <v>9056.92</v>
      </c>
      <c r="Q479" s="33">
        <v>44491</v>
      </c>
      <c r="T479">
        <f>X479-Y479</f>
        <v>1583.989999999998</v>
      </c>
      <c r="X479">
        <v>62310</v>
      </c>
      <c r="Y479">
        <f t="shared" si="72"/>
        <v>60726.01</v>
      </c>
      <c r="Z479" s="34">
        <f t="shared" si="78"/>
        <v>5.0887250055973166E-3</v>
      </c>
      <c r="AA479">
        <f t="shared" si="75"/>
        <v>658.22344449487866</v>
      </c>
      <c r="AC479" s="40">
        <v>43972</v>
      </c>
      <c r="AD479">
        <v>9056.92</v>
      </c>
      <c r="AF479" s="40">
        <v>44161</v>
      </c>
      <c r="AG479">
        <v>9084</v>
      </c>
    </row>
    <row r="480" spans="1:33" x14ac:dyDescent="0.25">
      <c r="A480" s="33">
        <v>43974</v>
      </c>
      <c r="B480">
        <v>9235.17</v>
      </c>
      <c r="D480" s="5">
        <v>44165</v>
      </c>
      <c r="E480">
        <v>20766</v>
      </c>
      <c r="G480" s="5">
        <f t="shared" si="69"/>
        <v>44165</v>
      </c>
      <c r="H480">
        <f t="shared" si="70"/>
        <v>19378.61</v>
      </c>
      <c r="I480">
        <f t="shared" si="71"/>
        <v>20766</v>
      </c>
      <c r="J480" s="34">
        <f t="shared" si="73"/>
        <v>-2.6251698475984186E-2</v>
      </c>
      <c r="K480">
        <f t="shared" si="74"/>
        <v>102.71984052727558</v>
      </c>
      <c r="L480" s="35"/>
      <c r="N480" s="33">
        <v>43973</v>
      </c>
      <c r="O480">
        <v>9181</v>
      </c>
      <c r="AC480" s="40">
        <v>43973</v>
      </c>
      <c r="AD480">
        <v>9181</v>
      </c>
      <c r="AF480" s="40">
        <v>44162</v>
      </c>
      <c r="AG480">
        <v>9084</v>
      </c>
    </row>
    <row r="481" spans="1:33" x14ac:dyDescent="0.25">
      <c r="A481" s="33">
        <v>43975</v>
      </c>
      <c r="B481">
        <v>9001.5</v>
      </c>
      <c r="D481" s="5">
        <v>44166</v>
      </c>
      <c r="E481">
        <v>20287</v>
      </c>
      <c r="G481" s="5">
        <f t="shared" si="69"/>
        <v>44166</v>
      </c>
      <c r="H481">
        <f t="shared" si="70"/>
        <v>19055.689999999999</v>
      </c>
      <c r="I481">
        <f t="shared" si="71"/>
        <v>20287</v>
      </c>
      <c r="J481" s="34">
        <f t="shared" si="73"/>
        <v>6.4028172133552275E-3</v>
      </c>
      <c r="K481">
        <f t="shared" si="74"/>
        <v>103.37753689035672</v>
      </c>
      <c r="L481" s="35"/>
      <c r="N481" s="33">
        <v>43974</v>
      </c>
      <c r="O481">
        <v>9235.17</v>
      </c>
      <c r="AC481" s="40">
        <v>43974</v>
      </c>
      <c r="AD481">
        <v>9235.17</v>
      </c>
      <c r="AF481" s="40">
        <v>44165</v>
      </c>
      <c r="AG481">
        <v>9084</v>
      </c>
    </row>
    <row r="482" spans="1:33" x14ac:dyDescent="0.25">
      <c r="A482" s="33">
        <v>43976</v>
      </c>
      <c r="B482">
        <v>8914.3799999999992</v>
      </c>
      <c r="D482" s="5">
        <v>44167</v>
      </c>
      <c r="E482">
        <v>20308</v>
      </c>
      <c r="G482" s="5">
        <f t="shared" si="69"/>
        <v>44167</v>
      </c>
      <c r="H482">
        <f t="shared" si="70"/>
        <v>19156.669999999998</v>
      </c>
      <c r="I482">
        <f t="shared" si="71"/>
        <v>20308</v>
      </c>
      <c r="J482" s="34">
        <f t="shared" si="73"/>
        <v>4.2640589347511249E-3</v>
      </c>
      <c r="K482">
        <f t="shared" si="74"/>
        <v>103.81834480018661</v>
      </c>
      <c r="L482" s="35"/>
      <c r="N482" s="33">
        <v>43975</v>
      </c>
      <c r="O482">
        <v>9001.5</v>
      </c>
      <c r="X482">
        <f>X479/X458-1</f>
        <v>0.3803721754541427</v>
      </c>
      <c r="Y482">
        <f>Y479/Y458-1</f>
        <v>0.35821378566859474</v>
      </c>
      <c r="Z482">
        <f>X482-Y482</f>
        <v>2.2158389785547961E-2</v>
      </c>
      <c r="AC482" s="40">
        <v>43975</v>
      </c>
      <c r="AD482">
        <v>9001.5</v>
      </c>
      <c r="AF482" s="40">
        <v>44166</v>
      </c>
      <c r="AG482">
        <v>9084</v>
      </c>
    </row>
    <row r="483" spans="1:33" x14ac:dyDescent="0.25">
      <c r="A483" s="33">
        <v>43977</v>
      </c>
      <c r="B483">
        <v>8859.07</v>
      </c>
      <c r="D483" s="5">
        <v>44168</v>
      </c>
      <c r="E483">
        <v>20592</v>
      </c>
      <c r="G483" s="5">
        <f t="shared" si="69"/>
        <v>44168</v>
      </c>
      <c r="H483">
        <f t="shared" si="70"/>
        <v>19462.14</v>
      </c>
      <c r="I483">
        <f t="shared" si="71"/>
        <v>20592</v>
      </c>
      <c r="J483" s="34">
        <f t="shared" si="73"/>
        <v>1.9612454384061451E-3</v>
      </c>
      <c r="K483">
        <f t="shared" si="74"/>
        <v>104.02195805534885</v>
      </c>
      <c r="L483" s="35"/>
      <c r="N483" s="33">
        <v>43976</v>
      </c>
      <c r="O483">
        <v>8914.3799999999992</v>
      </c>
      <c r="AC483" s="40">
        <v>43976</v>
      </c>
      <c r="AD483">
        <v>8914.3799999999992</v>
      </c>
      <c r="AF483" s="40">
        <v>44167</v>
      </c>
      <c r="AG483">
        <v>9084</v>
      </c>
    </row>
    <row r="484" spans="1:33" x14ac:dyDescent="0.25">
      <c r="A484" s="33">
        <v>43978</v>
      </c>
      <c r="B484">
        <v>9163.42</v>
      </c>
      <c r="D484" s="5">
        <v>44169</v>
      </c>
      <c r="E484">
        <v>20103</v>
      </c>
      <c r="G484" s="5">
        <f t="shared" si="69"/>
        <v>44169</v>
      </c>
      <c r="H484">
        <f t="shared" si="70"/>
        <v>18825.45</v>
      </c>
      <c r="I484">
        <f t="shared" si="71"/>
        <v>20103</v>
      </c>
      <c r="J484" s="34">
        <f t="shared" si="73"/>
        <v>-8.9671990267838897E-3</v>
      </c>
      <c r="K484">
        <f t="shared" si="74"/>
        <v>103.08917245431077</v>
      </c>
      <c r="L484" s="35"/>
      <c r="N484" s="33">
        <v>43977</v>
      </c>
      <c r="O484">
        <v>8859.07</v>
      </c>
      <c r="AC484" s="40">
        <v>43977</v>
      </c>
      <c r="AD484">
        <v>8859.07</v>
      </c>
      <c r="AF484" s="40">
        <v>44168</v>
      </c>
      <c r="AG484">
        <v>9084</v>
      </c>
    </row>
    <row r="485" spans="1:33" x14ac:dyDescent="0.25">
      <c r="A485" s="33">
        <v>43979</v>
      </c>
      <c r="B485">
        <v>9446.84</v>
      </c>
      <c r="D485" s="5">
        <v>44172</v>
      </c>
      <c r="E485">
        <v>20176</v>
      </c>
      <c r="G485" s="5">
        <f t="shared" si="69"/>
        <v>44172</v>
      </c>
      <c r="H485">
        <f t="shared" si="70"/>
        <v>19084.669999999998</v>
      </c>
      <c r="I485">
        <f t="shared" si="71"/>
        <v>20176</v>
      </c>
      <c r="J485" s="34">
        <f t="shared" si="73"/>
        <v>1.0138358753503773E-2</v>
      </c>
      <c r="K485">
        <f t="shared" si="74"/>
        <v>104.1343274682544</v>
      </c>
      <c r="L485" s="35"/>
      <c r="N485" s="33">
        <v>43978</v>
      </c>
      <c r="O485">
        <v>9163.42</v>
      </c>
      <c r="AC485" s="40">
        <v>43978</v>
      </c>
      <c r="AD485">
        <v>9163.42</v>
      </c>
      <c r="AF485" s="40">
        <v>44169</v>
      </c>
      <c r="AG485">
        <v>9084</v>
      </c>
    </row>
    <row r="486" spans="1:33" x14ac:dyDescent="0.25">
      <c r="A486" s="33">
        <v>43980</v>
      </c>
      <c r="B486">
        <v>9415.9599999999991</v>
      </c>
      <c r="D486" s="5">
        <v>44173</v>
      </c>
      <c r="E486">
        <v>19813</v>
      </c>
      <c r="G486" s="5">
        <f t="shared" si="69"/>
        <v>44173</v>
      </c>
      <c r="H486">
        <f t="shared" si="70"/>
        <v>18773.5</v>
      </c>
      <c r="I486">
        <f t="shared" si="71"/>
        <v>19813</v>
      </c>
      <c r="J486" s="34">
        <f t="shared" si="73"/>
        <v>1.6869637884544542E-3</v>
      </c>
      <c r="K486">
        <f t="shared" si="74"/>
        <v>104.30999830782839</v>
      </c>
      <c r="L486" s="35"/>
      <c r="N486" s="33">
        <v>43979</v>
      </c>
      <c r="O486">
        <v>9446.84</v>
      </c>
      <c r="AC486" s="40">
        <v>43979</v>
      </c>
      <c r="AD486">
        <v>9446.84</v>
      </c>
      <c r="AF486" s="40">
        <v>44172</v>
      </c>
      <c r="AG486">
        <v>9084</v>
      </c>
    </row>
    <row r="487" spans="1:33" x14ac:dyDescent="0.25">
      <c r="A487" s="33">
        <v>43981</v>
      </c>
      <c r="B487">
        <v>9440.2099999999991</v>
      </c>
      <c r="D487" s="5">
        <v>44174</v>
      </c>
      <c r="E487">
        <v>19387</v>
      </c>
      <c r="G487" s="5">
        <f t="shared" si="69"/>
        <v>44174</v>
      </c>
      <c r="H487">
        <f t="shared" si="70"/>
        <v>18520.560000000001</v>
      </c>
      <c r="I487">
        <f t="shared" si="71"/>
        <v>19387</v>
      </c>
      <c r="J487" s="34">
        <f t="shared" si="73"/>
        <v>8.0277878102733569E-3</v>
      </c>
      <c r="K487">
        <f t="shared" si="74"/>
        <v>105.1473768407336</v>
      </c>
      <c r="L487" s="35"/>
      <c r="N487" s="33">
        <v>43980</v>
      </c>
      <c r="O487">
        <v>9415.9599999999991</v>
      </c>
      <c r="AC487" s="40">
        <v>43980</v>
      </c>
      <c r="AD487">
        <v>9415.9599999999991</v>
      </c>
      <c r="AF487" s="40">
        <v>44173</v>
      </c>
      <c r="AG487">
        <v>9084</v>
      </c>
    </row>
    <row r="488" spans="1:33" x14ac:dyDescent="0.25">
      <c r="A488" s="33">
        <v>43982</v>
      </c>
      <c r="B488">
        <v>9505.3799999999992</v>
      </c>
      <c r="D488" s="5">
        <v>44175</v>
      </c>
      <c r="E488">
        <v>19408</v>
      </c>
      <c r="G488" s="5">
        <f t="shared" si="69"/>
        <v>44175</v>
      </c>
      <c r="H488">
        <f t="shared" si="70"/>
        <v>18349.98</v>
      </c>
      <c r="I488">
        <f t="shared" si="71"/>
        <v>19408</v>
      </c>
      <c r="J488" s="34">
        <f t="shared" si="73"/>
        <v>-1.0293504738544401E-2</v>
      </c>
      <c r="K488">
        <f t="shared" si="74"/>
        <v>104.06504181897799</v>
      </c>
      <c r="L488" s="35"/>
      <c r="N488" s="33">
        <v>43981</v>
      </c>
      <c r="O488">
        <v>9440.2099999999991</v>
      </c>
      <c r="AC488" s="40">
        <v>43981</v>
      </c>
      <c r="AD488">
        <v>9440.2099999999991</v>
      </c>
      <c r="AF488" s="40">
        <v>44174</v>
      </c>
      <c r="AG488">
        <v>9084</v>
      </c>
    </row>
    <row r="489" spans="1:33" x14ac:dyDescent="0.25">
      <c r="A489" s="33">
        <v>43983</v>
      </c>
      <c r="B489">
        <v>9680.19</v>
      </c>
      <c r="D489" s="5">
        <v>44176</v>
      </c>
      <c r="E489">
        <v>18966</v>
      </c>
      <c r="G489" s="5">
        <f t="shared" si="69"/>
        <v>44176</v>
      </c>
      <c r="H489">
        <f t="shared" si="70"/>
        <v>18101.38</v>
      </c>
      <c r="I489">
        <f t="shared" si="71"/>
        <v>18966</v>
      </c>
      <c r="J489" s="34">
        <f t="shared" si="73"/>
        <v>9.2264150779287624E-3</v>
      </c>
      <c r="K489">
        <f t="shared" si="74"/>
        <v>105.0251890899019</v>
      </c>
      <c r="L489" s="35"/>
      <c r="N489" s="33">
        <v>43982</v>
      </c>
      <c r="O489">
        <v>9505.3799999999992</v>
      </c>
      <c r="AC489" s="40">
        <v>43982</v>
      </c>
      <c r="AD489">
        <v>9505.3799999999992</v>
      </c>
      <c r="AF489" s="40">
        <v>44175</v>
      </c>
      <c r="AG489">
        <v>9084</v>
      </c>
    </row>
    <row r="490" spans="1:33" x14ac:dyDescent="0.25">
      <c r="A490" s="33">
        <v>43984</v>
      </c>
      <c r="B490">
        <v>9522.85</v>
      </c>
      <c r="D490" s="5">
        <v>44179</v>
      </c>
      <c r="E490">
        <v>20281</v>
      </c>
      <c r="G490" s="5">
        <f t="shared" si="69"/>
        <v>44179</v>
      </c>
      <c r="H490">
        <f t="shared" si="70"/>
        <v>19199.169999999998</v>
      </c>
      <c r="I490">
        <f t="shared" si="71"/>
        <v>20281</v>
      </c>
      <c r="J490" s="34">
        <f t="shared" si="73"/>
        <v>-8.6878414366129419E-3</v>
      </c>
      <c r="K490">
        <f t="shared" si="74"/>
        <v>104.11274690023855</v>
      </c>
      <c r="L490" s="35"/>
      <c r="N490" s="33">
        <v>43983</v>
      </c>
      <c r="O490">
        <v>9680.19</v>
      </c>
      <c r="AC490" s="40">
        <v>43983</v>
      </c>
      <c r="AD490">
        <v>9680.19</v>
      </c>
      <c r="AF490" s="40">
        <v>44176</v>
      </c>
      <c r="AG490">
        <v>9084</v>
      </c>
    </row>
    <row r="491" spans="1:33" x14ac:dyDescent="0.25">
      <c r="A491" s="33">
        <v>43985</v>
      </c>
      <c r="B491">
        <v>9583.65</v>
      </c>
      <c r="D491" s="5">
        <v>44180</v>
      </c>
      <c r="E491">
        <v>20587</v>
      </c>
      <c r="G491" s="5">
        <f t="shared" si="69"/>
        <v>44180</v>
      </c>
      <c r="H491">
        <f t="shared" si="70"/>
        <v>19424.240000000002</v>
      </c>
      <c r="I491">
        <f t="shared" si="71"/>
        <v>20587</v>
      </c>
      <c r="J491" s="34">
        <f t="shared" si="73"/>
        <v>-3.365110806923477E-3</v>
      </c>
      <c r="K491">
        <f t="shared" si="74"/>
        <v>103.76239597050606</v>
      </c>
      <c r="L491" s="35"/>
      <c r="N491" s="33">
        <v>43984</v>
      </c>
      <c r="O491">
        <v>9522.85</v>
      </c>
      <c r="AC491" s="40">
        <v>43984</v>
      </c>
      <c r="AD491">
        <v>9522.85</v>
      </c>
      <c r="AF491" s="40">
        <v>44179</v>
      </c>
      <c r="AG491">
        <v>9084</v>
      </c>
    </row>
    <row r="492" spans="1:33" x14ac:dyDescent="0.25">
      <c r="A492" s="33">
        <v>43986</v>
      </c>
      <c r="B492">
        <v>9783.8700000000008</v>
      </c>
      <c r="D492" s="5">
        <v>44181</v>
      </c>
      <c r="E492">
        <v>22029</v>
      </c>
      <c r="G492" s="5">
        <f t="shared" si="69"/>
        <v>44181</v>
      </c>
      <c r="H492">
        <f t="shared" si="70"/>
        <v>21206.36</v>
      </c>
      <c r="I492">
        <f t="shared" si="71"/>
        <v>22029</v>
      </c>
      <c r="J492" s="34">
        <f t="shared" si="73"/>
        <v>2.1703016286651389E-2</v>
      </c>
      <c r="K492">
        <f t="shared" si="74"/>
        <v>106.01435294019592</v>
      </c>
      <c r="L492" s="35"/>
      <c r="N492" s="33">
        <v>43985</v>
      </c>
      <c r="O492">
        <v>9583.65</v>
      </c>
      <c r="AC492" s="40">
        <v>43985</v>
      </c>
      <c r="AD492">
        <v>9583.65</v>
      </c>
      <c r="AF492" s="40">
        <v>44180</v>
      </c>
      <c r="AG492">
        <v>9084</v>
      </c>
    </row>
    <row r="493" spans="1:33" x14ac:dyDescent="0.25">
      <c r="A493" s="33">
        <v>43987</v>
      </c>
      <c r="B493">
        <v>9712.33</v>
      </c>
      <c r="D493" s="5">
        <v>44182</v>
      </c>
      <c r="E493">
        <v>24070</v>
      </c>
      <c r="G493" s="5">
        <f t="shared" si="69"/>
        <v>44182</v>
      </c>
      <c r="H493">
        <f t="shared" si="70"/>
        <v>22779.13</v>
      </c>
      <c r="I493">
        <f t="shared" si="71"/>
        <v>24070</v>
      </c>
      <c r="J493" s="34">
        <f t="shared" si="73"/>
        <v>-1.8485582293847447E-2</v>
      </c>
      <c r="K493">
        <f t="shared" si="74"/>
        <v>104.05461589459094</v>
      </c>
      <c r="L493" s="35"/>
      <c r="N493" s="33">
        <v>43986</v>
      </c>
      <c r="O493">
        <v>9783.8700000000008</v>
      </c>
      <c r="AC493" s="40">
        <v>43986</v>
      </c>
      <c r="AD493">
        <v>9783.8700000000008</v>
      </c>
      <c r="AF493" s="40">
        <v>44181</v>
      </c>
      <c r="AG493">
        <v>9084</v>
      </c>
    </row>
    <row r="494" spans="1:33" x14ac:dyDescent="0.25">
      <c r="A494" s="33">
        <v>43988</v>
      </c>
      <c r="B494">
        <v>9706</v>
      </c>
      <c r="D494" s="5">
        <v>44183</v>
      </c>
      <c r="E494">
        <v>24060</v>
      </c>
      <c r="G494" s="5">
        <f t="shared" si="69"/>
        <v>44183</v>
      </c>
      <c r="H494">
        <f t="shared" si="70"/>
        <v>22901.200000000001</v>
      </c>
      <c r="I494">
        <f t="shared" si="71"/>
        <v>24060</v>
      </c>
      <c r="J494" s="34">
        <f t="shared" si="73"/>
        <v>5.7743075219890416E-3</v>
      </c>
      <c r="K494">
        <f t="shared" si="74"/>
        <v>104.65545924584875</v>
      </c>
      <c r="L494" s="35"/>
      <c r="N494" s="33">
        <v>43987</v>
      </c>
      <c r="O494">
        <v>9712.33</v>
      </c>
      <c r="AC494" s="40">
        <v>43987</v>
      </c>
      <c r="AD494">
        <v>9712.33</v>
      </c>
      <c r="AF494" s="40">
        <v>44182</v>
      </c>
      <c r="AG494">
        <v>9084</v>
      </c>
    </row>
    <row r="495" spans="1:33" x14ac:dyDescent="0.25">
      <c r="A495" s="33">
        <v>43989</v>
      </c>
      <c r="B495">
        <v>9732.43</v>
      </c>
      <c r="D495" s="5">
        <v>44186</v>
      </c>
      <c r="E495">
        <v>24081</v>
      </c>
      <c r="G495" s="5">
        <f t="shared" si="69"/>
        <v>44186</v>
      </c>
      <c r="H495">
        <f t="shared" si="70"/>
        <v>23142.45</v>
      </c>
      <c r="I495">
        <f t="shared" si="71"/>
        <v>24081</v>
      </c>
      <c r="J495" s="34">
        <f t="shared" si="73"/>
        <v>9.6615645226618696E-3</v>
      </c>
      <c r="K495">
        <f t="shared" si="74"/>
        <v>105.66659471800132</v>
      </c>
      <c r="L495" s="35"/>
      <c r="N495" s="33">
        <v>43988</v>
      </c>
      <c r="O495">
        <v>9706</v>
      </c>
      <c r="AC495" s="40">
        <v>43988</v>
      </c>
      <c r="AD495">
        <v>9706</v>
      </c>
      <c r="AF495" s="40">
        <v>44183</v>
      </c>
      <c r="AG495">
        <v>9084</v>
      </c>
    </row>
    <row r="496" spans="1:33" x14ac:dyDescent="0.25">
      <c r="A496" s="33">
        <v>43990</v>
      </c>
      <c r="B496">
        <v>9702.8700000000008</v>
      </c>
      <c r="D496" s="5">
        <v>44187</v>
      </c>
      <c r="E496">
        <v>24676</v>
      </c>
      <c r="G496" s="5">
        <f t="shared" si="69"/>
        <v>44187</v>
      </c>
      <c r="H496">
        <f t="shared" si="70"/>
        <v>23437.95</v>
      </c>
      <c r="I496">
        <f t="shared" si="71"/>
        <v>24676</v>
      </c>
      <c r="J496" s="34">
        <f t="shared" si="73"/>
        <v>-1.1939533080560727E-2</v>
      </c>
      <c r="K496">
        <f t="shared" si="74"/>
        <v>104.40498491485555</v>
      </c>
      <c r="L496" s="35"/>
      <c r="N496" s="33">
        <v>43989</v>
      </c>
      <c r="O496">
        <v>9732.43</v>
      </c>
      <c r="AC496" s="40">
        <v>43989</v>
      </c>
      <c r="AD496">
        <v>9732.43</v>
      </c>
      <c r="AF496" s="40">
        <v>44186</v>
      </c>
      <c r="AG496">
        <v>9084</v>
      </c>
    </row>
    <row r="497" spans="1:33" x14ac:dyDescent="0.25">
      <c r="A497" s="33">
        <v>43991</v>
      </c>
      <c r="B497">
        <v>9749.6</v>
      </c>
      <c r="D497" s="5">
        <v>44188</v>
      </c>
      <c r="E497">
        <v>24744</v>
      </c>
      <c r="G497" s="5">
        <f t="shared" si="69"/>
        <v>44188</v>
      </c>
      <c r="H497">
        <f t="shared" si="70"/>
        <v>23297.72</v>
      </c>
      <c r="I497">
        <f t="shared" si="71"/>
        <v>24744</v>
      </c>
      <c r="J497" s="34">
        <f t="shared" si="73"/>
        <v>-8.7387458465978396E-3</v>
      </c>
      <c r="K497">
        <f t="shared" si="74"/>
        <v>103.49261628656674</v>
      </c>
      <c r="L497" s="35"/>
      <c r="N497" s="33">
        <v>43990</v>
      </c>
      <c r="O497">
        <v>9702.8700000000008</v>
      </c>
      <c r="AC497" s="40">
        <v>43990</v>
      </c>
      <c r="AD497">
        <v>9702.8700000000008</v>
      </c>
      <c r="AF497" s="40">
        <v>44187</v>
      </c>
      <c r="AG497">
        <v>9084</v>
      </c>
    </row>
    <row r="498" spans="1:33" x14ac:dyDescent="0.25">
      <c r="A498" s="33">
        <v>43992</v>
      </c>
      <c r="B498">
        <v>9867.6299999999992</v>
      </c>
      <c r="D498" s="5">
        <v>44189</v>
      </c>
      <c r="E498">
        <v>24682</v>
      </c>
      <c r="G498" s="5">
        <f t="shared" si="69"/>
        <v>44189</v>
      </c>
      <c r="H498">
        <f t="shared" si="70"/>
        <v>23405.27</v>
      </c>
      <c r="I498">
        <f t="shared" si="71"/>
        <v>24682</v>
      </c>
      <c r="J498" s="34">
        <f t="shared" si="73"/>
        <v>7.1219894924685612E-3</v>
      </c>
      <c r="K498">
        <f t="shared" si="74"/>
        <v>104.22968961230775</v>
      </c>
      <c r="L498" s="35"/>
      <c r="N498" s="33">
        <v>43991</v>
      </c>
      <c r="O498">
        <v>9749.6</v>
      </c>
      <c r="AC498" s="40">
        <v>43991</v>
      </c>
      <c r="AD498">
        <v>9749.6</v>
      </c>
      <c r="AF498" s="40">
        <v>44188</v>
      </c>
      <c r="AG498">
        <v>9084</v>
      </c>
    </row>
    <row r="499" spans="1:33" x14ac:dyDescent="0.25">
      <c r="A499" s="33">
        <v>43993</v>
      </c>
      <c r="B499">
        <v>9340.86</v>
      </c>
      <c r="D499" s="5">
        <v>44190</v>
      </c>
      <c r="E499">
        <v>24682</v>
      </c>
      <c r="G499" s="5">
        <f t="shared" si="69"/>
        <v>44190</v>
      </c>
      <c r="H499">
        <f t="shared" si="70"/>
        <v>24411.43</v>
      </c>
      <c r="I499">
        <f t="shared" si="71"/>
        <v>24682</v>
      </c>
      <c r="J499" s="34">
        <f t="shared" si="73"/>
        <v>4.2988608975670806E-2</v>
      </c>
      <c r="K499">
        <f t="shared" si="74"/>
        <v>108.71037898270679</v>
      </c>
      <c r="L499" s="35"/>
      <c r="N499" s="33">
        <v>43992</v>
      </c>
      <c r="O499">
        <v>9867.6299999999992</v>
      </c>
      <c r="AC499" s="40">
        <v>43992</v>
      </c>
      <c r="AD499">
        <v>9867.6299999999992</v>
      </c>
      <c r="AF499" s="40">
        <v>44189</v>
      </c>
      <c r="AG499">
        <v>9084</v>
      </c>
    </row>
    <row r="500" spans="1:33" x14ac:dyDescent="0.25">
      <c r="A500" s="33">
        <v>43994</v>
      </c>
      <c r="B500">
        <v>9463.2999999999993</v>
      </c>
      <c r="D500" s="5">
        <v>44193</v>
      </c>
      <c r="E500">
        <v>28251</v>
      </c>
      <c r="G500" s="5">
        <f t="shared" si="69"/>
        <v>44193</v>
      </c>
      <c r="H500">
        <f t="shared" si="70"/>
        <v>26599.22</v>
      </c>
      <c r="I500">
        <f t="shared" si="71"/>
        <v>28251</v>
      </c>
      <c r="J500" s="34">
        <f t="shared" si="73"/>
        <v>-5.4977761095950761E-2</v>
      </c>
      <c r="K500">
        <f t="shared" si="74"/>
        <v>102.73372573834527</v>
      </c>
      <c r="L500" s="35"/>
      <c r="N500" s="33">
        <v>43993</v>
      </c>
      <c r="O500">
        <v>9340.86</v>
      </c>
      <c r="AC500" s="40">
        <v>43993</v>
      </c>
      <c r="AD500">
        <v>9340.86</v>
      </c>
      <c r="AF500" s="40">
        <v>44190</v>
      </c>
      <c r="AG500">
        <v>9084</v>
      </c>
    </row>
    <row r="501" spans="1:33" x14ac:dyDescent="0.25">
      <c r="A501" s="33">
        <v>43995</v>
      </c>
      <c r="B501">
        <v>9403.5300000000007</v>
      </c>
      <c r="D501" s="5">
        <v>44194</v>
      </c>
      <c r="E501">
        <v>28355</v>
      </c>
      <c r="G501" s="5">
        <f t="shared" si="69"/>
        <v>44194</v>
      </c>
      <c r="H501">
        <f t="shared" si="70"/>
        <v>26895.14</v>
      </c>
      <c r="I501">
        <f t="shared" si="71"/>
        <v>28355</v>
      </c>
      <c r="J501" s="34">
        <f t="shared" si="73"/>
        <v>7.4438526377256231E-3</v>
      </c>
      <c r="K501">
        <f t="shared" si="74"/>
        <v>103.49846045366603</v>
      </c>
      <c r="L501" s="35"/>
      <c r="N501" s="33">
        <v>43994</v>
      </c>
      <c r="O501">
        <v>9463.2999999999993</v>
      </c>
      <c r="AC501" s="40">
        <v>43994</v>
      </c>
      <c r="AD501">
        <v>9463.2999999999993</v>
      </c>
      <c r="AF501" s="40">
        <v>44193</v>
      </c>
      <c r="AG501">
        <v>9084</v>
      </c>
    </row>
    <row r="502" spans="1:33" x14ac:dyDescent="0.25">
      <c r="A502" s="33">
        <v>43996</v>
      </c>
      <c r="B502">
        <v>9382.0499999999993</v>
      </c>
      <c r="D502" s="5">
        <v>44195</v>
      </c>
      <c r="E502">
        <v>30382</v>
      </c>
      <c r="G502" s="5">
        <f t="shared" si="69"/>
        <v>44195</v>
      </c>
      <c r="H502">
        <f t="shared" si="70"/>
        <v>28904.39</v>
      </c>
      <c r="I502">
        <f t="shared" si="71"/>
        <v>30382</v>
      </c>
      <c r="J502" s="34">
        <f t="shared" si="73"/>
        <v>3.220295449266608E-3</v>
      </c>
      <c r="K502">
        <f t="shared" si="74"/>
        <v>103.83175607487107</v>
      </c>
      <c r="L502" s="35"/>
      <c r="N502" s="33">
        <v>43995</v>
      </c>
      <c r="O502">
        <v>9403.5300000000007</v>
      </c>
      <c r="AC502" s="40">
        <v>43995</v>
      </c>
      <c r="AD502">
        <v>9403.5300000000007</v>
      </c>
      <c r="AF502" s="40">
        <v>44194</v>
      </c>
      <c r="AG502">
        <v>9084</v>
      </c>
    </row>
    <row r="503" spans="1:33" x14ac:dyDescent="0.25">
      <c r="A503" s="33">
        <v>43997</v>
      </c>
      <c r="B503">
        <v>9481.06</v>
      </c>
      <c r="D503" s="5">
        <v>44196</v>
      </c>
      <c r="E503">
        <v>30621</v>
      </c>
      <c r="G503" s="5">
        <f t="shared" si="69"/>
        <v>44196</v>
      </c>
      <c r="H503">
        <f t="shared" si="70"/>
        <v>28996.28</v>
      </c>
      <c r="I503">
        <f t="shared" si="71"/>
        <v>30621</v>
      </c>
      <c r="J503" s="34">
        <f t="shared" si="73"/>
        <v>-4.6873980416437533E-3</v>
      </c>
      <c r="K503">
        <f t="shared" si="74"/>
        <v>103.34505530478529</v>
      </c>
      <c r="L503" s="35"/>
      <c r="N503" s="33">
        <v>43996</v>
      </c>
      <c r="O503">
        <v>9382.0499999999993</v>
      </c>
      <c r="AC503" s="40">
        <v>43996</v>
      </c>
      <c r="AD503">
        <v>9382.0499999999993</v>
      </c>
      <c r="AF503" s="40">
        <v>44195</v>
      </c>
      <c r="AG503">
        <v>9084</v>
      </c>
    </row>
    <row r="504" spans="1:33" x14ac:dyDescent="0.25">
      <c r="A504" s="33">
        <v>43998</v>
      </c>
      <c r="B504">
        <v>9494.7000000000007</v>
      </c>
      <c r="D504" s="5">
        <v>44197</v>
      </c>
      <c r="E504">
        <v>30621</v>
      </c>
      <c r="G504" s="5">
        <f t="shared" si="69"/>
        <v>44197</v>
      </c>
      <c r="H504">
        <f t="shared" si="70"/>
        <v>29250.59</v>
      </c>
      <c r="I504">
        <f t="shared" si="71"/>
        <v>30621</v>
      </c>
      <c r="J504" s="34">
        <f t="shared" si="73"/>
        <v>8.7704353799866741E-3</v>
      </c>
      <c r="K504">
        <f t="shared" si="74"/>
        <v>104.25143643417707</v>
      </c>
      <c r="L504" s="35"/>
      <c r="N504" s="33">
        <v>43997</v>
      </c>
      <c r="O504">
        <v>9481.06</v>
      </c>
      <c r="AC504" s="40">
        <v>43997</v>
      </c>
      <c r="AD504">
        <v>9481.06</v>
      </c>
      <c r="AF504" s="40">
        <v>44196</v>
      </c>
      <c r="AG504">
        <v>9084</v>
      </c>
    </row>
    <row r="505" spans="1:33" x14ac:dyDescent="0.25">
      <c r="A505" s="33">
        <v>43999</v>
      </c>
      <c r="B505">
        <v>9374.0400000000009</v>
      </c>
      <c r="D505" s="5">
        <v>44200</v>
      </c>
      <c r="E505">
        <v>32877</v>
      </c>
      <c r="G505" s="5">
        <f t="shared" si="69"/>
        <v>44200</v>
      </c>
      <c r="H505">
        <f t="shared" si="70"/>
        <v>31037.38</v>
      </c>
      <c r="I505">
        <f t="shared" si="71"/>
        <v>32877</v>
      </c>
      <c r="J505" s="34">
        <f t="shared" si="73"/>
        <v>-1.2589323517569806E-2</v>
      </c>
      <c r="K505">
        <f t="shared" si="74"/>
        <v>102.93898137373584</v>
      </c>
      <c r="L505" s="35"/>
      <c r="N505" s="33">
        <v>43998</v>
      </c>
      <c r="O505">
        <v>9494.7000000000007</v>
      </c>
      <c r="AC505" s="40">
        <v>43998</v>
      </c>
      <c r="AD505">
        <v>9494.7000000000007</v>
      </c>
      <c r="AF505" s="40">
        <v>44197</v>
      </c>
      <c r="AG505">
        <v>9084</v>
      </c>
    </row>
    <row r="506" spans="1:33" x14ac:dyDescent="0.25">
      <c r="A506" s="33">
        <v>44000</v>
      </c>
      <c r="B506">
        <v>9343.09</v>
      </c>
      <c r="D506" s="5">
        <v>44201</v>
      </c>
      <c r="E506">
        <v>35967</v>
      </c>
      <c r="G506" s="5">
        <f t="shared" si="69"/>
        <v>44201</v>
      </c>
      <c r="H506">
        <f t="shared" si="70"/>
        <v>33792.239999999998</v>
      </c>
      <c r="I506">
        <f t="shared" si="71"/>
        <v>35967</v>
      </c>
      <c r="J506" s="34">
        <f t="shared" si="73"/>
        <v>-5.2272526908845318E-3</v>
      </c>
      <c r="K506">
        <f t="shared" si="74"/>
        <v>102.40089330635307</v>
      </c>
      <c r="L506" s="35"/>
      <c r="N506" s="33">
        <v>43999</v>
      </c>
      <c r="O506">
        <v>9374.0400000000009</v>
      </c>
      <c r="AC506" s="40">
        <v>43999</v>
      </c>
      <c r="AD506">
        <v>9374.0400000000009</v>
      </c>
      <c r="AF506" s="40">
        <v>44200</v>
      </c>
      <c r="AG506">
        <v>9084</v>
      </c>
    </row>
    <row r="507" spans="1:33" x14ac:dyDescent="0.25">
      <c r="A507" s="33">
        <v>44001</v>
      </c>
      <c r="B507">
        <v>9315.35</v>
      </c>
      <c r="D507" s="5">
        <v>44202</v>
      </c>
      <c r="E507">
        <v>38103</v>
      </c>
      <c r="G507" s="5">
        <f t="shared" si="69"/>
        <v>44202</v>
      </c>
      <c r="H507">
        <f t="shared" si="70"/>
        <v>35939.269999999997</v>
      </c>
      <c r="I507">
        <f t="shared" si="71"/>
        <v>38103</v>
      </c>
      <c r="J507" s="34">
        <f t="shared" si="73"/>
        <v>4.1484125143926853E-3</v>
      </c>
      <c r="K507">
        <f t="shared" si="74"/>
        <v>102.82569445363013</v>
      </c>
      <c r="L507" s="35"/>
      <c r="N507" s="33">
        <v>44000</v>
      </c>
      <c r="O507">
        <v>9343.09</v>
      </c>
      <c r="AC507" s="40">
        <v>44000</v>
      </c>
      <c r="AD507">
        <v>9343.09</v>
      </c>
      <c r="AF507" s="40">
        <v>44201</v>
      </c>
      <c r="AG507">
        <v>9084</v>
      </c>
    </row>
    <row r="508" spans="1:33" x14ac:dyDescent="0.25">
      <c r="A508" s="33">
        <v>44002</v>
      </c>
      <c r="B508">
        <v>9318.4699999999993</v>
      </c>
      <c r="D508" s="5">
        <v>44203</v>
      </c>
      <c r="E508">
        <v>41292</v>
      </c>
      <c r="G508" s="5">
        <f t="shared" si="69"/>
        <v>44203</v>
      </c>
      <c r="H508">
        <f t="shared" si="70"/>
        <v>39733</v>
      </c>
      <c r="I508">
        <f t="shared" si="71"/>
        <v>41292</v>
      </c>
      <c r="J508" s="34">
        <f t="shared" si="73"/>
        <v>2.1865264529294048E-2</v>
      </c>
      <c r="K508">
        <f t="shared" si="74"/>
        <v>105.07400546326713</v>
      </c>
      <c r="L508" s="35"/>
      <c r="N508" s="33">
        <v>44001</v>
      </c>
      <c r="O508">
        <v>9315.35</v>
      </c>
      <c r="AC508" s="40">
        <v>44001</v>
      </c>
      <c r="AD508">
        <v>9315.35</v>
      </c>
      <c r="AF508" s="40">
        <v>44202</v>
      </c>
      <c r="AG508">
        <v>9084</v>
      </c>
    </row>
    <row r="509" spans="1:33" x14ac:dyDescent="0.25">
      <c r="A509" s="33">
        <v>44003</v>
      </c>
      <c r="B509">
        <v>9310.9</v>
      </c>
      <c r="D509" s="5">
        <v>44204</v>
      </c>
      <c r="E509">
        <v>41183</v>
      </c>
      <c r="G509" s="5">
        <f t="shared" si="69"/>
        <v>44204</v>
      </c>
      <c r="H509">
        <f t="shared" si="70"/>
        <v>40040.699999999997</v>
      </c>
      <c r="I509">
        <f t="shared" si="71"/>
        <v>41183</v>
      </c>
      <c r="J509" s="34">
        <f t="shared" si="73"/>
        <v>1.0383928995540526E-2</v>
      </c>
      <c r="K509">
        <f t="shared" si="74"/>
        <v>106.16508647527473</v>
      </c>
      <c r="L509" s="35"/>
      <c r="N509" s="33">
        <v>44002</v>
      </c>
      <c r="O509">
        <v>9318.4699999999993</v>
      </c>
      <c r="AC509" s="40">
        <v>44002</v>
      </c>
      <c r="AD509">
        <v>9318.4699999999993</v>
      </c>
      <c r="AF509" s="40">
        <v>44203</v>
      </c>
      <c r="AG509">
        <v>9084</v>
      </c>
    </row>
    <row r="510" spans="1:33" x14ac:dyDescent="0.25">
      <c r="A510" s="33">
        <v>44004</v>
      </c>
      <c r="B510">
        <v>9645.06</v>
      </c>
      <c r="D510" s="5">
        <v>44207</v>
      </c>
      <c r="E510">
        <v>35201</v>
      </c>
      <c r="G510" s="5">
        <f t="shared" si="69"/>
        <v>44207</v>
      </c>
      <c r="H510">
        <f t="shared" si="70"/>
        <v>33964.379999999997</v>
      </c>
      <c r="I510">
        <f t="shared" si="71"/>
        <v>35201</v>
      </c>
      <c r="J510" s="34">
        <f t="shared" si="73"/>
        <v>-6.4994810159798577E-3</v>
      </c>
      <c r="K510">
        <f t="shared" si="74"/>
        <v>105.47506851116883</v>
      </c>
      <c r="L510" s="35"/>
      <c r="N510" s="33">
        <v>44003</v>
      </c>
      <c r="O510">
        <v>9310.9</v>
      </c>
      <c r="AC510" s="40">
        <v>44003</v>
      </c>
      <c r="AD510">
        <v>9310.9</v>
      </c>
      <c r="AF510" s="40">
        <v>44204</v>
      </c>
      <c r="AG510">
        <v>9084</v>
      </c>
    </row>
    <row r="511" spans="1:33" x14ac:dyDescent="0.25">
      <c r="A511" s="33">
        <v>44005</v>
      </c>
      <c r="B511">
        <v>9629.89</v>
      </c>
      <c r="D511" s="5">
        <v>44208</v>
      </c>
      <c r="E511">
        <v>35952</v>
      </c>
      <c r="G511" s="5">
        <f t="shared" si="69"/>
        <v>44208</v>
      </c>
      <c r="H511">
        <f t="shared" si="70"/>
        <v>34712.730000000003</v>
      </c>
      <c r="I511">
        <f t="shared" si="71"/>
        <v>35952</v>
      </c>
      <c r="J511" s="34">
        <f t="shared" si="73"/>
        <v>6.9875614505843231E-4</v>
      </c>
      <c r="K511">
        <f t="shared" si="74"/>
        <v>105.54876986344146</v>
      </c>
      <c r="L511" s="35"/>
      <c r="N511" s="33">
        <v>44004</v>
      </c>
      <c r="O511">
        <v>9645.06</v>
      </c>
      <c r="AC511" s="40">
        <v>44004</v>
      </c>
      <c r="AD511">
        <v>9645.06</v>
      </c>
      <c r="AF511" s="40">
        <v>44207</v>
      </c>
      <c r="AG511">
        <v>9084</v>
      </c>
    </row>
    <row r="512" spans="1:33" x14ac:dyDescent="0.25">
      <c r="A512" s="33">
        <v>44006</v>
      </c>
      <c r="B512">
        <v>9288.58</v>
      </c>
      <c r="D512" s="5">
        <v>44209</v>
      </c>
      <c r="E512">
        <v>37905</v>
      </c>
      <c r="G512" s="5">
        <f t="shared" si="69"/>
        <v>44209</v>
      </c>
      <c r="H512">
        <f t="shared" si="70"/>
        <v>37283.480000000003</v>
      </c>
      <c r="I512">
        <f t="shared" si="71"/>
        <v>37905</v>
      </c>
      <c r="J512" s="34">
        <f t="shared" si="73"/>
        <v>1.9735415731066963E-2</v>
      </c>
      <c r="K512">
        <f t="shared" si="74"/>
        <v>107.6318187165992</v>
      </c>
      <c r="L512" s="35"/>
      <c r="N512" s="33">
        <v>44005</v>
      </c>
      <c r="O512">
        <v>9629.89</v>
      </c>
      <c r="AC512" s="40">
        <v>44005</v>
      </c>
      <c r="AD512">
        <v>9629.89</v>
      </c>
      <c r="AF512" s="40">
        <v>44208</v>
      </c>
      <c r="AG512">
        <v>9084</v>
      </c>
    </row>
    <row r="513" spans="1:33" x14ac:dyDescent="0.25">
      <c r="A513" s="33">
        <v>44007</v>
      </c>
      <c r="B513">
        <v>9275.81</v>
      </c>
      <c r="D513" s="5">
        <v>44210</v>
      </c>
      <c r="E513">
        <v>41271</v>
      </c>
      <c r="G513" s="5">
        <f t="shared" si="69"/>
        <v>44210</v>
      </c>
      <c r="H513">
        <f t="shared" si="70"/>
        <v>38765.5</v>
      </c>
      <c r="I513">
        <f t="shared" si="71"/>
        <v>41271</v>
      </c>
      <c r="J513" s="34">
        <f t="shared" si="73"/>
        <v>-4.9050904950821872E-2</v>
      </c>
      <c r="K513">
        <f t="shared" si="74"/>
        <v>102.35238060704719</v>
      </c>
      <c r="L513" s="35"/>
      <c r="N513" s="33">
        <v>44006</v>
      </c>
      <c r="O513">
        <v>9288.58</v>
      </c>
      <c r="AC513" s="40">
        <v>44006</v>
      </c>
      <c r="AD513">
        <v>9288.58</v>
      </c>
      <c r="AF513" s="40">
        <v>44209</v>
      </c>
      <c r="AG513">
        <v>9084</v>
      </c>
    </row>
    <row r="514" spans="1:33" x14ac:dyDescent="0.25">
      <c r="A514" s="33">
        <v>44008</v>
      </c>
      <c r="B514">
        <v>9190.26</v>
      </c>
      <c r="D514" s="5">
        <v>44211</v>
      </c>
      <c r="E514">
        <v>37124</v>
      </c>
      <c r="G514" s="5">
        <f t="shared" si="69"/>
        <v>44211</v>
      </c>
      <c r="H514">
        <f t="shared" si="70"/>
        <v>36261.519999999997</v>
      </c>
      <c r="I514">
        <f t="shared" si="71"/>
        <v>37124</v>
      </c>
      <c r="J514" s="34">
        <f t="shared" si="73"/>
        <v>3.5889177260522209E-2</v>
      </c>
      <c r="K514">
        <f t="shared" si="74"/>
        <v>106.02572333768995</v>
      </c>
      <c r="L514" s="35"/>
      <c r="N514" s="33">
        <v>44007</v>
      </c>
      <c r="O514">
        <v>9275.81</v>
      </c>
      <c r="AC514" s="40">
        <v>44007</v>
      </c>
      <c r="AD514">
        <v>9275.81</v>
      </c>
      <c r="AF514" s="40">
        <v>44210</v>
      </c>
      <c r="AG514">
        <v>9084</v>
      </c>
    </row>
    <row r="515" spans="1:33" x14ac:dyDescent="0.25">
      <c r="A515" s="33">
        <v>44009</v>
      </c>
      <c r="B515">
        <v>8946.51</v>
      </c>
      <c r="D515" s="5">
        <v>44214</v>
      </c>
      <c r="E515">
        <v>37124</v>
      </c>
      <c r="G515" s="5">
        <f t="shared" si="69"/>
        <v>44214</v>
      </c>
      <c r="H515">
        <f t="shared" si="70"/>
        <v>36234.129999999997</v>
      </c>
      <c r="I515">
        <f t="shared" si="71"/>
        <v>37124</v>
      </c>
      <c r="J515" s="34">
        <f t="shared" si="73"/>
        <v>-7.5534616309513858E-4</v>
      </c>
      <c r="K515">
        <f t="shared" si="74"/>
        <v>105.94563721437744</v>
      </c>
      <c r="L515" s="35"/>
      <c r="N515" s="33">
        <v>44008</v>
      </c>
      <c r="O515">
        <v>9190.26</v>
      </c>
      <c r="AC515" s="40">
        <v>44008</v>
      </c>
      <c r="AD515">
        <v>9190.26</v>
      </c>
      <c r="AF515" s="40">
        <v>44211</v>
      </c>
      <c r="AG515">
        <v>9084</v>
      </c>
    </row>
    <row r="516" spans="1:33" x14ac:dyDescent="0.25">
      <c r="A516" s="33">
        <v>44010</v>
      </c>
      <c r="B516">
        <v>9109.76</v>
      </c>
      <c r="D516" s="5">
        <v>44215</v>
      </c>
      <c r="E516">
        <v>38135</v>
      </c>
      <c r="G516" s="5">
        <f t="shared" si="69"/>
        <v>44215</v>
      </c>
      <c r="H516">
        <f t="shared" si="70"/>
        <v>36489.64</v>
      </c>
      <c r="I516">
        <f t="shared" si="71"/>
        <v>38135</v>
      </c>
      <c r="J516" s="34">
        <f t="shared" si="73"/>
        <v>-2.0181417899665099E-2</v>
      </c>
      <c r="K516">
        <f t="shared" si="74"/>
        <v>103.80750403510778</v>
      </c>
      <c r="L516" s="35"/>
      <c r="N516" s="33">
        <v>44009</v>
      </c>
      <c r="O516">
        <v>8946.51</v>
      </c>
      <c r="AC516" s="40">
        <v>44009</v>
      </c>
      <c r="AD516">
        <v>8946.51</v>
      </c>
      <c r="AF516" s="40">
        <v>44214</v>
      </c>
      <c r="AG516">
        <v>9084</v>
      </c>
    </row>
    <row r="517" spans="1:33" x14ac:dyDescent="0.25">
      <c r="A517" s="33">
        <v>44011</v>
      </c>
      <c r="B517">
        <v>9180.36</v>
      </c>
      <c r="D517" s="5">
        <v>44216</v>
      </c>
      <c r="E517">
        <v>36509</v>
      </c>
      <c r="G517" s="5">
        <f t="shared" si="69"/>
        <v>44216</v>
      </c>
      <c r="H517">
        <f t="shared" si="70"/>
        <v>34913.07</v>
      </c>
      <c r="I517">
        <f t="shared" si="71"/>
        <v>36509</v>
      </c>
      <c r="J517" s="34">
        <f t="shared" si="73"/>
        <v>-5.6796542994297372E-4</v>
      </c>
      <c r="K517">
        <f t="shared" si="74"/>
        <v>103.74854496144718</v>
      </c>
      <c r="L517" s="35"/>
      <c r="N517" s="33">
        <v>44010</v>
      </c>
      <c r="O517">
        <v>9109.76</v>
      </c>
      <c r="AC517" s="40">
        <v>44010</v>
      </c>
      <c r="AD517">
        <v>9109.76</v>
      </c>
      <c r="AF517" s="40">
        <v>44215</v>
      </c>
      <c r="AG517">
        <v>9084</v>
      </c>
    </row>
    <row r="518" spans="1:33" x14ac:dyDescent="0.25">
      <c r="A518" s="33">
        <v>44012</v>
      </c>
      <c r="B518">
        <v>9147.09</v>
      </c>
      <c r="D518" s="5">
        <v>44217</v>
      </c>
      <c r="E518">
        <v>33263</v>
      </c>
      <c r="G518" s="5">
        <f t="shared" ref="G518:G581" si="79">D518</f>
        <v>44217</v>
      </c>
      <c r="H518">
        <f t="shared" ref="H518:H581" si="80">VLOOKUP($G518,$A:$B,2,FALSE)</f>
        <v>31217</v>
      </c>
      <c r="I518">
        <f t="shared" ref="I518:I581" si="81">E518</f>
        <v>33263</v>
      </c>
      <c r="J518" s="34">
        <f t="shared" si="73"/>
        <v>-1.695535432130435E-2</v>
      </c>
      <c r="K518">
        <f t="shared" si="74"/>
        <v>101.98945162130607</v>
      </c>
      <c r="L518" s="35"/>
      <c r="N518" s="33">
        <v>44011</v>
      </c>
      <c r="O518">
        <v>9180.36</v>
      </c>
      <c r="AC518" s="40">
        <v>44011</v>
      </c>
      <c r="AD518">
        <v>9180.36</v>
      </c>
      <c r="AF518" s="40">
        <v>44216</v>
      </c>
      <c r="AG518">
        <v>9084</v>
      </c>
    </row>
    <row r="519" spans="1:33" x14ac:dyDescent="0.25">
      <c r="A519" s="33">
        <v>44013</v>
      </c>
      <c r="B519">
        <v>9239.0499999999993</v>
      </c>
      <c r="D519" s="5">
        <v>44218</v>
      </c>
      <c r="E519">
        <v>34993</v>
      </c>
      <c r="G519" s="5">
        <f t="shared" si="79"/>
        <v>44218</v>
      </c>
      <c r="H519">
        <f t="shared" si="80"/>
        <v>33322.33</v>
      </c>
      <c r="I519">
        <f t="shared" si="81"/>
        <v>34993</v>
      </c>
      <c r="J519" s="34">
        <f t="shared" ref="J519:J582" si="82">IF(I518&gt;H518,H519/H518-I519/I518,-(H519/H518-I519/I518))</f>
        <v>1.5432037965549261E-2</v>
      </c>
      <c r="K519">
        <f t="shared" ref="K519:K582" si="83">K518*(1+J519)</f>
        <v>103.56335671081162</v>
      </c>
      <c r="L519" s="35"/>
      <c r="N519" s="33">
        <v>44012</v>
      </c>
      <c r="O519">
        <v>9147.09</v>
      </c>
      <c r="AC519" s="40">
        <v>44012</v>
      </c>
      <c r="AD519">
        <v>9147.09</v>
      </c>
      <c r="AF519" s="40">
        <v>44217</v>
      </c>
      <c r="AG519">
        <v>9084</v>
      </c>
    </row>
    <row r="520" spans="1:33" x14ac:dyDescent="0.25">
      <c r="A520" s="33">
        <v>44014</v>
      </c>
      <c r="B520">
        <v>9082.3799999999992</v>
      </c>
      <c r="D520" s="5">
        <v>44221</v>
      </c>
      <c r="E520">
        <v>34847</v>
      </c>
      <c r="G520" s="5">
        <f t="shared" si="79"/>
        <v>44221</v>
      </c>
      <c r="H520">
        <f t="shared" si="80"/>
        <v>32701.29</v>
      </c>
      <c r="I520">
        <f t="shared" si="81"/>
        <v>34847</v>
      </c>
      <c r="J520" s="34">
        <f t="shared" si="82"/>
        <v>-1.4465089165924483E-2</v>
      </c>
      <c r="K520">
        <f t="shared" si="83"/>
        <v>102.06530352166729</v>
      </c>
      <c r="L520" s="35"/>
      <c r="N520" s="33">
        <v>44013</v>
      </c>
      <c r="O520">
        <v>9239.0499999999993</v>
      </c>
      <c r="AC520" s="40">
        <v>44013</v>
      </c>
      <c r="AD520">
        <v>9239.0499999999993</v>
      </c>
      <c r="AF520" s="40">
        <v>44218</v>
      </c>
      <c r="AG520">
        <v>9084</v>
      </c>
    </row>
    <row r="521" spans="1:33" x14ac:dyDescent="0.25">
      <c r="A521" s="33">
        <v>44015</v>
      </c>
      <c r="B521">
        <v>9092.7000000000007</v>
      </c>
      <c r="D521" s="5">
        <v>44222</v>
      </c>
      <c r="E521">
        <v>33294</v>
      </c>
      <c r="G521" s="5">
        <f t="shared" si="79"/>
        <v>44222</v>
      </c>
      <c r="H521">
        <f t="shared" si="80"/>
        <v>32017.040000000001</v>
      </c>
      <c r="I521">
        <f t="shared" si="81"/>
        <v>33294</v>
      </c>
      <c r="J521" s="34">
        <f t="shared" si="82"/>
        <v>2.3641995735234844E-2</v>
      </c>
      <c r="K521">
        <f t="shared" si="83"/>
        <v>104.47833099224198</v>
      </c>
      <c r="L521" s="35"/>
      <c r="N521" s="33">
        <v>44014</v>
      </c>
      <c r="O521">
        <v>9082.3799999999992</v>
      </c>
      <c r="AC521" s="40">
        <v>44014</v>
      </c>
      <c r="AD521">
        <v>9082.3799999999992</v>
      </c>
      <c r="AF521" s="40">
        <v>44221</v>
      </c>
      <c r="AG521">
        <v>9084</v>
      </c>
    </row>
    <row r="522" spans="1:33" x14ac:dyDescent="0.25">
      <c r="A522" s="33">
        <v>44016</v>
      </c>
      <c r="B522">
        <v>9131.2099999999991</v>
      </c>
      <c r="D522" s="5">
        <v>44223</v>
      </c>
      <c r="E522">
        <v>32799</v>
      </c>
      <c r="G522" s="5">
        <f t="shared" si="79"/>
        <v>44223</v>
      </c>
      <c r="H522">
        <f t="shared" si="80"/>
        <v>31005.85</v>
      </c>
      <c r="I522">
        <f t="shared" si="81"/>
        <v>32799</v>
      </c>
      <c r="J522" s="34">
        <f t="shared" si="82"/>
        <v>-1.6715325920358515E-2</v>
      </c>
      <c r="K522">
        <f t="shared" si="83"/>
        <v>102.73194163809156</v>
      </c>
      <c r="L522" s="35"/>
      <c r="N522" s="33">
        <v>44015</v>
      </c>
      <c r="O522">
        <v>9092.7000000000007</v>
      </c>
      <c r="AC522" s="40">
        <v>44015</v>
      </c>
      <c r="AD522">
        <v>9092.7000000000007</v>
      </c>
      <c r="AF522" s="40">
        <v>44222</v>
      </c>
      <c r="AG522">
        <v>9084</v>
      </c>
    </row>
    <row r="523" spans="1:33" x14ac:dyDescent="0.25">
      <c r="A523" s="33">
        <v>44017</v>
      </c>
      <c r="B523">
        <v>9013.9599999999991</v>
      </c>
      <c r="D523" s="5">
        <v>44224</v>
      </c>
      <c r="E523">
        <v>34024</v>
      </c>
      <c r="G523" s="5">
        <f t="shared" si="79"/>
        <v>44224</v>
      </c>
      <c r="H523">
        <f t="shared" si="80"/>
        <v>33248.019999999997</v>
      </c>
      <c r="I523">
        <f t="shared" si="81"/>
        <v>34024</v>
      </c>
      <c r="J523" s="34">
        <f t="shared" si="82"/>
        <v>3.4965718430141957E-2</v>
      </c>
      <c r="K523">
        <f t="shared" si="83"/>
        <v>106.32403778319085</v>
      </c>
      <c r="L523" s="35"/>
      <c r="N523" s="33">
        <v>44016</v>
      </c>
      <c r="O523">
        <v>9131.2099999999991</v>
      </c>
      <c r="AC523" s="40">
        <v>44016</v>
      </c>
      <c r="AD523">
        <v>9131.2099999999991</v>
      </c>
      <c r="AF523" s="40">
        <v>44223</v>
      </c>
      <c r="AG523">
        <v>9084</v>
      </c>
    </row>
    <row r="524" spans="1:33" x14ac:dyDescent="0.25">
      <c r="A524" s="33">
        <v>44018</v>
      </c>
      <c r="B524">
        <v>9277.06</v>
      </c>
      <c r="D524" s="5">
        <v>44225</v>
      </c>
      <c r="E524">
        <v>36166</v>
      </c>
      <c r="G524" s="5">
        <f t="shared" si="79"/>
        <v>44225</v>
      </c>
      <c r="H524">
        <f t="shared" si="80"/>
        <v>34641.089999999997</v>
      </c>
      <c r="I524">
        <f t="shared" si="81"/>
        <v>36166</v>
      </c>
      <c r="J524" s="34">
        <f t="shared" si="82"/>
        <v>-2.1056223617089032E-2</v>
      </c>
      <c r="K524">
        <f t="shared" si="83"/>
        <v>104.08525506775615</v>
      </c>
      <c r="L524" s="35"/>
      <c r="N524" s="33">
        <v>44017</v>
      </c>
      <c r="O524">
        <v>9013.9599999999991</v>
      </c>
      <c r="AC524" s="40">
        <v>44017</v>
      </c>
      <c r="AD524">
        <v>9013.9599999999991</v>
      </c>
      <c r="AF524" s="40">
        <v>44224</v>
      </c>
      <c r="AG524">
        <v>9084</v>
      </c>
    </row>
    <row r="525" spans="1:33" x14ac:dyDescent="0.25">
      <c r="A525" s="33">
        <v>44019</v>
      </c>
      <c r="B525">
        <v>9254.7900000000009</v>
      </c>
      <c r="D525" s="5">
        <v>44228</v>
      </c>
      <c r="E525">
        <v>35279</v>
      </c>
      <c r="G525" s="5">
        <f t="shared" si="79"/>
        <v>44228</v>
      </c>
      <c r="H525">
        <f t="shared" si="80"/>
        <v>33664.82</v>
      </c>
      <c r="I525">
        <f t="shared" si="81"/>
        <v>35279</v>
      </c>
      <c r="J525" s="34">
        <f t="shared" si="82"/>
        <v>-3.6566295744967503E-3</v>
      </c>
      <c r="K525">
        <f t="shared" si="83"/>
        <v>103.70465384580636</v>
      </c>
      <c r="L525" s="35"/>
      <c r="N525" s="33">
        <v>44018</v>
      </c>
      <c r="O525">
        <v>9277.06</v>
      </c>
      <c r="AC525" s="40">
        <v>44018</v>
      </c>
      <c r="AD525">
        <v>9277.06</v>
      </c>
      <c r="AF525" s="40">
        <v>44225</v>
      </c>
      <c r="AG525">
        <v>9084</v>
      </c>
    </row>
    <row r="526" spans="1:33" x14ac:dyDescent="0.25">
      <c r="A526" s="33">
        <v>44020</v>
      </c>
      <c r="B526">
        <v>9430.25</v>
      </c>
      <c r="D526" s="5">
        <v>44229</v>
      </c>
      <c r="E526">
        <v>37531</v>
      </c>
      <c r="G526" s="5">
        <f t="shared" si="79"/>
        <v>44229</v>
      </c>
      <c r="H526">
        <f t="shared" si="80"/>
        <v>35687.9</v>
      </c>
      <c r="I526">
        <f t="shared" si="81"/>
        <v>37531</v>
      </c>
      <c r="J526" s="34">
        <f t="shared" si="82"/>
        <v>-3.7392274639524992E-3</v>
      </c>
      <c r="K526">
        <f t="shared" si="83"/>
        <v>103.31687855600643</v>
      </c>
      <c r="L526" s="35"/>
      <c r="N526" s="33">
        <v>44019</v>
      </c>
      <c r="O526">
        <v>9254.7900000000009</v>
      </c>
      <c r="AC526" s="40">
        <v>44019</v>
      </c>
      <c r="AD526">
        <v>9254.7900000000009</v>
      </c>
      <c r="AF526" s="40">
        <v>44228</v>
      </c>
      <c r="AG526">
        <v>9084</v>
      </c>
    </row>
    <row r="527" spans="1:33" x14ac:dyDescent="0.25">
      <c r="A527" s="33">
        <v>44021</v>
      </c>
      <c r="B527">
        <v>9237.0400000000009</v>
      </c>
      <c r="D527" s="5">
        <v>44230</v>
      </c>
      <c r="E527">
        <v>38797</v>
      </c>
      <c r="G527" s="5">
        <f t="shared" si="79"/>
        <v>44230</v>
      </c>
      <c r="H527">
        <f t="shared" si="80"/>
        <v>37294.949999999997</v>
      </c>
      <c r="I527">
        <f t="shared" si="81"/>
        <v>38797</v>
      </c>
      <c r="J527" s="34">
        <f t="shared" si="82"/>
        <v>1.1298553872893358E-2</v>
      </c>
      <c r="K527">
        <f t="shared" si="83"/>
        <v>104.48420987435065</v>
      </c>
      <c r="L527" s="35"/>
      <c r="N527" s="33">
        <v>44020</v>
      </c>
      <c r="O527">
        <v>9430.25</v>
      </c>
      <c r="AC527" s="40">
        <v>44020</v>
      </c>
      <c r="AD527">
        <v>9430.25</v>
      </c>
      <c r="AF527" s="40">
        <v>44229</v>
      </c>
      <c r="AG527">
        <v>9084</v>
      </c>
    </row>
    <row r="528" spans="1:33" x14ac:dyDescent="0.25">
      <c r="A528" s="33">
        <v>44022</v>
      </c>
      <c r="B528">
        <v>9235.1</v>
      </c>
      <c r="D528" s="5">
        <v>44231</v>
      </c>
      <c r="E528">
        <v>39342</v>
      </c>
      <c r="G528" s="5">
        <f t="shared" si="79"/>
        <v>44231</v>
      </c>
      <c r="H528">
        <f t="shared" si="80"/>
        <v>37681.129999999997</v>
      </c>
      <c r="I528">
        <f t="shared" si="81"/>
        <v>39342</v>
      </c>
      <c r="J528" s="34">
        <f t="shared" si="82"/>
        <v>-3.6927247743634428E-3</v>
      </c>
      <c r="K528">
        <f t="shared" si="83"/>
        <v>104.09837844401785</v>
      </c>
      <c r="L528" s="35"/>
      <c r="N528" s="33">
        <v>44021</v>
      </c>
      <c r="O528">
        <v>9237.0400000000009</v>
      </c>
      <c r="AC528" s="40">
        <v>44021</v>
      </c>
      <c r="AD528">
        <v>9237.0400000000009</v>
      </c>
      <c r="AF528" s="40">
        <v>44230</v>
      </c>
      <c r="AG528">
        <v>9084</v>
      </c>
    </row>
    <row r="529" spans="1:33" x14ac:dyDescent="0.25">
      <c r="A529" s="33">
        <v>44023</v>
      </c>
      <c r="B529">
        <v>9217.0499999999993</v>
      </c>
      <c r="D529" s="5">
        <v>44232</v>
      </c>
      <c r="E529">
        <v>39445</v>
      </c>
      <c r="G529" s="5">
        <f t="shared" si="79"/>
        <v>44232</v>
      </c>
      <c r="H529">
        <f t="shared" si="80"/>
        <v>37858.839999999997</v>
      </c>
      <c r="I529">
        <f t="shared" si="81"/>
        <v>39445</v>
      </c>
      <c r="J529" s="34">
        <f t="shared" si="82"/>
        <v>2.0980864766966256E-3</v>
      </c>
      <c r="K529">
        <f t="shared" si="83"/>
        <v>104.3167858440773</v>
      </c>
      <c r="L529" s="35"/>
      <c r="N529" s="33">
        <v>44022</v>
      </c>
      <c r="O529">
        <v>9235.1</v>
      </c>
      <c r="AC529" s="40">
        <v>44022</v>
      </c>
      <c r="AD529">
        <v>9235.1</v>
      </c>
      <c r="AF529" s="40">
        <v>44231</v>
      </c>
      <c r="AG529">
        <v>9084</v>
      </c>
    </row>
    <row r="530" spans="1:33" x14ac:dyDescent="0.25">
      <c r="A530" s="33">
        <v>44024</v>
      </c>
      <c r="B530">
        <v>9232.34</v>
      </c>
      <c r="D530" s="5">
        <v>44235</v>
      </c>
      <c r="E530">
        <v>46439</v>
      </c>
      <c r="G530" s="5">
        <f t="shared" si="79"/>
        <v>44235</v>
      </c>
      <c r="H530">
        <f t="shared" si="80"/>
        <v>44691.74</v>
      </c>
      <c r="I530">
        <f t="shared" si="81"/>
        <v>46439</v>
      </c>
      <c r="J530" s="34">
        <f t="shared" si="82"/>
        <v>3.1734282691753268E-3</v>
      </c>
      <c r="K530">
        <f t="shared" si="83"/>
        <v>104.6478276812244</v>
      </c>
      <c r="L530" s="35"/>
      <c r="N530" s="33">
        <v>44023</v>
      </c>
      <c r="O530">
        <v>9217.0499999999993</v>
      </c>
      <c r="AC530" s="40">
        <v>44023</v>
      </c>
      <c r="AD530">
        <v>9217.0499999999993</v>
      </c>
      <c r="AF530" s="40">
        <v>44232</v>
      </c>
      <c r="AG530">
        <v>9084</v>
      </c>
    </row>
    <row r="531" spans="1:33" x14ac:dyDescent="0.25">
      <c r="A531" s="33">
        <v>44025</v>
      </c>
      <c r="B531">
        <v>9249.7999999999993</v>
      </c>
      <c r="D531" s="5">
        <v>44236</v>
      </c>
      <c r="E531">
        <v>49562</v>
      </c>
      <c r="G531" s="5">
        <f t="shared" si="79"/>
        <v>44236</v>
      </c>
      <c r="H531">
        <f t="shared" si="80"/>
        <v>47335.77</v>
      </c>
      <c r="I531">
        <f t="shared" si="81"/>
        <v>49562</v>
      </c>
      <c r="J531" s="34">
        <f t="shared" si="82"/>
        <v>-8.0880185234482038E-3</v>
      </c>
      <c r="K531">
        <f t="shared" si="83"/>
        <v>103.80143411250005</v>
      </c>
      <c r="L531" s="35"/>
      <c r="N531" s="33">
        <v>44024</v>
      </c>
      <c r="O531">
        <v>9232.34</v>
      </c>
      <c r="AC531" s="40">
        <v>44024</v>
      </c>
      <c r="AD531">
        <v>9232.34</v>
      </c>
      <c r="AF531" s="40">
        <v>44235</v>
      </c>
      <c r="AG531">
        <v>9084</v>
      </c>
    </row>
    <row r="532" spans="1:33" x14ac:dyDescent="0.25">
      <c r="A532" s="33">
        <v>44026</v>
      </c>
      <c r="B532">
        <v>9272.83</v>
      </c>
      <c r="D532" s="5">
        <v>44237</v>
      </c>
      <c r="E532">
        <v>46605</v>
      </c>
      <c r="G532" s="5">
        <f t="shared" si="79"/>
        <v>44237</v>
      </c>
      <c r="H532">
        <f t="shared" si="80"/>
        <v>45039.51</v>
      </c>
      <c r="I532">
        <f t="shared" si="81"/>
        <v>46605</v>
      </c>
      <c r="J532" s="34">
        <f t="shared" si="82"/>
        <v>1.11526067989971E-2</v>
      </c>
      <c r="K532">
        <f t="shared" si="83"/>
        <v>104.95909069232876</v>
      </c>
      <c r="L532" s="35"/>
      <c r="N532" s="33">
        <v>44025</v>
      </c>
      <c r="O532">
        <v>9249.7999999999993</v>
      </c>
      <c r="AC532" s="40">
        <v>44025</v>
      </c>
      <c r="AD532">
        <v>9249.7999999999993</v>
      </c>
      <c r="AF532" s="40">
        <v>44236</v>
      </c>
      <c r="AG532">
        <v>9084</v>
      </c>
    </row>
    <row r="533" spans="1:33" x14ac:dyDescent="0.25">
      <c r="A533" s="33">
        <v>44027</v>
      </c>
      <c r="B533">
        <v>9213.7000000000007</v>
      </c>
      <c r="D533" s="5">
        <v>44238</v>
      </c>
      <c r="E533">
        <v>49313</v>
      </c>
      <c r="G533" s="5">
        <f t="shared" si="79"/>
        <v>44238</v>
      </c>
      <c r="H533">
        <f t="shared" si="80"/>
        <v>46931.97</v>
      </c>
      <c r="I533">
        <f t="shared" si="81"/>
        <v>49313</v>
      </c>
      <c r="J533" s="34">
        <f t="shared" si="82"/>
        <v>-1.6087578442679273E-2</v>
      </c>
      <c r="K533">
        <f t="shared" si="83"/>
        <v>103.27055308754363</v>
      </c>
      <c r="L533" s="35"/>
      <c r="N533" s="33">
        <v>44026</v>
      </c>
      <c r="O533">
        <v>9272.83</v>
      </c>
      <c r="AC533" s="40">
        <v>44026</v>
      </c>
      <c r="AD533">
        <v>9272.83</v>
      </c>
      <c r="AF533" s="40">
        <v>44237</v>
      </c>
      <c r="AG533">
        <v>9084</v>
      </c>
    </row>
    <row r="534" spans="1:33" x14ac:dyDescent="0.25">
      <c r="A534" s="33">
        <v>44028</v>
      </c>
      <c r="B534">
        <v>9103.61</v>
      </c>
      <c r="D534" s="5">
        <v>44239</v>
      </c>
      <c r="E534">
        <v>49847</v>
      </c>
      <c r="G534" s="5">
        <f t="shared" si="79"/>
        <v>44239</v>
      </c>
      <c r="H534">
        <f t="shared" si="80"/>
        <v>47947.17</v>
      </c>
      <c r="I534">
        <f t="shared" si="81"/>
        <v>49847</v>
      </c>
      <c r="J534" s="34">
        <f t="shared" si="82"/>
        <v>1.0802522630059874E-2</v>
      </c>
      <c r="K534">
        <f t="shared" si="83"/>
        <v>104.38613557429062</v>
      </c>
      <c r="L534" s="35"/>
      <c r="N534" s="33">
        <v>44027</v>
      </c>
      <c r="O534">
        <v>9213.7000000000007</v>
      </c>
      <c r="AC534" s="40">
        <v>44027</v>
      </c>
      <c r="AD534">
        <v>9213.7000000000007</v>
      </c>
      <c r="AF534" s="40">
        <v>44238</v>
      </c>
      <c r="AG534">
        <v>9084</v>
      </c>
    </row>
    <row r="535" spans="1:33" x14ac:dyDescent="0.25">
      <c r="A535" s="33">
        <v>44029</v>
      </c>
      <c r="B535">
        <v>9157.69</v>
      </c>
      <c r="D535" s="5">
        <v>44242</v>
      </c>
      <c r="E535">
        <v>49847</v>
      </c>
      <c r="G535" s="5">
        <f t="shared" si="79"/>
        <v>44242</v>
      </c>
      <c r="H535">
        <f t="shared" si="80"/>
        <v>48203.45</v>
      </c>
      <c r="I535">
        <f t="shared" si="81"/>
        <v>49847</v>
      </c>
      <c r="J535" s="34">
        <f t="shared" si="82"/>
        <v>5.3450495618405647E-3</v>
      </c>
      <c r="K535">
        <f t="shared" si="83"/>
        <v>104.94408464250421</v>
      </c>
      <c r="L535" s="35"/>
      <c r="N535" s="33">
        <v>44028</v>
      </c>
      <c r="O535">
        <v>9103.61</v>
      </c>
      <c r="AC535" s="40">
        <v>44028</v>
      </c>
      <c r="AD535">
        <v>9103.61</v>
      </c>
      <c r="AF535" s="40">
        <v>44239</v>
      </c>
      <c r="AG535">
        <v>9084</v>
      </c>
    </row>
    <row r="536" spans="1:33" x14ac:dyDescent="0.25">
      <c r="A536" s="33">
        <v>44030</v>
      </c>
      <c r="B536">
        <v>9179.26</v>
      </c>
      <c r="D536" s="5">
        <v>44243</v>
      </c>
      <c r="E536">
        <v>50766</v>
      </c>
      <c r="G536" s="5">
        <f t="shared" si="79"/>
        <v>44243</v>
      </c>
      <c r="H536">
        <f t="shared" si="80"/>
        <v>48585.51</v>
      </c>
      <c r="I536">
        <f t="shared" si="81"/>
        <v>50766</v>
      </c>
      <c r="J536" s="34">
        <f t="shared" si="82"/>
        <v>-1.0510426731240585E-2</v>
      </c>
      <c r="K536">
        <f t="shared" si="83"/>
        <v>103.84107752999206</v>
      </c>
      <c r="L536" s="35"/>
      <c r="N536" s="33">
        <v>44029</v>
      </c>
      <c r="O536">
        <v>9157.69</v>
      </c>
      <c r="AC536" s="40">
        <v>44029</v>
      </c>
      <c r="AD536">
        <v>9157.69</v>
      </c>
      <c r="AF536" s="40">
        <v>44242</v>
      </c>
      <c r="AG536">
        <v>9084</v>
      </c>
    </row>
    <row r="537" spans="1:33" x14ac:dyDescent="0.25">
      <c r="A537" s="33">
        <v>44031</v>
      </c>
      <c r="B537">
        <v>9171.94</v>
      </c>
      <c r="D537" s="5">
        <v>44244</v>
      </c>
      <c r="E537">
        <v>54771</v>
      </c>
      <c r="G537" s="5">
        <f t="shared" si="79"/>
        <v>44244</v>
      </c>
      <c r="H537">
        <f t="shared" si="80"/>
        <v>52400.42</v>
      </c>
      <c r="I537">
        <f t="shared" si="81"/>
        <v>54771</v>
      </c>
      <c r="J537" s="34">
        <f t="shared" si="82"/>
        <v>-3.7188301837365323E-4</v>
      </c>
      <c r="K537">
        <f t="shared" si="83"/>
        <v>103.80246079664904</v>
      </c>
      <c r="L537" s="35"/>
      <c r="N537" s="33">
        <v>44030</v>
      </c>
      <c r="O537">
        <v>9179.26</v>
      </c>
      <c r="AC537" s="40">
        <v>44030</v>
      </c>
      <c r="AD537">
        <v>9179.26</v>
      </c>
      <c r="AF537" s="40">
        <v>44243</v>
      </c>
      <c r="AG537">
        <v>9084</v>
      </c>
    </row>
    <row r="538" spans="1:33" x14ac:dyDescent="0.25">
      <c r="A538" s="33">
        <v>44032</v>
      </c>
      <c r="B538">
        <v>9175.4699999999993</v>
      </c>
      <c r="D538" s="5">
        <v>44245</v>
      </c>
      <c r="E538">
        <v>54309</v>
      </c>
      <c r="G538" s="5">
        <f t="shared" si="79"/>
        <v>44245</v>
      </c>
      <c r="H538">
        <f t="shared" si="80"/>
        <v>52037.53</v>
      </c>
      <c r="I538">
        <f t="shared" si="81"/>
        <v>54309</v>
      </c>
      <c r="J538" s="34">
        <f t="shared" si="82"/>
        <v>1.5097946045431465E-3</v>
      </c>
      <c r="K538">
        <f t="shared" si="83"/>
        <v>103.95918119189811</v>
      </c>
      <c r="L538" s="35"/>
      <c r="N538" s="33">
        <v>44031</v>
      </c>
      <c r="O538">
        <v>9171.94</v>
      </c>
      <c r="AC538" s="40">
        <v>44031</v>
      </c>
      <c r="AD538">
        <v>9171.94</v>
      </c>
      <c r="AF538" s="40">
        <v>44244</v>
      </c>
      <c r="AG538">
        <v>9084</v>
      </c>
    </row>
    <row r="539" spans="1:33" x14ac:dyDescent="0.25">
      <c r="A539" s="33">
        <v>44033</v>
      </c>
      <c r="B539">
        <v>9376.5300000000007</v>
      </c>
      <c r="D539" s="5">
        <v>44246</v>
      </c>
      <c r="E539">
        <v>57619</v>
      </c>
      <c r="G539" s="5">
        <f t="shared" si="79"/>
        <v>44246</v>
      </c>
      <c r="H539">
        <f t="shared" si="80"/>
        <v>55629.08</v>
      </c>
      <c r="I539">
        <f t="shared" si="81"/>
        <v>57619</v>
      </c>
      <c r="J539" s="34">
        <f t="shared" si="82"/>
        <v>8.070915563842096E-3</v>
      </c>
      <c r="K539">
        <f t="shared" si="83"/>
        <v>104.79822696538409</v>
      </c>
      <c r="L539" s="35"/>
      <c r="N539" s="33">
        <v>44032</v>
      </c>
      <c r="O539">
        <v>9175.4699999999993</v>
      </c>
      <c r="AC539" s="40">
        <v>44032</v>
      </c>
      <c r="AD539">
        <v>9175.4699999999993</v>
      </c>
      <c r="AF539" s="40">
        <v>44245</v>
      </c>
      <c r="AG539">
        <v>9084</v>
      </c>
    </row>
    <row r="540" spans="1:33" x14ac:dyDescent="0.25">
      <c r="A540" s="33">
        <v>44034</v>
      </c>
      <c r="B540">
        <v>9377.2999999999993</v>
      </c>
      <c r="D540" s="5">
        <v>44249</v>
      </c>
      <c r="E540">
        <v>55741</v>
      </c>
      <c r="G540" s="5">
        <f t="shared" si="79"/>
        <v>44249</v>
      </c>
      <c r="H540">
        <f t="shared" si="80"/>
        <v>54938.64</v>
      </c>
      <c r="I540">
        <f t="shared" si="81"/>
        <v>55741</v>
      </c>
      <c r="J540" s="34">
        <f t="shared" si="82"/>
        <v>2.0181921234253219E-2</v>
      </c>
      <c r="K540">
        <f t="shared" si="83"/>
        <v>106.91325652748887</v>
      </c>
      <c r="L540" s="35"/>
      <c r="N540" s="33">
        <v>44033</v>
      </c>
      <c r="O540">
        <v>9376.5300000000007</v>
      </c>
      <c r="AC540" s="40">
        <v>44033</v>
      </c>
      <c r="AD540">
        <v>9376.5300000000007</v>
      </c>
      <c r="AF540" s="40">
        <v>44246</v>
      </c>
      <c r="AG540">
        <v>9084</v>
      </c>
    </row>
    <row r="541" spans="1:33" x14ac:dyDescent="0.25">
      <c r="A541" s="33">
        <v>44035</v>
      </c>
      <c r="B541">
        <v>9593.77</v>
      </c>
      <c r="D541" s="5">
        <v>44250</v>
      </c>
      <c r="E541">
        <v>49453</v>
      </c>
      <c r="G541" s="5">
        <f t="shared" si="79"/>
        <v>44250</v>
      </c>
      <c r="H541">
        <f t="shared" si="80"/>
        <v>47962.92</v>
      </c>
      <c r="I541">
        <f t="shared" si="81"/>
        <v>49453</v>
      </c>
      <c r="J541" s="34">
        <f t="shared" si="82"/>
        <v>-1.4165479607211151E-2</v>
      </c>
      <c r="K541">
        <f t="shared" si="83"/>
        <v>105.39877897240819</v>
      </c>
      <c r="L541" s="35"/>
      <c r="N541" s="33">
        <v>44034</v>
      </c>
      <c r="O541">
        <v>9377.2999999999993</v>
      </c>
      <c r="AC541" s="40">
        <v>44034</v>
      </c>
      <c r="AD541">
        <v>9377.2999999999993</v>
      </c>
      <c r="AF541" s="40">
        <v>44249</v>
      </c>
      <c r="AG541">
        <v>9084</v>
      </c>
    </row>
    <row r="542" spans="1:33" x14ac:dyDescent="0.25">
      <c r="A542" s="33">
        <v>44036</v>
      </c>
      <c r="B542">
        <v>9629.6200000000008</v>
      </c>
      <c r="D542" s="5">
        <v>44251</v>
      </c>
      <c r="E542">
        <v>50984</v>
      </c>
      <c r="G542" s="5">
        <f t="shared" si="79"/>
        <v>44251</v>
      </c>
      <c r="H542">
        <f t="shared" si="80"/>
        <v>48758.53</v>
      </c>
      <c r="I542">
        <f t="shared" si="81"/>
        <v>50984</v>
      </c>
      <c r="J542" s="34">
        <f t="shared" si="82"/>
        <v>-1.4370665466459709E-2</v>
      </c>
      <c r="K542">
        <f t="shared" si="83"/>
        <v>103.88412837922239</v>
      </c>
      <c r="L542" s="35"/>
      <c r="N542" s="33">
        <v>44035</v>
      </c>
      <c r="O542">
        <v>9593.77</v>
      </c>
      <c r="AC542" s="40">
        <v>44035</v>
      </c>
      <c r="AD542">
        <v>9593.77</v>
      </c>
      <c r="AF542" s="40">
        <v>44250</v>
      </c>
      <c r="AG542">
        <v>9084</v>
      </c>
    </row>
    <row r="543" spans="1:33" x14ac:dyDescent="0.25">
      <c r="A543" s="33">
        <v>44037</v>
      </c>
      <c r="B543">
        <v>9729.4500000000007</v>
      </c>
      <c r="D543" s="5">
        <v>44252</v>
      </c>
      <c r="E543">
        <v>50968</v>
      </c>
      <c r="G543" s="5">
        <f t="shared" si="79"/>
        <v>44252</v>
      </c>
      <c r="H543">
        <f t="shared" si="80"/>
        <v>48083.51</v>
      </c>
      <c r="I543">
        <f t="shared" si="81"/>
        <v>50968</v>
      </c>
      <c r="J543" s="34">
        <f t="shared" si="82"/>
        <v>-1.3530317787971868E-2</v>
      </c>
      <c r="K543">
        <f t="shared" si="83"/>
        <v>102.47854310912504</v>
      </c>
      <c r="L543" s="35"/>
      <c r="N543" s="33">
        <v>44036</v>
      </c>
      <c r="O543">
        <v>9629.6200000000008</v>
      </c>
      <c r="AC543" s="40">
        <v>44036</v>
      </c>
      <c r="AD543">
        <v>9629.6200000000008</v>
      </c>
      <c r="AF543" s="40">
        <v>44251</v>
      </c>
      <c r="AG543">
        <v>9084</v>
      </c>
    </row>
    <row r="544" spans="1:33" x14ac:dyDescent="0.25">
      <c r="A544" s="33">
        <v>44038</v>
      </c>
      <c r="B544">
        <v>9895.6299999999992</v>
      </c>
      <c r="D544" s="5">
        <v>44253</v>
      </c>
      <c r="E544">
        <v>47781</v>
      </c>
      <c r="G544" s="5">
        <f t="shared" si="79"/>
        <v>44253</v>
      </c>
      <c r="H544">
        <f t="shared" si="80"/>
        <v>45672.06</v>
      </c>
      <c r="I544">
        <f t="shared" si="81"/>
        <v>47781</v>
      </c>
      <c r="J544" s="34">
        <f t="shared" si="82"/>
        <v>1.2378141358518668E-2</v>
      </c>
      <c r="K544">
        <f t="shared" si="83"/>
        <v>103.74703700194485</v>
      </c>
      <c r="L544" s="35"/>
      <c r="N544" s="33">
        <v>44037</v>
      </c>
      <c r="O544">
        <v>9729.4500000000007</v>
      </c>
      <c r="AC544" s="40">
        <v>44037</v>
      </c>
      <c r="AD544">
        <v>9729.4500000000007</v>
      </c>
      <c r="AF544" s="40">
        <v>44252</v>
      </c>
      <c r="AG544">
        <v>9084</v>
      </c>
    </row>
    <row r="545" spans="1:33" x14ac:dyDescent="0.25">
      <c r="A545" s="33">
        <v>44039</v>
      </c>
      <c r="B545">
        <v>10891.81</v>
      </c>
      <c r="D545" s="5">
        <v>44256</v>
      </c>
      <c r="E545">
        <v>50406</v>
      </c>
      <c r="G545" s="5">
        <f t="shared" si="79"/>
        <v>44256</v>
      </c>
      <c r="H545">
        <f t="shared" si="80"/>
        <v>48856.4</v>
      </c>
      <c r="I545">
        <f t="shared" si="81"/>
        <v>50406</v>
      </c>
      <c r="J545" s="34">
        <f t="shared" si="82"/>
        <v>1.4783683357165733E-2</v>
      </c>
      <c r="K545">
        <f t="shared" si="83"/>
        <v>105.28080034622576</v>
      </c>
      <c r="L545" s="35"/>
      <c r="N545" s="33">
        <v>44038</v>
      </c>
      <c r="O545">
        <v>9895.6299999999992</v>
      </c>
      <c r="AC545" s="40">
        <v>44038</v>
      </c>
      <c r="AD545">
        <v>9895.6299999999992</v>
      </c>
      <c r="AF545" s="40">
        <v>44253</v>
      </c>
      <c r="AG545">
        <v>9084</v>
      </c>
    </row>
    <row r="546" spans="1:33" x14ac:dyDescent="0.25">
      <c r="A546" s="33">
        <v>44040</v>
      </c>
      <c r="B546">
        <v>10981.18</v>
      </c>
      <c r="D546" s="5">
        <v>44257</v>
      </c>
      <c r="E546">
        <v>49323</v>
      </c>
      <c r="G546" s="5">
        <f t="shared" si="79"/>
        <v>44257</v>
      </c>
      <c r="H546">
        <f t="shared" si="80"/>
        <v>47451.1</v>
      </c>
      <c r="I546">
        <f t="shared" si="81"/>
        <v>49323</v>
      </c>
      <c r="J546" s="34">
        <f t="shared" si="82"/>
        <v>-7.278350202038153E-3</v>
      </c>
      <c r="K546">
        <f t="shared" si="83"/>
        <v>104.51452981175507</v>
      </c>
      <c r="L546" s="35"/>
      <c r="N546" s="33">
        <v>44039</v>
      </c>
      <c r="O546">
        <v>10891.81</v>
      </c>
      <c r="AC546" s="40">
        <v>44039</v>
      </c>
      <c r="AD546">
        <v>10891.81</v>
      </c>
      <c r="AF546" s="40">
        <v>44256</v>
      </c>
      <c r="AG546">
        <v>9084</v>
      </c>
    </row>
    <row r="547" spans="1:33" x14ac:dyDescent="0.25">
      <c r="A547" s="33">
        <v>44041</v>
      </c>
      <c r="B547">
        <v>11222.15</v>
      </c>
      <c r="D547" s="5">
        <v>44258</v>
      </c>
      <c r="E547">
        <v>52500</v>
      </c>
      <c r="G547" s="5">
        <f t="shared" si="79"/>
        <v>44258</v>
      </c>
      <c r="H547">
        <f t="shared" si="80"/>
        <v>50952.74</v>
      </c>
      <c r="I547">
        <f t="shared" si="81"/>
        <v>52500</v>
      </c>
      <c r="J547" s="34">
        <f t="shared" si="82"/>
        <v>9.3825661697777285E-3</v>
      </c>
      <c r="K547">
        <f t="shared" si="83"/>
        <v>105.49514430341706</v>
      </c>
      <c r="L547" s="35"/>
      <c r="N547" s="33">
        <v>44040</v>
      </c>
      <c r="O547">
        <v>10981.18</v>
      </c>
      <c r="AC547" s="40">
        <v>44040</v>
      </c>
      <c r="AD547">
        <v>10981.18</v>
      </c>
      <c r="AF547" s="40">
        <v>44257</v>
      </c>
      <c r="AG547">
        <v>9084</v>
      </c>
    </row>
    <row r="548" spans="1:33" x14ac:dyDescent="0.25">
      <c r="A548" s="33">
        <v>44042</v>
      </c>
      <c r="B548">
        <v>11150.47</v>
      </c>
      <c r="D548" s="5">
        <v>44259</v>
      </c>
      <c r="E548">
        <v>49828</v>
      </c>
      <c r="G548" s="5">
        <f t="shared" si="79"/>
        <v>44259</v>
      </c>
      <c r="H548">
        <f t="shared" si="80"/>
        <v>47918.879999999997</v>
      </c>
      <c r="I548">
        <f t="shared" si="81"/>
        <v>49828</v>
      </c>
      <c r="J548" s="34">
        <f t="shared" si="82"/>
        <v>-8.6473890529781272E-3</v>
      </c>
      <c r="K548">
        <f t="shared" si="83"/>
        <v>104.58288674742535</v>
      </c>
      <c r="L548" s="35"/>
      <c r="N548" s="33">
        <v>44041</v>
      </c>
      <c r="O548">
        <v>11222.15</v>
      </c>
      <c r="AC548" s="40">
        <v>44041</v>
      </c>
      <c r="AD548">
        <v>11222.15</v>
      </c>
      <c r="AF548" s="40">
        <v>44258</v>
      </c>
      <c r="AG548">
        <v>9084</v>
      </c>
    </row>
    <row r="549" spans="1:33" x14ac:dyDescent="0.25">
      <c r="A549" s="33">
        <v>44043</v>
      </c>
      <c r="B549">
        <v>11345.63</v>
      </c>
      <c r="D549" s="5">
        <v>44260</v>
      </c>
      <c r="E549">
        <v>51113</v>
      </c>
      <c r="G549" s="5">
        <f t="shared" si="79"/>
        <v>44260</v>
      </c>
      <c r="H549">
        <f t="shared" si="80"/>
        <v>49053.13</v>
      </c>
      <c r="I549">
        <f t="shared" si="81"/>
        <v>51113</v>
      </c>
      <c r="J549" s="34">
        <f t="shared" si="82"/>
        <v>-2.1185021834098094E-3</v>
      </c>
      <c r="K549">
        <f t="shared" si="83"/>
        <v>104.36132767350362</v>
      </c>
      <c r="L549" s="35"/>
      <c r="N549" s="33">
        <v>44042</v>
      </c>
      <c r="O549">
        <v>11150.47</v>
      </c>
      <c r="AC549" s="40">
        <v>44042</v>
      </c>
      <c r="AD549">
        <v>11150.47</v>
      </c>
      <c r="AF549" s="40">
        <v>44259</v>
      </c>
      <c r="AG549">
        <v>9084</v>
      </c>
    </row>
    <row r="550" spans="1:33" x14ac:dyDescent="0.25">
      <c r="A550" s="33">
        <v>44044</v>
      </c>
      <c r="B550">
        <v>11847.66</v>
      </c>
      <c r="D550" s="5">
        <v>44263</v>
      </c>
      <c r="E550">
        <v>53784</v>
      </c>
      <c r="G550" s="5">
        <f t="shared" si="79"/>
        <v>44263</v>
      </c>
      <c r="H550">
        <f t="shared" si="80"/>
        <v>51878.94</v>
      </c>
      <c r="I550">
        <f t="shared" si="81"/>
        <v>53784</v>
      </c>
      <c r="J550" s="34">
        <f t="shared" si="82"/>
        <v>5.3503648255250891E-3</v>
      </c>
      <c r="K550">
        <f t="shared" si="83"/>
        <v>104.91969885023303</v>
      </c>
      <c r="L550" s="35"/>
      <c r="N550" s="33">
        <v>44043</v>
      </c>
      <c r="O550">
        <v>11345.63</v>
      </c>
      <c r="AC550" s="40">
        <v>44043</v>
      </c>
      <c r="AD550">
        <v>11345.63</v>
      </c>
      <c r="AF550" s="40">
        <v>44260</v>
      </c>
      <c r="AG550">
        <v>9084</v>
      </c>
    </row>
    <row r="551" spans="1:33" x14ac:dyDescent="0.25">
      <c r="A551" s="33">
        <v>44045</v>
      </c>
      <c r="B551">
        <v>11090.63</v>
      </c>
      <c r="D551" s="5">
        <v>44264</v>
      </c>
      <c r="E551">
        <v>56440</v>
      </c>
      <c r="G551" s="5">
        <f t="shared" si="79"/>
        <v>44264</v>
      </c>
      <c r="H551">
        <f t="shared" si="80"/>
        <v>54320.06</v>
      </c>
      <c r="I551">
        <f t="shared" si="81"/>
        <v>56440</v>
      </c>
      <c r="J551" s="34">
        <f t="shared" si="82"/>
        <v>-2.3285549581963938E-3</v>
      </c>
      <c r="K551">
        <f t="shared" si="83"/>
        <v>104.67538756526285</v>
      </c>
      <c r="L551" s="35"/>
      <c r="N551" s="33">
        <v>44044</v>
      </c>
      <c r="O551">
        <v>11847.66</v>
      </c>
      <c r="AC551" s="40">
        <v>44044</v>
      </c>
      <c r="AD551">
        <v>11847.66</v>
      </c>
      <c r="AF551" s="40">
        <v>44263</v>
      </c>
      <c r="AG551">
        <v>9084</v>
      </c>
    </row>
    <row r="552" spans="1:33" x14ac:dyDescent="0.25">
      <c r="A552" s="33">
        <v>44046</v>
      </c>
      <c r="B552">
        <v>11383.53</v>
      </c>
      <c r="D552" s="5">
        <v>44265</v>
      </c>
      <c r="E552">
        <v>58400</v>
      </c>
      <c r="G552" s="5">
        <f t="shared" si="79"/>
        <v>44265</v>
      </c>
      <c r="H552">
        <f t="shared" si="80"/>
        <v>56931.78</v>
      </c>
      <c r="I552">
        <f t="shared" si="81"/>
        <v>58400</v>
      </c>
      <c r="J552" s="34">
        <f t="shared" si="82"/>
        <v>1.3353068118387768E-2</v>
      </c>
      <c r="K552">
        <f t="shared" si="83"/>
        <v>106.07312514574045</v>
      </c>
      <c r="L552" s="35"/>
      <c r="N552" s="33">
        <v>44045</v>
      </c>
      <c r="O552">
        <v>11090.63</v>
      </c>
      <c r="AC552" s="40">
        <v>44045</v>
      </c>
      <c r="AD552">
        <v>11090.63</v>
      </c>
      <c r="AF552" s="40">
        <v>44264</v>
      </c>
      <c r="AG552">
        <v>9084</v>
      </c>
    </row>
    <row r="553" spans="1:33" x14ac:dyDescent="0.25">
      <c r="A553" s="33">
        <v>44047</v>
      </c>
      <c r="B553">
        <v>11214.45</v>
      </c>
      <c r="D553" s="5">
        <v>44266</v>
      </c>
      <c r="E553">
        <v>59777</v>
      </c>
      <c r="G553" s="5">
        <f t="shared" si="79"/>
        <v>44266</v>
      </c>
      <c r="H553">
        <f t="shared" si="80"/>
        <v>57624.02</v>
      </c>
      <c r="I553">
        <f t="shared" si="81"/>
        <v>59777</v>
      </c>
      <c r="J553" s="34">
        <f t="shared" si="82"/>
        <v>-1.141965318024929E-2</v>
      </c>
      <c r="K553">
        <f t="shared" si="83"/>
        <v>104.86180684483091</v>
      </c>
      <c r="L553" s="35"/>
      <c r="N553" s="33">
        <v>44046</v>
      </c>
      <c r="O553">
        <v>11383.53</v>
      </c>
      <c r="AC553" s="40">
        <v>44046</v>
      </c>
      <c r="AD553">
        <v>11383.53</v>
      </c>
      <c r="AF553" s="40">
        <v>44265</v>
      </c>
      <c r="AG553">
        <v>9084</v>
      </c>
    </row>
    <row r="554" spans="1:33" x14ac:dyDescent="0.25">
      <c r="A554" s="33">
        <v>44048</v>
      </c>
      <c r="B554">
        <v>11692.68</v>
      </c>
      <c r="D554" s="5">
        <v>44267</v>
      </c>
      <c r="E554">
        <v>58869</v>
      </c>
      <c r="G554" s="5">
        <f t="shared" si="79"/>
        <v>44267</v>
      </c>
      <c r="H554">
        <f t="shared" si="80"/>
        <v>56965.96</v>
      </c>
      <c r="I554">
        <f t="shared" si="81"/>
        <v>58869</v>
      </c>
      <c r="J554" s="34">
        <f t="shared" si="82"/>
        <v>3.7698981899038086E-3</v>
      </c>
      <c r="K554">
        <f t="shared" si="83"/>
        <v>105.25712518064529</v>
      </c>
      <c r="L554" s="35"/>
      <c r="N554" s="33">
        <v>44047</v>
      </c>
      <c r="O554">
        <v>11214.45</v>
      </c>
      <c r="AC554" s="40">
        <v>44047</v>
      </c>
      <c r="AD554">
        <v>11214.45</v>
      </c>
      <c r="AF554" s="40">
        <v>44266</v>
      </c>
      <c r="AG554">
        <v>9084</v>
      </c>
    </row>
    <row r="555" spans="1:33" x14ac:dyDescent="0.25">
      <c r="A555" s="33">
        <v>44049</v>
      </c>
      <c r="B555">
        <v>11851.58</v>
      </c>
      <c r="D555" s="5">
        <v>44270</v>
      </c>
      <c r="E555">
        <v>58688</v>
      </c>
      <c r="G555" s="5">
        <f t="shared" si="79"/>
        <v>44270</v>
      </c>
      <c r="H555">
        <f t="shared" si="80"/>
        <v>56414.61</v>
      </c>
      <c r="I555">
        <f t="shared" si="81"/>
        <v>58688</v>
      </c>
      <c r="J555" s="34">
        <f t="shared" si="82"/>
        <v>-6.6039636856047856E-3</v>
      </c>
      <c r="K555">
        <f t="shared" si="83"/>
        <v>104.56201094830115</v>
      </c>
      <c r="L555" s="35"/>
      <c r="N555" s="33">
        <v>44048</v>
      </c>
      <c r="O555">
        <v>11692.68</v>
      </c>
      <c r="AC555" s="40">
        <v>44048</v>
      </c>
      <c r="AD555">
        <v>11692.68</v>
      </c>
      <c r="AF555" s="40">
        <v>44267</v>
      </c>
      <c r="AG555">
        <v>9084</v>
      </c>
    </row>
    <row r="556" spans="1:33" x14ac:dyDescent="0.25">
      <c r="A556" s="33">
        <v>44050</v>
      </c>
      <c r="B556">
        <v>11575.83</v>
      </c>
      <c r="D556" s="5">
        <v>44271</v>
      </c>
      <c r="E556">
        <v>57667</v>
      </c>
      <c r="G556" s="5">
        <f t="shared" si="79"/>
        <v>44271</v>
      </c>
      <c r="H556">
        <f t="shared" si="80"/>
        <v>56388.15</v>
      </c>
      <c r="I556">
        <f t="shared" si="81"/>
        <v>57667</v>
      </c>
      <c r="J556" s="34">
        <f t="shared" si="82"/>
        <v>1.6928055440848078E-2</v>
      </c>
      <c r="K556">
        <f t="shared" si="83"/>
        <v>106.33204246664054</v>
      </c>
      <c r="L556" s="35"/>
      <c r="N556" s="33">
        <v>44049</v>
      </c>
      <c r="O556">
        <v>11851.58</v>
      </c>
      <c r="AC556" s="40">
        <v>44049</v>
      </c>
      <c r="AD556">
        <v>11851.58</v>
      </c>
      <c r="AF556" s="40">
        <v>44270</v>
      </c>
      <c r="AG556">
        <v>9084</v>
      </c>
    </row>
    <row r="557" spans="1:33" x14ac:dyDescent="0.25">
      <c r="A557" s="33">
        <v>44051</v>
      </c>
      <c r="B557">
        <v>11716.3</v>
      </c>
      <c r="D557" s="5">
        <v>44272</v>
      </c>
      <c r="E557">
        <v>59802</v>
      </c>
      <c r="G557" s="5">
        <f t="shared" si="79"/>
        <v>44272</v>
      </c>
      <c r="H557">
        <f t="shared" si="80"/>
        <v>57751.66</v>
      </c>
      <c r="I557">
        <f t="shared" si="81"/>
        <v>59802</v>
      </c>
      <c r="J557" s="34">
        <f t="shared" si="82"/>
        <v>-1.2842117623906413E-2</v>
      </c>
      <c r="K557">
        <f t="shared" si="83"/>
        <v>104.96651387009373</v>
      </c>
      <c r="L557" s="35"/>
      <c r="N557" s="33">
        <v>44050</v>
      </c>
      <c r="O557">
        <v>11575.83</v>
      </c>
      <c r="AC557" s="40">
        <v>44050</v>
      </c>
      <c r="AD557">
        <v>11575.83</v>
      </c>
      <c r="AF557" s="40">
        <v>44271</v>
      </c>
      <c r="AG557">
        <v>9084</v>
      </c>
    </row>
    <row r="558" spans="1:33" x14ac:dyDescent="0.25">
      <c r="A558" s="33">
        <v>44052</v>
      </c>
      <c r="B558">
        <v>11679.9</v>
      </c>
      <c r="D558" s="5">
        <v>44273</v>
      </c>
      <c r="E558">
        <v>59168</v>
      </c>
      <c r="G558" s="5">
        <f t="shared" si="79"/>
        <v>44273</v>
      </c>
      <c r="H558">
        <f t="shared" si="80"/>
        <v>57501.51</v>
      </c>
      <c r="I558">
        <f t="shared" si="81"/>
        <v>59168</v>
      </c>
      <c r="J558" s="34">
        <f t="shared" si="82"/>
        <v>6.2701748935880541E-3</v>
      </c>
      <c r="K558">
        <f t="shared" si="83"/>
        <v>105.62467227002946</v>
      </c>
      <c r="L558" s="35"/>
      <c r="N558" s="33">
        <v>44051</v>
      </c>
      <c r="O558">
        <v>11716.3</v>
      </c>
      <c r="AC558" s="40">
        <v>44051</v>
      </c>
      <c r="AD558">
        <v>11716.3</v>
      </c>
      <c r="AF558" s="40">
        <v>44272</v>
      </c>
      <c r="AG558">
        <v>9084</v>
      </c>
    </row>
    <row r="559" spans="1:33" x14ac:dyDescent="0.25">
      <c r="A559" s="33">
        <v>44053</v>
      </c>
      <c r="B559">
        <v>11859.27</v>
      </c>
      <c r="D559" s="5">
        <v>44274</v>
      </c>
      <c r="E559">
        <v>60829</v>
      </c>
      <c r="G559" s="5">
        <f t="shared" si="79"/>
        <v>44274</v>
      </c>
      <c r="H559">
        <f t="shared" si="80"/>
        <v>58410.01</v>
      </c>
      <c r="I559">
        <f t="shared" si="81"/>
        <v>60829</v>
      </c>
      <c r="J559" s="34">
        <f t="shared" si="82"/>
        <v>-1.2273021725337507E-2</v>
      </c>
      <c r="K559">
        <f t="shared" si="83"/>
        <v>104.32833837252774</v>
      </c>
      <c r="L559" s="35"/>
      <c r="N559" s="33">
        <v>44052</v>
      </c>
      <c r="O559">
        <v>11679.9</v>
      </c>
      <c r="AC559" s="40">
        <v>44052</v>
      </c>
      <c r="AD559">
        <v>11679.9</v>
      </c>
      <c r="AF559" s="40">
        <v>44273</v>
      </c>
      <c r="AG559">
        <v>9084</v>
      </c>
    </row>
    <row r="560" spans="1:33" x14ac:dyDescent="0.25">
      <c r="A560" s="33">
        <v>44054</v>
      </c>
      <c r="B560">
        <v>11212.89</v>
      </c>
      <c r="D560" s="5">
        <v>44277</v>
      </c>
      <c r="E560">
        <v>57353</v>
      </c>
      <c r="G560" s="5">
        <f t="shared" si="79"/>
        <v>44277</v>
      </c>
      <c r="H560">
        <f t="shared" si="80"/>
        <v>54554.83</v>
      </c>
      <c r="I560">
        <f t="shared" si="81"/>
        <v>57353</v>
      </c>
      <c r="J560" s="34">
        <f t="shared" si="82"/>
        <v>-8.8582465985361791E-3</v>
      </c>
      <c r="K560">
        <f t="shared" si="83"/>
        <v>103.40417222400836</v>
      </c>
      <c r="L560" s="35"/>
      <c r="N560" s="33">
        <v>44053</v>
      </c>
      <c r="O560">
        <v>11859.27</v>
      </c>
      <c r="AC560" s="40">
        <v>44053</v>
      </c>
      <c r="AD560">
        <v>11859.27</v>
      </c>
      <c r="AF560" s="40">
        <v>44274</v>
      </c>
      <c r="AG560">
        <v>9084</v>
      </c>
    </row>
    <row r="561" spans="1:33" x14ac:dyDescent="0.25">
      <c r="A561" s="33">
        <v>44055</v>
      </c>
      <c r="B561">
        <v>11565.95</v>
      </c>
      <c r="D561" s="5">
        <v>44278</v>
      </c>
      <c r="E561">
        <v>56713</v>
      </c>
      <c r="G561" s="5">
        <f t="shared" si="79"/>
        <v>44278</v>
      </c>
      <c r="H561">
        <f t="shared" si="80"/>
        <v>54447.56</v>
      </c>
      <c r="I561">
        <f t="shared" si="81"/>
        <v>56713</v>
      </c>
      <c r="J561" s="34">
        <f t="shared" si="82"/>
        <v>9.192684217753988E-3</v>
      </c>
      <c r="K561">
        <f t="shared" si="83"/>
        <v>104.35473412606193</v>
      </c>
      <c r="L561" s="35"/>
      <c r="N561" s="33">
        <v>44054</v>
      </c>
      <c r="O561">
        <v>11212.89</v>
      </c>
      <c r="AC561" s="40">
        <v>44054</v>
      </c>
      <c r="AD561">
        <v>11212.89</v>
      </c>
      <c r="AF561" s="40">
        <v>44277</v>
      </c>
      <c r="AG561">
        <v>9084</v>
      </c>
    </row>
    <row r="562" spans="1:33" x14ac:dyDescent="0.25">
      <c r="A562" s="33">
        <v>44056</v>
      </c>
      <c r="B562">
        <v>11615.32</v>
      </c>
      <c r="D562" s="5">
        <v>44279</v>
      </c>
      <c r="E562">
        <v>56362</v>
      </c>
      <c r="G562" s="5">
        <f t="shared" si="79"/>
        <v>44279</v>
      </c>
      <c r="H562">
        <f t="shared" si="80"/>
        <v>54050.57</v>
      </c>
      <c r="I562">
        <f t="shared" si="81"/>
        <v>56362</v>
      </c>
      <c r="J562" s="34">
        <f t="shared" si="82"/>
        <v>-1.1021786413178969E-3</v>
      </c>
      <c r="K562">
        <f t="shared" si="83"/>
        <v>104.23971656698778</v>
      </c>
      <c r="L562" s="35"/>
      <c r="N562" s="33">
        <v>44055</v>
      </c>
      <c r="O562">
        <v>11565.95</v>
      </c>
      <c r="AC562" s="40">
        <v>44055</v>
      </c>
      <c r="AD562">
        <v>11565.95</v>
      </c>
      <c r="AF562" s="40">
        <v>44278</v>
      </c>
      <c r="AG562">
        <v>9084</v>
      </c>
    </row>
    <row r="563" spans="1:33" x14ac:dyDescent="0.25">
      <c r="A563" s="33">
        <v>44057</v>
      </c>
      <c r="B563">
        <v>11770.13</v>
      </c>
      <c r="D563" s="5">
        <v>44280</v>
      </c>
      <c r="E563">
        <v>53835</v>
      </c>
      <c r="G563" s="5">
        <f t="shared" si="79"/>
        <v>44280</v>
      </c>
      <c r="H563">
        <f t="shared" si="80"/>
        <v>52001.01</v>
      </c>
      <c r="I563">
        <f t="shared" si="81"/>
        <v>53835</v>
      </c>
      <c r="J563" s="34">
        <f t="shared" si="82"/>
        <v>6.9158685452992419E-3</v>
      </c>
      <c r="K563">
        <f t="shared" si="83"/>
        <v>104.96062474396432</v>
      </c>
      <c r="L563" s="35"/>
      <c r="N563" s="33">
        <v>44056</v>
      </c>
      <c r="O563">
        <v>11615.32</v>
      </c>
      <c r="AC563" s="40">
        <v>44056</v>
      </c>
      <c r="AD563">
        <v>11615.32</v>
      </c>
      <c r="AF563" s="40">
        <v>44279</v>
      </c>
      <c r="AG563">
        <v>9084</v>
      </c>
    </row>
    <row r="564" spans="1:33" x14ac:dyDescent="0.25">
      <c r="A564" s="33">
        <v>44058</v>
      </c>
      <c r="B564">
        <v>11870.5</v>
      </c>
      <c r="D564" s="5">
        <v>44281</v>
      </c>
      <c r="E564">
        <v>55536</v>
      </c>
      <c r="G564" s="5">
        <f t="shared" si="79"/>
        <v>44281</v>
      </c>
      <c r="H564">
        <f t="shared" si="80"/>
        <v>54002.49</v>
      </c>
      <c r="I564">
        <f t="shared" si="81"/>
        <v>55536</v>
      </c>
      <c r="J564" s="34">
        <f t="shared" si="82"/>
        <v>6.8927074216826867E-3</v>
      </c>
      <c r="K564">
        <f t="shared" si="83"/>
        <v>105.68408762112149</v>
      </c>
      <c r="L564" s="35"/>
      <c r="N564" s="33">
        <v>44057</v>
      </c>
      <c r="O564">
        <v>11770.13</v>
      </c>
      <c r="AC564" s="40">
        <v>44057</v>
      </c>
      <c r="AD564">
        <v>11770.13</v>
      </c>
      <c r="AF564" s="40">
        <v>44280</v>
      </c>
      <c r="AG564">
        <v>9084</v>
      </c>
    </row>
    <row r="565" spans="1:33" x14ac:dyDescent="0.25">
      <c r="A565" s="33">
        <v>44059</v>
      </c>
      <c r="B565">
        <v>11849.5</v>
      </c>
      <c r="D565" s="5">
        <v>44284</v>
      </c>
      <c r="E565">
        <v>59799</v>
      </c>
      <c r="G565" s="5">
        <f t="shared" si="79"/>
        <v>44284</v>
      </c>
      <c r="H565">
        <f t="shared" si="80"/>
        <v>57234.35</v>
      </c>
      <c r="I565">
        <f t="shared" si="81"/>
        <v>59799</v>
      </c>
      <c r="J565" s="34">
        <f t="shared" si="82"/>
        <v>-1.6914520208334061E-2</v>
      </c>
      <c r="K565">
        <f t="shared" si="83"/>
        <v>103.89649198535469</v>
      </c>
      <c r="L565" s="35"/>
      <c r="N565" s="33">
        <v>44058</v>
      </c>
      <c r="O565">
        <v>11870.5</v>
      </c>
      <c r="AC565" s="40">
        <v>44058</v>
      </c>
      <c r="AD565">
        <v>11870.5</v>
      </c>
      <c r="AF565" s="40">
        <v>44281</v>
      </c>
      <c r="AG565">
        <v>9084</v>
      </c>
    </row>
    <row r="566" spans="1:33" x14ac:dyDescent="0.25">
      <c r="A566" s="33">
        <v>44060</v>
      </c>
      <c r="B566">
        <v>12327.23</v>
      </c>
      <c r="D566" s="5">
        <v>44285</v>
      </c>
      <c r="E566">
        <v>61335</v>
      </c>
      <c r="G566" s="5">
        <f t="shared" si="79"/>
        <v>44285</v>
      </c>
      <c r="H566">
        <f t="shared" si="80"/>
        <v>58673.67</v>
      </c>
      <c r="I566">
        <f t="shared" si="81"/>
        <v>61335</v>
      </c>
      <c r="J566" s="34">
        <f t="shared" si="82"/>
        <v>-5.3821308926704781E-4</v>
      </c>
      <c r="K566">
        <f t="shared" si="83"/>
        <v>103.84057353343924</v>
      </c>
      <c r="L566" s="35"/>
      <c r="N566" s="33">
        <v>44059</v>
      </c>
      <c r="O566">
        <v>11849.5</v>
      </c>
      <c r="AC566" s="40">
        <v>44059</v>
      </c>
      <c r="AD566">
        <v>11849.5</v>
      </c>
      <c r="AF566" s="40">
        <v>44284</v>
      </c>
      <c r="AG566">
        <v>9084</v>
      </c>
    </row>
    <row r="567" spans="1:33" x14ac:dyDescent="0.25">
      <c r="A567" s="33">
        <v>44061</v>
      </c>
      <c r="B567">
        <v>12030.11</v>
      </c>
      <c r="D567" s="5">
        <v>44286</v>
      </c>
      <c r="E567">
        <v>60903</v>
      </c>
      <c r="G567" s="5">
        <f t="shared" si="79"/>
        <v>44286</v>
      </c>
      <c r="H567">
        <f t="shared" si="80"/>
        <v>58960.2</v>
      </c>
      <c r="I567">
        <f t="shared" si="81"/>
        <v>60903</v>
      </c>
      <c r="J567" s="34">
        <f t="shared" si="82"/>
        <v>1.1926737996135306E-2</v>
      </c>
      <c r="K567">
        <f t="shared" si="83"/>
        <v>105.07905284734098</v>
      </c>
      <c r="L567" s="35"/>
      <c r="N567" s="33">
        <v>44060</v>
      </c>
      <c r="O567">
        <v>12327.23</v>
      </c>
      <c r="AC567" s="40">
        <v>44060</v>
      </c>
      <c r="AD567">
        <v>12327.23</v>
      </c>
      <c r="AF567" s="40">
        <v>44285</v>
      </c>
      <c r="AG567">
        <v>9084</v>
      </c>
    </row>
    <row r="568" spans="1:33" x14ac:dyDescent="0.25">
      <c r="A568" s="33">
        <v>44062</v>
      </c>
      <c r="B568">
        <v>11715.31</v>
      </c>
      <c r="D568" s="5">
        <v>44287</v>
      </c>
      <c r="E568">
        <v>61242</v>
      </c>
      <c r="G568" s="5">
        <f t="shared" si="79"/>
        <v>44287</v>
      </c>
      <c r="H568">
        <f t="shared" si="80"/>
        <v>58859.78</v>
      </c>
      <c r="I568">
        <f t="shared" si="81"/>
        <v>61242</v>
      </c>
      <c r="J568" s="34">
        <f t="shared" si="82"/>
        <v>-7.2694110896419639E-3</v>
      </c>
      <c r="K568">
        <f t="shared" si="83"/>
        <v>104.31519001528343</v>
      </c>
      <c r="L568" s="35"/>
      <c r="N568" s="33">
        <v>44061</v>
      </c>
      <c r="O568">
        <v>12030.11</v>
      </c>
      <c r="AC568" s="40">
        <v>44061</v>
      </c>
      <c r="AD568">
        <v>12030.11</v>
      </c>
      <c r="AF568" s="40">
        <v>44286</v>
      </c>
      <c r="AG568">
        <v>9084</v>
      </c>
    </row>
    <row r="569" spans="1:33" x14ac:dyDescent="0.25">
      <c r="A569" s="33">
        <v>44063</v>
      </c>
      <c r="B569">
        <v>11863.08</v>
      </c>
      <c r="D569" s="5">
        <v>44288</v>
      </c>
      <c r="E569">
        <v>61242</v>
      </c>
      <c r="G569" s="5">
        <f t="shared" si="79"/>
        <v>44288</v>
      </c>
      <c r="H569">
        <f t="shared" si="80"/>
        <v>58674.76</v>
      </c>
      <c r="I569">
        <f t="shared" si="81"/>
        <v>61242</v>
      </c>
      <c r="J569" s="34">
        <f t="shared" si="82"/>
        <v>-3.1434028465616715E-3</v>
      </c>
      <c r="K569">
        <f t="shared" si="83"/>
        <v>103.98728535004977</v>
      </c>
      <c r="L569" s="35"/>
      <c r="N569" s="33">
        <v>44062</v>
      </c>
      <c r="O569">
        <v>11715.31</v>
      </c>
      <c r="AC569" s="40">
        <v>44062</v>
      </c>
      <c r="AD569">
        <v>11715.31</v>
      </c>
      <c r="AF569" s="40">
        <v>44287</v>
      </c>
      <c r="AG569">
        <v>9084</v>
      </c>
    </row>
    <row r="570" spans="1:33" x14ac:dyDescent="0.25">
      <c r="A570" s="33">
        <v>44064</v>
      </c>
      <c r="B570">
        <v>11621.41</v>
      </c>
      <c r="D570" s="5">
        <v>44291</v>
      </c>
      <c r="E570">
        <v>61473</v>
      </c>
      <c r="G570" s="5">
        <f t="shared" si="79"/>
        <v>44291</v>
      </c>
      <c r="H570">
        <f t="shared" si="80"/>
        <v>58799.14</v>
      </c>
      <c r="I570">
        <f t="shared" si="81"/>
        <v>61473</v>
      </c>
      <c r="J570" s="34">
        <f t="shared" si="82"/>
        <v>-1.6521000331342073E-3</v>
      </c>
      <c r="K570">
        <f t="shared" si="83"/>
        <v>103.81548795247743</v>
      </c>
      <c r="L570" s="35"/>
      <c r="N570" s="33">
        <v>44063</v>
      </c>
      <c r="O570">
        <v>11863.08</v>
      </c>
      <c r="AC570" s="40">
        <v>44063</v>
      </c>
      <c r="AD570">
        <v>11863.08</v>
      </c>
      <c r="AF570" s="40">
        <v>44288</v>
      </c>
      <c r="AG570">
        <v>9084</v>
      </c>
    </row>
    <row r="571" spans="1:33" x14ac:dyDescent="0.25">
      <c r="A571" s="33">
        <v>44065</v>
      </c>
      <c r="B571">
        <v>11608.04</v>
      </c>
      <c r="D571" s="5">
        <v>44292</v>
      </c>
      <c r="E571">
        <v>60338</v>
      </c>
      <c r="G571" s="5">
        <f t="shared" si="79"/>
        <v>44292</v>
      </c>
      <c r="H571">
        <f t="shared" si="80"/>
        <v>58243.87</v>
      </c>
      <c r="I571">
        <f t="shared" si="81"/>
        <v>60338</v>
      </c>
      <c r="J571" s="34">
        <f t="shared" si="82"/>
        <v>9.0198849653352342E-3</v>
      </c>
      <c r="K571">
        <f t="shared" si="83"/>
        <v>104.75189171142891</v>
      </c>
      <c r="L571" s="35"/>
      <c r="N571" s="33">
        <v>44064</v>
      </c>
      <c r="O571">
        <v>11621.41</v>
      </c>
      <c r="AC571" s="40">
        <v>44064</v>
      </c>
      <c r="AD571">
        <v>11621.41</v>
      </c>
      <c r="AF571" s="40">
        <v>44291</v>
      </c>
      <c r="AG571">
        <v>9084</v>
      </c>
    </row>
    <row r="572" spans="1:33" x14ac:dyDescent="0.25">
      <c r="A572" s="33">
        <v>44066</v>
      </c>
      <c r="B572">
        <v>11669.22</v>
      </c>
      <c r="D572" s="5">
        <v>44293</v>
      </c>
      <c r="E572">
        <v>57847</v>
      </c>
      <c r="G572" s="5">
        <f t="shared" si="79"/>
        <v>44293</v>
      </c>
      <c r="H572">
        <f t="shared" si="80"/>
        <v>56227.64</v>
      </c>
      <c r="I572">
        <f t="shared" si="81"/>
        <v>57847</v>
      </c>
      <c r="J572" s="34">
        <f t="shared" si="82"/>
        <v>6.6670660545466998E-3</v>
      </c>
      <c r="K572">
        <f t="shared" si="83"/>
        <v>105.45027949280772</v>
      </c>
      <c r="L572" s="35"/>
      <c r="N572" s="33">
        <v>44065</v>
      </c>
      <c r="O572">
        <v>11608.04</v>
      </c>
      <c r="AC572" s="40">
        <v>44065</v>
      </c>
      <c r="AD572">
        <v>11608.04</v>
      </c>
      <c r="AF572" s="40">
        <v>44292</v>
      </c>
      <c r="AG572">
        <v>9084</v>
      </c>
    </row>
    <row r="573" spans="1:33" x14ac:dyDescent="0.25">
      <c r="A573" s="33">
        <v>44067</v>
      </c>
      <c r="B573">
        <v>11731.2</v>
      </c>
      <c r="D573" s="5">
        <v>44294</v>
      </c>
      <c r="E573">
        <v>59742</v>
      </c>
      <c r="G573" s="5">
        <f t="shared" si="79"/>
        <v>44294</v>
      </c>
      <c r="H573">
        <f t="shared" si="80"/>
        <v>57679.16</v>
      </c>
      <c r="I573">
        <f t="shared" si="81"/>
        <v>59742</v>
      </c>
      <c r="J573" s="34">
        <f t="shared" si="82"/>
        <v>-6.9437675517456388E-3</v>
      </c>
      <c r="K573">
        <f t="shared" si="83"/>
        <v>104.71805726374306</v>
      </c>
      <c r="L573" s="35"/>
      <c r="N573" s="33">
        <v>44066</v>
      </c>
      <c r="O573">
        <v>11669.22</v>
      </c>
      <c r="AC573" s="40">
        <v>44066</v>
      </c>
      <c r="AD573">
        <v>11669.22</v>
      </c>
      <c r="AF573" s="40">
        <v>44293</v>
      </c>
      <c r="AG573">
        <v>9084</v>
      </c>
    </row>
    <row r="574" spans="1:33" x14ac:dyDescent="0.25">
      <c r="A574" s="33">
        <v>44068</v>
      </c>
      <c r="B574">
        <v>11265.47</v>
      </c>
      <c r="D574" s="5">
        <v>44295</v>
      </c>
      <c r="E574">
        <v>60364</v>
      </c>
      <c r="G574" s="5">
        <f t="shared" si="79"/>
        <v>44295</v>
      </c>
      <c r="H574">
        <f t="shared" si="80"/>
        <v>58333.599999999999</v>
      </c>
      <c r="I574">
        <f t="shared" si="81"/>
        <v>60364</v>
      </c>
      <c r="J574" s="34">
        <f t="shared" si="82"/>
        <v>9.347765520473228E-4</v>
      </c>
      <c r="K574">
        <f t="shared" si="83"/>
        <v>104.81594524824916</v>
      </c>
      <c r="L574" s="35"/>
      <c r="N574" s="33">
        <v>44067</v>
      </c>
      <c r="O574">
        <v>11731.2</v>
      </c>
      <c r="AC574" s="40">
        <v>44067</v>
      </c>
      <c r="AD574">
        <v>11731.2</v>
      </c>
      <c r="AF574" s="40">
        <v>44294</v>
      </c>
      <c r="AG574">
        <v>9084</v>
      </c>
    </row>
    <row r="575" spans="1:33" x14ac:dyDescent="0.25">
      <c r="A575" s="33">
        <v>44069</v>
      </c>
      <c r="B575">
        <v>11513.5</v>
      </c>
      <c r="D575" s="5">
        <v>44298</v>
      </c>
      <c r="E575">
        <v>62198</v>
      </c>
      <c r="G575" s="5">
        <f t="shared" si="79"/>
        <v>44298</v>
      </c>
      <c r="H575">
        <f t="shared" si="80"/>
        <v>59977.919999999998</v>
      </c>
      <c r="I575">
        <f t="shared" si="81"/>
        <v>62198</v>
      </c>
      <c r="J575" s="34">
        <f t="shared" si="82"/>
        <v>-2.1941330975585593E-3</v>
      </c>
      <c r="K575">
        <f t="shared" si="83"/>
        <v>104.58596511362809</v>
      </c>
      <c r="L575" s="35"/>
      <c r="N575" s="33">
        <v>44068</v>
      </c>
      <c r="O575">
        <v>11265.47</v>
      </c>
      <c r="AC575" s="40">
        <v>44068</v>
      </c>
      <c r="AD575">
        <v>11265.47</v>
      </c>
      <c r="AF575" s="40">
        <v>44295</v>
      </c>
      <c r="AG575">
        <v>9084</v>
      </c>
    </row>
    <row r="576" spans="1:33" x14ac:dyDescent="0.25">
      <c r="A576" s="33">
        <v>44070</v>
      </c>
      <c r="B576">
        <v>11267.05</v>
      </c>
      <c r="D576" s="5">
        <v>44299</v>
      </c>
      <c r="E576">
        <v>65423</v>
      </c>
      <c r="G576" s="5">
        <f t="shared" si="79"/>
        <v>44299</v>
      </c>
      <c r="H576">
        <f t="shared" si="80"/>
        <v>63193.56</v>
      </c>
      <c r="I576">
        <f t="shared" si="81"/>
        <v>65423</v>
      </c>
      <c r="J576" s="34">
        <f t="shared" si="82"/>
        <v>1.7631880345210238E-3</v>
      </c>
      <c r="K576">
        <f t="shared" si="83"/>
        <v>104.77036983589528</v>
      </c>
      <c r="L576" s="35"/>
      <c r="N576" s="33">
        <v>44069</v>
      </c>
      <c r="O576">
        <v>11513.5</v>
      </c>
      <c r="AC576" s="40">
        <v>44069</v>
      </c>
      <c r="AD576">
        <v>11513.5</v>
      </c>
      <c r="AF576" s="40">
        <v>44298</v>
      </c>
      <c r="AG576">
        <v>9084</v>
      </c>
    </row>
    <row r="577" spans="1:33" x14ac:dyDescent="0.25">
      <c r="A577" s="33">
        <v>44071</v>
      </c>
      <c r="B577">
        <v>11502.58</v>
      </c>
      <c r="D577" s="5">
        <v>44300</v>
      </c>
      <c r="E577">
        <v>64103</v>
      </c>
      <c r="G577" s="5">
        <f t="shared" si="79"/>
        <v>44300</v>
      </c>
      <c r="H577">
        <f t="shared" si="80"/>
        <v>62384.19</v>
      </c>
      <c r="I577">
        <f t="shared" si="81"/>
        <v>64103</v>
      </c>
      <c r="J577" s="34">
        <f t="shared" si="82"/>
        <v>7.3685981263996725E-3</v>
      </c>
      <c r="K577">
        <f t="shared" si="83"/>
        <v>105.54238058677025</v>
      </c>
      <c r="L577" s="35"/>
      <c r="N577" s="33">
        <v>44070</v>
      </c>
      <c r="O577">
        <v>11267.05</v>
      </c>
      <c r="AC577" s="40">
        <v>44070</v>
      </c>
      <c r="AD577">
        <v>11267.05</v>
      </c>
      <c r="AF577" s="40">
        <v>44299</v>
      </c>
      <c r="AG577">
        <v>9084</v>
      </c>
    </row>
    <row r="578" spans="1:33" x14ac:dyDescent="0.25">
      <c r="A578" s="33">
        <v>44072</v>
      </c>
      <c r="B578">
        <v>11518.05</v>
      </c>
      <c r="D578" s="5">
        <v>44301</v>
      </c>
      <c r="E578">
        <v>65583</v>
      </c>
      <c r="G578" s="5">
        <f t="shared" si="79"/>
        <v>44301</v>
      </c>
      <c r="H578">
        <f t="shared" si="80"/>
        <v>63410.29</v>
      </c>
      <c r="I578">
        <f t="shared" si="81"/>
        <v>65583</v>
      </c>
      <c r="J578" s="34">
        <f t="shared" si="82"/>
        <v>-6.6397653727423567E-3</v>
      </c>
      <c r="K578">
        <f t="shared" si="83"/>
        <v>104.84160394279341</v>
      </c>
      <c r="L578" s="35"/>
      <c r="N578" s="33">
        <v>44071</v>
      </c>
      <c r="O578">
        <v>11502.58</v>
      </c>
      <c r="AC578" s="40">
        <v>44071</v>
      </c>
      <c r="AD578">
        <v>11502.58</v>
      </c>
      <c r="AF578" s="40">
        <v>44300</v>
      </c>
      <c r="AG578">
        <v>9084</v>
      </c>
    </row>
    <row r="579" spans="1:33" x14ac:dyDescent="0.25">
      <c r="A579" s="33">
        <v>44073</v>
      </c>
      <c r="B579">
        <v>11640.79</v>
      </c>
      <c r="D579" s="5">
        <v>44302</v>
      </c>
      <c r="E579">
        <v>63672</v>
      </c>
      <c r="G579" s="5">
        <f t="shared" si="79"/>
        <v>44302</v>
      </c>
      <c r="H579">
        <f t="shared" si="80"/>
        <v>62005.42</v>
      </c>
      <c r="I579">
        <f t="shared" si="81"/>
        <v>63672</v>
      </c>
      <c r="J579" s="34">
        <f t="shared" si="82"/>
        <v>6.9834117854777888E-3</v>
      </c>
      <c r="K579">
        <f t="shared" si="83"/>
        <v>105.57375603537589</v>
      </c>
      <c r="L579" s="35"/>
      <c r="N579" s="33">
        <v>44072</v>
      </c>
      <c r="O579">
        <v>11518.05</v>
      </c>
      <c r="AC579" s="40">
        <v>44072</v>
      </c>
      <c r="AD579">
        <v>11518.05</v>
      </c>
      <c r="AF579" s="40">
        <v>44301</v>
      </c>
      <c r="AG579">
        <v>9084</v>
      </c>
    </row>
    <row r="580" spans="1:33" x14ac:dyDescent="0.25">
      <c r="A580" s="33">
        <v>44074</v>
      </c>
      <c r="B580">
        <v>11678.6</v>
      </c>
      <c r="D580" s="5">
        <v>44305</v>
      </c>
      <c r="E580">
        <v>57575</v>
      </c>
      <c r="G580" s="5">
        <f t="shared" si="79"/>
        <v>44305</v>
      </c>
      <c r="H580">
        <f t="shared" si="80"/>
        <v>56210.89</v>
      </c>
      <c r="I580">
        <f t="shared" si="81"/>
        <v>57575</v>
      </c>
      <c r="J580" s="34">
        <f t="shared" si="82"/>
        <v>2.3043846517066813E-3</v>
      </c>
      <c r="K580">
        <f t="shared" si="83"/>
        <v>105.81703857840682</v>
      </c>
      <c r="L580" s="35"/>
      <c r="N580" s="33">
        <v>44073</v>
      </c>
      <c r="O580">
        <v>11640.79</v>
      </c>
      <c r="AC580" s="40">
        <v>44073</v>
      </c>
      <c r="AD580">
        <v>11640.79</v>
      </c>
      <c r="AF580" s="40">
        <v>44302</v>
      </c>
      <c r="AG580">
        <v>9084</v>
      </c>
    </row>
    <row r="581" spans="1:33" x14ac:dyDescent="0.25">
      <c r="A581" s="33">
        <v>44075</v>
      </c>
      <c r="B581">
        <v>12022.35</v>
      </c>
      <c r="D581" s="5">
        <v>44306</v>
      </c>
      <c r="E581">
        <v>58263</v>
      </c>
      <c r="G581" s="5">
        <f t="shared" si="79"/>
        <v>44306</v>
      </c>
      <c r="H581">
        <f t="shared" si="80"/>
        <v>56800.5</v>
      </c>
      <c r="I581">
        <f t="shared" si="81"/>
        <v>58263</v>
      </c>
      <c r="J581" s="34">
        <f t="shared" si="82"/>
        <v>-1.4603823026266838E-3</v>
      </c>
      <c r="K581">
        <f t="shared" si="83"/>
        <v>105.66250524795055</v>
      </c>
      <c r="L581" s="35"/>
      <c r="N581" s="33">
        <v>44074</v>
      </c>
      <c r="O581">
        <v>11678.6</v>
      </c>
      <c r="AC581" s="40">
        <v>44074</v>
      </c>
      <c r="AD581">
        <v>11678.6</v>
      </c>
      <c r="AF581" s="40">
        <v>44305</v>
      </c>
      <c r="AG581">
        <v>9084</v>
      </c>
    </row>
    <row r="582" spans="1:33" x14ac:dyDescent="0.25">
      <c r="A582" s="33">
        <v>44076</v>
      </c>
      <c r="B582">
        <v>11375.47</v>
      </c>
      <c r="D582" s="5">
        <v>44307</v>
      </c>
      <c r="E582">
        <v>57128</v>
      </c>
      <c r="G582" s="5">
        <f t="shared" ref="G582:G645" si="84">D582</f>
        <v>44307</v>
      </c>
      <c r="H582">
        <f t="shared" ref="H582:H645" si="85">VLOOKUP($G582,$A:$B,2,FALSE)</f>
        <v>54996.31</v>
      </c>
      <c r="I582">
        <f t="shared" ref="I582:I645" si="86">E582</f>
        <v>57128</v>
      </c>
      <c r="J582" s="34">
        <f t="shared" si="82"/>
        <v>-1.2282997909143001E-2</v>
      </c>
      <c r="K582">
        <f t="shared" si="83"/>
        <v>104.36465291691516</v>
      </c>
      <c r="L582" s="35"/>
      <c r="N582" s="33">
        <v>44075</v>
      </c>
      <c r="O582">
        <v>12022.35</v>
      </c>
      <c r="AC582" s="40">
        <v>44075</v>
      </c>
      <c r="AD582">
        <v>12022.35</v>
      </c>
      <c r="AF582" s="40">
        <v>44306</v>
      </c>
      <c r="AG582">
        <v>9084</v>
      </c>
    </row>
    <row r="583" spans="1:33" x14ac:dyDescent="0.25">
      <c r="A583" s="33">
        <v>44077</v>
      </c>
      <c r="B583">
        <v>10785.86</v>
      </c>
      <c r="D583" s="5">
        <v>44308</v>
      </c>
      <c r="E583">
        <v>54303</v>
      </c>
      <c r="G583" s="5">
        <f t="shared" si="84"/>
        <v>44308</v>
      </c>
      <c r="H583">
        <f t="shared" si="85"/>
        <v>51593.440000000002</v>
      </c>
      <c r="I583">
        <f t="shared" si="86"/>
        <v>54303</v>
      </c>
      <c r="J583" s="34">
        <f t="shared" ref="J583:J646" si="87">IF(I582&gt;H582,H583/H582-I583/I582,-(H583/H582-I583/I582))</f>
        <v>-1.24241577609705E-2</v>
      </c>
      <c r="K583">
        <f t="shared" ref="K583:K646" si="88">K582*(1+J583)</f>
        <v>103.06801000440647</v>
      </c>
      <c r="L583" s="35"/>
      <c r="N583" s="33">
        <v>44076</v>
      </c>
      <c r="O583">
        <v>11375.47</v>
      </c>
      <c r="AC583" s="40">
        <v>44076</v>
      </c>
      <c r="AD583">
        <v>11375.47</v>
      </c>
      <c r="AF583" s="40">
        <v>44307</v>
      </c>
      <c r="AG583">
        <v>9084</v>
      </c>
    </row>
    <row r="584" spans="1:33" x14ac:dyDescent="0.25">
      <c r="A584" s="33">
        <v>44078</v>
      </c>
      <c r="B584">
        <v>10606.46</v>
      </c>
      <c r="D584" s="5">
        <v>44309</v>
      </c>
      <c r="E584">
        <v>52233</v>
      </c>
      <c r="G584" s="5">
        <f t="shared" si="84"/>
        <v>44309</v>
      </c>
      <c r="H584">
        <f t="shared" si="85"/>
        <v>50567.72</v>
      </c>
      <c r="I584">
        <f t="shared" si="86"/>
        <v>52233</v>
      </c>
      <c r="J584" s="34">
        <f t="shared" si="87"/>
        <v>1.8238618856868505E-2</v>
      </c>
      <c r="K584">
        <f t="shared" si="88"/>
        <v>104.94782815521276</v>
      </c>
      <c r="L584" s="35"/>
      <c r="N584" s="33">
        <v>44077</v>
      </c>
      <c r="O584">
        <v>10785.86</v>
      </c>
      <c r="AC584" s="40">
        <v>44077</v>
      </c>
      <c r="AD584">
        <v>10785.86</v>
      </c>
      <c r="AF584" s="40">
        <v>44308</v>
      </c>
      <c r="AG584">
        <v>9084</v>
      </c>
    </row>
    <row r="585" spans="1:33" x14ac:dyDescent="0.25">
      <c r="A585" s="33">
        <v>44079</v>
      </c>
      <c r="B585">
        <v>10086.94</v>
      </c>
      <c r="D585" s="5">
        <v>44312</v>
      </c>
      <c r="E585">
        <v>55546</v>
      </c>
      <c r="G585" s="5">
        <f t="shared" si="84"/>
        <v>44312</v>
      </c>
      <c r="H585">
        <f t="shared" si="85"/>
        <v>53262.87</v>
      </c>
      <c r="I585">
        <f t="shared" si="86"/>
        <v>55546</v>
      </c>
      <c r="J585" s="34">
        <f t="shared" si="87"/>
        <v>-1.0129500147964876E-2</v>
      </c>
      <c r="K585">
        <f t="shared" si="88"/>
        <v>103.88475911438594</v>
      </c>
      <c r="L585" s="35"/>
      <c r="N585" s="33">
        <v>44078</v>
      </c>
      <c r="O585">
        <v>10606.46</v>
      </c>
      <c r="AC585" s="40">
        <v>44078</v>
      </c>
      <c r="AD585">
        <v>10606.46</v>
      </c>
      <c r="AF585" s="40">
        <v>44309</v>
      </c>
      <c r="AG585">
        <v>9084</v>
      </c>
    </row>
    <row r="586" spans="1:33" x14ac:dyDescent="0.25">
      <c r="A586" s="33">
        <v>44080</v>
      </c>
      <c r="B586">
        <v>10236.790000000001</v>
      </c>
      <c r="D586" s="5">
        <v>44313</v>
      </c>
      <c r="E586">
        <v>56286</v>
      </c>
      <c r="G586" s="5">
        <f t="shared" si="84"/>
        <v>44313</v>
      </c>
      <c r="H586">
        <f t="shared" si="85"/>
        <v>55192.62</v>
      </c>
      <c r="I586">
        <f t="shared" si="86"/>
        <v>56286</v>
      </c>
      <c r="J586" s="34">
        <f t="shared" si="87"/>
        <v>2.2908388587434381E-2</v>
      </c>
      <c r="K586">
        <f t="shared" si="88"/>
        <v>106.26459154449032</v>
      </c>
      <c r="L586" s="35"/>
      <c r="N586" s="33">
        <v>44079</v>
      </c>
      <c r="O586">
        <v>10086.94</v>
      </c>
      <c r="AC586" s="40">
        <v>44079</v>
      </c>
      <c r="AD586">
        <v>10086.94</v>
      </c>
      <c r="AF586" s="40">
        <v>44312</v>
      </c>
      <c r="AG586">
        <v>9084</v>
      </c>
    </row>
    <row r="587" spans="1:33" x14ac:dyDescent="0.25">
      <c r="A587" s="33">
        <v>44081</v>
      </c>
      <c r="B587">
        <v>10154.11</v>
      </c>
      <c r="D587" s="5">
        <v>44314</v>
      </c>
      <c r="E587">
        <v>56923</v>
      </c>
      <c r="G587" s="5">
        <f t="shared" si="84"/>
        <v>44314</v>
      </c>
      <c r="H587">
        <f t="shared" si="85"/>
        <v>54438.68</v>
      </c>
      <c r="I587">
        <f t="shared" si="86"/>
        <v>56923</v>
      </c>
      <c r="J587" s="34">
        <f t="shared" si="87"/>
        <v>-2.4977361072810456E-2</v>
      </c>
      <c r="K587">
        <f t="shared" si="88"/>
        <v>103.61038247222886</v>
      </c>
      <c r="L587" s="35"/>
      <c r="N587" s="33">
        <v>44080</v>
      </c>
      <c r="O587">
        <v>10236.790000000001</v>
      </c>
      <c r="AC587" s="40">
        <v>44080</v>
      </c>
      <c r="AD587">
        <v>10236.790000000001</v>
      </c>
      <c r="AF587" s="40">
        <v>44313</v>
      </c>
      <c r="AG587">
        <v>9084</v>
      </c>
    </row>
    <row r="588" spans="1:33" x14ac:dyDescent="0.25">
      <c r="A588" s="33">
        <v>44082</v>
      </c>
      <c r="B588">
        <v>10016.81</v>
      </c>
      <c r="D588" s="5">
        <v>44315</v>
      </c>
      <c r="E588">
        <v>54344</v>
      </c>
      <c r="G588" s="5">
        <f t="shared" si="84"/>
        <v>44315</v>
      </c>
      <c r="H588">
        <f t="shared" si="85"/>
        <v>52990.9</v>
      </c>
      <c r="I588">
        <f t="shared" si="86"/>
        <v>54344</v>
      </c>
      <c r="J588" s="34">
        <f t="shared" si="87"/>
        <v>1.8712124650166029E-2</v>
      </c>
      <c r="K588">
        <f t="shared" si="88"/>
        <v>105.54915286410059</v>
      </c>
      <c r="L588" s="35"/>
      <c r="N588" s="33">
        <v>44081</v>
      </c>
      <c r="O588">
        <v>10154.11</v>
      </c>
      <c r="AC588" s="40">
        <v>44081</v>
      </c>
      <c r="AD588">
        <v>10154.11</v>
      </c>
      <c r="AF588" s="40">
        <v>44314</v>
      </c>
      <c r="AG588">
        <v>9084</v>
      </c>
    </row>
    <row r="589" spans="1:33" x14ac:dyDescent="0.25">
      <c r="A589" s="33">
        <v>44083</v>
      </c>
      <c r="B589">
        <v>10259.620000000001</v>
      </c>
      <c r="D589" s="5">
        <v>44316</v>
      </c>
      <c r="E589">
        <v>58757</v>
      </c>
      <c r="G589" s="5">
        <f t="shared" si="84"/>
        <v>44316</v>
      </c>
      <c r="H589">
        <f t="shared" si="85"/>
        <v>56814.44</v>
      </c>
      <c r="I589">
        <f t="shared" si="86"/>
        <v>58757</v>
      </c>
      <c r="J589" s="34">
        <f t="shared" si="87"/>
        <v>-9.0502638574272432E-3</v>
      </c>
      <c r="K589">
        <f t="shared" si="88"/>
        <v>104.59390518075256</v>
      </c>
      <c r="L589" s="35"/>
      <c r="N589" s="33">
        <v>44082</v>
      </c>
      <c r="O589">
        <v>10016.81</v>
      </c>
      <c r="AC589" s="40">
        <v>44082</v>
      </c>
      <c r="AD589">
        <v>10016.81</v>
      </c>
      <c r="AF589" s="40">
        <v>44315</v>
      </c>
      <c r="AG589">
        <v>9084</v>
      </c>
    </row>
    <row r="590" spans="1:33" x14ac:dyDescent="0.25">
      <c r="A590" s="33">
        <v>44084</v>
      </c>
      <c r="B590">
        <v>10307.290000000001</v>
      </c>
      <c r="D590" s="5">
        <v>44319</v>
      </c>
      <c r="E590">
        <v>59219</v>
      </c>
      <c r="G590" s="5">
        <f t="shared" si="84"/>
        <v>44319</v>
      </c>
      <c r="H590">
        <f t="shared" si="85"/>
        <v>56811.66</v>
      </c>
      <c r="I590">
        <f t="shared" si="86"/>
        <v>59219</v>
      </c>
      <c r="J590" s="34">
        <f t="shared" si="87"/>
        <v>-7.9118241543205681E-3</v>
      </c>
      <c r="K590">
        <f t="shared" si="88"/>
        <v>103.76637659534876</v>
      </c>
      <c r="L590" s="35"/>
      <c r="N590" s="33">
        <v>44083</v>
      </c>
      <c r="O590">
        <v>10259.620000000001</v>
      </c>
      <c r="AC590" s="40">
        <v>44083</v>
      </c>
      <c r="AD590">
        <v>10259.620000000001</v>
      </c>
      <c r="AF590" s="40">
        <v>44316</v>
      </c>
      <c r="AG590">
        <v>9084</v>
      </c>
    </row>
    <row r="591" spans="1:33" x14ac:dyDescent="0.25">
      <c r="A591" s="33">
        <v>44085</v>
      </c>
      <c r="B591">
        <v>10329.82</v>
      </c>
      <c r="D591" s="5">
        <v>44320</v>
      </c>
      <c r="E591">
        <v>55887</v>
      </c>
      <c r="G591" s="5">
        <f t="shared" si="84"/>
        <v>44320</v>
      </c>
      <c r="H591">
        <f t="shared" si="85"/>
        <v>54770.39</v>
      </c>
      <c r="I591">
        <f t="shared" si="86"/>
        <v>55887</v>
      </c>
      <c r="J591" s="34">
        <f t="shared" si="87"/>
        <v>2.0335249283494838E-2</v>
      </c>
      <c r="K591">
        <f t="shared" si="88"/>
        <v>105.87649173066019</v>
      </c>
      <c r="L591" s="35"/>
      <c r="N591" s="33">
        <v>44084</v>
      </c>
      <c r="O591">
        <v>10307.290000000001</v>
      </c>
      <c r="AC591" s="40">
        <v>44084</v>
      </c>
      <c r="AD591">
        <v>10307.290000000001</v>
      </c>
      <c r="AF591" s="40">
        <v>44319</v>
      </c>
      <c r="AG591">
        <v>9084</v>
      </c>
    </row>
    <row r="592" spans="1:33" x14ac:dyDescent="0.25">
      <c r="A592" s="33">
        <v>44086</v>
      </c>
      <c r="B592">
        <v>10441.799999999999</v>
      </c>
      <c r="D592" s="5">
        <v>44321</v>
      </c>
      <c r="E592">
        <v>58737</v>
      </c>
      <c r="G592" s="5">
        <f t="shared" si="84"/>
        <v>44321</v>
      </c>
      <c r="H592">
        <f t="shared" si="85"/>
        <v>56895.44</v>
      </c>
      <c r="I592">
        <f t="shared" si="86"/>
        <v>58737</v>
      </c>
      <c r="J592" s="34">
        <f t="shared" si="87"/>
        <v>-1.2196510289738782E-2</v>
      </c>
      <c r="K592">
        <f t="shared" si="88"/>
        <v>104.58516800982575</v>
      </c>
      <c r="L592" s="35"/>
      <c r="N592" s="33">
        <v>44085</v>
      </c>
      <c r="O592">
        <v>10329.82</v>
      </c>
      <c r="AC592" s="40">
        <v>44085</v>
      </c>
      <c r="AD592">
        <v>10329.82</v>
      </c>
      <c r="AF592" s="40">
        <v>44320</v>
      </c>
      <c r="AG592">
        <v>9084</v>
      </c>
    </row>
    <row r="593" spans="1:33" x14ac:dyDescent="0.25">
      <c r="A593" s="33">
        <v>44087</v>
      </c>
      <c r="B593">
        <v>10318.18</v>
      </c>
      <c r="D593" s="5">
        <v>44322</v>
      </c>
      <c r="E593">
        <v>57594</v>
      </c>
      <c r="G593" s="5">
        <f t="shared" si="84"/>
        <v>44322</v>
      </c>
      <c r="H593">
        <f t="shared" si="85"/>
        <v>55955.47</v>
      </c>
      <c r="I593">
        <f t="shared" si="86"/>
        <v>57594</v>
      </c>
      <c r="J593" s="34">
        <f t="shared" si="87"/>
        <v>2.9386174495728001E-3</v>
      </c>
      <c r="K593">
        <f t="shared" si="88"/>
        <v>104.89250380950591</v>
      </c>
      <c r="L593" s="35"/>
      <c r="N593" s="33">
        <v>44086</v>
      </c>
      <c r="O593">
        <v>10441.799999999999</v>
      </c>
      <c r="AC593" s="40">
        <v>44086</v>
      </c>
      <c r="AD593">
        <v>10441.799999999999</v>
      </c>
      <c r="AF593" s="40">
        <v>44321</v>
      </c>
      <c r="AG593">
        <v>9084</v>
      </c>
    </row>
    <row r="594" spans="1:33" x14ac:dyDescent="0.25">
      <c r="A594" s="33">
        <v>44088</v>
      </c>
      <c r="B594">
        <v>10694.29</v>
      </c>
      <c r="D594" s="5">
        <v>44323</v>
      </c>
      <c r="E594">
        <v>59214</v>
      </c>
      <c r="G594" s="5">
        <f t="shared" si="84"/>
        <v>44323</v>
      </c>
      <c r="H594">
        <f t="shared" si="85"/>
        <v>57684.39</v>
      </c>
      <c r="I594">
        <f t="shared" si="86"/>
        <v>59214</v>
      </c>
      <c r="J594" s="34">
        <f t="shared" si="87"/>
        <v>2.77021097545882E-3</v>
      </c>
      <c r="K594">
        <f t="shared" si="88"/>
        <v>105.18307817480236</v>
      </c>
      <c r="L594" s="35"/>
      <c r="N594" s="33">
        <v>44087</v>
      </c>
      <c r="O594">
        <v>10318.18</v>
      </c>
      <c r="AC594" s="40">
        <v>44087</v>
      </c>
      <c r="AD594">
        <v>10318.18</v>
      </c>
      <c r="AF594" s="40">
        <v>44322</v>
      </c>
      <c r="AG594">
        <v>9084</v>
      </c>
    </row>
    <row r="595" spans="1:33" x14ac:dyDescent="0.25">
      <c r="A595" s="33">
        <v>44089</v>
      </c>
      <c r="B595">
        <v>10867.34</v>
      </c>
      <c r="D595" s="5">
        <v>44326</v>
      </c>
      <c r="E595">
        <v>57107</v>
      </c>
      <c r="G595" s="5">
        <f t="shared" si="84"/>
        <v>44326</v>
      </c>
      <c r="H595">
        <f t="shared" si="85"/>
        <v>55308.81</v>
      </c>
      <c r="I595">
        <f t="shared" si="86"/>
        <v>57107</v>
      </c>
      <c r="J595" s="34">
        <f t="shared" si="87"/>
        <v>-5.5995705041731458E-3</v>
      </c>
      <c r="K595">
        <f t="shared" si="88"/>
        <v>104.59409811271659</v>
      </c>
      <c r="L595" s="35"/>
      <c r="N595" s="33">
        <v>44088</v>
      </c>
      <c r="O595">
        <v>10694.29</v>
      </c>
      <c r="AC595" s="40">
        <v>44088</v>
      </c>
      <c r="AD595">
        <v>10694.29</v>
      </c>
      <c r="AF595" s="40">
        <v>44323</v>
      </c>
      <c r="AG595">
        <v>9084</v>
      </c>
    </row>
    <row r="596" spans="1:33" x14ac:dyDescent="0.25">
      <c r="A596" s="33">
        <v>44090</v>
      </c>
      <c r="B596">
        <v>10998.05</v>
      </c>
      <c r="D596" s="5">
        <v>44327</v>
      </c>
      <c r="E596">
        <v>58235</v>
      </c>
      <c r="G596" s="5">
        <f t="shared" si="84"/>
        <v>44327</v>
      </c>
      <c r="H596">
        <f t="shared" si="85"/>
        <v>56911.32</v>
      </c>
      <c r="I596">
        <f t="shared" si="86"/>
        <v>58235</v>
      </c>
      <c r="J596" s="34">
        <f t="shared" si="87"/>
        <v>9.2214704763211586E-3</v>
      </c>
      <c r="K596">
        <f t="shared" si="88"/>
        <v>105.55860950046045</v>
      </c>
      <c r="L596" s="35"/>
      <c r="N596" s="33">
        <v>44089</v>
      </c>
      <c r="O596">
        <v>10867.34</v>
      </c>
      <c r="AC596" s="40">
        <v>44089</v>
      </c>
      <c r="AD596">
        <v>10867.34</v>
      </c>
      <c r="AF596" s="40">
        <v>44326</v>
      </c>
      <c r="AG596">
        <v>9084</v>
      </c>
    </row>
    <row r="597" spans="1:33" x14ac:dyDescent="0.25">
      <c r="A597" s="33">
        <v>44091</v>
      </c>
      <c r="B597">
        <v>10937.41</v>
      </c>
      <c r="D597" s="5">
        <v>44328</v>
      </c>
      <c r="E597">
        <v>55815</v>
      </c>
      <c r="G597" s="5">
        <f t="shared" si="84"/>
        <v>44328</v>
      </c>
      <c r="H597">
        <f t="shared" si="85"/>
        <v>54482.81</v>
      </c>
      <c r="I597">
        <f t="shared" si="86"/>
        <v>55815</v>
      </c>
      <c r="J597" s="34">
        <f t="shared" si="87"/>
        <v>-1.1160615425641618E-3</v>
      </c>
      <c r="K597">
        <f t="shared" si="88"/>
        <v>105.44079959591043</v>
      </c>
      <c r="L597" s="35"/>
      <c r="N597" s="33">
        <v>44090</v>
      </c>
      <c r="O597">
        <v>10998.05</v>
      </c>
      <c r="AC597" s="40">
        <v>44090</v>
      </c>
      <c r="AD597">
        <v>10998.05</v>
      </c>
      <c r="AF597" s="40">
        <v>44327</v>
      </c>
      <c r="AG597">
        <v>9084</v>
      </c>
    </row>
    <row r="598" spans="1:33" x14ac:dyDescent="0.25">
      <c r="A598" s="33">
        <v>44092</v>
      </c>
      <c r="B598">
        <v>10890.68</v>
      </c>
      <c r="D598" s="5">
        <v>44329</v>
      </c>
      <c r="E598">
        <v>49582</v>
      </c>
      <c r="G598" s="5">
        <f t="shared" si="84"/>
        <v>44329</v>
      </c>
      <c r="H598">
        <f t="shared" si="85"/>
        <v>49312.81</v>
      </c>
      <c r="I598">
        <f t="shared" si="86"/>
        <v>49582</v>
      </c>
      <c r="J598" s="34">
        <f t="shared" si="87"/>
        <v>1.6780173897921635E-2</v>
      </c>
      <c r="K598">
        <f t="shared" si="88"/>
        <v>107.21011454906572</v>
      </c>
      <c r="L598" s="35"/>
      <c r="N598" s="33">
        <v>44091</v>
      </c>
      <c r="O598">
        <v>10937.41</v>
      </c>
      <c r="AC598" s="40">
        <v>44091</v>
      </c>
      <c r="AD598">
        <v>10937.41</v>
      </c>
      <c r="AF598" s="40">
        <v>44328</v>
      </c>
      <c r="AG598">
        <v>9084</v>
      </c>
    </row>
    <row r="599" spans="1:33" x14ac:dyDescent="0.25">
      <c r="A599" s="33">
        <v>44093</v>
      </c>
      <c r="B599">
        <v>11093.84</v>
      </c>
      <c r="D599" s="5">
        <v>44330</v>
      </c>
      <c r="E599">
        <v>51453</v>
      </c>
      <c r="G599" s="5">
        <f t="shared" si="84"/>
        <v>44330</v>
      </c>
      <c r="H599">
        <f t="shared" si="85"/>
        <v>49193.56</v>
      </c>
      <c r="I599">
        <f t="shared" si="86"/>
        <v>51453</v>
      </c>
      <c r="J599" s="34">
        <f t="shared" si="87"/>
        <v>-4.0153704265280532E-2</v>
      </c>
      <c r="K599">
        <f t="shared" si="88"/>
        <v>102.90523131521569</v>
      </c>
      <c r="L599" s="35"/>
      <c r="N599" s="33">
        <v>44092</v>
      </c>
      <c r="O599">
        <v>10890.68</v>
      </c>
      <c r="AC599" s="40">
        <v>44092</v>
      </c>
      <c r="AD599">
        <v>10890.68</v>
      </c>
      <c r="AF599" s="40">
        <v>44329</v>
      </c>
      <c r="AG599">
        <v>9084</v>
      </c>
    </row>
    <row r="600" spans="1:33" x14ac:dyDescent="0.25">
      <c r="A600" s="33">
        <v>44094</v>
      </c>
      <c r="B600">
        <v>10858</v>
      </c>
      <c r="D600" s="5">
        <v>44333</v>
      </c>
      <c r="E600">
        <v>45169</v>
      </c>
      <c r="G600" s="5">
        <f t="shared" si="84"/>
        <v>44333</v>
      </c>
      <c r="H600">
        <f t="shared" si="85"/>
        <v>44816.08</v>
      </c>
      <c r="I600">
        <f t="shared" si="86"/>
        <v>45169</v>
      </c>
      <c r="J600" s="34">
        <f t="shared" si="87"/>
        <v>3.3146058384435739E-2</v>
      </c>
      <c r="K600">
        <f t="shared" si="88"/>
        <v>106.3161341204537</v>
      </c>
      <c r="L600" s="35"/>
      <c r="N600" s="33">
        <v>44093</v>
      </c>
      <c r="O600">
        <v>11093.84</v>
      </c>
      <c r="AC600" s="40">
        <v>44093</v>
      </c>
      <c r="AD600">
        <v>11093.84</v>
      </c>
      <c r="AF600" s="40">
        <v>44330</v>
      </c>
      <c r="AG600">
        <v>9084</v>
      </c>
    </row>
    <row r="601" spans="1:33" x14ac:dyDescent="0.25">
      <c r="A601" s="33">
        <v>44095</v>
      </c>
      <c r="B601">
        <v>10479.790000000001</v>
      </c>
      <c r="D601" s="5">
        <v>44334</v>
      </c>
      <c r="E601">
        <v>44236</v>
      </c>
      <c r="G601" s="5">
        <f t="shared" si="84"/>
        <v>44334</v>
      </c>
      <c r="H601">
        <f t="shared" si="85"/>
        <v>43294.36</v>
      </c>
      <c r="I601">
        <f t="shared" si="86"/>
        <v>44236</v>
      </c>
      <c r="J601" s="34">
        <f t="shared" si="87"/>
        <v>-1.3299017465071894E-2</v>
      </c>
      <c r="K601">
        <f t="shared" si="88"/>
        <v>104.90223399596685</v>
      </c>
      <c r="L601" s="35"/>
      <c r="N601" s="33">
        <v>44094</v>
      </c>
      <c r="O601">
        <v>10858</v>
      </c>
      <c r="AC601" s="40">
        <v>44094</v>
      </c>
      <c r="AD601">
        <v>10858</v>
      </c>
      <c r="AF601" s="40">
        <v>44333</v>
      </c>
      <c r="AG601">
        <v>9084</v>
      </c>
    </row>
    <row r="602" spans="1:33" x14ac:dyDescent="0.25">
      <c r="A602" s="33">
        <v>44096</v>
      </c>
      <c r="B602">
        <v>10516.06</v>
      </c>
      <c r="D602" s="5">
        <v>44335</v>
      </c>
      <c r="E602">
        <v>40330</v>
      </c>
      <c r="G602" s="5">
        <f t="shared" si="84"/>
        <v>44335</v>
      </c>
      <c r="H602">
        <f t="shared" si="85"/>
        <v>38336.11</v>
      </c>
      <c r="I602">
        <f t="shared" si="86"/>
        <v>40330</v>
      </c>
      <c r="J602" s="34">
        <f t="shared" si="87"/>
        <v>-2.6225032223012201E-2</v>
      </c>
      <c r="K602">
        <f t="shared" si="88"/>
        <v>102.15116952915666</v>
      </c>
      <c r="L602" s="35"/>
      <c r="N602" s="33">
        <v>44095</v>
      </c>
      <c r="O602">
        <v>10479.790000000001</v>
      </c>
      <c r="AC602" s="40">
        <v>44095</v>
      </c>
      <c r="AD602">
        <v>10479.790000000001</v>
      </c>
      <c r="AF602" s="40">
        <v>44334</v>
      </c>
      <c r="AG602">
        <v>9084</v>
      </c>
    </row>
    <row r="603" spans="1:33" x14ac:dyDescent="0.25">
      <c r="A603" s="33">
        <v>44097</v>
      </c>
      <c r="B603">
        <v>10224.14</v>
      </c>
      <c r="D603" s="5">
        <v>44336</v>
      </c>
      <c r="E603">
        <v>41335</v>
      </c>
      <c r="G603" s="5">
        <f t="shared" si="84"/>
        <v>44336</v>
      </c>
      <c r="H603">
        <f t="shared" si="85"/>
        <v>40078.49</v>
      </c>
      <c r="I603">
        <f t="shared" si="86"/>
        <v>41335</v>
      </c>
      <c r="J603" s="34">
        <f t="shared" si="87"/>
        <v>2.0530684308625702E-2</v>
      </c>
      <c r="K603">
        <f t="shared" si="88"/>
        <v>104.24840294251668</v>
      </c>
      <c r="L603" s="35"/>
      <c r="N603" s="33">
        <v>44096</v>
      </c>
      <c r="O603">
        <v>10516.06</v>
      </c>
      <c r="AC603" s="40">
        <v>44096</v>
      </c>
      <c r="AD603">
        <v>10516.06</v>
      </c>
      <c r="AF603" s="40">
        <v>44335</v>
      </c>
      <c r="AG603">
        <v>9084</v>
      </c>
    </row>
    <row r="604" spans="1:33" x14ac:dyDescent="0.25">
      <c r="A604" s="33">
        <v>44098</v>
      </c>
      <c r="B604">
        <v>10631.74</v>
      </c>
      <c r="D604" s="5">
        <v>44337</v>
      </c>
      <c r="E604">
        <v>36993</v>
      </c>
      <c r="G604" s="5">
        <f t="shared" si="84"/>
        <v>44337</v>
      </c>
      <c r="H604">
        <f t="shared" si="85"/>
        <v>35251.360000000001</v>
      </c>
      <c r="I604">
        <f t="shared" si="86"/>
        <v>36993</v>
      </c>
      <c r="J604" s="34">
        <f t="shared" si="87"/>
        <v>-1.5397761410991029E-2</v>
      </c>
      <c r="K604">
        <f t="shared" si="88"/>
        <v>102.64321090653095</v>
      </c>
      <c r="L604" s="35"/>
      <c r="N604" s="33">
        <v>44097</v>
      </c>
      <c r="O604">
        <v>10224.14</v>
      </c>
      <c r="AC604" s="40">
        <v>44097</v>
      </c>
      <c r="AD604">
        <v>10224.14</v>
      </c>
      <c r="AF604" s="40">
        <v>44336</v>
      </c>
      <c r="AG604">
        <v>9084</v>
      </c>
    </row>
    <row r="605" spans="1:33" x14ac:dyDescent="0.25">
      <c r="A605" s="33">
        <v>44099</v>
      </c>
      <c r="B605">
        <v>10717.46</v>
      </c>
      <c r="D605" s="5">
        <v>44340</v>
      </c>
      <c r="E605">
        <v>40750</v>
      </c>
      <c r="G605" s="5">
        <f t="shared" si="84"/>
        <v>44340</v>
      </c>
      <c r="H605">
        <f t="shared" si="85"/>
        <v>39024.160000000003</v>
      </c>
      <c r="I605">
        <f t="shared" si="86"/>
        <v>40750</v>
      </c>
      <c r="J605" s="34">
        <f t="shared" si="87"/>
        <v>5.4659034690083264E-3</v>
      </c>
      <c r="K605">
        <f t="shared" si="88"/>
        <v>103.20424878909512</v>
      </c>
      <c r="L605" s="35"/>
      <c r="N605" s="33">
        <v>44098</v>
      </c>
      <c r="O605">
        <v>10631.74</v>
      </c>
      <c r="AC605" s="40">
        <v>44098</v>
      </c>
      <c r="AD605">
        <v>10631.74</v>
      </c>
      <c r="AF605" s="40">
        <v>44337</v>
      </c>
      <c r="AG605">
        <v>9084</v>
      </c>
    </row>
    <row r="606" spans="1:33" x14ac:dyDescent="0.25">
      <c r="A606" s="33">
        <v>44100</v>
      </c>
      <c r="B606">
        <v>10720.88</v>
      </c>
      <c r="D606" s="5">
        <v>44341</v>
      </c>
      <c r="E606">
        <v>38269</v>
      </c>
      <c r="G606" s="5">
        <f t="shared" si="84"/>
        <v>44341</v>
      </c>
      <c r="H606">
        <f t="shared" si="85"/>
        <v>37646.5</v>
      </c>
      <c r="I606">
        <f t="shared" si="86"/>
        <v>38269</v>
      </c>
      <c r="J606" s="34">
        <f t="shared" si="87"/>
        <v>2.5580689796621869E-2</v>
      </c>
      <c r="K606">
        <f t="shared" si="88"/>
        <v>105.84428466306234</v>
      </c>
      <c r="L606" s="35"/>
      <c r="N606" s="33">
        <v>44099</v>
      </c>
      <c r="O606">
        <v>10717.46</v>
      </c>
      <c r="AC606" s="40">
        <v>44099</v>
      </c>
      <c r="AD606">
        <v>10717.46</v>
      </c>
      <c r="AF606" s="40">
        <v>44340</v>
      </c>
      <c r="AG606">
        <v>9084</v>
      </c>
    </row>
    <row r="607" spans="1:33" x14ac:dyDescent="0.25">
      <c r="A607" s="33">
        <v>44101</v>
      </c>
      <c r="B607">
        <v>10725.25</v>
      </c>
      <c r="D607" s="5">
        <v>44342</v>
      </c>
      <c r="E607">
        <v>39515</v>
      </c>
      <c r="G607" s="5">
        <f t="shared" si="84"/>
        <v>44342</v>
      </c>
      <c r="H607">
        <f t="shared" si="85"/>
        <v>38774.5</v>
      </c>
      <c r="I607">
        <f t="shared" si="86"/>
        <v>39515</v>
      </c>
      <c r="J607" s="34">
        <f t="shared" si="87"/>
        <v>-2.5960455430078522E-3</v>
      </c>
      <c r="K607">
        <f t="shared" si="88"/>
        <v>105.56950807960995</v>
      </c>
      <c r="L607" s="35"/>
      <c r="N607" s="33">
        <v>44100</v>
      </c>
      <c r="O607">
        <v>10720.88</v>
      </c>
      <c r="AC607" s="40">
        <v>44100</v>
      </c>
      <c r="AD607">
        <v>10720.88</v>
      </c>
      <c r="AF607" s="40">
        <v>44341</v>
      </c>
      <c r="AG607">
        <v>9084</v>
      </c>
    </row>
    <row r="608" spans="1:33" x14ac:dyDescent="0.25">
      <c r="A608" s="33">
        <v>44102</v>
      </c>
      <c r="B608">
        <v>10871.25</v>
      </c>
      <c r="D608" s="5">
        <v>44343</v>
      </c>
      <c r="E608">
        <v>39823</v>
      </c>
      <c r="G608" s="5">
        <f t="shared" si="84"/>
        <v>44343</v>
      </c>
      <c r="H608">
        <f t="shared" si="85"/>
        <v>38495.29</v>
      </c>
      <c r="I608">
        <f t="shared" si="86"/>
        <v>39823</v>
      </c>
      <c r="J608" s="34">
        <f t="shared" si="87"/>
        <v>-1.499537496341774E-2</v>
      </c>
      <c r="K608">
        <f t="shared" si="88"/>
        <v>103.98645372125263</v>
      </c>
      <c r="L608" s="35"/>
      <c r="N608" s="33">
        <v>44101</v>
      </c>
      <c r="O608">
        <v>10725.25</v>
      </c>
      <c r="AC608" s="40">
        <v>44101</v>
      </c>
      <c r="AD608">
        <v>10725.25</v>
      </c>
      <c r="AF608" s="40">
        <v>44342</v>
      </c>
      <c r="AG608">
        <v>9084</v>
      </c>
    </row>
    <row r="609" spans="1:33" x14ac:dyDescent="0.25">
      <c r="A609" s="33">
        <v>44103</v>
      </c>
      <c r="B609">
        <v>10756.95</v>
      </c>
      <c r="D609" s="5">
        <v>44344</v>
      </c>
      <c r="E609">
        <v>36708</v>
      </c>
      <c r="G609" s="5">
        <f t="shared" si="84"/>
        <v>44344</v>
      </c>
      <c r="H609">
        <f t="shared" si="85"/>
        <v>35218.36</v>
      </c>
      <c r="I609">
        <f t="shared" si="86"/>
        <v>36708</v>
      </c>
      <c r="J609" s="34">
        <f t="shared" si="87"/>
        <v>-6.9043504935855093E-3</v>
      </c>
      <c r="K609">
        <f t="shared" si="88"/>
        <v>103.26849479817609</v>
      </c>
      <c r="L609" s="35"/>
      <c r="N609" s="33">
        <v>44102</v>
      </c>
      <c r="O609">
        <v>10871.25</v>
      </c>
      <c r="AC609" s="40">
        <v>44102</v>
      </c>
      <c r="AD609">
        <v>10871.25</v>
      </c>
      <c r="AF609" s="40">
        <v>44343</v>
      </c>
      <c r="AG609">
        <v>9084</v>
      </c>
    </row>
    <row r="610" spans="1:33" x14ac:dyDescent="0.25">
      <c r="A610" s="33">
        <v>44104</v>
      </c>
      <c r="B610">
        <v>10706.95</v>
      </c>
      <c r="D610" s="5">
        <v>44347</v>
      </c>
      <c r="E610">
        <v>36708</v>
      </c>
      <c r="G610" s="5">
        <f t="shared" si="84"/>
        <v>44347</v>
      </c>
      <c r="H610">
        <f t="shared" si="85"/>
        <v>36690.89</v>
      </c>
      <c r="I610">
        <f t="shared" si="86"/>
        <v>36708</v>
      </c>
      <c r="J610" s="34">
        <f t="shared" si="87"/>
        <v>4.1811430174488518E-2</v>
      </c>
      <c r="K610">
        <f t="shared" si="88"/>
        <v>107.58629825765456</v>
      </c>
      <c r="L610" s="35"/>
      <c r="N610" s="33">
        <v>44103</v>
      </c>
      <c r="O610">
        <v>10756.95</v>
      </c>
      <c r="AC610" s="40">
        <v>44103</v>
      </c>
      <c r="AD610">
        <v>10756.95</v>
      </c>
      <c r="AF610" s="40">
        <v>44344</v>
      </c>
      <c r="AG610">
        <v>9084</v>
      </c>
    </row>
    <row r="611" spans="1:33" x14ac:dyDescent="0.25">
      <c r="A611" s="33">
        <v>44105</v>
      </c>
      <c r="B611">
        <v>10606.06</v>
      </c>
      <c r="D611" s="5">
        <v>44348</v>
      </c>
      <c r="E611">
        <v>36877</v>
      </c>
      <c r="G611" s="5">
        <f t="shared" si="84"/>
        <v>44348</v>
      </c>
      <c r="H611">
        <f t="shared" si="85"/>
        <v>36322.980000000003</v>
      </c>
      <c r="I611">
        <f t="shared" si="86"/>
        <v>36877</v>
      </c>
      <c r="J611" s="34">
        <f t="shared" si="87"/>
        <v>-1.4631185758996579E-2</v>
      </c>
      <c r="K611">
        <f t="shared" si="88"/>
        <v>106.01218314272401</v>
      </c>
      <c r="L611" s="35"/>
      <c r="N611" s="33">
        <v>44104</v>
      </c>
      <c r="O611">
        <v>10706.95</v>
      </c>
      <c r="AC611" s="40">
        <v>44104</v>
      </c>
      <c r="AD611">
        <v>10706.95</v>
      </c>
      <c r="AF611" s="40">
        <v>44347</v>
      </c>
      <c r="AG611">
        <v>9084</v>
      </c>
    </row>
    <row r="612" spans="1:33" x14ac:dyDescent="0.25">
      <c r="A612" s="33">
        <v>44106</v>
      </c>
      <c r="B612">
        <v>10547.65</v>
      </c>
      <c r="D612" s="5">
        <v>44349</v>
      </c>
      <c r="E612">
        <v>38977</v>
      </c>
      <c r="G612" s="5">
        <f t="shared" si="84"/>
        <v>44349</v>
      </c>
      <c r="H612">
        <f t="shared" si="85"/>
        <v>37745.129999999997</v>
      </c>
      <c r="I612">
        <f t="shared" si="86"/>
        <v>38977</v>
      </c>
      <c r="J612" s="34">
        <f t="shared" si="87"/>
        <v>-1.7793164042561926E-2</v>
      </c>
      <c r="K612">
        <f t="shared" si="88"/>
        <v>104.1258909775554</v>
      </c>
      <c r="L612" s="35"/>
      <c r="N612" s="33">
        <v>44105</v>
      </c>
      <c r="O612">
        <v>10606.06</v>
      </c>
      <c r="AC612" s="40">
        <v>44105</v>
      </c>
      <c r="AD612">
        <v>10606.06</v>
      </c>
      <c r="AF612" s="40">
        <v>44348</v>
      </c>
      <c r="AG612">
        <v>9084</v>
      </c>
    </row>
    <row r="613" spans="1:33" x14ac:dyDescent="0.25">
      <c r="A613" s="33">
        <v>44107</v>
      </c>
      <c r="B613">
        <v>10572.62</v>
      </c>
      <c r="D613" s="5">
        <v>44350</v>
      </c>
      <c r="E613">
        <v>39669</v>
      </c>
      <c r="G613" s="5">
        <f t="shared" si="84"/>
        <v>44350</v>
      </c>
      <c r="H613">
        <f t="shared" si="85"/>
        <v>38705.269999999997</v>
      </c>
      <c r="I613">
        <f t="shared" si="86"/>
        <v>39669</v>
      </c>
      <c r="J613" s="34">
        <f t="shared" si="87"/>
        <v>7.6833936987108498E-3</v>
      </c>
      <c r="K613">
        <f t="shared" si="88"/>
        <v>104.925931192165</v>
      </c>
      <c r="L613" s="35"/>
      <c r="N613" s="33">
        <v>44106</v>
      </c>
      <c r="O613">
        <v>10547.65</v>
      </c>
      <c r="AC613" s="40">
        <v>44106</v>
      </c>
      <c r="AD613">
        <v>10547.65</v>
      </c>
      <c r="AF613" s="40">
        <v>44349</v>
      </c>
      <c r="AG613">
        <v>9084</v>
      </c>
    </row>
    <row r="614" spans="1:33" x14ac:dyDescent="0.25">
      <c r="A614" s="33">
        <v>44108</v>
      </c>
      <c r="B614">
        <v>10650.02</v>
      </c>
      <c r="D614" s="5">
        <v>44351</v>
      </c>
      <c r="E614">
        <v>37865</v>
      </c>
      <c r="G614" s="5">
        <f t="shared" si="84"/>
        <v>44351</v>
      </c>
      <c r="H614">
        <f t="shared" si="85"/>
        <v>37056.79</v>
      </c>
      <c r="I614">
        <f t="shared" si="86"/>
        <v>37865</v>
      </c>
      <c r="J614" s="34">
        <f t="shared" si="87"/>
        <v>2.8857338931096432E-3</v>
      </c>
      <c r="K614">
        <f t="shared" si="88"/>
        <v>105.22871950807232</v>
      </c>
      <c r="L614" s="35"/>
      <c r="N614" s="33">
        <v>44107</v>
      </c>
      <c r="O614">
        <v>10572.62</v>
      </c>
      <c r="AC614" s="40">
        <v>44107</v>
      </c>
      <c r="AD614">
        <v>10572.62</v>
      </c>
      <c r="AF614" s="40">
        <v>44350</v>
      </c>
      <c r="AG614">
        <v>9084</v>
      </c>
    </row>
    <row r="615" spans="1:33" x14ac:dyDescent="0.25">
      <c r="A615" s="33">
        <v>44109</v>
      </c>
      <c r="B615">
        <v>10741.28</v>
      </c>
      <c r="D615" s="5">
        <v>44354</v>
      </c>
      <c r="E615">
        <v>36523</v>
      </c>
      <c r="G615" s="5">
        <f t="shared" si="84"/>
        <v>44354</v>
      </c>
      <c r="H615">
        <f t="shared" si="85"/>
        <v>34457.74</v>
      </c>
      <c r="I615">
        <f t="shared" si="86"/>
        <v>36523</v>
      </c>
      <c r="J615" s="34">
        <f t="shared" si="87"/>
        <v>-3.4695243084645666E-2</v>
      </c>
      <c r="K615">
        <f t="shared" si="88"/>
        <v>101.57778350525375</v>
      </c>
      <c r="L615" s="35"/>
      <c r="N615" s="33">
        <v>44108</v>
      </c>
      <c r="O615">
        <v>10650.02</v>
      </c>
      <c r="AC615" s="40">
        <v>44108</v>
      </c>
      <c r="AD615">
        <v>10650.02</v>
      </c>
      <c r="AF615" s="40">
        <v>44351</v>
      </c>
      <c r="AG615">
        <v>9084</v>
      </c>
    </row>
    <row r="616" spans="1:33" x14ac:dyDescent="0.25">
      <c r="A616" s="33">
        <v>44110</v>
      </c>
      <c r="B616">
        <v>10549.5</v>
      </c>
      <c r="D616" s="5">
        <v>44355</v>
      </c>
      <c r="E616">
        <v>33721</v>
      </c>
      <c r="G616" s="5">
        <f t="shared" si="84"/>
        <v>44355</v>
      </c>
      <c r="H616">
        <f t="shared" si="85"/>
        <v>33629.96</v>
      </c>
      <c r="I616">
        <f t="shared" si="86"/>
        <v>33721</v>
      </c>
      <c r="J616" s="34">
        <f t="shared" si="87"/>
        <v>5.2695730263415452E-2</v>
      </c>
      <c r="K616">
        <f t="shared" si="88"/>
        <v>106.93049898560221</v>
      </c>
      <c r="L616" s="35"/>
      <c r="N616" s="33">
        <v>44109</v>
      </c>
      <c r="O616">
        <v>10741.28</v>
      </c>
      <c r="AC616" s="40">
        <v>44109</v>
      </c>
      <c r="AD616">
        <v>10741.28</v>
      </c>
      <c r="AF616" s="40">
        <v>44354</v>
      </c>
      <c r="AG616">
        <v>9084</v>
      </c>
    </row>
    <row r="617" spans="1:33" x14ac:dyDescent="0.25">
      <c r="A617" s="33">
        <v>44111</v>
      </c>
      <c r="B617">
        <v>10661.08</v>
      </c>
      <c r="D617" s="5">
        <v>44356</v>
      </c>
      <c r="E617">
        <v>37271</v>
      </c>
      <c r="G617" s="5">
        <f t="shared" si="84"/>
        <v>44356</v>
      </c>
      <c r="H617">
        <f t="shared" si="85"/>
        <v>36408.39</v>
      </c>
      <c r="I617">
        <f t="shared" si="86"/>
        <v>37271</v>
      </c>
      <c r="J617" s="34">
        <f t="shared" si="87"/>
        <v>-2.2657942660259334E-2</v>
      </c>
      <c r="K617">
        <f t="shared" si="88"/>
        <v>104.50767387095352</v>
      </c>
      <c r="L617" s="35"/>
      <c r="N617" s="33">
        <v>44110</v>
      </c>
      <c r="O617">
        <v>10549.5</v>
      </c>
      <c r="AC617" s="40">
        <v>44110</v>
      </c>
      <c r="AD617">
        <v>10549.5</v>
      </c>
      <c r="AF617" s="40">
        <v>44355</v>
      </c>
      <c r="AG617">
        <v>9084</v>
      </c>
    </row>
    <row r="618" spans="1:33" x14ac:dyDescent="0.25">
      <c r="A618" s="33">
        <v>44112</v>
      </c>
      <c r="B618">
        <v>10898.05</v>
      </c>
      <c r="D618" s="5">
        <v>44357</v>
      </c>
      <c r="E618">
        <v>37594</v>
      </c>
      <c r="G618" s="5">
        <f t="shared" si="84"/>
        <v>44357</v>
      </c>
      <c r="H618">
        <f t="shared" si="85"/>
        <v>36494.559999999998</v>
      </c>
      <c r="I618">
        <f t="shared" si="86"/>
        <v>37594</v>
      </c>
      <c r="J618" s="34">
        <f t="shared" si="87"/>
        <v>-6.2994930988555797E-3</v>
      </c>
      <c r="K618">
        <f t="shared" si="88"/>
        <v>103.849328500626</v>
      </c>
      <c r="L618" s="35"/>
      <c r="N618" s="33">
        <v>44111</v>
      </c>
      <c r="O618">
        <v>10661.08</v>
      </c>
      <c r="AC618" s="40">
        <v>44111</v>
      </c>
      <c r="AD618">
        <v>10661.08</v>
      </c>
      <c r="AF618" s="40">
        <v>44356</v>
      </c>
      <c r="AG618">
        <v>9084</v>
      </c>
    </row>
    <row r="619" spans="1:33" x14ac:dyDescent="0.25">
      <c r="A619" s="33">
        <v>44113</v>
      </c>
      <c r="B619">
        <v>11041.96</v>
      </c>
      <c r="D619" s="5">
        <v>44358</v>
      </c>
      <c r="E619">
        <v>38245</v>
      </c>
      <c r="G619" s="5">
        <f t="shared" si="84"/>
        <v>44358</v>
      </c>
      <c r="H619">
        <f t="shared" si="85"/>
        <v>37152.15</v>
      </c>
      <c r="I619">
        <f t="shared" si="86"/>
        <v>38245</v>
      </c>
      <c r="J619" s="34">
        <f t="shared" si="87"/>
        <v>7.0225685933955617E-4</v>
      </c>
      <c r="K619">
        <f t="shared" si="88"/>
        <v>103.92225740390337</v>
      </c>
      <c r="L619" s="35"/>
      <c r="N619" s="33">
        <v>44112</v>
      </c>
      <c r="O619">
        <v>10898.05</v>
      </c>
      <c r="AC619" s="40">
        <v>44112</v>
      </c>
      <c r="AD619">
        <v>10898.05</v>
      </c>
      <c r="AF619" s="40">
        <v>44357</v>
      </c>
      <c r="AG619">
        <v>9084</v>
      </c>
    </row>
    <row r="620" spans="1:33" x14ac:dyDescent="0.25">
      <c r="A620" s="33">
        <v>44114</v>
      </c>
      <c r="B620">
        <v>11367.8</v>
      </c>
      <c r="D620" s="5">
        <v>44361</v>
      </c>
      <c r="E620">
        <v>40688</v>
      </c>
      <c r="G620" s="5">
        <f t="shared" si="84"/>
        <v>44361</v>
      </c>
      <c r="H620">
        <f t="shared" si="85"/>
        <v>39831.58</v>
      </c>
      <c r="I620">
        <f t="shared" si="86"/>
        <v>40688</v>
      </c>
      <c r="J620" s="34">
        <f t="shared" si="87"/>
        <v>8.2428249537931375E-3</v>
      </c>
      <c r="K620">
        <f t="shared" si="88"/>
        <v>104.77887038048678</v>
      </c>
      <c r="L620" s="35"/>
      <c r="N620" s="33">
        <v>44113</v>
      </c>
      <c r="O620">
        <v>11041.96</v>
      </c>
      <c r="AC620" s="40">
        <v>44113</v>
      </c>
      <c r="AD620">
        <v>11041.96</v>
      </c>
      <c r="AF620" s="40">
        <v>44358</v>
      </c>
      <c r="AG620">
        <v>9084</v>
      </c>
    </row>
    <row r="621" spans="1:33" x14ac:dyDescent="0.25">
      <c r="A621" s="33">
        <v>44115</v>
      </c>
      <c r="B621">
        <v>11332.36</v>
      </c>
      <c r="D621" s="5">
        <v>44362</v>
      </c>
      <c r="E621">
        <v>40980</v>
      </c>
      <c r="G621" s="5">
        <f t="shared" si="84"/>
        <v>44362</v>
      </c>
      <c r="H621">
        <f t="shared" si="85"/>
        <v>39948.769999999997</v>
      </c>
      <c r="I621">
        <f t="shared" si="86"/>
        <v>40980</v>
      </c>
      <c r="J621" s="34">
        <f t="shared" si="87"/>
        <v>-4.2344252429240559E-3</v>
      </c>
      <c r="K621">
        <f t="shared" si="88"/>
        <v>104.33519208682257</v>
      </c>
      <c r="L621" s="35"/>
      <c r="N621" s="33">
        <v>44114</v>
      </c>
      <c r="O621">
        <v>11367.8</v>
      </c>
      <c r="AC621" s="40">
        <v>44114</v>
      </c>
      <c r="AD621">
        <v>11367.8</v>
      </c>
      <c r="AF621" s="40">
        <v>44361</v>
      </c>
      <c r="AG621">
        <v>9084</v>
      </c>
    </row>
    <row r="622" spans="1:33" x14ac:dyDescent="0.25">
      <c r="A622" s="33">
        <v>44116</v>
      </c>
      <c r="B622">
        <v>11568.4</v>
      </c>
      <c r="D622" s="5">
        <v>44363</v>
      </c>
      <c r="E622">
        <v>39515</v>
      </c>
      <c r="G622" s="5">
        <f t="shared" si="84"/>
        <v>44363</v>
      </c>
      <c r="H622">
        <f t="shared" si="85"/>
        <v>38532.5</v>
      </c>
      <c r="I622">
        <f t="shared" si="86"/>
        <v>39515</v>
      </c>
      <c r="J622" s="34">
        <f t="shared" si="87"/>
        <v>2.969905768794856E-4</v>
      </c>
      <c r="K622">
        <f t="shared" si="88"/>
        <v>104.36617865570928</v>
      </c>
      <c r="L622" s="35"/>
      <c r="N622" s="33">
        <v>44115</v>
      </c>
      <c r="O622">
        <v>11332.36</v>
      </c>
      <c r="AC622" s="40">
        <v>44115</v>
      </c>
      <c r="AD622">
        <v>11332.36</v>
      </c>
      <c r="AF622" s="40">
        <v>44362</v>
      </c>
      <c r="AG622">
        <v>9084</v>
      </c>
    </row>
    <row r="623" spans="1:33" x14ac:dyDescent="0.25">
      <c r="A623" s="33">
        <v>44117</v>
      </c>
      <c r="B623">
        <v>11434.88</v>
      </c>
      <c r="D623" s="5">
        <v>44364</v>
      </c>
      <c r="E623">
        <v>38593</v>
      </c>
      <c r="G623" s="5">
        <f t="shared" si="84"/>
        <v>44364</v>
      </c>
      <c r="H623">
        <f t="shared" si="85"/>
        <v>37747.519999999997</v>
      </c>
      <c r="I623">
        <f t="shared" si="86"/>
        <v>38593</v>
      </c>
      <c r="J623" s="34">
        <f t="shared" si="87"/>
        <v>2.9610176967389545E-3</v>
      </c>
      <c r="K623">
        <f t="shared" si="88"/>
        <v>104.67520875764986</v>
      </c>
      <c r="L623" s="35"/>
      <c r="N623" s="33">
        <v>44116</v>
      </c>
      <c r="O623">
        <v>11568.4</v>
      </c>
      <c r="AC623" s="40">
        <v>44116</v>
      </c>
      <c r="AD623">
        <v>11568.4</v>
      </c>
      <c r="AF623" s="40">
        <v>44363</v>
      </c>
      <c r="AG623">
        <v>9084</v>
      </c>
    </row>
    <row r="624" spans="1:33" x14ac:dyDescent="0.25">
      <c r="A624" s="33">
        <v>44118</v>
      </c>
      <c r="B624">
        <v>11393.36</v>
      </c>
      <c r="D624" s="5">
        <v>44365</v>
      </c>
      <c r="E624">
        <v>36154</v>
      </c>
      <c r="G624" s="5">
        <f t="shared" si="84"/>
        <v>44365</v>
      </c>
      <c r="H624">
        <f t="shared" si="85"/>
        <v>35517.31</v>
      </c>
      <c r="I624">
        <f t="shared" si="86"/>
        <v>36154</v>
      </c>
      <c r="J624" s="34">
        <f t="shared" si="87"/>
        <v>4.1156972439447825E-3</v>
      </c>
      <c r="K624">
        <f t="shared" si="88"/>
        <v>105.10602022584307</v>
      </c>
      <c r="L624" s="35"/>
      <c r="N624" s="33">
        <v>44117</v>
      </c>
      <c r="O624">
        <v>11434.88</v>
      </c>
      <c r="AC624" s="40">
        <v>44117</v>
      </c>
      <c r="AD624">
        <v>11434.88</v>
      </c>
      <c r="AF624" s="40">
        <v>44364</v>
      </c>
      <c r="AG624">
        <v>9084</v>
      </c>
    </row>
    <row r="625" spans="1:33" x14ac:dyDescent="0.25">
      <c r="A625" s="33">
        <v>44119</v>
      </c>
      <c r="B625">
        <v>11545.26</v>
      </c>
      <c r="D625" s="5">
        <v>44368</v>
      </c>
      <c r="E625">
        <v>33362</v>
      </c>
      <c r="G625" s="5">
        <f t="shared" si="84"/>
        <v>44368</v>
      </c>
      <c r="H625">
        <f t="shared" si="85"/>
        <v>32582.59</v>
      </c>
      <c r="I625">
        <f t="shared" si="86"/>
        <v>33362</v>
      </c>
      <c r="J625" s="34">
        <f t="shared" si="87"/>
        <v>-5.4026758976727374E-3</v>
      </c>
      <c r="K625">
        <f t="shared" si="88"/>
        <v>104.5381664636686</v>
      </c>
      <c r="L625" s="35"/>
      <c r="N625" s="33">
        <v>44118</v>
      </c>
      <c r="O625">
        <v>11393.36</v>
      </c>
      <c r="AC625" s="40">
        <v>44118</v>
      </c>
      <c r="AD625">
        <v>11393.36</v>
      </c>
      <c r="AF625" s="40">
        <v>44365</v>
      </c>
      <c r="AG625">
        <v>9084</v>
      </c>
    </row>
    <row r="626" spans="1:33" x14ac:dyDescent="0.25">
      <c r="A626" s="33">
        <v>44120</v>
      </c>
      <c r="B626">
        <v>11319.41</v>
      </c>
      <c r="D626" s="5">
        <v>44369</v>
      </c>
      <c r="E626">
        <v>33280</v>
      </c>
      <c r="G626" s="5">
        <f t="shared" si="84"/>
        <v>44369</v>
      </c>
      <c r="H626">
        <f t="shared" si="85"/>
        <v>32903.519999999997</v>
      </c>
      <c r="I626">
        <f t="shared" si="86"/>
        <v>33280</v>
      </c>
      <c r="J626" s="34">
        <f t="shared" si="87"/>
        <v>1.2307624989386645E-2</v>
      </c>
      <c r="K626">
        <f t="shared" si="88"/>
        <v>105.82478301358152</v>
      </c>
      <c r="L626" s="35"/>
      <c r="N626" s="33">
        <v>44119</v>
      </c>
      <c r="O626">
        <v>11545.26</v>
      </c>
      <c r="AC626" s="40">
        <v>44119</v>
      </c>
      <c r="AD626">
        <v>11545.26</v>
      </c>
      <c r="AF626" s="40">
        <v>44368</v>
      </c>
      <c r="AG626">
        <v>9084</v>
      </c>
    </row>
    <row r="627" spans="1:33" x14ac:dyDescent="0.25">
      <c r="A627" s="33">
        <v>44121</v>
      </c>
      <c r="B627">
        <v>11354.91</v>
      </c>
      <c r="D627" s="5">
        <v>44370</v>
      </c>
      <c r="E627">
        <v>33711</v>
      </c>
      <c r="G627" s="5">
        <f t="shared" si="84"/>
        <v>44370</v>
      </c>
      <c r="H627">
        <f t="shared" si="85"/>
        <v>33059.18</v>
      </c>
      <c r="I627">
        <f t="shared" si="86"/>
        <v>33711</v>
      </c>
      <c r="J627" s="34">
        <f t="shared" si="87"/>
        <v>-8.219920315516438E-3</v>
      </c>
      <c r="K627">
        <f t="shared" si="88"/>
        <v>104.95491172980307</v>
      </c>
      <c r="L627" s="35"/>
      <c r="N627" s="33">
        <v>44120</v>
      </c>
      <c r="O627">
        <v>11319.41</v>
      </c>
      <c r="AC627" s="40">
        <v>44120</v>
      </c>
      <c r="AD627">
        <v>11319.41</v>
      </c>
      <c r="AF627" s="40">
        <v>44369</v>
      </c>
      <c r="AG627">
        <v>9084</v>
      </c>
    </row>
    <row r="628" spans="1:33" x14ac:dyDescent="0.25">
      <c r="A628" s="33">
        <v>44122</v>
      </c>
      <c r="B628">
        <v>11445.83</v>
      </c>
      <c r="D628" s="5">
        <v>44371</v>
      </c>
      <c r="E628">
        <v>35663</v>
      </c>
      <c r="G628" s="5">
        <f t="shared" si="84"/>
        <v>44371</v>
      </c>
      <c r="H628">
        <f t="shared" si="85"/>
        <v>34859.9</v>
      </c>
      <c r="I628">
        <f t="shared" si="86"/>
        <v>35663</v>
      </c>
      <c r="J628" s="34">
        <f t="shared" si="87"/>
        <v>-3.4343576713384838E-3</v>
      </c>
      <c r="K628">
        <f t="shared" si="88"/>
        <v>104.59445902355917</v>
      </c>
      <c r="L628" s="35"/>
      <c r="N628" s="33">
        <v>44121</v>
      </c>
      <c r="O628">
        <v>11354.91</v>
      </c>
      <c r="AC628" s="40">
        <v>44121</v>
      </c>
      <c r="AD628">
        <v>11354.91</v>
      </c>
      <c r="AF628" s="40">
        <v>44370</v>
      </c>
      <c r="AG628">
        <v>9084</v>
      </c>
    </row>
    <row r="629" spans="1:33" x14ac:dyDescent="0.25">
      <c r="A629" s="33">
        <v>44123</v>
      </c>
      <c r="B629">
        <v>11735.13</v>
      </c>
      <c r="D629" s="5">
        <v>44372</v>
      </c>
      <c r="E629">
        <v>32842</v>
      </c>
      <c r="G629" s="5">
        <f t="shared" si="84"/>
        <v>44372</v>
      </c>
      <c r="H629">
        <f t="shared" si="85"/>
        <v>32215.31</v>
      </c>
      <c r="I629">
        <f t="shared" si="86"/>
        <v>32842</v>
      </c>
      <c r="J629" s="34">
        <f t="shared" si="87"/>
        <v>3.2382053065242999E-3</v>
      </c>
      <c r="K629">
        <f t="shared" si="88"/>
        <v>104.93315735580229</v>
      </c>
      <c r="L629" s="35"/>
      <c r="N629" s="33">
        <v>44122</v>
      </c>
      <c r="O629">
        <v>11445.83</v>
      </c>
      <c r="AC629" s="40">
        <v>44122</v>
      </c>
      <c r="AD629">
        <v>11445.83</v>
      </c>
      <c r="AF629" s="40">
        <v>44371</v>
      </c>
      <c r="AG629">
        <v>9084</v>
      </c>
    </row>
    <row r="630" spans="1:33" x14ac:dyDescent="0.25">
      <c r="A630" s="33">
        <v>44124</v>
      </c>
      <c r="B630">
        <v>11904.78</v>
      </c>
      <c r="D630" s="5">
        <v>44375</v>
      </c>
      <c r="E630">
        <v>35214</v>
      </c>
      <c r="G630" s="5">
        <f t="shared" si="84"/>
        <v>44375</v>
      </c>
      <c r="H630">
        <f t="shared" si="85"/>
        <v>34677.769999999997</v>
      </c>
      <c r="I630">
        <f t="shared" si="86"/>
        <v>35214</v>
      </c>
      <c r="J630" s="34">
        <f t="shared" si="87"/>
        <v>4.2129791269283068E-3</v>
      </c>
      <c r="K630">
        <f t="shared" si="88"/>
        <v>105.37523855746497</v>
      </c>
      <c r="L630" s="35"/>
      <c r="N630" s="33">
        <v>44123</v>
      </c>
      <c r="O630">
        <v>11735.13</v>
      </c>
      <c r="AC630" s="40">
        <v>44123</v>
      </c>
      <c r="AD630">
        <v>11735.13</v>
      </c>
      <c r="AF630" s="40">
        <v>44372</v>
      </c>
      <c r="AG630">
        <v>9084</v>
      </c>
    </row>
    <row r="631" spans="1:33" x14ac:dyDescent="0.25">
      <c r="A631" s="33">
        <v>44125</v>
      </c>
      <c r="B631">
        <v>12855.5</v>
      </c>
      <c r="D631" s="5">
        <v>44376</v>
      </c>
      <c r="E631">
        <v>37157</v>
      </c>
      <c r="G631" s="5">
        <f t="shared" si="84"/>
        <v>44376</v>
      </c>
      <c r="H631">
        <f t="shared" si="85"/>
        <v>36168.199999999997</v>
      </c>
      <c r="I631">
        <f t="shared" si="86"/>
        <v>37157</v>
      </c>
      <c r="J631" s="34">
        <f t="shared" si="87"/>
        <v>-1.2197511002451034E-2</v>
      </c>
      <c r="K631">
        <f t="shared" si="88"/>
        <v>104.08992292577439</v>
      </c>
      <c r="L631" s="35"/>
      <c r="N631" s="33">
        <v>44124</v>
      </c>
      <c r="O631">
        <v>11904.78</v>
      </c>
      <c r="AC631" s="40">
        <v>44124</v>
      </c>
      <c r="AD631">
        <v>11904.78</v>
      </c>
      <c r="AF631" s="40">
        <v>44375</v>
      </c>
      <c r="AG631">
        <v>9084</v>
      </c>
    </row>
    <row r="632" spans="1:33" x14ac:dyDescent="0.25">
      <c r="A632" s="33">
        <v>44126</v>
      </c>
      <c r="B632">
        <v>13124.02</v>
      </c>
      <c r="D632" s="5">
        <v>44377</v>
      </c>
      <c r="E632">
        <v>35418</v>
      </c>
      <c r="G632" s="5">
        <f t="shared" si="84"/>
        <v>44377</v>
      </c>
      <c r="H632">
        <f t="shared" si="85"/>
        <v>34585</v>
      </c>
      <c r="I632">
        <f t="shared" si="86"/>
        <v>35418</v>
      </c>
      <c r="J632" s="34">
        <f t="shared" si="87"/>
        <v>3.0281508497062015E-3</v>
      </c>
      <c r="K632">
        <f t="shared" si="88"/>
        <v>104.40512291432792</v>
      </c>
      <c r="L632" s="35"/>
      <c r="N632" s="33">
        <v>44125</v>
      </c>
      <c r="O632">
        <v>12855.5</v>
      </c>
      <c r="AC632" s="40">
        <v>44125</v>
      </c>
      <c r="AD632">
        <v>12855.5</v>
      </c>
      <c r="AF632" s="40">
        <v>44376</v>
      </c>
      <c r="AG632">
        <v>9084</v>
      </c>
    </row>
    <row r="633" spans="1:33" x14ac:dyDescent="0.25">
      <c r="A633" s="33">
        <v>44127</v>
      </c>
      <c r="B633">
        <v>12942.9</v>
      </c>
      <c r="D633" s="5">
        <v>44378</v>
      </c>
      <c r="E633">
        <v>33689</v>
      </c>
      <c r="G633" s="5">
        <f t="shared" si="84"/>
        <v>44378</v>
      </c>
      <c r="H633">
        <f t="shared" si="85"/>
        <v>33422</v>
      </c>
      <c r="I633">
        <f t="shared" si="86"/>
        <v>33689</v>
      </c>
      <c r="J633" s="34">
        <f t="shared" si="87"/>
        <v>1.5189690643361953E-2</v>
      </c>
      <c r="K633">
        <f t="shared" si="88"/>
        <v>105.99100443297874</v>
      </c>
      <c r="L633" s="35"/>
      <c r="N633" s="33">
        <v>44126</v>
      </c>
      <c r="O633">
        <v>13124.02</v>
      </c>
      <c r="AC633" s="40">
        <v>44126</v>
      </c>
      <c r="AD633">
        <v>13124.02</v>
      </c>
      <c r="AF633" s="40">
        <v>44377</v>
      </c>
      <c r="AG633">
        <v>9084</v>
      </c>
    </row>
    <row r="634" spans="1:33" x14ac:dyDescent="0.25">
      <c r="A634" s="33">
        <v>44128</v>
      </c>
      <c r="B634">
        <v>13113.04</v>
      </c>
      <c r="D634" s="5">
        <v>44379</v>
      </c>
      <c r="E634">
        <v>33949</v>
      </c>
      <c r="G634" s="5">
        <f t="shared" si="84"/>
        <v>44379</v>
      </c>
      <c r="H634">
        <f t="shared" si="85"/>
        <v>33142.639999999999</v>
      </c>
      <c r="I634">
        <f t="shared" si="86"/>
        <v>33949</v>
      </c>
      <c r="J634" s="34">
        <f t="shared" si="87"/>
        <v>-1.6076218860135438E-2</v>
      </c>
      <c r="K634">
        <f t="shared" si="88"/>
        <v>104.28706984850859</v>
      </c>
      <c r="L634" s="35"/>
      <c r="N634" s="33">
        <v>44127</v>
      </c>
      <c r="O634">
        <v>12942.9</v>
      </c>
      <c r="AC634" s="40">
        <v>44127</v>
      </c>
      <c r="AD634">
        <v>12942.9</v>
      </c>
      <c r="AF634" s="40">
        <v>44378</v>
      </c>
      <c r="AG634">
        <v>9084</v>
      </c>
    </row>
    <row r="635" spans="1:33" x14ac:dyDescent="0.25">
      <c r="A635" s="33">
        <v>44129</v>
      </c>
      <c r="B635">
        <v>13036.88</v>
      </c>
      <c r="D635" s="5">
        <v>44382</v>
      </c>
      <c r="E635">
        <v>33949</v>
      </c>
      <c r="G635" s="5">
        <f t="shared" si="84"/>
        <v>44382</v>
      </c>
      <c r="H635">
        <f t="shared" si="85"/>
        <v>33855.360000000001</v>
      </c>
      <c r="I635">
        <f t="shared" si="86"/>
        <v>33949</v>
      </c>
      <c r="J635" s="34">
        <f t="shared" si="87"/>
        <v>2.1504623650982602E-2</v>
      </c>
      <c r="K635">
        <f t="shared" si="88"/>
        <v>106.5297240372645</v>
      </c>
      <c r="L635" s="35"/>
      <c r="N635" s="33">
        <v>44128</v>
      </c>
      <c r="O635">
        <v>13113.04</v>
      </c>
      <c r="AC635" s="40">
        <v>44128</v>
      </c>
      <c r="AD635">
        <v>13113.04</v>
      </c>
      <c r="AF635" s="40">
        <v>44379</v>
      </c>
      <c r="AG635">
        <v>9084</v>
      </c>
    </row>
    <row r="636" spans="1:33" x14ac:dyDescent="0.25">
      <c r="A636" s="33">
        <v>44130</v>
      </c>
      <c r="B636">
        <v>13019.83</v>
      </c>
      <c r="D636" s="5">
        <v>44383</v>
      </c>
      <c r="E636">
        <v>34653</v>
      </c>
      <c r="G636" s="5">
        <f t="shared" si="84"/>
        <v>44383</v>
      </c>
      <c r="H636">
        <f t="shared" si="85"/>
        <v>33957.11</v>
      </c>
      <c r="I636">
        <f t="shared" si="86"/>
        <v>34653</v>
      </c>
      <c r="J636" s="34">
        <f t="shared" si="87"/>
        <v>-1.7731555312339387E-2</v>
      </c>
      <c r="K636">
        <f t="shared" si="88"/>
        <v>104.64078634308949</v>
      </c>
      <c r="L636" s="35"/>
      <c r="N636" s="33">
        <v>44129</v>
      </c>
      <c r="O636">
        <v>13036.88</v>
      </c>
      <c r="AC636" s="40">
        <v>44129</v>
      </c>
      <c r="AD636">
        <v>13036.88</v>
      </c>
      <c r="AF636" s="40">
        <v>44382</v>
      </c>
      <c r="AG636">
        <v>9084</v>
      </c>
    </row>
    <row r="637" spans="1:33" x14ac:dyDescent="0.25">
      <c r="A637" s="33">
        <v>44131</v>
      </c>
      <c r="B637">
        <v>13620.54</v>
      </c>
      <c r="D637" s="5">
        <v>44384</v>
      </c>
      <c r="E637">
        <v>35392</v>
      </c>
      <c r="G637" s="5">
        <f t="shared" si="84"/>
        <v>44384</v>
      </c>
      <c r="H637">
        <f t="shared" si="85"/>
        <v>34544.86</v>
      </c>
      <c r="I637">
        <f t="shared" si="86"/>
        <v>35392</v>
      </c>
      <c r="J637" s="34">
        <f t="shared" si="87"/>
        <v>-4.0171159508775034E-3</v>
      </c>
      <c r="K637">
        <f t="shared" si="88"/>
        <v>104.22043217115829</v>
      </c>
      <c r="L637" s="35"/>
      <c r="N637" s="33">
        <v>44130</v>
      </c>
      <c r="O637">
        <v>13019.83</v>
      </c>
      <c r="AC637" s="40">
        <v>44130</v>
      </c>
      <c r="AD637">
        <v>13019.83</v>
      </c>
      <c r="AF637" s="40">
        <v>44383</v>
      </c>
      <c r="AG637">
        <v>9084</v>
      </c>
    </row>
    <row r="638" spans="1:33" x14ac:dyDescent="0.25">
      <c r="A638" s="33">
        <v>44132</v>
      </c>
      <c r="B638">
        <v>13213.48</v>
      </c>
      <c r="D638" s="5">
        <v>44385</v>
      </c>
      <c r="E638">
        <v>33618</v>
      </c>
      <c r="G638" s="5">
        <f t="shared" si="84"/>
        <v>44385</v>
      </c>
      <c r="H638">
        <f t="shared" si="85"/>
        <v>32815.730000000003</v>
      </c>
      <c r="I638">
        <f t="shared" si="86"/>
        <v>33618</v>
      </c>
      <c r="J638" s="34">
        <f t="shared" si="87"/>
        <v>6.9697256321998857E-5</v>
      </c>
      <c r="K638">
        <f t="shared" si="88"/>
        <v>104.2276960493333</v>
      </c>
      <c r="L638" s="35"/>
      <c r="N638" s="33">
        <v>44131</v>
      </c>
      <c r="O638">
        <v>13620.54</v>
      </c>
      <c r="AC638" s="40">
        <v>44131</v>
      </c>
      <c r="AD638">
        <v>13620.54</v>
      </c>
      <c r="AF638" s="40">
        <v>44384</v>
      </c>
      <c r="AG638">
        <v>9084</v>
      </c>
    </row>
    <row r="639" spans="1:33" x14ac:dyDescent="0.25">
      <c r="A639" s="33">
        <v>44133</v>
      </c>
      <c r="B639">
        <v>13486.71</v>
      </c>
      <c r="D639" s="5">
        <v>44386</v>
      </c>
      <c r="E639">
        <v>34122</v>
      </c>
      <c r="G639" s="5">
        <f t="shared" si="84"/>
        <v>44386</v>
      </c>
      <c r="H639">
        <f t="shared" si="85"/>
        <v>33522.57</v>
      </c>
      <c r="I639">
        <f t="shared" si="86"/>
        <v>34122</v>
      </c>
      <c r="J639" s="34">
        <f t="shared" si="87"/>
        <v>6.54770156383222E-3</v>
      </c>
      <c r="K639">
        <f t="shared" si="88"/>
        <v>104.91014789775015</v>
      </c>
      <c r="L639" s="35"/>
      <c r="N639" s="33">
        <v>44132</v>
      </c>
      <c r="O639">
        <v>13213.48</v>
      </c>
      <c r="AC639" s="40">
        <v>44132</v>
      </c>
      <c r="AD639">
        <v>13213.48</v>
      </c>
      <c r="AF639" s="40">
        <v>44385</v>
      </c>
      <c r="AG639">
        <v>9084</v>
      </c>
    </row>
    <row r="640" spans="1:33" x14ac:dyDescent="0.25">
      <c r="A640" s="33">
        <v>44134</v>
      </c>
      <c r="B640">
        <v>13639.46</v>
      </c>
      <c r="D640" s="5">
        <v>44389</v>
      </c>
      <c r="E640">
        <v>33414</v>
      </c>
      <c r="G640" s="5">
        <f t="shared" si="84"/>
        <v>44389</v>
      </c>
      <c r="H640">
        <f t="shared" si="85"/>
        <v>32849.589999999997</v>
      </c>
      <c r="I640">
        <f t="shared" si="86"/>
        <v>33414</v>
      </c>
      <c r="J640" s="34">
        <f t="shared" si="87"/>
        <v>6.7364706431050081E-4</v>
      </c>
      <c r="K640">
        <f t="shared" si="88"/>
        <v>104.98082031089785</v>
      </c>
      <c r="L640" s="35"/>
      <c r="N640" s="33">
        <v>44133</v>
      </c>
      <c r="O640">
        <v>13486.71</v>
      </c>
      <c r="AC640" s="40">
        <v>44133</v>
      </c>
      <c r="AD640">
        <v>13486.71</v>
      </c>
      <c r="AF640" s="40">
        <v>44386</v>
      </c>
      <c r="AG640">
        <v>9084</v>
      </c>
    </row>
    <row r="641" spans="1:33" x14ac:dyDescent="0.25">
      <c r="A641" s="33">
        <v>44135</v>
      </c>
      <c r="B641">
        <v>13850.1</v>
      </c>
      <c r="D641" s="5">
        <v>44390</v>
      </c>
      <c r="E641">
        <v>32858</v>
      </c>
      <c r="G641" s="5">
        <f t="shared" si="84"/>
        <v>44390</v>
      </c>
      <c r="H641">
        <f t="shared" si="85"/>
        <v>32508.34</v>
      </c>
      <c r="I641">
        <f t="shared" si="86"/>
        <v>32858</v>
      </c>
      <c r="J641" s="34">
        <f t="shared" si="87"/>
        <v>6.2514743394712635E-3</v>
      </c>
      <c r="K641">
        <f t="shared" si="88"/>
        <v>105.63710521520808</v>
      </c>
      <c r="L641" s="35"/>
      <c r="N641" s="33">
        <v>44134</v>
      </c>
      <c r="O641">
        <v>13639.46</v>
      </c>
      <c r="AC641" s="40">
        <v>44134</v>
      </c>
      <c r="AD641">
        <v>13639.46</v>
      </c>
      <c r="AF641" s="40">
        <v>44389</v>
      </c>
      <c r="AG641">
        <v>9084</v>
      </c>
    </row>
    <row r="642" spans="1:33" x14ac:dyDescent="0.25">
      <c r="A642" s="33">
        <v>44136</v>
      </c>
      <c r="B642">
        <v>13823.15</v>
      </c>
      <c r="D642" s="5">
        <v>44391</v>
      </c>
      <c r="E642">
        <v>33393</v>
      </c>
      <c r="G642" s="5">
        <f t="shared" si="84"/>
        <v>44391</v>
      </c>
      <c r="H642">
        <f t="shared" si="85"/>
        <v>32813.83</v>
      </c>
      <c r="I642">
        <f t="shared" si="86"/>
        <v>33393</v>
      </c>
      <c r="J642" s="34">
        <f t="shared" si="87"/>
        <v>-6.8849031221673851E-3</v>
      </c>
      <c r="K642">
        <f t="shared" si="88"/>
        <v>104.90980397969517</v>
      </c>
      <c r="L642" s="35"/>
      <c r="N642" s="33">
        <v>44135</v>
      </c>
      <c r="O642">
        <v>13850.1</v>
      </c>
      <c r="AC642" s="40">
        <v>44135</v>
      </c>
      <c r="AD642">
        <v>13850.1</v>
      </c>
      <c r="AF642" s="40">
        <v>44390</v>
      </c>
      <c r="AG642">
        <v>9084</v>
      </c>
    </row>
    <row r="643" spans="1:33" x14ac:dyDescent="0.25">
      <c r="A643" s="33">
        <v>44137</v>
      </c>
      <c r="B643">
        <v>13619.76</v>
      </c>
      <c r="D643" s="5">
        <v>44392</v>
      </c>
      <c r="E643">
        <v>32037</v>
      </c>
      <c r="G643" s="5">
        <f t="shared" si="84"/>
        <v>44392</v>
      </c>
      <c r="H643">
        <f t="shared" si="85"/>
        <v>31758.37</v>
      </c>
      <c r="I643">
        <f t="shared" si="86"/>
        <v>32037</v>
      </c>
      <c r="J643" s="34">
        <f t="shared" si="87"/>
        <v>8.4422166684589017E-3</v>
      </c>
      <c r="K643">
        <f t="shared" si="88"/>
        <v>105.7954752755373</v>
      </c>
      <c r="L643" s="35"/>
      <c r="N643" s="33">
        <v>44136</v>
      </c>
      <c r="O643">
        <v>13823.15</v>
      </c>
      <c r="AC643" s="40">
        <v>44136</v>
      </c>
      <c r="AD643">
        <v>13823.15</v>
      </c>
      <c r="AF643" s="40">
        <v>44391</v>
      </c>
      <c r="AG643">
        <v>9084</v>
      </c>
    </row>
    <row r="644" spans="1:33" x14ac:dyDescent="0.25">
      <c r="A644" s="33">
        <v>44138</v>
      </c>
      <c r="B644">
        <v>13741.48</v>
      </c>
      <c r="D644" s="5">
        <v>44393</v>
      </c>
      <c r="E644">
        <v>32562</v>
      </c>
      <c r="G644" s="5">
        <f t="shared" si="84"/>
        <v>44393</v>
      </c>
      <c r="H644">
        <f t="shared" si="85"/>
        <v>31842.51</v>
      </c>
      <c r="I644">
        <f t="shared" si="86"/>
        <v>32562</v>
      </c>
      <c r="J644" s="34">
        <f t="shared" si="87"/>
        <v>-1.37379218767546E-2</v>
      </c>
      <c r="K644">
        <f t="shared" si="88"/>
        <v>104.34206530128785</v>
      </c>
      <c r="L644" s="35"/>
      <c r="N644" s="33">
        <v>44137</v>
      </c>
      <c r="O644">
        <v>13619.76</v>
      </c>
      <c r="AC644" s="40">
        <v>44137</v>
      </c>
      <c r="AD644">
        <v>13619.76</v>
      </c>
      <c r="AF644" s="40">
        <v>44392</v>
      </c>
      <c r="AG644">
        <v>9084</v>
      </c>
    </row>
    <row r="645" spans="1:33" x14ac:dyDescent="0.25">
      <c r="A645" s="33">
        <v>44139</v>
      </c>
      <c r="B645">
        <v>14008.75</v>
      </c>
      <c r="D645" s="5">
        <v>44396</v>
      </c>
      <c r="E645">
        <v>31302</v>
      </c>
      <c r="G645" s="5">
        <f t="shared" si="84"/>
        <v>44396</v>
      </c>
      <c r="H645">
        <f t="shared" si="85"/>
        <v>30776.39</v>
      </c>
      <c r="I645">
        <f t="shared" si="86"/>
        <v>31302</v>
      </c>
      <c r="J645" s="34">
        <f t="shared" si="87"/>
        <v>5.2143828530673009E-3</v>
      </c>
      <c r="K645">
        <f t="shared" si="88"/>
        <v>104.88614477744851</v>
      </c>
      <c r="L645" s="35"/>
      <c r="N645" s="33">
        <v>44138</v>
      </c>
      <c r="O645">
        <v>13741.48</v>
      </c>
      <c r="AC645" s="40">
        <v>44138</v>
      </c>
      <c r="AD645">
        <v>13741.48</v>
      </c>
      <c r="AF645" s="40">
        <v>44393</v>
      </c>
      <c r="AG645">
        <v>9084</v>
      </c>
    </row>
    <row r="646" spans="1:33" x14ac:dyDescent="0.25">
      <c r="A646" s="33">
        <v>44140</v>
      </c>
      <c r="B646">
        <v>15243.85</v>
      </c>
      <c r="D646" s="5">
        <v>44397</v>
      </c>
      <c r="E646">
        <v>30308</v>
      </c>
      <c r="G646" s="5">
        <f t="shared" ref="G646:G709" si="89">D646</f>
        <v>44397</v>
      </c>
      <c r="H646">
        <f t="shared" ref="H646:H709" si="90">VLOOKUP($G646,$A:$B,2,FALSE)</f>
        <v>29865.53</v>
      </c>
      <c r="I646">
        <f t="shared" ref="I646:I709" si="91">E646</f>
        <v>30308</v>
      </c>
      <c r="J646" s="34">
        <f t="shared" si="87"/>
        <v>2.1590956788635207E-3</v>
      </c>
      <c r="K646">
        <f t="shared" si="88"/>
        <v>105.11260399941015</v>
      </c>
      <c r="L646" s="35"/>
      <c r="N646" s="33">
        <v>44139</v>
      </c>
      <c r="O646">
        <v>14008.75</v>
      </c>
      <c r="AC646" s="40">
        <v>44139</v>
      </c>
      <c r="AD646">
        <v>14008.75</v>
      </c>
      <c r="AF646" s="40">
        <v>44396</v>
      </c>
      <c r="AG646">
        <v>9084</v>
      </c>
    </row>
    <row r="647" spans="1:33" x14ac:dyDescent="0.25">
      <c r="A647" s="33">
        <v>44141</v>
      </c>
      <c r="B647">
        <v>15553.32</v>
      </c>
      <c r="D647" s="5">
        <v>44398</v>
      </c>
      <c r="E647">
        <v>32251</v>
      </c>
      <c r="G647" s="5">
        <f t="shared" si="89"/>
        <v>44398</v>
      </c>
      <c r="H647">
        <f t="shared" si="90"/>
        <v>31818.67</v>
      </c>
      <c r="I647">
        <f t="shared" si="91"/>
        <v>32251</v>
      </c>
      <c r="J647" s="34">
        <f t="shared" ref="J647:J710" si="92">IF(I646&gt;H646,H647/H646-I647/I646,-(H647/H646-I647/I646))</f>
        <v>1.2893152035997613E-3</v>
      </c>
      <c r="K647">
        <f t="shared" ref="K647:K710" si="93">K646*(1+J647)</f>
        <v>105.24812727783656</v>
      </c>
      <c r="L647" s="35"/>
      <c r="N647" s="33">
        <v>44140</v>
      </c>
      <c r="O647">
        <v>15243.85</v>
      </c>
      <c r="AC647" s="40">
        <v>44140</v>
      </c>
      <c r="AD647">
        <v>15243.85</v>
      </c>
      <c r="AF647" s="40">
        <v>44397</v>
      </c>
      <c r="AG647">
        <v>9084</v>
      </c>
    </row>
    <row r="648" spans="1:33" x14ac:dyDescent="0.25">
      <c r="A648" s="33">
        <v>44142</v>
      </c>
      <c r="B648">
        <v>14837</v>
      </c>
      <c r="D648" s="5">
        <v>44399</v>
      </c>
      <c r="E648">
        <v>33062</v>
      </c>
      <c r="G648" s="5">
        <f t="shared" si="89"/>
        <v>44399</v>
      </c>
      <c r="H648">
        <f t="shared" si="90"/>
        <v>32247.75</v>
      </c>
      <c r="I648">
        <f t="shared" si="91"/>
        <v>33062</v>
      </c>
      <c r="J648" s="34">
        <f t="shared" si="92"/>
        <v>-1.1661342557433008E-2</v>
      </c>
      <c r="K648">
        <f t="shared" si="93"/>
        <v>104.0207928121214</v>
      </c>
      <c r="L648" s="35"/>
      <c r="N648" s="33">
        <v>44141</v>
      </c>
      <c r="O648">
        <v>15553.32</v>
      </c>
      <c r="AC648" s="40">
        <v>44141</v>
      </c>
      <c r="AD648">
        <v>15553.32</v>
      </c>
      <c r="AF648" s="40">
        <v>44398</v>
      </c>
      <c r="AG648">
        <v>9084</v>
      </c>
    </row>
    <row r="649" spans="1:33" x14ac:dyDescent="0.25">
      <c r="A649" s="33">
        <v>44143</v>
      </c>
      <c r="B649">
        <v>15342.02</v>
      </c>
      <c r="D649" s="5">
        <v>44400</v>
      </c>
      <c r="E649">
        <v>32914</v>
      </c>
      <c r="G649" s="5">
        <f t="shared" si="89"/>
        <v>44400</v>
      </c>
      <c r="H649">
        <f t="shared" si="90"/>
        <v>32500.7</v>
      </c>
      <c r="I649">
        <f t="shared" si="91"/>
        <v>32914</v>
      </c>
      <c r="J649" s="34">
        <f t="shared" si="92"/>
        <v>1.2320396312609283E-2</v>
      </c>
      <c r="K649">
        <f t="shared" si="93"/>
        <v>105.30237020431855</v>
      </c>
      <c r="L649" s="35"/>
      <c r="N649" s="33">
        <v>44142</v>
      </c>
      <c r="O649">
        <v>14837</v>
      </c>
      <c r="AC649" s="40">
        <v>44142</v>
      </c>
      <c r="AD649">
        <v>14837</v>
      </c>
      <c r="AF649" s="40">
        <v>44399</v>
      </c>
      <c r="AG649">
        <v>9084</v>
      </c>
    </row>
    <row r="650" spans="1:33" x14ac:dyDescent="0.25">
      <c r="A650" s="33">
        <v>44144</v>
      </c>
      <c r="B650">
        <v>15387.48</v>
      </c>
      <c r="D650" s="5">
        <v>44403</v>
      </c>
      <c r="E650">
        <v>40268</v>
      </c>
      <c r="G650" s="5">
        <f t="shared" si="89"/>
        <v>44403</v>
      </c>
      <c r="H650">
        <f t="shared" si="90"/>
        <v>37751.68</v>
      </c>
      <c r="I650">
        <f t="shared" si="91"/>
        <v>40268</v>
      </c>
      <c r="J650" s="34">
        <f t="shared" si="92"/>
        <v>-6.1865623427402427E-2</v>
      </c>
      <c r="K650">
        <f t="shared" si="93"/>
        <v>98.787773423245255</v>
      </c>
      <c r="L650" s="35"/>
      <c r="N650" s="33">
        <v>44143</v>
      </c>
      <c r="O650">
        <v>15342.02</v>
      </c>
      <c r="AC650" s="40">
        <v>44143</v>
      </c>
      <c r="AD650">
        <v>15342.02</v>
      </c>
      <c r="AF650" s="40">
        <v>44400</v>
      </c>
      <c r="AG650">
        <v>9084</v>
      </c>
    </row>
    <row r="651" spans="1:33" x14ac:dyDescent="0.25">
      <c r="A651" s="33">
        <v>44145</v>
      </c>
      <c r="B651">
        <v>15389.01</v>
      </c>
      <c r="D651" s="5">
        <v>44404</v>
      </c>
      <c r="E651">
        <v>38646</v>
      </c>
      <c r="G651" s="5">
        <f t="shared" si="89"/>
        <v>44404</v>
      </c>
      <c r="H651">
        <f t="shared" si="90"/>
        <v>38044.5</v>
      </c>
      <c r="I651">
        <f t="shared" si="91"/>
        <v>38646</v>
      </c>
      <c r="J651" s="34">
        <f t="shared" si="92"/>
        <v>4.8036599177916472E-2</v>
      </c>
      <c r="K651">
        <f t="shared" si="93"/>
        <v>103.53320209885651</v>
      </c>
      <c r="L651" s="35"/>
      <c r="N651" s="33">
        <v>44144</v>
      </c>
      <c r="O651">
        <v>15387.48</v>
      </c>
      <c r="AC651" s="40">
        <v>44144</v>
      </c>
      <c r="AD651">
        <v>15387.48</v>
      </c>
      <c r="AF651" s="40">
        <v>44403</v>
      </c>
      <c r="AG651">
        <v>9084</v>
      </c>
    </row>
    <row r="652" spans="1:33" x14ac:dyDescent="0.25">
      <c r="A652" s="33">
        <v>44146</v>
      </c>
      <c r="B652">
        <v>15831.57</v>
      </c>
      <c r="D652" s="5">
        <v>44405</v>
      </c>
      <c r="E652">
        <v>41175</v>
      </c>
      <c r="G652" s="5">
        <f t="shared" si="89"/>
        <v>44405</v>
      </c>
      <c r="H652">
        <f t="shared" si="90"/>
        <v>39985.949999999997</v>
      </c>
      <c r="I652">
        <f t="shared" si="91"/>
        <v>41175</v>
      </c>
      <c r="J652" s="34">
        <f t="shared" si="92"/>
        <v>-1.4409119592827535E-2</v>
      </c>
      <c r="K652">
        <f t="shared" si="93"/>
        <v>102.04137980798571</v>
      </c>
      <c r="L652" s="35"/>
      <c r="N652" s="33">
        <v>44145</v>
      </c>
      <c r="O652">
        <v>15389.01</v>
      </c>
      <c r="AC652" s="40">
        <v>44145</v>
      </c>
      <c r="AD652">
        <v>15389.01</v>
      </c>
      <c r="AF652" s="40">
        <v>44404</v>
      </c>
      <c r="AG652">
        <v>9084</v>
      </c>
    </row>
    <row r="653" spans="1:33" x14ac:dyDescent="0.25">
      <c r="A653" s="33">
        <v>44147</v>
      </c>
      <c r="B653">
        <v>16159.74</v>
      </c>
      <c r="D653" s="5">
        <v>44406</v>
      </c>
      <c r="E653">
        <v>40466</v>
      </c>
      <c r="G653" s="5">
        <f t="shared" si="89"/>
        <v>44406</v>
      </c>
      <c r="H653">
        <f t="shared" si="90"/>
        <v>39722.080000000002</v>
      </c>
      <c r="I653">
        <f t="shared" si="91"/>
        <v>40466</v>
      </c>
      <c r="J653" s="34">
        <f t="shared" si="92"/>
        <v>1.0620118476906582E-2</v>
      </c>
      <c r="K653">
        <f t="shared" si="93"/>
        <v>103.12507135109354</v>
      </c>
      <c r="L653" s="35"/>
      <c r="N653" s="33">
        <v>44146</v>
      </c>
      <c r="O653">
        <v>15831.57</v>
      </c>
      <c r="AC653" s="40">
        <v>44146</v>
      </c>
      <c r="AD653">
        <v>15831.57</v>
      </c>
      <c r="AF653" s="40">
        <v>44405</v>
      </c>
      <c r="AG653">
        <v>9084</v>
      </c>
    </row>
    <row r="654" spans="1:33" x14ac:dyDescent="0.25">
      <c r="A654" s="33">
        <v>44148</v>
      </c>
      <c r="B654">
        <v>16294.47</v>
      </c>
      <c r="D654" s="5">
        <v>44407</v>
      </c>
      <c r="E654">
        <v>40665</v>
      </c>
      <c r="G654" s="5">
        <f t="shared" si="89"/>
        <v>44407</v>
      </c>
      <c r="H654">
        <f t="shared" si="90"/>
        <v>40689.269999999997</v>
      </c>
      <c r="I654">
        <f t="shared" si="91"/>
        <v>40665</v>
      </c>
      <c r="J654" s="34">
        <f t="shared" si="92"/>
        <v>1.943121764649347E-2</v>
      </c>
      <c r="K654">
        <f t="shared" si="93"/>
        <v>105.1289170573268</v>
      </c>
      <c r="L654" s="35"/>
      <c r="N654" s="33">
        <v>44147</v>
      </c>
      <c r="O654">
        <v>16159.74</v>
      </c>
      <c r="AC654" s="40">
        <v>44147</v>
      </c>
      <c r="AD654">
        <v>16159.74</v>
      </c>
      <c r="AF654" s="40">
        <v>44406</v>
      </c>
      <c r="AG654">
        <v>9084</v>
      </c>
    </row>
    <row r="655" spans="1:33" x14ac:dyDescent="0.25">
      <c r="A655" s="33">
        <v>44149</v>
      </c>
      <c r="B655">
        <v>16008.29</v>
      </c>
      <c r="D655" s="5">
        <v>44410</v>
      </c>
      <c r="E655">
        <v>39876</v>
      </c>
      <c r="G655" s="5">
        <f t="shared" si="89"/>
        <v>44410</v>
      </c>
      <c r="H655">
        <f t="shared" si="90"/>
        <v>38856.629999999997</v>
      </c>
      <c r="I655">
        <f t="shared" si="91"/>
        <v>39876</v>
      </c>
      <c r="J655" s="34">
        <f t="shared" si="92"/>
        <v>2.5637449453235539E-2</v>
      </c>
      <c r="K655">
        <f t="shared" si="93"/>
        <v>107.82415435445742</v>
      </c>
      <c r="L655" s="35"/>
      <c r="N655" s="33">
        <v>44148</v>
      </c>
      <c r="O655">
        <v>16294.47</v>
      </c>
      <c r="AC655" s="40">
        <v>44148</v>
      </c>
      <c r="AD655">
        <v>16294.47</v>
      </c>
      <c r="AF655" s="40">
        <v>44407</v>
      </c>
      <c r="AG655">
        <v>9084</v>
      </c>
    </row>
    <row r="656" spans="1:33" x14ac:dyDescent="0.25">
      <c r="A656" s="33">
        <v>44150</v>
      </c>
      <c r="B656">
        <v>15857.79</v>
      </c>
      <c r="D656" s="5">
        <v>44411</v>
      </c>
      <c r="E656">
        <v>38640</v>
      </c>
      <c r="G656" s="5">
        <f t="shared" si="89"/>
        <v>44411</v>
      </c>
      <c r="H656">
        <f t="shared" si="90"/>
        <v>38072.949999999997</v>
      </c>
      <c r="I656">
        <f t="shared" si="91"/>
        <v>38640</v>
      </c>
      <c r="J656" s="34">
        <f t="shared" si="92"/>
        <v>1.0827586383726717E-2</v>
      </c>
      <c r="K656">
        <f t="shared" si="93"/>
        <v>108.9916296999826</v>
      </c>
      <c r="L656" s="35"/>
      <c r="N656" s="33">
        <v>44149</v>
      </c>
      <c r="O656">
        <v>16008.29</v>
      </c>
      <c r="AC656" s="40">
        <v>44149</v>
      </c>
      <c r="AD656">
        <v>16008.29</v>
      </c>
      <c r="AF656" s="40">
        <v>44410</v>
      </c>
      <c r="AG656">
        <v>9084</v>
      </c>
    </row>
    <row r="657" spans="1:33" x14ac:dyDescent="0.25">
      <c r="A657" s="33">
        <v>44151</v>
      </c>
      <c r="B657">
        <v>16704.72</v>
      </c>
      <c r="D657" s="5">
        <v>44412</v>
      </c>
      <c r="E657">
        <v>40548</v>
      </c>
      <c r="G657" s="5">
        <f t="shared" si="89"/>
        <v>44412</v>
      </c>
      <c r="H657">
        <f t="shared" si="90"/>
        <v>39754.379999999997</v>
      </c>
      <c r="I657">
        <f t="shared" si="91"/>
        <v>40548</v>
      </c>
      <c r="J657" s="34">
        <f t="shared" si="92"/>
        <v>-5.2155061525029911E-3</v>
      </c>
      <c r="K657">
        <f t="shared" si="93"/>
        <v>108.42318318471101</v>
      </c>
      <c r="L657" s="35"/>
      <c r="N657" s="33">
        <v>44150</v>
      </c>
      <c r="O657">
        <v>15857.79</v>
      </c>
      <c r="AC657" s="40">
        <v>44150</v>
      </c>
      <c r="AD657">
        <v>15857.79</v>
      </c>
      <c r="AF657" s="40">
        <v>44411</v>
      </c>
      <c r="AG657">
        <v>9084</v>
      </c>
    </row>
    <row r="658" spans="1:33" x14ac:dyDescent="0.25">
      <c r="A658" s="33">
        <v>44152</v>
      </c>
      <c r="B658">
        <v>17639.21</v>
      </c>
      <c r="D658" s="5">
        <v>44413</v>
      </c>
      <c r="E658">
        <v>41479</v>
      </c>
      <c r="G658" s="5">
        <f t="shared" si="89"/>
        <v>44413</v>
      </c>
      <c r="H658">
        <f t="shared" si="90"/>
        <v>40899.360000000001</v>
      </c>
      <c r="I658">
        <f t="shared" si="91"/>
        <v>41479</v>
      </c>
      <c r="J658" s="34">
        <f t="shared" si="92"/>
        <v>5.8409127733012323E-3</v>
      </c>
      <c r="K658">
        <f t="shared" si="93"/>
        <v>109.05647354029657</v>
      </c>
      <c r="L658" s="35"/>
      <c r="N658" s="33">
        <v>44151</v>
      </c>
      <c r="O658">
        <v>16704.72</v>
      </c>
      <c r="AC658" s="40">
        <v>44151</v>
      </c>
      <c r="AD658">
        <v>16704.72</v>
      </c>
      <c r="AF658" s="40">
        <v>44412</v>
      </c>
      <c r="AG658">
        <v>9084</v>
      </c>
    </row>
    <row r="659" spans="1:33" x14ac:dyDescent="0.25">
      <c r="A659" s="33">
        <v>44153</v>
      </c>
      <c r="B659">
        <v>17786.57</v>
      </c>
      <c r="D659" s="5">
        <v>44414</v>
      </c>
      <c r="E659">
        <v>43734</v>
      </c>
      <c r="G659" s="5">
        <f t="shared" si="89"/>
        <v>44414</v>
      </c>
      <c r="H659">
        <f t="shared" si="90"/>
        <v>42719.51</v>
      </c>
      <c r="I659">
        <f t="shared" si="91"/>
        <v>43734</v>
      </c>
      <c r="J659" s="34">
        <f t="shared" si="92"/>
        <v>-9.8617179569566726E-3</v>
      </c>
      <c r="K659">
        <f t="shared" si="93"/>
        <v>107.98098935686185</v>
      </c>
      <c r="L659" s="35"/>
      <c r="N659" s="33">
        <v>44152</v>
      </c>
      <c r="O659">
        <v>17639.21</v>
      </c>
      <c r="AC659" s="40">
        <v>44152</v>
      </c>
      <c r="AD659">
        <v>17639.21</v>
      </c>
      <c r="AF659" s="40">
        <v>44413</v>
      </c>
      <c r="AG659">
        <v>9084</v>
      </c>
    </row>
    <row r="660" spans="1:33" x14ac:dyDescent="0.25">
      <c r="A660" s="33">
        <v>44154</v>
      </c>
      <c r="B660">
        <v>17946.04</v>
      </c>
      <c r="D660" s="5">
        <v>44417</v>
      </c>
      <c r="E660">
        <v>46863</v>
      </c>
      <c r="G660" s="5">
        <f t="shared" si="89"/>
        <v>44417</v>
      </c>
      <c r="H660">
        <f t="shared" si="90"/>
        <v>45464.51</v>
      </c>
      <c r="I660">
        <f t="shared" si="91"/>
        <v>46863</v>
      </c>
      <c r="J660" s="34">
        <f t="shared" si="92"/>
        <v>-7.289810454468304E-3</v>
      </c>
      <c r="K660">
        <f t="shared" si="93"/>
        <v>107.19382841176437</v>
      </c>
      <c r="L660" s="35"/>
      <c r="N660" s="33">
        <v>44153</v>
      </c>
      <c r="O660">
        <v>17786.57</v>
      </c>
      <c r="AC660" s="40">
        <v>44153</v>
      </c>
      <c r="AD660">
        <v>17786.57</v>
      </c>
      <c r="AF660" s="40">
        <v>44414</v>
      </c>
      <c r="AG660">
        <v>9084</v>
      </c>
    </row>
    <row r="661" spans="1:33" x14ac:dyDescent="0.25">
      <c r="A661" s="33">
        <v>44155</v>
      </c>
      <c r="B661">
        <v>18589.490000000002</v>
      </c>
      <c r="D661" s="5">
        <v>44418</v>
      </c>
      <c r="E661">
        <v>46303</v>
      </c>
      <c r="G661" s="5">
        <f t="shared" si="89"/>
        <v>44418</v>
      </c>
      <c r="H661">
        <f t="shared" si="90"/>
        <v>45642.9</v>
      </c>
      <c r="I661">
        <f t="shared" si="91"/>
        <v>46303</v>
      </c>
      <c r="J661" s="34">
        <f t="shared" si="92"/>
        <v>1.587344563860682E-2</v>
      </c>
      <c r="K661">
        <f t="shared" si="93"/>
        <v>108.89536381985268</v>
      </c>
      <c r="L661" s="35"/>
      <c r="N661" s="33">
        <v>44154</v>
      </c>
      <c r="O661">
        <v>17946.04</v>
      </c>
      <c r="AC661" s="40">
        <v>44154</v>
      </c>
      <c r="AD661">
        <v>17946.04</v>
      </c>
      <c r="AF661" s="40">
        <v>44417</v>
      </c>
      <c r="AG661">
        <v>9084</v>
      </c>
    </row>
    <row r="662" spans="1:33" x14ac:dyDescent="0.25">
      <c r="A662" s="33">
        <v>44156</v>
      </c>
      <c r="B662">
        <v>18670.93</v>
      </c>
      <c r="D662" s="5">
        <v>44419</v>
      </c>
      <c r="E662">
        <v>47280</v>
      </c>
      <c r="G662" s="5">
        <f t="shared" si="89"/>
        <v>44419</v>
      </c>
      <c r="H662">
        <f t="shared" si="90"/>
        <v>46345.49</v>
      </c>
      <c r="I662">
        <f t="shared" si="91"/>
        <v>47280</v>
      </c>
      <c r="J662" s="34">
        <f t="shared" si="92"/>
        <v>-5.7069510150353775E-3</v>
      </c>
      <c r="K662">
        <f t="shared" si="93"/>
        <v>108.27390331276833</v>
      </c>
      <c r="L662" s="35"/>
      <c r="N662" s="33">
        <v>44155</v>
      </c>
      <c r="O662">
        <v>18589.490000000002</v>
      </c>
      <c r="AC662" s="40">
        <v>44155</v>
      </c>
      <c r="AD662">
        <v>18589.490000000002</v>
      </c>
      <c r="AF662" s="40">
        <v>44418</v>
      </c>
      <c r="AG662">
        <v>9084</v>
      </c>
    </row>
    <row r="663" spans="1:33" x14ac:dyDescent="0.25">
      <c r="A663" s="33">
        <v>44157</v>
      </c>
      <c r="B663">
        <v>18597.77</v>
      </c>
      <c r="D663" s="5">
        <v>44420</v>
      </c>
      <c r="E663">
        <v>45148</v>
      </c>
      <c r="G663" s="5">
        <f t="shared" si="89"/>
        <v>44420</v>
      </c>
      <c r="H663">
        <f t="shared" si="90"/>
        <v>44480.11</v>
      </c>
      <c r="I663">
        <f t="shared" si="91"/>
        <v>45148</v>
      </c>
      <c r="J663" s="34">
        <f t="shared" si="92"/>
        <v>4.8436230162697269E-3</v>
      </c>
      <c r="K663">
        <f t="shared" si="93"/>
        <v>108.79834128291543</v>
      </c>
      <c r="L663" s="35"/>
      <c r="N663" s="33">
        <v>44156</v>
      </c>
      <c r="O663">
        <v>18670.93</v>
      </c>
      <c r="AC663" s="40">
        <v>44156</v>
      </c>
      <c r="AD663">
        <v>18670.93</v>
      </c>
      <c r="AF663" s="40">
        <v>44419</v>
      </c>
      <c r="AG663">
        <v>9084</v>
      </c>
    </row>
    <row r="664" spans="1:33" x14ac:dyDescent="0.25">
      <c r="A664" s="33">
        <v>44158</v>
      </c>
      <c r="B664">
        <v>18422.02</v>
      </c>
      <c r="D664" s="5">
        <v>44421</v>
      </c>
      <c r="E664">
        <v>47331</v>
      </c>
      <c r="G664" s="5">
        <f t="shared" si="89"/>
        <v>44421</v>
      </c>
      <c r="H664">
        <f t="shared" si="90"/>
        <v>47609.88</v>
      </c>
      <c r="I664">
        <f t="shared" si="91"/>
        <v>47331</v>
      </c>
      <c r="J664" s="34">
        <f t="shared" si="92"/>
        <v>2.2011273691391997E-2</v>
      </c>
      <c r="K664">
        <f t="shared" si="93"/>
        <v>111.19313135006315</v>
      </c>
      <c r="L664" s="35"/>
      <c r="N664" s="33">
        <v>44157</v>
      </c>
      <c r="O664">
        <v>18597.77</v>
      </c>
      <c r="AC664" s="40">
        <v>44157</v>
      </c>
      <c r="AD664">
        <v>18597.77</v>
      </c>
      <c r="AF664" s="40">
        <v>44420</v>
      </c>
      <c r="AG664">
        <v>9084</v>
      </c>
    </row>
    <row r="665" spans="1:33" x14ac:dyDescent="0.25">
      <c r="A665" s="33">
        <v>44159</v>
      </c>
      <c r="B665">
        <v>18944.86</v>
      </c>
      <c r="D665" s="5">
        <v>44424</v>
      </c>
      <c r="E665">
        <v>46914</v>
      </c>
      <c r="G665" s="5">
        <f t="shared" si="89"/>
        <v>44424</v>
      </c>
      <c r="H665">
        <f t="shared" si="90"/>
        <v>46078.11</v>
      </c>
      <c r="I665">
        <f t="shared" si="91"/>
        <v>46914</v>
      </c>
      <c r="J665" s="34">
        <f t="shared" si="92"/>
        <v>2.3363070550869502E-2</v>
      </c>
      <c r="K665">
        <f t="shared" si="93"/>
        <v>113.79094432256677</v>
      </c>
      <c r="L665" s="35"/>
      <c r="N665" s="33">
        <v>44158</v>
      </c>
      <c r="O665">
        <v>18422.02</v>
      </c>
      <c r="AC665" s="40">
        <v>44158</v>
      </c>
      <c r="AD665">
        <v>18422.02</v>
      </c>
      <c r="AF665" s="40">
        <v>44421</v>
      </c>
      <c r="AG665">
        <v>9084</v>
      </c>
    </row>
    <row r="666" spans="1:33" x14ac:dyDescent="0.25">
      <c r="A666" s="33">
        <v>44160</v>
      </c>
      <c r="B666">
        <v>18880.689999999999</v>
      </c>
      <c r="D666" s="5">
        <v>44425</v>
      </c>
      <c r="E666">
        <v>46329</v>
      </c>
      <c r="G666" s="5">
        <f t="shared" si="89"/>
        <v>44425</v>
      </c>
      <c r="H666">
        <f t="shared" si="90"/>
        <v>44992.1</v>
      </c>
      <c r="I666">
        <f t="shared" si="91"/>
        <v>46329</v>
      </c>
      <c r="J666" s="34">
        <f t="shared" si="92"/>
        <v>-1.1099266768285987E-2</v>
      </c>
      <c r="K666">
        <f t="shared" si="93"/>
        <v>112.52794827571543</v>
      </c>
      <c r="L666" s="35"/>
      <c r="N666" s="33">
        <v>44159</v>
      </c>
      <c r="O666">
        <v>18944.86</v>
      </c>
      <c r="AC666" s="40">
        <v>44159</v>
      </c>
      <c r="AD666">
        <v>18944.86</v>
      </c>
      <c r="AF666" s="40">
        <v>44424</v>
      </c>
      <c r="AG666">
        <v>9084</v>
      </c>
    </row>
    <row r="667" spans="1:33" x14ac:dyDescent="0.25">
      <c r="A667" s="33">
        <v>44161</v>
      </c>
      <c r="B667">
        <v>17055.5</v>
      </c>
      <c r="D667" s="5">
        <v>44426</v>
      </c>
      <c r="E667">
        <v>45652</v>
      </c>
      <c r="G667" s="5">
        <f t="shared" si="89"/>
        <v>44426</v>
      </c>
      <c r="H667">
        <f t="shared" si="90"/>
        <v>44546.67</v>
      </c>
      <c r="I667">
        <f t="shared" si="91"/>
        <v>45652</v>
      </c>
      <c r="J667" s="34">
        <f t="shared" si="92"/>
        <v>4.712694986880761E-3</v>
      </c>
      <c r="K667">
        <f t="shared" si="93"/>
        <v>113.05825817343838</v>
      </c>
      <c r="L667" s="35"/>
      <c r="N667" s="33">
        <v>44160</v>
      </c>
      <c r="O667">
        <v>18880.689999999999</v>
      </c>
      <c r="AC667" s="40">
        <v>44160</v>
      </c>
      <c r="AD667">
        <v>18880.689999999999</v>
      </c>
      <c r="AF667" s="40">
        <v>44425</v>
      </c>
      <c r="AG667">
        <v>9084</v>
      </c>
    </row>
    <row r="668" spans="1:33" x14ac:dyDescent="0.25">
      <c r="A668" s="33">
        <v>44162</v>
      </c>
      <c r="B668">
        <v>17005.849999999999</v>
      </c>
      <c r="D668" s="5">
        <v>44427</v>
      </c>
      <c r="E668">
        <v>47530</v>
      </c>
      <c r="G668" s="5">
        <f t="shared" si="89"/>
        <v>44427</v>
      </c>
      <c r="H668">
        <f t="shared" si="90"/>
        <v>46587.99</v>
      </c>
      <c r="I668">
        <f t="shared" si="91"/>
        <v>47530</v>
      </c>
      <c r="J668" s="34">
        <f t="shared" si="92"/>
        <v>4.6870011009678691E-3</v>
      </c>
      <c r="K668">
        <f t="shared" si="93"/>
        <v>113.58816235397079</v>
      </c>
      <c r="L668" s="35"/>
      <c r="N668" s="33">
        <v>44161</v>
      </c>
      <c r="O668">
        <v>17055.5</v>
      </c>
      <c r="AC668" s="40">
        <v>44161</v>
      </c>
      <c r="AD668">
        <v>17055.5</v>
      </c>
      <c r="AF668" s="40">
        <v>44426</v>
      </c>
      <c r="AG668">
        <v>9084</v>
      </c>
    </row>
    <row r="669" spans="1:33" x14ac:dyDescent="0.25">
      <c r="A669" s="33">
        <v>44163</v>
      </c>
      <c r="B669">
        <v>17763.11</v>
      </c>
      <c r="D669" s="5">
        <v>44428</v>
      </c>
      <c r="E669">
        <v>49596</v>
      </c>
      <c r="G669" s="5">
        <f t="shared" si="89"/>
        <v>44428</v>
      </c>
      <c r="H669">
        <f t="shared" si="90"/>
        <v>48668.03</v>
      </c>
      <c r="I669">
        <f t="shared" si="91"/>
        <v>49596</v>
      </c>
      <c r="J669" s="34">
        <f t="shared" si="92"/>
        <v>1.1802744877376092E-3</v>
      </c>
      <c r="K669">
        <f t="shared" si="93"/>
        <v>113.72222756410618</v>
      </c>
      <c r="L669" s="35"/>
      <c r="N669" s="33">
        <v>44162</v>
      </c>
      <c r="O669">
        <v>17005.849999999999</v>
      </c>
      <c r="AC669" s="40">
        <v>44162</v>
      </c>
      <c r="AD669">
        <v>17005.849999999999</v>
      </c>
      <c r="AF669" s="40">
        <v>44427</v>
      </c>
      <c r="AG669">
        <v>9084</v>
      </c>
    </row>
    <row r="670" spans="1:33" x14ac:dyDescent="0.25">
      <c r="A670" s="33">
        <v>44164</v>
      </c>
      <c r="B670">
        <v>18270.66</v>
      </c>
      <c r="D670" s="5">
        <v>44431</v>
      </c>
      <c r="E670">
        <v>50156</v>
      </c>
      <c r="G670" s="5">
        <f t="shared" si="89"/>
        <v>44431</v>
      </c>
      <c r="H670">
        <f t="shared" si="90"/>
        <v>49515.08</v>
      </c>
      <c r="I670">
        <f t="shared" si="91"/>
        <v>50156</v>
      </c>
      <c r="J670" s="34">
        <f t="shared" si="92"/>
        <v>6.1134162537330727E-3</v>
      </c>
      <c r="K670">
        <f t="shared" si="93"/>
        <v>114.41745887850732</v>
      </c>
      <c r="L670" s="35"/>
      <c r="N670" s="33">
        <v>44163</v>
      </c>
      <c r="O670">
        <v>17763.11</v>
      </c>
      <c r="AC670" s="40">
        <v>44163</v>
      </c>
      <c r="AD670">
        <v>17763.11</v>
      </c>
      <c r="AF670" s="40">
        <v>44428</v>
      </c>
      <c r="AG670">
        <v>9084</v>
      </c>
    </row>
    <row r="671" spans="1:33" x14ac:dyDescent="0.25">
      <c r="A671" s="33">
        <v>44165</v>
      </c>
      <c r="B671">
        <v>19378.61</v>
      </c>
      <c r="D671" s="5">
        <v>44432</v>
      </c>
      <c r="E671">
        <v>49067</v>
      </c>
      <c r="G671" s="5">
        <f t="shared" si="89"/>
        <v>44432</v>
      </c>
      <c r="H671">
        <f t="shared" si="90"/>
        <v>48345.65</v>
      </c>
      <c r="I671">
        <f t="shared" si="91"/>
        <v>49067</v>
      </c>
      <c r="J671" s="34">
        <f t="shared" si="92"/>
        <v>-1.9053956944197203E-3</v>
      </c>
      <c r="K671">
        <f t="shared" si="93"/>
        <v>114.19944834499377</v>
      </c>
      <c r="L671" s="35"/>
      <c r="N671" s="33">
        <v>44164</v>
      </c>
      <c r="O671">
        <v>18270.66</v>
      </c>
      <c r="AC671" s="40">
        <v>44164</v>
      </c>
      <c r="AD671">
        <v>18270.66</v>
      </c>
      <c r="AF671" s="40">
        <v>44431</v>
      </c>
      <c r="AG671">
        <v>9084</v>
      </c>
    </row>
    <row r="672" spans="1:33" x14ac:dyDescent="0.25">
      <c r="A672" s="33">
        <v>44166</v>
      </c>
      <c r="B672">
        <v>19055.689999999999</v>
      </c>
      <c r="D672" s="5">
        <v>44433</v>
      </c>
      <c r="E672">
        <v>49570</v>
      </c>
      <c r="G672" s="5">
        <f t="shared" si="89"/>
        <v>44433</v>
      </c>
      <c r="H672">
        <f t="shared" si="90"/>
        <v>48712.63</v>
      </c>
      <c r="I672">
        <f t="shared" si="91"/>
        <v>49570</v>
      </c>
      <c r="J672" s="34">
        <f t="shared" si="92"/>
        <v>-2.6605337324265843E-3</v>
      </c>
      <c r="K672">
        <f t="shared" si="93"/>
        <v>113.8956168604474</v>
      </c>
      <c r="L672" s="35"/>
      <c r="N672" s="33">
        <v>44165</v>
      </c>
      <c r="O672">
        <v>19378.61</v>
      </c>
      <c r="AC672" s="40">
        <v>44165</v>
      </c>
      <c r="AD672">
        <v>19378.61</v>
      </c>
      <c r="AF672" s="40">
        <v>44432</v>
      </c>
      <c r="AG672">
        <v>9084</v>
      </c>
    </row>
    <row r="673" spans="1:33" x14ac:dyDescent="0.25">
      <c r="A673" s="33">
        <v>44167</v>
      </c>
      <c r="B673">
        <v>19156.669999999998</v>
      </c>
      <c r="D673" s="5">
        <v>44434</v>
      </c>
      <c r="E673">
        <v>47774</v>
      </c>
      <c r="G673" s="5">
        <f t="shared" si="89"/>
        <v>44434</v>
      </c>
      <c r="H673">
        <f t="shared" si="90"/>
        <v>47036.43</v>
      </c>
      <c r="I673">
        <f t="shared" si="91"/>
        <v>47774</v>
      </c>
      <c r="J673" s="34">
        <f t="shared" si="92"/>
        <v>1.8216244993140007E-3</v>
      </c>
      <c r="K673">
        <f t="shared" si="93"/>
        <v>114.10309190648489</v>
      </c>
      <c r="L673" s="35"/>
      <c r="N673" s="33">
        <v>44166</v>
      </c>
      <c r="O673">
        <v>19055.689999999999</v>
      </c>
      <c r="AC673" s="40">
        <v>44166</v>
      </c>
      <c r="AD673">
        <v>19055.689999999999</v>
      </c>
      <c r="AF673" s="40">
        <v>44433</v>
      </c>
      <c r="AG673">
        <v>9084</v>
      </c>
    </row>
    <row r="674" spans="1:33" x14ac:dyDescent="0.25">
      <c r="A674" s="33">
        <v>44168</v>
      </c>
      <c r="B674">
        <v>19462.14</v>
      </c>
      <c r="D674" s="5">
        <v>44435</v>
      </c>
      <c r="E674">
        <v>49300</v>
      </c>
      <c r="G674" s="5">
        <f t="shared" si="89"/>
        <v>44435</v>
      </c>
      <c r="H674">
        <f t="shared" si="90"/>
        <v>48921.81</v>
      </c>
      <c r="I674">
        <f t="shared" si="91"/>
        <v>49300</v>
      </c>
      <c r="J674" s="34">
        <f t="shared" si="92"/>
        <v>8.1413386515261088E-3</v>
      </c>
      <c r="K674">
        <f t="shared" si="93"/>
        <v>115.03204381888179</v>
      </c>
      <c r="L674" s="35"/>
      <c r="N674" s="33">
        <v>44167</v>
      </c>
      <c r="O674">
        <v>19156.669999999998</v>
      </c>
      <c r="AC674" s="40">
        <v>44167</v>
      </c>
      <c r="AD674">
        <v>19156.669999999998</v>
      </c>
      <c r="AF674" s="40">
        <v>44434</v>
      </c>
      <c r="AG674">
        <v>9084</v>
      </c>
    </row>
    <row r="675" spans="1:33" x14ac:dyDescent="0.25">
      <c r="A675" s="33">
        <v>44169</v>
      </c>
      <c r="B675">
        <v>18825.45</v>
      </c>
      <c r="D675" s="5">
        <v>44438</v>
      </c>
      <c r="E675">
        <v>49616</v>
      </c>
      <c r="G675" s="5">
        <f t="shared" si="89"/>
        <v>44438</v>
      </c>
      <c r="H675">
        <f t="shared" si="90"/>
        <v>48648.9</v>
      </c>
      <c r="I675">
        <f t="shared" si="91"/>
        <v>49616</v>
      </c>
      <c r="J675" s="34">
        <f t="shared" si="92"/>
        <v>-1.1988229826851327E-2</v>
      </c>
      <c r="K675">
        <f t="shared" si="93"/>
        <v>113.6530132401286</v>
      </c>
      <c r="L675" s="35"/>
      <c r="N675" s="33">
        <v>44168</v>
      </c>
      <c r="O675">
        <v>19462.14</v>
      </c>
      <c r="AC675" s="40">
        <v>44168</v>
      </c>
      <c r="AD675">
        <v>19462.14</v>
      </c>
      <c r="AF675" s="40">
        <v>44435</v>
      </c>
      <c r="AG675">
        <v>9084</v>
      </c>
    </row>
    <row r="676" spans="1:33" x14ac:dyDescent="0.25">
      <c r="A676" s="33">
        <v>44170</v>
      </c>
      <c r="B676">
        <v>19020.64</v>
      </c>
      <c r="D676" s="5">
        <v>44439</v>
      </c>
      <c r="E676">
        <v>48217</v>
      </c>
      <c r="G676" s="5">
        <f t="shared" si="89"/>
        <v>44439</v>
      </c>
      <c r="H676">
        <f t="shared" si="90"/>
        <v>47008.53</v>
      </c>
      <c r="I676">
        <f t="shared" si="91"/>
        <v>48217</v>
      </c>
      <c r="J676" s="34">
        <f t="shared" si="92"/>
        <v>-5.5219929540361035E-3</v>
      </c>
      <c r="K676">
        <f t="shared" si="93"/>
        <v>113.02542210181164</v>
      </c>
      <c r="L676" s="35"/>
      <c r="N676" s="33">
        <v>44169</v>
      </c>
      <c r="O676">
        <v>18825.45</v>
      </c>
      <c r="AC676" s="40">
        <v>44169</v>
      </c>
      <c r="AD676">
        <v>18825.45</v>
      </c>
      <c r="AF676" s="40">
        <v>44438</v>
      </c>
      <c r="AG676">
        <v>9084</v>
      </c>
    </row>
    <row r="677" spans="1:33" x14ac:dyDescent="0.25">
      <c r="A677" s="33">
        <v>44171</v>
      </c>
      <c r="B677">
        <v>19248.349999999999</v>
      </c>
      <c r="D677" s="5">
        <v>44440</v>
      </c>
      <c r="E677">
        <v>49163</v>
      </c>
      <c r="G677" s="5">
        <f t="shared" si="89"/>
        <v>44440</v>
      </c>
      <c r="H677">
        <f t="shared" si="90"/>
        <v>48272.51</v>
      </c>
      <c r="I677">
        <f t="shared" si="91"/>
        <v>49163</v>
      </c>
      <c r="J677" s="34">
        <f t="shared" si="92"/>
        <v>7.2686753189754594E-3</v>
      </c>
      <c r="K677">
        <f t="shared" si="93"/>
        <v>113.84696719785987</v>
      </c>
      <c r="L677" s="35"/>
      <c r="N677" s="33">
        <v>44170</v>
      </c>
      <c r="O677">
        <v>19020.64</v>
      </c>
      <c r="AC677" s="40">
        <v>44170</v>
      </c>
      <c r="AD677">
        <v>19020.64</v>
      </c>
      <c r="AF677" s="40">
        <v>44439</v>
      </c>
      <c r="AG677">
        <v>9084</v>
      </c>
    </row>
    <row r="678" spans="1:33" x14ac:dyDescent="0.25">
      <c r="A678" s="33">
        <v>44172</v>
      </c>
      <c r="B678">
        <v>19084.669999999998</v>
      </c>
      <c r="D678" s="5">
        <v>44441</v>
      </c>
      <c r="E678">
        <v>50236</v>
      </c>
      <c r="G678" s="5">
        <f t="shared" si="89"/>
        <v>44441</v>
      </c>
      <c r="H678">
        <f t="shared" si="90"/>
        <v>49562.1</v>
      </c>
      <c r="I678">
        <f t="shared" si="91"/>
        <v>50236</v>
      </c>
      <c r="J678" s="34">
        <f t="shared" si="92"/>
        <v>4.8894342075962438E-3</v>
      </c>
      <c r="K678">
        <f t="shared" si="93"/>
        <v>114.40361445370817</v>
      </c>
      <c r="L678" s="35"/>
      <c r="N678" s="33">
        <v>44171</v>
      </c>
      <c r="O678">
        <v>19248.349999999999</v>
      </c>
      <c r="AC678" s="40">
        <v>44171</v>
      </c>
      <c r="AD678">
        <v>19248.349999999999</v>
      </c>
      <c r="AF678" s="40">
        <v>44440</v>
      </c>
      <c r="AG678">
        <v>9084</v>
      </c>
    </row>
    <row r="679" spans="1:33" x14ac:dyDescent="0.25">
      <c r="A679" s="33">
        <v>44173</v>
      </c>
      <c r="B679">
        <v>18773.5</v>
      </c>
      <c r="D679" s="5">
        <v>44442</v>
      </c>
      <c r="E679">
        <v>51595</v>
      </c>
      <c r="G679" s="5">
        <f t="shared" si="89"/>
        <v>44442</v>
      </c>
      <c r="H679">
        <f t="shared" si="90"/>
        <v>50152.52</v>
      </c>
      <c r="I679">
        <f t="shared" si="91"/>
        <v>51595</v>
      </c>
      <c r="J679" s="34">
        <f t="shared" si="92"/>
        <v>-1.5139581377985767E-2</v>
      </c>
      <c r="K679">
        <f t="shared" si="93"/>
        <v>112.67159162275055</v>
      </c>
      <c r="L679" s="35"/>
      <c r="N679" s="33">
        <v>44172</v>
      </c>
      <c r="O679">
        <v>19084.669999999998</v>
      </c>
      <c r="AC679" s="40">
        <v>44172</v>
      </c>
      <c r="AD679">
        <v>19084.669999999998</v>
      </c>
      <c r="AF679" s="40">
        <v>44441</v>
      </c>
      <c r="AG679">
        <v>9084</v>
      </c>
    </row>
    <row r="680" spans="1:33" x14ac:dyDescent="0.25">
      <c r="A680" s="33">
        <v>44174</v>
      </c>
      <c r="B680">
        <v>18520.560000000001</v>
      </c>
      <c r="D680" s="5">
        <v>44445</v>
      </c>
      <c r="E680">
        <v>51595</v>
      </c>
      <c r="G680" s="5">
        <f t="shared" si="89"/>
        <v>44445</v>
      </c>
      <c r="H680">
        <f t="shared" si="90"/>
        <v>51934.74</v>
      </c>
      <c r="I680">
        <f t="shared" si="91"/>
        <v>51595</v>
      </c>
      <c r="J680" s="34">
        <f t="shared" si="92"/>
        <v>3.5536000982602678E-2</v>
      </c>
      <c r="K680">
        <f t="shared" si="93"/>
        <v>116.67548941336803</v>
      </c>
      <c r="L680" s="35"/>
      <c r="N680" s="33">
        <v>44173</v>
      </c>
      <c r="O680">
        <v>18773.5</v>
      </c>
      <c r="AC680" s="40">
        <v>44173</v>
      </c>
      <c r="AD680">
        <v>18773.5</v>
      </c>
      <c r="AF680" s="40">
        <v>44442</v>
      </c>
      <c r="AG680">
        <v>9084</v>
      </c>
    </row>
    <row r="681" spans="1:33" x14ac:dyDescent="0.25">
      <c r="A681" s="33">
        <v>44175</v>
      </c>
      <c r="B681">
        <v>18349.98</v>
      </c>
      <c r="D681" s="5">
        <v>44446</v>
      </c>
      <c r="E681">
        <v>47596</v>
      </c>
      <c r="G681" s="5">
        <f t="shared" si="89"/>
        <v>44446</v>
      </c>
      <c r="H681">
        <f t="shared" si="90"/>
        <v>46819.01</v>
      </c>
      <c r="I681">
        <f t="shared" si="91"/>
        <v>47596</v>
      </c>
      <c r="J681" s="34">
        <f t="shared" si="92"/>
        <v>2.0995533979965897E-2</v>
      </c>
      <c r="K681">
        <f t="shared" si="93"/>
        <v>119.12515361597555</v>
      </c>
      <c r="L681" s="35"/>
      <c r="N681" s="33">
        <v>44174</v>
      </c>
      <c r="O681">
        <v>18520.560000000001</v>
      </c>
      <c r="AC681" s="40">
        <v>44174</v>
      </c>
      <c r="AD681">
        <v>18520.560000000001</v>
      </c>
      <c r="AF681" s="40">
        <v>44445</v>
      </c>
      <c r="AG681">
        <v>9084</v>
      </c>
    </row>
    <row r="682" spans="1:33" x14ac:dyDescent="0.25">
      <c r="A682" s="33">
        <v>44176</v>
      </c>
      <c r="B682">
        <v>18101.38</v>
      </c>
      <c r="D682" s="5">
        <v>44447</v>
      </c>
      <c r="E682">
        <v>47331</v>
      </c>
      <c r="G682" s="5">
        <f t="shared" si="89"/>
        <v>44447</v>
      </c>
      <c r="H682">
        <f t="shared" si="90"/>
        <v>46060.72</v>
      </c>
      <c r="I682">
        <f t="shared" si="91"/>
        <v>47331</v>
      </c>
      <c r="J682" s="34">
        <f t="shared" si="92"/>
        <v>-1.0628504172875308E-2</v>
      </c>
      <c r="K682">
        <f t="shared" si="93"/>
        <v>117.85903142367374</v>
      </c>
      <c r="L682" s="35"/>
      <c r="N682" s="33">
        <v>44175</v>
      </c>
      <c r="O682">
        <v>18349.98</v>
      </c>
      <c r="AC682" s="40">
        <v>44175</v>
      </c>
      <c r="AD682">
        <v>18349.98</v>
      </c>
      <c r="AF682" s="40">
        <v>44446</v>
      </c>
      <c r="AG682">
        <v>9084</v>
      </c>
    </row>
    <row r="683" spans="1:33" x14ac:dyDescent="0.25">
      <c r="A683" s="33">
        <v>44177</v>
      </c>
      <c r="B683">
        <v>18800.18</v>
      </c>
      <c r="D683" s="5">
        <v>44448</v>
      </c>
      <c r="E683">
        <v>47459</v>
      </c>
      <c r="G683" s="5">
        <f t="shared" si="89"/>
        <v>44448</v>
      </c>
      <c r="H683">
        <f t="shared" si="90"/>
        <v>46256.1</v>
      </c>
      <c r="I683">
        <f t="shared" si="91"/>
        <v>47459</v>
      </c>
      <c r="J683" s="34">
        <f t="shared" si="92"/>
        <v>1.5374334731566019E-3</v>
      </c>
      <c r="K683">
        <f t="shared" si="93"/>
        <v>118.04023184369831</v>
      </c>
      <c r="L683" s="35"/>
      <c r="N683" s="33">
        <v>44176</v>
      </c>
      <c r="O683">
        <v>18101.38</v>
      </c>
      <c r="AC683" s="40">
        <v>44176</v>
      </c>
      <c r="AD683">
        <v>18101.38</v>
      </c>
      <c r="AF683" s="40">
        <v>44447</v>
      </c>
      <c r="AG683">
        <v>9084</v>
      </c>
    </row>
    <row r="684" spans="1:33" x14ac:dyDescent="0.25">
      <c r="A684" s="33">
        <v>44178</v>
      </c>
      <c r="B684">
        <v>19178.3</v>
      </c>
      <c r="D684" s="5">
        <v>44449</v>
      </c>
      <c r="E684">
        <v>46472</v>
      </c>
      <c r="G684" s="5">
        <f t="shared" si="89"/>
        <v>44449</v>
      </c>
      <c r="H684">
        <f t="shared" si="90"/>
        <v>45077.81</v>
      </c>
      <c r="I684">
        <f t="shared" si="91"/>
        <v>46472</v>
      </c>
      <c r="J684" s="34">
        <f t="shared" si="92"/>
        <v>-4.6762824590879104E-3</v>
      </c>
      <c r="K684">
        <f t="shared" si="93"/>
        <v>117.48824237806095</v>
      </c>
      <c r="L684" s="35"/>
      <c r="N684" s="33">
        <v>44177</v>
      </c>
      <c r="O684">
        <v>18800.18</v>
      </c>
      <c r="AC684" s="40">
        <v>44177</v>
      </c>
      <c r="AD684">
        <v>18800.18</v>
      </c>
      <c r="AF684" s="40">
        <v>44448</v>
      </c>
      <c r="AG684">
        <v>9084</v>
      </c>
    </row>
    <row r="685" spans="1:33" x14ac:dyDescent="0.25">
      <c r="A685" s="33">
        <v>44179</v>
      </c>
      <c r="B685">
        <v>19199.169999999998</v>
      </c>
      <c r="D685" s="5">
        <v>44452</v>
      </c>
      <c r="E685">
        <v>45597</v>
      </c>
      <c r="G685" s="5">
        <f t="shared" si="89"/>
        <v>44452</v>
      </c>
      <c r="H685">
        <f t="shared" si="90"/>
        <v>45187.519999999997</v>
      </c>
      <c r="I685">
        <f t="shared" si="91"/>
        <v>45597</v>
      </c>
      <c r="J685" s="34">
        <f t="shared" si="92"/>
        <v>2.1262333621436813E-2</v>
      </c>
      <c r="K685">
        <f t="shared" si="93"/>
        <v>119.98631658409951</v>
      </c>
      <c r="L685" s="35"/>
      <c r="N685" s="33">
        <v>44178</v>
      </c>
      <c r="O685">
        <v>19178.3</v>
      </c>
      <c r="AC685" s="40">
        <v>44178</v>
      </c>
      <c r="AD685">
        <v>19178.3</v>
      </c>
      <c r="AF685" s="40">
        <v>44449</v>
      </c>
      <c r="AG685">
        <v>9084</v>
      </c>
    </row>
    <row r="686" spans="1:33" x14ac:dyDescent="0.25">
      <c r="A686" s="33">
        <v>44180</v>
      </c>
      <c r="B686">
        <v>19424.240000000002</v>
      </c>
      <c r="D686" s="5">
        <v>44453</v>
      </c>
      <c r="E686">
        <v>47326</v>
      </c>
      <c r="G686" s="5">
        <f t="shared" si="89"/>
        <v>44453</v>
      </c>
      <c r="H686">
        <f t="shared" si="90"/>
        <v>46828.18</v>
      </c>
      <c r="I686">
        <f t="shared" si="91"/>
        <v>47326</v>
      </c>
      <c r="J686" s="34">
        <f t="shared" si="92"/>
        <v>-1.61134892578918E-3</v>
      </c>
      <c r="K686">
        <f t="shared" si="93"/>
        <v>119.79297676176232</v>
      </c>
      <c r="L686" s="35"/>
      <c r="N686" s="33">
        <v>44179</v>
      </c>
      <c r="O686">
        <v>19199.169999999998</v>
      </c>
      <c r="AC686" s="40">
        <v>44179</v>
      </c>
      <c r="AD686">
        <v>19199.169999999998</v>
      </c>
      <c r="AF686" s="40">
        <v>44452</v>
      </c>
      <c r="AG686">
        <v>9084</v>
      </c>
    </row>
    <row r="687" spans="1:33" x14ac:dyDescent="0.25">
      <c r="A687" s="33">
        <v>44181</v>
      </c>
      <c r="B687">
        <v>21206.36</v>
      </c>
      <c r="D687" s="5">
        <v>44454</v>
      </c>
      <c r="E687">
        <v>49031</v>
      </c>
      <c r="G687" s="5">
        <f t="shared" si="89"/>
        <v>44454</v>
      </c>
      <c r="H687">
        <f t="shared" si="90"/>
        <v>47941.58</v>
      </c>
      <c r="I687">
        <f t="shared" si="91"/>
        <v>49031</v>
      </c>
      <c r="J687" s="34">
        <f t="shared" si="92"/>
        <v>-1.2250426645720403E-2</v>
      </c>
      <c r="K687">
        <f t="shared" si="93"/>
        <v>118.32546168726986</v>
      </c>
      <c r="L687" s="35"/>
      <c r="N687" s="33">
        <v>44180</v>
      </c>
      <c r="O687">
        <v>19424.240000000002</v>
      </c>
      <c r="AC687" s="40">
        <v>44180</v>
      </c>
      <c r="AD687">
        <v>19424.240000000002</v>
      </c>
      <c r="AF687" s="40">
        <v>44453</v>
      </c>
      <c r="AG687">
        <v>9084</v>
      </c>
    </row>
    <row r="688" spans="1:33" x14ac:dyDescent="0.25">
      <c r="A688" s="33">
        <v>44182</v>
      </c>
      <c r="B688">
        <v>22779.13</v>
      </c>
      <c r="D688" s="5">
        <v>44455</v>
      </c>
      <c r="E688">
        <v>48323</v>
      </c>
      <c r="G688" s="5">
        <f t="shared" si="89"/>
        <v>44455</v>
      </c>
      <c r="H688">
        <f t="shared" si="90"/>
        <v>47149.38</v>
      </c>
      <c r="I688">
        <f t="shared" si="91"/>
        <v>48323</v>
      </c>
      <c r="J688" s="34">
        <f t="shared" si="92"/>
        <v>-2.084433909913086E-3</v>
      </c>
      <c r="K688">
        <f t="shared" si="93"/>
        <v>118.0788200825228</v>
      </c>
      <c r="L688" s="35"/>
      <c r="N688" s="33">
        <v>44181</v>
      </c>
      <c r="O688">
        <v>21206.36</v>
      </c>
      <c r="AC688" s="40">
        <v>44181</v>
      </c>
      <c r="AD688">
        <v>21206.36</v>
      </c>
      <c r="AF688" s="40">
        <v>44454</v>
      </c>
      <c r="AG688">
        <v>9084</v>
      </c>
    </row>
    <row r="689" spans="1:33" x14ac:dyDescent="0.25">
      <c r="A689" s="33">
        <v>44183</v>
      </c>
      <c r="B689">
        <v>22901.200000000001</v>
      </c>
      <c r="D689" s="5">
        <v>44456</v>
      </c>
      <c r="E689">
        <v>48318</v>
      </c>
      <c r="G689" s="5">
        <f t="shared" si="89"/>
        <v>44456</v>
      </c>
      <c r="H689">
        <f t="shared" si="90"/>
        <v>46990.35</v>
      </c>
      <c r="I689">
        <f t="shared" si="91"/>
        <v>48318</v>
      </c>
      <c r="J689" s="34">
        <f t="shared" si="92"/>
        <v>-3.2694265529571442E-3</v>
      </c>
      <c r="K689">
        <f t="shared" si="93"/>
        <v>117.69277005280314</v>
      </c>
      <c r="L689" s="35"/>
      <c r="N689" s="33">
        <v>44182</v>
      </c>
      <c r="O689">
        <v>22779.13</v>
      </c>
      <c r="AC689" s="40">
        <v>44182</v>
      </c>
      <c r="AD689">
        <v>22779.13</v>
      </c>
      <c r="AF689" s="40">
        <v>44455</v>
      </c>
      <c r="AG689">
        <v>9084</v>
      </c>
    </row>
    <row r="690" spans="1:33" x14ac:dyDescent="0.25">
      <c r="A690" s="33">
        <v>44184</v>
      </c>
      <c r="B690">
        <v>23992.92</v>
      </c>
      <c r="D690" s="5">
        <v>44459</v>
      </c>
      <c r="E690">
        <v>44544</v>
      </c>
      <c r="G690" s="5">
        <f t="shared" si="89"/>
        <v>44459</v>
      </c>
      <c r="H690">
        <f t="shared" si="90"/>
        <v>43537.86</v>
      </c>
      <c r="I690">
        <f t="shared" si="91"/>
        <v>44544</v>
      </c>
      <c r="J690" s="34">
        <f t="shared" si="92"/>
        <v>4.6352182470152936E-3</v>
      </c>
      <c r="K690">
        <f t="shared" si="93"/>
        <v>118.23830172809367</v>
      </c>
      <c r="L690" s="35"/>
      <c r="N690" s="33">
        <v>44183</v>
      </c>
      <c r="O690">
        <v>22901.200000000001</v>
      </c>
      <c r="AC690" s="40">
        <v>44183</v>
      </c>
      <c r="AD690">
        <v>22901.200000000001</v>
      </c>
      <c r="AF690" s="40">
        <v>44456</v>
      </c>
      <c r="AG690">
        <v>9084</v>
      </c>
    </row>
    <row r="691" spans="1:33" x14ac:dyDescent="0.25">
      <c r="A691" s="33">
        <v>44185</v>
      </c>
      <c r="B691">
        <v>23385.77</v>
      </c>
      <c r="D691" s="5">
        <v>44460</v>
      </c>
      <c r="E691">
        <v>42763</v>
      </c>
      <c r="G691" s="5">
        <f t="shared" si="89"/>
        <v>44460</v>
      </c>
      <c r="H691">
        <f t="shared" si="90"/>
        <v>40926.74</v>
      </c>
      <c r="I691">
        <f t="shared" si="91"/>
        <v>42763</v>
      </c>
      <c r="J691" s="34">
        <f t="shared" si="92"/>
        <v>-1.9990611239483314E-2</v>
      </c>
      <c r="K691">
        <f t="shared" si="93"/>
        <v>115.87464580463063</v>
      </c>
      <c r="L691" s="35"/>
      <c r="N691" s="33">
        <v>44184</v>
      </c>
      <c r="O691">
        <v>23992.92</v>
      </c>
      <c r="AC691" s="40">
        <v>44184</v>
      </c>
      <c r="AD691">
        <v>23992.92</v>
      </c>
      <c r="AF691" s="40">
        <v>44459</v>
      </c>
      <c r="AG691">
        <v>9084</v>
      </c>
    </row>
    <row r="692" spans="1:33" x14ac:dyDescent="0.25">
      <c r="A692" s="33">
        <v>44186</v>
      </c>
      <c r="B692">
        <v>23142.45</v>
      </c>
      <c r="D692" s="5">
        <v>44461</v>
      </c>
      <c r="E692">
        <v>44142</v>
      </c>
      <c r="G692" s="5">
        <f t="shared" si="89"/>
        <v>44461</v>
      </c>
      <c r="H692">
        <f t="shared" si="90"/>
        <v>43451.15</v>
      </c>
      <c r="I692">
        <f t="shared" si="91"/>
        <v>44142</v>
      </c>
      <c r="J692" s="34">
        <f t="shared" si="92"/>
        <v>2.943368568112481E-2</v>
      </c>
      <c r="K692">
        <f t="shared" si="93"/>
        <v>119.2852637076558</v>
      </c>
      <c r="L692" s="35"/>
      <c r="N692" s="33">
        <v>44185</v>
      </c>
      <c r="O692">
        <v>23385.77</v>
      </c>
      <c r="AC692" s="40">
        <v>44185</v>
      </c>
      <c r="AD692">
        <v>23385.77</v>
      </c>
      <c r="AF692" s="40">
        <v>44460</v>
      </c>
      <c r="AG692">
        <v>9084</v>
      </c>
    </row>
    <row r="693" spans="1:33" x14ac:dyDescent="0.25">
      <c r="A693" s="33">
        <v>44187</v>
      </c>
      <c r="B693">
        <v>23437.95</v>
      </c>
      <c r="D693" s="5">
        <v>44462</v>
      </c>
      <c r="E693">
        <v>45566</v>
      </c>
      <c r="G693" s="5">
        <f t="shared" si="89"/>
        <v>44462</v>
      </c>
      <c r="H693">
        <f t="shared" si="90"/>
        <v>44710.2</v>
      </c>
      <c r="I693">
        <f t="shared" si="91"/>
        <v>45566</v>
      </c>
      <c r="J693" s="34">
        <f t="shared" si="92"/>
        <v>-3.2833079541307875E-3</v>
      </c>
      <c r="K693">
        <f t="shared" si="93"/>
        <v>118.89361345251386</v>
      </c>
      <c r="L693" s="35"/>
      <c r="N693" s="33">
        <v>44186</v>
      </c>
      <c r="O693">
        <v>23142.45</v>
      </c>
      <c r="AC693" s="40">
        <v>44186</v>
      </c>
      <c r="AD693">
        <v>23142.45</v>
      </c>
      <c r="AF693" s="40">
        <v>44461</v>
      </c>
      <c r="AG693">
        <v>9084</v>
      </c>
    </row>
    <row r="694" spans="1:33" x14ac:dyDescent="0.25">
      <c r="A694" s="33">
        <v>44188</v>
      </c>
      <c r="B694">
        <v>23297.72</v>
      </c>
      <c r="D694" s="5">
        <v>44463</v>
      </c>
      <c r="E694">
        <v>43127</v>
      </c>
      <c r="G694" s="5">
        <f t="shared" si="89"/>
        <v>44463</v>
      </c>
      <c r="H694">
        <f t="shared" si="90"/>
        <v>42981.54</v>
      </c>
      <c r="I694">
        <f t="shared" si="91"/>
        <v>43127</v>
      </c>
      <c r="J694" s="34">
        <f t="shared" si="92"/>
        <v>1.4863091761911695E-2</v>
      </c>
      <c r="K694">
        <f t="shared" si="93"/>
        <v>120.66074013916383</v>
      </c>
      <c r="L694" s="35"/>
      <c r="N694" s="33">
        <v>44187</v>
      </c>
      <c r="O694">
        <v>23437.95</v>
      </c>
      <c r="AC694" s="40">
        <v>44187</v>
      </c>
      <c r="AD694">
        <v>23437.95</v>
      </c>
      <c r="AF694" s="40">
        <v>44462</v>
      </c>
      <c r="AG694">
        <v>9084</v>
      </c>
    </row>
    <row r="695" spans="1:33" x14ac:dyDescent="0.25">
      <c r="A695" s="33">
        <v>44189</v>
      </c>
      <c r="B695">
        <v>23405.27</v>
      </c>
      <c r="D695" s="5">
        <v>44466</v>
      </c>
      <c r="E695">
        <v>43766</v>
      </c>
      <c r="G695" s="5">
        <f t="shared" si="89"/>
        <v>44466</v>
      </c>
      <c r="H695">
        <f t="shared" si="90"/>
        <v>42706.99</v>
      </c>
      <c r="I695">
        <f t="shared" si="91"/>
        <v>43766</v>
      </c>
      <c r="J695" s="34">
        <f t="shared" si="92"/>
        <v>-2.1204330096453727E-2</v>
      </c>
      <c r="K695">
        <f t="shared" si="93"/>
        <v>118.10220997557057</v>
      </c>
      <c r="L695" s="35"/>
      <c r="N695" s="33">
        <v>44188</v>
      </c>
      <c r="O695">
        <v>23297.72</v>
      </c>
      <c r="AC695" s="40">
        <v>44188</v>
      </c>
      <c r="AD695">
        <v>23297.72</v>
      </c>
      <c r="AF695" s="40">
        <v>44463</v>
      </c>
      <c r="AG695">
        <v>9084</v>
      </c>
    </row>
    <row r="696" spans="1:33" x14ac:dyDescent="0.25">
      <c r="A696" s="33">
        <v>44190</v>
      </c>
      <c r="B696">
        <v>24411.43</v>
      </c>
      <c r="D696" s="5">
        <v>44467</v>
      </c>
      <c r="E696">
        <v>42194</v>
      </c>
      <c r="G696" s="5">
        <f t="shared" si="89"/>
        <v>44467</v>
      </c>
      <c r="H696">
        <f t="shared" si="90"/>
        <v>41785.9</v>
      </c>
      <c r="I696">
        <f t="shared" si="91"/>
        <v>42194</v>
      </c>
      <c r="J696" s="34">
        <f t="shared" si="92"/>
        <v>1.4350628990871028E-2</v>
      </c>
      <c r="K696">
        <f t="shared" si="93"/>
        <v>119.79705097393193</v>
      </c>
      <c r="L696" s="35"/>
      <c r="N696" s="33">
        <v>44189</v>
      </c>
      <c r="O696">
        <v>23405.27</v>
      </c>
      <c r="AC696" s="40">
        <v>44189</v>
      </c>
      <c r="AD696">
        <v>23405.27</v>
      </c>
      <c r="AF696" s="40">
        <v>44466</v>
      </c>
      <c r="AG696">
        <v>9084</v>
      </c>
    </row>
    <row r="697" spans="1:33" x14ac:dyDescent="0.25">
      <c r="A697" s="33">
        <v>44191</v>
      </c>
      <c r="B697">
        <v>26670.1</v>
      </c>
      <c r="D697" s="5">
        <v>44468</v>
      </c>
      <c r="E697">
        <v>41742</v>
      </c>
      <c r="G697" s="5">
        <f t="shared" si="89"/>
        <v>44468</v>
      </c>
      <c r="H697">
        <f t="shared" si="90"/>
        <v>41125.06</v>
      </c>
      <c r="I697">
        <f t="shared" si="91"/>
        <v>41742</v>
      </c>
      <c r="J697" s="34">
        <f t="shared" si="92"/>
        <v>-5.1024805031800735E-3</v>
      </c>
      <c r="K697">
        <f t="shared" si="93"/>
        <v>119.18578885699897</v>
      </c>
      <c r="L697" s="35"/>
      <c r="N697" s="33">
        <v>44190</v>
      </c>
      <c r="O697">
        <v>24411.43</v>
      </c>
      <c r="AC697" s="40">
        <v>44190</v>
      </c>
      <c r="AD697">
        <v>24411.43</v>
      </c>
      <c r="AF697" s="40">
        <v>44467</v>
      </c>
      <c r="AG697">
        <v>9084</v>
      </c>
    </row>
    <row r="698" spans="1:33" x14ac:dyDescent="0.25">
      <c r="A698" s="33">
        <v>44192</v>
      </c>
      <c r="B698">
        <v>26385.71</v>
      </c>
      <c r="D698" s="5">
        <v>44469</v>
      </c>
      <c r="E698">
        <v>44237</v>
      </c>
      <c r="G698" s="5">
        <f t="shared" si="89"/>
        <v>44469</v>
      </c>
      <c r="H698">
        <f t="shared" si="90"/>
        <v>43436.35</v>
      </c>
      <c r="I698">
        <f t="shared" si="91"/>
        <v>44237</v>
      </c>
      <c r="J698" s="34">
        <f t="shared" si="92"/>
        <v>-3.5704337953128551E-3</v>
      </c>
      <c r="K698">
        <f t="shared" si="93"/>
        <v>118.76024388854292</v>
      </c>
      <c r="L698" s="35"/>
      <c r="N698" s="33">
        <v>44191</v>
      </c>
      <c r="O698">
        <v>26670.1</v>
      </c>
      <c r="AC698" s="40">
        <v>44191</v>
      </c>
      <c r="AD698">
        <v>26670.1</v>
      </c>
      <c r="AF698" s="40">
        <v>44468</v>
      </c>
      <c r="AG698">
        <v>9084</v>
      </c>
    </row>
    <row r="699" spans="1:33" x14ac:dyDescent="0.25">
      <c r="A699" s="33">
        <v>44193</v>
      </c>
      <c r="B699">
        <v>26599.22</v>
      </c>
      <c r="D699" s="5">
        <v>44470</v>
      </c>
      <c r="E699">
        <v>49081</v>
      </c>
      <c r="G699" s="5">
        <f t="shared" si="89"/>
        <v>44470</v>
      </c>
      <c r="H699">
        <f t="shared" si="90"/>
        <v>48132.9</v>
      </c>
      <c r="I699">
        <f t="shared" si="91"/>
        <v>49081</v>
      </c>
      <c r="J699" s="34">
        <f t="shared" si="92"/>
        <v>-1.3762193921340593E-3</v>
      </c>
      <c r="K699">
        <f t="shared" si="93"/>
        <v>118.59680373788893</v>
      </c>
      <c r="L699" s="35"/>
      <c r="N699" s="33">
        <v>44192</v>
      </c>
      <c r="O699">
        <v>26385.71</v>
      </c>
      <c r="AC699" s="40">
        <v>44192</v>
      </c>
      <c r="AD699">
        <v>26385.71</v>
      </c>
      <c r="AF699" s="40">
        <v>44469</v>
      </c>
      <c r="AG699">
        <v>9084</v>
      </c>
    </row>
    <row r="700" spans="1:33" x14ac:dyDescent="0.25">
      <c r="A700" s="33">
        <v>44194</v>
      </c>
      <c r="B700">
        <v>26895.14</v>
      </c>
      <c r="D700" s="5">
        <v>44473</v>
      </c>
      <c r="E700">
        <v>50567</v>
      </c>
      <c r="G700" s="5">
        <f t="shared" si="89"/>
        <v>44473</v>
      </c>
      <c r="H700">
        <f t="shared" si="90"/>
        <v>49006.15</v>
      </c>
      <c r="I700">
        <f t="shared" si="91"/>
        <v>50567</v>
      </c>
      <c r="J700" s="34">
        <f t="shared" si="92"/>
        <v>-1.2134005382341995E-2</v>
      </c>
      <c r="K700">
        <f t="shared" si="93"/>
        <v>117.15774948300484</v>
      </c>
      <c r="L700" s="35"/>
      <c r="N700" s="33">
        <v>44193</v>
      </c>
      <c r="O700">
        <v>26599.22</v>
      </c>
      <c r="AC700" s="40">
        <v>44193</v>
      </c>
      <c r="AD700">
        <v>26599.22</v>
      </c>
      <c r="AF700" s="40">
        <v>44470</v>
      </c>
      <c r="AG700">
        <v>9084</v>
      </c>
    </row>
    <row r="701" spans="1:33" x14ac:dyDescent="0.25">
      <c r="A701" s="33">
        <v>44195</v>
      </c>
      <c r="B701">
        <v>28904.39</v>
      </c>
      <c r="D701" s="5">
        <v>44474</v>
      </c>
      <c r="E701">
        <v>52367</v>
      </c>
      <c r="G701" s="5">
        <f t="shared" si="89"/>
        <v>44474</v>
      </c>
      <c r="H701">
        <f t="shared" si="90"/>
        <v>51474.19</v>
      </c>
      <c r="I701">
        <f t="shared" si="91"/>
        <v>52367</v>
      </c>
      <c r="J701" s="34">
        <f t="shared" si="92"/>
        <v>1.4765504807813468E-2</v>
      </c>
      <c r="K701">
        <f t="shared" si="93"/>
        <v>118.88764279626875</v>
      </c>
      <c r="L701" s="35"/>
      <c r="N701" s="33">
        <v>44194</v>
      </c>
      <c r="O701">
        <v>26895.14</v>
      </c>
      <c r="AC701" s="40">
        <v>44194</v>
      </c>
      <c r="AD701">
        <v>26895.14</v>
      </c>
      <c r="AF701" s="40">
        <v>44473</v>
      </c>
      <c r="AG701">
        <v>9084</v>
      </c>
    </row>
    <row r="702" spans="1:33" x14ac:dyDescent="0.25">
      <c r="A702" s="33">
        <v>44196</v>
      </c>
      <c r="B702">
        <v>28996.28</v>
      </c>
      <c r="D702" s="5">
        <v>44475</v>
      </c>
      <c r="E702">
        <v>56495</v>
      </c>
      <c r="G702" s="5">
        <f t="shared" si="89"/>
        <v>44475</v>
      </c>
      <c r="H702">
        <f t="shared" si="90"/>
        <v>54936.9</v>
      </c>
      <c r="I702">
        <f t="shared" si="91"/>
        <v>56495</v>
      </c>
      <c r="J702" s="34">
        <f t="shared" si="92"/>
        <v>-1.1557468558875295E-2</v>
      </c>
      <c r="K702">
        <f t="shared" si="93"/>
        <v>117.51360260261208</v>
      </c>
      <c r="L702" s="35"/>
      <c r="N702" s="33">
        <v>44195</v>
      </c>
      <c r="O702">
        <v>28904.39</v>
      </c>
      <c r="AC702" s="40">
        <v>44195</v>
      </c>
      <c r="AD702">
        <v>28904.39</v>
      </c>
      <c r="AF702" s="40">
        <v>44474</v>
      </c>
      <c r="AG702">
        <v>9084</v>
      </c>
    </row>
    <row r="703" spans="1:33" x14ac:dyDescent="0.25">
      <c r="A703" s="33">
        <v>44197</v>
      </c>
      <c r="B703">
        <v>29250.59</v>
      </c>
      <c r="D703" s="5">
        <v>44476</v>
      </c>
      <c r="E703">
        <v>55247</v>
      </c>
      <c r="G703" s="5">
        <f t="shared" si="89"/>
        <v>44476</v>
      </c>
      <c r="H703">
        <f t="shared" si="90"/>
        <v>54184.24</v>
      </c>
      <c r="I703">
        <f t="shared" si="91"/>
        <v>55247</v>
      </c>
      <c r="J703" s="34">
        <f t="shared" si="92"/>
        <v>8.390005062234307E-3</v>
      </c>
      <c r="K703">
        <f t="shared" si="93"/>
        <v>118.49954232332939</v>
      </c>
      <c r="L703" s="35"/>
      <c r="N703" s="33">
        <v>44196</v>
      </c>
      <c r="O703">
        <v>28996.28</v>
      </c>
      <c r="AC703" s="40">
        <v>44196</v>
      </c>
      <c r="AD703">
        <v>28996.28</v>
      </c>
      <c r="AF703" s="40">
        <v>44475</v>
      </c>
      <c r="AG703">
        <v>9084</v>
      </c>
    </row>
    <row r="704" spans="1:33" x14ac:dyDescent="0.25">
      <c r="A704" s="33">
        <v>44198</v>
      </c>
      <c r="B704">
        <v>31702.36</v>
      </c>
      <c r="D704" s="5">
        <v>44477</v>
      </c>
      <c r="E704">
        <v>55968</v>
      </c>
      <c r="G704" s="5">
        <f t="shared" si="89"/>
        <v>44477</v>
      </c>
      <c r="H704">
        <f t="shared" si="90"/>
        <v>53993.31</v>
      </c>
      <c r="I704">
        <f t="shared" si="91"/>
        <v>55968</v>
      </c>
      <c r="J704" s="34">
        <f t="shared" si="92"/>
        <v>-1.6574200714945087E-2</v>
      </c>
      <c r="K704">
        <f t="shared" si="93"/>
        <v>116.5355071242334</v>
      </c>
      <c r="L704" s="35"/>
      <c r="N704" s="33">
        <v>44197</v>
      </c>
      <c r="O704">
        <v>29250.59</v>
      </c>
      <c r="AC704" s="40">
        <v>44197</v>
      </c>
      <c r="AD704">
        <v>29250.59</v>
      </c>
      <c r="AF704" s="40">
        <v>44476</v>
      </c>
      <c r="AG704">
        <v>9084</v>
      </c>
    </row>
    <row r="705" spans="1:33" x14ac:dyDescent="0.25">
      <c r="A705" s="33">
        <v>44199</v>
      </c>
      <c r="B705">
        <v>33591.730000000003</v>
      </c>
      <c r="D705" s="5">
        <v>44480</v>
      </c>
      <c r="E705">
        <v>58818</v>
      </c>
      <c r="G705" s="5">
        <f t="shared" si="89"/>
        <v>44480</v>
      </c>
      <c r="H705">
        <f t="shared" si="90"/>
        <v>57341.5</v>
      </c>
      <c r="I705">
        <f t="shared" si="91"/>
        <v>58818</v>
      </c>
      <c r="J705" s="34">
        <f t="shared" si="92"/>
        <v>1.1089245614223753E-2</v>
      </c>
      <c r="K705">
        <f t="shared" si="93"/>
        <v>117.82779798551215</v>
      </c>
      <c r="L705" s="35"/>
      <c r="N705" s="33">
        <v>44198</v>
      </c>
      <c r="O705">
        <v>31702.36</v>
      </c>
      <c r="AC705" s="40">
        <v>44198</v>
      </c>
      <c r="AD705">
        <v>31702.36</v>
      </c>
      <c r="AF705" s="40">
        <v>44477</v>
      </c>
      <c r="AG705">
        <v>9084</v>
      </c>
    </row>
    <row r="706" spans="1:33" x14ac:dyDescent="0.25">
      <c r="A706" s="33">
        <v>44200</v>
      </c>
      <c r="B706">
        <v>31037.38</v>
      </c>
      <c r="D706" s="5">
        <v>44481</v>
      </c>
      <c r="E706">
        <v>56612</v>
      </c>
      <c r="G706" s="5">
        <f t="shared" si="89"/>
        <v>44481</v>
      </c>
      <c r="H706">
        <f t="shared" si="90"/>
        <v>55362.51</v>
      </c>
      <c r="I706">
        <f t="shared" si="91"/>
        <v>56612</v>
      </c>
      <c r="J706" s="34">
        <f t="shared" si="92"/>
        <v>2.9931740810862362E-3</v>
      </c>
      <c r="K706">
        <f t="shared" si="93"/>
        <v>118.18047709647385</v>
      </c>
      <c r="L706" s="35"/>
      <c r="N706" s="33">
        <v>44199</v>
      </c>
      <c r="O706">
        <v>33591.730000000003</v>
      </c>
      <c r="AC706" s="40">
        <v>44199</v>
      </c>
      <c r="AD706">
        <v>33591.730000000003</v>
      </c>
      <c r="AF706" s="40">
        <v>44480</v>
      </c>
      <c r="AG706">
        <v>9084</v>
      </c>
    </row>
    <row r="707" spans="1:33" x14ac:dyDescent="0.25">
      <c r="A707" s="33">
        <v>44201</v>
      </c>
      <c r="B707">
        <v>33792.239999999998</v>
      </c>
      <c r="D707" s="5">
        <v>44482</v>
      </c>
      <c r="E707">
        <v>58574</v>
      </c>
      <c r="G707" s="5">
        <f t="shared" si="89"/>
        <v>44482</v>
      </c>
      <c r="H707">
        <f t="shared" si="90"/>
        <v>56982.87</v>
      </c>
      <c r="I707">
        <f t="shared" si="91"/>
        <v>58574</v>
      </c>
      <c r="J707" s="34">
        <f t="shared" si="92"/>
        <v>-5.3887815250104332E-3</v>
      </c>
      <c r="K707">
        <f t="shared" si="93"/>
        <v>117.54362832487945</v>
      </c>
      <c r="L707" s="35"/>
      <c r="N707" s="33">
        <v>44200</v>
      </c>
      <c r="O707">
        <v>31037.38</v>
      </c>
      <c r="AC707" s="40">
        <v>44200</v>
      </c>
      <c r="AD707">
        <v>31037.38</v>
      </c>
      <c r="AF707" s="40">
        <v>44481</v>
      </c>
      <c r="AG707">
        <v>9084</v>
      </c>
    </row>
    <row r="708" spans="1:33" x14ac:dyDescent="0.25">
      <c r="A708" s="33">
        <v>44202</v>
      </c>
      <c r="B708">
        <v>35939.269999999997</v>
      </c>
      <c r="D708" s="5">
        <v>44483</v>
      </c>
      <c r="E708">
        <v>59026</v>
      </c>
      <c r="G708" s="5">
        <f t="shared" si="89"/>
        <v>44483</v>
      </c>
      <c r="H708">
        <f t="shared" si="90"/>
        <v>57443.040000000001</v>
      </c>
      <c r="I708">
        <f t="shared" si="91"/>
        <v>59026</v>
      </c>
      <c r="J708" s="34">
        <f t="shared" si="92"/>
        <v>3.5885043321992605E-4</v>
      </c>
      <c r="K708">
        <f t="shared" si="93"/>
        <v>117.58580890682607</v>
      </c>
      <c r="L708" s="35"/>
      <c r="N708" s="33">
        <v>44201</v>
      </c>
      <c r="O708">
        <v>33792.239999999998</v>
      </c>
      <c r="AC708" s="40">
        <v>44201</v>
      </c>
      <c r="AD708">
        <v>33792.239999999998</v>
      </c>
      <c r="AF708" s="40">
        <v>44482</v>
      </c>
      <c r="AG708">
        <v>9084</v>
      </c>
    </row>
    <row r="709" spans="1:33" x14ac:dyDescent="0.25">
      <c r="A709" s="33">
        <v>44203</v>
      </c>
      <c r="B709">
        <v>39733</v>
      </c>
      <c r="D709" s="5">
        <v>44484</v>
      </c>
      <c r="E709">
        <v>62961</v>
      </c>
      <c r="G709" s="5">
        <f t="shared" si="89"/>
        <v>44484</v>
      </c>
      <c r="H709">
        <f t="shared" si="90"/>
        <v>62526.67</v>
      </c>
      <c r="I709">
        <f t="shared" si="91"/>
        <v>62961</v>
      </c>
      <c r="J709" s="34">
        <f t="shared" si="92"/>
        <v>2.1833086807369062E-2</v>
      </c>
      <c r="K709">
        <f t="shared" si="93"/>
        <v>120.15307008000352</v>
      </c>
      <c r="L709" s="35"/>
      <c r="N709" s="33">
        <v>44202</v>
      </c>
      <c r="O709">
        <v>35939.269999999997</v>
      </c>
      <c r="AC709" s="40">
        <v>44202</v>
      </c>
      <c r="AD709">
        <v>35939.269999999997</v>
      </c>
      <c r="AF709" s="40">
        <v>44483</v>
      </c>
      <c r="AG709">
        <v>9084</v>
      </c>
    </row>
    <row r="710" spans="1:33" x14ac:dyDescent="0.25">
      <c r="A710" s="33">
        <v>44204</v>
      </c>
      <c r="B710">
        <v>40040.699999999997</v>
      </c>
      <c r="D710" s="5">
        <v>44487</v>
      </c>
      <c r="E710">
        <v>62530</v>
      </c>
      <c r="G710" s="5">
        <f t="shared" ref="G710:G714" si="94">D710</f>
        <v>44487</v>
      </c>
      <c r="H710">
        <f t="shared" ref="H710:H714" si="95">VLOOKUP($G710,$A:$B,2,FALSE)</f>
        <v>61367.44</v>
      </c>
      <c r="I710">
        <f t="shared" ref="I710:I714" si="96">E710</f>
        <v>62530</v>
      </c>
      <c r="J710" s="34">
        <f t="shared" si="92"/>
        <v>-1.1694261173484599E-2</v>
      </c>
      <c r="K710">
        <f t="shared" si="93"/>
        <v>118.74796869769196</v>
      </c>
      <c r="L710" s="35"/>
      <c r="N710" s="33">
        <v>44203</v>
      </c>
      <c r="O710">
        <v>39733</v>
      </c>
      <c r="AC710" s="40">
        <v>44203</v>
      </c>
      <c r="AD710">
        <v>39733</v>
      </c>
      <c r="AF710" s="40">
        <v>44484</v>
      </c>
      <c r="AG710">
        <v>9084</v>
      </c>
    </row>
    <row r="711" spans="1:33" x14ac:dyDescent="0.25">
      <c r="A711" s="33">
        <v>44205</v>
      </c>
      <c r="B711">
        <v>40858.589999999997</v>
      </c>
      <c r="D711" s="5">
        <v>44488</v>
      </c>
      <c r="E711">
        <v>65583</v>
      </c>
      <c r="G711" s="5">
        <f t="shared" si="94"/>
        <v>44488</v>
      </c>
      <c r="H711">
        <f t="shared" si="95"/>
        <v>64121.31</v>
      </c>
      <c r="I711">
        <f t="shared" si="96"/>
        <v>65583</v>
      </c>
      <c r="J711" s="34">
        <f t="shared" ref="J711:J714" si="97">IF(I710&gt;H710,H711/H710-I711/I710,-(H711/H710-I711/I710))</f>
        <v>-3.9494643190751688E-3</v>
      </c>
      <c r="K711">
        <f t="shared" ref="K711:K714" si="98">K710*(1+J711)</f>
        <v>118.27897783235777</v>
      </c>
      <c r="L711" s="35"/>
      <c r="N711" s="33">
        <v>44204</v>
      </c>
      <c r="O711">
        <v>40040.699999999997</v>
      </c>
      <c r="AC711" s="40">
        <v>44204</v>
      </c>
      <c r="AD711">
        <v>40040.699999999997</v>
      </c>
      <c r="AF711" s="40">
        <v>44487</v>
      </c>
      <c r="AG711">
        <v>9084</v>
      </c>
    </row>
    <row r="712" spans="1:33" x14ac:dyDescent="0.25">
      <c r="A712" s="33">
        <v>44206</v>
      </c>
      <c r="B712">
        <v>38048.82</v>
      </c>
      <c r="D712" s="5">
        <v>44489</v>
      </c>
      <c r="E712">
        <v>67616</v>
      </c>
      <c r="G712" s="5">
        <f t="shared" si="94"/>
        <v>44489</v>
      </c>
      <c r="H712">
        <f t="shared" si="95"/>
        <v>65996.350000000006</v>
      </c>
      <c r="I712">
        <f t="shared" si="96"/>
        <v>67616</v>
      </c>
      <c r="J712" s="34">
        <f t="shared" si="97"/>
        <v>-1.7568143414006254E-3</v>
      </c>
      <c r="K712">
        <f t="shared" si="98"/>
        <v>118.07118362781567</v>
      </c>
      <c r="L712" s="35"/>
      <c r="N712" s="33">
        <v>44205</v>
      </c>
      <c r="O712">
        <v>40858.589999999997</v>
      </c>
      <c r="AC712" s="40">
        <v>44205</v>
      </c>
      <c r="AD712">
        <v>40858.589999999997</v>
      </c>
      <c r="AF712" s="40">
        <v>44488</v>
      </c>
      <c r="AG712">
        <v>9084</v>
      </c>
    </row>
    <row r="713" spans="1:33" x14ac:dyDescent="0.25">
      <c r="A713" s="33">
        <v>44207</v>
      </c>
      <c r="B713">
        <v>33964.379999999997</v>
      </c>
      <c r="D713" s="5">
        <v>44490</v>
      </c>
      <c r="E713">
        <v>63808</v>
      </c>
      <c r="G713" s="5">
        <f t="shared" si="94"/>
        <v>44490</v>
      </c>
      <c r="H713">
        <f t="shared" si="95"/>
        <v>62680.43</v>
      </c>
      <c r="I713">
        <f t="shared" si="96"/>
        <v>63808</v>
      </c>
      <c r="J713" s="34">
        <f t="shared" si="97"/>
        <v>6.0740404690545757E-3</v>
      </c>
      <c r="K713">
        <f t="shared" si="98"/>
        <v>118.78835277540021</v>
      </c>
      <c r="L713" s="35"/>
      <c r="N713" s="33">
        <v>44206</v>
      </c>
      <c r="O713">
        <v>38048.82</v>
      </c>
      <c r="AC713" s="40">
        <v>44206</v>
      </c>
      <c r="AD713">
        <v>38048.82</v>
      </c>
      <c r="AF713" s="40">
        <v>44489</v>
      </c>
      <c r="AG713">
        <v>9084</v>
      </c>
    </row>
    <row r="714" spans="1:33" x14ac:dyDescent="0.25">
      <c r="A714" s="33">
        <v>44208</v>
      </c>
      <c r="B714">
        <v>34712.730000000003</v>
      </c>
      <c r="D714" s="5">
        <v>44491</v>
      </c>
      <c r="E714">
        <v>61952</v>
      </c>
      <c r="G714" s="5">
        <f t="shared" si="94"/>
        <v>44491</v>
      </c>
      <c r="H714">
        <f t="shared" si="95"/>
        <v>60726.01</v>
      </c>
      <c r="I714">
        <f t="shared" si="96"/>
        <v>61952</v>
      </c>
      <c r="J714" s="34">
        <f t="shared" si="97"/>
        <v>-2.0934432608601394E-3</v>
      </c>
      <c r="K714">
        <f t="shared" si="98"/>
        <v>118.53967609881387</v>
      </c>
      <c r="L714" s="35"/>
      <c r="N714" s="33">
        <v>44207</v>
      </c>
      <c r="O714">
        <v>33964.379999999997</v>
      </c>
      <c r="AC714" s="40">
        <v>44207</v>
      </c>
      <c r="AD714">
        <v>33964.379999999997</v>
      </c>
      <c r="AF714" s="40">
        <v>44490</v>
      </c>
      <c r="AG714">
        <v>9084</v>
      </c>
    </row>
    <row r="715" spans="1:33" x14ac:dyDescent="0.25">
      <c r="A715" s="33">
        <v>44209</v>
      </c>
      <c r="B715">
        <v>37283.480000000003</v>
      </c>
      <c r="D715" s="5">
        <v>44494</v>
      </c>
      <c r="E715">
        <v>63620</v>
      </c>
      <c r="N715" s="33">
        <v>44208</v>
      </c>
      <c r="O715">
        <v>34712.730000000003</v>
      </c>
      <c r="AC715" s="40">
        <v>44208</v>
      </c>
      <c r="AD715">
        <v>34712.730000000003</v>
      </c>
      <c r="AF715" s="40">
        <v>44491</v>
      </c>
      <c r="AG715">
        <v>9084</v>
      </c>
    </row>
    <row r="716" spans="1:33" x14ac:dyDescent="0.25">
      <c r="A716" s="33">
        <v>44210</v>
      </c>
      <c r="B716">
        <v>38765.5</v>
      </c>
      <c r="D716" s="5">
        <v>44495</v>
      </c>
      <c r="E716">
        <v>62860</v>
      </c>
      <c r="N716" s="33">
        <v>44209</v>
      </c>
      <c r="O716">
        <v>37283.480000000003</v>
      </c>
      <c r="AC716" s="40">
        <v>44209</v>
      </c>
      <c r="AD716">
        <v>37283.480000000003</v>
      </c>
      <c r="AF716" s="40">
        <v>44494</v>
      </c>
      <c r="AG716">
        <v>9084</v>
      </c>
    </row>
    <row r="717" spans="1:33" x14ac:dyDescent="0.25">
      <c r="A717" s="33">
        <v>44211</v>
      </c>
      <c r="B717">
        <v>36261.519999999997</v>
      </c>
      <c r="D717" s="5">
        <v>44496</v>
      </c>
      <c r="E717">
        <v>59908</v>
      </c>
      <c r="N717" s="33">
        <v>44210</v>
      </c>
      <c r="O717">
        <v>38765.5</v>
      </c>
      <c r="AC717" s="40">
        <v>44210</v>
      </c>
      <c r="AD717">
        <v>38765.5</v>
      </c>
      <c r="AF717" s="40">
        <v>44495</v>
      </c>
      <c r="AG717">
        <v>9084</v>
      </c>
    </row>
    <row r="718" spans="1:33" x14ac:dyDescent="0.25">
      <c r="A718" s="33">
        <v>44212</v>
      </c>
      <c r="B718">
        <v>35935.019999999997</v>
      </c>
      <c r="D718" s="5">
        <v>44497</v>
      </c>
      <c r="E718">
        <v>62210</v>
      </c>
      <c r="N718" s="33">
        <v>44211</v>
      </c>
      <c r="O718">
        <v>36261.519999999997</v>
      </c>
      <c r="AC718" s="40">
        <v>44211</v>
      </c>
      <c r="AD718">
        <v>36261.519999999997</v>
      </c>
      <c r="AF718" s="40">
        <v>44496</v>
      </c>
      <c r="AG718">
        <v>9084</v>
      </c>
    </row>
    <row r="719" spans="1:33" x14ac:dyDescent="0.25">
      <c r="A719" s="33">
        <v>44213</v>
      </c>
      <c r="B719">
        <v>36533.949999999997</v>
      </c>
      <c r="D719" s="5">
        <v>44498</v>
      </c>
      <c r="E719">
        <v>63449</v>
      </c>
      <c r="N719" s="33">
        <v>44212</v>
      </c>
      <c r="O719">
        <v>35935.019999999997</v>
      </c>
      <c r="AC719" s="40">
        <v>44212</v>
      </c>
      <c r="AD719">
        <v>35935.019999999997</v>
      </c>
      <c r="AF719" s="40">
        <v>44497</v>
      </c>
      <c r="AG719">
        <v>9084</v>
      </c>
    </row>
    <row r="720" spans="1:33" x14ac:dyDescent="0.25">
      <c r="A720" s="33">
        <v>44214</v>
      </c>
      <c r="B720">
        <v>36234.129999999997</v>
      </c>
      <c r="D720" s="5">
        <v>44501</v>
      </c>
      <c r="E720">
        <v>62044</v>
      </c>
      <c r="N720" s="33">
        <v>44213</v>
      </c>
      <c r="O720">
        <v>36533.949999999997</v>
      </c>
      <c r="AC720" s="40">
        <v>44213</v>
      </c>
      <c r="AD720">
        <v>36533.949999999997</v>
      </c>
      <c r="AF720" s="40">
        <v>44498</v>
      </c>
      <c r="AG720">
        <v>9084</v>
      </c>
    </row>
    <row r="721" spans="1:33" x14ac:dyDescent="0.25">
      <c r="A721" s="33">
        <v>44215</v>
      </c>
      <c r="B721">
        <v>36489.64</v>
      </c>
      <c r="D721" s="5">
        <v>44502</v>
      </c>
      <c r="E721">
        <v>64461</v>
      </c>
      <c r="N721" s="33">
        <v>44214</v>
      </c>
      <c r="O721">
        <v>36234.129999999997</v>
      </c>
      <c r="AC721" s="40">
        <v>44214</v>
      </c>
      <c r="AD721">
        <v>36234.129999999997</v>
      </c>
      <c r="AF721" s="40">
        <v>44501</v>
      </c>
      <c r="AG721">
        <v>9084</v>
      </c>
    </row>
    <row r="722" spans="1:33" x14ac:dyDescent="0.25">
      <c r="A722" s="33">
        <v>44216</v>
      </c>
      <c r="B722">
        <v>34913.07</v>
      </c>
      <c r="D722" s="5">
        <v>44503</v>
      </c>
      <c r="E722">
        <v>63504</v>
      </c>
      <c r="N722" s="33">
        <v>44215</v>
      </c>
      <c r="O722">
        <v>36489.64</v>
      </c>
      <c r="AC722" s="40">
        <v>44215</v>
      </c>
      <c r="AD722">
        <v>36489.64</v>
      </c>
      <c r="AF722" s="40">
        <v>44502</v>
      </c>
      <c r="AG722">
        <v>9084</v>
      </c>
    </row>
    <row r="723" spans="1:33" x14ac:dyDescent="0.25">
      <c r="A723" s="33">
        <v>44217</v>
      </c>
      <c r="B723">
        <v>31217</v>
      </c>
      <c r="D723" s="5">
        <v>44504</v>
      </c>
      <c r="E723">
        <v>61787</v>
      </c>
      <c r="N723" s="33">
        <v>44216</v>
      </c>
      <c r="O723">
        <v>34913.07</v>
      </c>
      <c r="AC723" s="40">
        <v>44216</v>
      </c>
      <c r="AD723">
        <v>34913.07</v>
      </c>
      <c r="AF723" s="40">
        <v>44503</v>
      </c>
      <c r="AG723">
        <v>9084</v>
      </c>
    </row>
    <row r="724" spans="1:33" x14ac:dyDescent="0.25">
      <c r="A724" s="33">
        <v>44218</v>
      </c>
      <c r="B724">
        <v>33322.33</v>
      </c>
      <c r="D724" s="5">
        <v>44505</v>
      </c>
      <c r="E724">
        <v>61808</v>
      </c>
      <c r="N724" s="33">
        <v>44217</v>
      </c>
      <c r="O724">
        <v>31217</v>
      </c>
      <c r="AC724" s="40">
        <v>44217</v>
      </c>
      <c r="AD724">
        <v>31217</v>
      </c>
      <c r="AF724" s="40">
        <v>44504</v>
      </c>
      <c r="AG724">
        <v>9084</v>
      </c>
    </row>
    <row r="725" spans="1:33" x14ac:dyDescent="0.25">
      <c r="A725" s="33">
        <v>44219</v>
      </c>
      <c r="B725">
        <v>32366.47</v>
      </c>
      <c r="D725" s="5">
        <v>44508</v>
      </c>
      <c r="E725">
        <v>66948</v>
      </c>
      <c r="N725" s="33">
        <v>44218</v>
      </c>
      <c r="O725">
        <v>33322.33</v>
      </c>
      <c r="AC725" s="40">
        <v>44218</v>
      </c>
      <c r="AD725">
        <v>33322.33</v>
      </c>
      <c r="AF725" s="40">
        <v>44505</v>
      </c>
      <c r="AG725">
        <v>9084</v>
      </c>
    </row>
    <row r="726" spans="1:33" x14ac:dyDescent="0.25">
      <c r="A726" s="33">
        <v>44220</v>
      </c>
      <c r="B726">
        <v>31932.47</v>
      </c>
      <c r="D726" s="5">
        <v>44509</v>
      </c>
      <c r="E726">
        <v>68096</v>
      </c>
      <c r="N726" s="33">
        <v>44219</v>
      </c>
      <c r="O726">
        <v>32366.47</v>
      </c>
      <c r="AC726" s="40">
        <v>44219</v>
      </c>
      <c r="AD726">
        <v>32366.47</v>
      </c>
      <c r="AF726" s="40">
        <v>44508</v>
      </c>
      <c r="AG726">
        <v>9084</v>
      </c>
    </row>
    <row r="727" spans="1:33" x14ac:dyDescent="0.25">
      <c r="A727" s="33">
        <v>44221</v>
      </c>
      <c r="B727">
        <v>32701.29</v>
      </c>
      <c r="D727" s="5">
        <v>44510</v>
      </c>
      <c r="E727">
        <v>66535</v>
      </c>
      <c r="N727" s="33">
        <v>44220</v>
      </c>
      <c r="O727">
        <v>31932.47</v>
      </c>
      <c r="AC727" s="40">
        <v>44220</v>
      </c>
      <c r="AD727">
        <v>31932.47</v>
      </c>
      <c r="AF727" s="40">
        <v>44509</v>
      </c>
      <c r="AG727">
        <v>9084</v>
      </c>
    </row>
    <row r="728" spans="1:33" x14ac:dyDescent="0.25">
      <c r="A728" s="33">
        <v>44222</v>
      </c>
      <c r="B728">
        <v>32017.040000000001</v>
      </c>
      <c r="D728" s="5">
        <v>44511</v>
      </c>
      <c r="E728">
        <v>65508</v>
      </c>
      <c r="N728" s="33">
        <v>44221</v>
      </c>
      <c r="O728">
        <v>32701.29</v>
      </c>
      <c r="AC728" s="40">
        <v>44221</v>
      </c>
      <c r="AD728">
        <v>32701.29</v>
      </c>
      <c r="AF728" s="40">
        <v>44510</v>
      </c>
      <c r="AG728">
        <v>9084</v>
      </c>
    </row>
    <row r="729" spans="1:33" x14ac:dyDescent="0.25">
      <c r="A729" s="33">
        <v>44223</v>
      </c>
      <c r="B729">
        <v>31005.85</v>
      </c>
      <c r="D729" s="5">
        <v>44512</v>
      </c>
      <c r="E729">
        <v>64683</v>
      </c>
      <c r="N729" s="33">
        <v>44222</v>
      </c>
      <c r="O729">
        <v>32017.040000000001</v>
      </c>
      <c r="AC729" s="40">
        <v>44222</v>
      </c>
      <c r="AD729">
        <v>32017.040000000001</v>
      </c>
      <c r="AF729" s="40">
        <v>44511</v>
      </c>
      <c r="AG729">
        <v>9084</v>
      </c>
    </row>
    <row r="730" spans="1:33" x14ac:dyDescent="0.25">
      <c r="A730" s="33">
        <v>44224</v>
      </c>
      <c r="B730">
        <v>33248.019999999997</v>
      </c>
      <c r="D730" s="5">
        <v>44515</v>
      </c>
      <c r="E730">
        <v>64355</v>
      </c>
      <c r="N730" s="33">
        <v>44223</v>
      </c>
      <c r="O730">
        <v>31005.85</v>
      </c>
      <c r="AC730" s="40">
        <v>44223</v>
      </c>
      <c r="AD730">
        <v>31005.85</v>
      </c>
      <c r="AF730" s="40">
        <v>44512</v>
      </c>
      <c r="AG730">
        <v>9084</v>
      </c>
    </row>
    <row r="731" spans="1:33" x14ac:dyDescent="0.25">
      <c r="A731" s="33">
        <v>44225</v>
      </c>
      <c r="B731">
        <v>34641.089999999997</v>
      </c>
      <c r="D731" s="5">
        <v>44516</v>
      </c>
      <c r="E731">
        <v>60146</v>
      </c>
      <c r="N731" s="33">
        <v>44224</v>
      </c>
      <c r="O731">
        <v>33248.019999999997</v>
      </c>
      <c r="AC731" s="40">
        <v>44224</v>
      </c>
      <c r="AD731">
        <v>33248.019999999997</v>
      </c>
      <c r="AF731" s="40">
        <v>44515</v>
      </c>
      <c r="AG731">
        <v>9084</v>
      </c>
    </row>
    <row r="732" spans="1:33" x14ac:dyDescent="0.25">
      <c r="A732" s="33">
        <v>44226</v>
      </c>
      <c r="B732">
        <v>34694.89</v>
      </c>
      <c r="D732" s="5">
        <v>44517</v>
      </c>
      <c r="E732">
        <v>60906</v>
      </c>
      <c r="N732" s="33">
        <v>44225</v>
      </c>
      <c r="O732">
        <v>34641.089999999997</v>
      </c>
      <c r="AC732" s="40">
        <v>44225</v>
      </c>
      <c r="AD732">
        <v>34641.089999999997</v>
      </c>
      <c r="AF732" s="40">
        <v>44516</v>
      </c>
      <c r="AG732">
        <v>9084</v>
      </c>
    </row>
    <row r="733" spans="1:33" x14ac:dyDescent="0.25">
      <c r="A733" s="33">
        <v>44227</v>
      </c>
      <c r="B733">
        <v>32601.26</v>
      </c>
      <c r="D733" s="5">
        <v>44518</v>
      </c>
      <c r="E733">
        <v>58419</v>
      </c>
      <c r="N733" s="33">
        <v>44226</v>
      </c>
      <c r="O733">
        <v>34694.89</v>
      </c>
      <c r="AC733" s="40">
        <v>44226</v>
      </c>
      <c r="AD733">
        <v>34694.89</v>
      </c>
      <c r="AF733" s="40">
        <v>44517</v>
      </c>
      <c r="AG733">
        <v>9084</v>
      </c>
    </row>
    <row r="734" spans="1:33" x14ac:dyDescent="0.25">
      <c r="A734" s="33">
        <v>44228</v>
      </c>
      <c r="B734">
        <v>33664.82</v>
      </c>
      <c r="D734" s="5">
        <v>44519</v>
      </c>
      <c r="E734">
        <v>58303</v>
      </c>
      <c r="N734" s="33">
        <v>44227</v>
      </c>
      <c r="O734">
        <v>32601.26</v>
      </c>
      <c r="AC734" s="40">
        <v>44227</v>
      </c>
      <c r="AD734">
        <v>32601.26</v>
      </c>
      <c r="AF734" s="40">
        <v>44518</v>
      </c>
      <c r="AG734">
        <v>9084</v>
      </c>
    </row>
    <row r="735" spans="1:33" x14ac:dyDescent="0.25">
      <c r="A735" s="33">
        <v>44229</v>
      </c>
      <c r="B735">
        <v>35687.9</v>
      </c>
      <c r="D735" s="5">
        <v>44522</v>
      </c>
      <c r="E735">
        <v>56204</v>
      </c>
      <c r="N735" s="33">
        <v>44228</v>
      </c>
      <c r="O735">
        <v>33664.82</v>
      </c>
      <c r="AC735" s="40">
        <v>44228</v>
      </c>
      <c r="AD735">
        <v>33664.82</v>
      </c>
      <c r="AF735" s="40">
        <v>44519</v>
      </c>
      <c r="AG735">
        <v>9084</v>
      </c>
    </row>
    <row r="736" spans="1:33" x14ac:dyDescent="0.25">
      <c r="A736" s="33">
        <v>44230</v>
      </c>
      <c r="B736">
        <v>37294.949999999997</v>
      </c>
      <c r="D736" s="5">
        <v>44523</v>
      </c>
      <c r="E736">
        <v>58258</v>
      </c>
      <c r="N736" s="33">
        <v>44229</v>
      </c>
      <c r="O736">
        <v>35687.9</v>
      </c>
      <c r="AC736" s="40">
        <v>44229</v>
      </c>
      <c r="AD736">
        <v>35687.9</v>
      </c>
      <c r="AF736" s="40">
        <v>44522</v>
      </c>
      <c r="AG736">
        <v>9084</v>
      </c>
    </row>
    <row r="737" spans="1:33" x14ac:dyDescent="0.25">
      <c r="A737" s="33">
        <v>44231</v>
      </c>
      <c r="B737">
        <v>37681.129999999997</v>
      </c>
      <c r="D737" s="5">
        <v>44524</v>
      </c>
      <c r="E737">
        <v>57815</v>
      </c>
      <c r="N737" s="33">
        <v>44230</v>
      </c>
      <c r="O737">
        <v>37294.949999999997</v>
      </c>
      <c r="AC737" s="40">
        <v>44230</v>
      </c>
      <c r="AD737">
        <v>37294.949999999997</v>
      </c>
      <c r="AF737" s="40">
        <v>44523</v>
      </c>
      <c r="AG737">
        <v>9084</v>
      </c>
    </row>
    <row r="738" spans="1:33" x14ac:dyDescent="0.25">
      <c r="A738" s="33">
        <v>44232</v>
      </c>
      <c r="B738">
        <v>37858.839999999997</v>
      </c>
      <c r="D738" s="5">
        <v>44525</v>
      </c>
      <c r="E738">
        <v>57815</v>
      </c>
      <c r="N738" s="33">
        <v>44231</v>
      </c>
      <c r="O738">
        <v>37681.129999999997</v>
      </c>
      <c r="AC738" s="40">
        <v>44231</v>
      </c>
      <c r="AD738">
        <v>37681.129999999997</v>
      </c>
      <c r="AF738" s="40">
        <v>44524</v>
      </c>
      <c r="AG738">
        <v>9084</v>
      </c>
    </row>
    <row r="739" spans="1:33" x14ac:dyDescent="0.25">
      <c r="A739" s="33">
        <v>44233</v>
      </c>
      <c r="B739">
        <v>40093.11</v>
      </c>
      <c r="D739" s="5">
        <v>44526</v>
      </c>
      <c r="E739">
        <v>54430</v>
      </c>
      <c r="N739" s="33">
        <v>44232</v>
      </c>
      <c r="O739">
        <v>37858.839999999997</v>
      </c>
      <c r="AC739" s="40">
        <v>44232</v>
      </c>
      <c r="AD739">
        <v>37858.839999999997</v>
      </c>
      <c r="AF739" s="40">
        <v>44525</v>
      </c>
      <c r="AG739">
        <v>9084</v>
      </c>
    </row>
    <row r="740" spans="1:33" x14ac:dyDescent="0.25">
      <c r="A740" s="33">
        <v>44234</v>
      </c>
      <c r="B740">
        <v>38590.04</v>
      </c>
      <c r="D740" s="5">
        <v>44529</v>
      </c>
      <c r="E740">
        <v>58470</v>
      </c>
      <c r="N740" s="33">
        <v>44233</v>
      </c>
      <c r="O740">
        <v>40093.11</v>
      </c>
      <c r="AC740" s="40">
        <v>44233</v>
      </c>
      <c r="AD740">
        <v>40093.11</v>
      </c>
      <c r="AF740" s="40">
        <v>44526</v>
      </c>
      <c r="AG740">
        <v>9084</v>
      </c>
    </row>
    <row r="741" spans="1:33" x14ac:dyDescent="0.25">
      <c r="A741" s="33">
        <v>44235</v>
      </c>
      <c r="B741">
        <v>44691.74</v>
      </c>
      <c r="D741" s="5">
        <v>44530</v>
      </c>
      <c r="E741">
        <v>57780</v>
      </c>
      <c r="N741" s="33">
        <v>44234</v>
      </c>
      <c r="O741">
        <v>38590.04</v>
      </c>
      <c r="AC741" s="40">
        <v>44234</v>
      </c>
      <c r="AD741">
        <v>38590.04</v>
      </c>
      <c r="AF741" s="40">
        <v>44529</v>
      </c>
      <c r="AG741">
        <v>9084</v>
      </c>
    </row>
    <row r="742" spans="1:33" x14ac:dyDescent="0.25">
      <c r="A742" s="33">
        <v>44236</v>
      </c>
      <c r="B742">
        <v>47335.77</v>
      </c>
      <c r="D742" s="5">
        <v>44531</v>
      </c>
      <c r="E742">
        <v>56990</v>
      </c>
      <c r="N742" s="33">
        <v>44235</v>
      </c>
      <c r="O742">
        <v>44691.74</v>
      </c>
      <c r="AC742" s="40">
        <v>44235</v>
      </c>
      <c r="AD742">
        <v>44691.74</v>
      </c>
      <c r="AF742" s="40">
        <v>44530</v>
      </c>
      <c r="AG742">
        <v>9084</v>
      </c>
    </row>
    <row r="743" spans="1:33" x14ac:dyDescent="0.25">
      <c r="A743" s="33">
        <v>44237</v>
      </c>
      <c r="B743">
        <v>45039.51</v>
      </c>
      <c r="D743" s="5">
        <v>44532</v>
      </c>
      <c r="E743">
        <v>57175</v>
      </c>
      <c r="N743" s="33">
        <v>44236</v>
      </c>
      <c r="O743">
        <v>47335.77</v>
      </c>
      <c r="AC743" s="40">
        <v>44236</v>
      </c>
      <c r="AD743">
        <v>47335.77</v>
      </c>
      <c r="AF743" s="40">
        <v>44531</v>
      </c>
      <c r="AG743">
        <v>9084</v>
      </c>
    </row>
    <row r="744" spans="1:33" x14ac:dyDescent="0.25">
      <c r="A744" s="33">
        <v>44238</v>
      </c>
      <c r="B744">
        <v>46931.97</v>
      </c>
      <c r="D744" s="5">
        <v>44533</v>
      </c>
      <c r="E744">
        <v>53545</v>
      </c>
      <c r="N744" s="33">
        <v>44237</v>
      </c>
      <c r="O744">
        <v>45039.51</v>
      </c>
      <c r="AC744" s="40">
        <v>44237</v>
      </c>
      <c r="AD744">
        <v>45039.51</v>
      </c>
      <c r="AF744" s="40">
        <v>44532</v>
      </c>
      <c r="AG744">
        <v>9084</v>
      </c>
    </row>
    <row r="745" spans="1:33" x14ac:dyDescent="0.25">
      <c r="A745" s="33">
        <v>44239</v>
      </c>
      <c r="B745">
        <v>47947.17</v>
      </c>
      <c r="D745" s="5">
        <v>44536</v>
      </c>
      <c r="E745">
        <v>48960</v>
      </c>
      <c r="N745" s="33">
        <v>44238</v>
      </c>
      <c r="O745">
        <v>46931.97</v>
      </c>
      <c r="AC745" s="40">
        <v>44238</v>
      </c>
      <c r="AD745">
        <v>46931.97</v>
      </c>
      <c r="AF745" s="40">
        <v>44533</v>
      </c>
      <c r="AG745">
        <v>9084</v>
      </c>
    </row>
    <row r="746" spans="1:33" x14ac:dyDescent="0.25">
      <c r="A746" s="33">
        <v>44240</v>
      </c>
      <c r="B746">
        <v>47177.95</v>
      </c>
      <c r="D746" s="5">
        <v>44537</v>
      </c>
      <c r="E746">
        <v>50600</v>
      </c>
      <c r="N746" s="33">
        <v>44239</v>
      </c>
      <c r="O746">
        <v>47947.17</v>
      </c>
      <c r="AC746" s="40">
        <v>44239</v>
      </c>
      <c r="AD746">
        <v>47947.17</v>
      </c>
      <c r="AF746" s="40">
        <v>44536</v>
      </c>
      <c r="AG746">
        <v>9084</v>
      </c>
    </row>
    <row r="747" spans="1:33" x14ac:dyDescent="0.25">
      <c r="A747" s="33">
        <v>44241</v>
      </c>
      <c r="B747">
        <v>48865.24</v>
      </c>
      <c r="D747" s="5">
        <v>44538</v>
      </c>
      <c r="E747">
        <v>50925</v>
      </c>
      <c r="N747" s="33">
        <v>44240</v>
      </c>
      <c r="O747">
        <v>47177.95</v>
      </c>
      <c r="AC747" s="40">
        <v>44240</v>
      </c>
      <c r="AD747">
        <v>47177.95</v>
      </c>
      <c r="AF747" s="40">
        <v>44537</v>
      </c>
      <c r="AG747">
        <v>9084</v>
      </c>
    </row>
    <row r="748" spans="1:33" x14ac:dyDescent="0.25">
      <c r="A748" s="33">
        <v>44242</v>
      </c>
      <c r="B748">
        <v>48203.45</v>
      </c>
      <c r="D748" s="5">
        <v>44539</v>
      </c>
      <c r="E748">
        <v>47390</v>
      </c>
      <c r="N748" s="33">
        <v>44241</v>
      </c>
      <c r="O748">
        <v>48865.24</v>
      </c>
      <c r="AC748" s="40">
        <v>44241</v>
      </c>
      <c r="AD748">
        <v>48865.24</v>
      </c>
      <c r="AF748" s="40">
        <v>44538</v>
      </c>
      <c r="AG748">
        <v>9084</v>
      </c>
    </row>
    <row r="749" spans="1:33" x14ac:dyDescent="0.25">
      <c r="A749" s="33">
        <v>44243</v>
      </c>
      <c r="B749">
        <v>48585.51</v>
      </c>
      <c r="D749" s="5"/>
      <c r="N749" s="33">
        <v>44242</v>
      </c>
      <c r="O749">
        <v>48203.45</v>
      </c>
      <c r="AC749" s="40">
        <v>44242</v>
      </c>
      <c r="AD749">
        <v>48203.45</v>
      </c>
      <c r="AF749" s="40">
        <v>44539</v>
      </c>
      <c r="AG749">
        <v>9084</v>
      </c>
    </row>
    <row r="750" spans="1:33" x14ac:dyDescent="0.25">
      <c r="A750" s="33">
        <v>44244</v>
      </c>
      <c r="B750">
        <v>52400.42</v>
      </c>
      <c r="D750" s="5"/>
      <c r="N750" s="33">
        <v>44243</v>
      </c>
      <c r="O750">
        <v>48585.51</v>
      </c>
      <c r="AC750" s="40">
        <v>44243</v>
      </c>
      <c r="AD750">
        <v>48585.51</v>
      </c>
    </row>
    <row r="751" spans="1:33" x14ac:dyDescent="0.25">
      <c r="A751" s="33">
        <v>44245</v>
      </c>
      <c r="B751">
        <v>52037.53</v>
      </c>
      <c r="D751" s="5"/>
      <c r="N751" s="33">
        <v>44244</v>
      </c>
      <c r="O751">
        <v>52400.42</v>
      </c>
      <c r="AC751" s="40">
        <v>44244</v>
      </c>
      <c r="AD751">
        <v>52400.42</v>
      </c>
    </row>
    <row r="752" spans="1:33" x14ac:dyDescent="0.25">
      <c r="A752" s="33">
        <v>44246</v>
      </c>
      <c r="B752">
        <v>55629.08</v>
      </c>
      <c r="D752" s="5"/>
      <c r="N752" s="33">
        <v>44245</v>
      </c>
      <c r="O752">
        <v>52037.53</v>
      </c>
      <c r="AC752" s="40">
        <v>44245</v>
      </c>
      <c r="AD752">
        <v>52037.53</v>
      </c>
    </row>
    <row r="753" spans="1:30" x14ac:dyDescent="0.25">
      <c r="A753" s="33">
        <v>44247</v>
      </c>
      <c r="B753">
        <v>56537.03</v>
      </c>
      <c r="D753" s="5"/>
      <c r="N753" s="33">
        <v>44246</v>
      </c>
      <c r="O753">
        <v>55629.08</v>
      </c>
      <c r="AC753" s="40">
        <v>44246</v>
      </c>
      <c r="AD753">
        <v>55629.08</v>
      </c>
    </row>
    <row r="754" spans="1:30" x14ac:dyDescent="0.25">
      <c r="A754" s="33">
        <v>44248</v>
      </c>
      <c r="B754">
        <v>57355.29</v>
      </c>
      <c r="D754" s="5"/>
      <c r="N754" s="33">
        <v>44247</v>
      </c>
      <c r="O754">
        <v>56537.03</v>
      </c>
      <c r="AC754" s="40">
        <v>44247</v>
      </c>
      <c r="AD754">
        <v>56537.03</v>
      </c>
    </row>
    <row r="755" spans="1:30" x14ac:dyDescent="0.25">
      <c r="A755" s="33">
        <v>44249</v>
      </c>
      <c r="B755">
        <v>54938.64</v>
      </c>
      <c r="D755" s="5"/>
      <c r="N755" s="33">
        <v>44248</v>
      </c>
      <c r="O755">
        <v>57355.29</v>
      </c>
      <c r="AC755" s="40">
        <v>44248</v>
      </c>
      <c r="AD755">
        <v>57355.29</v>
      </c>
    </row>
    <row r="756" spans="1:30" x14ac:dyDescent="0.25">
      <c r="A756" s="33">
        <v>44250</v>
      </c>
      <c r="B756">
        <v>47962.92</v>
      </c>
      <c r="D756" s="5"/>
      <c r="N756" s="33">
        <v>44249</v>
      </c>
      <c r="O756">
        <v>54938.64</v>
      </c>
      <c r="AC756" s="40">
        <v>44249</v>
      </c>
      <c r="AD756">
        <v>54938.64</v>
      </c>
    </row>
    <row r="757" spans="1:30" x14ac:dyDescent="0.25">
      <c r="A757" s="33">
        <v>44251</v>
      </c>
      <c r="B757">
        <v>48758.53</v>
      </c>
      <c r="D757" s="5"/>
      <c r="N757" s="33">
        <v>44250</v>
      </c>
      <c r="O757">
        <v>47962.92</v>
      </c>
      <c r="AC757" s="40">
        <v>44250</v>
      </c>
      <c r="AD757">
        <v>47962.92</v>
      </c>
    </row>
    <row r="758" spans="1:30" x14ac:dyDescent="0.25">
      <c r="A758" s="33">
        <v>44252</v>
      </c>
      <c r="B758">
        <v>48083.51</v>
      </c>
      <c r="D758" s="5"/>
      <c r="N758" s="33">
        <v>44251</v>
      </c>
      <c r="O758">
        <v>48758.53</v>
      </c>
      <c r="AC758" s="40">
        <v>44251</v>
      </c>
      <c r="AD758">
        <v>48758.53</v>
      </c>
    </row>
    <row r="759" spans="1:30" x14ac:dyDescent="0.25">
      <c r="A759" s="33">
        <v>44253</v>
      </c>
      <c r="B759">
        <v>45672.06</v>
      </c>
      <c r="D759" s="5"/>
      <c r="N759" s="33">
        <v>44252</v>
      </c>
      <c r="O759">
        <v>48083.51</v>
      </c>
      <c r="AC759" s="40">
        <v>44252</v>
      </c>
      <c r="AD759">
        <v>48083.51</v>
      </c>
    </row>
    <row r="760" spans="1:30" x14ac:dyDescent="0.25">
      <c r="A760" s="33">
        <v>44254</v>
      </c>
      <c r="B760">
        <v>46864.06</v>
      </c>
      <c r="D760" s="5"/>
      <c r="N760" s="33">
        <v>44253</v>
      </c>
      <c r="O760">
        <v>45672.06</v>
      </c>
      <c r="AC760" s="40">
        <v>44253</v>
      </c>
      <c r="AD760">
        <v>45672.06</v>
      </c>
    </row>
    <row r="761" spans="1:30" x14ac:dyDescent="0.25">
      <c r="A761" s="33">
        <v>44255</v>
      </c>
      <c r="B761">
        <v>45248.24</v>
      </c>
      <c r="D761" s="5"/>
      <c r="N761" s="33">
        <v>44254</v>
      </c>
      <c r="O761">
        <v>46864.06</v>
      </c>
      <c r="AC761" s="40">
        <v>44254</v>
      </c>
      <c r="AD761">
        <v>46864.06</v>
      </c>
    </row>
    <row r="762" spans="1:30" x14ac:dyDescent="0.25">
      <c r="A762" s="33">
        <v>44256</v>
      </c>
      <c r="B762">
        <v>48856.4</v>
      </c>
      <c r="D762" s="5"/>
      <c r="N762" s="33">
        <v>44255</v>
      </c>
      <c r="O762">
        <v>45248.24</v>
      </c>
      <c r="AC762" s="40">
        <v>44255</v>
      </c>
      <c r="AD762">
        <v>45248.24</v>
      </c>
    </row>
    <row r="763" spans="1:30" x14ac:dyDescent="0.25">
      <c r="A763" s="33">
        <v>44257</v>
      </c>
      <c r="B763">
        <v>47451.1</v>
      </c>
      <c r="D763" s="5"/>
      <c r="N763" s="33">
        <v>44256</v>
      </c>
      <c r="O763">
        <v>48856.4</v>
      </c>
      <c r="AC763" s="40">
        <v>44256</v>
      </c>
      <c r="AD763">
        <v>48856.4</v>
      </c>
    </row>
    <row r="764" spans="1:30" x14ac:dyDescent="0.25">
      <c r="A764" s="33">
        <v>44258</v>
      </c>
      <c r="B764">
        <v>50952.74</v>
      </c>
      <c r="D764" s="5"/>
      <c r="N764" s="33">
        <v>44257</v>
      </c>
      <c r="O764">
        <v>47451.1</v>
      </c>
      <c r="AC764" s="40">
        <v>44257</v>
      </c>
      <c r="AD764">
        <v>47451.1</v>
      </c>
    </row>
    <row r="765" spans="1:30" x14ac:dyDescent="0.25">
      <c r="A765" s="33">
        <v>44259</v>
      </c>
      <c r="B765">
        <v>47918.879999999997</v>
      </c>
      <c r="D765" s="5"/>
      <c r="N765" s="33">
        <v>44258</v>
      </c>
      <c r="O765">
        <v>50952.74</v>
      </c>
      <c r="AC765" s="40">
        <v>44258</v>
      </c>
      <c r="AD765">
        <v>50952.74</v>
      </c>
    </row>
    <row r="766" spans="1:30" x14ac:dyDescent="0.25">
      <c r="A766" s="33">
        <v>44260</v>
      </c>
      <c r="B766">
        <v>49053.13</v>
      </c>
      <c r="D766" s="5"/>
      <c r="N766" s="33">
        <v>44259</v>
      </c>
      <c r="O766">
        <v>47918.879999999997</v>
      </c>
      <c r="AC766" s="40">
        <v>44259</v>
      </c>
      <c r="AD766">
        <v>47918.879999999997</v>
      </c>
    </row>
    <row r="767" spans="1:30" x14ac:dyDescent="0.25">
      <c r="A767" s="33">
        <v>44261</v>
      </c>
      <c r="B767">
        <v>48602.01</v>
      </c>
      <c r="D767" s="5"/>
      <c r="N767" s="33">
        <v>44260</v>
      </c>
      <c r="O767">
        <v>49053.13</v>
      </c>
      <c r="AC767" s="40">
        <v>44260</v>
      </c>
      <c r="AD767">
        <v>49053.13</v>
      </c>
    </row>
    <row r="768" spans="1:30" x14ac:dyDescent="0.25">
      <c r="A768" s="33">
        <v>44262</v>
      </c>
      <c r="B768">
        <v>50107.87</v>
      </c>
      <c r="D768" s="5"/>
      <c r="N768" s="33">
        <v>44261</v>
      </c>
      <c r="O768">
        <v>48602.01</v>
      </c>
      <c r="AC768" s="40">
        <v>44261</v>
      </c>
      <c r="AD768">
        <v>48602.01</v>
      </c>
    </row>
    <row r="769" spans="1:30" x14ac:dyDescent="0.25">
      <c r="A769" s="33">
        <v>44263</v>
      </c>
      <c r="B769">
        <v>51878.94</v>
      </c>
      <c r="D769" s="5"/>
      <c r="N769" s="33">
        <v>44262</v>
      </c>
      <c r="O769">
        <v>50107.87</v>
      </c>
      <c r="AC769" s="40">
        <v>44262</v>
      </c>
      <c r="AD769">
        <v>50107.87</v>
      </c>
    </row>
    <row r="770" spans="1:30" x14ac:dyDescent="0.25">
      <c r="A770" s="33">
        <v>44264</v>
      </c>
      <c r="B770">
        <v>54320.06</v>
      </c>
      <c r="D770" s="5"/>
      <c r="N770" s="33">
        <v>44263</v>
      </c>
      <c r="O770">
        <v>51878.94</v>
      </c>
      <c r="AC770" s="40">
        <v>44263</v>
      </c>
      <c r="AD770">
        <v>51878.94</v>
      </c>
    </row>
    <row r="771" spans="1:30" x14ac:dyDescent="0.25">
      <c r="A771" s="33">
        <v>44265</v>
      </c>
      <c r="B771">
        <v>56931.78</v>
      </c>
      <c r="D771" s="5"/>
      <c r="N771" s="33">
        <v>44264</v>
      </c>
      <c r="O771">
        <v>54320.06</v>
      </c>
      <c r="AC771" s="40">
        <v>44264</v>
      </c>
      <c r="AD771">
        <v>54320.06</v>
      </c>
    </row>
    <row r="772" spans="1:30" x14ac:dyDescent="0.25">
      <c r="A772" s="33">
        <v>44266</v>
      </c>
      <c r="B772">
        <v>57624.02</v>
      </c>
      <c r="D772" s="5"/>
      <c r="N772" s="33">
        <v>44265</v>
      </c>
      <c r="O772">
        <v>56931.78</v>
      </c>
      <c r="AC772" s="40">
        <v>44265</v>
      </c>
      <c r="AD772">
        <v>56931.78</v>
      </c>
    </row>
    <row r="773" spans="1:30" x14ac:dyDescent="0.25">
      <c r="A773" s="33">
        <v>44267</v>
      </c>
      <c r="B773">
        <v>56965.96</v>
      </c>
      <c r="D773" s="5"/>
      <c r="N773" s="33">
        <v>44266</v>
      </c>
      <c r="O773">
        <v>57624.02</v>
      </c>
      <c r="AC773" s="40">
        <v>44266</v>
      </c>
      <c r="AD773">
        <v>57624.02</v>
      </c>
    </row>
    <row r="774" spans="1:30" x14ac:dyDescent="0.25">
      <c r="A774" s="33">
        <v>44268</v>
      </c>
      <c r="B774">
        <v>61078.03</v>
      </c>
      <c r="D774" s="5"/>
      <c r="N774" s="33">
        <v>44267</v>
      </c>
      <c r="O774">
        <v>56965.96</v>
      </c>
      <c r="AC774" s="40">
        <v>44267</v>
      </c>
      <c r="AD774">
        <v>56965.96</v>
      </c>
    </row>
    <row r="775" spans="1:30" x14ac:dyDescent="0.25">
      <c r="A775" s="33">
        <v>44269</v>
      </c>
      <c r="B775">
        <v>60273.94</v>
      </c>
      <c r="D775" s="5"/>
      <c r="N775" s="33">
        <v>44268</v>
      </c>
      <c r="O775">
        <v>61078.03</v>
      </c>
      <c r="AC775" s="40">
        <v>44268</v>
      </c>
      <c r="AD775">
        <v>61078.03</v>
      </c>
    </row>
    <row r="776" spans="1:30" x14ac:dyDescent="0.25">
      <c r="A776" s="33">
        <v>44270</v>
      </c>
      <c r="B776">
        <v>56414.61</v>
      </c>
      <c r="D776" s="5"/>
      <c r="N776" s="33">
        <v>44269</v>
      </c>
      <c r="O776">
        <v>60273.94</v>
      </c>
      <c r="AC776" s="40">
        <v>44269</v>
      </c>
      <c r="AD776">
        <v>60273.94</v>
      </c>
    </row>
    <row r="777" spans="1:30" x14ac:dyDescent="0.25">
      <c r="A777" s="33">
        <v>44271</v>
      </c>
      <c r="B777">
        <v>56388.15</v>
      </c>
      <c r="D777" s="5"/>
      <c r="N777" s="33">
        <v>44270</v>
      </c>
      <c r="O777">
        <v>56414.61</v>
      </c>
      <c r="AC777" s="40">
        <v>44270</v>
      </c>
      <c r="AD777">
        <v>56414.61</v>
      </c>
    </row>
    <row r="778" spans="1:30" x14ac:dyDescent="0.25">
      <c r="A778" s="33">
        <v>44272</v>
      </c>
      <c r="B778">
        <v>57751.66</v>
      </c>
      <c r="D778" s="5"/>
      <c r="N778" s="33">
        <v>44271</v>
      </c>
      <c r="O778">
        <v>56388.15</v>
      </c>
      <c r="AC778" s="40">
        <v>44271</v>
      </c>
      <c r="AD778">
        <v>56388.15</v>
      </c>
    </row>
    <row r="779" spans="1:30" x14ac:dyDescent="0.25">
      <c r="A779" s="33">
        <v>44273</v>
      </c>
      <c r="B779">
        <v>57501.51</v>
      </c>
      <c r="D779" s="5"/>
      <c r="N779" s="33">
        <v>44272</v>
      </c>
      <c r="O779">
        <v>57751.66</v>
      </c>
      <c r="AC779" s="40">
        <v>44272</v>
      </c>
      <c r="AD779">
        <v>57751.66</v>
      </c>
    </row>
    <row r="780" spans="1:30" x14ac:dyDescent="0.25">
      <c r="A780" s="33">
        <v>44274</v>
      </c>
      <c r="B780">
        <v>58410.01</v>
      </c>
      <c r="D780" s="5"/>
      <c r="N780" s="33">
        <v>44273</v>
      </c>
      <c r="O780">
        <v>57501.51</v>
      </c>
      <c r="AC780" s="40">
        <v>44273</v>
      </c>
      <c r="AD780">
        <v>57501.51</v>
      </c>
    </row>
    <row r="781" spans="1:30" x14ac:dyDescent="0.25">
      <c r="A781" s="33">
        <v>44275</v>
      </c>
      <c r="B781">
        <v>58541.760000000002</v>
      </c>
      <c r="D781" s="5"/>
      <c r="N781" s="33">
        <v>44274</v>
      </c>
      <c r="O781">
        <v>58410.01</v>
      </c>
      <c r="AC781" s="40">
        <v>44274</v>
      </c>
      <c r="AD781">
        <v>58410.01</v>
      </c>
    </row>
    <row r="782" spans="1:30" x14ac:dyDescent="0.25">
      <c r="A782" s="33">
        <v>44276</v>
      </c>
      <c r="B782">
        <v>57813.39</v>
      </c>
      <c r="D782" s="5"/>
      <c r="N782" s="33">
        <v>44275</v>
      </c>
      <c r="O782">
        <v>58541.760000000002</v>
      </c>
      <c r="AC782" s="40">
        <v>44275</v>
      </c>
      <c r="AD782">
        <v>58541.760000000002</v>
      </c>
    </row>
    <row r="783" spans="1:30" x14ac:dyDescent="0.25">
      <c r="A783" s="33">
        <v>44277</v>
      </c>
      <c r="B783">
        <v>54554.83</v>
      </c>
      <c r="D783" s="5"/>
      <c r="N783" s="33">
        <v>44276</v>
      </c>
      <c r="O783">
        <v>57813.39</v>
      </c>
      <c r="AC783" s="40">
        <v>44276</v>
      </c>
      <c r="AD783">
        <v>57813.39</v>
      </c>
    </row>
    <row r="784" spans="1:30" x14ac:dyDescent="0.25">
      <c r="A784" s="33">
        <v>44278</v>
      </c>
      <c r="B784">
        <v>54447.56</v>
      </c>
      <c r="D784" s="5"/>
      <c r="N784" s="33">
        <v>44277</v>
      </c>
      <c r="O784">
        <v>54554.83</v>
      </c>
      <c r="AC784" s="40">
        <v>44277</v>
      </c>
      <c r="AD784">
        <v>54554.83</v>
      </c>
    </row>
    <row r="785" spans="1:30" x14ac:dyDescent="0.25">
      <c r="A785" s="33">
        <v>44279</v>
      </c>
      <c r="B785">
        <v>54050.57</v>
      </c>
      <c r="D785" s="5"/>
      <c r="N785" s="33">
        <v>44278</v>
      </c>
      <c r="O785">
        <v>54447.56</v>
      </c>
      <c r="AC785" s="40">
        <v>44278</v>
      </c>
      <c r="AD785">
        <v>54447.56</v>
      </c>
    </row>
    <row r="786" spans="1:30" x14ac:dyDescent="0.25">
      <c r="A786" s="33">
        <v>44280</v>
      </c>
      <c r="B786">
        <v>52001.01</v>
      </c>
      <c r="D786" s="5"/>
      <c r="N786" s="33">
        <v>44279</v>
      </c>
      <c r="O786">
        <v>54050.57</v>
      </c>
      <c r="AC786" s="40">
        <v>44279</v>
      </c>
      <c r="AD786">
        <v>54050.57</v>
      </c>
    </row>
    <row r="787" spans="1:30" x14ac:dyDescent="0.25">
      <c r="A787" s="33">
        <v>44281</v>
      </c>
      <c r="B787">
        <v>54002.49</v>
      </c>
      <c r="D787" s="5"/>
      <c r="N787" s="33">
        <v>44280</v>
      </c>
      <c r="O787">
        <v>52001.01</v>
      </c>
      <c r="AC787" s="40">
        <v>44280</v>
      </c>
      <c r="AD787">
        <v>52001.01</v>
      </c>
    </row>
    <row r="788" spans="1:30" x14ac:dyDescent="0.25">
      <c r="A788" s="33">
        <v>44282</v>
      </c>
      <c r="B788">
        <v>55887.89</v>
      </c>
      <c r="D788" s="5"/>
      <c r="N788" s="33">
        <v>44281</v>
      </c>
      <c r="O788">
        <v>54002.49</v>
      </c>
      <c r="AC788" s="40">
        <v>44281</v>
      </c>
      <c r="AD788">
        <v>54002.49</v>
      </c>
    </row>
    <row r="789" spans="1:30" x14ac:dyDescent="0.25">
      <c r="A789" s="33">
        <v>44283</v>
      </c>
      <c r="B789">
        <v>54845.71</v>
      </c>
      <c r="D789" s="5"/>
      <c r="N789" s="33">
        <v>44282</v>
      </c>
      <c r="O789">
        <v>55887.89</v>
      </c>
      <c r="AC789" s="40">
        <v>44282</v>
      </c>
      <c r="AD789">
        <v>55887.89</v>
      </c>
    </row>
    <row r="790" spans="1:30" x14ac:dyDescent="0.25">
      <c r="A790" s="33">
        <v>44284</v>
      </c>
      <c r="B790">
        <v>57234.35</v>
      </c>
      <c r="D790" s="5"/>
      <c r="N790" s="33">
        <v>44283</v>
      </c>
      <c r="O790">
        <v>54845.71</v>
      </c>
      <c r="AC790" s="40">
        <v>44283</v>
      </c>
      <c r="AD790">
        <v>54845.71</v>
      </c>
    </row>
    <row r="791" spans="1:30" x14ac:dyDescent="0.25">
      <c r="A791" s="33">
        <v>44285</v>
      </c>
      <c r="B791">
        <v>58673.67</v>
      </c>
      <c r="D791" s="5"/>
      <c r="N791" s="33">
        <v>44284</v>
      </c>
      <c r="O791">
        <v>57234.35</v>
      </c>
      <c r="AC791" s="40">
        <v>44284</v>
      </c>
      <c r="AD791">
        <v>57234.35</v>
      </c>
    </row>
    <row r="792" spans="1:30" x14ac:dyDescent="0.25">
      <c r="A792" s="33">
        <v>44286</v>
      </c>
      <c r="B792">
        <v>58960.2</v>
      </c>
      <c r="D792" s="5"/>
      <c r="N792" s="33">
        <v>44285</v>
      </c>
      <c r="O792">
        <v>58673.67</v>
      </c>
      <c r="AC792" s="40">
        <v>44285</v>
      </c>
      <c r="AD792">
        <v>58673.67</v>
      </c>
    </row>
    <row r="793" spans="1:30" x14ac:dyDescent="0.25">
      <c r="A793" s="33">
        <v>44287</v>
      </c>
      <c r="B793">
        <v>58859.78</v>
      </c>
      <c r="D793" s="5"/>
      <c r="N793" s="33">
        <v>44286</v>
      </c>
      <c r="O793">
        <v>58960.2</v>
      </c>
      <c r="AC793" s="40">
        <v>44286</v>
      </c>
      <c r="AD793">
        <v>58960.2</v>
      </c>
    </row>
    <row r="794" spans="1:30" x14ac:dyDescent="0.25">
      <c r="A794" s="33">
        <v>44288</v>
      </c>
      <c r="B794">
        <v>58674.76</v>
      </c>
      <c r="D794" s="5"/>
      <c r="N794" s="33">
        <v>44287</v>
      </c>
      <c r="O794">
        <v>58859.78</v>
      </c>
      <c r="AC794" s="40">
        <v>44287</v>
      </c>
      <c r="AD794">
        <v>58859.78</v>
      </c>
    </row>
    <row r="795" spans="1:30" x14ac:dyDescent="0.25">
      <c r="A795" s="33">
        <v>44289</v>
      </c>
      <c r="B795">
        <v>58064.800000000003</v>
      </c>
      <c r="D795" s="5"/>
      <c r="N795" s="33">
        <v>44288</v>
      </c>
      <c r="O795">
        <v>58674.76</v>
      </c>
      <c r="AC795" s="40">
        <v>44288</v>
      </c>
      <c r="AD795">
        <v>58674.76</v>
      </c>
    </row>
    <row r="796" spans="1:30" x14ac:dyDescent="0.25">
      <c r="A796" s="33">
        <v>44290</v>
      </c>
      <c r="B796">
        <v>58044.39</v>
      </c>
      <c r="D796" s="5"/>
      <c r="N796" s="33">
        <v>44289</v>
      </c>
      <c r="O796">
        <v>58064.800000000003</v>
      </c>
      <c r="AC796" s="40">
        <v>44289</v>
      </c>
      <c r="AD796">
        <v>58064.800000000003</v>
      </c>
    </row>
    <row r="797" spans="1:30" x14ac:dyDescent="0.25">
      <c r="A797" s="33">
        <v>44291</v>
      </c>
      <c r="B797">
        <v>58799.14</v>
      </c>
      <c r="D797" s="5"/>
      <c r="N797" s="33">
        <v>44290</v>
      </c>
      <c r="O797">
        <v>58044.39</v>
      </c>
      <c r="AC797" s="40">
        <v>44290</v>
      </c>
      <c r="AD797">
        <v>58044.39</v>
      </c>
    </row>
    <row r="798" spans="1:30" x14ac:dyDescent="0.25">
      <c r="A798" s="33">
        <v>44292</v>
      </c>
      <c r="B798">
        <v>58243.87</v>
      </c>
      <c r="D798" s="5"/>
      <c r="N798" s="33">
        <v>44291</v>
      </c>
      <c r="O798">
        <v>58799.14</v>
      </c>
      <c r="AC798" s="40">
        <v>44291</v>
      </c>
      <c r="AD798">
        <v>58799.14</v>
      </c>
    </row>
    <row r="799" spans="1:30" x14ac:dyDescent="0.25">
      <c r="A799" s="33">
        <v>44293</v>
      </c>
      <c r="B799">
        <v>56227.64</v>
      </c>
      <c r="D799" s="5"/>
      <c r="N799" s="33">
        <v>44292</v>
      </c>
      <c r="O799">
        <v>58243.87</v>
      </c>
      <c r="AC799" s="40">
        <v>44292</v>
      </c>
      <c r="AD799">
        <v>58243.87</v>
      </c>
    </row>
    <row r="800" spans="1:30" x14ac:dyDescent="0.25">
      <c r="A800" s="33">
        <v>44294</v>
      </c>
      <c r="B800">
        <v>57679.16</v>
      </c>
      <c r="D800" s="5"/>
      <c r="N800" s="33">
        <v>44293</v>
      </c>
      <c r="O800">
        <v>56227.64</v>
      </c>
      <c r="AC800" s="40">
        <v>44293</v>
      </c>
      <c r="AD800">
        <v>56227.64</v>
      </c>
    </row>
    <row r="801" spans="1:30" x14ac:dyDescent="0.25">
      <c r="A801" s="33">
        <v>44295</v>
      </c>
      <c r="B801">
        <v>58333.599999999999</v>
      </c>
      <c r="D801" s="5"/>
      <c r="N801" s="33">
        <v>44294</v>
      </c>
      <c r="O801">
        <v>57679.16</v>
      </c>
      <c r="AC801" s="40">
        <v>44294</v>
      </c>
      <c r="AD801">
        <v>57679.16</v>
      </c>
    </row>
    <row r="802" spans="1:30" x14ac:dyDescent="0.25">
      <c r="A802" s="33">
        <v>44296</v>
      </c>
      <c r="B802">
        <v>58568.57</v>
      </c>
      <c r="D802" s="5"/>
      <c r="N802" s="33">
        <v>44295</v>
      </c>
      <c r="O802">
        <v>58333.599999999999</v>
      </c>
      <c r="AC802" s="40">
        <v>44295</v>
      </c>
      <c r="AD802">
        <v>58333.599999999999</v>
      </c>
    </row>
    <row r="803" spans="1:30" x14ac:dyDescent="0.25">
      <c r="A803" s="33">
        <v>44297</v>
      </c>
      <c r="B803">
        <v>59674.92</v>
      </c>
      <c r="D803" s="5"/>
      <c r="N803" s="33">
        <v>44296</v>
      </c>
      <c r="O803">
        <v>58568.57</v>
      </c>
      <c r="AC803" s="40">
        <v>44296</v>
      </c>
      <c r="AD803">
        <v>58568.57</v>
      </c>
    </row>
    <row r="804" spans="1:30" x14ac:dyDescent="0.25">
      <c r="A804" s="33">
        <v>44298</v>
      </c>
      <c r="B804">
        <v>59977.919999999998</v>
      </c>
      <c r="D804" s="5"/>
      <c r="N804" s="33">
        <v>44297</v>
      </c>
      <c r="O804">
        <v>59674.92</v>
      </c>
      <c r="AC804" s="40">
        <v>44297</v>
      </c>
      <c r="AD804">
        <v>59674.92</v>
      </c>
    </row>
    <row r="805" spans="1:30" x14ac:dyDescent="0.25">
      <c r="A805" s="33">
        <v>44299</v>
      </c>
      <c r="B805">
        <v>63193.56</v>
      </c>
      <c r="D805" s="5"/>
      <c r="N805" s="33">
        <v>44298</v>
      </c>
      <c r="O805">
        <v>59977.919999999998</v>
      </c>
      <c r="AC805" s="40">
        <v>44298</v>
      </c>
      <c r="AD805">
        <v>59977.919999999998</v>
      </c>
    </row>
    <row r="806" spans="1:30" x14ac:dyDescent="0.25">
      <c r="A806" s="33">
        <v>44300</v>
      </c>
      <c r="B806">
        <v>62384.19</v>
      </c>
      <c r="D806" s="5"/>
      <c r="N806" s="33">
        <v>44299</v>
      </c>
      <c r="O806">
        <v>63193.56</v>
      </c>
      <c r="AC806" s="40">
        <v>44299</v>
      </c>
      <c r="AD806">
        <v>63193.56</v>
      </c>
    </row>
    <row r="807" spans="1:30" x14ac:dyDescent="0.25">
      <c r="A807" s="33">
        <v>44301</v>
      </c>
      <c r="B807">
        <v>63410.29</v>
      </c>
      <c r="D807" s="5"/>
      <c r="N807" s="33">
        <v>44300</v>
      </c>
      <c r="O807">
        <v>62384.19</v>
      </c>
      <c r="AC807" s="40">
        <v>44300</v>
      </c>
      <c r="AD807">
        <v>62384.19</v>
      </c>
    </row>
    <row r="808" spans="1:30" x14ac:dyDescent="0.25">
      <c r="A808" s="33">
        <v>44302</v>
      </c>
      <c r="B808">
        <v>62005.42</v>
      </c>
      <c r="D808" s="5"/>
      <c r="N808" s="33">
        <v>44301</v>
      </c>
      <c r="O808">
        <v>63410.29</v>
      </c>
      <c r="AC808" s="40">
        <v>44301</v>
      </c>
      <c r="AD808">
        <v>63410.29</v>
      </c>
    </row>
    <row r="809" spans="1:30" x14ac:dyDescent="0.25">
      <c r="A809" s="33">
        <v>44303</v>
      </c>
      <c r="B809">
        <v>60870.13</v>
      </c>
      <c r="D809" s="5"/>
      <c r="N809" s="33">
        <v>44302</v>
      </c>
      <c r="O809">
        <v>62005.42</v>
      </c>
      <c r="AC809" s="40">
        <v>44302</v>
      </c>
      <c r="AD809">
        <v>62005.42</v>
      </c>
    </row>
    <row r="810" spans="1:30" x14ac:dyDescent="0.25">
      <c r="A810" s="33">
        <v>44304</v>
      </c>
      <c r="B810">
        <v>56291.89</v>
      </c>
      <c r="D810" s="5"/>
      <c r="N810" s="33">
        <v>44303</v>
      </c>
      <c r="O810">
        <v>60870.13</v>
      </c>
      <c r="AC810" s="40">
        <v>44303</v>
      </c>
      <c r="AD810">
        <v>60870.13</v>
      </c>
    </row>
    <row r="811" spans="1:30" x14ac:dyDescent="0.25">
      <c r="A811" s="33">
        <v>44305</v>
      </c>
      <c r="B811">
        <v>56210.89</v>
      </c>
      <c r="D811" s="5"/>
      <c r="N811" s="33">
        <v>44304</v>
      </c>
      <c r="O811">
        <v>56291.89</v>
      </c>
      <c r="AC811" s="40">
        <v>44304</v>
      </c>
      <c r="AD811">
        <v>56291.89</v>
      </c>
    </row>
    <row r="812" spans="1:30" x14ac:dyDescent="0.25">
      <c r="A812" s="33">
        <v>44306</v>
      </c>
      <c r="B812">
        <v>56800.5</v>
      </c>
      <c r="D812" s="5"/>
      <c r="N812" s="33">
        <v>44305</v>
      </c>
      <c r="O812">
        <v>56210.89</v>
      </c>
      <c r="AC812" s="40">
        <v>44305</v>
      </c>
      <c r="AD812">
        <v>56210.89</v>
      </c>
    </row>
    <row r="813" spans="1:30" x14ac:dyDescent="0.25">
      <c r="A813" s="33">
        <v>44307</v>
      </c>
      <c r="B813">
        <v>54996.31</v>
      </c>
      <c r="D813" s="5"/>
      <c r="N813" s="33">
        <v>44306</v>
      </c>
      <c r="O813">
        <v>56800.5</v>
      </c>
      <c r="AC813" s="40">
        <v>44306</v>
      </c>
      <c r="AD813">
        <v>56800.5</v>
      </c>
    </row>
    <row r="814" spans="1:30" x14ac:dyDescent="0.25">
      <c r="A814" s="33">
        <v>44308</v>
      </c>
      <c r="B814">
        <v>51593.440000000002</v>
      </c>
      <c r="D814" s="5"/>
      <c r="N814" s="33">
        <v>44307</v>
      </c>
      <c r="O814">
        <v>54996.31</v>
      </c>
      <c r="AC814" s="40">
        <v>44307</v>
      </c>
      <c r="AD814">
        <v>54996.31</v>
      </c>
    </row>
    <row r="815" spans="1:30" x14ac:dyDescent="0.25">
      <c r="A815" s="33">
        <v>44309</v>
      </c>
      <c r="B815">
        <v>50567.72</v>
      </c>
      <c r="D815" s="5"/>
      <c r="N815" s="33">
        <v>44308</v>
      </c>
      <c r="O815">
        <v>51593.440000000002</v>
      </c>
      <c r="AC815" s="40">
        <v>44308</v>
      </c>
      <c r="AD815">
        <v>51593.440000000002</v>
      </c>
    </row>
    <row r="816" spans="1:30" x14ac:dyDescent="0.25">
      <c r="A816" s="33">
        <v>44310</v>
      </c>
      <c r="B816">
        <v>50984.81</v>
      </c>
      <c r="D816" s="5"/>
      <c r="N816" s="33">
        <v>44309</v>
      </c>
      <c r="O816">
        <v>50567.72</v>
      </c>
      <c r="AC816" s="40">
        <v>44309</v>
      </c>
      <c r="AD816">
        <v>50567.72</v>
      </c>
    </row>
    <row r="817" spans="1:30" x14ac:dyDescent="0.25">
      <c r="A817" s="33">
        <v>44311</v>
      </c>
      <c r="B817">
        <v>48122.239999999998</v>
      </c>
      <c r="D817" s="5"/>
      <c r="N817" s="33">
        <v>44310</v>
      </c>
      <c r="O817">
        <v>50984.81</v>
      </c>
      <c r="AC817" s="40">
        <v>44310</v>
      </c>
      <c r="AD817">
        <v>50984.81</v>
      </c>
    </row>
    <row r="818" spans="1:30" x14ac:dyDescent="0.25">
      <c r="A818" s="33">
        <v>44312</v>
      </c>
      <c r="B818">
        <v>53262.87</v>
      </c>
      <c r="D818" s="5"/>
      <c r="N818" s="33">
        <v>44311</v>
      </c>
      <c r="O818">
        <v>48122.239999999998</v>
      </c>
      <c r="AC818" s="40">
        <v>44311</v>
      </c>
      <c r="AD818">
        <v>48122.239999999998</v>
      </c>
    </row>
    <row r="819" spans="1:30" x14ac:dyDescent="0.25">
      <c r="A819" s="33">
        <v>44313</v>
      </c>
      <c r="B819">
        <v>55192.62</v>
      </c>
      <c r="D819" s="5"/>
      <c r="N819" s="33">
        <v>44312</v>
      </c>
      <c r="O819">
        <v>53262.87</v>
      </c>
      <c r="AC819" s="40">
        <v>44312</v>
      </c>
      <c r="AD819">
        <v>53262.87</v>
      </c>
    </row>
    <row r="820" spans="1:30" x14ac:dyDescent="0.25">
      <c r="A820" s="33">
        <v>44314</v>
      </c>
      <c r="B820">
        <v>54438.68</v>
      </c>
      <c r="D820" s="5"/>
      <c r="N820" s="33">
        <v>44313</v>
      </c>
      <c r="O820">
        <v>55192.62</v>
      </c>
      <c r="AC820" s="40">
        <v>44313</v>
      </c>
      <c r="AD820">
        <v>55192.62</v>
      </c>
    </row>
    <row r="821" spans="1:30" x14ac:dyDescent="0.25">
      <c r="A821" s="33">
        <v>44315</v>
      </c>
      <c r="B821">
        <v>52990.9</v>
      </c>
      <c r="D821" s="5"/>
      <c r="N821" s="33">
        <v>44314</v>
      </c>
      <c r="O821">
        <v>54438.68</v>
      </c>
      <c r="AC821" s="40">
        <v>44314</v>
      </c>
      <c r="AD821">
        <v>54438.68</v>
      </c>
    </row>
    <row r="822" spans="1:30" x14ac:dyDescent="0.25">
      <c r="A822" s="33">
        <v>44316</v>
      </c>
      <c r="B822">
        <v>56814.44</v>
      </c>
      <c r="D822" s="5"/>
      <c r="N822" s="33">
        <v>44315</v>
      </c>
      <c r="O822">
        <v>52990.9</v>
      </c>
      <c r="AC822" s="40">
        <v>44315</v>
      </c>
      <c r="AD822">
        <v>52990.9</v>
      </c>
    </row>
    <row r="823" spans="1:30" x14ac:dyDescent="0.25">
      <c r="A823" s="33">
        <v>44317</v>
      </c>
      <c r="B823">
        <v>57725.77</v>
      </c>
      <c r="D823" s="5"/>
      <c r="N823" s="33">
        <v>44316</v>
      </c>
      <c r="O823">
        <v>56814.44</v>
      </c>
      <c r="AC823" s="40">
        <v>44316</v>
      </c>
      <c r="AD823">
        <v>56814.44</v>
      </c>
    </row>
    <row r="824" spans="1:30" x14ac:dyDescent="0.25">
      <c r="A824" s="33">
        <v>44318</v>
      </c>
      <c r="B824">
        <v>57042.239999999998</v>
      </c>
      <c r="D824" s="5"/>
      <c r="N824" s="33">
        <v>44317</v>
      </c>
      <c r="O824">
        <v>57725.77</v>
      </c>
      <c r="AC824" s="40">
        <v>44317</v>
      </c>
      <c r="AD824">
        <v>57725.77</v>
      </c>
    </row>
    <row r="825" spans="1:30" x14ac:dyDescent="0.25">
      <c r="A825" s="33">
        <v>44319</v>
      </c>
      <c r="B825">
        <v>56811.66</v>
      </c>
      <c r="D825" s="5"/>
      <c r="N825" s="33">
        <v>44318</v>
      </c>
      <c r="O825">
        <v>57042.239999999998</v>
      </c>
      <c r="AC825" s="40">
        <v>44318</v>
      </c>
      <c r="AD825">
        <v>57042.239999999998</v>
      </c>
    </row>
    <row r="826" spans="1:30" x14ac:dyDescent="0.25">
      <c r="A826" s="33">
        <v>44320</v>
      </c>
      <c r="B826">
        <v>54770.39</v>
      </c>
      <c r="D826" s="5"/>
      <c r="N826" s="33">
        <v>44319</v>
      </c>
      <c r="O826">
        <v>56811.66</v>
      </c>
      <c r="AC826" s="40">
        <v>44319</v>
      </c>
      <c r="AD826">
        <v>56811.66</v>
      </c>
    </row>
    <row r="827" spans="1:30" x14ac:dyDescent="0.25">
      <c r="A827" s="33">
        <v>44321</v>
      </c>
      <c r="B827">
        <v>56895.44</v>
      </c>
      <c r="D827" s="5"/>
      <c r="N827" s="33">
        <v>44320</v>
      </c>
      <c r="O827">
        <v>54770.39</v>
      </c>
      <c r="AC827" s="40">
        <v>44320</v>
      </c>
      <c r="AD827">
        <v>54770.39</v>
      </c>
    </row>
    <row r="828" spans="1:30" x14ac:dyDescent="0.25">
      <c r="A828" s="33">
        <v>44322</v>
      </c>
      <c r="B828">
        <v>55955.47</v>
      </c>
      <c r="D828" s="5"/>
      <c r="N828" s="33">
        <v>44321</v>
      </c>
      <c r="O828">
        <v>56895.44</v>
      </c>
      <c r="AC828" s="40">
        <v>44321</v>
      </c>
      <c r="AD828">
        <v>56895.44</v>
      </c>
    </row>
    <row r="829" spans="1:30" x14ac:dyDescent="0.25">
      <c r="A829" s="33">
        <v>44323</v>
      </c>
      <c r="B829">
        <v>57684.39</v>
      </c>
      <c r="D829" s="5"/>
      <c r="N829" s="33">
        <v>44322</v>
      </c>
      <c r="O829">
        <v>55955.47</v>
      </c>
      <c r="AC829" s="40">
        <v>44322</v>
      </c>
      <c r="AD829">
        <v>55955.47</v>
      </c>
    </row>
    <row r="830" spans="1:30" x14ac:dyDescent="0.25">
      <c r="A830" s="33">
        <v>44324</v>
      </c>
      <c r="B830">
        <v>59004.37</v>
      </c>
      <c r="D830" s="5"/>
      <c r="N830" s="33">
        <v>44323</v>
      </c>
      <c r="O830">
        <v>57684.39</v>
      </c>
      <c r="AC830" s="40">
        <v>44323</v>
      </c>
      <c r="AD830">
        <v>57684.39</v>
      </c>
    </row>
    <row r="831" spans="1:30" x14ac:dyDescent="0.25">
      <c r="A831" s="33">
        <v>44325</v>
      </c>
      <c r="B831">
        <v>57931.38</v>
      </c>
      <c r="D831" s="5"/>
      <c r="N831" s="33">
        <v>44324</v>
      </c>
      <c r="O831">
        <v>59004.37</v>
      </c>
      <c r="AC831" s="40">
        <v>44324</v>
      </c>
      <c r="AD831">
        <v>59004.37</v>
      </c>
    </row>
    <row r="832" spans="1:30" x14ac:dyDescent="0.25">
      <c r="A832" s="33">
        <v>44326</v>
      </c>
      <c r="B832">
        <v>55308.81</v>
      </c>
      <c r="D832" s="5"/>
      <c r="N832" s="33">
        <v>44325</v>
      </c>
      <c r="O832">
        <v>57931.38</v>
      </c>
      <c r="AC832" s="40">
        <v>44325</v>
      </c>
      <c r="AD832">
        <v>57931.38</v>
      </c>
    </row>
    <row r="833" spans="1:30" x14ac:dyDescent="0.25">
      <c r="A833" s="33">
        <v>44327</v>
      </c>
      <c r="B833">
        <v>56911.32</v>
      </c>
      <c r="D833" s="5"/>
      <c r="N833" s="33">
        <v>44326</v>
      </c>
      <c r="O833">
        <v>55308.81</v>
      </c>
      <c r="AC833" s="40">
        <v>44326</v>
      </c>
      <c r="AD833">
        <v>55308.81</v>
      </c>
    </row>
    <row r="834" spans="1:30" x14ac:dyDescent="0.25">
      <c r="A834" s="33">
        <v>44328</v>
      </c>
      <c r="B834">
        <v>54482.81</v>
      </c>
      <c r="D834" s="5"/>
      <c r="N834" s="33">
        <v>44327</v>
      </c>
      <c r="O834">
        <v>56911.32</v>
      </c>
      <c r="AC834" s="40">
        <v>44327</v>
      </c>
      <c r="AD834">
        <v>56911.32</v>
      </c>
    </row>
    <row r="835" spans="1:30" x14ac:dyDescent="0.25">
      <c r="A835" s="33">
        <v>44329</v>
      </c>
      <c r="B835">
        <v>49312.81</v>
      </c>
      <c r="D835" s="5"/>
      <c r="N835" s="33">
        <v>44328</v>
      </c>
      <c r="O835">
        <v>54482.81</v>
      </c>
      <c r="AC835" s="40">
        <v>44328</v>
      </c>
      <c r="AD835">
        <v>54482.81</v>
      </c>
    </row>
    <row r="836" spans="1:30" x14ac:dyDescent="0.25">
      <c r="A836" s="33">
        <v>44330</v>
      </c>
      <c r="B836">
        <v>49193.56</v>
      </c>
      <c r="D836" s="5"/>
      <c r="N836" s="33">
        <v>44329</v>
      </c>
      <c r="O836">
        <v>49312.81</v>
      </c>
      <c r="AC836" s="40">
        <v>44329</v>
      </c>
      <c r="AD836">
        <v>49312.81</v>
      </c>
    </row>
    <row r="837" spans="1:30" x14ac:dyDescent="0.25">
      <c r="A837" s="33">
        <v>44331</v>
      </c>
      <c r="B837">
        <v>48242.61</v>
      </c>
      <c r="D837" s="5"/>
      <c r="N837" s="33">
        <v>44330</v>
      </c>
      <c r="O837">
        <v>49193.56</v>
      </c>
      <c r="AC837" s="40">
        <v>44330</v>
      </c>
      <c r="AD837">
        <v>49193.56</v>
      </c>
    </row>
    <row r="838" spans="1:30" x14ac:dyDescent="0.25">
      <c r="A838" s="33">
        <v>44332</v>
      </c>
      <c r="B838">
        <v>44098.92</v>
      </c>
      <c r="D838" s="5"/>
      <c r="N838" s="33">
        <v>44331</v>
      </c>
      <c r="O838">
        <v>48242.61</v>
      </c>
      <c r="AC838" s="40">
        <v>44331</v>
      </c>
      <c r="AD838">
        <v>48242.61</v>
      </c>
    </row>
    <row r="839" spans="1:30" x14ac:dyDescent="0.25">
      <c r="A839" s="33">
        <v>44333</v>
      </c>
      <c r="B839">
        <v>44816.08</v>
      </c>
      <c r="D839" s="5"/>
      <c r="N839" s="33">
        <v>44332</v>
      </c>
      <c r="O839">
        <v>44098.92</v>
      </c>
      <c r="AC839" s="40">
        <v>44332</v>
      </c>
      <c r="AD839">
        <v>44098.92</v>
      </c>
    </row>
    <row r="840" spans="1:30" x14ac:dyDescent="0.25">
      <c r="A840" s="33">
        <v>44334</v>
      </c>
      <c r="B840">
        <v>43294.36</v>
      </c>
      <c r="D840" s="5"/>
      <c r="N840" s="33">
        <v>44333</v>
      </c>
      <c r="O840">
        <v>44816.08</v>
      </c>
      <c r="AC840" s="40">
        <v>44333</v>
      </c>
      <c r="AD840">
        <v>44816.08</v>
      </c>
    </row>
    <row r="841" spans="1:30" x14ac:dyDescent="0.25">
      <c r="A841" s="33">
        <v>44335</v>
      </c>
      <c r="B841">
        <v>38336.11</v>
      </c>
      <c r="D841" s="5"/>
      <c r="N841" s="33">
        <v>44334</v>
      </c>
      <c r="O841">
        <v>43294.36</v>
      </c>
      <c r="AC841" s="40">
        <v>44334</v>
      </c>
      <c r="AD841">
        <v>43294.36</v>
      </c>
    </row>
    <row r="842" spans="1:30" x14ac:dyDescent="0.25">
      <c r="A842" s="33">
        <v>44336</v>
      </c>
      <c r="B842">
        <v>40078.49</v>
      </c>
      <c r="D842" s="5"/>
      <c r="N842" s="33">
        <v>44335</v>
      </c>
      <c r="O842">
        <v>38336.11</v>
      </c>
      <c r="AC842" s="40">
        <v>44335</v>
      </c>
      <c r="AD842">
        <v>38336.11</v>
      </c>
    </row>
    <row r="843" spans="1:30" x14ac:dyDescent="0.25">
      <c r="A843" s="33">
        <v>44337</v>
      </c>
      <c r="B843">
        <v>35251.360000000001</v>
      </c>
      <c r="D843" s="5"/>
      <c r="N843" s="33">
        <v>44336</v>
      </c>
      <c r="O843">
        <v>40078.49</v>
      </c>
      <c r="AC843" s="40">
        <v>44336</v>
      </c>
      <c r="AD843">
        <v>40078.49</v>
      </c>
    </row>
    <row r="844" spans="1:30" x14ac:dyDescent="0.25">
      <c r="A844" s="33">
        <v>44338</v>
      </c>
      <c r="B844">
        <v>38084.879999999997</v>
      </c>
      <c r="D844" s="5"/>
      <c r="N844" s="33">
        <v>44337</v>
      </c>
      <c r="O844">
        <v>35251.360000000001</v>
      </c>
      <c r="AC844" s="40">
        <v>44337</v>
      </c>
      <c r="AD844">
        <v>35251.360000000001</v>
      </c>
    </row>
    <row r="845" spans="1:30" x14ac:dyDescent="0.25">
      <c r="A845" s="33">
        <v>44339</v>
      </c>
      <c r="B845">
        <v>33700.550000000003</v>
      </c>
      <c r="D845" s="5"/>
      <c r="N845" s="33">
        <v>44338</v>
      </c>
      <c r="O845">
        <v>38084.879999999997</v>
      </c>
      <c r="AC845" s="40">
        <v>44338</v>
      </c>
      <c r="AD845">
        <v>38084.879999999997</v>
      </c>
    </row>
    <row r="846" spans="1:30" x14ac:dyDescent="0.25">
      <c r="A846" s="33">
        <v>44340</v>
      </c>
      <c r="B846">
        <v>39024.160000000003</v>
      </c>
      <c r="D846" s="5"/>
      <c r="N846" s="33">
        <v>44339</v>
      </c>
      <c r="O846">
        <v>33700.550000000003</v>
      </c>
      <c r="AC846" s="40">
        <v>44339</v>
      </c>
      <c r="AD846">
        <v>33700.550000000003</v>
      </c>
    </row>
    <row r="847" spans="1:30" x14ac:dyDescent="0.25">
      <c r="A847" s="33">
        <v>44341</v>
      </c>
      <c r="B847">
        <v>37646.5</v>
      </c>
      <c r="D847" s="5"/>
      <c r="N847" s="33">
        <v>44340</v>
      </c>
      <c r="O847">
        <v>39024.160000000003</v>
      </c>
      <c r="AC847" s="40">
        <v>44340</v>
      </c>
      <c r="AD847">
        <v>39024.160000000003</v>
      </c>
    </row>
    <row r="848" spans="1:30" x14ac:dyDescent="0.25">
      <c r="A848" s="33">
        <v>44342</v>
      </c>
      <c r="B848">
        <v>38774.5</v>
      </c>
      <c r="D848" s="5"/>
      <c r="N848" s="33">
        <v>44341</v>
      </c>
      <c r="O848">
        <v>37646.5</v>
      </c>
      <c r="AC848" s="40">
        <v>44341</v>
      </c>
      <c r="AD848">
        <v>37646.5</v>
      </c>
    </row>
    <row r="849" spans="1:30" x14ac:dyDescent="0.25">
      <c r="A849" s="33">
        <v>44343</v>
      </c>
      <c r="B849">
        <v>38495.29</v>
      </c>
      <c r="D849" s="5"/>
      <c r="N849" s="33">
        <v>44342</v>
      </c>
      <c r="O849">
        <v>38774.5</v>
      </c>
      <c r="AC849" s="40">
        <v>44342</v>
      </c>
      <c r="AD849">
        <v>38774.5</v>
      </c>
    </row>
    <row r="850" spans="1:30" x14ac:dyDescent="0.25">
      <c r="A850" s="33">
        <v>44344</v>
      </c>
      <c r="B850">
        <v>35218.36</v>
      </c>
      <c r="D850" s="5"/>
      <c r="N850" s="33">
        <v>44343</v>
      </c>
      <c r="O850">
        <v>38495.29</v>
      </c>
      <c r="AC850" s="40">
        <v>44343</v>
      </c>
      <c r="AD850">
        <v>38495.29</v>
      </c>
    </row>
    <row r="851" spans="1:30" x14ac:dyDescent="0.25">
      <c r="A851" s="33">
        <v>44345</v>
      </c>
      <c r="B851">
        <v>34269.86</v>
      </c>
      <c r="D851" s="5"/>
      <c r="N851" s="33">
        <v>44344</v>
      </c>
      <c r="O851">
        <v>35218.36</v>
      </c>
      <c r="AC851" s="40">
        <v>44344</v>
      </c>
      <c r="AD851">
        <v>35218.36</v>
      </c>
    </row>
    <row r="852" spans="1:30" x14ac:dyDescent="0.25">
      <c r="A852" s="33">
        <v>44346</v>
      </c>
      <c r="B852">
        <v>36081.089999999997</v>
      </c>
      <c r="D852" s="5"/>
      <c r="N852" s="33">
        <v>44345</v>
      </c>
      <c r="O852">
        <v>34269.86</v>
      </c>
      <c r="AC852" s="40">
        <v>44345</v>
      </c>
      <c r="AD852">
        <v>34269.86</v>
      </c>
    </row>
    <row r="853" spans="1:30" x14ac:dyDescent="0.25">
      <c r="A853" s="33">
        <v>44347</v>
      </c>
      <c r="B853">
        <v>36690.89</v>
      </c>
      <c r="D853" s="5"/>
      <c r="N853" s="33">
        <v>44346</v>
      </c>
      <c r="O853">
        <v>36081.089999999997</v>
      </c>
      <c r="AC853" s="40">
        <v>44346</v>
      </c>
      <c r="AD853">
        <v>36081.089999999997</v>
      </c>
    </row>
    <row r="854" spans="1:30" x14ac:dyDescent="0.25">
      <c r="A854" s="33">
        <v>44348</v>
      </c>
      <c r="B854">
        <v>36322.980000000003</v>
      </c>
      <c r="D854" s="5"/>
      <c r="N854" s="33">
        <v>44347</v>
      </c>
      <c r="O854">
        <v>36690.89</v>
      </c>
      <c r="AC854" s="40">
        <v>44347</v>
      </c>
      <c r="AD854">
        <v>36690.89</v>
      </c>
    </row>
    <row r="855" spans="1:30" x14ac:dyDescent="0.25">
      <c r="A855" s="33">
        <v>44349</v>
      </c>
      <c r="B855">
        <v>37745.129999999997</v>
      </c>
      <c r="D855" s="5"/>
      <c r="N855" s="33">
        <v>44348</v>
      </c>
      <c r="O855">
        <v>36322.980000000003</v>
      </c>
      <c r="AC855" s="40">
        <v>44348</v>
      </c>
      <c r="AD855">
        <v>36322.980000000003</v>
      </c>
    </row>
    <row r="856" spans="1:30" x14ac:dyDescent="0.25">
      <c r="A856" s="33">
        <v>44350</v>
      </c>
      <c r="B856">
        <v>38705.269999999997</v>
      </c>
      <c r="D856" s="5"/>
      <c r="N856" s="33">
        <v>44349</v>
      </c>
      <c r="O856">
        <v>37745.129999999997</v>
      </c>
      <c r="AC856" s="40">
        <v>44349</v>
      </c>
      <c r="AD856">
        <v>37745.129999999997</v>
      </c>
    </row>
    <row r="857" spans="1:30" x14ac:dyDescent="0.25">
      <c r="A857" s="33">
        <v>44351</v>
      </c>
      <c r="B857">
        <v>37056.79</v>
      </c>
      <c r="D857" s="5"/>
      <c r="N857" s="33">
        <v>44350</v>
      </c>
      <c r="O857">
        <v>38705.269999999997</v>
      </c>
      <c r="AC857" s="40">
        <v>44350</v>
      </c>
      <c r="AD857">
        <v>38705.269999999997</v>
      </c>
    </row>
    <row r="858" spans="1:30" x14ac:dyDescent="0.25">
      <c r="A858" s="33">
        <v>44352</v>
      </c>
      <c r="B858">
        <v>35854.31</v>
      </c>
      <c r="D858" s="5"/>
      <c r="N858" s="33">
        <v>44351</v>
      </c>
      <c r="O858">
        <v>37056.79</v>
      </c>
      <c r="AC858" s="40">
        <v>44351</v>
      </c>
      <c r="AD858">
        <v>37056.79</v>
      </c>
    </row>
    <row r="859" spans="1:30" x14ac:dyDescent="0.25">
      <c r="A859" s="33">
        <v>44353</v>
      </c>
      <c r="B859">
        <v>35978.699999999997</v>
      </c>
      <c r="D859" s="5"/>
      <c r="N859" s="33">
        <v>44352</v>
      </c>
      <c r="O859">
        <v>35854.31</v>
      </c>
      <c r="AC859" s="40">
        <v>44352</v>
      </c>
      <c r="AD859">
        <v>35854.31</v>
      </c>
    </row>
    <row r="860" spans="1:30" x14ac:dyDescent="0.25">
      <c r="A860" s="33">
        <v>44354</v>
      </c>
      <c r="B860">
        <v>34457.74</v>
      </c>
      <c r="D860" s="5"/>
      <c r="N860" s="33">
        <v>44353</v>
      </c>
      <c r="O860">
        <v>35978.699999999997</v>
      </c>
      <c r="AC860" s="40">
        <v>44353</v>
      </c>
      <c r="AD860">
        <v>35978.699999999997</v>
      </c>
    </row>
    <row r="861" spans="1:30" x14ac:dyDescent="0.25">
      <c r="A861" s="33">
        <v>44355</v>
      </c>
      <c r="B861">
        <v>33629.96</v>
      </c>
      <c r="D861" s="5"/>
      <c r="N861" s="33">
        <v>44354</v>
      </c>
      <c r="O861">
        <v>34457.74</v>
      </c>
      <c r="AC861" s="40">
        <v>44354</v>
      </c>
      <c r="AD861">
        <v>34457.74</v>
      </c>
    </row>
    <row r="862" spans="1:30" x14ac:dyDescent="0.25">
      <c r="A862" s="33">
        <v>44356</v>
      </c>
      <c r="B862">
        <v>36408.39</v>
      </c>
      <c r="D862" s="5"/>
      <c r="N862" s="33">
        <v>44355</v>
      </c>
      <c r="O862">
        <v>33629.96</v>
      </c>
      <c r="AC862" s="40">
        <v>44355</v>
      </c>
      <c r="AD862">
        <v>33629.96</v>
      </c>
    </row>
    <row r="863" spans="1:30" x14ac:dyDescent="0.25">
      <c r="A863" s="33">
        <v>44357</v>
      </c>
      <c r="B863">
        <v>36494.559999999998</v>
      </c>
      <c r="D863" s="5"/>
      <c r="N863" s="33">
        <v>44356</v>
      </c>
      <c r="O863">
        <v>36408.39</v>
      </c>
      <c r="AC863" s="40">
        <v>44356</v>
      </c>
      <c r="AD863">
        <v>36408.39</v>
      </c>
    </row>
    <row r="864" spans="1:30" x14ac:dyDescent="0.25">
      <c r="A864" s="33">
        <v>44358</v>
      </c>
      <c r="B864">
        <v>37152.15</v>
      </c>
      <c r="D864" s="5"/>
      <c r="N864" s="33">
        <v>44357</v>
      </c>
      <c r="O864">
        <v>36494.559999999998</v>
      </c>
      <c r="AC864" s="40">
        <v>44357</v>
      </c>
      <c r="AD864">
        <v>36494.559999999998</v>
      </c>
    </row>
    <row r="865" spans="1:30" x14ac:dyDescent="0.25">
      <c r="A865" s="33">
        <v>44359</v>
      </c>
      <c r="B865">
        <v>36020.18</v>
      </c>
      <c r="D865" s="5"/>
      <c r="N865" s="33">
        <v>44358</v>
      </c>
      <c r="O865">
        <v>37152.15</v>
      </c>
      <c r="AC865" s="40">
        <v>44358</v>
      </c>
      <c r="AD865">
        <v>37152.15</v>
      </c>
    </row>
    <row r="866" spans="1:30" x14ac:dyDescent="0.25">
      <c r="A866" s="33">
        <v>44360</v>
      </c>
      <c r="B866">
        <v>39260.32</v>
      </c>
      <c r="D866" s="5"/>
      <c r="N866" s="33">
        <v>44359</v>
      </c>
      <c r="O866">
        <v>36020.18</v>
      </c>
      <c r="AC866" s="40">
        <v>44359</v>
      </c>
      <c r="AD866">
        <v>36020.18</v>
      </c>
    </row>
    <row r="867" spans="1:30" x14ac:dyDescent="0.25">
      <c r="A867" s="33">
        <v>44361</v>
      </c>
      <c r="B867">
        <v>39831.58</v>
      </c>
      <c r="D867" s="5"/>
      <c r="N867" s="33">
        <v>44360</v>
      </c>
      <c r="O867">
        <v>39260.32</v>
      </c>
      <c r="AC867" s="40">
        <v>44360</v>
      </c>
      <c r="AD867">
        <v>39260.32</v>
      </c>
    </row>
    <row r="868" spans="1:30" x14ac:dyDescent="0.25">
      <c r="A868" s="33">
        <v>44362</v>
      </c>
      <c r="B868">
        <v>39948.769999999997</v>
      </c>
      <c r="D868" s="5"/>
      <c r="N868" s="33">
        <v>44361</v>
      </c>
      <c r="O868">
        <v>39831.58</v>
      </c>
      <c r="AC868" s="40">
        <v>44361</v>
      </c>
      <c r="AD868">
        <v>39831.58</v>
      </c>
    </row>
    <row r="869" spans="1:30" x14ac:dyDescent="0.25">
      <c r="A869" s="33">
        <v>44363</v>
      </c>
      <c r="B869">
        <v>38532.5</v>
      </c>
      <c r="D869" s="5"/>
      <c r="N869" s="33">
        <v>44362</v>
      </c>
      <c r="O869">
        <v>39948.769999999997</v>
      </c>
      <c r="AC869" s="40">
        <v>44362</v>
      </c>
      <c r="AD869">
        <v>39948.769999999997</v>
      </c>
    </row>
    <row r="870" spans="1:30" x14ac:dyDescent="0.25">
      <c r="A870" s="33">
        <v>44364</v>
      </c>
      <c r="B870">
        <v>37747.519999999997</v>
      </c>
      <c r="D870" s="5"/>
      <c r="N870" s="33">
        <v>44363</v>
      </c>
      <c r="O870">
        <v>38532.5</v>
      </c>
      <c r="AC870" s="40">
        <v>44363</v>
      </c>
      <c r="AD870">
        <v>38532.5</v>
      </c>
    </row>
    <row r="871" spans="1:30" x14ac:dyDescent="0.25">
      <c r="A871" s="33">
        <v>44365</v>
      </c>
      <c r="B871">
        <v>35517.31</v>
      </c>
      <c r="D871" s="5"/>
      <c r="N871" s="33">
        <v>44364</v>
      </c>
      <c r="O871">
        <v>37747.519999999997</v>
      </c>
      <c r="AC871" s="40">
        <v>44364</v>
      </c>
      <c r="AD871">
        <v>37747.519999999997</v>
      </c>
    </row>
    <row r="872" spans="1:30" x14ac:dyDescent="0.25">
      <c r="A872" s="33">
        <v>44366</v>
      </c>
      <c r="B872">
        <v>36119.11</v>
      </c>
      <c r="D872" s="5"/>
      <c r="N872" s="33">
        <v>44365</v>
      </c>
      <c r="O872">
        <v>35517.31</v>
      </c>
      <c r="AC872" s="40">
        <v>44365</v>
      </c>
      <c r="AD872">
        <v>35517.31</v>
      </c>
    </row>
    <row r="873" spans="1:30" x14ac:dyDescent="0.25">
      <c r="A873" s="33">
        <v>44367</v>
      </c>
      <c r="B873">
        <v>35823.29</v>
      </c>
      <c r="D873" s="5"/>
      <c r="N873" s="33">
        <v>44366</v>
      </c>
      <c r="O873">
        <v>36119.11</v>
      </c>
      <c r="AC873" s="40">
        <v>44366</v>
      </c>
      <c r="AD873">
        <v>36119.11</v>
      </c>
    </row>
    <row r="874" spans="1:30" x14ac:dyDescent="0.25">
      <c r="A874" s="33">
        <v>44368</v>
      </c>
      <c r="B874">
        <v>32582.59</v>
      </c>
      <c r="D874" s="5"/>
      <c r="N874" s="33">
        <v>44367</v>
      </c>
      <c r="O874">
        <v>35823.29</v>
      </c>
      <c r="AC874" s="40">
        <v>44367</v>
      </c>
      <c r="AD874">
        <v>35823.29</v>
      </c>
    </row>
    <row r="875" spans="1:30" x14ac:dyDescent="0.25">
      <c r="A875" s="33">
        <v>44369</v>
      </c>
      <c r="B875">
        <v>32903.519999999997</v>
      </c>
      <c r="D875" s="5"/>
      <c r="N875" s="33">
        <v>44368</v>
      </c>
      <c r="O875">
        <v>32582.59</v>
      </c>
      <c r="AC875" s="40">
        <v>44368</v>
      </c>
      <c r="AD875">
        <v>32582.59</v>
      </c>
    </row>
    <row r="876" spans="1:30" x14ac:dyDescent="0.25">
      <c r="A876" s="33">
        <v>44370</v>
      </c>
      <c r="B876">
        <v>33059.18</v>
      </c>
      <c r="D876" s="5"/>
      <c r="N876" s="33">
        <v>44369</v>
      </c>
      <c r="O876">
        <v>32903.519999999997</v>
      </c>
      <c r="AC876" s="40">
        <v>44369</v>
      </c>
      <c r="AD876">
        <v>32903.519999999997</v>
      </c>
    </row>
    <row r="877" spans="1:30" x14ac:dyDescent="0.25">
      <c r="A877" s="33">
        <v>44371</v>
      </c>
      <c r="B877">
        <v>34859.9</v>
      </c>
      <c r="D877" s="5"/>
      <c r="N877" s="33">
        <v>44370</v>
      </c>
      <c r="O877">
        <v>33059.18</v>
      </c>
      <c r="AC877" s="40">
        <v>44370</v>
      </c>
      <c r="AD877">
        <v>33059.18</v>
      </c>
    </row>
    <row r="878" spans="1:30" x14ac:dyDescent="0.25">
      <c r="A878" s="33">
        <v>44372</v>
      </c>
      <c r="B878">
        <v>32215.31</v>
      </c>
      <c r="D878" s="5"/>
      <c r="N878" s="33">
        <v>44371</v>
      </c>
      <c r="O878">
        <v>34859.9</v>
      </c>
      <c r="AC878" s="40">
        <v>44371</v>
      </c>
      <c r="AD878">
        <v>34859.9</v>
      </c>
    </row>
    <row r="879" spans="1:30" x14ac:dyDescent="0.25">
      <c r="A879" s="33">
        <v>44373</v>
      </c>
      <c r="B879">
        <v>31305.79</v>
      </c>
      <c r="D879" s="5"/>
      <c r="N879" s="33">
        <v>44372</v>
      </c>
      <c r="O879">
        <v>32215.31</v>
      </c>
      <c r="AC879" s="40">
        <v>44372</v>
      </c>
      <c r="AD879">
        <v>32215.31</v>
      </c>
    </row>
    <row r="880" spans="1:30" x14ac:dyDescent="0.25">
      <c r="A880" s="33">
        <v>44374</v>
      </c>
      <c r="B880">
        <v>32635.759999999998</v>
      </c>
      <c r="D880" s="5"/>
      <c r="N880" s="33">
        <v>44373</v>
      </c>
      <c r="O880">
        <v>31305.79</v>
      </c>
      <c r="AC880" s="40">
        <v>44373</v>
      </c>
      <c r="AD880">
        <v>31305.79</v>
      </c>
    </row>
    <row r="881" spans="1:30" x14ac:dyDescent="0.25">
      <c r="A881" s="33">
        <v>44375</v>
      </c>
      <c r="B881">
        <v>34677.769999999997</v>
      </c>
      <c r="D881" s="5"/>
      <c r="N881" s="33">
        <v>44374</v>
      </c>
      <c r="O881">
        <v>32635.759999999998</v>
      </c>
      <c r="AC881" s="40">
        <v>44374</v>
      </c>
      <c r="AD881">
        <v>32635.759999999998</v>
      </c>
    </row>
    <row r="882" spans="1:30" x14ac:dyDescent="0.25">
      <c r="A882" s="33">
        <v>44376</v>
      </c>
      <c r="B882">
        <v>36168.199999999997</v>
      </c>
      <c r="D882" s="5"/>
      <c r="N882" s="33">
        <v>44375</v>
      </c>
      <c r="O882">
        <v>34677.769999999997</v>
      </c>
      <c r="AC882" s="40">
        <v>44375</v>
      </c>
      <c r="AD882">
        <v>34677.769999999997</v>
      </c>
    </row>
    <row r="883" spans="1:30" x14ac:dyDescent="0.25">
      <c r="A883" s="33">
        <v>44377</v>
      </c>
      <c r="B883">
        <v>34585</v>
      </c>
      <c r="D883" s="5"/>
      <c r="N883" s="33">
        <v>44376</v>
      </c>
      <c r="O883">
        <v>36168.199999999997</v>
      </c>
      <c r="AC883" s="40">
        <v>44376</v>
      </c>
      <c r="AD883">
        <v>36168.199999999997</v>
      </c>
    </row>
    <row r="884" spans="1:30" x14ac:dyDescent="0.25">
      <c r="A884" s="33">
        <v>44378</v>
      </c>
      <c r="B884">
        <v>33422</v>
      </c>
      <c r="D884" s="5"/>
      <c r="N884" s="33">
        <v>44377</v>
      </c>
      <c r="O884">
        <v>34585</v>
      </c>
      <c r="AC884" s="40">
        <v>44377</v>
      </c>
      <c r="AD884">
        <v>34585</v>
      </c>
    </row>
    <row r="885" spans="1:30" x14ac:dyDescent="0.25">
      <c r="A885" s="33">
        <v>44379</v>
      </c>
      <c r="B885">
        <v>33142.639999999999</v>
      </c>
      <c r="D885" s="5"/>
      <c r="N885" s="33">
        <v>44378</v>
      </c>
      <c r="O885">
        <v>33422</v>
      </c>
      <c r="AC885" s="40">
        <v>44378</v>
      </c>
      <c r="AD885">
        <v>33422</v>
      </c>
    </row>
    <row r="886" spans="1:30" x14ac:dyDescent="0.25">
      <c r="A886" s="33">
        <v>44380</v>
      </c>
      <c r="B886">
        <v>34728.550000000003</v>
      </c>
      <c r="D886" s="5"/>
      <c r="N886" s="33">
        <v>44379</v>
      </c>
      <c r="O886">
        <v>33142.639999999999</v>
      </c>
      <c r="AC886" s="40">
        <v>44379</v>
      </c>
      <c r="AD886">
        <v>33142.639999999999</v>
      </c>
    </row>
    <row r="887" spans="1:30" x14ac:dyDescent="0.25">
      <c r="A887" s="33">
        <v>44381</v>
      </c>
      <c r="B887">
        <v>35547.25</v>
      </c>
      <c r="D887" s="5"/>
      <c r="N887" s="33">
        <v>44380</v>
      </c>
      <c r="O887">
        <v>34728.550000000003</v>
      </c>
      <c r="AC887" s="40">
        <v>44380</v>
      </c>
      <c r="AD887">
        <v>34728.550000000003</v>
      </c>
    </row>
    <row r="888" spans="1:30" x14ac:dyDescent="0.25">
      <c r="A888" s="33">
        <v>44382</v>
      </c>
      <c r="B888">
        <v>33855.360000000001</v>
      </c>
      <c r="D888" s="5"/>
      <c r="N888" s="33">
        <v>44381</v>
      </c>
      <c r="O888">
        <v>35547.25</v>
      </c>
      <c r="AC888" s="40">
        <v>44381</v>
      </c>
      <c r="AD888">
        <v>35547.25</v>
      </c>
    </row>
    <row r="889" spans="1:30" x14ac:dyDescent="0.25">
      <c r="A889" s="33">
        <v>44383</v>
      </c>
      <c r="B889">
        <v>33957.11</v>
      </c>
      <c r="D889" s="5"/>
      <c r="N889" s="33">
        <v>44382</v>
      </c>
      <c r="O889">
        <v>33855.360000000001</v>
      </c>
      <c r="AC889" s="40">
        <v>44382</v>
      </c>
      <c r="AD889">
        <v>33855.360000000001</v>
      </c>
    </row>
    <row r="890" spans="1:30" x14ac:dyDescent="0.25">
      <c r="A890" s="33">
        <v>44384</v>
      </c>
      <c r="B890">
        <v>34544.86</v>
      </c>
      <c r="D890" s="5"/>
      <c r="N890" s="33">
        <v>44383</v>
      </c>
      <c r="O890">
        <v>33957.11</v>
      </c>
      <c r="AC890" s="40">
        <v>44383</v>
      </c>
      <c r="AD890">
        <v>33957.11</v>
      </c>
    </row>
    <row r="891" spans="1:30" x14ac:dyDescent="0.25">
      <c r="A891" s="33">
        <v>44385</v>
      </c>
      <c r="B891">
        <v>32815.730000000003</v>
      </c>
      <c r="D891" s="5"/>
      <c r="N891" s="33">
        <v>44384</v>
      </c>
      <c r="O891">
        <v>34544.86</v>
      </c>
      <c r="AC891" s="40">
        <v>44384</v>
      </c>
      <c r="AD891">
        <v>34544.86</v>
      </c>
    </row>
    <row r="892" spans="1:30" x14ac:dyDescent="0.25">
      <c r="A892" s="33">
        <v>44386</v>
      </c>
      <c r="B892">
        <v>33522.57</v>
      </c>
      <c r="D892" s="5"/>
      <c r="N892" s="33">
        <v>44385</v>
      </c>
      <c r="O892">
        <v>32815.730000000003</v>
      </c>
      <c r="AC892" s="40">
        <v>44385</v>
      </c>
      <c r="AD892">
        <v>32815.730000000003</v>
      </c>
    </row>
    <row r="893" spans="1:30" x14ac:dyDescent="0.25">
      <c r="A893" s="33">
        <v>44387</v>
      </c>
      <c r="B893">
        <v>33332.25</v>
      </c>
      <c r="D893" s="5"/>
      <c r="N893" s="33">
        <v>44386</v>
      </c>
      <c r="O893">
        <v>33522.57</v>
      </c>
      <c r="AC893" s="40">
        <v>44386</v>
      </c>
      <c r="AD893">
        <v>33522.57</v>
      </c>
    </row>
    <row r="894" spans="1:30" x14ac:dyDescent="0.25">
      <c r="A894" s="33">
        <v>44388</v>
      </c>
      <c r="B894">
        <v>33854.300000000003</v>
      </c>
      <c r="D894" s="5"/>
      <c r="N894" s="33">
        <v>44387</v>
      </c>
      <c r="O894">
        <v>33332.25</v>
      </c>
      <c r="AC894" s="40">
        <v>44387</v>
      </c>
      <c r="AD894">
        <v>33332.25</v>
      </c>
    </row>
    <row r="895" spans="1:30" x14ac:dyDescent="0.25">
      <c r="A895" s="33">
        <v>44389</v>
      </c>
      <c r="B895">
        <v>32849.589999999997</v>
      </c>
      <c r="D895" s="5"/>
      <c r="N895" s="33">
        <v>44388</v>
      </c>
      <c r="O895">
        <v>33854.300000000003</v>
      </c>
      <c r="AC895" s="40">
        <v>44388</v>
      </c>
      <c r="AD895">
        <v>33854.300000000003</v>
      </c>
    </row>
    <row r="896" spans="1:30" x14ac:dyDescent="0.25">
      <c r="A896" s="33">
        <v>44390</v>
      </c>
      <c r="B896">
        <v>32508.34</v>
      </c>
      <c r="D896" s="5"/>
      <c r="N896" s="33">
        <v>44389</v>
      </c>
      <c r="O896">
        <v>32849.589999999997</v>
      </c>
      <c r="AC896" s="40">
        <v>44389</v>
      </c>
      <c r="AD896">
        <v>32849.589999999997</v>
      </c>
    </row>
    <row r="897" spans="1:30" x14ac:dyDescent="0.25">
      <c r="A897" s="33">
        <v>44391</v>
      </c>
      <c r="B897">
        <v>32813.83</v>
      </c>
      <c r="D897" s="5"/>
      <c r="N897" s="33">
        <v>44390</v>
      </c>
      <c r="O897">
        <v>32508.34</v>
      </c>
      <c r="AC897" s="40">
        <v>44390</v>
      </c>
      <c r="AD897">
        <v>32508.34</v>
      </c>
    </row>
    <row r="898" spans="1:30" x14ac:dyDescent="0.25">
      <c r="A898" s="33">
        <v>44392</v>
      </c>
      <c r="B898">
        <v>31758.37</v>
      </c>
      <c r="D898" s="5"/>
      <c r="N898" s="33">
        <v>44391</v>
      </c>
      <c r="O898">
        <v>32813.83</v>
      </c>
      <c r="AC898" s="40">
        <v>44391</v>
      </c>
      <c r="AD898">
        <v>32813.83</v>
      </c>
    </row>
    <row r="899" spans="1:30" x14ac:dyDescent="0.25">
      <c r="A899" s="33">
        <v>44393</v>
      </c>
      <c r="B899">
        <v>31842.51</v>
      </c>
      <c r="D899" s="5"/>
      <c r="N899" s="33">
        <v>44392</v>
      </c>
      <c r="O899">
        <v>31758.37</v>
      </c>
      <c r="AC899" s="40">
        <v>44392</v>
      </c>
      <c r="AD899">
        <v>31758.37</v>
      </c>
    </row>
    <row r="900" spans="1:30" x14ac:dyDescent="0.25">
      <c r="A900" s="33">
        <v>44394</v>
      </c>
      <c r="B900">
        <v>31737.26</v>
      </c>
      <c r="D900" s="5"/>
      <c r="N900" s="33">
        <v>44393</v>
      </c>
      <c r="O900">
        <v>31842.51</v>
      </c>
      <c r="AC900" s="40">
        <v>44393</v>
      </c>
      <c r="AD900">
        <v>31842.51</v>
      </c>
    </row>
    <row r="901" spans="1:30" x14ac:dyDescent="0.25">
      <c r="A901" s="33">
        <v>44395</v>
      </c>
      <c r="B901">
        <v>31652.45</v>
      </c>
      <c r="D901" s="5"/>
      <c r="N901" s="33">
        <v>44394</v>
      </c>
      <c r="O901">
        <v>31737.26</v>
      </c>
      <c r="AC901" s="40">
        <v>44394</v>
      </c>
      <c r="AD901">
        <v>31737.26</v>
      </c>
    </row>
    <row r="902" spans="1:30" x14ac:dyDescent="0.25">
      <c r="A902" s="33">
        <v>44396</v>
      </c>
      <c r="B902">
        <v>30776.39</v>
      </c>
      <c r="D902" s="5"/>
      <c r="N902" s="33">
        <v>44395</v>
      </c>
      <c r="O902">
        <v>31652.45</v>
      </c>
      <c r="AC902" s="40">
        <v>44395</v>
      </c>
      <c r="AD902">
        <v>31652.45</v>
      </c>
    </row>
    <row r="903" spans="1:30" x14ac:dyDescent="0.25">
      <c r="A903" s="33">
        <v>44397</v>
      </c>
      <c r="B903">
        <v>29865.53</v>
      </c>
      <c r="D903" s="5"/>
      <c r="N903" s="33">
        <v>44396</v>
      </c>
      <c r="O903">
        <v>30776.39</v>
      </c>
      <c r="AC903" s="40">
        <v>44396</v>
      </c>
      <c r="AD903">
        <v>30776.39</v>
      </c>
    </row>
    <row r="904" spans="1:30" x14ac:dyDescent="0.25">
      <c r="A904" s="33">
        <v>44398</v>
      </c>
      <c r="B904">
        <v>31818.67</v>
      </c>
      <c r="D904" s="5"/>
      <c r="N904" s="33">
        <v>44397</v>
      </c>
      <c r="O904">
        <v>29865.53</v>
      </c>
      <c r="AC904" s="40">
        <v>44397</v>
      </c>
      <c r="AD904">
        <v>29865.53</v>
      </c>
    </row>
    <row r="905" spans="1:30" x14ac:dyDescent="0.25">
      <c r="A905" s="33">
        <v>44399</v>
      </c>
      <c r="B905">
        <v>32247.75</v>
      </c>
      <c r="D905" s="5"/>
      <c r="N905" s="33">
        <v>44398</v>
      </c>
      <c r="O905">
        <v>31818.67</v>
      </c>
      <c r="AC905" s="40">
        <v>44398</v>
      </c>
      <c r="AD905">
        <v>31818.67</v>
      </c>
    </row>
    <row r="906" spans="1:30" x14ac:dyDescent="0.25">
      <c r="A906" s="33">
        <v>44400</v>
      </c>
      <c r="B906">
        <v>32500.7</v>
      </c>
      <c r="D906" s="5"/>
      <c r="N906" s="33">
        <v>44399</v>
      </c>
      <c r="O906">
        <v>32247.75</v>
      </c>
      <c r="AC906" s="40">
        <v>44399</v>
      </c>
      <c r="AD906">
        <v>32247.75</v>
      </c>
    </row>
    <row r="907" spans="1:30" x14ac:dyDescent="0.25">
      <c r="A907" s="33">
        <v>44401</v>
      </c>
      <c r="B907">
        <v>33939.65</v>
      </c>
      <c r="D907" s="5"/>
      <c r="N907" s="33">
        <v>44400</v>
      </c>
      <c r="O907">
        <v>32500.7</v>
      </c>
      <c r="AC907" s="40">
        <v>44400</v>
      </c>
      <c r="AD907">
        <v>32500.7</v>
      </c>
    </row>
    <row r="908" spans="1:30" x14ac:dyDescent="0.25">
      <c r="A908" s="33">
        <v>44402</v>
      </c>
      <c r="B908">
        <v>34483.199999999997</v>
      </c>
      <c r="D908" s="5"/>
      <c r="N908" s="33">
        <v>44401</v>
      </c>
      <c r="O908">
        <v>33939.65</v>
      </c>
      <c r="AC908" s="40">
        <v>44401</v>
      </c>
      <c r="AD908">
        <v>33939.65</v>
      </c>
    </row>
    <row r="909" spans="1:30" x14ac:dyDescent="0.25">
      <c r="A909" s="33">
        <v>44403</v>
      </c>
      <c r="B909">
        <v>37751.68</v>
      </c>
      <c r="D909" s="5"/>
      <c r="N909" s="33">
        <v>44402</v>
      </c>
      <c r="O909">
        <v>34483.199999999997</v>
      </c>
      <c r="AC909" s="40">
        <v>44402</v>
      </c>
      <c r="AD909">
        <v>34483.199999999997</v>
      </c>
    </row>
    <row r="910" spans="1:30" x14ac:dyDescent="0.25">
      <c r="A910" s="33">
        <v>44404</v>
      </c>
      <c r="B910">
        <v>38044.5</v>
      </c>
      <c r="D910" s="5"/>
      <c r="N910" s="33">
        <v>44403</v>
      </c>
      <c r="O910">
        <v>37751.68</v>
      </c>
      <c r="AC910" s="40">
        <v>44403</v>
      </c>
      <c r="AD910">
        <v>37751.68</v>
      </c>
    </row>
    <row r="911" spans="1:30" x14ac:dyDescent="0.25">
      <c r="A911" s="33">
        <v>44405</v>
      </c>
      <c r="B911">
        <v>39985.949999999997</v>
      </c>
      <c r="D911" s="5"/>
      <c r="N911" s="33">
        <v>44404</v>
      </c>
      <c r="O911">
        <v>38044.5</v>
      </c>
      <c r="AC911" s="40">
        <v>44404</v>
      </c>
      <c r="AD911">
        <v>38044.5</v>
      </c>
    </row>
    <row r="912" spans="1:30" x14ac:dyDescent="0.25">
      <c r="A912" s="33">
        <v>44406</v>
      </c>
      <c r="B912">
        <v>39722.080000000002</v>
      </c>
      <c r="D912" s="5"/>
      <c r="N912" s="33">
        <v>44405</v>
      </c>
      <c r="O912">
        <v>39985.949999999997</v>
      </c>
      <c r="AC912" s="40">
        <v>44405</v>
      </c>
      <c r="AD912">
        <v>39985.949999999997</v>
      </c>
    </row>
    <row r="913" spans="1:30" x14ac:dyDescent="0.25">
      <c r="A913" s="33">
        <v>44407</v>
      </c>
      <c r="B913">
        <v>40689.269999999997</v>
      </c>
      <c r="D913" s="5"/>
      <c r="N913" s="33">
        <v>44406</v>
      </c>
      <c r="O913">
        <v>39722.080000000002</v>
      </c>
      <c r="AC913" s="40">
        <v>44406</v>
      </c>
      <c r="AD913">
        <v>39722.080000000002</v>
      </c>
    </row>
    <row r="914" spans="1:30" x14ac:dyDescent="0.25">
      <c r="A914" s="33">
        <v>44408</v>
      </c>
      <c r="B914">
        <v>41540.22</v>
      </c>
      <c r="D914" s="5"/>
      <c r="N914" s="33">
        <v>44407</v>
      </c>
      <c r="O914">
        <v>40689.269999999997</v>
      </c>
      <c r="AC914" s="40">
        <v>44407</v>
      </c>
      <c r="AD914">
        <v>40689.269999999997</v>
      </c>
    </row>
    <row r="915" spans="1:30" x14ac:dyDescent="0.25">
      <c r="A915" s="33">
        <v>44409</v>
      </c>
      <c r="B915">
        <v>41268.06</v>
      </c>
      <c r="D915" s="5"/>
      <c r="N915" s="33">
        <v>44408</v>
      </c>
      <c r="O915">
        <v>41540.22</v>
      </c>
      <c r="AC915" s="40">
        <v>44408</v>
      </c>
      <c r="AD915">
        <v>41540.22</v>
      </c>
    </row>
    <row r="916" spans="1:30" x14ac:dyDescent="0.25">
      <c r="A916" s="33">
        <v>44410</v>
      </c>
      <c r="B916">
        <v>38856.629999999997</v>
      </c>
      <c r="D916" s="5"/>
      <c r="N916" s="33">
        <v>44409</v>
      </c>
      <c r="O916">
        <v>41268.06</v>
      </c>
      <c r="AC916" s="40">
        <v>44409</v>
      </c>
      <c r="AD916">
        <v>41268.06</v>
      </c>
    </row>
    <row r="917" spans="1:30" x14ac:dyDescent="0.25">
      <c r="A917" s="33">
        <v>44411</v>
      </c>
      <c r="B917">
        <v>38072.949999999997</v>
      </c>
      <c r="D917" s="5"/>
      <c r="N917" s="33">
        <v>44410</v>
      </c>
      <c r="O917">
        <v>38856.629999999997</v>
      </c>
      <c r="AC917" s="40">
        <v>44410</v>
      </c>
      <c r="AD917">
        <v>38856.629999999997</v>
      </c>
    </row>
    <row r="918" spans="1:30" x14ac:dyDescent="0.25">
      <c r="A918" s="33">
        <v>44412</v>
      </c>
      <c r="B918">
        <v>39754.379999999997</v>
      </c>
      <c r="D918" s="5"/>
      <c r="N918" s="33">
        <v>44411</v>
      </c>
      <c r="O918">
        <v>38072.949999999997</v>
      </c>
      <c r="AC918" s="40">
        <v>44411</v>
      </c>
      <c r="AD918">
        <v>38072.949999999997</v>
      </c>
    </row>
    <row r="919" spans="1:30" x14ac:dyDescent="0.25">
      <c r="A919" s="33">
        <v>44413</v>
      </c>
      <c r="B919">
        <v>40899.360000000001</v>
      </c>
      <c r="D919" s="5"/>
      <c r="N919" s="33">
        <v>44412</v>
      </c>
      <c r="O919">
        <v>39754.379999999997</v>
      </c>
      <c r="AC919" s="40">
        <v>44412</v>
      </c>
      <c r="AD919">
        <v>39754.379999999997</v>
      </c>
    </row>
    <row r="920" spans="1:30" x14ac:dyDescent="0.25">
      <c r="A920" s="33">
        <v>44414</v>
      </c>
      <c r="B920">
        <v>42719.51</v>
      </c>
      <c r="D920" s="5"/>
      <c r="N920" s="33">
        <v>44413</v>
      </c>
      <c r="O920">
        <v>40899.360000000001</v>
      </c>
      <c r="AC920" s="40">
        <v>44413</v>
      </c>
      <c r="AD920">
        <v>40899.360000000001</v>
      </c>
    </row>
    <row r="921" spans="1:30" x14ac:dyDescent="0.25">
      <c r="A921" s="33">
        <v>44415</v>
      </c>
      <c r="B921">
        <v>43975.95</v>
      </c>
      <c r="D921" s="5"/>
      <c r="N921" s="33">
        <v>44414</v>
      </c>
      <c r="O921">
        <v>42719.51</v>
      </c>
      <c r="AC921" s="40">
        <v>44414</v>
      </c>
      <c r="AD921">
        <v>42719.51</v>
      </c>
    </row>
    <row r="922" spans="1:30" x14ac:dyDescent="0.25">
      <c r="A922" s="33">
        <v>44416</v>
      </c>
      <c r="B922">
        <v>43867.4</v>
      </c>
      <c r="D922" s="5"/>
      <c r="N922" s="33">
        <v>44415</v>
      </c>
      <c r="O922">
        <v>43975.95</v>
      </c>
      <c r="AC922" s="40">
        <v>44415</v>
      </c>
      <c r="AD922">
        <v>43975.95</v>
      </c>
    </row>
    <row r="923" spans="1:30" x14ac:dyDescent="0.25">
      <c r="A923" s="33">
        <v>44417</v>
      </c>
      <c r="B923">
        <v>45464.51</v>
      </c>
      <c r="D923" s="5"/>
      <c r="N923" s="33">
        <v>44416</v>
      </c>
      <c r="O923">
        <v>43867.4</v>
      </c>
      <c r="AC923" s="40">
        <v>44416</v>
      </c>
      <c r="AD923">
        <v>43867.4</v>
      </c>
    </row>
    <row r="924" spans="1:30" x14ac:dyDescent="0.25">
      <c r="A924" s="33">
        <v>44418</v>
      </c>
      <c r="B924">
        <v>45642.9</v>
      </c>
      <c r="D924" s="5"/>
      <c r="N924" s="33">
        <v>44417</v>
      </c>
      <c r="O924">
        <v>45464.51</v>
      </c>
      <c r="AC924" s="40">
        <v>44417</v>
      </c>
      <c r="AD924">
        <v>45464.51</v>
      </c>
    </row>
    <row r="925" spans="1:30" x14ac:dyDescent="0.25">
      <c r="A925" s="33">
        <v>44419</v>
      </c>
      <c r="B925">
        <v>46345.49</v>
      </c>
      <c r="D925" s="5"/>
      <c r="N925" s="33">
        <v>44418</v>
      </c>
      <c r="O925">
        <v>45642.9</v>
      </c>
      <c r="AC925" s="40">
        <v>44418</v>
      </c>
      <c r="AD925">
        <v>45642.9</v>
      </c>
    </row>
    <row r="926" spans="1:30" x14ac:dyDescent="0.25">
      <c r="A926" s="33">
        <v>44420</v>
      </c>
      <c r="B926">
        <v>44480.11</v>
      </c>
      <c r="D926" s="5"/>
      <c r="N926" s="33">
        <v>44419</v>
      </c>
      <c r="O926">
        <v>46345.49</v>
      </c>
      <c r="AC926" s="40">
        <v>44419</v>
      </c>
      <c r="AD926">
        <v>46345.49</v>
      </c>
    </row>
    <row r="927" spans="1:30" x14ac:dyDescent="0.25">
      <c r="A927" s="33">
        <v>44421</v>
      </c>
      <c r="B927">
        <v>47609.88</v>
      </c>
      <c r="D927" s="5"/>
      <c r="N927" s="33">
        <v>44420</v>
      </c>
      <c r="O927">
        <v>44480.11</v>
      </c>
      <c r="AC927" s="40">
        <v>44420</v>
      </c>
      <c r="AD927">
        <v>44480.11</v>
      </c>
    </row>
    <row r="928" spans="1:30" x14ac:dyDescent="0.25">
      <c r="A928" s="33">
        <v>44422</v>
      </c>
      <c r="B928">
        <v>46666.78</v>
      </c>
      <c r="D928" s="5"/>
      <c r="N928" s="33">
        <v>44421</v>
      </c>
      <c r="O928">
        <v>47609.88</v>
      </c>
      <c r="AC928" s="40">
        <v>44421</v>
      </c>
      <c r="AD928">
        <v>47609.88</v>
      </c>
    </row>
    <row r="929" spans="1:30" x14ac:dyDescent="0.25">
      <c r="A929" s="33">
        <v>44423</v>
      </c>
      <c r="B929">
        <v>46718.33</v>
      </c>
      <c r="D929" s="5"/>
      <c r="N929" s="33">
        <v>44422</v>
      </c>
      <c r="O929">
        <v>46666.78</v>
      </c>
      <c r="AC929" s="40">
        <v>44422</v>
      </c>
      <c r="AD929">
        <v>46666.78</v>
      </c>
    </row>
    <row r="930" spans="1:30" x14ac:dyDescent="0.25">
      <c r="A930" s="33">
        <v>44424</v>
      </c>
      <c r="B930">
        <v>46078.11</v>
      </c>
      <c r="D930" s="5"/>
      <c r="N930" s="33">
        <v>44423</v>
      </c>
      <c r="O930">
        <v>46718.33</v>
      </c>
      <c r="AC930" s="40">
        <v>44423</v>
      </c>
      <c r="AD930">
        <v>46718.33</v>
      </c>
    </row>
    <row r="931" spans="1:30" x14ac:dyDescent="0.25">
      <c r="A931" s="33">
        <v>44425</v>
      </c>
      <c r="B931">
        <v>44992.1</v>
      </c>
      <c r="D931" s="5"/>
      <c r="N931" s="33">
        <v>44424</v>
      </c>
      <c r="O931">
        <v>46078.11</v>
      </c>
      <c r="AC931" s="40">
        <v>44424</v>
      </c>
      <c r="AD931">
        <v>46078.11</v>
      </c>
    </row>
    <row r="932" spans="1:30" x14ac:dyDescent="0.25">
      <c r="A932" s="33">
        <v>44426</v>
      </c>
      <c r="B932">
        <v>44546.67</v>
      </c>
      <c r="D932" s="5"/>
      <c r="N932" s="33">
        <v>44425</v>
      </c>
      <c r="O932">
        <v>44992.1</v>
      </c>
      <c r="AC932" s="40">
        <v>44425</v>
      </c>
      <c r="AD932">
        <v>44992.1</v>
      </c>
    </row>
    <row r="933" spans="1:30" x14ac:dyDescent="0.25">
      <c r="A933" s="33">
        <v>44427</v>
      </c>
      <c r="B933">
        <v>46587.99</v>
      </c>
      <c r="D933" s="5"/>
      <c r="N933" s="33">
        <v>44426</v>
      </c>
      <c r="O933">
        <v>44546.67</v>
      </c>
      <c r="AC933" s="40">
        <v>44426</v>
      </c>
      <c r="AD933">
        <v>44546.67</v>
      </c>
    </row>
    <row r="934" spans="1:30" x14ac:dyDescent="0.25">
      <c r="A934" s="33">
        <v>44428</v>
      </c>
      <c r="B934">
        <v>48668.03</v>
      </c>
      <c r="D934" s="5"/>
      <c r="N934" s="33">
        <v>44427</v>
      </c>
      <c r="O934">
        <v>46587.99</v>
      </c>
      <c r="AC934" s="40">
        <v>44427</v>
      </c>
      <c r="AD934">
        <v>46587.99</v>
      </c>
    </row>
    <row r="935" spans="1:30" x14ac:dyDescent="0.25">
      <c r="A935" s="33">
        <v>44429</v>
      </c>
      <c r="B935">
        <v>49011.76</v>
      </c>
      <c r="D935" s="5"/>
      <c r="N935" s="33">
        <v>44428</v>
      </c>
      <c r="O935">
        <v>48668.03</v>
      </c>
      <c r="AC935" s="40">
        <v>44428</v>
      </c>
      <c r="AD935">
        <v>48668.03</v>
      </c>
    </row>
    <row r="936" spans="1:30" x14ac:dyDescent="0.25">
      <c r="A936" s="33">
        <v>44430</v>
      </c>
      <c r="B936">
        <v>48414.22</v>
      </c>
      <c r="D936" s="5"/>
      <c r="N936" s="33">
        <v>44429</v>
      </c>
      <c r="O936">
        <v>49011.76</v>
      </c>
      <c r="AC936" s="40">
        <v>44429</v>
      </c>
      <c r="AD936">
        <v>49011.76</v>
      </c>
    </row>
    <row r="937" spans="1:30" x14ac:dyDescent="0.25">
      <c r="A937" s="33">
        <v>44431</v>
      </c>
      <c r="B937">
        <v>49515.08</v>
      </c>
      <c r="D937" s="5"/>
      <c r="N937" s="33">
        <v>44430</v>
      </c>
      <c r="O937">
        <v>48414.22</v>
      </c>
      <c r="AC937" s="40">
        <v>44430</v>
      </c>
      <c r="AD937">
        <v>48414.22</v>
      </c>
    </row>
    <row r="938" spans="1:30" x14ac:dyDescent="0.25">
      <c r="A938" s="33">
        <v>44432</v>
      </c>
      <c r="B938">
        <v>48345.65</v>
      </c>
      <c r="D938" s="5"/>
      <c r="N938" s="33">
        <v>44431</v>
      </c>
      <c r="O938">
        <v>49515.08</v>
      </c>
      <c r="AC938" s="40">
        <v>44431</v>
      </c>
      <c r="AD938">
        <v>49515.08</v>
      </c>
    </row>
    <row r="939" spans="1:30" x14ac:dyDescent="0.25">
      <c r="A939" s="33">
        <v>44433</v>
      </c>
      <c r="B939">
        <v>48712.63</v>
      </c>
      <c r="D939" s="5"/>
      <c r="N939" s="33">
        <v>44432</v>
      </c>
      <c r="O939">
        <v>48345.65</v>
      </c>
      <c r="AC939" s="40">
        <v>44432</v>
      </c>
      <c r="AD939">
        <v>48345.65</v>
      </c>
    </row>
    <row r="940" spans="1:30" x14ac:dyDescent="0.25">
      <c r="A940" s="33">
        <v>44434</v>
      </c>
      <c r="B940">
        <v>47036.43</v>
      </c>
      <c r="D940" s="5"/>
      <c r="N940" s="33">
        <v>44433</v>
      </c>
      <c r="O940">
        <v>48712.63</v>
      </c>
      <c r="AC940" s="40">
        <v>44433</v>
      </c>
      <c r="AD940">
        <v>48712.63</v>
      </c>
    </row>
    <row r="941" spans="1:30" x14ac:dyDescent="0.25">
      <c r="A941" s="33">
        <v>44435</v>
      </c>
      <c r="B941">
        <v>48921.81</v>
      </c>
      <c r="D941" s="5"/>
      <c r="N941" s="33">
        <v>44434</v>
      </c>
      <c r="O941">
        <v>47036.43</v>
      </c>
      <c r="AC941" s="40">
        <v>44434</v>
      </c>
      <c r="AD941">
        <v>47036.43</v>
      </c>
    </row>
    <row r="942" spans="1:30" x14ac:dyDescent="0.25">
      <c r="A942" s="33">
        <v>44436</v>
      </c>
      <c r="B942">
        <v>48755.08</v>
      </c>
      <c r="D942" s="5"/>
      <c r="N942" s="33">
        <v>44435</v>
      </c>
      <c r="O942">
        <v>48921.81</v>
      </c>
      <c r="AC942" s="40">
        <v>44435</v>
      </c>
      <c r="AD942">
        <v>48921.81</v>
      </c>
    </row>
    <row r="943" spans="1:30" x14ac:dyDescent="0.25">
      <c r="A943" s="33">
        <v>44437</v>
      </c>
      <c r="B943">
        <v>48925.24</v>
      </c>
      <c r="D943" s="5"/>
      <c r="N943" s="33">
        <v>44436</v>
      </c>
      <c r="O943">
        <v>48755.08</v>
      </c>
      <c r="AC943" s="40">
        <v>44436</v>
      </c>
      <c r="AD943">
        <v>48755.08</v>
      </c>
    </row>
    <row r="944" spans="1:30" x14ac:dyDescent="0.25">
      <c r="A944" s="33">
        <v>44438</v>
      </c>
      <c r="B944">
        <v>48648.9</v>
      </c>
      <c r="D944" s="5"/>
      <c r="N944" s="33">
        <v>44437</v>
      </c>
      <c r="O944">
        <v>48925.24</v>
      </c>
      <c r="AC944" s="40">
        <v>44437</v>
      </c>
      <c r="AD944">
        <v>48925.24</v>
      </c>
    </row>
    <row r="945" spans="1:30" x14ac:dyDescent="0.25">
      <c r="A945" s="33">
        <v>44439</v>
      </c>
      <c r="B945">
        <v>47008.53</v>
      </c>
      <c r="D945" s="5"/>
      <c r="N945" s="33">
        <v>44438</v>
      </c>
      <c r="O945">
        <v>48648.9</v>
      </c>
      <c r="AC945" s="40">
        <v>44438</v>
      </c>
      <c r="AD945">
        <v>48648.9</v>
      </c>
    </row>
    <row r="946" spans="1:30" x14ac:dyDescent="0.25">
      <c r="A946" s="33">
        <v>44440</v>
      </c>
      <c r="B946">
        <v>48272.51</v>
      </c>
      <c r="D946" s="5"/>
      <c r="N946" s="33">
        <v>44439</v>
      </c>
      <c r="O946">
        <v>47008.53</v>
      </c>
      <c r="AC946" s="40">
        <v>44439</v>
      </c>
      <c r="AD946">
        <v>47008.53</v>
      </c>
    </row>
    <row r="947" spans="1:30" x14ac:dyDescent="0.25">
      <c r="A947" s="33">
        <v>44441</v>
      </c>
      <c r="B947">
        <v>49562.1</v>
      </c>
      <c r="D947" s="5"/>
      <c r="N947" s="33">
        <v>44440</v>
      </c>
      <c r="O947">
        <v>48272.51</v>
      </c>
      <c r="AC947" s="40">
        <v>44440</v>
      </c>
      <c r="AD947">
        <v>48272.51</v>
      </c>
    </row>
    <row r="948" spans="1:30" x14ac:dyDescent="0.25">
      <c r="A948" s="33">
        <v>44442</v>
      </c>
      <c r="B948">
        <v>50152.52</v>
      </c>
      <c r="D948" s="5"/>
      <c r="N948" s="33">
        <v>44441</v>
      </c>
      <c r="O948">
        <v>49562.1</v>
      </c>
      <c r="AC948" s="40">
        <v>44441</v>
      </c>
      <c r="AD948">
        <v>49562.1</v>
      </c>
    </row>
    <row r="949" spans="1:30" x14ac:dyDescent="0.25">
      <c r="A949" s="33">
        <v>44443</v>
      </c>
      <c r="B949">
        <v>50182.7</v>
      </c>
      <c r="D949" s="5"/>
      <c r="N949" s="33">
        <v>44442</v>
      </c>
      <c r="O949">
        <v>50152.52</v>
      </c>
      <c r="AC949" s="40">
        <v>44442</v>
      </c>
      <c r="AD949">
        <v>50152.52</v>
      </c>
    </row>
    <row r="950" spans="1:30" x14ac:dyDescent="0.25">
      <c r="A950" s="33">
        <v>44444</v>
      </c>
      <c r="B950">
        <v>51668.21</v>
      </c>
      <c r="D950" s="5"/>
      <c r="N950" s="33">
        <v>44443</v>
      </c>
      <c r="O950">
        <v>50182.7</v>
      </c>
      <c r="AC950" s="40">
        <v>44443</v>
      </c>
      <c r="AD950">
        <v>50182.7</v>
      </c>
    </row>
    <row r="951" spans="1:30" x14ac:dyDescent="0.25">
      <c r="A951" s="33">
        <v>44445</v>
      </c>
      <c r="B951">
        <v>51934.74</v>
      </c>
      <c r="D951" s="5"/>
      <c r="N951" s="33">
        <v>44444</v>
      </c>
      <c r="O951">
        <v>51668.21</v>
      </c>
      <c r="AC951" s="40">
        <v>44444</v>
      </c>
      <c r="AD951">
        <v>51668.21</v>
      </c>
    </row>
    <row r="952" spans="1:30" x14ac:dyDescent="0.25">
      <c r="A952" s="33">
        <v>44446</v>
      </c>
      <c r="B952">
        <v>46819.01</v>
      </c>
      <c r="D952" s="5"/>
      <c r="N952" s="33">
        <v>44445</v>
      </c>
      <c r="O952">
        <v>51934.74</v>
      </c>
      <c r="AC952" s="40">
        <v>44445</v>
      </c>
      <c r="AD952">
        <v>51934.74</v>
      </c>
    </row>
    <row r="953" spans="1:30" x14ac:dyDescent="0.25">
      <c r="A953" s="33">
        <v>44447</v>
      </c>
      <c r="B953">
        <v>46060.72</v>
      </c>
      <c r="D953" s="5"/>
      <c r="N953" s="33">
        <v>44446</v>
      </c>
      <c r="O953">
        <v>46819.01</v>
      </c>
      <c r="AC953" s="40">
        <v>44446</v>
      </c>
      <c r="AD953">
        <v>46819.01</v>
      </c>
    </row>
    <row r="954" spans="1:30" x14ac:dyDescent="0.25">
      <c r="A954" s="33">
        <v>44448</v>
      </c>
      <c r="B954">
        <v>46256.1</v>
      </c>
      <c r="D954" s="5"/>
      <c r="N954" s="33">
        <v>44447</v>
      </c>
      <c r="O954">
        <v>46060.72</v>
      </c>
      <c r="AC954" s="40">
        <v>44447</v>
      </c>
      <c r="AD954">
        <v>46060.72</v>
      </c>
    </row>
    <row r="955" spans="1:30" x14ac:dyDescent="0.25">
      <c r="A955" s="33">
        <v>44449</v>
      </c>
      <c r="B955">
        <v>45077.81</v>
      </c>
      <c r="D955" s="5"/>
      <c r="N955" s="33">
        <v>44448</v>
      </c>
      <c r="O955">
        <v>46256.1</v>
      </c>
      <c r="AC955" s="40">
        <v>44448</v>
      </c>
      <c r="AD955">
        <v>46256.1</v>
      </c>
    </row>
    <row r="956" spans="1:30" x14ac:dyDescent="0.25">
      <c r="A956" s="33">
        <v>44450</v>
      </c>
      <c r="B956">
        <v>45319.68</v>
      </c>
      <c r="D956" s="5"/>
      <c r="N956" s="33">
        <v>44449</v>
      </c>
      <c r="O956">
        <v>45077.81</v>
      </c>
      <c r="AC956" s="40">
        <v>44449</v>
      </c>
      <c r="AD956">
        <v>45077.81</v>
      </c>
    </row>
    <row r="957" spans="1:30" x14ac:dyDescent="0.25">
      <c r="A957" s="33">
        <v>44451</v>
      </c>
      <c r="B957">
        <v>45089.47</v>
      </c>
      <c r="D957" s="5"/>
      <c r="N957" s="33">
        <v>44450</v>
      </c>
      <c r="O957">
        <v>45319.68</v>
      </c>
      <c r="AC957" s="40">
        <v>44450</v>
      </c>
      <c r="AD957">
        <v>45319.68</v>
      </c>
    </row>
    <row r="958" spans="1:30" x14ac:dyDescent="0.25">
      <c r="A958" s="33">
        <v>44452</v>
      </c>
      <c r="B958">
        <v>45187.519999999997</v>
      </c>
      <c r="D958" s="5"/>
      <c r="N958" s="33">
        <v>44451</v>
      </c>
      <c r="O958">
        <v>45089.47</v>
      </c>
      <c r="AC958" s="40">
        <v>44451</v>
      </c>
      <c r="AD958">
        <v>45089.47</v>
      </c>
    </row>
    <row r="959" spans="1:30" x14ac:dyDescent="0.25">
      <c r="A959" s="33">
        <v>44453</v>
      </c>
      <c r="B959">
        <v>46828.18</v>
      </c>
      <c r="D959" s="5"/>
      <c r="N959" s="33">
        <v>44452</v>
      </c>
      <c r="O959">
        <v>45187.519999999997</v>
      </c>
      <c r="AC959" s="40">
        <v>44452</v>
      </c>
      <c r="AD959">
        <v>45187.519999999997</v>
      </c>
    </row>
    <row r="960" spans="1:30" x14ac:dyDescent="0.25">
      <c r="A960" s="33">
        <v>44454</v>
      </c>
      <c r="B960">
        <v>47941.58</v>
      </c>
      <c r="D960" s="5"/>
      <c r="N960" s="33">
        <v>44453</v>
      </c>
      <c r="O960">
        <v>46828.18</v>
      </c>
      <c r="AC960" s="40">
        <v>44453</v>
      </c>
      <c r="AD960">
        <v>46828.18</v>
      </c>
    </row>
    <row r="961" spans="1:30" x14ac:dyDescent="0.25">
      <c r="A961" s="33">
        <v>44455</v>
      </c>
      <c r="B961">
        <v>47149.38</v>
      </c>
      <c r="D961" s="5"/>
      <c r="N961" s="33">
        <v>44454</v>
      </c>
      <c r="O961">
        <v>47941.58</v>
      </c>
      <c r="AC961" s="40">
        <v>44454</v>
      </c>
      <c r="AD961">
        <v>47941.58</v>
      </c>
    </row>
    <row r="962" spans="1:30" x14ac:dyDescent="0.25">
      <c r="A962" s="33">
        <v>44456</v>
      </c>
      <c r="B962">
        <v>46990.35</v>
      </c>
      <c r="D962" s="5"/>
      <c r="N962" s="33">
        <v>44455</v>
      </c>
      <c r="O962">
        <v>47149.38</v>
      </c>
      <c r="AC962" s="40">
        <v>44455</v>
      </c>
      <c r="AD962">
        <v>47149.38</v>
      </c>
    </row>
    <row r="963" spans="1:30" x14ac:dyDescent="0.25">
      <c r="A963" s="33">
        <v>44457</v>
      </c>
      <c r="B963">
        <v>47994.879999999997</v>
      </c>
      <c r="D963" s="5"/>
      <c r="N963" s="33">
        <v>44456</v>
      </c>
      <c r="O963">
        <v>46990.35</v>
      </c>
      <c r="AC963" s="40">
        <v>44456</v>
      </c>
      <c r="AD963">
        <v>46990.35</v>
      </c>
    </row>
    <row r="964" spans="1:30" x14ac:dyDescent="0.25">
      <c r="A964" s="33">
        <v>44458</v>
      </c>
      <c r="B964">
        <v>47601.08</v>
      </c>
      <c r="D964" s="5"/>
      <c r="N964" s="33">
        <v>44457</v>
      </c>
      <c r="O964">
        <v>47994.879999999997</v>
      </c>
      <c r="AC964" s="40">
        <v>44457</v>
      </c>
      <c r="AD964">
        <v>47994.879999999997</v>
      </c>
    </row>
    <row r="965" spans="1:30" x14ac:dyDescent="0.25">
      <c r="A965" s="33">
        <v>44459</v>
      </c>
      <c r="B965">
        <v>43537.86</v>
      </c>
      <c r="D965" s="5"/>
      <c r="N965" s="33">
        <v>44458</v>
      </c>
      <c r="O965">
        <v>47601.08</v>
      </c>
      <c r="AC965" s="40">
        <v>44458</v>
      </c>
      <c r="AD965">
        <v>47601.08</v>
      </c>
    </row>
    <row r="966" spans="1:30" x14ac:dyDescent="0.25">
      <c r="A966" s="33">
        <v>44460</v>
      </c>
      <c r="B966">
        <v>40926.74</v>
      </c>
      <c r="D966" s="5"/>
      <c r="N966" s="33">
        <v>44459</v>
      </c>
      <c r="O966">
        <v>43537.86</v>
      </c>
      <c r="AC966" s="40">
        <v>44459</v>
      </c>
      <c r="AD966">
        <v>43537.86</v>
      </c>
    </row>
    <row r="967" spans="1:30" x14ac:dyDescent="0.25">
      <c r="A967" s="33">
        <v>44461</v>
      </c>
      <c r="B967">
        <v>43451.15</v>
      </c>
      <c r="D967" s="5"/>
      <c r="N967" s="33">
        <v>44460</v>
      </c>
      <c r="O967">
        <v>40926.74</v>
      </c>
      <c r="AC967" s="40">
        <v>44460</v>
      </c>
      <c r="AD967">
        <v>40926.74</v>
      </c>
    </row>
    <row r="968" spans="1:30" x14ac:dyDescent="0.25">
      <c r="A968" s="33">
        <v>44462</v>
      </c>
      <c r="B968">
        <v>44710.2</v>
      </c>
      <c r="D968" s="5"/>
      <c r="N968" s="33">
        <v>44461</v>
      </c>
      <c r="O968">
        <v>43451.15</v>
      </c>
      <c r="AC968" s="40">
        <v>44461</v>
      </c>
      <c r="AD968">
        <v>43451.15</v>
      </c>
    </row>
    <row r="969" spans="1:30" x14ac:dyDescent="0.25">
      <c r="A969" s="33">
        <v>44463</v>
      </c>
      <c r="B969">
        <v>42981.54</v>
      </c>
      <c r="D969" s="5"/>
      <c r="N969" s="33">
        <v>44462</v>
      </c>
      <c r="O969">
        <v>44710.2</v>
      </c>
      <c r="AC969" s="40">
        <v>44462</v>
      </c>
      <c r="AD969">
        <v>44710.2</v>
      </c>
    </row>
    <row r="970" spans="1:30" x14ac:dyDescent="0.25">
      <c r="A970" s="33">
        <v>44464</v>
      </c>
      <c r="B970">
        <v>42678.81</v>
      </c>
      <c r="D970" s="5"/>
      <c r="N970" s="33">
        <v>44463</v>
      </c>
      <c r="O970">
        <v>42981.54</v>
      </c>
      <c r="AC970" s="40">
        <v>44463</v>
      </c>
      <c r="AD970">
        <v>42981.54</v>
      </c>
    </row>
    <row r="971" spans="1:30" x14ac:dyDescent="0.25">
      <c r="A971" s="33">
        <v>44465</v>
      </c>
      <c r="B971">
        <v>43651.76</v>
      </c>
      <c r="D971" s="5"/>
      <c r="N971" s="33">
        <v>44464</v>
      </c>
      <c r="O971">
        <v>42678.81</v>
      </c>
      <c r="AC971" s="40">
        <v>44464</v>
      </c>
      <c r="AD971">
        <v>42678.81</v>
      </c>
    </row>
    <row r="972" spans="1:30" x14ac:dyDescent="0.25">
      <c r="A972" s="33">
        <v>44466</v>
      </c>
      <c r="B972">
        <v>42706.99</v>
      </c>
      <c r="D972" s="5"/>
      <c r="N972" s="33">
        <v>44465</v>
      </c>
      <c r="O972">
        <v>43651.76</v>
      </c>
      <c r="AC972" s="40">
        <v>44465</v>
      </c>
      <c r="AD972">
        <v>43651.76</v>
      </c>
    </row>
    <row r="973" spans="1:30" x14ac:dyDescent="0.25">
      <c r="A973" s="33">
        <v>44467</v>
      </c>
      <c r="B973">
        <v>41785.9</v>
      </c>
      <c r="D973" s="5"/>
      <c r="N973" s="33">
        <v>44466</v>
      </c>
      <c r="O973">
        <v>42706.99</v>
      </c>
      <c r="AC973" s="40">
        <v>44466</v>
      </c>
      <c r="AD973">
        <v>42706.99</v>
      </c>
    </row>
    <row r="974" spans="1:30" x14ac:dyDescent="0.25">
      <c r="A974" s="33">
        <v>44468</v>
      </c>
      <c r="B974">
        <v>41125.06</v>
      </c>
      <c r="D974" s="5"/>
      <c r="N974" s="33">
        <v>44467</v>
      </c>
      <c r="O974">
        <v>41785.9</v>
      </c>
      <c r="AC974" s="40">
        <v>44467</v>
      </c>
      <c r="AD974">
        <v>41785.9</v>
      </c>
    </row>
    <row r="975" spans="1:30" x14ac:dyDescent="0.25">
      <c r="A975" s="33">
        <v>44469</v>
      </c>
      <c r="B975">
        <v>43436.35</v>
      </c>
      <c r="D975" s="5"/>
      <c r="N975" s="33">
        <v>44468</v>
      </c>
      <c r="O975">
        <v>41125.06</v>
      </c>
      <c r="AC975" s="40">
        <v>44468</v>
      </c>
      <c r="AD975">
        <v>41125.06</v>
      </c>
    </row>
    <row r="976" spans="1:30" x14ac:dyDescent="0.25">
      <c r="A976" s="33">
        <v>44470</v>
      </c>
      <c r="B976">
        <v>48132.9</v>
      </c>
      <c r="D976" s="5"/>
      <c r="N976" s="33">
        <v>44469</v>
      </c>
      <c r="O976">
        <v>43436.35</v>
      </c>
      <c r="AC976" s="40">
        <v>44469</v>
      </c>
      <c r="AD976">
        <v>43436.35</v>
      </c>
    </row>
    <row r="977" spans="1:30" x14ac:dyDescent="0.25">
      <c r="A977" s="33">
        <v>44471</v>
      </c>
      <c r="B977">
        <v>48019.13</v>
      </c>
      <c r="D977" s="5"/>
      <c r="N977" s="33">
        <v>44470</v>
      </c>
      <c r="O977">
        <v>48132.9</v>
      </c>
      <c r="AC977" s="40">
        <v>44470</v>
      </c>
      <c r="AD977">
        <v>48132.9</v>
      </c>
    </row>
    <row r="978" spans="1:30" x14ac:dyDescent="0.25">
      <c r="A978" s="33">
        <v>44472</v>
      </c>
      <c r="B978">
        <v>48464.31</v>
      </c>
      <c r="D978" s="5"/>
      <c r="N978" s="33">
        <v>44471</v>
      </c>
      <c r="O978">
        <v>48019.13</v>
      </c>
      <c r="AC978" s="40">
        <v>44471</v>
      </c>
      <c r="AD978">
        <v>48019.13</v>
      </c>
    </row>
    <row r="979" spans="1:30" x14ac:dyDescent="0.25">
      <c r="A979" s="33">
        <v>44473</v>
      </c>
      <c r="B979">
        <v>49006.15</v>
      </c>
      <c r="D979" s="5"/>
      <c r="N979" s="33">
        <v>44472</v>
      </c>
      <c r="O979">
        <v>48464.31</v>
      </c>
      <c r="AC979" s="40">
        <v>44472</v>
      </c>
      <c r="AD979">
        <v>48464.31</v>
      </c>
    </row>
    <row r="980" spans="1:30" x14ac:dyDescent="0.25">
      <c r="A980" s="33">
        <v>44474</v>
      </c>
      <c r="B980">
        <v>51474.19</v>
      </c>
      <c r="D980" s="5"/>
      <c r="N980" s="33">
        <v>44473</v>
      </c>
      <c r="O980">
        <v>49006.15</v>
      </c>
      <c r="AC980" s="40">
        <v>44473</v>
      </c>
      <c r="AD980">
        <v>49006.15</v>
      </c>
    </row>
    <row r="981" spans="1:30" x14ac:dyDescent="0.25">
      <c r="A981" s="33">
        <v>44475</v>
      </c>
      <c r="B981">
        <v>54936.9</v>
      </c>
      <c r="D981" s="5"/>
      <c r="N981" s="33">
        <v>44474</v>
      </c>
      <c r="O981">
        <v>51474.19</v>
      </c>
      <c r="AC981" s="40">
        <v>44474</v>
      </c>
      <c r="AD981">
        <v>51474.19</v>
      </c>
    </row>
    <row r="982" spans="1:30" x14ac:dyDescent="0.25">
      <c r="A982" s="33">
        <v>44476</v>
      </c>
      <c r="B982">
        <v>54184.24</v>
      </c>
      <c r="D982" s="5"/>
      <c r="N982" s="33">
        <v>44475</v>
      </c>
      <c r="O982">
        <v>54936.9</v>
      </c>
      <c r="AC982" s="40">
        <v>44475</v>
      </c>
      <c r="AD982">
        <v>54936.9</v>
      </c>
    </row>
    <row r="983" spans="1:30" x14ac:dyDescent="0.25">
      <c r="A983" s="33">
        <v>44477</v>
      </c>
      <c r="B983">
        <v>53993.31</v>
      </c>
      <c r="D983" s="5"/>
      <c r="N983" s="33">
        <v>44476</v>
      </c>
      <c r="O983">
        <v>54184.24</v>
      </c>
      <c r="AC983" s="40">
        <v>44476</v>
      </c>
      <c r="AD983">
        <v>54184.24</v>
      </c>
    </row>
    <row r="984" spans="1:30" x14ac:dyDescent="0.25">
      <c r="A984" s="33">
        <v>44478</v>
      </c>
      <c r="B984">
        <v>54670.87</v>
      </c>
      <c r="D984" s="5"/>
      <c r="N984" s="33">
        <v>44477</v>
      </c>
      <c r="O984">
        <v>53993.31</v>
      </c>
      <c r="AC984" s="40">
        <v>44477</v>
      </c>
      <c r="AD984">
        <v>53993.31</v>
      </c>
    </row>
    <row r="985" spans="1:30" x14ac:dyDescent="0.25">
      <c r="A985" s="33">
        <v>44479</v>
      </c>
      <c r="B985">
        <v>55435.21</v>
      </c>
      <c r="D985" s="5"/>
      <c r="N985" s="33">
        <v>44478</v>
      </c>
      <c r="O985">
        <v>54670.87</v>
      </c>
      <c r="AC985" s="40">
        <v>44478</v>
      </c>
      <c r="AD985">
        <v>54670.87</v>
      </c>
    </row>
    <row r="986" spans="1:30" x14ac:dyDescent="0.25">
      <c r="A986" s="33">
        <v>44480</v>
      </c>
      <c r="B986">
        <v>57341.5</v>
      </c>
      <c r="D986" s="5"/>
      <c r="N986" s="33">
        <v>44479</v>
      </c>
      <c r="O986">
        <v>55435.21</v>
      </c>
      <c r="AC986" s="40">
        <v>44479</v>
      </c>
      <c r="AD986">
        <v>55435.21</v>
      </c>
    </row>
    <row r="987" spans="1:30" x14ac:dyDescent="0.25">
      <c r="A987" s="33">
        <v>44481</v>
      </c>
      <c r="B987">
        <v>55362.51</v>
      </c>
      <c r="D987" s="5"/>
      <c r="N987" s="33">
        <v>44480</v>
      </c>
      <c r="O987">
        <v>57341.5</v>
      </c>
      <c r="AC987" s="40">
        <v>44480</v>
      </c>
      <c r="AD987">
        <v>57341.5</v>
      </c>
    </row>
    <row r="988" spans="1:30" x14ac:dyDescent="0.25">
      <c r="A988" s="33">
        <v>44482</v>
      </c>
      <c r="B988">
        <v>56982.87</v>
      </c>
      <c r="D988" s="5"/>
      <c r="N988" s="33">
        <v>44481</v>
      </c>
      <c r="O988">
        <v>55362.51</v>
      </c>
      <c r="AC988" s="40">
        <v>44481</v>
      </c>
      <c r="AD988">
        <v>55362.51</v>
      </c>
    </row>
    <row r="989" spans="1:30" x14ac:dyDescent="0.25">
      <c r="A989" s="33">
        <v>44483</v>
      </c>
      <c r="B989">
        <v>57443.040000000001</v>
      </c>
      <c r="D989" s="5"/>
      <c r="N989" s="33">
        <v>44482</v>
      </c>
      <c r="O989">
        <v>56982.87</v>
      </c>
      <c r="AC989" s="40">
        <v>44482</v>
      </c>
      <c r="AD989">
        <v>56982.87</v>
      </c>
    </row>
    <row r="990" spans="1:30" x14ac:dyDescent="0.25">
      <c r="A990" s="33">
        <v>44484</v>
      </c>
      <c r="B990">
        <v>62526.67</v>
      </c>
      <c r="D990" s="5"/>
      <c r="N990" s="33">
        <v>44483</v>
      </c>
      <c r="O990">
        <v>57443.040000000001</v>
      </c>
      <c r="AC990" s="40">
        <v>44483</v>
      </c>
      <c r="AD990">
        <v>57443.040000000001</v>
      </c>
    </row>
    <row r="991" spans="1:30" x14ac:dyDescent="0.25">
      <c r="A991" s="33">
        <v>44485</v>
      </c>
      <c r="B991">
        <v>61014.11</v>
      </c>
      <c r="D991" s="5"/>
      <c r="N991" s="33">
        <v>44484</v>
      </c>
      <c r="O991">
        <v>62526.67</v>
      </c>
      <c r="AC991" s="40">
        <v>44484</v>
      </c>
      <c r="AD991">
        <v>62526.67</v>
      </c>
    </row>
    <row r="992" spans="1:30" x14ac:dyDescent="0.25">
      <c r="A992" s="33">
        <v>44486</v>
      </c>
      <c r="B992">
        <v>59400.14</v>
      </c>
      <c r="D992" s="5"/>
      <c r="N992" s="33">
        <v>44485</v>
      </c>
      <c r="O992">
        <v>61014.11</v>
      </c>
      <c r="AC992" s="40">
        <v>44485</v>
      </c>
      <c r="AD992">
        <v>61014.11</v>
      </c>
    </row>
    <row r="993" spans="1:30" x14ac:dyDescent="0.25">
      <c r="A993" s="33">
        <v>44487</v>
      </c>
      <c r="B993">
        <v>61367.44</v>
      </c>
      <c r="D993" s="5"/>
      <c r="N993" s="33">
        <v>44486</v>
      </c>
      <c r="O993">
        <v>59400.14</v>
      </c>
      <c r="AC993" s="40">
        <v>44486</v>
      </c>
      <c r="AD993">
        <v>59400.14</v>
      </c>
    </row>
    <row r="994" spans="1:30" x14ac:dyDescent="0.25">
      <c r="A994" s="33">
        <v>44488</v>
      </c>
      <c r="B994">
        <v>64121.31</v>
      </c>
      <c r="D994" s="5"/>
      <c r="N994" s="33">
        <v>44487</v>
      </c>
      <c r="O994">
        <v>61367.44</v>
      </c>
      <c r="AC994" s="40">
        <v>44487</v>
      </c>
      <c r="AD994">
        <v>61367.44</v>
      </c>
    </row>
    <row r="995" spans="1:30" x14ac:dyDescent="0.25">
      <c r="A995" s="33">
        <v>44489</v>
      </c>
      <c r="B995">
        <v>65996.350000000006</v>
      </c>
      <c r="D995" s="5"/>
      <c r="N995" s="33">
        <v>44488</v>
      </c>
      <c r="O995">
        <v>64121.31</v>
      </c>
      <c r="AC995" s="40">
        <v>44488</v>
      </c>
      <c r="AD995">
        <v>64121.31</v>
      </c>
    </row>
    <row r="996" spans="1:30" x14ac:dyDescent="0.25">
      <c r="A996" s="33">
        <v>44490</v>
      </c>
      <c r="B996">
        <v>62680.43</v>
      </c>
      <c r="D996" s="5"/>
      <c r="N996" s="33">
        <v>44489</v>
      </c>
      <c r="O996">
        <v>65996.350000000006</v>
      </c>
      <c r="AC996" s="40">
        <v>44489</v>
      </c>
      <c r="AD996">
        <v>65996.350000000006</v>
      </c>
    </row>
    <row r="997" spans="1:30" x14ac:dyDescent="0.25">
      <c r="A997" s="33">
        <v>44491</v>
      </c>
      <c r="B997">
        <v>60726.01</v>
      </c>
      <c r="D997" s="5"/>
      <c r="N997" s="33">
        <v>44490</v>
      </c>
      <c r="O997">
        <v>62680.43</v>
      </c>
      <c r="AC997" s="40">
        <v>44490</v>
      </c>
      <c r="AD997">
        <v>62680.43</v>
      </c>
    </row>
    <row r="998" spans="1:30" x14ac:dyDescent="0.25">
      <c r="A998" s="33">
        <v>44492</v>
      </c>
      <c r="B998">
        <v>61124.51</v>
      </c>
      <c r="D998" s="5"/>
      <c r="N998" s="33">
        <v>44491</v>
      </c>
      <c r="O998">
        <v>60726.01</v>
      </c>
      <c r="AC998" s="40">
        <v>44491</v>
      </c>
      <c r="AD998">
        <v>60726.01</v>
      </c>
    </row>
    <row r="999" spans="1:30" x14ac:dyDescent="0.25">
      <c r="A999" s="33">
        <v>44493</v>
      </c>
      <c r="B999">
        <v>61159.77</v>
      </c>
      <c r="D999" s="5"/>
      <c r="AC999" s="40">
        <v>44492</v>
      </c>
      <c r="AD999">
        <v>61124.51</v>
      </c>
    </row>
    <row r="1000" spans="1:30" x14ac:dyDescent="0.25">
      <c r="A1000" s="33">
        <v>44494</v>
      </c>
      <c r="B1000">
        <v>62544.639999999999</v>
      </c>
      <c r="D1000" s="5"/>
      <c r="AC1000" s="40">
        <v>44493</v>
      </c>
      <c r="AD1000">
        <v>61159.77</v>
      </c>
    </row>
    <row r="1001" spans="1:30" x14ac:dyDescent="0.25">
      <c r="A1001" s="33">
        <v>44495</v>
      </c>
      <c r="B1001">
        <v>62096.9</v>
      </c>
      <c r="D1001" s="5"/>
      <c r="AC1001" s="40">
        <v>44494</v>
      </c>
      <c r="AD1001">
        <v>62544.639999999999</v>
      </c>
    </row>
    <row r="1002" spans="1:30" x14ac:dyDescent="0.25">
      <c r="A1002" s="33">
        <v>44496</v>
      </c>
      <c r="B1002">
        <v>58924.76</v>
      </c>
      <c r="D1002" s="5"/>
      <c r="AC1002" s="40">
        <v>44495</v>
      </c>
      <c r="AD1002">
        <v>62096.9</v>
      </c>
    </row>
    <row r="1003" spans="1:30" x14ac:dyDescent="0.25">
      <c r="A1003" s="33">
        <v>44497</v>
      </c>
      <c r="B1003">
        <v>61395.58</v>
      </c>
      <c r="D1003" s="5"/>
      <c r="AC1003" s="40">
        <v>44496</v>
      </c>
      <c r="AD1003">
        <v>58924.76</v>
      </c>
    </row>
    <row r="1004" spans="1:30" x14ac:dyDescent="0.25">
      <c r="A1004" s="33">
        <v>44498</v>
      </c>
      <c r="B1004">
        <v>62395.66</v>
      </c>
      <c r="D1004" s="5"/>
      <c r="AC1004" s="40">
        <v>44497</v>
      </c>
      <c r="AD1004">
        <v>61395.58</v>
      </c>
    </row>
    <row r="1005" spans="1:30" x14ac:dyDescent="0.25">
      <c r="A1005" s="33">
        <v>44499</v>
      </c>
      <c r="B1005">
        <v>61682.78</v>
      </c>
      <c r="D1005" s="5"/>
      <c r="AC1005" s="40">
        <v>44498</v>
      </c>
      <c r="AD1005">
        <v>62395.66</v>
      </c>
    </row>
    <row r="1006" spans="1:30" x14ac:dyDescent="0.25">
      <c r="A1006" s="33">
        <v>44500</v>
      </c>
      <c r="B1006">
        <v>60975.98</v>
      </c>
      <c r="D1006" s="5"/>
      <c r="AC1006" s="40">
        <v>44499</v>
      </c>
      <c r="AD1006">
        <v>61682.78</v>
      </c>
    </row>
    <row r="1007" spans="1:30" x14ac:dyDescent="0.25">
      <c r="A1007" s="33">
        <v>44501</v>
      </c>
      <c r="B1007">
        <v>60727.519999999997</v>
      </c>
      <c r="D1007" s="5"/>
      <c r="AC1007" s="40">
        <v>44500</v>
      </c>
      <c r="AD1007">
        <v>60975.98</v>
      </c>
    </row>
    <row r="1008" spans="1:30" x14ac:dyDescent="0.25">
      <c r="A1008" s="33">
        <v>44502</v>
      </c>
      <c r="B1008">
        <v>63141.03</v>
      </c>
      <c r="D1008" s="5"/>
      <c r="AC1008" s="40">
        <v>44501</v>
      </c>
      <c r="AD1008">
        <v>60727.519999999997</v>
      </c>
    </row>
    <row r="1009" spans="1:30" x14ac:dyDescent="0.25">
      <c r="A1009" s="33">
        <v>44503</v>
      </c>
      <c r="B1009">
        <v>62776.06</v>
      </c>
      <c r="D1009" s="5"/>
      <c r="AC1009" s="40">
        <v>44502</v>
      </c>
      <c r="AD1009">
        <v>63141.03</v>
      </c>
    </row>
    <row r="1010" spans="1:30" x14ac:dyDescent="0.25">
      <c r="A1010" s="33">
        <v>44504</v>
      </c>
      <c r="B1010">
        <v>61365.05</v>
      </c>
      <c r="D1010" s="5"/>
      <c r="AC1010" s="40">
        <v>44503</v>
      </c>
      <c r="AD1010">
        <v>62776.06</v>
      </c>
    </row>
    <row r="1011" spans="1:30" x14ac:dyDescent="0.25">
      <c r="A1011" s="33">
        <v>44505</v>
      </c>
      <c r="B1011">
        <v>60976.2</v>
      </c>
      <c r="D1011" s="5"/>
      <c r="AC1011" s="40">
        <v>44504</v>
      </c>
      <c r="AD1011">
        <v>61365.05</v>
      </c>
    </row>
    <row r="1012" spans="1:30" x14ac:dyDescent="0.25">
      <c r="A1012" s="33">
        <v>44506</v>
      </c>
      <c r="B1012">
        <v>61201.83</v>
      </c>
      <c r="D1012" s="5"/>
      <c r="AC1012" s="40">
        <v>44505</v>
      </c>
      <c r="AD1012">
        <v>60976.2</v>
      </c>
    </row>
    <row r="1013" spans="1:30" x14ac:dyDescent="0.25">
      <c r="A1013" s="33">
        <v>44507</v>
      </c>
      <c r="B1013">
        <v>62884.45</v>
      </c>
      <c r="D1013" s="5"/>
      <c r="AC1013" s="40">
        <v>44506</v>
      </c>
      <c r="AD1013">
        <v>61201.83</v>
      </c>
    </row>
    <row r="1014" spans="1:30" x14ac:dyDescent="0.25">
      <c r="A1014" s="33">
        <v>44508</v>
      </c>
      <c r="B1014">
        <v>66138.539999999994</v>
      </c>
      <c r="D1014" s="5"/>
      <c r="AC1014" s="40">
        <v>44507</v>
      </c>
      <c r="AD1014">
        <v>62884.45</v>
      </c>
    </row>
    <row r="1015" spans="1:30" x14ac:dyDescent="0.25">
      <c r="A1015" s="33">
        <v>44509</v>
      </c>
      <c r="B1015">
        <v>67734.039999999994</v>
      </c>
      <c r="D1015" s="5"/>
      <c r="AC1015" s="40">
        <v>44508</v>
      </c>
      <c r="AD1015">
        <v>66138.539999999994</v>
      </c>
    </row>
    <row r="1016" spans="1:30" x14ac:dyDescent="0.25">
      <c r="A1016" s="33">
        <v>44510</v>
      </c>
      <c r="B1016">
        <v>64293.61</v>
      </c>
      <c r="D1016" s="5"/>
      <c r="AC1016" s="40">
        <v>44509</v>
      </c>
      <c r="AD1016">
        <v>67734.039999999994</v>
      </c>
    </row>
    <row r="1017" spans="1:30" x14ac:dyDescent="0.25">
      <c r="A1017" s="33">
        <v>44511</v>
      </c>
      <c r="B1017">
        <v>65069.89</v>
      </c>
      <c r="D1017" s="5"/>
      <c r="AC1017" s="40">
        <v>44510</v>
      </c>
      <c r="AD1017">
        <v>64293.61</v>
      </c>
    </row>
    <row r="1018" spans="1:30" x14ac:dyDescent="0.25">
      <c r="A1018" s="33">
        <v>44512</v>
      </c>
      <c r="B1018">
        <v>64100.68</v>
      </c>
      <c r="D1018" s="5"/>
      <c r="AC1018" s="40">
        <v>44511</v>
      </c>
      <c r="AD1018">
        <v>65069.89</v>
      </c>
    </row>
    <row r="1019" spans="1:30" x14ac:dyDescent="0.25">
      <c r="A1019" s="33">
        <v>44513</v>
      </c>
      <c r="B1019">
        <v>64367.64</v>
      </c>
      <c r="D1019" s="5"/>
      <c r="AC1019" s="40">
        <v>44512</v>
      </c>
      <c r="AD1019">
        <v>64100.68</v>
      </c>
    </row>
    <row r="1020" spans="1:30" x14ac:dyDescent="0.25">
      <c r="A1020" s="33">
        <v>44514</v>
      </c>
      <c r="B1020">
        <v>64336.55</v>
      </c>
      <c r="D1020" s="5"/>
      <c r="AC1020" s="40">
        <v>44513</v>
      </c>
      <c r="AD1020">
        <v>64367.64</v>
      </c>
    </row>
    <row r="1021" spans="1:30" x14ac:dyDescent="0.25">
      <c r="A1021" s="33">
        <v>44515</v>
      </c>
      <c r="B1021">
        <v>63899.88</v>
      </c>
      <c r="D1021" s="5"/>
      <c r="AC1021" s="40">
        <v>44514</v>
      </c>
      <c r="AD1021">
        <v>64336.55</v>
      </c>
    </row>
    <row r="1022" spans="1:30" x14ac:dyDescent="0.25">
      <c r="A1022" s="33">
        <v>44516</v>
      </c>
      <c r="B1022">
        <v>60488.5</v>
      </c>
      <c r="D1022" s="5"/>
      <c r="AC1022" s="40">
        <v>44515</v>
      </c>
      <c r="AD1022">
        <v>63899.88</v>
      </c>
    </row>
    <row r="1023" spans="1:30" x14ac:dyDescent="0.25">
      <c r="A1023" s="33">
        <v>44517</v>
      </c>
      <c r="B1023">
        <v>60117.19</v>
      </c>
      <c r="D1023" s="5"/>
      <c r="AC1023" s="40">
        <v>44516</v>
      </c>
      <c r="AD1023">
        <v>60488.5</v>
      </c>
    </row>
    <row r="1024" spans="1:30" x14ac:dyDescent="0.25">
      <c r="A1024" s="33">
        <v>44518</v>
      </c>
      <c r="B1024">
        <v>57595.39</v>
      </c>
      <c r="D1024" s="5"/>
      <c r="AC1024" s="40">
        <v>44517</v>
      </c>
      <c r="AD1024">
        <v>60117.19</v>
      </c>
    </row>
    <row r="1025" spans="1:30" x14ac:dyDescent="0.25">
      <c r="A1025" s="33">
        <v>44519</v>
      </c>
      <c r="B1025">
        <v>57869.63</v>
      </c>
      <c r="D1025" s="5"/>
      <c r="AC1025" s="40">
        <v>44518</v>
      </c>
      <c r="AD1025">
        <v>57595.39</v>
      </c>
    </row>
    <row r="1026" spans="1:30" x14ac:dyDescent="0.25">
      <c r="A1026" s="33">
        <v>44520</v>
      </c>
      <c r="B1026">
        <v>59651.08</v>
      </c>
      <c r="D1026" s="5"/>
      <c r="AC1026" s="40">
        <v>44519</v>
      </c>
      <c r="AD1026">
        <v>57869.63</v>
      </c>
    </row>
    <row r="1027" spans="1:30" x14ac:dyDescent="0.25">
      <c r="A1027" s="33">
        <v>44521</v>
      </c>
      <c r="B1027">
        <v>59541.760000000002</v>
      </c>
      <c r="D1027" s="5"/>
      <c r="AC1027" s="40">
        <v>44520</v>
      </c>
      <c r="AD1027">
        <v>59651.08</v>
      </c>
    </row>
    <row r="1028" spans="1:30" x14ac:dyDescent="0.25">
      <c r="A1028" s="33">
        <v>44522</v>
      </c>
      <c r="B1028">
        <v>56278.01</v>
      </c>
      <c r="D1028" s="5"/>
      <c r="AC1028" s="40">
        <v>44521</v>
      </c>
      <c r="AD1028">
        <v>59541.760000000002</v>
      </c>
    </row>
    <row r="1029" spans="1:30" x14ac:dyDescent="0.25">
      <c r="A1029" s="33">
        <v>44523</v>
      </c>
      <c r="B1029">
        <v>57709.14</v>
      </c>
      <c r="D1029" s="5"/>
      <c r="AC1029" s="40">
        <v>44522</v>
      </c>
      <c r="AD1029">
        <v>56278.01</v>
      </c>
    </row>
    <row r="1030" spans="1:30" x14ac:dyDescent="0.25">
      <c r="A1030" s="33">
        <v>44524</v>
      </c>
      <c r="B1030">
        <v>57331.67</v>
      </c>
      <c r="D1030" s="5"/>
      <c r="AC1030" s="40">
        <v>44523</v>
      </c>
      <c r="AD1030">
        <v>57709.14</v>
      </c>
    </row>
    <row r="1031" spans="1:30" x14ac:dyDescent="0.25">
      <c r="A1031" s="33">
        <v>44525</v>
      </c>
      <c r="B1031">
        <v>58855.15</v>
      </c>
      <c r="D1031" s="5"/>
      <c r="AC1031" s="40">
        <v>44524</v>
      </c>
      <c r="AD1031">
        <v>57331.67</v>
      </c>
    </row>
    <row r="1032" spans="1:30" x14ac:dyDescent="0.25">
      <c r="A1032" s="33">
        <v>44526</v>
      </c>
      <c r="B1032">
        <v>54019.74</v>
      </c>
      <c r="D1032" s="5"/>
      <c r="AC1032" s="40">
        <v>44525</v>
      </c>
      <c r="AD1032">
        <v>58855.15</v>
      </c>
    </row>
    <row r="1033" spans="1:30" x14ac:dyDescent="0.25">
      <c r="A1033" s="33">
        <v>44527</v>
      </c>
      <c r="B1033">
        <v>54625.03</v>
      </c>
      <c r="D1033" s="5"/>
      <c r="AC1033" s="40">
        <v>44526</v>
      </c>
      <c r="AD1033">
        <v>54019.74</v>
      </c>
    </row>
    <row r="1034" spans="1:30" x14ac:dyDescent="0.25">
      <c r="A1034" s="33">
        <v>44528</v>
      </c>
      <c r="B1034">
        <v>56341.89</v>
      </c>
      <c r="D1034" s="5"/>
      <c r="AC1034" s="40">
        <v>44527</v>
      </c>
      <c r="AD1034">
        <v>54625.03</v>
      </c>
    </row>
    <row r="1035" spans="1:30" x14ac:dyDescent="0.25">
      <c r="A1035" s="33">
        <v>44529</v>
      </c>
      <c r="B1035">
        <v>58316.89</v>
      </c>
      <c r="D1035" s="5"/>
      <c r="AC1035" s="40">
        <v>44528</v>
      </c>
      <c r="AD1035">
        <v>56341.89</v>
      </c>
    </row>
    <row r="1036" spans="1:30" x14ac:dyDescent="0.25">
      <c r="A1036" s="33">
        <v>44530</v>
      </c>
      <c r="B1036">
        <v>57138.67</v>
      </c>
      <c r="D1036" s="5"/>
      <c r="AC1036" s="40">
        <v>44529</v>
      </c>
      <c r="AD1036">
        <v>58316.89</v>
      </c>
    </row>
    <row r="1037" spans="1:30" x14ac:dyDescent="0.25">
      <c r="A1037" s="33">
        <v>44531</v>
      </c>
      <c r="B1037">
        <v>57029.49</v>
      </c>
      <c r="D1037" s="5"/>
      <c r="AC1037" s="40">
        <v>44530</v>
      </c>
      <c r="AD1037">
        <v>57138.67</v>
      </c>
    </row>
    <row r="1038" spans="1:30" x14ac:dyDescent="0.25">
      <c r="A1038" s="33">
        <v>44532</v>
      </c>
      <c r="B1038">
        <v>56903.45</v>
      </c>
      <c r="D1038" s="5"/>
      <c r="AC1038" s="40">
        <v>44531</v>
      </c>
      <c r="AD1038">
        <v>57029.49</v>
      </c>
    </row>
    <row r="1039" spans="1:30" x14ac:dyDescent="0.25">
      <c r="A1039" s="33">
        <v>44533</v>
      </c>
      <c r="B1039">
        <v>53655.27</v>
      </c>
      <c r="D1039" s="5"/>
      <c r="AC1039" s="40">
        <v>44532</v>
      </c>
      <c r="AD1039">
        <v>56903.45</v>
      </c>
    </row>
    <row r="1040" spans="1:30" x14ac:dyDescent="0.25">
      <c r="A1040" s="33">
        <v>44534</v>
      </c>
      <c r="B1040">
        <v>48765.22</v>
      </c>
      <c r="D1040" s="5"/>
      <c r="AC1040" s="40">
        <v>44533</v>
      </c>
      <c r="AD1040">
        <v>53655.27</v>
      </c>
    </row>
    <row r="1041" spans="1:30" x14ac:dyDescent="0.25">
      <c r="A1041" s="33">
        <v>44535</v>
      </c>
      <c r="B1041">
        <v>49229.81</v>
      </c>
      <c r="D1041" s="5"/>
      <c r="AC1041" s="40">
        <v>44534</v>
      </c>
      <c r="AD1041">
        <v>48765.22</v>
      </c>
    </row>
    <row r="1042" spans="1:30" x14ac:dyDescent="0.25">
      <c r="A1042" s="33">
        <v>44536</v>
      </c>
      <c r="B1042">
        <v>50120.56</v>
      </c>
      <c r="D1042" s="5"/>
      <c r="AC1042" s="40">
        <v>44535</v>
      </c>
      <c r="AD1042">
        <v>49229.81</v>
      </c>
    </row>
    <row r="1043" spans="1:30" x14ac:dyDescent="0.25">
      <c r="A1043" s="33">
        <v>44537</v>
      </c>
      <c r="B1043">
        <v>50527.72</v>
      </c>
      <c r="D1043" s="5"/>
      <c r="AC1043" s="40">
        <v>44536</v>
      </c>
      <c r="AD1043">
        <v>50120.56</v>
      </c>
    </row>
    <row r="1044" spans="1:30" x14ac:dyDescent="0.25">
      <c r="A1044" s="33">
        <v>44538</v>
      </c>
      <c r="B1044">
        <v>50635.11</v>
      </c>
      <c r="D1044" s="5"/>
      <c r="AC1044" s="40">
        <v>44537</v>
      </c>
      <c r="AD1044">
        <v>50527.72</v>
      </c>
    </row>
    <row r="1045" spans="1:30" x14ac:dyDescent="0.25">
      <c r="A1045" s="33">
        <v>44539</v>
      </c>
      <c r="B1045">
        <v>47494.62</v>
      </c>
      <c r="D1045" s="5"/>
      <c r="AC1045" s="40">
        <v>44538</v>
      </c>
      <c r="AD1045">
        <v>50635.11</v>
      </c>
    </row>
    <row r="1046" spans="1:30" x14ac:dyDescent="0.25">
      <c r="A1046" s="33"/>
      <c r="D1046" s="5"/>
      <c r="AC1046" s="40">
        <v>44539</v>
      </c>
      <c r="AD1046">
        <v>47495.62</v>
      </c>
    </row>
    <row r="1047" spans="1:30" x14ac:dyDescent="0.25">
      <c r="A1047" s="33"/>
      <c r="D1047" s="5"/>
    </row>
    <row r="1048" spans="1:30" x14ac:dyDescent="0.25">
      <c r="A1048" s="33"/>
      <c r="D1048" s="5"/>
    </row>
    <row r="1049" spans="1:30" x14ac:dyDescent="0.25">
      <c r="A1049" s="33"/>
      <c r="D1049" s="5"/>
    </row>
    <row r="1050" spans="1:30" x14ac:dyDescent="0.25">
      <c r="A1050" s="33"/>
      <c r="D1050" s="5"/>
    </row>
    <row r="1051" spans="1:30" x14ac:dyDescent="0.25">
      <c r="A1051" s="33"/>
      <c r="D1051" s="5"/>
    </row>
    <row r="1052" spans="1:30" x14ac:dyDescent="0.25">
      <c r="A1052" s="33"/>
      <c r="D1052" s="5"/>
    </row>
    <row r="1053" spans="1:30" x14ac:dyDescent="0.25">
      <c r="A1053" s="33"/>
      <c r="D1053" s="5"/>
    </row>
    <row r="1054" spans="1:30" x14ac:dyDescent="0.25">
      <c r="A1054" s="33"/>
      <c r="D1054" s="5"/>
    </row>
    <row r="1055" spans="1:30" x14ac:dyDescent="0.25">
      <c r="A1055" s="33"/>
      <c r="D1055" s="5"/>
    </row>
    <row r="1056" spans="1:30" x14ac:dyDescent="0.25">
      <c r="A1056" s="33"/>
      <c r="D1056" s="5"/>
    </row>
    <row r="1057" spans="1:4" x14ac:dyDescent="0.25">
      <c r="A1057" s="33"/>
      <c r="D1057" s="5"/>
    </row>
    <row r="1058" spans="1:4" x14ac:dyDescent="0.25">
      <c r="A1058" s="33"/>
      <c r="D1058" s="5"/>
    </row>
    <row r="1059" spans="1:4" x14ac:dyDescent="0.25">
      <c r="A1059" s="33"/>
      <c r="D1059" s="5"/>
    </row>
    <row r="1060" spans="1:4" x14ac:dyDescent="0.25">
      <c r="A1060" s="33"/>
      <c r="D1060" s="5"/>
    </row>
    <row r="1061" spans="1:4" x14ac:dyDescent="0.25">
      <c r="A1061" s="33"/>
      <c r="D1061" s="5"/>
    </row>
    <row r="1062" spans="1:4" x14ac:dyDescent="0.25">
      <c r="A1062" s="33"/>
      <c r="D1062" s="5"/>
    </row>
    <row r="1063" spans="1:4" x14ac:dyDescent="0.25">
      <c r="A1063" s="33"/>
      <c r="D1063" s="5"/>
    </row>
    <row r="1064" spans="1:4" x14ac:dyDescent="0.25">
      <c r="A1064" s="33"/>
      <c r="D1064" s="5"/>
    </row>
    <row r="1065" spans="1:4" x14ac:dyDescent="0.25">
      <c r="A1065" s="33"/>
      <c r="D1065" s="5"/>
    </row>
    <row r="1066" spans="1:4" x14ac:dyDescent="0.25">
      <c r="A1066" s="33"/>
      <c r="D1066" s="5"/>
    </row>
    <row r="1067" spans="1:4" x14ac:dyDescent="0.25">
      <c r="A1067" s="33"/>
      <c r="D1067" s="5"/>
    </row>
    <row r="1068" spans="1:4" x14ac:dyDescent="0.25">
      <c r="A1068" s="33"/>
      <c r="D1068" s="5"/>
    </row>
    <row r="1069" spans="1:4" x14ac:dyDescent="0.25">
      <c r="A1069" s="33"/>
      <c r="D1069" s="5"/>
    </row>
    <row r="1070" spans="1:4" x14ac:dyDescent="0.25">
      <c r="A1070" s="33"/>
      <c r="D1070" s="5"/>
    </row>
    <row r="1071" spans="1:4" x14ac:dyDescent="0.25">
      <c r="A1071" s="33"/>
      <c r="D1071" s="5"/>
    </row>
    <row r="1072" spans="1:4" x14ac:dyDescent="0.25">
      <c r="A1072" s="33"/>
      <c r="D1072" s="5"/>
    </row>
    <row r="1073" spans="1:4" x14ac:dyDescent="0.25">
      <c r="A1073" s="33"/>
      <c r="D1073" s="5"/>
    </row>
    <row r="1074" spans="1:4" x14ac:dyDescent="0.25">
      <c r="A1074" s="33"/>
      <c r="D1074" s="5"/>
    </row>
    <row r="1075" spans="1:4" x14ac:dyDescent="0.25">
      <c r="A1075" s="33"/>
      <c r="D1075" s="5"/>
    </row>
    <row r="1076" spans="1:4" x14ac:dyDescent="0.25">
      <c r="A1076" s="33"/>
      <c r="D1076" s="5"/>
    </row>
    <row r="1077" spans="1:4" x14ac:dyDescent="0.25">
      <c r="A1077" s="33"/>
      <c r="D1077" s="5"/>
    </row>
    <row r="1078" spans="1:4" x14ac:dyDescent="0.25">
      <c r="A1078" s="33"/>
      <c r="D1078" s="5"/>
    </row>
    <row r="1079" spans="1:4" x14ac:dyDescent="0.25">
      <c r="A1079" s="33"/>
      <c r="D1079" s="5"/>
    </row>
    <row r="1080" spans="1:4" x14ac:dyDescent="0.25">
      <c r="A1080" s="33"/>
      <c r="D1080" s="5"/>
    </row>
    <row r="1081" spans="1:4" x14ac:dyDescent="0.25">
      <c r="A1081" s="33"/>
      <c r="D1081" s="5"/>
    </row>
    <row r="1082" spans="1:4" x14ac:dyDescent="0.25">
      <c r="A1082" s="33"/>
      <c r="D1082" s="5"/>
    </row>
    <row r="1083" spans="1:4" x14ac:dyDescent="0.25">
      <c r="A1083" s="33"/>
      <c r="D1083" s="5"/>
    </row>
    <row r="1084" spans="1:4" x14ac:dyDescent="0.25">
      <c r="A1084" s="33"/>
      <c r="D1084" s="5"/>
    </row>
    <row r="1085" spans="1:4" x14ac:dyDescent="0.25">
      <c r="A1085" s="33"/>
      <c r="D1085" s="5"/>
    </row>
    <row r="1086" spans="1:4" x14ac:dyDescent="0.25">
      <c r="A1086" s="33"/>
      <c r="D1086" s="5"/>
    </row>
    <row r="1087" spans="1:4" x14ac:dyDescent="0.25">
      <c r="A1087" s="33"/>
      <c r="D1087" s="5"/>
    </row>
    <row r="1088" spans="1:4" x14ac:dyDescent="0.25">
      <c r="A1088" s="33"/>
      <c r="D1088" s="5"/>
    </row>
    <row r="1089" spans="1:4" x14ac:dyDescent="0.25">
      <c r="A1089" s="33"/>
      <c r="D1089" s="5"/>
    </row>
    <row r="1090" spans="1:4" x14ac:dyDescent="0.25">
      <c r="A1090" s="33"/>
      <c r="D1090" s="5"/>
    </row>
    <row r="1091" spans="1:4" x14ac:dyDescent="0.25">
      <c r="A1091" s="33"/>
      <c r="D1091" s="5"/>
    </row>
    <row r="1092" spans="1:4" x14ac:dyDescent="0.25">
      <c r="A1092" s="33"/>
      <c r="D1092" s="5"/>
    </row>
    <row r="1093" spans="1:4" x14ac:dyDescent="0.25">
      <c r="A1093" s="33"/>
      <c r="D1093" s="5"/>
    </row>
    <row r="1094" spans="1:4" x14ac:dyDescent="0.25">
      <c r="A1094" s="33"/>
      <c r="D1094" s="5"/>
    </row>
    <row r="1095" spans="1:4" x14ac:dyDescent="0.25">
      <c r="A1095" s="33"/>
      <c r="D1095" s="5"/>
    </row>
    <row r="1096" spans="1:4" x14ac:dyDescent="0.25">
      <c r="A1096" s="33"/>
      <c r="D1096" s="5"/>
    </row>
    <row r="1097" spans="1:4" x14ac:dyDescent="0.25">
      <c r="A1097" s="33"/>
      <c r="D1097" s="5"/>
    </row>
    <row r="1098" spans="1:4" x14ac:dyDescent="0.25">
      <c r="A1098" s="33"/>
      <c r="D1098" s="5"/>
    </row>
    <row r="1099" spans="1:4" x14ac:dyDescent="0.25">
      <c r="A1099" s="33"/>
      <c r="D1099" s="5"/>
    </row>
    <row r="1100" spans="1:4" x14ac:dyDescent="0.25">
      <c r="A1100" s="33"/>
      <c r="D1100" s="5"/>
    </row>
    <row r="1101" spans="1:4" x14ac:dyDescent="0.25">
      <c r="A1101" s="33"/>
      <c r="D1101" s="5"/>
    </row>
    <row r="1102" spans="1:4" x14ac:dyDescent="0.25">
      <c r="A1102" s="33"/>
      <c r="D1102" s="5"/>
    </row>
    <row r="1103" spans="1:4" x14ac:dyDescent="0.25">
      <c r="A1103" s="33"/>
      <c r="D1103" s="5"/>
    </row>
    <row r="1104" spans="1:4" x14ac:dyDescent="0.25">
      <c r="A1104" s="33"/>
      <c r="D1104" s="5"/>
    </row>
    <row r="1105" spans="1:4" x14ac:dyDescent="0.25">
      <c r="A1105" s="33"/>
      <c r="D1105" s="5"/>
    </row>
    <row r="1106" spans="1:4" x14ac:dyDescent="0.25">
      <c r="A1106" s="33"/>
      <c r="D1106" s="5"/>
    </row>
    <row r="1107" spans="1:4" x14ac:dyDescent="0.25">
      <c r="A1107" s="33"/>
      <c r="D1107" s="5"/>
    </row>
    <row r="1108" spans="1:4" x14ac:dyDescent="0.25">
      <c r="A1108" s="33"/>
      <c r="D1108" s="5"/>
    </row>
    <row r="1109" spans="1:4" x14ac:dyDescent="0.25">
      <c r="A1109" s="33"/>
      <c r="D1109" s="5"/>
    </row>
    <row r="1110" spans="1:4" x14ac:dyDescent="0.25">
      <c r="A1110" s="33"/>
      <c r="D1110" s="5"/>
    </row>
    <row r="1111" spans="1:4" x14ac:dyDescent="0.25">
      <c r="A1111" s="33"/>
      <c r="D1111" s="5"/>
    </row>
    <row r="1112" spans="1:4" x14ac:dyDescent="0.25">
      <c r="A1112" s="33"/>
      <c r="D1112" s="5"/>
    </row>
    <row r="1113" spans="1:4" x14ac:dyDescent="0.25">
      <c r="A1113" s="33"/>
      <c r="D1113" s="5"/>
    </row>
    <row r="1114" spans="1:4" x14ac:dyDescent="0.25">
      <c r="A1114" s="33"/>
      <c r="D1114" s="5"/>
    </row>
    <row r="1115" spans="1:4" x14ac:dyDescent="0.25">
      <c r="A1115" s="33"/>
      <c r="D1115" s="5"/>
    </row>
    <row r="1116" spans="1:4" x14ac:dyDescent="0.25">
      <c r="A1116" s="33"/>
      <c r="D1116" s="5"/>
    </row>
    <row r="1117" spans="1:4" x14ac:dyDescent="0.25">
      <c r="A1117" s="33"/>
      <c r="D1117" s="5"/>
    </row>
    <row r="1118" spans="1:4" x14ac:dyDescent="0.25">
      <c r="A1118" s="33"/>
      <c r="D1118" s="5"/>
    </row>
    <row r="1119" spans="1:4" x14ac:dyDescent="0.25">
      <c r="A1119" s="33"/>
      <c r="D1119" s="5"/>
    </row>
    <row r="1120" spans="1:4" x14ac:dyDescent="0.25">
      <c r="A1120" s="33"/>
      <c r="D1120" s="5"/>
    </row>
    <row r="1121" spans="1:4" x14ac:dyDescent="0.25">
      <c r="A1121" s="33"/>
      <c r="D1121" s="5"/>
    </row>
    <row r="1122" spans="1:4" x14ac:dyDescent="0.25">
      <c r="A1122" s="33"/>
      <c r="D1122" s="5"/>
    </row>
    <row r="1123" spans="1:4" x14ac:dyDescent="0.25">
      <c r="A1123" s="33"/>
      <c r="D1123" s="5"/>
    </row>
    <row r="1124" spans="1:4" x14ac:dyDescent="0.25">
      <c r="A1124" s="33"/>
      <c r="D1124" s="5"/>
    </row>
    <row r="1125" spans="1:4" x14ac:dyDescent="0.25">
      <c r="A1125" s="33"/>
      <c r="D1125" s="5"/>
    </row>
    <row r="1126" spans="1:4" x14ac:dyDescent="0.25">
      <c r="A1126" s="33"/>
      <c r="D1126" s="5"/>
    </row>
    <row r="1127" spans="1:4" x14ac:dyDescent="0.25">
      <c r="A1127" s="33"/>
      <c r="D1127" s="5"/>
    </row>
    <row r="1128" spans="1:4" x14ac:dyDescent="0.25">
      <c r="A1128" s="33"/>
      <c r="D1128" s="5"/>
    </row>
    <row r="1129" spans="1:4" x14ac:dyDescent="0.25">
      <c r="A1129" s="33"/>
      <c r="D1129" s="5"/>
    </row>
    <row r="1130" spans="1:4" x14ac:dyDescent="0.25">
      <c r="A1130" s="33"/>
      <c r="D1130" s="5"/>
    </row>
    <row r="1131" spans="1:4" x14ac:dyDescent="0.25">
      <c r="A1131" s="33"/>
      <c r="D1131" s="5"/>
    </row>
    <row r="1132" spans="1:4" x14ac:dyDescent="0.25">
      <c r="A1132" s="33"/>
      <c r="D1132" s="5"/>
    </row>
    <row r="1133" spans="1:4" x14ac:dyDescent="0.25">
      <c r="A1133" s="33"/>
      <c r="D1133" s="5"/>
    </row>
    <row r="1134" spans="1:4" x14ac:dyDescent="0.25">
      <c r="A1134" s="33"/>
      <c r="D1134" s="5"/>
    </row>
    <row r="1135" spans="1:4" x14ac:dyDescent="0.25">
      <c r="A1135" s="33"/>
      <c r="D1135" s="5"/>
    </row>
    <row r="1136" spans="1:4" x14ac:dyDescent="0.25">
      <c r="A1136" s="33"/>
      <c r="D1136" s="5"/>
    </row>
    <row r="1137" spans="1:4" x14ac:dyDescent="0.25">
      <c r="A1137" s="33"/>
      <c r="D1137" s="5"/>
    </row>
    <row r="1138" spans="1:4" x14ac:dyDescent="0.25">
      <c r="A1138" s="33"/>
      <c r="D1138" s="5"/>
    </row>
    <row r="1139" spans="1:4" x14ac:dyDescent="0.25">
      <c r="A1139" s="33"/>
      <c r="D1139" s="5"/>
    </row>
    <row r="1140" spans="1:4" x14ac:dyDescent="0.25">
      <c r="A1140" s="33"/>
      <c r="D1140" s="5"/>
    </row>
    <row r="1141" spans="1:4" x14ac:dyDescent="0.25">
      <c r="A1141" s="33"/>
      <c r="D1141" s="5"/>
    </row>
    <row r="1142" spans="1:4" x14ac:dyDescent="0.25">
      <c r="A1142" s="33"/>
      <c r="D1142" s="5"/>
    </row>
    <row r="1143" spans="1:4" x14ac:dyDescent="0.25">
      <c r="A1143" s="33"/>
      <c r="D1143" s="5"/>
    </row>
    <row r="1144" spans="1:4" x14ac:dyDescent="0.25">
      <c r="A1144" s="33"/>
      <c r="D1144" s="5"/>
    </row>
    <row r="1145" spans="1:4" x14ac:dyDescent="0.25">
      <c r="A1145" s="33"/>
      <c r="D1145" s="5"/>
    </row>
    <row r="1146" spans="1:4" x14ac:dyDescent="0.25">
      <c r="A1146" s="33"/>
      <c r="D1146" s="5"/>
    </row>
    <row r="1147" spans="1:4" x14ac:dyDescent="0.25">
      <c r="A1147" s="33"/>
      <c r="D1147" s="5"/>
    </row>
    <row r="1148" spans="1:4" x14ac:dyDescent="0.25">
      <c r="A1148" s="33"/>
      <c r="D1148" s="5"/>
    </row>
    <row r="1149" spans="1:4" x14ac:dyDescent="0.25">
      <c r="A1149" s="33"/>
      <c r="D1149" s="5"/>
    </row>
    <row r="1150" spans="1:4" x14ac:dyDescent="0.25">
      <c r="A1150" s="33"/>
      <c r="D1150" s="5"/>
    </row>
    <row r="1151" spans="1:4" x14ac:dyDescent="0.25">
      <c r="A1151" s="33"/>
      <c r="D1151" s="5"/>
    </row>
    <row r="1152" spans="1:4" x14ac:dyDescent="0.25">
      <c r="A1152" s="33"/>
      <c r="D1152" s="5"/>
    </row>
    <row r="1153" spans="1:4" x14ac:dyDescent="0.25">
      <c r="A1153" s="33"/>
      <c r="D1153" s="5"/>
    </row>
    <row r="1154" spans="1:4" x14ac:dyDescent="0.25">
      <c r="A1154" s="33"/>
      <c r="D1154" s="5"/>
    </row>
    <row r="1155" spans="1:4" x14ac:dyDescent="0.25">
      <c r="A1155" s="33"/>
      <c r="D1155" s="5"/>
    </row>
    <row r="1156" spans="1:4" x14ac:dyDescent="0.25">
      <c r="A1156" s="33"/>
      <c r="D1156" s="5"/>
    </row>
    <row r="1157" spans="1:4" x14ac:dyDescent="0.25">
      <c r="A1157" s="33"/>
      <c r="D1157" s="5"/>
    </row>
    <row r="1158" spans="1:4" x14ac:dyDescent="0.25">
      <c r="A1158" s="33"/>
      <c r="D1158" s="5"/>
    </row>
    <row r="1159" spans="1:4" x14ac:dyDescent="0.25">
      <c r="A1159" s="33"/>
      <c r="D1159" s="5"/>
    </row>
    <row r="1160" spans="1:4" x14ac:dyDescent="0.25">
      <c r="A1160" s="33"/>
      <c r="D1160" s="5"/>
    </row>
    <row r="1161" spans="1:4" x14ac:dyDescent="0.25">
      <c r="A1161" s="33"/>
      <c r="D1161" s="5"/>
    </row>
    <row r="1162" spans="1:4" x14ac:dyDescent="0.25">
      <c r="A1162" s="33"/>
      <c r="D1162" s="5"/>
    </row>
    <row r="1163" spans="1:4" x14ac:dyDescent="0.25">
      <c r="A1163" s="33"/>
      <c r="D1163" s="5"/>
    </row>
    <row r="1164" spans="1:4" x14ac:dyDescent="0.25">
      <c r="A1164" s="33"/>
      <c r="D1164" s="5"/>
    </row>
    <row r="1165" spans="1:4" x14ac:dyDescent="0.25">
      <c r="A1165" s="33"/>
      <c r="D1165" s="5"/>
    </row>
    <row r="1166" spans="1:4" x14ac:dyDescent="0.25">
      <c r="A1166" s="33"/>
      <c r="D1166" s="5"/>
    </row>
    <row r="1167" spans="1:4" x14ac:dyDescent="0.25">
      <c r="A1167" s="33"/>
      <c r="D1167" s="5"/>
    </row>
    <row r="1168" spans="1:4" x14ac:dyDescent="0.25">
      <c r="A1168" s="33"/>
      <c r="D1168" s="5"/>
    </row>
    <row r="1169" spans="1:4" x14ac:dyDescent="0.25">
      <c r="A1169" s="33"/>
      <c r="D1169" s="5"/>
    </row>
    <row r="1170" spans="1:4" x14ac:dyDescent="0.25">
      <c r="A1170" s="33"/>
      <c r="D1170" s="5"/>
    </row>
    <row r="1171" spans="1:4" x14ac:dyDescent="0.25">
      <c r="A1171" s="33"/>
      <c r="D1171" s="5"/>
    </row>
    <row r="1172" spans="1:4" x14ac:dyDescent="0.25">
      <c r="A1172" s="33"/>
      <c r="D1172" s="5"/>
    </row>
    <row r="1173" spans="1:4" x14ac:dyDescent="0.25">
      <c r="A1173" s="33"/>
      <c r="D1173" s="5"/>
    </row>
    <row r="1174" spans="1:4" x14ac:dyDescent="0.25">
      <c r="A1174" s="33"/>
      <c r="D1174" s="5"/>
    </row>
    <row r="1175" spans="1:4" x14ac:dyDescent="0.25">
      <c r="A1175" s="33"/>
      <c r="D1175" s="5"/>
    </row>
    <row r="1176" spans="1:4" x14ac:dyDescent="0.25">
      <c r="A1176" s="33"/>
      <c r="D1176" s="5"/>
    </row>
    <row r="1177" spans="1:4" x14ac:dyDescent="0.25">
      <c r="A1177" s="33"/>
      <c r="D1177" s="5"/>
    </row>
    <row r="1178" spans="1:4" x14ac:dyDescent="0.25">
      <c r="A1178" s="33"/>
      <c r="D1178" s="5"/>
    </row>
    <row r="1179" spans="1:4" x14ac:dyDescent="0.25">
      <c r="A1179" s="33"/>
      <c r="D1179" s="5"/>
    </row>
    <row r="1180" spans="1:4" x14ac:dyDescent="0.25">
      <c r="A1180" s="33"/>
      <c r="D1180" s="5"/>
    </row>
    <row r="1181" spans="1:4" x14ac:dyDescent="0.25">
      <c r="A1181" s="33"/>
      <c r="D1181" s="5"/>
    </row>
    <row r="1182" spans="1:4" x14ac:dyDescent="0.25">
      <c r="A1182" s="33"/>
      <c r="D1182" s="5"/>
    </row>
    <row r="1183" spans="1:4" x14ac:dyDescent="0.25">
      <c r="A1183" s="33"/>
      <c r="D1183" s="5"/>
    </row>
    <row r="1184" spans="1:4" x14ac:dyDescent="0.25">
      <c r="A1184" s="33"/>
      <c r="D1184" s="5"/>
    </row>
    <row r="1185" spans="1:4" x14ac:dyDescent="0.25">
      <c r="A1185" s="33"/>
      <c r="D1185" s="5"/>
    </row>
    <row r="1186" spans="1:4" x14ac:dyDescent="0.25">
      <c r="A1186" s="33"/>
      <c r="D1186" s="5"/>
    </row>
    <row r="1187" spans="1:4" x14ac:dyDescent="0.25">
      <c r="A1187" s="33"/>
      <c r="D1187" s="5"/>
    </row>
    <row r="1188" spans="1:4" x14ac:dyDescent="0.25">
      <c r="A1188" s="33"/>
      <c r="D1188" s="5"/>
    </row>
    <row r="1189" spans="1:4" x14ac:dyDescent="0.25">
      <c r="A1189" s="33"/>
      <c r="D1189" s="5"/>
    </row>
    <row r="1190" spans="1:4" x14ac:dyDescent="0.25">
      <c r="A1190" s="33"/>
      <c r="D1190" s="5"/>
    </row>
    <row r="1191" spans="1:4" x14ac:dyDescent="0.25">
      <c r="A1191" s="33"/>
      <c r="D1191" s="5"/>
    </row>
    <row r="1192" spans="1:4" x14ac:dyDescent="0.25">
      <c r="A1192" s="33"/>
      <c r="D1192" s="5"/>
    </row>
    <row r="1193" spans="1:4" x14ac:dyDescent="0.25">
      <c r="A1193" s="33"/>
      <c r="D1193" s="5"/>
    </row>
    <row r="1194" spans="1:4" x14ac:dyDescent="0.25">
      <c r="A1194" s="33"/>
      <c r="D1194" s="5"/>
    </row>
    <row r="1195" spans="1:4" x14ac:dyDescent="0.25">
      <c r="A1195" s="33"/>
      <c r="D1195" s="5"/>
    </row>
    <row r="1196" spans="1:4" x14ac:dyDescent="0.25">
      <c r="A1196" s="33"/>
      <c r="D1196" s="5"/>
    </row>
    <row r="1197" spans="1:4" x14ac:dyDescent="0.25">
      <c r="A1197" s="33"/>
      <c r="D1197" s="5"/>
    </row>
    <row r="1198" spans="1:4" x14ac:dyDescent="0.25">
      <c r="A1198" s="33"/>
      <c r="D1198" s="5"/>
    </row>
    <row r="1199" spans="1:4" x14ac:dyDescent="0.25">
      <c r="A1199" s="33"/>
      <c r="D1199" s="5"/>
    </row>
    <row r="1200" spans="1:4" x14ac:dyDescent="0.25">
      <c r="A1200" s="33"/>
      <c r="D1200" s="5"/>
    </row>
    <row r="1201" spans="1:4" x14ac:dyDescent="0.25">
      <c r="A1201" s="33"/>
      <c r="D1201" s="5"/>
    </row>
    <row r="1202" spans="1:4" x14ac:dyDescent="0.25">
      <c r="A1202" s="33"/>
      <c r="D1202" s="5"/>
    </row>
    <row r="1203" spans="1:4" x14ac:dyDescent="0.25">
      <c r="A1203" s="33"/>
      <c r="D1203" s="5"/>
    </row>
    <row r="1204" spans="1:4" x14ac:dyDescent="0.25">
      <c r="A1204" s="33"/>
      <c r="D1204" s="5"/>
    </row>
    <row r="1205" spans="1:4" x14ac:dyDescent="0.25">
      <c r="A1205" s="33"/>
      <c r="D1205" s="5"/>
    </row>
    <row r="1206" spans="1:4" x14ac:dyDescent="0.25">
      <c r="A1206" s="33"/>
      <c r="D1206" s="5"/>
    </row>
    <row r="1207" spans="1:4" x14ac:dyDescent="0.25">
      <c r="A1207" s="33"/>
      <c r="D1207" s="5"/>
    </row>
    <row r="1208" spans="1:4" x14ac:dyDescent="0.25">
      <c r="A1208" s="33"/>
      <c r="D1208" s="5"/>
    </row>
    <row r="1209" spans="1:4" x14ac:dyDescent="0.25">
      <c r="A1209" s="33"/>
      <c r="D1209" s="5"/>
    </row>
    <row r="1210" spans="1:4" x14ac:dyDescent="0.25">
      <c r="A1210" s="33"/>
      <c r="D1210" s="5"/>
    </row>
    <row r="1211" spans="1:4" x14ac:dyDescent="0.25">
      <c r="A1211" s="33"/>
      <c r="D1211" s="5"/>
    </row>
    <row r="1212" spans="1:4" x14ac:dyDescent="0.25">
      <c r="A1212" s="33"/>
      <c r="D1212" s="5"/>
    </row>
    <row r="1213" spans="1:4" x14ac:dyDescent="0.25">
      <c r="A1213" s="33"/>
      <c r="D1213" s="5"/>
    </row>
    <row r="1214" spans="1:4" x14ac:dyDescent="0.25">
      <c r="A1214" s="33"/>
      <c r="D1214" s="5"/>
    </row>
    <row r="1215" spans="1:4" x14ac:dyDescent="0.25">
      <c r="A1215" s="33"/>
      <c r="D1215" s="5"/>
    </row>
    <row r="1216" spans="1:4" x14ac:dyDescent="0.25">
      <c r="A1216" s="33"/>
      <c r="D1216" s="5"/>
    </row>
    <row r="1217" spans="1:4" x14ac:dyDescent="0.25">
      <c r="A1217" s="33"/>
      <c r="D1217" s="5"/>
    </row>
    <row r="1218" spans="1:4" x14ac:dyDescent="0.25">
      <c r="A1218" s="33"/>
      <c r="D1218" s="5"/>
    </row>
    <row r="1219" spans="1:4" x14ac:dyDescent="0.25">
      <c r="A1219" s="33"/>
      <c r="D1219" s="5"/>
    </row>
    <row r="1220" spans="1:4" x14ac:dyDescent="0.25">
      <c r="A1220" s="33"/>
      <c r="D1220" s="5"/>
    </row>
    <row r="1221" spans="1:4" x14ac:dyDescent="0.25">
      <c r="A1221" s="33"/>
      <c r="D1221" s="5"/>
    </row>
    <row r="1222" spans="1:4" x14ac:dyDescent="0.25">
      <c r="A1222" s="33"/>
      <c r="D1222" s="5"/>
    </row>
    <row r="1223" spans="1:4" x14ac:dyDescent="0.25">
      <c r="A1223" s="33"/>
      <c r="D1223" s="5"/>
    </row>
    <row r="1224" spans="1:4" x14ac:dyDescent="0.25">
      <c r="A1224" s="33"/>
      <c r="D1224" s="5"/>
    </row>
    <row r="1225" spans="1:4" x14ac:dyDescent="0.25">
      <c r="A1225" s="33"/>
      <c r="D1225" s="5"/>
    </row>
    <row r="1226" spans="1:4" x14ac:dyDescent="0.25">
      <c r="A1226" s="33"/>
      <c r="D1226" s="5"/>
    </row>
    <row r="1227" spans="1:4" x14ac:dyDescent="0.25">
      <c r="A1227" s="33"/>
      <c r="D1227" s="5"/>
    </row>
    <row r="1228" spans="1:4" x14ac:dyDescent="0.25">
      <c r="A1228" s="33"/>
      <c r="D1228" s="5"/>
    </row>
    <row r="1229" spans="1:4" x14ac:dyDescent="0.25">
      <c r="A1229" s="33"/>
      <c r="D1229" s="5"/>
    </row>
    <row r="1230" spans="1:4" x14ac:dyDescent="0.25">
      <c r="A1230" s="33"/>
      <c r="D1230" s="5"/>
    </row>
    <row r="1231" spans="1:4" x14ac:dyDescent="0.25">
      <c r="A1231" s="33"/>
      <c r="D1231" s="5"/>
    </row>
    <row r="1232" spans="1:4" x14ac:dyDescent="0.25">
      <c r="A1232" s="33"/>
      <c r="D1232" s="5"/>
    </row>
    <row r="1233" spans="1:4" x14ac:dyDescent="0.25">
      <c r="A1233" s="33"/>
      <c r="D1233" s="5"/>
    </row>
    <row r="1234" spans="1:4" x14ac:dyDescent="0.25">
      <c r="A1234" s="33"/>
      <c r="D1234" s="5"/>
    </row>
    <row r="1235" spans="1:4" x14ac:dyDescent="0.25">
      <c r="A1235" s="33"/>
      <c r="D1235" s="5"/>
    </row>
    <row r="1236" spans="1:4" x14ac:dyDescent="0.25">
      <c r="A1236" s="33"/>
      <c r="D1236" s="5"/>
    </row>
    <row r="1237" spans="1:4" x14ac:dyDescent="0.25">
      <c r="A1237" s="33"/>
      <c r="D1237" s="5"/>
    </row>
    <row r="1238" spans="1:4" x14ac:dyDescent="0.25">
      <c r="A1238" s="33"/>
      <c r="D1238" s="5"/>
    </row>
    <row r="1239" spans="1:4" x14ac:dyDescent="0.25">
      <c r="A1239" s="33"/>
      <c r="D1239" s="5"/>
    </row>
    <row r="1240" spans="1:4" x14ac:dyDescent="0.25">
      <c r="A1240" s="33"/>
      <c r="D1240" s="5"/>
    </row>
    <row r="1241" spans="1:4" x14ac:dyDescent="0.25">
      <c r="A1241" s="33"/>
      <c r="D1241" s="5"/>
    </row>
    <row r="1242" spans="1:4" x14ac:dyDescent="0.25">
      <c r="A1242" s="33"/>
      <c r="D1242" s="5"/>
    </row>
    <row r="1243" spans="1:4" x14ac:dyDescent="0.25">
      <c r="A1243" s="33"/>
      <c r="D1243" s="5"/>
    </row>
    <row r="1244" spans="1:4" x14ac:dyDescent="0.25">
      <c r="A1244" s="33"/>
      <c r="D1244" s="5"/>
    </row>
    <row r="1245" spans="1:4" x14ac:dyDescent="0.25">
      <c r="A1245" s="33"/>
      <c r="D1245" s="5"/>
    </row>
    <row r="1246" spans="1:4" x14ac:dyDescent="0.25">
      <c r="A1246" s="33"/>
      <c r="D1246" s="5"/>
    </row>
    <row r="1247" spans="1:4" x14ac:dyDescent="0.25">
      <c r="A1247" s="33"/>
      <c r="D1247" s="5"/>
    </row>
    <row r="1248" spans="1:4" x14ac:dyDescent="0.25">
      <c r="A1248" s="33"/>
      <c r="D1248" s="5"/>
    </row>
    <row r="1249" spans="1:4" x14ac:dyDescent="0.25">
      <c r="A1249" s="33"/>
      <c r="D1249" s="5"/>
    </row>
    <row r="1250" spans="1:4" x14ac:dyDescent="0.25">
      <c r="A1250" s="33"/>
      <c r="D1250" s="5"/>
    </row>
    <row r="1251" spans="1:4" x14ac:dyDescent="0.25">
      <c r="A1251" s="33"/>
      <c r="D1251" s="5"/>
    </row>
    <row r="1252" spans="1:4" x14ac:dyDescent="0.25">
      <c r="A1252" s="33"/>
      <c r="D1252" s="5"/>
    </row>
    <row r="1253" spans="1:4" x14ac:dyDescent="0.25">
      <c r="A1253" s="33"/>
      <c r="D1253" s="5"/>
    </row>
    <row r="1254" spans="1:4" x14ac:dyDescent="0.25">
      <c r="A1254" s="33"/>
      <c r="D1254" s="5"/>
    </row>
    <row r="1255" spans="1:4" x14ac:dyDescent="0.25">
      <c r="A1255" s="33"/>
      <c r="D1255" s="5"/>
    </row>
    <row r="1256" spans="1:4" x14ac:dyDescent="0.25">
      <c r="A1256" s="33"/>
      <c r="D1256" s="5"/>
    </row>
    <row r="1257" spans="1:4" x14ac:dyDescent="0.25">
      <c r="A1257" s="33"/>
      <c r="D1257" s="5"/>
    </row>
    <row r="1258" spans="1:4" x14ac:dyDescent="0.25">
      <c r="A1258" s="33"/>
      <c r="D1258" s="5"/>
    </row>
    <row r="1259" spans="1:4" x14ac:dyDescent="0.25">
      <c r="A1259" s="33"/>
      <c r="D1259" s="5"/>
    </row>
    <row r="1260" spans="1:4" x14ac:dyDescent="0.25">
      <c r="A1260" s="33"/>
      <c r="D1260" s="5"/>
    </row>
    <row r="1261" spans="1:4" x14ac:dyDescent="0.25">
      <c r="A1261" s="33"/>
      <c r="D1261" s="5"/>
    </row>
    <row r="1262" spans="1:4" x14ac:dyDescent="0.25">
      <c r="A1262" s="33"/>
      <c r="D1262" s="5"/>
    </row>
    <row r="1263" spans="1:4" x14ac:dyDescent="0.25">
      <c r="A1263" s="33"/>
      <c r="D1263" s="5"/>
    </row>
    <row r="1264" spans="1:4" x14ac:dyDescent="0.25">
      <c r="A1264" s="33"/>
      <c r="D1264" s="5"/>
    </row>
    <row r="1265" spans="1:4" x14ac:dyDescent="0.25">
      <c r="A1265" s="33"/>
      <c r="D1265" s="5"/>
    </row>
    <row r="1266" spans="1:4" x14ac:dyDescent="0.25">
      <c r="A1266" s="33"/>
      <c r="D1266" s="5"/>
    </row>
    <row r="1267" spans="1:4" x14ac:dyDescent="0.25">
      <c r="A1267" s="33"/>
      <c r="D1267" s="5"/>
    </row>
    <row r="1268" spans="1:4" x14ac:dyDescent="0.25">
      <c r="A1268" s="33"/>
      <c r="D1268" s="5"/>
    </row>
    <row r="1269" spans="1:4" x14ac:dyDescent="0.25">
      <c r="A1269" s="33"/>
      <c r="D1269" s="5"/>
    </row>
    <row r="1270" spans="1:4" x14ac:dyDescent="0.25">
      <c r="A1270" s="33"/>
      <c r="D1270" s="5"/>
    </row>
    <row r="1271" spans="1:4" x14ac:dyDescent="0.25">
      <c r="A1271" s="33"/>
      <c r="D1271" s="5"/>
    </row>
    <row r="1272" spans="1:4" x14ac:dyDescent="0.25">
      <c r="A1272" s="33"/>
      <c r="D1272" s="5"/>
    </row>
    <row r="1273" spans="1:4" x14ac:dyDescent="0.25">
      <c r="A1273" s="33"/>
      <c r="D1273" s="5"/>
    </row>
    <row r="1274" spans="1:4" x14ac:dyDescent="0.25">
      <c r="A1274" s="33"/>
      <c r="D1274" s="5"/>
    </row>
    <row r="1275" spans="1:4" x14ac:dyDescent="0.25">
      <c r="A1275" s="33"/>
      <c r="D1275" s="5"/>
    </row>
    <row r="1276" spans="1:4" x14ac:dyDescent="0.25">
      <c r="A1276" s="33"/>
      <c r="D1276" s="5"/>
    </row>
    <row r="1277" spans="1:4" x14ac:dyDescent="0.25">
      <c r="A1277" s="33"/>
      <c r="D1277" s="5"/>
    </row>
    <row r="1278" spans="1:4" x14ac:dyDescent="0.25">
      <c r="A1278" s="33"/>
      <c r="D1278" s="5"/>
    </row>
    <row r="1279" spans="1:4" x14ac:dyDescent="0.25">
      <c r="A1279" s="33"/>
      <c r="D1279" s="5"/>
    </row>
    <row r="1280" spans="1:4" x14ac:dyDescent="0.25">
      <c r="A1280" s="33"/>
      <c r="D1280" s="5"/>
    </row>
    <row r="1281" spans="1:4" x14ac:dyDescent="0.25">
      <c r="A1281" s="33"/>
      <c r="D1281" s="5"/>
    </row>
    <row r="1282" spans="1:4" x14ac:dyDescent="0.25">
      <c r="A1282" s="33"/>
      <c r="D1282" s="5"/>
    </row>
    <row r="1283" spans="1:4" x14ac:dyDescent="0.25">
      <c r="A1283" s="33"/>
      <c r="D1283" s="5"/>
    </row>
    <row r="1284" spans="1:4" x14ac:dyDescent="0.25">
      <c r="A1284" s="33"/>
      <c r="D1284" s="5"/>
    </row>
    <row r="1285" spans="1:4" x14ac:dyDescent="0.25">
      <c r="A1285" s="33"/>
      <c r="D1285" s="5"/>
    </row>
    <row r="1286" spans="1:4" x14ac:dyDescent="0.25">
      <c r="A1286" s="33"/>
      <c r="D1286" s="5"/>
    </row>
    <row r="1287" spans="1:4" x14ac:dyDescent="0.25">
      <c r="A1287" s="33"/>
      <c r="D1287" s="5"/>
    </row>
    <row r="1288" spans="1:4" x14ac:dyDescent="0.25">
      <c r="A1288" s="33"/>
      <c r="D1288" s="5"/>
    </row>
    <row r="1289" spans="1:4" x14ac:dyDescent="0.25">
      <c r="A1289" s="33"/>
      <c r="D1289" s="5"/>
    </row>
    <row r="1290" spans="1:4" x14ac:dyDescent="0.25">
      <c r="A1290" s="33"/>
      <c r="D1290" s="5"/>
    </row>
    <row r="1291" spans="1:4" x14ac:dyDescent="0.25">
      <c r="A1291" s="33"/>
      <c r="D1291" s="5"/>
    </row>
    <row r="1292" spans="1:4" x14ac:dyDescent="0.25">
      <c r="A1292" s="33"/>
      <c r="D1292" s="5"/>
    </row>
    <row r="1293" spans="1:4" x14ac:dyDescent="0.25">
      <c r="A1293" s="33"/>
      <c r="D1293" s="5"/>
    </row>
    <row r="1294" spans="1:4" x14ac:dyDescent="0.25">
      <c r="A1294" s="33"/>
      <c r="D1294" s="5"/>
    </row>
    <row r="1295" spans="1:4" x14ac:dyDescent="0.25">
      <c r="A1295" s="33"/>
      <c r="D1295" s="5"/>
    </row>
    <row r="1296" spans="1:4" x14ac:dyDescent="0.25">
      <c r="A1296" s="33"/>
      <c r="D1296" s="5"/>
    </row>
    <row r="1297" spans="1:4" x14ac:dyDescent="0.25">
      <c r="A1297" s="33"/>
      <c r="D1297" s="5"/>
    </row>
    <row r="1298" spans="1:4" x14ac:dyDescent="0.25">
      <c r="A1298" s="33"/>
      <c r="D1298" s="5"/>
    </row>
    <row r="1299" spans="1:4" x14ac:dyDescent="0.25">
      <c r="A1299" s="33"/>
      <c r="D1299" s="5"/>
    </row>
    <row r="1300" spans="1:4" x14ac:dyDescent="0.25">
      <c r="A1300" s="33"/>
      <c r="D1300" s="5"/>
    </row>
    <row r="1301" spans="1:4" x14ac:dyDescent="0.25">
      <c r="A1301" s="33"/>
      <c r="D1301" s="5"/>
    </row>
    <row r="1302" spans="1:4" x14ac:dyDescent="0.25">
      <c r="A1302" s="33"/>
      <c r="D1302" s="5"/>
    </row>
    <row r="1303" spans="1:4" x14ac:dyDescent="0.25">
      <c r="A1303" s="33"/>
      <c r="D1303" s="5"/>
    </row>
    <row r="1304" spans="1:4" x14ac:dyDescent="0.25">
      <c r="A1304" s="33"/>
      <c r="D1304" s="5"/>
    </row>
    <row r="1305" spans="1:4" x14ac:dyDescent="0.25">
      <c r="A1305" s="33"/>
      <c r="D1305" s="5"/>
    </row>
    <row r="1306" spans="1:4" x14ac:dyDescent="0.25">
      <c r="A1306" s="33"/>
      <c r="D1306" s="5"/>
    </row>
    <row r="1307" spans="1:4" x14ac:dyDescent="0.25">
      <c r="A1307" s="33"/>
      <c r="D1307" s="5"/>
    </row>
    <row r="1308" spans="1:4" x14ac:dyDescent="0.25">
      <c r="A1308" s="33"/>
      <c r="D1308" s="5"/>
    </row>
    <row r="1309" spans="1:4" x14ac:dyDescent="0.25">
      <c r="A1309" s="33"/>
      <c r="D1309" s="5"/>
    </row>
    <row r="1310" spans="1:4" x14ac:dyDescent="0.25">
      <c r="A1310" s="33"/>
      <c r="D1310" s="5"/>
    </row>
    <row r="1311" spans="1:4" x14ac:dyDescent="0.25">
      <c r="A1311" s="33"/>
      <c r="D1311" s="5"/>
    </row>
    <row r="1312" spans="1:4" x14ac:dyDescent="0.25">
      <c r="A1312" s="33"/>
      <c r="D1312" s="5"/>
    </row>
    <row r="1313" spans="1:4" x14ac:dyDescent="0.25">
      <c r="A1313" s="33"/>
      <c r="D1313" s="5"/>
    </row>
    <row r="1314" spans="1:4" x14ac:dyDescent="0.25">
      <c r="A1314" s="33"/>
      <c r="D1314" s="5"/>
    </row>
    <row r="1315" spans="1:4" x14ac:dyDescent="0.25">
      <c r="A1315" s="33"/>
      <c r="D1315" s="5"/>
    </row>
    <row r="1316" spans="1:4" x14ac:dyDescent="0.25">
      <c r="A1316" s="33"/>
      <c r="D1316" s="5"/>
    </row>
    <row r="1317" spans="1:4" x14ac:dyDescent="0.25">
      <c r="A1317" s="33"/>
      <c r="D1317" s="5"/>
    </row>
    <row r="1318" spans="1:4" x14ac:dyDescent="0.25">
      <c r="A1318" s="33"/>
      <c r="D1318" s="5"/>
    </row>
    <row r="1319" spans="1:4" x14ac:dyDescent="0.25">
      <c r="A1319" s="33"/>
      <c r="D1319" s="5"/>
    </row>
    <row r="1320" spans="1:4" x14ac:dyDescent="0.25">
      <c r="A1320" s="33"/>
      <c r="D1320" s="5"/>
    </row>
    <row r="1321" spans="1:4" x14ac:dyDescent="0.25">
      <c r="A1321" s="33"/>
      <c r="D1321" s="5"/>
    </row>
    <row r="1322" spans="1:4" x14ac:dyDescent="0.25">
      <c r="A1322" s="33"/>
      <c r="D1322" s="5"/>
    </row>
    <row r="1323" spans="1:4" x14ac:dyDescent="0.25">
      <c r="A1323" s="33"/>
      <c r="D1323" s="5"/>
    </row>
    <row r="1324" spans="1:4" x14ac:dyDescent="0.25">
      <c r="A1324" s="33"/>
      <c r="D1324" s="5"/>
    </row>
    <row r="1325" spans="1:4" x14ac:dyDescent="0.25">
      <c r="A1325" s="33"/>
      <c r="D1325" s="5"/>
    </row>
    <row r="1326" spans="1:4" x14ac:dyDescent="0.25">
      <c r="A1326" s="33"/>
      <c r="D1326" s="5"/>
    </row>
    <row r="1327" spans="1:4" x14ac:dyDescent="0.25">
      <c r="A1327" s="33"/>
      <c r="D1327" s="5"/>
    </row>
    <row r="1328" spans="1:4" x14ac:dyDescent="0.25">
      <c r="A1328" s="33"/>
      <c r="D1328" s="5"/>
    </row>
    <row r="1329" spans="1:4" x14ac:dyDescent="0.25">
      <c r="A1329" s="33"/>
      <c r="D1329" s="5"/>
    </row>
    <row r="1330" spans="1:4" x14ac:dyDescent="0.25">
      <c r="A1330" s="33"/>
      <c r="D1330" s="5"/>
    </row>
    <row r="1331" spans="1:4" x14ac:dyDescent="0.25">
      <c r="A1331" s="33"/>
      <c r="D1331" s="5"/>
    </row>
    <row r="1332" spans="1:4" x14ac:dyDescent="0.25">
      <c r="A1332" s="33"/>
      <c r="D1332" s="5"/>
    </row>
    <row r="1333" spans="1:4" x14ac:dyDescent="0.25">
      <c r="A1333" s="33"/>
      <c r="D1333" s="5"/>
    </row>
    <row r="1334" spans="1:4" x14ac:dyDescent="0.25">
      <c r="A1334" s="33"/>
      <c r="D1334" s="5"/>
    </row>
    <row r="1335" spans="1:4" x14ac:dyDescent="0.25">
      <c r="A1335" s="33"/>
      <c r="D1335" s="5"/>
    </row>
    <row r="1336" spans="1:4" x14ac:dyDescent="0.25">
      <c r="A1336" s="33"/>
      <c r="D1336" s="5"/>
    </row>
    <row r="1337" spans="1:4" x14ac:dyDescent="0.25">
      <c r="A1337" s="33"/>
      <c r="D1337" s="5"/>
    </row>
    <row r="1338" spans="1:4" x14ac:dyDescent="0.25">
      <c r="A1338" s="33"/>
      <c r="D1338" s="5"/>
    </row>
    <row r="1339" spans="1:4" x14ac:dyDescent="0.25">
      <c r="A1339" s="33"/>
      <c r="D1339" s="5"/>
    </row>
    <row r="1340" spans="1:4" x14ac:dyDescent="0.25">
      <c r="A1340" s="33"/>
      <c r="D1340" s="5"/>
    </row>
    <row r="1341" spans="1:4" x14ac:dyDescent="0.25">
      <c r="A1341" s="33"/>
      <c r="D1341" s="5"/>
    </row>
    <row r="1342" spans="1:4" x14ac:dyDescent="0.25">
      <c r="A1342" s="33"/>
      <c r="D1342" s="5"/>
    </row>
    <row r="1343" spans="1:4" x14ac:dyDescent="0.25">
      <c r="A1343" s="33"/>
      <c r="D1343" s="5"/>
    </row>
    <row r="1344" spans="1:4" x14ac:dyDescent="0.25">
      <c r="A1344" s="33"/>
      <c r="D1344" s="5"/>
    </row>
    <row r="1345" spans="1:4" x14ac:dyDescent="0.25">
      <c r="A1345" s="33"/>
      <c r="D1345" s="5"/>
    </row>
    <row r="1346" spans="1:4" x14ac:dyDescent="0.25">
      <c r="A1346" s="33"/>
      <c r="D1346" s="5"/>
    </row>
    <row r="1347" spans="1:4" x14ac:dyDescent="0.25">
      <c r="A1347" s="33"/>
      <c r="D1347" s="5"/>
    </row>
    <row r="1348" spans="1:4" x14ac:dyDescent="0.25">
      <c r="A1348" s="33"/>
      <c r="D1348" s="5"/>
    </row>
    <row r="1349" spans="1:4" x14ac:dyDescent="0.25">
      <c r="A1349" s="33"/>
      <c r="D1349" s="5"/>
    </row>
    <row r="1350" spans="1:4" x14ac:dyDescent="0.25">
      <c r="A1350" s="33"/>
      <c r="D1350" s="5"/>
    </row>
    <row r="1351" spans="1:4" x14ac:dyDescent="0.25">
      <c r="A1351" s="33"/>
      <c r="D1351" s="5"/>
    </row>
    <row r="1352" spans="1:4" x14ac:dyDescent="0.25">
      <c r="A1352" s="33"/>
      <c r="D1352" s="5"/>
    </row>
    <row r="1353" spans="1:4" x14ac:dyDescent="0.25">
      <c r="A1353" s="33"/>
      <c r="D1353" s="5"/>
    </row>
    <row r="1354" spans="1:4" x14ac:dyDescent="0.25">
      <c r="A1354" s="33"/>
      <c r="D1354" s="5"/>
    </row>
    <row r="1355" spans="1:4" x14ac:dyDescent="0.25">
      <c r="A1355" s="33"/>
      <c r="D1355" s="5"/>
    </row>
    <row r="1356" spans="1:4" x14ac:dyDescent="0.25">
      <c r="A1356" s="33"/>
      <c r="D1356" s="5"/>
    </row>
    <row r="1357" spans="1:4" x14ac:dyDescent="0.25">
      <c r="A1357" s="33"/>
      <c r="D1357" s="5"/>
    </row>
    <row r="1358" spans="1:4" x14ac:dyDescent="0.25">
      <c r="A1358" s="33"/>
      <c r="D1358" s="5"/>
    </row>
    <row r="1359" spans="1:4" x14ac:dyDescent="0.25">
      <c r="A1359" s="33"/>
      <c r="D1359" s="5"/>
    </row>
    <row r="1360" spans="1:4" x14ac:dyDescent="0.25">
      <c r="A1360" s="33"/>
      <c r="D1360" s="5"/>
    </row>
    <row r="1361" spans="1:4" x14ac:dyDescent="0.25">
      <c r="A1361" s="33"/>
      <c r="D1361" s="5"/>
    </row>
    <row r="1362" spans="1:4" x14ac:dyDescent="0.25">
      <c r="A1362" s="33"/>
      <c r="D1362" s="5"/>
    </row>
    <row r="1363" spans="1:4" x14ac:dyDescent="0.25">
      <c r="A1363" s="33"/>
      <c r="D1363" s="5"/>
    </row>
    <row r="1364" spans="1:4" x14ac:dyDescent="0.25">
      <c r="A1364" s="33"/>
      <c r="D1364" s="5"/>
    </row>
    <row r="1365" spans="1:4" x14ac:dyDescent="0.25">
      <c r="A1365" s="33"/>
      <c r="D1365" s="5"/>
    </row>
    <row r="1366" spans="1:4" x14ac:dyDescent="0.25">
      <c r="A1366" s="33"/>
      <c r="D1366" s="5"/>
    </row>
    <row r="1367" spans="1:4" x14ac:dyDescent="0.25">
      <c r="A1367" s="33"/>
      <c r="D1367" s="5"/>
    </row>
    <row r="1368" spans="1:4" x14ac:dyDescent="0.25">
      <c r="A1368" s="33"/>
      <c r="D1368" s="5"/>
    </row>
    <row r="1369" spans="1:4" x14ac:dyDescent="0.25">
      <c r="A1369" s="33"/>
      <c r="D1369" s="5"/>
    </row>
    <row r="1370" spans="1:4" x14ac:dyDescent="0.25">
      <c r="A1370" s="33"/>
      <c r="D1370" s="5"/>
    </row>
    <row r="1371" spans="1:4" x14ac:dyDescent="0.25">
      <c r="A1371" s="33"/>
      <c r="D1371" s="5"/>
    </row>
    <row r="1372" spans="1:4" x14ac:dyDescent="0.25">
      <c r="A1372" s="33"/>
      <c r="D1372" s="5"/>
    </row>
    <row r="1373" spans="1:4" x14ac:dyDescent="0.25">
      <c r="A1373" s="33"/>
      <c r="D1373" s="5"/>
    </row>
    <row r="1374" spans="1:4" x14ac:dyDescent="0.25">
      <c r="A1374" s="33"/>
      <c r="D1374" s="5"/>
    </row>
    <row r="1375" spans="1:4" x14ac:dyDescent="0.25">
      <c r="A1375" s="33"/>
      <c r="D1375" s="5"/>
    </row>
    <row r="1376" spans="1:4" x14ac:dyDescent="0.25">
      <c r="A1376" s="33"/>
      <c r="D1376" s="5"/>
    </row>
    <row r="1377" spans="1:4" x14ac:dyDescent="0.25">
      <c r="A1377" s="33"/>
      <c r="D1377" s="5"/>
    </row>
    <row r="1378" spans="1:4" x14ac:dyDescent="0.25">
      <c r="A1378" s="33"/>
      <c r="D1378" s="5"/>
    </row>
    <row r="1379" spans="1:4" x14ac:dyDescent="0.25">
      <c r="A1379" s="33"/>
      <c r="D1379" s="5"/>
    </row>
    <row r="1380" spans="1:4" x14ac:dyDescent="0.25">
      <c r="A1380" s="33"/>
      <c r="D1380" s="5"/>
    </row>
    <row r="1381" spans="1:4" x14ac:dyDescent="0.25">
      <c r="A1381" s="33"/>
      <c r="D1381" s="5"/>
    </row>
    <row r="1382" spans="1:4" x14ac:dyDescent="0.25">
      <c r="A1382" s="33"/>
      <c r="D1382" s="5"/>
    </row>
    <row r="1383" spans="1:4" x14ac:dyDescent="0.25">
      <c r="A1383" s="33"/>
      <c r="D1383" s="5"/>
    </row>
    <row r="1384" spans="1:4" x14ac:dyDescent="0.25">
      <c r="A1384" s="33"/>
      <c r="D1384" s="5"/>
    </row>
    <row r="1385" spans="1:4" x14ac:dyDescent="0.25">
      <c r="A1385" s="33"/>
      <c r="D1385" s="5"/>
    </row>
    <row r="1386" spans="1:4" x14ac:dyDescent="0.25">
      <c r="A1386" s="33"/>
      <c r="D1386" s="5"/>
    </row>
    <row r="1387" spans="1:4" x14ac:dyDescent="0.25">
      <c r="A1387" s="33"/>
      <c r="D1387" s="5"/>
    </row>
    <row r="1388" spans="1:4" x14ac:dyDescent="0.25">
      <c r="A1388" s="33"/>
      <c r="D1388" s="5"/>
    </row>
    <row r="1389" spans="1:4" x14ac:dyDescent="0.25">
      <c r="A1389" s="33"/>
      <c r="D1389" s="5"/>
    </row>
    <row r="1390" spans="1:4" x14ac:dyDescent="0.25">
      <c r="A1390" s="33"/>
      <c r="D1390" s="5"/>
    </row>
    <row r="1391" spans="1:4" x14ac:dyDescent="0.25">
      <c r="A1391" s="33"/>
      <c r="D1391" s="5"/>
    </row>
    <row r="1392" spans="1:4" x14ac:dyDescent="0.25">
      <c r="A1392" s="33"/>
      <c r="D1392" s="5"/>
    </row>
    <row r="1393" spans="1:4" x14ac:dyDescent="0.25">
      <c r="A1393" s="33"/>
      <c r="D1393" s="5"/>
    </row>
    <row r="1394" spans="1:4" x14ac:dyDescent="0.25">
      <c r="A1394" s="33"/>
      <c r="D1394" s="5"/>
    </row>
    <row r="1395" spans="1:4" x14ac:dyDescent="0.25">
      <c r="A1395" s="33"/>
      <c r="D1395" s="5"/>
    </row>
    <row r="1396" spans="1:4" x14ac:dyDescent="0.25">
      <c r="A1396" s="33"/>
      <c r="D1396" s="5"/>
    </row>
    <row r="1397" spans="1:4" x14ac:dyDescent="0.25">
      <c r="A1397" s="33"/>
      <c r="D1397" s="5"/>
    </row>
    <row r="1398" spans="1:4" x14ac:dyDescent="0.25">
      <c r="A1398" s="33"/>
      <c r="D1398" s="5"/>
    </row>
    <row r="1399" spans="1:4" x14ac:dyDescent="0.25">
      <c r="A1399" s="33"/>
      <c r="D1399" s="5"/>
    </row>
    <row r="1400" spans="1:4" x14ac:dyDescent="0.25">
      <c r="A1400" s="33"/>
      <c r="D1400" s="5"/>
    </row>
    <row r="1401" spans="1:4" x14ac:dyDescent="0.25">
      <c r="A1401" s="33"/>
      <c r="D1401" s="5"/>
    </row>
    <row r="1402" spans="1:4" x14ac:dyDescent="0.25">
      <c r="A1402" s="33"/>
      <c r="D1402" s="5"/>
    </row>
    <row r="1403" spans="1:4" x14ac:dyDescent="0.25">
      <c r="A1403" s="33"/>
      <c r="D1403" s="5"/>
    </row>
    <row r="1404" spans="1:4" x14ac:dyDescent="0.25">
      <c r="A1404" s="33"/>
      <c r="D1404" s="5"/>
    </row>
    <row r="1405" spans="1:4" x14ac:dyDescent="0.25">
      <c r="A1405" s="33"/>
      <c r="D1405" s="5"/>
    </row>
    <row r="1406" spans="1:4" x14ac:dyDescent="0.25">
      <c r="A1406" s="33"/>
      <c r="D1406" s="5"/>
    </row>
    <row r="1407" spans="1:4" x14ac:dyDescent="0.25">
      <c r="A1407" s="33"/>
      <c r="D1407" s="5"/>
    </row>
    <row r="1408" spans="1:4" x14ac:dyDescent="0.25">
      <c r="A1408" s="33"/>
      <c r="D1408" s="5"/>
    </row>
    <row r="1409" spans="1:4" x14ac:dyDescent="0.25">
      <c r="A1409" s="33"/>
      <c r="D1409" s="5"/>
    </row>
    <row r="1410" spans="1:4" x14ac:dyDescent="0.25">
      <c r="A1410" s="33"/>
      <c r="D1410" s="5"/>
    </row>
    <row r="1411" spans="1:4" x14ac:dyDescent="0.25">
      <c r="A1411" s="33"/>
      <c r="D1411" s="5"/>
    </row>
    <row r="1412" spans="1:4" x14ac:dyDescent="0.25">
      <c r="A1412" s="33"/>
      <c r="D1412" s="5"/>
    </row>
    <row r="1413" spans="1:4" x14ac:dyDescent="0.25">
      <c r="A1413" s="33"/>
      <c r="D1413" s="5"/>
    </row>
    <row r="1414" spans="1:4" x14ac:dyDescent="0.25">
      <c r="A1414" s="33"/>
      <c r="D1414" s="5"/>
    </row>
    <row r="1415" spans="1:4" x14ac:dyDescent="0.25">
      <c r="A1415" s="33"/>
      <c r="D1415" s="5"/>
    </row>
    <row r="1416" spans="1:4" x14ac:dyDescent="0.25">
      <c r="A1416" s="33"/>
      <c r="D1416" s="5"/>
    </row>
    <row r="1417" spans="1:4" x14ac:dyDescent="0.25">
      <c r="A1417" s="33"/>
      <c r="D1417" s="5"/>
    </row>
    <row r="1418" spans="1:4" x14ac:dyDescent="0.25">
      <c r="A1418" s="33"/>
      <c r="D1418" s="5"/>
    </row>
    <row r="1419" spans="1:4" x14ac:dyDescent="0.25">
      <c r="A1419" s="33"/>
      <c r="D1419" s="5"/>
    </row>
    <row r="1420" spans="1:4" x14ac:dyDescent="0.25">
      <c r="A1420" s="33"/>
      <c r="D1420" s="5"/>
    </row>
    <row r="1421" spans="1:4" x14ac:dyDescent="0.25">
      <c r="A1421" s="33"/>
      <c r="D1421" s="5"/>
    </row>
    <row r="1422" spans="1:4" x14ac:dyDescent="0.25">
      <c r="A1422" s="33"/>
      <c r="D1422" s="5"/>
    </row>
    <row r="1423" spans="1:4" x14ac:dyDescent="0.25">
      <c r="A1423" s="33"/>
      <c r="D1423" s="5"/>
    </row>
    <row r="1424" spans="1:4" x14ac:dyDescent="0.25">
      <c r="A1424" s="33"/>
      <c r="D1424" s="5"/>
    </row>
    <row r="1425" spans="1:4" x14ac:dyDescent="0.25">
      <c r="A1425" s="33"/>
      <c r="D1425" s="5"/>
    </row>
    <row r="1426" spans="1:4" x14ac:dyDescent="0.25">
      <c r="A1426" s="33"/>
      <c r="D1426" s="5"/>
    </row>
    <row r="1427" spans="1:4" x14ac:dyDescent="0.25">
      <c r="A1427" s="33"/>
      <c r="D1427" s="5"/>
    </row>
    <row r="1428" spans="1:4" x14ac:dyDescent="0.25">
      <c r="A1428" s="33"/>
      <c r="D1428" s="5"/>
    </row>
    <row r="1429" spans="1:4" x14ac:dyDescent="0.25">
      <c r="A1429" s="33"/>
      <c r="D1429" s="5"/>
    </row>
    <row r="1430" spans="1:4" x14ac:dyDescent="0.25">
      <c r="A1430" s="33"/>
      <c r="D1430" s="5"/>
    </row>
    <row r="1431" spans="1:4" x14ac:dyDescent="0.25">
      <c r="A1431" s="33"/>
      <c r="D1431" s="5"/>
    </row>
    <row r="1432" spans="1:4" x14ac:dyDescent="0.25">
      <c r="A1432" s="33"/>
      <c r="D1432" s="5"/>
    </row>
    <row r="1433" spans="1:4" x14ac:dyDescent="0.25">
      <c r="A1433" s="33"/>
      <c r="D1433" s="5"/>
    </row>
    <row r="1434" spans="1:4" x14ac:dyDescent="0.25">
      <c r="A1434" s="33"/>
      <c r="D1434" s="5"/>
    </row>
    <row r="1435" spans="1:4" x14ac:dyDescent="0.25">
      <c r="A1435" s="33"/>
      <c r="D1435" s="5"/>
    </row>
    <row r="1436" spans="1:4" x14ac:dyDescent="0.25">
      <c r="A1436" s="33"/>
      <c r="D1436" s="5"/>
    </row>
    <row r="1437" spans="1:4" x14ac:dyDescent="0.25">
      <c r="A1437" s="33"/>
      <c r="D1437" s="5"/>
    </row>
    <row r="1438" spans="1:4" x14ac:dyDescent="0.25">
      <c r="A1438" s="33"/>
      <c r="D1438" s="5"/>
    </row>
    <row r="1439" spans="1:4" x14ac:dyDescent="0.25">
      <c r="A1439" s="33"/>
      <c r="D1439" s="5"/>
    </row>
    <row r="1440" spans="1:4" x14ac:dyDescent="0.25">
      <c r="A1440" s="33"/>
      <c r="D1440" s="5"/>
    </row>
    <row r="1441" spans="1:4" x14ac:dyDescent="0.25">
      <c r="A1441" s="33"/>
      <c r="D1441" s="5"/>
    </row>
    <row r="1442" spans="1:4" x14ac:dyDescent="0.25">
      <c r="A1442" s="33"/>
      <c r="D1442" s="5"/>
    </row>
    <row r="1443" spans="1:4" x14ac:dyDescent="0.25">
      <c r="A1443" s="33"/>
      <c r="D1443" s="5"/>
    </row>
    <row r="1444" spans="1:4" x14ac:dyDescent="0.25">
      <c r="A1444" s="33"/>
      <c r="D1444" s="5"/>
    </row>
    <row r="1445" spans="1:4" x14ac:dyDescent="0.25">
      <c r="A1445" s="33"/>
      <c r="D1445" s="5"/>
    </row>
    <row r="1446" spans="1:4" x14ac:dyDescent="0.25">
      <c r="A1446" s="33"/>
      <c r="D1446" s="5"/>
    </row>
    <row r="1447" spans="1:4" x14ac:dyDescent="0.25">
      <c r="A1447" s="33"/>
      <c r="D1447" s="5"/>
    </row>
    <row r="1448" spans="1:4" x14ac:dyDescent="0.25">
      <c r="A1448" s="33"/>
      <c r="D1448" s="5"/>
    </row>
    <row r="1449" spans="1:4" x14ac:dyDescent="0.25">
      <c r="A1449" s="33"/>
      <c r="D1449" s="5"/>
    </row>
    <row r="1450" spans="1:4" x14ac:dyDescent="0.25">
      <c r="A1450" s="33"/>
      <c r="D1450" s="5"/>
    </row>
    <row r="1451" spans="1:4" x14ac:dyDescent="0.25">
      <c r="A1451" s="33"/>
      <c r="D1451" s="5"/>
    </row>
    <row r="1452" spans="1:4" x14ac:dyDescent="0.25">
      <c r="A1452" s="33"/>
      <c r="D1452" s="5"/>
    </row>
    <row r="1453" spans="1:4" x14ac:dyDescent="0.25">
      <c r="A1453" s="33"/>
      <c r="D1453" s="5"/>
    </row>
    <row r="1454" spans="1:4" x14ac:dyDescent="0.25">
      <c r="A1454" s="33"/>
      <c r="D1454" s="5"/>
    </row>
    <row r="1455" spans="1:4" x14ac:dyDescent="0.25">
      <c r="A1455" s="33"/>
      <c r="D1455" s="5"/>
    </row>
    <row r="1456" spans="1:4" x14ac:dyDescent="0.25">
      <c r="A1456" s="33"/>
      <c r="D1456" s="5"/>
    </row>
    <row r="1457" spans="1:4" x14ac:dyDescent="0.25">
      <c r="A1457" s="33"/>
      <c r="D1457" s="5"/>
    </row>
    <row r="1458" spans="1:4" x14ac:dyDescent="0.25">
      <c r="A1458" s="33"/>
      <c r="D1458" s="5"/>
    </row>
    <row r="1459" spans="1:4" x14ac:dyDescent="0.25">
      <c r="A1459" s="33"/>
      <c r="D1459" s="5"/>
    </row>
    <row r="1460" spans="1:4" x14ac:dyDescent="0.25">
      <c r="A1460" s="33"/>
      <c r="D1460" s="5"/>
    </row>
    <row r="1461" spans="1:4" x14ac:dyDescent="0.25">
      <c r="A1461" s="33"/>
      <c r="D1461" s="5"/>
    </row>
    <row r="1462" spans="1:4" x14ac:dyDescent="0.25">
      <c r="A1462" s="33"/>
      <c r="D1462" s="5"/>
    </row>
    <row r="1463" spans="1:4" x14ac:dyDescent="0.25">
      <c r="A1463" s="33"/>
      <c r="D1463" s="5"/>
    </row>
    <row r="1464" spans="1:4" x14ac:dyDescent="0.25">
      <c r="A1464" s="33"/>
      <c r="D1464" s="5"/>
    </row>
    <row r="1465" spans="1:4" x14ac:dyDescent="0.25">
      <c r="A1465" s="33"/>
      <c r="D1465" s="5"/>
    </row>
    <row r="1466" spans="1:4" x14ac:dyDescent="0.25">
      <c r="A1466" s="33"/>
      <c r="D1466" s="5"/>
    </row>
    <row r="1467" spans="1:4" x14ac:dyDescent="0.25">
      <c r="A1467" s="33"/>
      <c r="D1467" s="5"/>
    </row>
    <row r="1468" spans="1:4" x14ac:dyDescent="0.25">
      <c r="A1468" s="33"/>
      <c r="D1468" s="5"/>
    </row>
    <row r="1469" spans="1:4" x14ac:dyDescent="0.25">
      <c r="A1469" s="33"/>
      <c r="D1469" s="5"/>
    </row>
    <row r="1470" spans="1:4" x14ac:dyDescent="0.25">
      <c r="A1470" s="33"/>
      <c r="D1470" s="5"/>
    </row>
    <row r="1471" spans="1:4" x14ac:dyDescent="0.25">
      <c r="A1471" s="33"/>
      <c r="D1471" s="5"/>
    </row>
    <row r="1472" spans="1:4" x14ac:dyDescent="0.25">
      <c r="A1472" s="33"/>
      <c r="D1472" s="5"/>
    </row>
    <row r="1473" spans="1:4" x14ac:dyDescent="0.25">
      <c r="A1473" s="33"/>
      <c r="D1473" s="5"/>
    </row>
    <row r="1474" spans="1:4" x14ac:dyDescent="0.25">
      <c r="A1474" s="33"/>
      <c r="D1474" s="5"/>
    </row>
    <row r="1475" spans="1:4" x14ac:dyDescent="0.25">
      <c r="A1475" s="33"/>
      <c r="D1475" s="5"/>
    </row>
    <row r="1476" spans="1:4" x14ac:dyDescent="0.25">
      <c r="A1476" s="33"/>
      <c r="D1476" s="5"/>
    </row>
    <row r="1477" spans="1:4" x14ac:dyDescent="0.25">
      <c r="A1477" s="33"/>
      <c r="D1477" s="5"/>
    </row>
    <row r="1478" spans="1:4" x14ac:dyDescent="0.25">
      <c r="A1478" s="33"/>
      <c r="D1478" s="5"/>
    </row>
    <row r="1479" spans="1:4" x14ac:dyDescent="0.25">
      <c r="A1479" s="33"/>
      <c r="D1479" s="5"/>
    </row>
    <row r="1480" spans="1:4" x14ac:dyDescent="0.25">
      <c r="A1480" s="33"/>
      <c r="D1480" s="5"/>
    </row>
    <row r="1481" spans="1:4" x14ac:dyDescent="0.25">
      <c r="A1481" s="33"/>
      <c r="D1481" s="5"/>
    </row>
    <row r="1482" spans="1:4" x14ac:dyDescent="0.25">
      <c r="A1482" s="33"/>
      <c r="D1482" s="5"/>
    </row>
    <row r="1483" spans="1:4" x14ac:dyDescent="0.25">
      <c r="A1483" s="33"/>
      <c r="D1483" s="5"/>
    </row>
    <row r="1484" spans="1:4" x14ac:dyDescent="0.25">
      <c r="A1484" s="33"/>
      <c r="D1484" s="5"/>
    </row>
    <row r="1485" spans="1:4" x14ac:dyDescent="0.25">
      <c r="A1485" s="33"/>
      <c r="D1485" s="5"/>
    </row>
    <row r="1486" spans="1:4" x14ac:dyDescent="0.25">
      <c r="A1486" s="33"/>
      <c r="D1486" s="5"/>
    </row>
    <row r="1487" spans="1:4" x14ac:dyDescent="0.25">
      <c r="A1487" s="33"/>
      <c r="D1487" s="5"/>
    </row>
    <row r="1488" spans="1:4" x14ac:dyDescent="0.25">
      <c r="A1488" s="33"/>
      <c r="D1488" s="5"/>
    </row>
    <row r="1489" spans="1:4" x14ac:dyDescent="0.25">
      <c r="A1489" s="33"/>
      <c r="D1489" s="5"/>
    </row>
    <row r="1490" spans="1:4" x14ac:dyDescent="0.25">
      <c r="A1490" s="33"/>
      <c r="D1490" s="5"/>
    </row>
    <row r="1491" spans="1:4" x14ac:dyDescent="0.25">
      <c r="A1491" s="33"/>
      <c r="D1491" s="5"/>
    </row>
    <row r="1492" spans="1:4" x14ac:dyDescent="0.25">
      <c r="A1492" s="33"/>
      <c r="D1492" s="5"/>
    </row>
    <row r="1493" spans="1:4" x14ac:dyDescent="0.25">
      <c r="A1493" s="33"/>
      <c r="D1493" s="5"/>
    </row>
    <row r="1494" spans="1:4" x14ac:dyDescent="0.25">
      <c r="A1494" s="33"/>
      <c r="D1494" s="5"/>
    </row>
    <row r="1495" spans="1:4" x14ac:dyDescent="0.25">
      <c r="A1495" s="33"/>
      <c r="D1495" s="5"/>
    </row>
    <row r="1496" spans="1:4" x14ac:dyDescent="0.25">
      <c r="A1496" s="33"/>
      <c r="D1496" s="5"/>
    </row>
    <row r="1497" spans="1:4" x14ac:dyDescent="0.25">
      <c r="A1497" s="33"/>
      <c r="D1497" s="5"/>
    </row>
    <row r="1498" spans="1:4" x14ac:dyDescent="0.25">
      <c r="A1498" s="33"/>
      <c r="D1498" s="5"/>
    </row>
    <row r="1499" spans="1:4" x14ac:dyDescent="0.25">
      <c r="A1499" s="33"/>
      <c r="D1499" s="5"/>
    </row>
    <row r="1500" spans="1:4" x14ac:dyDescent="0.25">
      <c r="A1500" s="33"/>
      <c r="D1500" s="5"/>
    </row>
    <row r="1501" spans="1:4" x14ac:dyDescent="0.25">
      <c r="A1501" s="33"/>
      <c r="D1501" s="5"/>
    </row>
    <row r="1502" spans="1:4" x14ac:dyDescent="0.25">
      <c r="A1502" s="33"/>
      <c r="D1502" s="5"/>
    </row>
    <row r="1503" spans="1:4" x14ac:dyDescent="0.25">
      <c r="A1503" s="33"/>
      <c r="D1503" s="5"/>
    </row>
    <row r="1504" spans="1:4" x14ac:dyDescent="0.25">
      <c r="A1504" s="33"/>
      <c r="D1504" s="5"/>
    </row>
    <row r="1505" spans="1:4" x14ac:dyDescent="0.25">
      <c r="A1505" s="33"/>
      <c r="D1505" s="5"/>
    </row>
    <row r="1506" spans="1:4" x14ac:dyDescent="0.25">
      <c r="A1506" s="33"/>
      <c r="D1506" s="5"/>
    </row>
    <row r="1507" spans="1:4" x14ac:dyDescent="0.25">
      <c r="A1507" s="33"/>
      <c r="D1507" s="5"/>
    </row>
    <row r="1508" spans="1:4" x14ac:dyDescent="0.25">
      <c r="A1508" s="33"/>
      <c r="D1508" s="5"/>
    </row>
    <row r="1509" spans="1:4" x14ac:dyDescent="0.25">
      <c r="A1509" s="33"/>
      <c r="D1509" s="5"/>
    </row>
    <row r="1510" spans="1:4" x14ac:dyDescent="0.25">
      <c r="A1510" s="33"/>
      <c r="D1510" s="5"/>
    </row>
    <row r="1511" spans="1:4" x14ac:dyDescent="0.25">
      <c r="A1511" s="33"/>
      <c r="D1511" s="5"/>
    </row>
    <row r="1512" spans="1:4" x14ac:dyDescent="0.25">
      <c r="A1512" s="33"/>
      <c r="D1512" s="5"/>
    </row>
    <row r="1513" spans="1:4" x14ac:dyDescent="0.25">
      <c r="A1513" s="33"/>
      <c r="D1513" s="5"/>
    </row>
    <row r="1514" spans="1:4" x14ac:dyDescent="0.25">
      <c r="A1514" s="33"/>
      <c r="D1514" s="5"/>
    </row>
    <row r="1515" spans="1:4" x14ac:dyDescent="0.25">
      <c r="A1515" s="33"/>
      <c r="D1515" s="5"/>
    </row>
    <row r="1516" spans="1:4" x14ac:dyDescent="0.25">
      <c r="A1516" s="33"/>
      <c r="D1516" s="5"/>
    </row>
    <row r="1517" spans="1:4" x14ac:dyDescent="0.25">
      <c r="A1517" s="33"/>
      <c r="D1517" s="5"/>
    </row>
    <row r="1518" spans="1:4" x14ac:dyDescent="0.25">
      <c r="A1518" s="33"/>
      <c r="D1518" s="5"/>
    </row>
    <row r="1519" spans="1:4" x14ac:dyDescent="0.25">
      <c r="A1519" s="33"/>
      <c r="D1519" s="5"/>
    </row>
    <row r="1520" spans="1:4" x14ac:dyDescent="0.25">
      <c r="A1520" s="33"/>
      <c r="D1520" s="5"/>
    </row>
    <row r="1521" spans="1:4" x14ac:dyDescent="0.25">
      <c r="A1521" s="33"/>
      <c r="D1521" s="5"/>
    </row>
    <row r="1522" spans="1:4" x14ac:dyDescent="0.25">
      <c r="A1522" s="33"/>
      <c r="D1522" s="5"/>
    </row>
    <row r="1523" spans="1:4" x14ac:dyDescent="0.25">
      <c r="A1523" s="33"/>
      <c r="D1523" s="5"/>
    </row>
    <row r="1524" spans="1:4" x14ac:dyDescent="0.25">
      <c r="A1524" s="33"/>
      <c r="D1524" s="5"/>
    </row>
    <row r="1525" spans="1:4" x14ac:dyDescent="0.25">
      <c r="A1525" s="33"/>
      <c r="D1525" s="5"/>
    </row>
    <row r="1526" spans="1:4" x14ac:dyDescent="0.25">
      <c r="A1526" s="33"/>
      <c r="D1526" s="5"/>
    </row>
    <row r="1527" spans="1:4" x14ac:dyDescent="0.25">
      <c r="A1527" s="33"/>
      <c r="D1527" s="5"/>
    </row>
    <row r="1528" spans="1:4" x14ac:dyDescent="0.25">
      <c r="A1528" s="33"/>
      <c r="D1528" s="5"/>
    </row>
    <row r="1529" spans="1:4" x14ac:dyDescent="0.25">
      <c r="A1529" s="33"/>
      <c r="D1529" s="5"/>
    </row>
    <row r="1530" spans="1:4" x14ac:dyDescent="0.25">
      <c r="A1530" s="33"/>
      <c r="D1530" s="5"/>
    </row>
    <row r="1531" spans="1:4" x14ac:dyDescent="0.25">
      <c r="A1531" s="33"/>
      <c r="D1531" s="5"/>
    </row>
    <row r="1532" spans="1:4" x14ac:dyDescent="0.25">
      <c r="A1532" s="33"/>
      <c r="D1532" s="5"/>
    </row>
    <row r="1533" spans="1:4" x14ac:dyDescent="0.25">
      <c r="A1533" s="33"/>
      <c r="D1533" s="5"/>
    </row>
    <row r="1534" spans="1:4" x14ac:dyDescent="0.25">
      <c r="A1534" s="33"/>
      <c r="D1534" s="5"/>
    </row>
    <row r="1535" spans="1:4" x14ac:dyDescent="0.25">
      <c r="A1535" s="33"/>
      <c r="D1535" s="5"/>
    </row>
    <row r="1536" spans="1:4" x14ac:dyDescent="0.25">
      <c r="A1536" s="33"/>
      <c r="D1536" s="5"/>
    </row>
    <row r="1537" spans="1:4" x14ac:dyDescent="0.25">
      <c r="A1537" s="33"/>
      <c r="D1537" s="5"/>
    </row>
    <row r="1538" spans="1:4" x14ac:dyDescent="0.25">
      <c r="A1538" s="33"/>
      <c r="D1538" s="5"/>
    </row>
    <row r="1539" spans="1:4" x14ac:dyDescent="0.25">
      <c r="A1539" s="33"/>
      <c r="D1539" s="5"/>
    </row>
    <row r="1540" spans="1:4" x14ac:dyDescent="0.25">
      <c r="A1540" s="33"/>
      <c r="D1540" s="5"/>
    </row>
    <row r="1541" spans="1:4" x14ac:dyDescent="0.25">
      <c r="A1541" s="33"/>
      <c r="D1541" s="5"/>
    </row>
    <row r="1542" spans="1:4" x14ac:dyDescent="0.25">
      <c r="A1542" s="33"/>
      <c r="D1542" s="5"/>
    </row>
    <row r="1543" spans="1:4" x14ac:dyDescent="0.25">
      <c r="A1543" s="33"/>
      <c r="D1543" s="5"/>
    </row>
    <row r="1544" spans="1:4" x14ac:dyDescent="0.25">
      <c r="A1544" s="33"/>
      <c r="D1544" s="5"/>
    </row>
    <row r="1545" spans="1:4" x14ac:dyDescent="0.25">
      <c r="A1545" s="33"/>
      <c r="D1545" s="5"/>
    </row>
    <row r="1546" spans="1:4" x14ac:dyDescent="0.25">
      <c r="A1546" s="33"/>
      <c r="D1546" s="5"/>
    </row>
    <row r="1547" spans="1:4" x14ac:dyDescent="0.25">
      <c r="A1547" s="33"/>
      <c r="D1547" s="5"/>
    </row>
    <row r="1548" spans="1:4" x14ac:dyDescent="0.25">
      <c r="A1548" s="33"/>
      <c r="D1548" s="5"/>
    </row>
    <row r="1549" spans="1:4" x14ac:dyDescent="0.25">
      <c r="A1549" s="33"/>
      <c r="D1549" s="5"/>
    </row>
    <row r="1550" spans="1:4" x14ac:dyDescent="0.25">
      <c r="A1550" s="33"/>
      <c r="D1550" s="5"/>
    </row>
    <row r="1551" spans="1:4" x14ac:dyDescent="0.25">
      <c r="A1551" s="33"/>
      <c r="D1551" s="5"/>
    </row>
    <row r="1552" spans="1:4" x14ac:dyDescent="0.25">
      <c r="A1552" s="33"/>
      <c r="D1552" s="5"/>
    </row>
    <row r="1553" spans="1:4" x14ac:dyDescent="0.25">
      <c r="A1553" s="33"/>
      <c r="D1553" s="5"/>
    </row>
    <row r="1554" spans="1:4" x14ac:dyDescent="0.25">
      <c r="A1554" s="33"/>
      <c r="D1554" s="5"/>
    </row>
    <row r="1555" spans="1:4" x14ac:dyDescent="0.25">
      <c r="A1555" s="33"/>
      <c r="D1555" s="5"/>
    </row>
    <row r="1556" spans="1:4" x14ac:dyDescent="0.25">
      <c r="A1556" s="33"/>
      <c r="D1556" s="5"/>
    </row>
    <row r="1557" spans="1:4" x14ac:dyDescent="0.25">
      <c r="A1557" s="33"/>
      <c r="D1557" s="5"/>
    </row>
    <row r="1558" spans="1:4" x14ac:dyDescent="0.25">
      <c r="A1558" s="33"/>
      <c r="D1558" s="5"/>
    </row>
    <row r="1559" spans="1:4" x14ac:dyDescent="0.25">
      <c r="A1559" s="33"/>
      <c r="D1559" s="5"/>
    </row>
    <row r="1560" spans="1:4" x14ac:dyDescent="0.25">
      <c r="A1560" s="33"/>
      <c r="D1560" s="5"/>
    </row>
    <row r="1561" spans="1:4" x14ac:dyDescent="0.25">
      <c r="A1561" s="33"/>
      <c r="D1561" s="5"/>
    </row>
    <row r="1562" spans="1:4" x14ac:dyDescent="0.25">
      <c r="A1562" s="33"/>
      <c r="D1562" s="5"/>
    </row>
    <row r="1563" spans="1:4" x14ac:dyDescent="0.25">
      <c r="A1563" s="33"/>
      <c r="D1563" s="5"/>
    </row>
    <row r="1564" spans="1:4" x14ac:dyDescent="0.25">
      <c r="A1564" s="33"/>
      <c r="D1564" s="5"/>
    </row>
    <row r="1565" spans="1:4" x14ac:dyDescent="0.25">
      <c r="A1565" s="33"/>
      <c r="D1565" s="5"/>
    </row>
    <row r="1566" spans="1:4" x14ac:dyDescent="0.25">
      <c r="A1566" s="33"/>
      <c r="D1566" s="5"/>
    </row>
    <row r="1567" spans="1:4" x14ac:dyDescent="0.25">
      <c r="A1567" s="33"/>
      <c r="D1567" s="5"/>
    </row>
    <row r="1568" spans="1:4" x14ac:dyDescent="0.25">
      <c r="A1568" s="33"/>
      <c r="D1568" s="5"/>
    </row>
    <row r="1569" spans="1:4" x14ac:dyDescent="0.25">
      <c r="A1569" s="33"/>
      <c r="D1569" s="5"/>
    </row>
    <row r="1570" spans="1:4" x14ac:dyDescent="0.25">
      <c r="A1570" s="33"/>
      <c r="D1570" s="5"/>
    </row>
    <row r="1571" spans="1:4" x14ac:dyDescent="0.25">
      <c r="A1571" s="33"/>
      <c r="D1571" s="5"/>
    </row>
    <row r="1572" spans="1:4" x14ac:dyDescent="0.25">
      <c r="A1572" s="33"/>
      <c r="D1572" s="5"/>
    </row>
    <row r="1573" spans="1:4" x14ac:dyDescent="0.25">
      <c r="A1573" s="33"/>
      <c r="D1573" s="5"/>
    </row>
    <row r="1574" spans="1:4" x14ac:dyDescent="0.25">
      <c r="A1574" s="33"/>
      <c r="D1574" s="5"/>
    </row>
    <row r="1575" spans="1:4" x14ac:dyDescent="0.25">
      <c r="A1575" s="33"/>
      <c r="D1575" s="5"/>
    </row>
    <row r="1576" spans="1:4" x14ac:dyDescent="0.25">
      <c r="A1576" s="33"/>
      <c r="D1576" s="5"/>
    </row>
    <row r="1577" spans="1:4" x14ac:dyDescent="0.25">
      <c r="A1577" s="33"/>
      <c r="D1577" s="5"/>
    </row>
    <row r="1578" spans="1:4" x14ac:dyDescent="0.25">
      <c r="A1578" s="33"/>
      <c r="D1578" s="5"/>
    </row>
    <row r="1579" spans="1:4" x14ac:dyDescent="0.25">
      <c r="A1579" s="33"/>
      <c r="D1579" s="5"/>
    </row>
    <row r="1580" spans="1:4" x14ac:dyDescent="0.25">
      <c r="A1580" s="33"/>
      <c r="D1580" s="5"/>
    </row>
    <row r="1581" spans="1:4" x14ac:dyDescent="0.25">
      <c r="A1581" s="33"/>
      <c r="D1581" s="5"/>
    </row>
    <row r="1582" spans="1:4" x14ac:dyDescent="0.25">
      <c r="A1582" s="33"/>
      <c r="D1582" s="5"/>
    </row>
    <row r="1583" spans="1:4" x14ac:dyDescent="0.25">
      <c r="A1583" s="33"/>
      <c r="D1583" s="5"/>
    </row>
    <row r="1584" spans="1:4" x14ac:dyDescent="0.25">
      <c r="A1584" s="33"/>
      <c r="D1584" s="5"/>
    </row>
    <row r="1585" spans="1:4" x14ac:dyDescent="0.25">
      <c r="A1585" s="33"/>
      <c r="D1585" s="5"/>
    </row>
    <row r="1586" spans="1:4" x14ac:dyDescent="0.25">
      <c r="A1586" s="33"/>
      <c r="D1586" s="5"/>
    </row>
    <row r="1587" spans="1:4" x14ac:dyDescent="0.25">
      <c r="A1587" s="33"/>
      <c r="D1587" s="5"/>
    </row>
    <row r="1588" spans="1:4" x14ac:dyDescent="0.25">
      <c r="A1588" s="33"/>
      <c r="D1588" s="5"/>
    </row>
    <row r="1589" spans="1:4" x14ac:dyDescent="0.25">
      <c r="A1589" s="33"/>
      <c r="D1589" s="5"/>
    </row>
    <row r="1590" spans="1:4" x14ac:dyDescent="0.25">
      <c r="A1590" s="33"/>
      <c r="D1590" s="5"/>
    </row>
    <row r="1591" spans="1:4" x14ac:dyDescent="0.25">
      <c r="A1591" s="33"/>
      <c r="D1591" s="5"/>
    </row>
    <row r="1592" spans="1:4" x14ac:dyDescent="0.25">
      <c r="A1592" s="33"/>
      <c r="D1592" s="5"/>
    </row>
    <row r="1593" spans="1:4" x14ac:dyDescent="0.25">
      <c r="A1593" s="33"/>
      <c r="D1593" s="5"/>
    </row>
    <row r="1594" spans="1:4" x14ac:dyDescent="0.25">
      <c r="A1594" s="33"/>
      <c r="D1594" s="5"/>
    </row>
    <row r="1595" spans="1:4" x14ac:dyDescent="0.25">
      <c r="A1595" s="33"/>
      <c r="D1595" s="5"/>
    </row>
    <row r="1596" spans="1:4" x14ac:dyDescent="0.25">
      <c r="A1596" s="33"/>
      <c r="D1596" s="5"/>
    </row>
    <row r="1597" spans="1:4" x14ac:dyDescent="0.25">
      <c r="A1597" s="33"/>
      <c r="D1597" s="5"/>
    </row>
    <row r="1598" spans="1:4" x14ac:dyDescent="0.25">
      <c r="A1598" s="33"/>
      <c r="D1598" s="5"/>
    </row>
    <row r="1599" spans="1:4" x14ac:dyDescent="0.25">
      <c r="A1599" s="33"/>
      <c r="D1599" s="5"/>
    </row>
    <row r="1600" spans="1:4" x14ac:dyDescent="0.25">
      <c r="A1600" s="33"/>
      <c r="D1600" s="5"/>
    </row>
    <row r="1601" spans="1:4" x14ac:dyDescent="0.25">
      <c r="A1601" s="33"/>
      <c r="D1601" s="5"/>
    </row>
    <row r="1602" spans="1:4" x14ac:dyDescent="0.25">
      <c r="A1602" s="33"/>
      <c r="D1602" s="5"/>
    </row>
    <row r="1603" spans="1:4" x14ac:dyDescent="0.25">
      <c r="A1603" s="33"/>
      <c r="D1603" s="5"/>
    </row>
    <row r="1604" spans="1:4" x14ac:dyDescent="0.25">
      <c r="A1604" s="33"/>
      <c r="D1604" s="5"/>
    </row>
    <row r="1605" spans="1:4" x14ac:dyDescent="0.25">
      <c r="A1605" s="33"/>
      <c r="D1605" s="5"/>
    </row>
    <row r="1606" spans="1:4" x14ac:dyDescent="0.25">
      <c r="A1606" s="33"/>
      <c r="D1606" s="5"/>
    </row>
    <row r="1607" spans="1:4" x14ac:dyDescent="0.25">
      <c r="A1607" s="33"/>
      <c r="D1607" s="5"/>
    </row>
    <row r="1608" spans="1:4" x14ac:dyDescent="0.25">
      <c r="A1608" s="33"/>
      <c r="D1608" s="5"/>
    </row>
    <row r="1609" spans="1:4" x14ac:dyDescent="0.25">
      <c r="A1609" s="33"/>
      <c r="D1609" s="5"/>
    </row>
    <row r="1610" spans="1:4" x14ac:dyDescent="0.25">
      <c r="A1610" s="33"/>
      <c r="D1610" s="5"/>
    </row>
    <row r="1611" spans="1:4" x14ac:dyDescent="0.25">
      <c r="A1611" s="33"/>
      <c r="D1611" s="5"/>
    </row>
    <row r="1612" spans="1:4" x14ac:dyDescent="0.25">
      <c r="A1612" s="33"/>
      <c r="D1612" s="5"/>
    </row>
    <row r="1613" spans="1:4" x14ac:dyDescent="0.25">
      <c r="A1613" s="33"/>
      <c r="D1613" s="5"/>
    </row>
    <row r="1614" spans="1:4" x14ac:dyDescent="0.25">
      <c r="A1614" s="33"/>
      <c r="D1614" s="5"/>
    </row>
    <row r="1615" spans="1:4" x14ac:dyDescent="0.25">
      <c r="A1615" s="33"/>
      <c r="D1615" s="5"/>
    </row>
    <row r="1616" spans="1:4" x14ac:dyDescent="0.25">
      <c r="A1616" s="33"/>
      <c r="D1616" s="5"/>
    </row>
    <row r="1617" spans="1:4" x14ac:dyDescent="0.25">
      <c r="A1617" s="33"/>
      <c r="D1617" s="5"/>
    </row>
    <row r="1618" spans="1:4" x14ac:dyDescent="0.25">
      <c r="A1618" s="33"/>
      <c r="D1618" s="5"/>
    </row>
    <row r="1619" spans="1:4" x14ac:dyDescent="0.25">
      <c r="A1619" s="33"/>
      <c r="D1619" s="5"/>
    </row>
    <row r="1620" spans="1:4" x14ac:dyDescent="0.25">
      <c r="A1620" s="33"/>
      <c r="D1620" s="5"/>
    </row>
    <row r="1621" spans="1:4" x14ac:dyDescent="0.25">
      <c r="A1621" s="33"/>
      <c r="D1621" s="5"/>
    </row>
    <row r="1622" spans="1:4" x14ac:dyDescent="0.25">
      <c r="A1622" s="33"/>
      <c r="D1622" s="5"/>
    </row>
    <row r="1623" spans="1:4" x14ac:dyDescent="0.25">
      <c r="A1623" s="33"/>
      <c r="D1623" s="5"/>
    </row>
    <row r="1624" spans="1:4" x14ac:dyDescent="0.25">
      <c r="A1624" s="33"/>
      <c r="D1624" s="5"/>
    </row>
    <row r="1625" spans="1:4" x14ac:dyDescent="0.25">
      <c r="A1625" s="33"/>
      <c r="D1625" s="5"/>
    </row>
    <row r="1626" spans="1:4" x14ac:dyDescent="0.25">
      <c r="A1626" s="33"/>
      <c r="D1626" s="5"/>
    </row>
    <row r="1627" spans="1:4" x14ac:dyDescent="0.25">
      <c r="A1627" s="33"/>
      <c r="D1627" s="5"/>
    </row>
    <row r="1628" spans="1:4" x14ac:dyDescent="0.25">
      <c r="A1628" s="33"/>
      <c r="D1628" s="5"/>
    </row>
    <row r="1629" spans="1:4" x14ac:dyDescent="0.25">
      <c r="A1629" s="33"/>
      <c r="D1629" s="5"/>
    </row>
    <row r="1630" spans="1:4" x14ac:dyDescent="0.25">
      <c r="A1630" s="33"/>
      <c r="D1630" s="5"/>
    </row>
    <row r="1631" spans="1:4" x14ac:dyDescent="0.25">
      <c r="A1631" s="33"/>
      <c r="D1631" s="5"/>
    </row>
    <row r="1632" spans="1:4" x14ac:dyDescent="0.25">
      <c r="A1632" s="33"/>
      <c r="D1632" s="5"/>
    </row>
    <row r="1633" spans="1:4" x14ac:dyDescent="0.25">
      <c r="A1633" s="33"/>
      <c r="D1633" s="5"/>
    </row>
    <row r="1634" spans="1:4" x14ac:dyDescent="0.25">
      <c r="A1634" s="33"/>
      <c r="D1634" s="5"/>
    </row>
    <row r="1635" spans="1:4" x14ac:dyDescent="0.25">
      <c r="A1635" s="33"/>
      <c r="D1635" s="5"/>
    </row>
    <row r="1636" spans="1:4" x14ac:dyDescent="0.25">
      <c r="A1636" s="33"/>
      <c r="D1636" s="5"/>
    </row>
    <row r="1637" spans="1:4" x14ac:dyDescent="0.25">
      <c r="A1637" s="33"/>
      <c r="D1637" s="5"/>
    </row>
    <row r="1638" spans="1:4" x14ac:dyDescent="0.25">
      <c r="A1638" s="33"/>
      <c r="D1638" s="5"/>
    </row>
    <row r="1639" spans="1:4" x14ac:dyDescent="0.25">
      <c r="A1639" s="33"/>
      <c r="D1639" s="5"/>
    </row>
    <row r="1640" spans="1:4" x14ac:dyDescent="0.25">
      <c r="A1640" s="33"/>
      <c r="D1640" s="5"/>
    </row>
    <row r="1641" spans="1:4" x14ac:dyDescent="0.25">
      <c r="A1641" s="33"/>
      <c r="D1641" s="5"/>
    </row>
    <row r="1642" spans="1:4" x14ac:dyDescent="0.25">
      <c r="A1642" s="33"/>
      <c r="D1642" s="5"/>
    </row>
    <row r="1643" spans="1:4" x14ac:dyDescent="0.25">
      <c r="A1643" s="33"/>
      <c r="D1643" s="5"/>
    </row>
    <row r="1644" spans="1:4" x14ac:dyDescent="0.25">
      <c r="A1644" s="33"/>
      <c r="D1644" s="5"/>
    </row>
    <row r="1645" spans="1:4" x14ac:dyDescent="0.25">
      <c r="A1645" s="33"/>
      <c r="D1645" s="5"/>
    </row>
    <row r="1646" spans="1:4" x14ac:dyDescent="0.25">
      <c r="A1646" s="33"/>
      <c r="D1646" s="5"/>
    </row>
    <row r="1647" spans="1:4" x14ac:dyDescent="0.25">
      <c r="A1647" s="33"/>
      <c r="D1647" s="5"/>
    </row>
    <row r="1648" spans="1:4" x14ac:dyDescent="0.25">
      <c r="A1648" s="33"/>
      <c r="D1648" s="5"/>
    </row>
    <row r="1649" spans="1:4" x14ac:dyDescent="0.25">
      <c r="A1649" s="33"/>
      <c r="D1649" s="5"/>
    </row>
    <row r="1650" spans="1:4" x14ac:dyDescent="0.25">
      <c r="A1650" s="33"/>
      <c r="D1650" s="5"/>
    </row>
    <row r="1651" spans="1:4" x14ac:dyDescent="0.25">
      <c r="A1651" s="33"/>
      <c r="D1651" s="5"/>
    </row>
    <row r="1652" spans="1:4" x14ac:dyDescent="0.25">
      <c r="A1652" s="33"/>
      <c r="D1652" s="5"/>
    </row>
    <row r="1653" spans="1:4" x14ac:dyDescent="0.25">
      <c r="A1653" s="33"/>
      <c r="D1653" s="5"/>
    </row>
    <row r="1654" spans="1:4" x14ac:dyDescent="0.25">
      <c r="A1654" s="33"/>
      <c r="D1654" s="5"/>
    </row>
    <row r="1655" spans="1:4" x14ac:dyDescent="0.25">
      <c r="A1655" s="33"/>
      <c r="D1655" s="5"/>
    </row>
    <row r="1656" spans="1:4" x14ac:dyDescent="0.25">
      <c r="A1656" s="33"/>
      <c r="D1656" s="5"/>
    </row>
    <row r="1657" spans="1:4" x14ac:dyDescent="0.25">
      <c r="A1657" s="33"/>
      <c r="D1657" s="5"/>
    </row>
    <row r="1658" spans="1:4" x14ac:dyDescent="0.25">
      <c r="A1658" s="33"/>
      <c r="D1658" s="5"/>
    </row>
    <row r="1659" spans="1:4" x14ac:dyDescent="0.25">
      <c r="A1659" s="33"/>
      <c r="D1659" s="5"/>
    </row>
    <row r="1660" spans="1:4" x14ac:dyDescent="0.25">
      <c r="A1660" s="33"/>
      <c r="D1660" s="5"/>
    </row>
    <row r="1661" spans="1:4" x14ac:dyDescent="0.25">
      <c r="A1661" s="33"/>
      <c r="D1661" s="5"/>
    </row>
    <row r="1662" spans="1:4" x14ac:dyDescent="0.25">
      <c r="A1662" s="33"/>
      <c r="D1662" s="5"/>
    </row>
    <row r="1663" spans="1:4" x14ac:dyDescent="0.25">
      <c r="A1663" s="33"/>
      <c r="D1663" s="5"/>
    </row>
    <row r="1664" spans="1:4" x14ac:dyDescent="0.25">
      <c r="A1664" s="33"/>
      <c r="D1664" s="5"/>
    </row>
    <row r="1665" spans="1:4" x14ac:dyDescent="0.25">
      <c r="A1665" s="33"/>
      <c r="D1665" s="5"/>
    </row>
    <row r="1666" spans="1:4" x14ac:dyDescent="0.25">
      <c r="A1666" s="33"/>
      <c r="D1666" s="5"/>
    </row>
    <row r="1667" spans="1:4" x14ac:dyDescent="0.25">
      <c r="A1667" s="33"/>
      <c r="D1667" s="5"/>
    </row>
    <row r="1668" spans="1:4" x14ac:dyDescent="0.25">
      <c r="A1668" s="33"/>
      <c r="D1668" s="5"/>
    </row>
    <row r="1669" spans="1:4" x14ac:dyDescent="0.25">
      <c r="A1669" s="33"/>
      <c r="D1669" s="5"/>
    </row>
    <row r="1670" spans="1:4" x14ac:dyDescent="0.25">
      <c r="A1670" s="33"/>
      <c r="D1670" s="5"/>
    </row>
    <row r="1671" spans="1:4" x14ac:dyDescent="0.25">
      <c r="A1671" s="33"/>
      <c r="D1671" s="5"/>
    </row>
    <row r="1672" spans="1:4" x14ac:dyDescent="0.25">
      <c r="A1672" s="33"/>
      <c r="D1672" s="5"/>
    </row>
    <row r="1673" spans="1:4" x14ac:dyDescent="0.25">
      <c r="A1673" s="33"/>
      <c r="D1673" s="5"/>
    </row>
    <row r="1674" spans="1:4" x14ac:dyDescent="0.25">
      <c r="A1674" s="33"/>
      <c r="D1674" s="5"/>
    </row>
    <row r="1675" spans="1:4" x14ac:dyDescent="0.25">
      <c r="A1675" s="33"/>
      <c r="D1675" s="5"/>
    </row>
    <row r="1676" spans="1:4" x14ac:dyDescent="0.25">
      <c r="A1676" s="33"/>
      <c r="D1676" s="5"/>
    </row>
    <row r="1677" spans="1:4" x14ac:dyDescent="0.25">
      <c r="A1677" s="33"/>
      <c r="D1677" s="5"/>
    </row>
    <row r="1678" spans="1:4" x14ac:dyDescent="0.25">
      <c r="A1678" s="33"/>
      <c r="D1678" s="5"/>
    </row>
    <row r="1679" spans="1:4" x14ac:dyDescent="0.25">
      <c r="A1679" s="33"/>
      <c r="D1679" s="5"/>
    </row>
    <row r="1680" spans="1:4" x14ac:dyDescent="0.25">
      <c r="A1680" s="33"/>
      <c r="D1680" s="5"/>
    </row>
    <row r="1681" spans="1:4" x14ac:dyDescent="0.25">
      <c r="A1681" s="33"/>
      <c r="D1681" s="5"/>
    </row>
    <row r="1682" spans="1:4" x14ac:dyDescent="0.25">
      <c r="A1682" s="33"/>
      <c r="D1682" s="5"/>
    </row>
    <row r="1683" spans="1:4" x14ac:dyDescent="0.25">
      <c r="A1683" s="33"/>
      <c r="D1683" s="5"/>
    </row>
    <row r="1684" spans="1:4" x14ac:dyDescent="0.25">
      <c r="A1684" s="33"/>
      <c r="D1684" s="5"/>
    </row>
    <row r="1685" spans="1:4" x14ac:dyDescent="0.25">
      <c r="A1685" s="33"/>
      <c r="D1685" s="5"/>
    </row>
    <row r="1686" spans="1:4" x14ac:dyDescent="0.25">
      <c r="A1686" s="33"/>
      <c r="D1686" s="5"/>
    </row>
    <row r="1687" spans="1:4" x14ac:dyDescent="0.25">
      <c r="A1687" s="33"/>
      <c r="D1687" s="5"/>
    </row>
    <row r="1688" spans="1:4" x14ac:dyDescent="0.25">
      <c r="A1688" s="33"/>
      <c r="D1688" s="5"/>
    </row>
    <row r="1689" spans="1:4" x14ac:dyDescent="0.25">
      <c r="A1689" s="33"/>
      <c r="D1689" s="5"/>
    </row>
    <row r="1690" spans="1:4" x14ac:dyDescent="0.25">
      <c r="A1690" s="33"/>
      <c r="D1690" s="5"/>
    </row>
    <row r="1691" spans="1:4" x14ac:dyDescent="0.25">
      <c r="A1691" s="33"/>
      <c r="D1691" s="5"/>
    </row>
    <row r="1692" spans="1:4" x14ac:dyDescent="0.25">
      <c r="A1692" s="33"/>
      <c r="D1692" s="5"/>
    </row>
    <row r="1693" spans="1:4" x14ac:dyDescent="0.25">
      <c r="A1693" s="33"/>
      <c r="D1693" s="5"/>
    </row>
    <row r="1694" spans="1:4" x14ac:dyDescent="0.25">
      <c r="A1694" s="33"/>
      <c r="D1694" s="5"/>
    </row>
    <row r="1695" spans="1:4" x14ac:dyDescent="0.25">
      <c r="A1695" s="33"/>
      <c r="D1695" s="5"/>
    </row>
    <row r="1696" spans="1:4" x14ac:dyDescent="0.25">
      <c r="A1696" s="33"/>
      <c r="D1696" s="5"/>
    </row>
    <row r="1697" spans="1:4" x14ac:dyDescent="0.25">
      <c r="A1697" s="33"/>
      <c r="D1697" s="5"/>
    </row>
    <row r="1698" spans="1:4" x14ac:dyDescent="0.25">
      <c r="A1698" s="33"/>
      <c r="D1698" s="5"/>
    </row>
    <row r="1699" spans="1:4" x14ac:dyDescent="0.25">
      <c r="A1699" s="33"/>
      <c r="D1699" s="5"/>
    </row>
    <row r="1700" spans="1:4" x14ac:dyDescent="0.25">
      <c r="A1700" s="33"/>
      <c r="D1700" s="5"/>
    </row>
    <row r="1701" spans="1:4" x14ac:dyDescent="0.25">
      <c r="A1701" s="33"/>
      <c r="D1701" s="5"/>
    </row>
    <row r="1702" spans="1:4" x14ac:dyDescent="0.25">
      <c r="A1702" s="33"/>
      <c r="D1702" s="5"/>
    </row>
    <row r="1703" spans="1:4" x14ac:dyDescent="0.25">
      <c r="A1703" s="33"/>
      <c r="D1703" s="5"/>
    </row>
    <row r="1704" spans="1:4" x14ac:dyDescent="0.25">
      <c r="A1704" s="33"/>
      <c r="D1704" s="5"/>
    </row>
    <row r="1705" spans="1:4" x14ac:dyDescent="0.25">
      <c r="A1705" s="33"/>
      <c r="D1705" s="5"/>
    </row>
    <row r="1706" spans="1:4" x14ac:dyDescent="0.25">
      <c r="A1706" s="33"/>
      <c r="D1706" s="5"/>
    </row>
    <row r="1707" spans="1:4" x14ac:dyDescent="0.25">
      <c r="A1707" s="33"/>
      <c r="D1707" s="5"/>
    </row>
    <row r="1708" spans="1:4" x14ac:dyDescent="0.25">
      <c r="A1708" s="33"/>
      <c r="D1708" s="5"/>
    </row>
    <row r="1709" spans="1:4" x14ac:dyDescent="0.25">
      <c r="A1709" s="33"/>
      <c r="D1709" s="5"/>
    </row>
    <row r="1710" spans="1:4" x14ac:dyDescent="0.25">
      <c r="A1710" s="33"/>
      <c r="D1710" s="5"/>
    </row>
    <row r="1711" spans="1:4" x14ac:dyDescent="0.25">
      <c r="A1711" s="33"/>
      <c r="D1711" s="5"/>
    </row>
    <row r="1712" spans="1:4" x14ac:dyDescent="0.25">
      <c r="A1712" s="33"/>
      <c r="D1712" s="5"/>
    </row>
    <row r="1713" spans="1:4" x14ac:dyDescent="0.25">
      <c r="A1713" s="33"/>
      <c r="D1713" s="5"/>
    </row>
    <row r="1714" spans="1:4" x14ac:dyDescent="0.25">
      <c r="A1714" s="33"/>
      <c r="D1714" s="5"/>
    </row>
    <row r="1715" spans="1:4" x14ac:dyDescent="0.25">
      <c r="A1715" s="33"/>
      <c r="D1715" s="5"/>
    </row>
    <row r="1716" spans="1:4" x14ac:dyDescent="0.25">
      <c r="A1716" s="33"/>
      <c r="D1716" s="5"/>
    </row>
    <row r="1717" spans="1:4" x14ac:dyDescent="0.25">
      <c r="A1717" s="33"/>
      <c r="D1717" s="5"/>
    </row>
    <row r="1718" spans="1:4" x14ac:dyDescent="0.25">
      <c r="A1718" s="33"/>
      <c r="D1718" s="5"/>
    </row>
    <row r="1719" spans="1:4" x14ac:dyDescent="0.25">
      <c r="A1719" s="33"/>
      <c r="D1719" s="5"/>
    </row>
    <row r="1720" spans="1:4" x14ac:dyDescent="0.25">
      <c r="A1720" s="33"/>
      <c r="D1720" s="5"/>
    </row>
    <row r="1721" spans="1:4" x14ac:dyDescent="0.25">
      <c r="A1721" s="33"/>
      <c r="D1721" s="5"/>
    </row>
    <row r="1722" spans="1:4" x14ac:dyDescent="0.25">
      <c r="A1722" s="33"/>
      <c r="D1722" s="5"/>
    </row>
    <row r="1723" spans="1:4" x14ac:dyDescent="0.25">
      <c r="A1723" s="33"/>
      <c r="D1723" s="5"/>
    </row>
    <row r="1724" spans="1:4" x14ac:dyDescent="0.25">
      <c r="A1724" s="33"/>
      <c r="D1724" s="5"/>
    </row>
    <row r="1725" spans="1:4" x14ac:dyDescent="0.25">
      <c r="A1725" s="33"/>
      <c r="D1725" s="5"/>
    </row>
    <row r="1726" spans="1:4" x14ac:dyDescent="0.25">
      <c r="A1726" s="33"/>
      <c r="D1726" s="5"/>
    </row>
    <row r="1727" spans="1:4" x14ac:dyDescent="0.25">
      <c r="A1727" s="33"/>
      <c r="D1727" s="5"/>
    </row>
    <row r="1728" spans="1:4" x14ac:dyDescent="0.25">
      <c r="A1728" s="33"/>
      <c r="D1728" s="5"/>
    </row>
    <row r="1729" spans="1:4" x14ac:dyDescent="0.25">
      <c r="A1729" s="33"/>
      <c r="D1729" s="5"/>
    </row>
    <row r="1730" spans="1:4" x14ac:dyDescent="0.25">
      <c r="A1730" s="33"/>
      <c r="D1730" s="5"/>
    </row>
    <row r="1731" spans="1:4" x14ac:dyDescent="0.25">
      <c r="A1731" s="33"/>
      <c r="D1731" s="5"/>
    </row>
    <row r="1732" spans="1:4" x14ac:dyDescent="0.25">
      <c r="A1732" s="33"/>
      <c r="D1732" s="5"/>
    </row>
    <row r="1733" spans="1:4" x14ac:dyDescent="0.25">
      <c r="A1733" s="33"/>
      <c r="D1733" s="5"/>
    </row>
    <row r="1734" spans="1:4" x14ac:dyDescent="0.25">
      <c r="A1734" s="33"/>
      <c r="D1734" s="5"/>
    </row>
    <row r="1735" spans="1:4" x14ac:dyDescent="0.25">
      <c r="A1735" s="33"/>
      <c r="D1735" s="5"/>
    </row>
    <row r="1736" spans="1:4" x14ac:dyDescent="0.25">
      <c r="A1736" s="33"/>
      <c r="D1736" s="5"/>
    </row>
    <row r="1737" spans="1:4" x14ac:dyDescent="0.25">
      <c r="A1737" s="33"/>
      <c r="D1737" s="5"/>
    </row>
    <row r="1738" spans="1:4" x14ac:dyDescent="0.25">
      <c r="A1738" s="33"/>
      <c r="D1738" s="5"/>
    </row>
    <row r="1739" spans="1:4" x14ac:dyDescent="0.25">
      <c r="A1739" s="33"/>
      <c r="D1739" s="5"/>
    </row>
    <row r="1740" spans="1:4" x14ac:dyDescent="0.25">
      <c r="A1740" s="33"/>
      <c r="D1740" s="5"/>
    </row>
    <row r="1741" spans="1:4" x14ac:dyDescent="0.25">
      <c r="A1741" s="33"/>
      <c r="D1741" s="5"/>
    </row>
    <row r="1742" spans="1:4" x14ac:dyDescent="0.25">
      <c r="A1742" s="33"/>
      <c r="D1742" s="5"/>
    </row>
    <row r="1743" spans="1:4" x14ac:dyDescent="0.25">
      <c r="A1743" s="33"/>
      <c r="D1743" s="5"/>
    </row>
    <row r="1744" spans="1:4" x14ac:dyDescent="0.25">
      <c r="A1744" s="33"/>
      <c r="D1744" s="5"/>
    </row>
    <row r="1745" spans="1:4" x14ac:dyDescent="0.25">
      <c r="A1745" s="33"/>
      <c r="D1745" s="5"/>
    </row>
    <row r="1746" spans="1:4" x14ac:dyDescent="0.25">
      <c r="A1746" s="33"/>
      <c r="D1746" s="5"/>
    </row>
    <row r="1747" spans="1:4" x14ac:dyDescent="0.25">
      <c r="A1747" s="33"/>
      <c r="D1747" s="5"/>
    </row>
    <row r="1748" spans="1:4" x14ac:dyDescent="0.25">
      <c r="A1748" s="33"/>
      <c r="D1748" s="5"/>
    </row>
    <row r="1749" spans="1:4" x14ac:dyDescent="0.25">
      <c r="A1749" s="33"/>
      <c r="D1749" s="5"/>
    </row>
    <row r="1750" spans="1:4" x14ac:dyDescent="0.25">
      <c r="A1750" s="33"/>
      <c r="D1750" s="5"/>
    </row>
    <row r="1751" spans="1:4" x14ac:dyDescent="0.25">
      <c r="A1751" s="33"/>
      <c r="D1751" s="5"/>
    </row>
    <row r="1752" spans="1:4" x14ac:dyDescent="0.25">
      <c r="A1752" s="33"/>
      <c r="D1752" s="5"/>
    </row>
    <row r="1753" spans="1:4" x14ac:dyDescent="0.25">
      <c r="A1753" s="33"/>
      <c r="D1753" s="5"/>
    </row>
    <row r="1754" spans="1:4" x14ac:dyDescent="0.25">
      <c r="A1754" s="33"/>
      <c r="D1754" s="5"/>
    </row>
    <row r="1755" spans="1:4" x14ac:dyDescent="0.25">
      <c r="A1755" s="33"/>
      <c r="D1755" s="5"/>
    </row>
    <row r="1756" spans="1:4" x14ac:dyDescent="0.25">
      <c r="A1756" s="33"/>
      <c r="D1756" s="5"/>
    </row>
    <row r="1757" spans="1:4" x14ac:dyDescent="0.25">
      <c r="A1757" s="33"/>
      <c r="D1757" s="5"/>
    </row>
    <row r="1758" spans="1:4" x14ac:dyDescent="0.25">
      <c r="A1758" s="33"/>
      <c r="D1758" s="5"/>
    </row>
    <row r="1759" spans="1:4" x14ac:dyDescent="0.25">
      <c r="A1759" s="33"/>
      <c r="D1759" s="5"/>
    </row>
    <row r="1760" spans="1:4" x14ac:dyDescent="0.25">
      <c r="A1760" s="33"/>
      <c r="D1760" s="5"/>
    </row>
    <row r="1761" spans="1:4" x14ac:dyDescent="0.25">
      <c r="A1761" s="33"/>
      <c r="D1761" s="5"/>
    </row>
    <row r="1762" spans="1:4" x14ac:dyDescent="0.25">
      <c r="A1762" s="33"/>
      <c r="D1762" s="5"/>
    </row>
    <row r="1763" spans="1:4" x14ac:dyDescent="0.25">
      <c r="A1763" s="33"/>
      <c r="D1763" s="5"/>
    </row>
    <row r="1764" spans="1:4" x14ac:dyDescent="0.25">
      <c r="A1764" s="33"/>
      <c r="D1764" s="5"/>
    </row>
    <row r="1765" spans="1:4" x14ac:dyDescent="0.25">
      <c r="A1765" s="33"/>
      <c r="D1765" s="5"/>
    </row>
    <row r="1766" spans="1:4" x14ac:dyDescent="0.25">
      <c r="A1766" s="33"/>
      <c r="D1766" s="5"/>
    </row>
    <row r="1767" spans="1:4" x14ac:dyDescent="0.25">
      <c r="A1767" s="33"/>
      <c r="D1767" s="5"/>
    </row>
    <row r="1768" spans="1:4" x14ac:dyDescent="0.25">
      <c r="A1768" s="33"/>
      <c r="D1768" s="5"/>
    </row>
    <row r="1769" spans="1:4" x14ac:dyDescent="0.25">
      <c r="A1769" s="33"/>
      <c r="D1769" s="5"/>
    </row>
    <row r="1770" spans="1:4" x14ac:dyDescent="0.25">
      <c r="A1770" s="33"/>
      <c r="D1770" s="5"/>
    </row>
    <row r="1771" spans="1:4" x14ac:dyDescent="0.25">
      <c r="A1771" s="33"/>
      <c r="D1771" s="5"/>
    </row>
    <row r="1772" spans="1:4" x14ac:dyDescent="0.25">
      <c r="A1772" s="33"/>
      <c r="D1772" s="5"/>
    </row>
    <row r="1773" spans="1:4" x14ac:dyDescent="0.25">
      <c r="A1773" s="33"/>
      <c r="D1773" s="5"/>
    </row>
    <row r="1774" spans="1:4" x14ac:dyDescent="0.25">
      <c r="A1774" s="33"/>
      <c r="D1774" s="5"/>
    </row>
    <row r="1775" spans="1:4" x14ac:dyDescent="0.25">
      <c r="A1775" s="33"/>
      <c r="D1775" s="5"/>
    </row>
    <row r="1776" spans="1:4" x14ac:dyDescent="0.25">
      <c r="A1776" s="33"/>
      <c r="D1776" s="5"/>
    </row>
    <row r="1777" spans="1:4" x14ac:dyDescent="0.25">
      <c r="A1777" s="33"/>
      <c r="D1777" s="5"/>
    </row>
    <row r="1778" spans="1:4" x14ac:dyDescent="0.25">
      <c r="A1778" s="33"/>
      <c r="D1778" s="5"/>
    </row>
    <row r="1779" spans="1:4" x14ac:dyDescent="0.25">
      <c r="A1779" s="33"/>
      <c r="D1779" s="5"/>
    </row>
    <row r="1780" spans="1:4" x14ac:dyDescent="0.25">
      <c r="A1780" s="33"/>
      <c r="D1780" s="5"/>
    </row>
    <row r="1781" spans="1:4" x14ac:dyDescent="0.25">
      <c r="A1781" s="33"/>
      <c r="D1781" s="5"/>
    </row>
    <row r="1782" spans="1:4" x14ac:dyDescent="0.25">
      <c r="A1782" s="33"/>
      <c r="D1782" s="5"/>
    </row>
    <row r="1783" spans="1:4" x14ac:dyDescent="0.25">
      <c r="A1783" s="33"/>
      <c r="D1783" s="5"/>
    </row>
    <row r="1784" spans="1:4" x14ac:dyDescent="0.25">
      <c r="A1784" s="33"/>
      <c r="D1784" s="5"/>
    </row>
    <row r="1785" spans="1:4" x14ac:dyDescent="0.25">
      <c r="A1785" s="33"/>
      <c r="D1785" s="5"/>
    </row>
    <row r="1786" spans="1:4" x14ac:dyDescent="0.25">
      <c r="A1786" s="33"/>
      <c r="D1786" s="5"/>
    </row>
    <row r="1787" spans="1:4" x14ac:dyDescent="0.25">
      <c r="A1787" s="33"/>
      <c r="D1787" s="5"/>
    </row>
    <row r="1788" spans="1:4" x14ac:dyDescent="0.25">
      <c r="A1788" s="33"/>
      <c r="D1788" s="5"/>
    </row>
    <row r="1789" spans="1:4" x14ac:dyDescent="0.25">
      <c r="A1789" s="33"/>
      <c r="D1789" s="5"/>
    </row>
    <row r="1790" spans="1:4" x14ac:dyDescent="0.25">
      <c r="A1790" s="33"/>
      <c r="D1790" s="5"/>
    </row>
    <row r="1791" spans="1:4" x14ac:dyDescent="0.25">
      <c r="A1791" s="33"/>
      <c r="D1791" s="5"/>
    </row>
    <row r="1792" spans="1:4" x14ac:dyDescent="0.25">
      <c r="A1792" s="33"/>
      <c r="D1792" s="5"/>
    </row>
    <row r="1793" spans="1:4" x14ac:dyDescent="0.25">
      <c r="A1793" s="33"/>
      <c r="D1793" s="5"/>
    </row>
    <row r="1794" spans="1:4" x14ac:dyDescent="0.25">
      <c r="A1794" s="33"/>
      <c r="D1794" s="5"/>
    </row>
    <row r="1795" spans="1:4" x14ac:dyDescent="0.25">
      <c r="A1795" s="33"/>
      <c r="D1795" s="5"/>
    </row>
    <row r="1796" spans="1:4" x14ac:dyDescent="0.25">
      <c r="A1796" s="33"/>
      <c r="D1796" s="5"/>
    </row>
    <row r="1797" spans="1:4" x14ac:dyDescent="0.25">
      <c r="A1797" s="33"/>
      <c r="D1797" s="5"/>
    </row>
    <row r="1798" spans="1:4" x14ac:dyDescent="0.25">
      <c r="A1798" s="33"/>
      <c r="D1798" s="5"/>
    </row>
    <row r="1799" spans="1:4" x14ac:dyDescent="0.25">
      <c r="A1799" s="33"/>
      <c r="D1799" s="5"/>
    </row>
    <row r="1800" spans="1:4" x14ac:dyDescent="0.25">
      <c r="A1800" s="33"/>
      <c r="D1800" s="5"/>
    </row>
    <row r="1801" spans="1:4" x14ac:dyDescent="0.25">
      <c r="A1801" s="33"/>
      <c r="D1801" s="5"/>
    </row>
    <row r="1802" spans="1:4" x14ac:dyDescent="0.25">
      <c r="A1802" s="33"/>
      <c r="D1802" s="5"/>
    </row>
    <row r="1803" spans="1:4" x14ac:dyDescent="0.25">
      <c r="A1803" s="33"/>
      <c r="D1803" s="5"/>
    </row>
    <row r="1804" spans="1:4" x14ac:dyDescent="0.25">
      <c r="A1804" s="33"/>
      <c r="D1804" s="5"/>
    </row>
    <row r="1805" spans="1:4" x14ac:dyDescent="0.25">
      <c r="A1805" s="33"/>
      <c r="D1805" s="5"/>
    </row>
    <row r="1806" spans="1:4" x14ac:dyDescent="0.25">
      <c r="A1806" s="33"/>
      <c r="D1806" s="5"/>
    </row>
    <row r="1807" spans="1:4" x14ac:dyDescent="0.25">
      <c r="A1807" s="33"/>
      <c r="D1807" s="5"/>
    </row>
    <row r="1808" spans="1:4" x14ac:dyDescent="0.25">
      <c r="A1808" s="33"/>
      <c r="D1808" s="5"/>
    </row>
    <row r="1809" spans="1:4" x14ac:dyDescent="0.25">
      <c r="A1809" s="33"/>
      <c r="D1809" s="5"/>
    </row>
    <row r="1810" spans="1:4" x14ac:dyDescent="0.25">
      <c r="A1810" s="33"/>
      <c r="D1810" s="5"/>
    </row>
    <row r="1811" spans="1:4" x14ac:dyDescent="0.25">
      <c r="A1811" s="33"/>
      <c r="D1811" s="5"/>
    </row>
    <row r="1812" spans="1:4" x14ac:dyDescent="0.25">
      <c r="A1812" s="33"/>
      <c r="D1812" s="5"/>
    </row>
    <row r="1813" spans="1:4" x14ac:dyDescent="0.25">
      <c r="A1813" s="33"/>
      <c r="D1813" s="5"/>
    </row>
    <row r="1814" spans="1:4" x14ac:dyDescent="0.25">
      <c r="A1814" s="33"/>
      <c r="D1814" s="5"/>
    </row>
    <row r="1815" spans="1:4" x14ac:dyDescent="0.25">
      <c r="A1815" s="33"/>
      <c r="D1815" s="5"/>
    </row>
    <row r="1816" spans="1:4" x14ac:dyDescent="0.25">
      <c r="A1816" s="33"/>
      <c r="D1816" s="5"/>
    </row>
    <row r="1817" spans="1:4" x14ac:dyDescent="0.25">
      <c r="A1817" s="33"/>
      <c r="D1817" s="5"/>
    </row>
    <row r="1818" spans="1:4" x14ac:dyDescent="0.25">
      <c r="A1818" s="33"/>
      <c r="D1818" s="5"/>
    </row>
    <row r="1819" spans="1:4" x14ac:dyDescent="0.25">
      <c r="A1819" s="33"/>
      <c r="D1819" s="5"/>
    </row>
    <row r="1820" spans="1:4" x14ac:dyDescent="0.25">
      <c r="A1820" s="33"/>
      <c r="D1820" s="5"/>
    </row>
    <row r="1821" spans="1:4" x14ac:dyDescent="0.25">
      <c r="A1821" s="33"/>
      <c r="D1821" s="5"/>
    </row>
    <row r="1822" spans="1:4" x14ac:dyDescent="0.25">
      <c r="A1822" s="33"/>
      <c r="D1822" s="5"/>
    </row>
    <row r="1823" spans="1:4" x14ac:dyDescent="0.25">
      <c r="A1823" s="33"/>
      <c r="D1823" s="5"/>
    </row>
    <row r="1824" spans="1:4" x14ac:dyDescent="0.25">
      <c r="A1824" s="33"/>
      <c r="D1824" s="5"/>
    </row>
    <row r="1825" spans="1:4" x14ac:dyDescent="0.25">
      <c r="A1825" s="33"/>
      <c r="D1825" s="5"/>
    </row>
    <row r="1826" spans="1:4" x14ac:dyDescent="0.25">
      <c r="A1826" s="33"/>
      <c r="D1826" s="5"/>
    </row>
    <row r="1827" spans="1:4" x14ac:dyDescent="0.25">
      <c r="A1827" s="33"/>
      <c r="D1827" s="5"/>
    </row>
    <row r="1828" spans="1:4" x14ac:dyDescent="0.25">
      <c r="A1828" s="33"/>
      <c r="D1828" s="5"/>
    </row>
    <row r="1829" spans="1:4" x14ac:dyDescent="0.25">
      <c r="A1829" s="33"/>
      <c r="D1829" s="5"/>
    </row>
    <row r="1830" spans="1:4" x14ac:dyDescent="0.25">
      <c r="A1830" s="33"/>
      <c r="D1830" s="5"/>
    </row>
    <row r="1831" spans="1:4" x14ac:dyDescent="0.25">
      <c r="A1831" s="33"/>
      <c r="D1831" s="5"/>
    </row>
    <row r="1832" spans="1:4" x14ac:dyDescent="0.25">
      <c r="A1832" s="33"/>
      <c r="D1832" s="5"/>
    </row>
    <row r="1833" spans="1:4" x14ac:dyDescent="0.25">
      <c r="A1833" s="33"/>
      <c r="D1833" s="5"/>
    </row>
    <row r="1834" spans="1:4" x14ac:dyDescent="0.25">
      <c r="A1834" s="33"/>
      <c r="D1834" s="5"/>
    </row>
    <row r="1835" spans="1:4" x14ac:dyDescent="0.25">
      <c r="A1835" s="33"/>
      <c r="D1835" s="5"/>
    </row>
    <row r="1836" spans="1:4" x14ac:dyDescent="0.25">
      <c r="A1836" s="33"/>
      <c r="D1836" s="5"/>
    </row>
    <row r="1837" spans="1:4" x14ac:dyDescent="0.25">
      <c r="A1837" s="33"/>
      <c r="D1837" s="5"/>
    </row>
    <row r="1838" spans="1:4" x14ac:dyDescent="0.25">
      <c r="A1838" s="33"/>
      <c r="D1838" s="5"/>
    </row>
    <row r="1839" spans="1:4" x14ac:dyDescent="0.25">
      <c r="A1839" s="33"/>
      <c r="D1839" s="5"/>
    </row>
    <row r="1840" spans="1:4" x14ac:dyDescent="0.25">
      <c r="A1840" s="33"/>
      <c r="D1840" s="5"/>
    </row>
    <row r="1841" spans="1:4" x14ac:dyDescent="0.25">
      <c r="A1841" s="33"/>
      <c r="D1841" s="5"/>
    </row>
    <row r="1842" spans="1:4" x14ac:dyDescent="0.25">
      <c r="A1842" s="33"/>
      <c r="D1842" s="5"/>
    </row>
    <row r="1843" spans="1:4" x14ac:dyDescent="0.25">
      <c r="A1843" s="33"/>
      <c r="D1843" s="5"/>
    </row>
    <row r="1844" spans="1:4" x14ac:dyDescent="0.25">
      <c r="A1844" s="33"/>
      <c r="D1844" s="5"/>
    </row>
    <row r="1845" spans="1:4" x14ac:dyDescent="0.25">
      <c r="A1845" s="33"/>
      <c r="D1845" s="5"/>
    </row>
    <row r="1846" spans="1:4" x14ac:dyDescent="0.25">
      <c r="A1846" s="33"/>
      <c r="D1846" s="5"/>
    </row>
    <row r="1847" spans="1:4" x14ac:dyDescent="0.25">
      <c r="A1847" s="33"/>
      <c r="D1847" s="5"/>
    </row>
    <row r="1848" spans="1:4" x14ac:dyDescent="0.25">
      <c r="A1848" s="33"/>
      <c r="D1848" s="5"/>
    </row>
    <row r="1849" spans="1:4" x14ac:dyDescent="0.25">
      <c r="A1849" s="33"/>
      <c r="D1849" s="5"/>
    </row>
    <row r="1850" spans="1:4" x14ac:dyDescent="0.25">
      <c r="A1850" s="33"/>
      <c r="D1850" s="5"/>
    </row>
    <row r="1851" spans="1:4" x14ac:dyDescent="0.25">
      <c r="A1851" s="33"/>
      <c r="D1851" s="5"/>
    </row>
    <row r="1852" spans="1:4" x14ac:dyDescent="0.25">
      <c r="A1852" s="33"/>
      <c r="D1852" s="5"/>
    </row>
    <row r="1853" spans="1:4" x14ac:dyDescent="0.25">
      <c r="A1853" s="33"/>
      <c r="D1853" s="5"/>
    </row>
    <row r="1854" spans="1:4" x14ac:dyDescent="0.25">
      <c r="A1854" s="33"/>
      <c r="D1854" s="5"/>
    </row>
    <row r="1855" spans="1:4" x14ac:dyDescent="0.25">
      <c r="A1855" s="33"/>
      <c r="D1855" s="5"/>
    </row>
    <row r="1856" spans="1:4" x14ac:dyDescent="0.25">
      <c r="A1856" s="33"/>
      <c r="D1856" s="5"/>
    </row>
    <row r="1857" spans="1:4" x14ac:dyDescent="0.25">
      <c r="A1857" s="33"/>
      <c r="D1857" s="5"/>
    </row>
    <row r="1858" spans="1:4" x14ac:dyDescent="0.25">
      <c r="A1858" s="33"/>
      <c r="D1858" s="5"/>
    </row>
    <row r="1859" spans="1:4" x14ac:dyDescent="0.25">
      <c r="A1859" s="33"/>
      <c r="D1859" s="5"/>
    </row>
    <row r="1860" spans="1:4" x14ac:dyDescent="0.25">
      <c r="A1860" s="33"/>
      <c r="D1860" s="5"/>
    </row>
    <row r="1861" spans="1:4" x14ac:dyDescent="0.25">
      <c r="A1861" s="33"/>
      <c r="D1861" s="5"/>
    </row>
    <row r="1862" spans="1:4" x14ac:dyDescent="0.25">
      <c r="A1862" s="33"/>
      <c r="D1862" s="5"/>
    </row>
    <row r="1863" spans="1:4" x14ac:dyDescent="0.25">
      <c r="A1863" s="33"/>
      <c r="D1863" s="5"/>
    </row>
    <row r="1864" spans="1:4" x14ac:dyDescent="0.25">
      <c r="A1864" s="33"/>
      <c r="D1864" s="5"/>
    </row>
    <row r="1865" spans="1:4" x14ac:dyDescent="0.25">
      <c r="A1865" s="33"/>
      <c r="D1865" s="5"/>
    </row>
    <row r="1866" spans="1:4" x14ac:dyDescent="0.25">
      <c r="A1866" s="33"/>
      <c r="D1866" s="5"/>
    </row>
    <row r="1867" spans="1:4" x14ac:dyDescent="0.25">
      <c r="A1867" s="33"/>
      <c r="D1867" s="5"/>
    </row>
    <row r="1868" spans="1:4" x14ac:dyDescent="0.25">
      <c r="A1868" s="33"/>
      <c r="D1868" s="5"/>
    </row>
    <row r="1869" spans="1:4" x14ac:dyDescent="0.25">
      <c r="A1869" s="33"/>
      <c r="D1869" s="5"/>
    </row>
    <row r="1870" spans="1:4" x14ac:dyDescent="0.25">
      <c r="A1870" s="33"/>
      <c r="D1870" s="5"/>
    </row>
    <row r="1871" spans="1:4" x14ac:dyDescent="0.25">
      <c r="A1871" s="33"/>
      <c r="D1871" s="5"/>
    </row>
    <row r="1872" spans="1:4" x14ac:dyDescent="0.25">
      <c r="A1872" s="33"/>
      <c r="D1872" s="5"/>
    </row>
    <row r="1873" spans="1:4" x14ac:dyDescent="0.25">
      <c r="A1873" s="33"/>
      <c r="D1873" s="5"/>
    </row>
    <row r="1874" spans="1:4" x14ac:dyDescent="0.25">
      <c r="A1874" s="33"/>
      <c r="D1874" s="5"/>
    </row>
    <row r="1875" spans="1:4" x14ac:dyDescent="0.25">
      <c r="A1875" s="33"/>
      <c r="D1875" s="5"/>
    </row>
    <row r="1876" spans="1:4" x14ac:dyDescent="0.25">
      <c r="A1876" s="33"/>
      <c r="D1876" s="5"/>
    </row>
    <row r="1877" spans="1:4" x14ac:dyDescent="0.25">
      <c r="A1877" s="33"/>
      <c r="D1877" s="5"/>
    </row>
    <row r="1878" spans="1:4" x14ac:dyDescent="0.25">
      <c r="A1878" s="33"/>
      <c r="D1878" s="5"/>
    </row>
    <row r="1879" spans="1:4" x14ac:dyDescent="0.25">
      <c r="A1879" s="33"/>
      <c r="D1879" s="5"/>
    </row>
    <row r="1880" spans="1:4" x14ac:dyDescent="0.25">
      <c r="A1880" s="33"/>
      <c r="D1880" s="5"/>
    </row>
    <row r="1881" spans="1:4" x14ac:dyDescent="0.25">
      <c r="A1881" s="33"/>
      <c r="D1881" s="5"/>
    </row>
    <row r="1882" spans="1:4" x14ac:dyDescent="0.25">
      <c r="A1882" s="33"/>
      <c r="D1882" s="5"/>
    </row>
    <row r="1883" spans="1:4" x14ac:dyDescent="0.25">
      <c r="A1883" s="33"/>
      <c r="D1883" s="5"/>
    </row>
    <row r="1884" spans="1:4" x14ac:dyDescent="0.25">
      <c r="A1884" s="33"/>
      <c r="D1884" s="5"/>
    </row>
    <row r="1885" spans="1:4" x14ac:dyDescent="0.25">
      <c r="A1885" s="33"/>
      <c r="D1885" s="5"/>
    </row>
    <row r="1886" spans="1:4" x14ac:dyDescent="0.25">
      <c r="A1886" s="33"/>
      <c r="D1886" s="5"/>
    </row>
    <row r="1887" spans="1:4" x14ac:dyDescent="0.25">
      <c r="A1887" s="33"/>
      <c r="D1887" s="5"/>
    </row>
    <row r="1888" spans="1:4" x14ac:dyDescent="0.25">
      <c r="A1888" s="33"/>
      <c r="D1888" s="5"/>
    </row>
    <row r="1889" spans="1:4" x14ac:dyDescent="0.25">
      <c r="A1889" s="33"/>
      <c r="D1889" s="5"/>
    </row>
    <row r="1890" spans="1:4" x14ac:dyDescent="0.25">
      <c r="A1890" s="33"/>
      <c r="D1890" s="5"/>
    </row>
    <row r="1891" spans="1:4" x14ac:dyDescent="0.25">
      <c r="A1891" s="33"/>
      <c r="D1891" s="5"/>
    </row>
    <row r="1892" spans="1:4" x14ac:dyDescent="0.25">
      <c r="A1892" s="33"/>
      <c r="D1892" s="5"/>
    </row>
    <row r="1893" spans="1:4" x14ac:dyDescent="0.25">
      <c r="A1893" s="33"/>
      <c r="D1893" s="5"/>
    </row>
    <row r="1894" spans="1:4" x14ac:dyDescent="0.25">
      <c r="A1894" s="33"/>
      <c r="D1894" s="5"/>
    </row>
    <row r="1895" spans="1:4" x14ac:dyDescent="0.25">
      <c r="A1895" s="33"/>
      <c r="D1895" s="5"/>
    </row>
    <row r="1896" spans="1:4" x14ac:dyDescent="0.25">
      <c r="A1896" s="33"/>
      <c r="D1896" s="5"/>
    </row>
    <row r="1897" spans="1:4" x14ac:dyDescent="0.25">
      <c r="A1897" s="33"/>
      <c r="D1897" s="5"/>
    </row>
    <row r="1898" spans="1:4" x14ac:dyDescent="0.25">
      <c r="A1898" s="33"/>
      <c r="D1898" s="5"/>
    </row>
    <row r="1899" spans="1:4" x14ac:dyDescent="0.25">
      <c r="A1899" s="33"/>
      <c r="D1899" s="5"/>
    </row>
    <row r="1900" spans="1:4" x14ac:dyDescent="0.25">
      <c r="A1900" s="33"/>
      <c r="D1900" s="5"/>
    </row>
    <row r="1901" spans="1:4" x14ac:dyDescent="0.25">
      <c r="A1901" s="33"/>
      <c r="D1901" s="5"/>
    </row>
    <row r="1902" spans="1:4" x14ac:dyDescent="0.25">
      <c r="A1902" s="33"/>
      <c r="D1902" s="5"/>
    </row>
    <row r="1903" spans="1:4" x14ac:dyDescent="0.25">
      <c r="A1903" s="33"/>
      <c r="D1903" s="5"/>
    </row>
    <row r="1904" spans="1:4" x14ac:dyDescent="0.25">
      <c r="A1904" s="33"/>
      <c r="D1904" s="5"/>
    </row>
    <row r="1905" spans="1:4" x14ac:dyDescent="0.25">
      <c r="A1905" s="33"/>
      <c r="D1905" s="5"/>
    </row>
    <row r="1906" spans="1:4" x14ac:dyDescent="0.25">
      <c r="A1906" s="33"/>
      <c r="D1906" s="5"/>
    </row>
    <row r="1907" spans="1:4" x14ac:dyDescent="0.25">
      <c r="A1907" s="33"/>
      <c r="D1907" s="5"/>
    </row>
    <row r="1908" spans="1:4" x14ac:dyDescent="0.25">
      <c r="A1908" s="33"/>
      <c r="D1908" s="5"/>
    </row>
    <row r="1909" spans="1:4" x14ac:dyDescent="0.25">
      <c r="A1909" s="33"/>
      <c r="D1909" s="5"/>
    </row>
    <row r="1910" spans="1:4" x14ac:dyDescent="0.25">
      <c r="A1910" s="33"/>
      <c r="D1910" s="5"/>
    </row>
    <row r="1911" spans="1:4" x14ac:dyDescent="0.25">
      <c r="A1911" s="33"/>
      <c r="D1911" s="5"/>
    </row>
    <row r="1912" spans="1:4" x14ac:dyDescent="0.25">
      <c r="A1912" s="33"/>
      <c r="D1912" s="5"/>
    </row>
    <row r="1913" spans="1:4" x14ac:dyDescent="0.25">
      <c r="A1913" s="33"/>
      <c r="D1913" s="5"/>
    </row>
    <row r="1914" spans="1:4" x14ac:dyDescent="0.25">
      <c r="A1914" s="33"/>
      <c r="D1914" s="5"/>
    </row>
    <row r="1915" spans="1:4" x14ac:dyDescent="0.25">
      <c r="A1915" s="33"/>
      <c r="D1915" s="5"/>
    </row>
    <row r="1916" spans="1:4" x14ac:dyDescent="0.25">
      <c r="A1916" s="33"/>
      <c r="D1916" s="5"/>
    </row>
    <row r="1917" spans="1:4" x14ac:dyDescent="0.25">
      <c r="A1917" s="33"/>
      <c r="D1917" s="5"/>
    </row>
    <row r="1918" spans="1:4" x14ac:dyDescent="0.25">
      <c r="A1918" s="33"/>
      <c r="D1918" s="5"/>
    </row>
    <row r="1919" spans="1:4" x14ac:dyDescent="0.25">
      <c r="A1919" s="33"/>
      <c r="D1919" s="5"/>
    </row>
    <row r="1920" spans="1:4" x14ac:dyDescent="0.25">
      <c r="A1920" s="33"/>
      <c r="D1920" s="5"/>
    </row>
    <row r="1921" spans="1:4" x14ac:dyDescent="0.25">
      <c r="A1921" s="33"/>
      <c r="D1921" s="5"/>
    </row>
    <row r="1922" spans="1:4" x14ac:dyDescent="0.25">
      <c r="A1922" s="33"/>
      <c r="D1922" s="5"/>
    </row>
    <row r="1923" spans="1:4" x14ac:dyDescent="0.25">
      <c r="A1923" s="33"/>
      <c r="D1923" s="5"/>
    </row>
    <row r="1924" spans="1:4" x14ac:dyDescent="0.25">
      <c r="A1924" s="33"/>
      <c r="D1924" s="5"/>
    </row>
    <row r="1925" spans="1:4" x14ac:dyDescent="0.25">
      <c r="A1925" s="33"/>
      <c r="D1925" s="5"/>
    </row>
    <row r="1926" spans="1:4" x14ac:dyDescent="0.25">
      <c r="A1926" s="33"/>
      <c r="D1926" s="5"/>
    </row>
    <row r="1927" spans="1:4" x14ac:dyDescent="0.25">
      <c r="A1927" s="33"/>
      <c r="D1927" s="5"/>
    </row>
    <row r="1928" spans="1:4" x14ac:dyDescent="0.25">
      <c r="A1928" s="33"/>
      <c r="D1928" s="5"/>
    </row>
    <row r="1929" spans="1:4" x14ac:dyDescent="0.25">
      <c r="A1929" s="33"/>
      <c r="D1929" s="5"/>
    </row>
    <row r="1930" spans="1:4" x14ac:dyDescent="0.25">
      <c r="A1930" s="33"/>
      <c r="D1930" s="5"/>
    </row>
    <row r="1931" spans="1:4" x14ac:dyDescent="0.25">
      <c r="A1931" s="33"/>
      <c r="D1931" s="5"/>
    </row>
    <row r="1932" spans="1:4" x14ac:dyDescent="0.25">
      <c r="A1932" s="33"/>
      <c r="D1932" s="5"/>
    </row>
    <row r="1933" spans="1:4" x14ac:dyDescent="0.25">
      <c r="A1933" s="33"/>
      <c r="D1933" s="5"/>
    </row>
    <row r="1934" spans="1:4" x14ac:dyDescent="0.25">
      <c r="A1934" s="33"/>
      <c r="D1934" s="5"/>
    </row>
    <row r="1935" spans="1:4" x14ac:dyDescent="0.25">
      <c r="A1935" s="33"/>
      <c r="D1935" s="5"/>
    </row>
    <row r="1936" spans="1:4" x14ac:dyDescent="0.25">
      <c r="A1936" s="33"/>
      <c r="D1936" s="5"/>
    </row>
    <row r="1937" spans="1:4" x14ac:dyDescent="0.25">
      <c r="A1937" s="33"/>
      <c r="D1937" s="5"/>
    </row>
    <row r="1938" spans="1:4" x14ac:dyDescent="0.25">
      <c r="A1938" s="33"/>
      <c r="D1938" s="5"/>
    </row>
    <row r="1939" spans="1:4" x14ac:dyDescent="0.25">
      <c r="A1939" s="33"/>
      <c r="D1939" s="5"/>
    </row>
    <row r="1940" spans="1:4" x14ac:dyDescent="0.25">
      <c r="A1940" s="33"/>
      <c r="D1940" s="5"/>
    </row>
    <row r="1941" spans="1:4" x14ac:dyDescent="0.25">
      <c r="A1941" s="33"/>
      <c r="D1941" s="5"/>
    </row>
    <row r="1942" spans="1:4" x14ac:dyDescent="0.25">
      <c r="A1942" s="33"/>
      <c r="D1942" s="5"/>
    </row>
    <row r="1943" spans="1:4" x14ac:dyDescent="0.25">
      <c r="A1943" s="33"/>
      <c r="D1943" s="5"/>
    </row>
    <row r="1944" spans="1:4" x14ac:dyDescent="0.25">
      <c r="A1944" s="33"/>
      <c r="D1944" s="5"/>
    </row>
    <row r="1945" spans="1:4" x14ac:dyDescent="0.25">
      <c r="A1945" s="33"/>
      <c r="D1945" s="5"/>
    </row>
    <row r="1946" spans="1:4" x14ac:dyDescent="0.25">
      <c r="A1946" s="33"/>
      <c r="D1946" s="5"/>
    </row>
    <row r="1947" spans="1:4" x14ac:dyDescent="0.25">
      <c r="A1947" s="33"/>
      <c r="D1947" s="5"/>
    </row>
    <row r="1948" spans="1:4" x14ac:dyDescent="0.25">
      <c r="A1948" s="33"/>
      <c r="D1948" s="5"/>
    </row>
    <row r="1949" spans="1:4" x14ac:dyDescent="0.25">
      <c r="A1949" s="33"/>
      <c r="D1949" s="5"/>
    </row>
    <row r="1950" spans="1:4" x14ac:dyDescent="0.25">
      <c r="A1950" s="33"/>
      <c r="D1950" s="5"/>
    </row>
    <row r="1951" spans="1:4" x14ac:dyDescent="0.25">
      <c r="A1951" s="33"/>
      <c r="D1951" s="5"/>
    </row>
    <row r="1952" spans="1:4" x14ac:dyDescent="0.25">
      <c r="A1952" s="33"/>
      <c r="D1952" s="5"/>
    </row>
    <row r="1953" spans="1:4" x14ac:dyDescent="0.25">
      <c r="A1953" s="33"/>
      <c r="D1953" s="5"/>
    </row>
    <row r="1954" spans="1:4" x14ac:dyDescent="0.25">
      <c r="A1954" s="33"/>
      <c r="D1954" s="5"/>
    </row>
    <row r="1955" spans="1:4" x14ac:dyDescent="0.25">
      <c r="A1955" s="33"/>
      <c r="D1955" s="5"/>
    </row>
    <row r="1956" spans="1:4" x14ac:dyDescent="0.25">
      <c r="A1956" s="33"/>
      <c r="D1956" s="5"/>
    </row>
    <row r="1957" spans="1:4" x14ac:dyDescent="0.25">
      <c r="A1957" s="33"/>
      <c r="D1957" s="5"/>
    </row>
    <row r="1958" spans="1:4" x14ac:dyDescent="0.25">
      <c r="A1958" s="33"/>
      <c r="D1958" s="5"/>
    </row>
    <row r="1959" spans="1:4" x14ac:dyDescent="0.25">
      <c r="A1959" s="33"/>
      <c r="D1959" s="5"/>
    </row>
    <row r="1960" spans="1:4" x14ac:dyDescent="0.25">
      <c r="A1960" s="33"/>
      <c r="D1960" s="5"/>
    </row>
    <row r="1961" spans="1:4" x14ac:dyDescent="0.25">
      <c r="A1961" s="33"/>
      <c r="D1961" s="5"/>
    </row>
    <row r="1962" spans="1:4" x14ac:dyDescent="0.25">
      <c r="A1962" s="33"/>
      <c r="D1962" s="5"/>
    </row>
    <row r="1963" spans="1:4" x14ac:dyDescent="0.25">
      <c r="A1963" s="33"/>
      <c r="D1963" s="5"/>
    </row>
    <row r="1964" spans="1:4" x14ac:dyDescent="0.25">
      <c r="A1964" s="33"/>
      <c r="D1964" s="5"/>
    </row>
    <row r="1965" spans="1:4" x14ac:dyDescent="0.25">
      <c r="A1965" s="33"/>
      <c r="D1965" s="5"/>
    </row>
    <row r="1966" spans="1:4" x14ac:dyDescent="0.25">
      <c r="A1966" s="33"/>
      <c r="D1966" s="5"/>
    </row>
    <row r="1967" spans="1:4" x14ac:dyDescent="0.25">
      <c r="A1967" s="33"/>
      <c r="D1967" s="5"/>
    </row>
    <row r="1968" spans="1:4" x14ac:dyDescent="0.25">
      <c r="A1968" s="33"/>
      <c r="D1968" s="5"/>
    </row>
    <row r="1969" spans="1:4" x14ac:dyDescent="0.25">
      <c r="A1969" s="33"/>
      <c r="D1969" s="5"/>
    </row>
    <row r="1970" spans="1:4" x14ac:dyDescent="0.25">
      <c r="A1970" s="33"/>
      <c r="D1970" s="5"/>
    </row>
    <row r="1971" spans="1:4" x14ac:dyDescent="0.25">
      <c r="A1971" s="33"/>
      <c r="D1971" s="5"/>
    </row>
    <row r="1972" spans="1:4" x14ac:dyDescent="0.25">
      <c r="A1972" s="33"/>
      <c r="D1972" s="5"/>
    </row>
    <row r="1973" spans="1:4" x14ac:dyDescent="0.25">
      <c r="A1973" s="33"/>
      <c r="D1973" s="5"/>
    </row>
    <row r="1974" spans="1:4" x14ac:dyDescent="0.25">
      <c r="A1974" s="33"/>
      <c r="D1974" s="5"/>
    </row>
    <row r="1975" spans="1:4" x14ac:dyDescent="0.25">
      <c r="A1975" s="33"/>
      <c r="D1975" s="5"/>
    </row>
    <row r="1976" spans="1:4" x14ac:dyDescent="0.25">
      <c r="A1976" s="33"/>
      <c r="D1976" s="5"/>
    </row>
    <row r="1977" spans="1:4" x14ac:dyDescent="0.25">
      <c r="A1977" s="33"/>
      <c r="D1977" s="5"/>
    </row>
    <row r="1978" spans="1:4" x14ac:dyDescent="0.25">
      <c r="A1978" s="33"/>
      <c r="D1978" s="5"/>
    </row>
    <row r="1979" spans="1:4" x14ac:dyDescent="0.25">
      <c r="A1979" s="33"/>
      <c r="D1979" s="5"/>
    </row>
    <row r="1980" spans="1:4" x14ac:dyDescent="0.25">
      <c r="A1980" s="33"/>
      <c r="D1980" s="5"/>
    </row>
    <row r="1981" spans="1:4" x14ac:dyDescent="0.25">
      <c r="A1981" s="33"/>
      <c r="D1981" s="5"/>
    </row>
    <row r="1982" spans="1:4" x14ac:dyDescent="0.25">
      <c r="A1982" s="33"/>
      <c r="D1982" s="5"/>
    </row>
    <row r="1983" spans="1:4" x14ac:dyDescent="0.25">
      <c r="A1983" s="33"/>
      <c r="D1983" s="5"/>
    </row>
    <row r="1984" spans="1:4" x14ac:dyDescent="0.25">
      <c r="A1984" s="33"/>
      <c r="D1984" s="5"/>
    </row>
    <row r="1985" spans="1:4" x14ac:dyDescent="0.25">
      <c r="A1985" s="33"/>
      <c r="D1985" s="5"/>
    </row>
    <row r="1986" spans="1:4" x14ac:dyDescent="0.25">
      <c r="A1986" s="33"/>
      <c r="D1986" s="5"/>
    </row>
    <row r="1987" spans="1:4" x14ac:dyDescent="0.25">
      <c r="A1987" s="33"/>
      <c r="D1987" s="5"/>
    </row>
    <row r="1988" spans="1:4" x14ac:dyDescent="0.25">
      <c r="A1988" s="33"/>
      <c r="D1988" s="5"/>
    </row>
    <row r="1989" spans="1:4" x14ac:dyDescent="0.25">
      <c r="A1989" s="33"/>
      <c r="D1989" s="5"/>
    </row>
    <row r="1990" spans="1:4" x14ac:dyDescent="0.25">
      <c r="A1990" s="33"/>
      <c r="D1990" s="5"/>
    </row>
    <row r="1991" spans="1:4" x14ac:dyDescent="0.25">
      <c r="A1991" s="33"/>
      <c r="D1991" s="5"/>
    </row>
    <row r="1992" spans="1:4" x14ac:dyDescent="0.25">
      <c r="A1992" s="33"/>
      <c r="D1992" s="5"/>
    </row>
    <row r="1993" spans="1:4" x14ac:dyDescent="0.25">
      <c r="A1993" s="33"/>
      <c r="D1993" s="5"/>
    </row>
    <row r="1994" spans="1:4" x14ac:dyDescent="0.25">
      <c r="A1994" s="33"/>
      <c r="D1994" s="5"/>
    </row>
    <row r="1995" spans="1:4" x14ac:dyDescent="0.25">
      <c r="A1995" s="33"/>
      <c r="D1995" s="5"/>
    </row>
    <row r="1996" spans="1:4" x14ac:dyDescent="0.25">
      <c r="A1996" s="33"/>
      <c r="D1996" s="5"/>
    </row>
    <row r="1997" spans="1:4" x14ac:dyDescent="0.25">
      <c r="A1997" s="33"/>
      <c r="D1997" s="5"/>
    </row>
    <row r="1998" spans="1:4" x14ac:dyDescent="0.25">
      <c r="A1998" s="33"/>
      <c r="D1998" s="5"/>
    </row>
    <row r="1999" spans="1:4" x14ac:dyDescent="0.25">
      <c r="A1999" s="33"/>
      <c r="D1999" s="5"/>
    </row>
    <row r="2000" spans="1:4" x14ac:dyDescent="0.25">
      <c r="A2000" s="33"/>
      <c r="D2000" s="5"/>
    </row>
    <row r="2001" spans="1:4" x14ac:dyDescent="0.25">
      <c r="A2001" s="33"/>
      <c r="D2001" s="5"/>
    </row>
    <row r="2002" spans="1:4" x14ac:dyDescent="0.25">
      <c r="A2002" s="33"/>
      <c r="D2002" s="5"/>
    </row>
    <row r="2003" spans="1:4" x14ac:dyDescent="0.25">
      <c r="A2003" s="33"/>
      <c r="D2003" s="5"/>
    </row>
    <row r="2004" spans="1:4" x14ac:dyDescent="0.25">
      <c r="A2004" s="33"/>
      <c r="D2004" s="5"/>
    </row>
    <row r="2005" spans="1:4" x14ac:dyDescent="0.25">
      <c r="A2005" s="33"/>
      <c r="D2005" s="5"/>
    </row>
    <row r="2006" spans="1:4" x14ac:dyDescent="0.25">
      <c r="A2006" s="33"/>
      <c r="D2006" s="5"/>
    </row>
    <row r="2007" spans="1:4" x14ac:dyDescent="0.25">
      <c r="A2007" s="33"/>
      <c r="D2007" s="5"/>
    </row>
    <row r="2008" spans="1:4" x14ac:dyDescent="0.25">
      <c r="A2008" s="33"/>
      <c r="D2008" s="5"/>
    </row>
    <row r="2009" spans="1:4" x14ac:dyDescent="0.25">
      <c r="A2009" s="33"/>
      <c r="D2009" s="5"/>
    </row>
    <row r="2010" spans="1:4" x14ac:dyDescent="0.25">
      <c r="A2010" s="33"/>
      <c r="D2010" s="5"/>
    </row>
    <row r="2011" spans="1:4" x14ac:dyDescent="0.25">
      <c r="A2011" s="33"/>
      <c r="D2011" s="5"/>
    </row>
    <row r="2012" spans="1:4" x14ac:dyDescent="0.25">
      <c r="A2012" s="33"/>
      <c r="D2012" s="5"/>
    </row>
    <row r="2013" spans="1:4" x14ac:dyDescent="0.25">
      <c r="A2013" s="33"/>
      <c r="D2013" s="5"/>
    </row>
    <row r="2014" spans="1:4" x14ac:dyDescent="0.25">
      <c r="A2014" s="33"/>
      <c r="D2014" s="5"/>
    </row>
    <row r="2015" spans="1:4" x14ac:dyDescent="0.25">
      <c r="A2015" s="33"/>
      <c r="D2015" s="5"/>
    </row>
    <row r="2016" spans="1:4" x14ac:dyDescent="0.25">
      <c r="A2016" s="33"/>
      <c r="D2016" s="5"/>
    </row>
    <row r="2017" spans="1:4" x14ac:dyDescent="0.25">
      <c r="A2017" s="33"/>
      <c r="D2017" s="5"/>
    </row>
    <row r="2018" spans="1:4" x14ac:dyDescent="0.25">
      <c r="A2018" s="33"/>
      <c r="D2018" s="5"/>
    </row>
    <row r="2019" spans="1:4" x14ac:dyDescent="0.25">
      <c r="A2019" s="33"/>
      <c r="D2019" s="5"/>
    </row>
    <row r="2020" spans="1:4" x14ac:dyDescent="0.25">
      <c r="A2020" s="33"/>
      <c r="D2020" s="5"/>
    </row>
    <row r="2021" spans="1:4" x14ac:dyDescent="0.25">
      <c r="A2021" s="33"/>
      <c r="D2021" s="5"/>
    </row>
    <row r="2022" spans="1:4" x14ac:dyDescent="0.25">
      <c r="A2022" s="33"/>
      <c r="D2022" s="5"/>
    </row>
    <row r="2023" spans="1:4" x14ac:dyDescent="0.25">
      <c r="A2023" s="33"/>
      <c r="D2023" s="5"/>
    </row>
    <row r="2024" spans="1:4" x14ac:dyDescent="0.25">
      <c r="A2024" s="33"/>
      <c r="D2024" s="5"/>
    </row>
    <row r="2025" spans="1:4" x14ac:dyDescent="0.25">
      <c r="A2025" s="33"/>
      <c r="D2025" s="5"/>
    </row>
    <row r="2026" spans="1:4" x14ac:dyDescent="0.25">
      <c r="A2026" s="33"/>
      <c r="D2026" s="5"/>
    </row>
    <row r="2027" spans="1:4" x14ac:dyDescent="0.25">
      <c r="A2027" s="33"/>
      <c r="D2027" s="5"/>
    </row>
    <row r="2028" spans="1:4" x14ac:dyDescent="0.25">
      <c r="A2028" s="33"/>
      <c r="D2028" s="5"/>
    </row>
    <row r="2029" spans="1:4" x14ac:dyDescent="0.25">
      <c r="A2029" s="33"/>
      <c r="D2029" s="5"/>
    </row>
    <row r="2030" spans="1:4" x14ac:dyDescent="0.25">
      <c r="A2030" s="33"/>
      <c r="D2030" s="5"/>
    </row>
    <row r="2031" spans="1:4" x14ac:dyDescent="0.25">
      <c r="A2031" s="33"/>
      <c r="D2031" s="5"/>
    </row>
    <row r="2032" spans="1:4" x14ac:dyDescent="0.25">
      <c r="A2032" s="33"/>
      <c r="D2032" s="5"/>
    </row>
    <row r="2033" spans="1:4" x14ac:dyDescent="0.25">
      <c r="A2033" s="33"/>
      <c r="D2033" s="5"/>
    </row>
    <row r="2034" spans="1:4" x14ac:dyDescent="0.25">
      <c r="A2034" s="33"/>
      <c r="D2034" s="5"/>
    </row>
    <row r="2035" spans="1:4" x14ac:dyDescent="0.25">
      <c r="A2035" s="33"/>
      <c r="D2035" s="5"/>
    </row>
    <row r="2036" spans="1:4" x14ac:dyDescent="0.25">
      <c r="A2036" s="33"/>
      <c r="D2036" s="5"/>
    </row>
    <row r="2037" spans="1:4" x14ac:dyDescent="0.25">
      <c r="A2037" s="33"/>
      <c r="D2037" s="5"/>
    </row>
    <row r="2038" spans="1:4" x14ac:dyDescent="0.25">
      <c r="A2038" s="33"/>
      <c r="D2038" s="5"/>
    </row>
    <row r="2039" spans="1:4" x14ac:dyDescent="0.25">
      <c r="A2039" s="33"/>
      <c r="D2039" s="5"/>
    </row>
    <row r="2040" spans="1:4" x14ac:dyDescent="0.25">
      <c r="A2040" s="33"/>
      <c r="D2040" s="5"/>
    </row>
    <row r="2041" spans="1:4" x14ac:dyDescent="0.25">
      <c r="A2041" s="33"/>
      <c r="D2041" s="5"/>
    </row>
    <row r="2042" spans="1:4" x14ac:dyDescent="0.25">
      <c r="A2042" s="33"/>
      <c r="D2042" s="5"/>
    </row>
    <row r="2043" spans="1:4" x14ac:dyDescent="0.25">
      <c r="A2043" s="33"/>
      <c r="D2043" s="5"/>
    </row>
    <row r="2044" spans="1:4" x14ac:dyDescent="0.25">
      <c r="A2044" s="33"/>
      <c r="D2044" s="5"/>
    </row>
    <row r="2045" spans="1:4" x14ac:dyDescent="0.25">
      <c r="A2045" s="33"/>
      <c r="D2045" s="5"/>
    </row>
    <row r="2046" spans="1:4" x14ac:dyDescent="0.25">
      <c r="A2046" s="33"/>
      <c r="D2046" s="5"/>
    </row>
    <row r="2047" spans="1:4" x14ac:dyDescent="0.25">
      <c r="A2047" s="33"/>
      <c r="D2047" s="5"/>
    </row>
    <row r="2048" spans="1:4" x14ac:dyDescent="0.25">
      <c r="A2048" s="33"/>
      <c r="D2048" s="5"/>
    </row>
    <row r="2049" spans="1:4" x14ac:dyDescent="0.25">
      <c r="A2049" s="33"/>
      <c r="D2049" s="5"/>
    </row>
    <row r="2050" spans="1:4" x14ac:dyDescent="0.25">
      <c r="A2050" s="33"/>
      <c r="D2050" s="5"/>
    </row>
    <row r="2051" spans="1:4" x14ac:dyDescent="0.25">
      <c r="A2051" s="33"/>
      <c r="D2051" s="5"/>
    </row>
    <row r="2052" spans="1:4" x14ac:dyDescent="0.25">
      <c r="A2052" s="33"/>
      <c r="D2052" s="5"/>
    </row>
    <row r="2053" spans="1:4" x14ac:dyDescent="0.25">
      <c r="A2053" s="33"/>
      <c r="D2053" s="5"/>
    </row>
    <row r="2054" spans="1:4" x14ac:dyDescent="0.25">
      <c r="A2054" s="33"/>
      <c r="D2054" s="5"/>
    </row>
    <row r="2055" spans="1:4" x14ac:dyDescent="0.25">
      <c r="A2055" s="33"/>
      <c r="D2055" s="5"/>
    </row>
    <row r="2056" spans="1:4" x14ac:dyDescent="0.25">
      <c r="A2056" s="33"/>
      <c r="D2056" s="5"/>
    </row>
    <row r="2057" spans="1:4" x14ac:dyDescent="0.25">
      <c r="A2057" s="33"/>
      <c r="D2057" s="5"/>
    </row>
    <row r="2058" spans="1:4" x14ac:dyDescent="0.25">
      <c r="A2058" s="33"/>
      <c r="D2058" s="5"/>
    </row>
    <row r="2059" spans="1:4" x14ac:dyDescent="0.25">
      <c r="A2059" s="33"/>
      <c r="D2059" s="5"/>
    </row>
    <row r="2060" spans="1:4" x14ac:dyDescent="0.25">
      <c r="A2060" s="33"/>
      <c r="D2060" s="5"/>
    </row>
    <row r="2061" spans="1:4" x14ac:dyDescent="0.25">
      <c r="A2061" s="33"/>
      <c r="D2061" s="5"/>
    </row>
    <row r="2062" spans="1:4" x14ac:dyDescent="0.25">
      <c r="A2062" s="33"/>
      <c r="D2062" s="5"/>
    </row>
    <row r="2063" spans="1:4" x14ac:dyDescent="0.25">
      <c r="A2063" s="33"/>
      <c r="D2063" s="5"/>
    </row>
    <row r="2064" spans="1:4" x14ac:dyDescent="0.25">
      <c r="A2064" s="33"/>
      <c r="D2064" s="5"/>
    </row>
    <row r="2065" spans="1:4" x14ac:dyDescent="0.25">
      <c r="A2065" s="33"/>
      <c r="D2065" s="5"/>
    </row>
    <row r="2066" spans="1:4" x14ac:dyDescent="0.25">
      <c r="A2066" s="33"/>
      <c r="D2066" s="5"/>
    </row>
    <row r="2067" spans="1:4" x14ac:dyDescent="0.25">
      <c r="A2067" s="33"/>
      <c r="D2067" s="5"/>
    </row>
    <row r="2068" spans="1:4" x14ac:dyDescent="0.25">
      <c r="A2068" s="33"/>
      <c r="D2068" s="5"/>
    </row>
    <row r="2069" spans="1:4" x14ac:dyDescent="0.25">
      <c r="A2069" s="33"/>
      <c r="D2069" s="5"/>
    </row>
    <row r="2070" spans="1:4" x14ac:dyDescent="0.25">
      <c r="A2070" s="33"/>
      <c r="D2070" s="5"/>
    </row>
    <row r="2071" spans="1:4" x14ac:dyDescent="0.25">
      <c r="A2071" s="33"/>
      <c r="D2071" s="5"/>
    </row>
    <row r="2072" spans="1:4" x14ac:dyDescent="0.25">
      <c r="A2072" s="33"/>
      <c r="D2072" s="5"/>
    </row>
    <row r="2073" spans="1:4" x14ac:dyDescent="0.25">
      <c r="A2073" s="33"/>
      <c r="D2073" s="5"/>
    </row>
    <row r="2074" spans="1:4" x14ac:dyDescent="0.25">
      <c r="A2074" s="33"/>
      <c r="D2074" s="5"/>
    </row>
    <row r="2075" spans="1:4" x14ac:dyDescent="0.25">
      <c r="A2075" s="33"/>
      <c r="D2075" s="5"/>
    </row>
    <row r="2076" spans="1:4" x14ac:dyDescent="0.25">
      <c r="A2076" s="33"/>
      <c r="D2076" s="5"/>
    </row>
    <row r="2077" spans="1:4" x14ac:dyDescent="0.25">
      <c r="A2077" s="33"/>
      <c r="D2077" s="5"/>
    </row>
    <row r="2078" spans="1:4" x14ac:dyDescent="0.25">
      <c r="A2078" s="33"/>
      <c r="D2078" s="5"/>
    </row>
    <row r="2079" spans="1:4" x14ac:dyDescent="0.25">
      <c r="A2079" s="33"/>
      <c r="D2079" s="5"/>
    </row>
    <row r="2080" spans="1:4" x14ac:dyDescent="0.25">
      <c r="A2080" s="33"/>
      <c r="D2080" s="5"/>
    </row>
    <row r="2081" spans="1:4" x14ac:dyDescent="0.25">
      <c r="A2081" s="33"/>
      <c r="D2081" s="5"/>
    </row>
    <row r="2082" spans="1:4" x14ac:dyDescent="0.25">
      <c r="A2082" s="33"/>
      <c r="D2082" s="5"/>
    </row>
    <row r="2083" spans="1:4" x14ac:dyDescent="0.25">
      <c r="A2083" s="33"/>
      <c r="D2083" s="5"/>
    </row>
    <row r="2084" spans="1:4" x14ac:dyDescent="0.25">
      <c r="A2084" s="33"/>
      <c r="D2084" s="5"/>
    </row>
    <row r="2085" spans="1:4" x14ac:dyDescent="0.25">
      <c r="A2085" s="33"/>
      <c r="D2085" s="5"/>
    </row>
    <row r="2086" spans="1:4" x14ac:dyDescent="0.25">
      <c r="A2086" s="33"/>
      <c r="D2086" s="5"/>
    </row>
    <row r="2087" spans="1:4" x14ac:dyDescent="0.25">
      <c r="A2087" s="33"/>
      <c r="D2087" s="5"/>
    </row>
    <row r="2088" spans="1:4" x14ac:dyDescent="0.25">
      <c r="A2088" s="33"/>
      <c r="D2088" s="5"/>
    </row>
    <row r="2089" spans="1:4" x14ac:dyDescent="0.25">
      <c r="A2089" s="33"/>
      <c r="D2089" s="5"/>
    </row>
    <row r="2090" spans="1:4" x14ac:dyDescent="0.25">
      <c r="A2090" s="33"/>
      <c r="D2090" s="5"/>
    </row>
    <row r="2091" spans="1:4" x14ac:dyDescent="0.25">
      <c r="A2091" s="33"/>
      <c r="D2091" s="5"/>
    </row>
    <row r="2092" spans="1:4" x14ac:dyDescent="0.25">
      <c r="A2092" s="33"/>
      <c r="D2092" s="5"/>
    </row>
    <row r="2093" spans="1:4" x14ac:dyDescent="0.25">
      <c r="A2093" s="33"/>
      <c r="D2093" s="5"/>
    </row>
    <row r="2094" spans="1:4" x14ac:dyDescent="0.25">
      <c r="A2094" s="33"/>
      <c r="D2094" s="5"/>
    </row>
    <row r="2095" spans="1:4" x14ac:dyDescent="0.25">
      <c r="A2095" s="33"/>
      <c r="D2095" s="5"/>
    </row>
    <row r="2096" spans="1:4" x14ac:dyDescent="0.25">
      <c r="A2096" s="33"/>
      <c r="D2096" s="5"/>
    </row>
    <row r="2097" spans="1:4" x14ac:dyDescent="0.25">
      <c r="A2097" s="33"/>
      <c r="D2097" s="5"/>
    </row>
    <row r="2098" spans="1:4" x14ac:dyDescent="0.25">
      <c r="A2098" s="33"/>
      <c r="D2098" s="5"/>
    </row>
    <row r="2099" spans="1:4" x14ac:dyDescent="0.25">
      <c r="A2099" s="33"/>
      <c r="D2099" s="5"/>
    </row>
    <row r="2100" spans="1:4" x14ac:dyDescent="0.25">
      <c r="A2100" s="33"/>
      <c r="D2100" s="5"/>
    </row>
    <row r="2101" spans="1:4" x14ac:dyDescent="0.25">
      <c r="A2101" s="33"/>
      <c r="D2101" s="5"/>
    </row>
    <row r="2102" spans="1:4" x14ac:dyDescent="0.25">
      <c r="A2102" s="33"/>
      <c r="D2102" s="5"/>
    </row>
    <row r="2103" spans="1:4" x14ac:dyDescent="0.25">
      <c r="A2103" s="33"/>
      <c r="D2103" s="5"/>
    </row>
    <row r="2104" spans="1:4" x14ac:dyDescent="0.25">
      <c r="A2104" s="33"/>
      <c r="D2104" s="5"/>
    </row>
    <row r="2105" spans="1:4" x14ac:dyDescent="0.25">
      <c r="A2105" s="33"/>
      <c r="D2105" s="5"/>
    </row>
    <row r="2106" spans="1:4" x14ac:dyDescent="0.25">
      <c r="A2106" s="33"/>
      <c r="D2106" s="5"/>
    </row>
    <row r="2107" spans="1:4" x14ac:dyDescent="0.25">
      <c r="A2107" s="33"/>
      <c r="D2107" s="5"/>
    </row>
    <row r="2108" spans="1:4" x14ac:dyDescent="0.25">
      <c r="A2108" s="33"/>
      <c r="D2108" s="5"/>
    </row>
    <row r="2109" spans="1:4" x14ac:dyDescent="0.25">
      <c r="A2109" s="33"/>
      <c r="D2109" s="5"/>
    </row>
    <row r="2110" spans="1:4" x14ac:dyDescent="0.25">
      <c r="A2110" s="33"/>
      <c r="D2110" s="5"/>
    </row>
    <row r="2111" spans="1:4" x14ac:dyDescent="0.25">
      <c r="A2111" s="33"/>
      <c r="D2111" s="5"/>
    </row>
    <row r="2112" spans="1:4" x14ac:dyDescent="0.25">
      <c r="A2112" s="33"/>
      <c r="D2112" s="5"/>
    </row>
    <row r="2113" spans="1:4" x14ac:dyDescent="0.25">
      <c r="A2113" s="33"/>
      <c r="D2113" s="5"/>
    </row>
    <row r="2114" spans="1:4" x14ac:dyDescent="0.25">
      <c r="A2114" s="33"/>
      <c r="D2114" s="5"/>
    </row>
    <row r="2115" spans="1:4" x14ac:dyDescent="0.25">
      <c r="A2115" s="33"/>
      <c r="D2115" s="5"/>
    </row>
    <row r="2116" spans="1:4" x14ac:dyDescent="0.25">
      <c r="A2116" s="33"/>
      <c r="D2116" s="5"/>
    </row>
    <row r="2117" spans="1:4" x14ac:dyDescent="0.25">
      <c r="A2117" s="33"/>
      <c r="D2117" s="5"/>
    </row>
    <row r="2118" spans="1:4" x14ac:dyDescent="0.25">
      <c r="A2118" s="33"/>
      <c r="D2118" s="5"/>
    </row>
    <row r="2119" spans="1:4" x14ac:dyDescent="0.25">
      <c r="A2119" s="33"/>
      <c r="D2119" s="5"/>
    </row>
    <row r="2120" spans="1:4" x14ac:dyDescent="0.25">
      <c r="A2120" s="33"/>
      <c r="D2120" s="5"/>
    </row>
    <row r="2121" spans="1:4" x14ac:dyDescent="0.25">
      <c r="A2121" s="33"/>
      <c r="D2121" s="5"/>
    </row>
    <row r="2122" spans="1:4" x14ac:dyDescent="0.25">
      <c r="A2122" s="33"/>
      <c r="D2122" s="5"/>
    </row>
    <row r="2123" spans="1:4" x14ac:dyDescent="0.25">
      <c r="A2123" s="33"/>
      <c r="D2123" s="5"/>
    </row>
    <row r="2124" spans="1:4" x14ac:dyDescent="0.25">
      <c r="A2124" s="33"/>
      <c r="D2124" s="5"/>
    </row>
    <row r="2125" spans="1:4" x14ac:dyDescent="0.25">
      <c r="A2125" s="33"/>
      <c r="D2125" s="5"/>
    </row>
    <row r="2126" spans="1:4" x14ac:dyDescent="0.25">
      <c r="A2126" s="33"/>
      <c r="D2126" s="5"/>
    </row>
    <row r="2127" spans="1:4" x14ac:dyDescent="0.25">
      <c r="A2127" s="33"/>
      <c r="D2127" s="5"/>
    </row>
    <row r="2128" spans="1:4" x14ac:dyDescent="0.25">
      <c r="A2128" s="33"/>
      <c r="D2128" s="5"/>
    </row>
    <row r="2129" spans="1:4" x14ac:dyDescent="0.25">
      <c r="A2129" s="33"/>
      <c r="D2129" s="5"/>
    </row>
    <row r="2130" spans="1:4" x14ac:dyDescent="0.25">
      <c r="A2130" s="33"/>
      <c r="D2130" s="5"/>
    </row>
    <row r="2131" spans="1:4" x14ac:dyDescent="0.25">
      <c r="A2131" s="33"/>
      <c r="D2131" s="5"/>
    </row>
    <row r="2132" spans="1:4" x14ac:dyDescent="0.25">
      <c r="A2132" s="33"/>
      <c r="D2132" s="5"/>
    </row>
    <row r="2133" spans="1:4" x14ac:dyDescent="0.25">
      <c r="A2133" s="33"/>
      <c r="D2133" s="5"/>
    </row>
    <row r="2134" spans="1:4" x14ac:dyDescent="0.25">
      <c r="A2134" s="33"/>
      <c r="D2134" s="5"/>
    </row>
    <row r="2135" spans="1:4" x14ac:dyDescent="0.25">
      <c r="A2135" s="33"/>
      <c r="D2135" s="5"/>
    </row>
    <row r="2136" spans="1:4" x14ac:dyDescent="0.25">
      <c r="A2136" s="33"/>
      <c r="D2136" s="5"/>
    </row>
    <row r="2137" spans="1:4" x14ac:dyDescent="0.25">
      <c r="A2137" s="33"/>
      <c r="D2137" s="5"/>
    </row>
    <row r="2138" spans="1:4" x14ac:dyDescent="0.25">
      <c r="A2138" s="33"/>
      <c r="D2138" s="5"/>
    </row>
    <row r="2139" spans="1:4" x14ac:dyDescent="0.25">
      <c r="A2139" s="33"/>
      <c r="D2139" s="5"/>
    </row>
    <row r="2140" spans="1:4" x14ac:dyDescent="0.25">
      <c r="A2140" s="33"/>
      <c r="D2140" s="5"/>
    </row>
    <row r="2141" spans="1:4" x14ac:dyDescent="0.25">
      <c r="A2141" s="33"/>
      <c r="D2141" s="5"/>
    </row>
    <row r="2142" spans="1:4" x14ac:dyDescent="0.25">
      <c r="A2142" s="33"/>
      <c r="D2142" s="5"/>
    </row>
    <row r="2143" spans="1:4" x14ac:dyDescent="0.25">
      <c r="A2143" s="33"/>
      <c r="D2143" s="5"/>
    </row>
    <row r="2144" spans="1:4" x14ac:dyDescent="0.25">
      <c r="A2144" s="33"/>
      <c r="D2144" s="5"/>
    </row>
    <row r="2145" spans="1:4" x14ac:dyDescent="0.25">
      <c r="A2145" s="33"/>
      <c r="D2145" s="5"/>
    </row>
    <row r="2146" spans="1:4" x14ac:dyDescent="0.25">
      <c r="A2146" s="33"/>
      <c r="D2146" s="5"/>
    </row>
    <row r="2147" spans="1:4" x14ac:dyDescent="0.25">
      <c r="A2147" s="33"/>
      <c r="D2147" s="5"/>
    </row>
    <row r="2148" spans="1:4" x14ac:dyDescent="0.25">
      <c r="A2148" s="33"/>
      <c r="D2148" s="5"/>
    </row>
    <row r="2149" spans="1:4" x14ac:dyDescent="0.25">
      <c r="A2149" s="33"/>
      <c r="D2149" s="5"/>
    </row>
    <row r="2150" spans="1:4" x14ac:dyDescent="0.25">
      <c r="A2150" s="33"/>
      <c r="D2150" s="5"/>
    </row>
    <row r="2151" spans="1:4" x14ac:dyDescent="0.25">
      <c r="A2151" s="33"/>
      <c r="D2151" s="5"/>
    </row>
    <row r="2152" spans="1:4" x14ac:dyDescent="0.25">
      <c r="A2152" s="33"/>
      <c r="D2152" s="5"/>
    </row>
    <row r="2153" spans="1:4" x14ac:dyDescent="0.25">
      <c r="A2153" s="33"/>
      <c r="D2153" s="5"/>
    </row>
    <row r="2154" spans="1:4" x14ac:dyDescent="0.25">
      <c r="A2154" s="33"/>
      <c r="D2154" s="5"/>
    </row>
    <row r="2155" spans="1:4" x14ac:dyDescent="0.25">
      <c r="A2155" s="33"/>
      <c r="D2155" s="5"/>
    </row>
    <row r="2156" spans="1:4" x14ac:dyDescent="0.25">
      <c r="A2156" s="33"/>
      <c r="D2156" s="5"/>
    </row>
    <row r="2157" spans="1:4" x14ac:dyDescent="0.25">
      <c r="A2157" s="33"/>
      <c r="D2157" s="5"/>
    </row>
    <row r="2158" spans="1:4" x14ac:dyDescent="0.25">
      <c r="A2158" s="33"/>
      <c r="D2158" s="5"/>
    </row>
    <row r="2159" spans="1:4" x14ac:dyDescent="0.25">
      <c r="A2159" s="33"/>
      <c r="D2159" s="5"/>
    </row>
    <row r="2160" spans="1:4" x14ac:dyDescent="0.25">
      <c r="A2160" s="33"/>
      <c r="D2160" s="5"/>
    </row>
    <row r="2161" spans="1:4" x14ac:dyDescent="0.25">
      <c r="A2161" s="33"/>
      <c r="D2161" s="5"/>
    </row>
    <row r="2162" spans="1:4" x14ac:dyDescent="0.25">
      <c r="A2162" s="33"/>
      <c r="D2162" s="5"/>
    </row>
    <row r="2163" spans="1:4" x14ac:dyDescent="0.25">
      <c r="A2163" s="33"/>
      <c r="D2163" s="5"/>
    </row>
    <row r="2164" spans="1:4" x14ac:dyDescent="0.25">
      <c r="A2164" s="33"/>
      <c r="D2164" s="5"/>
    </row>
    <row r="2165" spans="1:4" x14ac:dyDescent="0.25">
      <c r="A2165" s="33"/>
      <c r="D2165" s="5"/>
    </row>
    <row r="2166" spans="1:4" x14ac:dyDescent="0.25">
      <c r="A2166" s="33"/>
      <c r="D2166" s="5"/>
    </row>
    <row r="2167" spans="1:4" x14ac:dyDescent="0.25">
      <c r="A2167" s="33"/>
      <c r="D2167" s="5"/>
    </row>
    <row r="2168" spans="1:4" x14ac:dyDescent="0.25">
      <c r="A2168" s="33"/>
      <c r="D2168" s="5"/>
    </row>
    <row r="2169" spans="1:4" x14ac:dyDescent="0.25">
      <c r="A2169" s="33"/>
      <c r="D2169" s="5"/>
    </row>
    <row r="2170" spans="1:4" x14ac:dyDescent="0.25">
      <c r="A2170" s="33"/>
      <c r="D2170" s="5"/>
    </row>
    <row r="2171" spans="1:4" x14ac:dyDescent="0.25">
      <c r="A2171" s="33"/>
      <c r="D2171" s="5"/>
    </row>
    <row r="2172" spans="1:4" x14ac:dyDescent="0.25">
      <c r="A2172" s="33"/>
      <c r="D2172" s="5"/>
    </row>
    <row r="2173" spans="1:4" x14ac:dyDescent="0.25">
      <c r="A2173" s="33"/>
      <c r="D2173" s="5"/>
    </row>
    <row r="2174" spans="1:4" x14ac:dyDescent="0.25">
      <c r="A2174" s="33"/>
      <c r="D2174" s="5"/>
    </row>
    <row r="2175" spans="1:4" x14ac:dyDescent="0.25">
      <c r="A2175" s="33"/>
      <c r="D2175" s="5"/>
    </row>
    <row r="2176" spans="1:4" x14ac:dyDescent="0.25">
      <c r="A2176" s="33"/>
      <c r="D2176" s="5"/>
    </row>
    <row r="2177" spans="1:4" x14ac:dyDescent="0.25">
      <c r="A2177" s="33"/>
      <c r="D2177" s="5"/>
    </row>
    <row r="2178" spans="1:4" x14ac:dyDescent="0.25">
      <c r="A2178" s="33"/>
      <c r="D2178" s="5"/>
    </row>
    <row r="2179" spans="1:4" x14ac:dyDescent="0.25">
      <c r="A2179" s="33"/>
      <c r="D2179" s="5"/>
    </row>
    <row r="2180" spans="1:4" x14ac:dyDescent="0.25">
      <c r="A2180" s="33"/>
      <c r="D2180" s="5"/>
    </row>
    <row r="2181" spans="1:4" x14ac:dyDescent="0.25">
      <c r="A2181" s="33"/>
      <c r="D2181" s="5"/>
    </row>
    <row r="2182" spans="1:4" x14ac:dyDescent="0.25">
      <c r="A2182" s="33"/>
      <c r="D2182" s="5"/>
    </row>
    <row r="2183" spans="1:4" x14ac:dyDescent="0.25">
      <c r="A2183" s="33"/>
      <c r="D2183" s="5"/>
    </row>
    <row r="2184" spans="1:4" x14ac:dyDescent="0.25">
      <c r="A2184" s="33"/>
      <c r="D2184" s="5"/>
    </row>
    <row r="2185" spans="1:4" x14ac:dyDescent="0.25">
      <c r="A2185" s="33"/>
      <c r="D2185" s="5"/>
    </row>
    <row r="2186" spans="1:4" x14ac:dyDescent="0.25">
      <c r="A2186" s="33"/>
      <c r="D2186" s="5"/>
    </row>
    <row r="2187" spans="1:4" x14ac:dyDescent="0.25">
      <c r="A2187" s="33"/>
      <c r="D2187" s="5"/>
    </row>
    <row r="2188" spans="1:4" x14ac:dyDescent="0.25">
      <c r="A2188" s="33"/>
      <c r="D2188" s="5"/>
    </row>
    <row r="2189" spans="1:4" x14ac:dyDescent="0.25">
      <c r="A2189" s="33"/>
      <c r="D2189" s="5"/>
    </row>
    <row r="2190" spans="1:4" x14ac:dyDescent="0.25">
      <c r="A2190" s="33"/>
      <c r="D2190" s="5"/>
    </row>
    <row r="2191" spans="1:4" x14ac:dyDescent="0.25">
      <c r="A2191" s="33"/>
      <c r="D2191" s="5"/>
    </row>
    <row r="2192" spans="1:4" x14ac:dyDescent="0.25">
      <c r="A2192" s="33"/>
      <c r="D2192" s="5"/>
    </row>
    <row r="2193" spans="1:4" x14ac:dyDescent="0.25">
      <c r="A2193" s="33"/>
      <c r="D2193" s="5"/>
    </row>
    <row r="2194" spans="1:4" x14ac:dyDescent="0.25">
      <c r="A2194" s="33"/>
      <c r="D2194" s="5"/>
    </row>
    <row r="2195" spans="1:4" x14ac:dyDescent="0.25">
      <c r="A2195" s="33"/>
      <c r="D2195" s="5"/>
    </row>
    <row r="2196" spans="1:4" x14ac:dyDescent="0.25">
      <c r="A2196" s="33"/>
      <c r="D2196" s="5"/>
    </row>
    <row r="2197" spans="1:4" x14ac:dyDescent="0.25">
      <c r="A2197" s="33"/>
      <c r="D2197" s="5"/>
    </row>
    <row r="2198" spans="1:4" x14ac:dyDescent="0.25">
      <c r="A2198" s="33"/>
      <c r="D2198" s="5"/>
    </row>
    <row r="2199" spans="1:4" x14ac:dyDescent="0.25">
      <c r="A2199" s="33"/>
      <c r="D2199" s="5"/>
    </row>
    <row r="2200" spans="1:4" x14ac:dyDescent="0.25">
      <c r="A2200" s="33"/>
      <c r="D2200" s="5"/>
    </row>
    <row r="2201" spans="1:4" x14ac:dyDescent="0.25">
      <c r="A2201" s="33"/>
      <c r="D2201" s="5"/>
    </row>
    <row r="2202" spans="1:4" x14ac:dyDescent="0.25">
      <c r="A2202" s="33"/>
      <c r="D2202" s="5"/>
    </row>
    <row r="2203" spans="1:4" x14ac:dyDescent="0.25">
      <c r="A2203" s="33"/>
      <c r="D2203" s="5"/>
    </row>
    <row r="2204" spans="1:4" x14ac:dyDescent="0.25">
      <c r="A2204" s="33"/>
      <c r="D2204" s="5"/>
    </row>
    <row r="2205" spans="1:4" x14ac:dyDescent="0.25">
      <c r="A2205" s="33"/>
      <c r="D2205" s="5"/>
    </row>
    <row r="2206" spans="1:4" x14ac:dyDescent="0.25">
      <c r="A2206" s="33"/>
      <c r="D2206" s="5"/>
    </row>
    <row r="2207" spans="1:4" x14ac:dyDescent="0.25">
      <c r="A2207" s="33"/>
      <c r="D2207" s="5"/>
    </row>
    <row r="2208" spans="1:4" x14ac:dyDescent="0.25">
      <c r="A2208" s="33"/>
      <c r="D2208" s="5"/>
    </row>
    <row r="2209" spans="1:4" x14ac:dyDescent="0.25">
      <c r="A2209" s="33"/>
      <c r="D2209" s="5"/>
    </row>
    <row r="2210" spans="1:4" x14ac:dyDescent="0.25">
      <c r="A2210" s="33"/>
      <c r="D2210" s="5"/>
    </row>
    <row r="2211" spans="1:4" x14ac:dyDescent="0.25">
      <c r="A2211" s="33"/>
      <c r="D2211" s="5"/>
    </row>
    <row r="2212" spans="1:4" x14ac:dyDescent="0.25">
      <c r="A2212" s="33"/>
      <c r="D2212" s="5"/>
    </row>
    <row r="2213" spans="1:4" x14ac:dyDescent="0.25">
      <c r="A2213" s="33"/>
      <c r="D2213" s="5"/>
    </row>
    <row r="2214" spans="1:4" x14ac:dyDescent="0.25">
      <c r="A2214" s="33"/>
      <c r="D2214" s="5"/>
    </row>
    <row r="2215" spans="1:4" x14ac:dyDescent="0.25">
      <c r="A2215" s="33"/>
      <c r="D2215" s="5"/>
    </row>
    <row r="2216" spans="1:4" x14ac:dyDescent="0.25">
      <c r="A2216" s="33"/>
      <c r="D2216" s="5"/>
    </row>
    <row r="2217" spans="1:4" x14ac:dyDescent="0.25">
      <c r="A2217" s="33"/>
      <c r="D2217" s="5"/>
    </row>
    <row r="2218" spans="1:4" x14ac:dyDescent="0.25">
      <c r="A2218" s="33"/>
      <c r="D2218" s="5"/>
    </row>
    <row r="2219" spans="1:4" x14ac:dyDescent="0.25">
      <c r="A2219" s="33"/>
      <c r="D2219" s="5"/>
    </row>
    <row r="2220" spans="1:4" x14ac:dyDescent="0.25">
      <c r="A2220" s="33"/>
      <c r="D2220" s="5"/>
    </row>
    <row r="2221" spans="1:4" x14ac:dyDescent="0.25">
      <c r="A2221" s="33"/>
      <c r="D2221" s="5"/>
    </row>
    <row r="2222" spans="1:4" x14ac:dyDescent="0.25">
      <c r="A2222" s="33"/>
      <c r="D2222" s="5"/>
    </row>
    <row r="2223" spans="1:4" x14ac:dyDescent="0.25">
      <c r="A2223" s="33"/>
      <c r="D2223" s="5"/>
    </row>
    <row r="2224" spans="1:4" x14ac:dyDescent="0.25">
      <c r="A2224" s="33"/>
      <c r="D2224" s="5"/>
    </row>
    <row r="2225" spans="1:4" x14ac:dyDescent="0.25">
      <c r="A2225" s="33"/>
      <c r="D2225" s="5"/>
    </row>
    <row r="2226" spans="1:4" x14ac:dyDescent="0.25">
      <c r="A2226" s="33"/>
      <c r="D2226" s="5"/>
    </row>
    <row r="2227" spans="1:4" x14ac:dyDescent="0.25">
      <c r="A2227" s="33"/>
      <c r="D2227" s="5"/>
    </row>
    <row r="2228" spans="1:4" x14ac:dyDescent="0.25">
      <c r="A2228" s="33"/>
      <c r="D2228" s="5"/>
    </row>
    <row r="2229" spans="1:4" x14ac:dyDescent="0.25">
      <c r="A2229" s="33"/>
      <c r="D2229" s="5"/>
    </row>
    <row r="2230" spans="1:4" x14ac:dyDescent="0.25">
      <c r="A2230" s="33"/>
      <c r="D2230" s="5"/>
    </row>
    <row r="2231" spans="1:4" x14ac:dyDescent="0.25">
      <c r="A2231" s="33"/>
      <c r="D2231" s="5"/>
    </row>
    <row r="2232" spans="1:4" x14ac:dyDescent="0.25">
      <c r="A2232" s="33"/>
      <c r="D2232" s="5"/>
    </row>
    <row r="2233" spans="1:4" x14ac:dyDescent="0.25">
      <c r="A2233" s="33"/>
      <c r="D2233" s="5"/>
    </row>
    <row r="2234" spans="1:4" x14ac:dyDescent="0.25">
      <c r="A2234" s="33"/>
      <c r="D2234" s="5"/>
    </row>
    <row r="2235" spans="1:4" x14ac:dyDescent="0.25">
      <c r="A2235" s="33"/>
      <c r="D2235" s="5"/>
    </row>
    <row r="2236" spans="1:4" x14ac:dyDescent="0.25">
      <c r="A2236" s="33"/>
      <c r="D2236" s="5"/>
    </row>
    <row r="2237" spans="1:4" x14ac:dyDescent="0.25">
      <c r="A2237" s="33"/>
      <c r="D2237" s="5"/>
    </row>
    <row r="2238" spans="1:4" x14ac:dyDescent="0.25">
      <c r="A2238" s="33"/>
      <c r="D2238" s="5"/>
    </row>
    <row r="2239" spans="1:4" x14ac:dyDescent="0.25">
      <c r="A2239" s="33"/>
      <c r="D2239" s="5"/>
    </row>
    <row r="2240" spans="1:4" x14ac:dyDescent="0.25">
      <c r="A2240" s="33"/>
      <c r="D2240" s="5"/>
    </row>
    <row r="2241" spans="1:4" x14ac:dyDescent="0.25">
      <c r="A2241" s="33"/>
      <c r="D2241" s="5"/>
    </row>
    <row r="2242" spans="1:4" x14ac:dyDescent="0.25">
      <c r="A2242" s="33"/>
      <c r="D2242" s="5"/>
    </row>
    <row r="2243" spans="1:4" x14ac:dyDescent="0.25">
      <c r="A2243" s="33"/>
      <c r="D2243" s="5"/>
    </row>
    <row r="2244" spans="1:4" x14ac:dyDescent="0.25">
      <c r="A2244" s="33"/>
      <c r="D2244" s="5"/>
    </row>
    <row r="2245" spans="1:4" x14ac:dyDescent="0.25">
      <c r="A2245" s="33"/>
      <c r="D2245" s="5"/>
    </row>
    <row r="2246" spans="1:4" x14ac:dyDescent="0.25">
      <c r="A2246" s="33"/>
      <c r="D2246" s="5"/>
    </row>
    <row r="2247" spans="1:4" x14ac:dyDescent="0.25">
      <c r="A2247" s="33"/>
      <c r="D2247" s="5"/>
    </row>
    <row r="2248" spans="1:4" x14ac:dyDescent="0.25">
      <c r="A2248" s="33"/>
      <c r="D2248" s="5"/>
    </row>
    <row r="2249" spans="1:4" x14ac:dyDescent="0.25">
      <c r="A2249" s="33"/>
      <c r="D2249" s="5"/>
    </row>
    <row r="2250" spans="1:4" x14ac:dyDescent="0.25">
      <c r="A2250" s="33"/>
      <c r="D2250" s="5"/>
    </row>
    <row r="2251" spans="1:4" x14ac:dyDescent="0.25">
      <c r="A2251" s="33"/>
      <c r="D2251" s="5"/>
    </row>
    <row r="2252" spans="1:4" x14ac:dyDescent="0.25">
      <c r="A2252" s="33"/>
      <c r="D2252" s="5"/>
    </row>
    <row r="2253" spans="1:4" x14ac:dyDescent="0.25">
      <c r="A2253" s="33"/>
      <c r="D2253" s="5"/>
    </row>
    <row r="2254" spans="1:4" x14ac:dyDescent="0.25">
      <c r="A2254" s="33"/>
      <c r="D2254" s="5"/>
    </row>
    <row r="2255" spans="1:4" x14ac:dyDescent="0.25">
      <c r="A2255" s="33"/>
      <c r="D2255" s="5"/>
    </row>
    <row r="2256" spans="1:4" x14ac:dyDescent="0.25">
      <c r="A2256" s="33"/>
      <c r="D2256" s="5"/>
    </row>
    <row r="2257" spans="1:4" x14ac:dyDescent="0.25">
      <c r="A2257" s="33"/>
      <c r="D2257" s="5"/>
    </row>
    <row r="2258" spans="1:4" x14ac:dyDescent="0.25">
      <c r="A2258" s="33"/>
      <c r="D2258" s="5"/>
    </row>
    <row r="2259" spans="1:4" x14ac:dyDescent="0.25">
      <c r="A2259" s="33"/>
      <c r="D2259" s="5"/>
    </row>
    <row r="2260" spans="1:4" x14ac:dyDescent="0.25">
      <c r="A2260" s="33"/>
      <c r="D2260" s="5"/>
    </row>
    <row r="2261" spans="1:4" x14ac:dyDescent="0.25">
      <c r="A2261" s="33"/>
      <c r="D2261" s="5"/>
    </row>
    <row r="2262" spans="1:4" x14ac:dyDescent="0.25">
      <c r="A2262" s="33"/>
      <c r="D2262" s="5"/>
    </row>
    <row r="2263" spans="1:4" x14ac:dyDescent="0.25">
      <c r="A2263" s="33"/>
      <c r="D2263" s="5"/>
    </row>
    <row r="2264" spans="1:4" x14ac:dyDescent="0.25">
      <c r="A2264" s="33"/>
      <c r="D2264" s="5"/>
    </row>
    <row r="2265" spans="1:4" x14ac:dyDescent="0.25">
      <c r="A2265" s="33"/>
      <c r="D2265" s="5"/>
    </row>
    <row r="2266" spans="1:4" x14ac:dyDescent="0.25">
      <c r="A2266" s="33"/>
      <c r="D2266" s="5"/>
    </row>
    <row r="2267" spans="1:4" x14ac:dyDescent="0.25">
      <c r="A2267" s="33"/>
      <c r="D2267" s="5"/>
    </row>
    <row r="2268" spans="1:4" x14ac:dyDescent="0.25">
      <c r="A2268" s="33"/>
      <c r="D2268" s="5"/>
    </row>
    <row r="2269" spans="1:4" x14ac:dyDescent="0.25">
      <c r="A2269" s="33"/>
      <c r="D2269" s="5"/>
    </row>
    <row r="2270" spans="1:4" x14ac:dyDescent="0.25">
      <c r="A2270" s="33"/>
      <c r="D2270" s="5"/>
    </row>
    <row r="2271" spans="1:4" x14ac:dyDescent="0.25">
      <c r="A2271" s="33"/>
      <c r="D2271" s="5"/>
    </row>
    <row r="2272" spans="1:4" x14ac:dyDescent="0.25">
      <c r="A2272" s="33"/>
      <c r="D2272" s="5"/>
    </row>
    <row r="2273" spans="1:4" x14ac:dyDescent="0.25">
      <c r="A2273" s="33"/>
      <c r="D2273" s="5"/>
    </row>
    <row r="2274" spans="1:4" x14ac:dyDescent="0.25">
      <c r="A2274" s="33"/>
      <c r="D2274" s="5"/>
    </row>
    <row r="2275" spans="1:4" x14ac:dyDescent="0.25">
      <c r="A2275" s="33"/>
      <c r="D2275" s="5"/>
    </row>
    <row r="2276" spans="1:4" x14ac:dyDescent="0.25">
      <c r="A2276" s="33"/>
      <c r="D2276" s="5"/>
    </row>
    <row r="2277" spans="1:4" x14ac:dyDescent="0.25">
      <c r="A2277" s="33"/>
      <c r="D2277" s="5"/>
    </row>
    <row r="2278" spans="1:4" x14ac:dyDescent="0.25">
      <c r="A2278" s="33"/>
      <c r="D2278" s="5"/>
    </row>
    <row r="2279" spans="1:4" x14ac:dyDescent="0.25">
      <c r="A2279" s="33"/>
      <c r="D2279" s="5"/>
    </row>
    <row r="2280" spans="1:4" x14ac:dyDescent="0.25">
      <c r="A2280" s="33"/>
      <c r="D2280" s="5"/>
    </row>
    <row r="2281" spans="1:4" x14ac:dyDescent="0.25">
      <c r="A2281" s="33"/>
      <c r="D2281" s="5"/>
    </row>
    <row r="2282" spans="1:4" x14ac:dyDescent="0.25">
      <c r="A2282" s="33"/>
      <c r="D2282" s="5"/>
    </row>
    <row r="2283" spans="1:4" x14ac:dyDescent="0.25">
      <c r="A2283" s="33"/>
      <c r="D2283" s="5"/>
    </row>
    <row r="2284" spans="1:4" x14ac:dyDescent="0.25">
      <c r="A2284" s="33"/>
      <c r="D2284" s="5"/>
    </row>
    <row r="2285" spans="1:4" x14ac:dyDescent="0.25">
      <c r="A2285" s="33"/>
      <c r="D2285" s="5"/>
    </row>
    <row r="2286" spans="1:4" x14ac:dyDescent="0.25">
      <c r="A2286" s="33"/>
      <c r="D2286" s="5"/>
    </row>
    <row r="2287" spans="1:4" x14ac:dyDescent="0.25">
      <c r="A2287" s="33"/>
      <c r="D2287" s="5"/>
    </row>
    <row r="2288" spans="1:4" x14ac:dyDescent="0.25">
      <c r="A2288" s="33"/>
      <c r="D2288" s="5"/>
    </row>
    <row r="2289" spans="1:4" x14ac:dyDescent="0.25">
      <c r="A2289" s="33"/>
      <c r="D2289" s="5"/>
    </row>
    <row r="2290" spans="1:4" x14ac:dyDescent="0.25">
      <c r="A2290" s="33"/>
      <c r="D2290" s="5"/>
    </row>
    <row r="2291" spans="1:4" x14ac:dyDescent="0.25">
      <c r="A2291" s="33"/>
      <c r="D2291" s="5"/>
    </row>
    <row r="2292" spans="1:4" x14ac:dyDescent="0.25">
      <c r="A2292" s="33"/>
      <c r="D2292" s="5"/>
    </row>
    <row r="2293" spans="1:4" x14ac:dyDescent="0.25">
      <c r="A2293" s="33"/>
      <c r="D2293" s="5"/>
    </row>
    <row r="2294" spans="1:4" x14ac:dyDescent="0.25">
      <c r="A2294" s="33"/>
      <c r="D2294" s="5"/>
    </row>
    <row r="2295" spans="1:4" x14ac:dyDescent="0.25">
      <c r="A2295" s="33"/>
      <c r="D2295" s="5"/>
    </row>
    <row r="2296" spans="1:4" x14ac:dyDescent="0.25">
      <c r="A2296" s="33"/>
      <c r="D2296" s="5"/>
    </row>
    <row r="2297" spans="1:4" x14ac:dyDescent="0.25">
      <c r="A2297" s="33"/>
      <c r="D2297" s="5"/>
    </row>
    <row r="2298" spans="1:4" x14ac:dyDescent="0.25">
      <c r="A2298" s="33"/>
      <c r="D2298" s="5"/>
    </row>
    <row r="2299" spans="1:4" x14ac:dyDescent="0.25">
      <c r="A2299" s="33"/>
      <c r="D2299" s="5"/>
    </row>
    <row r="2300" spans="1:4" x14ac:dyDescent="0.25">
      <c r="A2300" s="33"/>
      <c r="D2300" s="5"/>
    </row>
    <row r="2301" spans="1:4" x14ac:dyDescent="0.25">
      <c r="A2301" s="33"/>
      <c r="D2301" s="5"/>
    </row>
    <row r="2302" spans="1:4" x14ac:dyDescent="0.25">
      <c r="A2302" s="33"/>
      <c r="D2302" s="5"/>
    </row>
    <row r="2303" spans="1:4" x14ac:dyDescent="0.25">
      <c r="A2303" s="33"/>
      <c r="D2303" s="5"/>
    </row>
    <row r="2304" spans="1:4" x14ac:dyDescent="0.25">
      <c r="A2304" s="33"/>
      <c r="D2304" s="5"/>
    </row>
    <row r="2305" spans="1:4" x14ac:dyDescent="0.25">
      <c r="A2305" s="33"/>
      <c r="D2305" s="5"/>
    </row>
    <row r="2306" spans="1:4" x14ac:dyDescent="0.25">
      <c r="A2306" s="33"/>
      <c r="D2306" s="5"/>
    </row>
    <row r="2307" spans="1:4" x14ac:dyDescent="0.25">
      <c r="A2307" s="33"/>
      <c r="D2307" s="5"/>
    </row>
    <row r="2308" spans="1:4" x14ac:dyDescent="0.25">
      <c r="A2308" s="33"/>
      <c r="D2308" s="5"/>
    </row>
    <row r="2309" spans="1:4" x14ac:dyDescent="0.25">
      <c r="A2309" s="33"/>
      <c r="D2309" s="5"/>
    </row>
    <row r="2310" spans="1:4" x14ac:dyDescent="0.25">
      <c r="A2310" s="33"/>
      <c r="D2310" s="5"/>
    </row>
    <row r="2311" spans="1:4" x14ac:dyDescent="0.25">
      <c r="A2311" s="33"/>
      <c r="D2311" s="5"/>
    </row>
    <row r="2312" spans="1:4" x14ac:dyDescent="0.25">
      <c r="A2312" s="33"/>
      <c r="D2312" s="5"/>
    </row>
    <row r="2313" spans="1:4" x14ac:dyDescent="0.25">
      <c r="A2313" s="33"/>
      <c r="D2313" s="5"/>
    </row>
    <row r="2314" spans="1:4" x14ac:dyDescent="0.25">
      <c r="A2314" s="33"/>
      <c r="D2314" s="5"/>
    </row>
    <row r="2315" spans="1:4" x14ac:dyDescent="0.25">
      <c r="A2315" s="33"/>
      <c r="D2315" s="5"/>
    </row>
    <row r="2316" spans="1:4" x14ac:dyDescent="0.25">
      <c r="A2316" s="33"/>
      <c r="D2316" s="5"/>
    </row>
    <row r="2317" spans="1:4" x14ac:dyDescent="0.25">
      <c r="A2317" s="33"/>
      <c r="D2317" s="5"/>
    </row>
    <row r="2318" spans="1:4" x14ac:dyDescent="0.25">
      <c r="A2318" s="33"/>
      <c r="D2318" s="5"/>
    </row>
    <row r="2319" spans="1:4" x14ac:dyDescent="0.25">
      <c r="A2319" s="33"/>
      <c r="D2319" s="5"/>
    </row>
    <row r="2320" spans="1:4" x14ac:dyDescent="0.25">
      <c r="A2320" s="33"/>
      <c r="D2320" s="5"/>
    </row>
    <row r="2321" spans="1:4" x14ac:dyDescent="0.25">
      <c r="A2321" s="33"/>
      <c r="D2321" s="5"/>
    </row>
    <row r="2322" spans="1:4" x14ac:dyDescent="0.25">
      <c r="A2322" s="33"/>
      <c r="D2322" s="5"/>
    </row>
    <row r="2323" spans="1:4" x14ac:dyDescent="0.25">
      <c r="A2323" s="33"/>
      <c r="D2323" s="5"/>
    </row>
    <row r="2324" spans="1:4" x14ac:dyDescent="0.25">
      <c r="A2324" s="33"/>
      <c r="D2324" s="5"/>
    </row>
    <row r="2325" spans="1:4" x14ac:dyDescent="0.25">
      <c r="A2325" s="33"/>
      <c r="D2325" s="5"/>
    </row>
    <row r="2326" spans="1:4" x14ac:dyDescent="0.25">
      <c r="A2326" s="33"/>
      <c r="D2326" s="5"/>
    </row>
    <row r="2327" spans="1:4" x14ac:dyDescent="0.25">
      <c r="A2327" s="33"/>
      <c r="D2327" s="5"/>
    </row>
    <row r="2328" spans="1:4" x14ac:dyDescent="0.25">
      <c r="A2328" s="33"/>
      <c r="D2328" s="5"/>
    </row>
    <row r="2329" spans="1:4" x14ac:dyDescent="0.25">
      <c r="A2329" s="33"/>
      <c r="D2329" s="5"/>
    </row>
    <row r="2330" spans="1:4" x14ac:dyDescent="0.25">
      <c r="A2330" s="33"/>
      <c r="D2330" s="5"/>
    </row>
    <row r="2331" spans="1:4" x14ac:dyDescent="0.25">
      <c r="A2331" s="33"/>
      <c r="D2331" s="5"/>
    </row>
    <row r="2332" spans="1:4" x14ac:dyDescent="0.25">
      <c r="A2332" s="33"/>
      <c r="D2332" s="5"/>
    </row>
    <row r="2333" spans="1:4" x14ac:dyDescent="0.25">
      <c r="A2333" s="33"/>
      <c r="D2333" s="5"/>
    </row>
    <row r="2334" spans="1:4" x14ac:dyDescent="0.25">
      <c r="A2334" s="33"/>
      <c r="D2334" s="5"/>
    </row>
    <row r="2335" spans="1:4" x14ac:dyDescent="0.25">
      <c r="A2335" s="33"/>
      <c r="D2335" s="5"/>
    </row>
    <row r="2336" spans="1:4" x14ac:dyDescent="0.25">
      <c r="A2336" s="33"/>
      <c r="D2336" s="5"/>
    </row>
    <row r="2337" spans="1:4" x14ac:dyDescent="0.25">
      <c r="A2337" s="33"/>
      <c r="D2337" s="5"/>
    </row>
    <row r="2338" spans="1:4" x14ac:dyDescent="0.25">
      <c r="A2338" s="33"/>
      <c r="D2338" s="5"/>
    </row>
    <row r="2339" spans="1:4" x14ac:dyDescent="0.25">
      <c r="A2339" s="33"/>
      <c r="D2339" s="5"/>
    </row>
    <row r="2340" spans="1:4" x14ac:dyDescent="0.25">
      <c r="A2340" s="33"/>
      <c r="D2340" s="5"/>
    </row>
    <row r="2341" spans="1:4" x14ac:dyDescent="0.25">
      <c r="A2341" s="33"/>
      <c r="D2341" s="5"/>
    </row>
    <row r="2342" spans="1:4" x14ac:dyDescent="0.25">
      <c r="A2342" s="33"/>
      <c r="D2342" s="5"/>
    </row>
    <row r="2343" spans="1:4" x14ac:dyDescent="0.25">
      <c r="A2343" s="33"/>
      <c r="D2343" s="5"/>
    </row>
    <row r="2344" spans="1:4" x14ac:dyDescent="0.25">
      <c r="A2344" s="33"/>
      <c r="D2344" s="5"/>
    </row>
    <row r="2345" spans="1:4" x14ac:dyDescent="0.25">
      <c r="A2345" s="33"/>
      <c r="D2345" s="5"/>
    </row>
    <row r="2346" spans="1:4" x14ac:dyDescent="0.25">
      <c r="A2346" s="33"/>
      <c r="D2346" s="5"/>
    </row>
    <row r="2347" spans="1:4" x14ac:dyDescent="0.25">
      <c r="A2347" s="33"/>
      <c r="D2347" s="5"/>
    </row>
    <row r="2348" spans="1:4" x14ac:dyDescent="0.25">
      <c r="A2348" s="33"/>
      <c r="D2348" s="5"/>
    </row>
    <row r="2349" spans="1:4" x14ac:dyDescent="0.25">
      <c r="A2349" s="33"/>
      <c r="D2349" s="5"/>
    </row>
    <row r="2350" spans="1:4" x14ac:dyDescent="0.25">
      <c r="A2350" s="33"/>
      <c r="D2350" s="5"/>
    </row>
    <row r="2351" spans="1:4" x14ac:dyDescent="0.25">
      <c r="A2351" s="33"/>
      <c r="D2351" s="5"/>
    </row>
    <row r="2352" spans="1:4" x14ac:dyDescent="0.25">
      <c r="A2352" s="33"/>
      <c r="D2352" s="5"/>
    </row>
    <row r="2353" spans="1:4" x14ac:dyDescent="0.25">
      <c r="A2353" s="33"/>
      <c r="D2353" s="5"/>
    </row>
    <row r="2354" spans="1:4" x14ac:dyDescent="0.25">
      <c r="A2354" s="33"/>
      <c r="D2354" s="5"/>
    </row>
    <row r="2355" spans="1:4" x14ac:dyDescent="0.25">
      <c r="A2355" s="33"/>
      <c r="D2355" s="5"/>
    </row>
    <row r="2356" spans="1:4" x14ac:dyDescent="0.25">
      <c r="A2356" s="33"/>
      <c r="D2356" s="5"/>
    </row>
    <row r="2357" spans="1:4" x14ac:dyDescent="0.25">
      <c r="A2357" s="33"/>
      <c r="D2357" s="5"/>
    </row>
    <row r="2358" spans="1:4" x14ac:dyDescent="0.25">
      <c r="A2358" s="33"/>
      <c r="D2358" s="5"/>
    </row>
    <row r="2359" spans="1:4" x14ac:dyDescent="0.25">
      <c r="A2359" s="33"/>
      <c r="D2359" s="5"/>
    </row>
    <row r="2360" spans="1:4" x14ac:dyDescent="0.25">
      <c r="A2360" s="33"/>
      <c r="D2360" s="5"/>
    </row>
    <row r="2361" spans="1:4" x14ac:dyDescent="0.25">
      <c r="A2361" s="33"/>
      <c r="D2361" s="5"/>
    </row>
    <row r="2362" spans="1:4" x14ac:dyDescent="0.25">
      <c r="A2362" s="33"/>
      <c r="D2362" s="5"/>
    </row>
    <row r="2363" spans="1:4" x14ac:dyDescent="0.25">
      <c r="A2363" s="33"/>
      <c r="D2363" s="5"/>
    </row>
    <row r="2364" spans="1:4" x14ac:dyDescent="0.25">
      <c r="A2364" s="33"/>
      <c r="D2364" s="5"/>
    </row>
    <row r="2365" spans="1:4" x14ac:dyDescent="0.25">
      <c r="A2365" s="33"/>
      <c r="D2365" s="5"/>
    </row>
    <row r="2366" spans="1:4" x14ac:dyDescent="0.25">
      <c r="A2366" s="33"/>
      <c r="D2366" s="5"/>
    </row>
    <row r="2367" spans="1:4" x14ac:dyDescent="0.25">
      <c r="A2367" s="33"/>
      <c r="D2367" s="5"/>
    </row>
    <row r="2368" spans="1:4" x14ac:dyDescent="0.25">
      <c r="A2368" s="33"/>
      <c r="D2368" s="5"/>
    </row>
    <row r="2369" spans="1:4" x14ac:dyDescent="0.25">
      <c r="A2369" s="33"/>
      <c r="D2369" s="5"/>
    </row>
    <row r="2370" spans="1:4" x14ac:dyDescent="0.25">
      <c r="A2370" s="33"/>
      <c r="D2370" s="5"/>
    </row>
    <row r="2371" spans="1:4" x14ac:dyDescent="0.25">
      <c r="A2371" s="33"/>
      <c r="D2371" s="5"/>
    </row>
    <row r="2372" spans="1:4" x14ac:dyDescent="0.25">
      <c r="A2372" s="33"/>
      <c r="D2372" s="5"/>
    </row>
    <row r="2373" spans="1:4" x14ac:dyDescent="0.25">
      <c r="A2373" s="33"/>
      <c r="D2373" s="5"/>
    </row>
    <row r="2374" spans="1:4" x14ac:dyDescent="0.25">
      <c r="A2374" s="33"/>
      <c r="D2374" s="5"/>
    </row>
    <row r="2375" spans="1:4" x14ac:dyDescent="0.25">
      <c r="A2375" s="33"/>
      <c r="D2375" s="5"/>
    </row>
    <row r="2376" spans="1:4" x14ac:dyDescent="0.25">
      <c r="A2376" s="33"/>
      <c r="D2376" s="5"/>
    </row>
    <row r="2377" spans="1:4" x14ac:dyDescent="0.25">
      <c r="A2377" s="33"/>
      <c r="D2377" s="5"/>
    </row>
    <row r="2378" spans="1:4" x14ac:dyDescent="0.25">
      <c r="A2378" s="33"/>
      <c r="D2378" s="5"/>
    </row>
    <row r="2379" spans="1:4" x14ac:dyDescent="0.25">
      <c r="A2379" s="33"/>
      <c r="D2379" s="5"/>
    </row>
    <row r="2380" spans="1:4" x14ac:dyDescent="0.25">
      <c r="A2380" s="33"/>
      <c r="D2380" s="5"/>
    </row>
    <row r="2381" spans="1:4" x14ac:dyDescent="0.25">
      <c r="A2381" s="33"/>
      <c r="D2381" s="5"/>
    </row>
    <row r="2382" spans="1:4" x14ac:dyDescent="0.25">
      <c r="A2382" s="33"/>
      <c r="D2382" s="5"/>
    </row>
    <row r="2383" spans="1:4" x14ac:dyDescent="0.25">
      <c r="A2383" s="33"/>
      <c r="D2383" s="5"/>
    </row>
    <row r="2384" spans="1:4" x14ac:dyDescent="0.25">
      <c r="A2384" s="33"/>
      <c r="D2384" s="5"/>
    </row>
    <row r="2385" spans="1:4" x14ac:dyDescent="0.25">
      <c r="A2385" s="33"/>
      <c r="D2385" s="5"/>
    </row>
    <row r="2386" spans="1:4" x14ac:dyDescent="0.25">
      <c r="A2386" s="33"/>
      <c r="D2386" s="5"/>
    </row>
    <row r="2387" spans="1:4" x14ac:dyDescent="0.25">
      <c r="A2387" s="33"/>
      <c r="D2387" s="5"/>
    </row>
    <row r="2388" spans="1:4" x14ac:dyDescent="0.25">
      <c r="A2388" s="33"/>
      <c r="D2388" s="5"/>
    </row>
    <row r="2389" spans="1:4" x14ac:dyDescent="0.25">
      <c r="A2389" s="33"/>
      <c r="D2389" s="5"/>
    </row>
    <row r="2390" spans="1:4" x14ac:dyDescent="0.25">
      <c r="A2390" s="33"/>
      <c r="D2390" s="5"/>
    </row>
    <row r="2391" spans="1:4" x14ac:dyDescent="0.25">
      <c r="A2391" s="33"/>
      <c r="D2391" s="5"/>
    </row>
    <row r="2392" spans="1:4" x14ac:dyDescent="0.25">
      <c r="A2392" s="33"/>
      <c r="D2392" s="5"/>
    </row>
    <row r="2393" spans="1:4" x14ac:dyDescent="0.25">
      <c r="A2393" s="33"/>
      <c r="D2393" s="5"/>
    </row>
    <row r="2394" spans="1:4" x14ac:dyDescent="0.25">
      <c r="A2394" s="33"/>
      <c r="D2394" s="5"/>
    </row>
    <row r="2395" spans="1:4" x14ac:dyDescent="0.25">
      <c r="A2395" s="33"/>
      <c r="D2395" s="5"/>
    </row>
    <row r="2396" spans="1:4" x14ac:dyDescent="0.25">
      <c r="A2396" s="33"/>
      <c r="D2396" s="5"/>
    </row>
    <row r="2397" spans="1:4" x14ac:dyDescent="0.25">
      <c r="A2397" s="33"/>
      <c r="D2397" s="5"/>
    </row>
    <row r="2398" spans="1:4" x14ac:dyDescent="0.25">
      <c r="A2398" s="33"/>
      <c r="D2398" s="5"/>
    </row>
    <row r="2399" spans="1:4" x14ac:dyDescent="0.25">
      <c r="A2399" s="33"/>
      <c r="D2399" s="5"/>
    </row>
    <row r="2400" spans="1:4" x14ac:dyDescent="0.25">
      <c r="A2400" s="33"/>
      <c r="D2400" s="5"/>
    </row>
    <row r="2401" spans="1:4" x14ac:dyDescent="0.25">
      <c r="A2401" s="33"/>
      <c r="D2401" s="5"/>
    </row>
    <row r="2402" spans="1:4" x14ac:dyDescent="0.25">
      <c r="A2402" s="33"/>
      <c r="D2402" s="5"/>
    </row>
    <row r="2403" spans="1:4" x14ac:dyDescent="0.25">
      <c r="A2403" s="33"/>
      <c r="D2403" s="5"/>
    </row>
    <row r="2404" spans="1:4" x14ac:dyDescent="0.25">
      <c r="A2404" s="33"/>
      <c r="D2404" s="5"/>
    </row>
    <row r="2405" spans="1:4" x14ac:dyDescent="0.25">
      <c r="A2405" s="33"/>
      <c r="D2405" s="5"/>
    </row>
    <row r="2406" spans="1:4" x14ac:dyDescent="0.25">
      <c r="A2406" s="33"/>
      <c r="D2406" s="5"/>
    </row>
    <row r="2407" spans="1:4" x14ac:dyDescent="0.25">
      <c r="A2407" s="33"/>
      <c r="D2407" s="5"/>
    </row>
    <row r="2408" spans="1:4" x14ac:dyDescent="0.25">
      <c r="A2408" s="33"/>
      <c r="D2408" s="5"/>
    </row>
    <row r="2409" spans="1:4" x14ac:dyDescent="0.25">
      <c r="A2409" s="33"/>
      <c r="D2409" s="5"/>
    </row>
    <row r="2410" spans="1:4" x14ac:dyDescent="0.25">
      <c r="A2410" s="33"/>
      <c r="D2410" s="5"/>
    </row>
    <row r="2411" spans="1:4" x14ac:dyDescent="0.25">
      <c r="A2411" s="33"/>
      <c r="D2411" s="5"/>
    </row>
    <row r="2412" spans="1:4" x14ac:dyDescent="0.25">
      <c r="A2412" s="33"/>
      <c r="D2412" s="5"/>
    </row>
    <row r="2413" spans="1:4" x14ac:dyDescent="0.25">
      <c r="A2413" s="33"/>
      <c r="D2413" s="5"/>
    </row>
    <row r="2414" spans="1:4" x14ac:dyDescent="0.25">
      <c r="A2414" s="33"/>
      <c r="D2414" s="5"/>
    </row>
    <row r="2415" spans="1:4" x14ac:dyDescent="0.25">
      <c r="A2415" s="33"/>
      <c r="D2415" s="5"/>
    </row>
    <row r="2416" spans="1:4" x14ac:dyDescent="0.25">
      <c r="A2416" s="33"/>
      <c r="D2416" s="5"/>
    </row>
    <row r="2417" spans="1:4" x14ac:dyDescent="0.25">
      <c r="A2417" s="33"/>
      <c r="D2417" s="5"/>
    </row>
    <row r="2418" spans="1:4" x14ac:dyDescent="0.25">
      <c r="A2418" s="33"/>
      <c r="D2418" s="5"/>
    </row>
    <row r="2419" spans="1:4" x14ac:dyDescent="0.25">
      <c r="A2419" s="33"/>
      <c r="D2419" s="5"/>
    </row>
    <row r="2420" spans="1:4" x14ac:dyDescent="0.25">
      <c r="A2420" s="33"/>
      <c r="D2420" s="5"/>
    </row>
    <row r="2421" spans="1:4" x14ac:dyDescent="0.25">
      <c r="A2421" s="33"/>
      <c r="D2421" s="5"/>
    </row>
    <row r="2422" spans="1:4" x14ac:dyDescent="0.25">
      <c r="A2422" s="33"/>
      <c r="D2422" s="5"/>
    </row>
    <row r="2423" spans="1:4" x14ac:dyDescent="0.25">
      <c r="A2423" s="33"/>
      <c r="D2423" s="5"/>
    </row>
    <row r="2424" spans="1:4" x14ac:dyDescent="0.25">
      <c r="A2424" s="33"/>
      <c r="D2424" s="5"/>
    </row>
    <row r="2425" spans="1:4" x14ac:dyDescent="0.25">
      <c r="A2425" s="33"/>
      <c r="D2425" s="5"/>
    </row>
    <row r="2426" spans="1:4" x14ac:dyDescent="0.25">
      <c r="A2426" s="33"/>
      <c r="D2426" s="5"/>
    </row>
    <row r="2427" spans="1:4" x14ac:dyDescent="0.25">
      <c r="A2427" s="33"/>
      <c r="D2427" s="5"/>
    </row>
    <row r="2428" spans="1:4" x14ac:dyDescent="0.25">
      <c r="A2428" s="33"/>
      <c r="D2428" s="5"/>
    </row>
    <row r="2429" spans="1:4" x14ac:dyDescent="0.25">
      <c r="A2429" s="33"/>
      <c r="D2429" s="5"/>
    </row>
    <row r="2430" spans="1:4" x14ac:dyDescent="0.25">
      <c r="A2430" s="33"/>
      <c r="D2430" s="5"/>
    </row>
    <row r="2431" spans="1:4" x14ac:dyDescent="0.25">
      <c r="A2431" s="33"/>
      <c r="D2431" s="5"/>
    </row>
    <row r="2432" spans="1:4" x14ac:dyDescent="0.25">
      <c r="A2432" s="33"/>
      <c r="D2432" s="5"/>
    </row>
    <row r="2433" spans="1:4" x14ac:dyDescent="0.25">
      <c r="A2433" s="33"/>
      <c r="D2433" s="5"/>
    </row>
    <row r="2434" spans="1:4" x14ac:dyDescent="0.25">
      <c r="A2434" s="33"/>
      <c r="D2434" s="5"/>
    </row>
    <row r="2435" spans="1:4" x14ac:dyDescent="0.25">
      <c r="A2435" s="33"/>
      <c r="D2435" s="5"/>
    </row>
    <row r="2436" spans="1:4" x14ac:dyDescent="0.25">
      <c r="A2436" s="33"/>
      <c r="D2436" s="5"/>
    </row>
    <row r="2437" spans="1:4" x14ac:dyDescent="0.25">
      <c r="A2437" s="33"/>
      <c r="D2437" s="5"/>
    </row>
    <row r="2438" spans="1:4" x14ac:dyDescent="0.25">
      <c r="A2438" s="33"/>
      <c r="D2438" s="5"/>
    </row>
    <row r="2439" spans="1:4" x14ac:dyDescent="0.25">
      <c r="A2439" s="33"/>
      <c r="D2439" s="5"/>
    </row>
    <row r="2440" spans="1:4" x14ac:dyDescent="0.25">
      <c r="A2440" s="33"/>
      <c r="D2440" s="5"/>
    </row>
    <row r="2441" spans="1:4" x14ac:dyDescent="0.25">
      <c r="A2441" s="33"/>
      <c r="D2441" s="5"/>
    </row>
    <row r="2442" spans="1:4" x14ac:dyDescent="0.25">
      <c r="A2442" s="33"/>
      <c r="D2442" s="5"/>
    </row>
    <row r="2443" spans="1:4" x14ac:dyDescent="0.25">
      <c r="A2443" s="33"/>
      <c r="D2443" s="5"/>
    </row>
    <row r="2444" spans="1:4" x14ac:dyDescent="0.25">
      <c r="A2444" s="33"/>
      <c r="D2444" s="5"/>
    </row>
    <row r="2445" spans="1:4" x14ac:dyDescent="0.25">
      <c r="A2445" s="33"/>
      <c r="D2445" s="5"/>
    </row>
    <row r="2446" spans="1:4" x14ac:dyDescent="0.25">
      <c r="A2446" s="33"/>
      <c r="D2446" s="5"/>
    </row>
    <row r="2447" spans="1:4" x14ac:dyDescent="0.25">
      <c r="A2447" s="33"/>
      <c r="D2447" s="5"/>
    </row>
    <row r="2448" spans="1:4" x14ac:dyDescent="0.25">
      <c r="A2448" s="33"/>
      <c r="D2448" s="5"/>
    </row>
    <row r="2449" spans="1:4" x14ac:dyDescent="0.25">
      <c r="A2449" s="33"/>
      <c r="D2449" s="5"/>
    </row>
    <row r="2450" spans="1:4" x14ac:dyDescent="0.25">
      <c r="A2450" s="33"/>
      <c r="D2450" s="5"/>
    </row>
    <row r="2451" spans="1:4" x14ac:dyDescent="0.25">
      <c r="A2451" s="33"/>
      <c r="D2451" s="5"/>
    </row>
    <row r="2452" spans="1:4" x14ac:dyDescent="0.25">
      <c r="A2452" s="33"/>
      <c r="D2452" s="5"/>
    </row>
    <row r="2453" spans="1:4" x14ac:dyDescent="0.25">
      <c r="A2453" s="33"/>
      <c r="D2453" s="5"/>
    </row>
    <row r="2454" spans="1:4" x14ac:dyDescent="0.25">
      <c r="A2454" s="33"/>
      <c r="D2454" s="5"/>
    </row>
    <row r="2455" spans="1:4" x14ac:dyDescent="0.25">
      <c r="A2455" s="33"/>
      <c r="D2455" s="5"/>
    </row>
    <row r="2456" spans="1:4" x14ac:dyDescent="0.25">
      <c r="A2456" s="33"/>
      <c r="D2456" s="5"/>
    </row>
    <row r="2457" spans="1:4" x14ac:dyDescent="0.25">
      <c r="A2457" s="33"/>
      <c r="D2457" s="5"/>
    </row>
    <row r="2458" spans="1:4" x14ac:dyDescent="0.25">
      <c r="A2458" s="33"/>
      <c r="D2458" s="5"/>
    </row>
    <row r="2459" spans="1:4" x14ac:dyDescent="0.25">
      <c r="A2459" s="33"/>
      <c r="D2459" s="5"/>
    </row>
    <row r="2460" spans="1:4" x14ac:dyDescent="0.25">
      <c r="A2460" s="33"/>
      <c r="D2460" s="5"/>
    </row>
    <row r="2461" spans="1:4" x14ac:dyDescent="0.25">
      <c r="A2461" s="33"/>
      <c r="D2461" s="5"/>
    </row>
    <row r="2462" spans="1:4" x14ac:dyDescent="0.25">
      <c r="A2462" s="33"/>
      <c r="D2462" s="5"/>
    </row>
    <row r="2463" spans="1:4" x14ac:dyDescent="0.25">
      <c r="A2463" s="33"/>
      <c r="D2463" s="5"/>
    </row>
    <row r="2464" spans="1:4" x14ac:dyDescent="0.25">
      <c r="A2464" s="33"/>
      <c r="D2464" s="5"/>
    </row>
    <row r="2465" spans="1:4" x14ac:dyDescent="0.25">
      <c r="A2465" s="33"/>
      <c r="D2465" s="5"/>
    </row>
    <row r="2466" spans="1:4" x14ac:dyDescent="0.25">
      <c r="A2466" s="33"/>
      <c r="D2466" s="5"/>
    </row>
    <row r="2467" spans="1:4" x14ac:dyDescent="0.25">
      <c r="A2467" s="33"/>
      <c r="D2467" s="5"/>
    </row>
    <row r="2468" spans="1:4" x14ac:dyDescent="0.25">
      <c r="A2468" s="33"/>
      <c r="D2468" s="5"/>
    </row>
    <row r="2469" spans="1:4" x14ac:dyDescent="0.25">
      <c r="A2469" s="33"/>
      <c r="D2469" s="5"/>
    </row>
    <row r="2470" spans="1:4" x14ac:dyDescent="0.25">
      <c r="A2470" s="33"/>
      <c r="D2470" s="5"/>
    </row>
    <row r="2471" spans="1:4" x14ac:dyDescent="0.25">
      <c r="A2471" s="33"/>
      <c r="D2471" s="5"/>
    </row>
    <row r="2472" spans="1:4" x14ac:dyDescent="0.25">
      <c r="A2472" s="33"/>
      <c r="D2472" s="5"/>
    </row>
    <row r="2473" spans="1:4" x14ac:dyDescent="0.25">
      <c r="A2473" s="33"/>
      <c r="D2473" s="5"/>
    </row>
    <row r="2474" spans="1:4" x14ac:dyDescent="0.25">
      <c r="A2474" s="33"/>
      <c r="D2474" s="5"/>
    </row>
    <row r="2475" spans="1:4" x14ac:dyDescent="0.25">
      <c r="A2475" s="33"/>
      <c r="D2475" s="5"/>
    </row>
    <row r="2476" spans="1:4" x14ac:dyDescent="0.25">
      <c r="A2476" s="33"/>
      <c r="D2476" s="5"/>
    </row>
    <row r="2477" spans="1:4" x14ac:dyDescent="0.25">
      <c r="A2477" s="33"/>
      <c r="D2477" s="5"/>
    </row>
    <row r="2478" spans="1:4" x14ac:dyDescent="0.25">
      <c r="A2478" s="33"/>
      <c r="D2478" s="5"/>
    </row>
    <row r="2479" spans="1:4" x14ac:dyDescent="0.25">
      <c r="A2479" s="33"/>
      <c r="D2479" s="5"/>
    </row>
    <row r="2480" spans="1:4" x14ac:dyDescent="0.25">
      <c r="A2480" s="33"/>
      <c r="D2480" s="5"/>
    </row>
    <row r="2481" spans="1:4" x14ac:dyDescent="0.25">
      <c r="A2481" s="33"/>
      <c r="D2481" s="5"/>
    </row>
    <row r="2482" spans="1:4" x14ac:dyDescent="0.25">
      <c r="A2482" s="33"/>
      <c r="D2482" s="5"/>
    </row>
    <row r="2483" spans="1:4" x14ac:dyDescent="0.25">
      <c r="A2483" s="33"/>
      <c r="D2483" s="5"/>
    </row>
    <row r="2484" spans="1:4" x14ac:dyDescent="0.25">
      <c r="A2484" s="33"/>
      <c r="D2484" s="5"/>
    </row>
    <row r="2485" spans="1:4" x14ac:dyDescent="0.25">
      <c r="A2485" s="33"/>
      <c r="D2485" s="5"/>
    </row>
    <row r="2486" spans="1:4" x14ac:dyDescent="0.25">
      <c r="A2486" s="33"/>
      <c r="D2486" s="5"/>
    </row>
    <row r="2487" spans="1:4" x14ac:dyDescent="0.25">
      <c r="A2487" s="33"/>
      <c r="D2487" s="5"/>
    </row>
    <row r="2488" spans="1:4" x14ac:dyDescent="0.25">
      <c r="A2488" s="33"/>
      <c r="D2488" s="5"/>
    </row>
    <row r="2489" spans="1:4" x14ac:dyDescent="0.25">
      <c r="A2489" s="33"/>
      <c r="D2489" s="5"/>
    </row>
    <row r="2490" spans="1:4" x14ac:dyDescent="0.25">
      <c r="A2490" s="33"/>
      <c r="D2490" s="5"/>
    </row>
    <row r="2491" spans="1:4" x14ac:dyDescent="0.25">
      <c r="A2491" s="33"/>
      <c r="D2491" s="5"/>
    </row>
    <row r="2492" spans="1:4" x14ac:dyDescent="0.25">
      <c r="A2492" s="33"/>
      <c r="D2492" s="5"/>
    </row>
    <row r="2493" spans="1:4" x14ac:dyDescent="0.25">
      <c r="A2493" s="33"/>
      <c r="D2493" s="5"/>
    </row>
    <row r="2494" spans="1:4" x14ac:dyDescent="0.25">
      <c r="A2494" s="33"/>
      <c r="D2494" s="5"/>
    </row>
    <row r="2495" spans="1:4" x14ac:dyDescent="0.25">
      <c r="A2495" s="33"/>
      <c r="D2495" s="5"/>
    </row>
    <row r="2496" spans="1:4" x14ac:dyDescent="0.25">
      <c r="A2496" s="33"/>
      <c r="D2496" s="5"/>
    </row>
    <row r="2497" spans="1:4" x14ac:dyDescent="0.25">
      <c r="A2497" s="33"/>
      <c r="D2497" s="5"/>
    </row>
    <row r="2498" spans="1:4" x14ac:dyDescent="0.25">
      <c r="A2498" s="33"/>
      <c r="D2498" s="5"/>
    </row>
    <row r="2499" spans="1:4" x14ac:dyDescent="0.25">
      <c r="A2499" s="33"/>
      <c r="D2499" s="5"/>
    </row>
    <row r="2500" spans="1:4" x14ac:dyDescent="0.25">
      <c r="A2500" s="33"/>
      <c r="D2500" s="5"/>
    </row>
    <row r="2501" spans="1:4" x14ac:dyDescent="0.25">
      <c r="A2501" s="33"/>
      <c r="D2501" s="5"/>
    </row>
    <row r="2502" spans="1:4" x14ac:dyDescent="0.25">
      <c r="A2502" s="33"/>
      <c r="D2502" s="5"/>
    </row>
    <row r="2503" spans="1:4" x14ac:dyDescent="0.25">
      <c r="A2503" s="33"/>
      <c r="D2503" s="5"/>
    </row>
    <row r="2504" spans="1:4" x14ac:dyDescent="0.25">
      <c r="A2504" s="33"/>
      <c r="D2504" s="5"/>
    </row>
    <row r="2505" spans="1:4" x14ac:dyDescent="0.25">
      <c r="A2505" s="33"/>
      <c r="D2505" s="5"/>
    </row>
    <row r="2506" spans="1:4" x14ac:dyDescent="0.25">
      <c r="A2506" s="33"/>
      <c r="D2506" s="5"/>
    </row>
    <row r="2507" spans="1:4" x14ac:dyDescent="0.25">
      <c r="A2507" s="33"/>
      <c r="D2507" s="5"/>
    </row>
    <row r="2508" spans="1:4" x14ac:dyDescent="0.25">
      <c r="A2508" s="33"/>
      <c r="D2508" s="5"/>
    </row>
    <row r="2509" spans="1:4" x14ac:dyDescent="0.25">
      <c r="A2509" s="33"/>
      <c r="D2509" s="5"/>
    </row>
    <row r="2510" spans="1:4" x14ac:dyDescent="0.25">
      <c r="A2510" s="33"/>
      <c r="D2510" s="5"/>
    </row>
    <row r="2511" spans="1:4" x14ac:dyDescent="0.25">
      <c r="A2511" s="33"/>
      <c r="D2511" s="5"/>
    </row>
    <row r="2512" spans="1:4" x14ac:dyDescent="0.25">
      <c r="A2512" s="33"/>
      <c r="D2512" s="5"/>
    </row>
    <row r="2513" spans="1:4" x14ac:dyDescent="0.25">
      <c r="A2513" s="33"/>
      <c r="D2513" s="5"/>
    </row>
    <row r="2514" spans="1:4" x14ac:dyDescent="0.25">
      <c r="A2514" s="33"/>
      <c r="D2514" s="5"/>
    </row>
    <row r="2515" spans="1:4" x14ac:dyDescent="0.25">
      <c r="A2515" s="33"/>
      <c r="D2515" s="5"/>
    </row>
    <row r="2516" spans="1:4" x14ac:dyDescent="0.25">
      <c r="A2516" s="33"/>
      <c r="D2516" s="5"/>
    </row>
    <row r="2517" spans="1:4" x14ac:dyDescent="0.25">
      <c r="A2517" s="33"/>
      <c r="D2517" s="5"/>
    </row>
    <row r="2518" spans="1:4" x14ac:dyDescent="0.25">
      <c r="A2518" s="33"/>
      <c r="D2518" s="5"/>
    </row>
    <row r="2519" spans="1:4" x14ac:dyDescent="0.25">
      <c r="A2519" s="33"/>
      <c r="D2519" s="5"/>
    </row>
    <row r="2520" spans="1:4" x14ac:dyDescent="0.25">
      <c r="A2520" s="33"/>
      <c r="D2520" s="5"/>
    </row>
    <row r="2521" spans="1:4" x14ac:dyDescent="0.25">
      <c r="A2521" s="33"/>
      <c r="D2521" s="5"/>
    </row>
    <row r="2522" spans="1:4" x14ac:dyDescent="0.25">
      <c r="A2522" s="33"/>
      <c r="D2522" s="5"/>
    </row>
    <row r="2523" spans="1:4" x14ac:dyDescent="0.25">
      <c r="A2523" s="33"/>
      <c r="D2523" s="5"/>
    </row>
    <row r="2524" spans="1:4" x14ac:dyDescent="0.25">
      <c r="A2524" s="33"/>
      <c r="D2524" s="5"/>
    </row>
    <row r="2525" spans="1:4" x14ac:dyDescent="0.25">
      <c r="A2525" s="33"/>
      <c r="D2525" s="5"/>
    </row>
    <row r="2526" spans="1:4" x14ac:dyDescent="0.25">
      <c r="A2526" s="33"/>
      <c r="D2526" s="5"/>
    </row>
    <row r="2527" spans="1:4" x14ac:dyDescent="0.25">
      <c r="A2527" s="33"/>
      <c r="D2527" s="5"/>
    </row>
    <row r="2528" spans="1:4" x14ac:dyDescent="0.25">
      <c r="A2528" s="33"/>
      <c r="D2528" s="5"/>
    </row>
    <row r="2529" spans="1:4" x14ac:dyDescent="0.25">
      <c r="A2529" s="33"/>
      <c r="D2529" s="5"/>
    </row>
    <row r="2530" spans="1:4" x14ac:dyDescent="0.25">
      <c r="A2530" s="33"/>
      <c r="D2530" s="5"/>
    </row>
    <row r="2531" spans="1:4" x14ac:dyDescent="0.25">
      <c r="A2531" s="33"/>
      <c r="D2531" s="5"/>
    </row>
    <row r="2532" spans="1:4" x14ac:dyDescent="0.25">
      <c r="A2532" s="33"/>
      <c r="D2532" s="5"/>
    </row>
    <row r="2533" spans="1:4" x14ac:dyDescent="0.25">
      <c r="A2533" s="33"/>
      <c r="D2533" s="5"/>
    </row>
    <row r="2534" spans="1:4" x14ac:dyDescent="0.25">
      <c r="A2534" s="33"/>
      <c r="D2534" s="5"/>
    </row>
    <row r="2535" spans="1:4" x14ac:dyDescent="0.25">
      <c r="A2535" s="33"/>
      <c r="D2535" s="5"/>
    </row>
    <row r="2536" spans="1:4" x14ac:dyDescent="0.25">
      <c r="A2536" s="33"/>
      <c r="D2536" s="5"/>
    </row>
    <row r="2537" spans="1:4" x14ac:dyDescent="0.25">
      <c r="A2537" s="33"/>
      <c r="D2537" s="5"/>
    </row>
    <row r="2538" spans="1:4" x14ac:dyDescent="0.25">
      <c r="A2538" s="33"/>
      <c r="D2538" s="5"/>
    </row>
    <row r="2539" spans="1:4" x14ac:dyDescent="0.25">
      <c r="A2539" s="33"/>
      <c r="D2539" s="5"/>
    </row>
    <row r="2540" spans="1:4" x14ac:dyDescent="0.25">
      <c r="A2540" s="33"/>
      <c r="D2540" s="5"/>
    </row>
    <row r="2541" spans="1:4" x14ac:dyDescent="0.25">
      <c r="A2541" s="33"/>
      <c r="D2541" s="5"/>
    </row>
    <row r="2542" spans="1:4" x14ac:dyDescent="0.25">
      <c r="A2542" s="33"/>
      <c r="D2542" s="5"/>
    </row>
    <row r="2543" spans="1:4" x14ac:dyDescent="0.25">
      <c r="A2543" s="33"/>
      <c r="D2543" s="5"/>
    </row>
    <row r="2544" spans="1:4" x14ac:dyDescent="0.25">
      <c r="A2544" s="33"/>
      <c r="D2544" s="5"/>
    </row>
    <row r="2545" spans="1:4" x14ac:dyDescent="0.25">
      <c r="A2545" s="33"/>
      <c r="D2545" s="5"/>
    </row>
    <row r="2546" spans="1:4" x14ac:dyDescent="0.25">
      <c r="A2546" s="33"/>
      <c r="D2546" s="5"/>
    </row>
    <row r="2547" spans="1:4" x14ac:dyDescent="0.25">
      <c r="A2547" s="33"/>
      <c r="D2547" s="5"/>
    </row>
    <row r="2548" spans="1:4" x14ac:dyDescent="0.25">
      <c r="A2548" s="33"/>
      <c r="D2548" s="5"/>
    </row>
    <row r="2549" spans="1:4" x14ac:dyDescent="0.25">
      <c r="A2549" s="33"/>
      <c r="D2549" s="5"/>
    </row>
    <row r="2550" spans="1:4" x14ac:dyDescent="0.25">
      <c r="A2550" s="33"/>
      <c r="D2550" s="5"/>
    </row>
    <row r="2551" spans="1:4" x14ac:dyDescent="0.25">
      <c r="A2551" s="33"/>
      <c r="D2551" s="5"/>
    </row>
    <row r="2552" spans="1:4" x14ac:dyDescent="0.25">
      <c r="A2552" s="33"/>
      <c r="D2552" s="5"/>
    </row>
    <row r="2553" spans="1:4" x14ac:dyDescent="0.25">
      <c r="A2553" s="33"/>
      <c r="D2553" s="5"/>
    </row>
    <row r="2554" spans="1:4" x14ac:dyDescent="0.25">
      <c r="A2554" s="33"/>
      <c r="D2554" s="5"/>
    </row>
    <row r="2555" spans="1:4" x14ac:dyDescent="0.25">
      <c r="A2555" s="33"/>
      <c r="D2555" s="5"/>
    </row>
    <row r="2556" spans="1:4" x14ac:dyDescent="0.25">
      <c r="A2556" s="33"/>
      <c r="D2556" s="5"/>
    </row>
    <row r="2557" spans="1:4" x14ac:dyDescent="0.25">
      <c r="A2557" s="33"/>
      <c r="D2557" s="5"/>
    </row>
    <row r="2558" spans="1:4" x14ac:dyDescent="0.25">
      <c r="A2558" s="33"/>
      <c r="D2558" s="5"/>
    </row>
    <row r="2559" spans="1:4" x14ac:dyDescent="0.25">
      <c r="A2559" s="33"/>
      <c r="D2559" s="5"/>
    </row>
    <row r="2560" spans="1:4" x14ac:dyDescent="0.25">
      <c r="A2560" s="33"/>
      <c r="D2560" s="5"/>
    </row>
    <row r="2561" spans="1:4" x14ac:dyDescent="0.25">
      <c r="A2561" s="33"/>
      <c r="D2561" s="5"/>
    </row>
    <row r="2562" spans="1:4" x14ac:dyDescent="0.25">
      <c r="A2562" s="33"/>
      <c r="D2562" s="5"/>
    </row>
    <row r="2563" spans="1:4" x14ac:dyDescent="0.25">
      <c r="A2563" s="33"/>
      <c r="D2563" s="5"/>
    </row>
    <row r="2564" spans="1:4" x14ac:dyDescent="0.25">
      <c r="A2564" s="33"/>
      <c r="D2564" s="5"/>
    </row>
    <row r="2565" spans="1:4" x14ac:dyDescent="0.25">
      <c r="A2565" s="33"/>
      <c r="D2565" s="5"/>
    </row>
    <row r="2566" spans="1:4" x14ac:dyDescent="0.25">
      <c r="A2566" s="33"/>
      <c r="D2566" s="5"/>
    </row>
    <row r="2567" spans="1:4" x14ac:dyDescent="0.25">
      <c r="A2567" s="33"/>
      <c r="D2567" s="5"/>
    </row>
    <row r="2568" spans="1:4" x14ac:dyDescent="0.25">
      <c r="A2568" s="33"/>
      <c r="D2568" s="5"/>
    </row>
    <row r="2569" spans="1:4" x14ac:dyDescent="0.25">
      <c r="A2569" s="33"/>
      <c r="D2569" s="5"/>
    </row>
    <row r="2570" spans="1:4" x14ac:dyDescent="0.25">
      <c r="A2570" s="33"/>
      <c r="D2570" s="5"/>
    </row>
    <row r="2571" spans="1:4" x14ac:dyDescent="0.25">
      <c r="A2571" s="33"/>
      <c r="D2571" s="5"/>
    </row>
    <row r="2572" spans="1:4" x14ac:dyDescent="0.25">
      <c r="A2572" s="33"/>
      <c r="D2572" s="5"/>
    </row>
    <row r="2573" spans="1:4" x14ac:dyDescent="0.25">
      <c r="A2573" s="33"/>
      <c r="D2573" s="5"/>
    </row>
    <row r="2574" spans="1:4" x14ac:dyDescent="0.25">
      <c r="A2574" s="33"/>
      <c r="D2574" s="5"/>
    </row>
    <row r="2575" spans="1:4" x14ac:dyDescent="0.25">
      <c r="A2575" s="33"/>
      <c r="D2575" s="5"/>
    </row>
    <row r="2576" spans="1:4" x14ac:dyDescent="0.25">
      <c r="A2576" s="33"/>
      <c r="D2576" s="5"/>
    </row>
    <row r="2577" spans="1:4" x14ac:dyDescent="0.25">
      <c r="A2577" s="33"/>
      <c r="D2577" s="5"/>
    </row>
    <row r="2578" spans="1:4" x14ac:dyDescent="0.25">
      <c r="A2578" s="33"/>
      <c r="D2578" s="5"/>
    </row>
    <row r="2579" spans="1:4" x14ac:dyDescent="0.25">
      <c r="A2579" s="33"/>
      <c r="D2579" s="5"/>
    </row>
    <row r="2580" spans="1:4" x14ac:dyDescent="0.25">
      <c r="A2580" s="33"/>
      <c r="D2580" s="5"/>
    </row>
    <row r="2581" spans="1:4" x14ac:dyDescent="0.25">
      <c r="A2581" s="33"/>
      <c r="D2581" s="5"/>
    </row>
    <row r="2582" spans="1:4" x14ac:dyDescent="0.25">
      <c r="A2582" s="33"/>
      <c r="D2582" s="5"/>
    </row>
    <row r="2583" spans="1:4" x14ac:dyDescent="0.25">
      <c r="A2583" s="33"/>
      <c r="D2583" s="5"/>
    </row>
    <row r="2584" spans="1:4" x14ac:dyDescent="0.25">
      <c r="A2584" s="33"/>
      <c r="D2584" s="5"/>
    </row>
    <row r="2585" spans="1:4" x14ac:dyDescent="0.25">
      <c r="A2585" s="33"/>
      <c r="D2585" s="5"/>
    </row>
    <row r="2586" spans="1:4" x14ac:dyDescent="0.25">
      <c r="A2586" s="33"/>
      <c r="D2586" s="5"/>
    </row>
    <row r="2587" spans="1:4" x14ac:dyDescent="0.25">
      <c r="A2587" s="33"/>
      <c r="D2587" s="5"/>
    </row>
    <row r="2588" spans="1:4" x14ac:dyDescent="0.25">
      <c r="A2588" s="33"/>
      <c r="D2588" s="5"/>
    </row>
    <row r="2589" spans="1:4" x14ac:dyDescent="0.25">
      <c r="A2589" s="33"/>
      <c r="D2589" s="5"/>
    </row>
    <row r="2590" spans="1:4" x14ac:dyDescent="0.25">
      <c r="A2590" s="33"/>
      <c r="D2590" s="5"/>
    </row>
    <row r="2591" spans="1:4" x14ac:dyDescent="0.25">
      <c r="A2591" s="33"/>
      <c r="D2591" s="5"/>
    </row>
    <row r="2592" spans="1:4" x14ac:dyDescent="0.25">
      <c r="A2592" s="33"/>
      <c r="D2592" s="5"/>
    </row>
    <row r="2593" spans="1:4" x14ac:dyDescent="0.25">
      <c r="A2593" s="33"/>
      <c r="D2593" s="5"/>
    </row>
    <row r="2594" spans="1:4" x14ac:dyDescent="0.25">
      <c r="A2594" s="33"/>
      <c r="D2594" s="5"/>
    </row>
    <row r="2595" spans="1:4" x14ac:dyDescent="0.25">
      <c r="A2595" s="33"/>
      <c r="D2595" s="5"/>
    </row>
    <row r="2596" spans="1:4" x14ac:dyDescent="0.25">
      <c r="A2596" s="33"/>
      <c r="D2596" s="5"/>
    </row>
    <row r="2597" spans="1:4" x14ac:dyDescent="0.25">
      <c r="A2597" s="33"/>
      <c r="D2597" s="5"/>
    </row>
    <row r="2598" spans="1:4" x14ac:dyDescent="0.25">
      <c r="A2598" s="33"/>
      <c r="D2598" s="5"/>
    </row>
    <row r="2599" spans="1:4" x14ac:dyDescent="0.25">
      <c r="A2599" s="33"/>
      <c r="D2599" s="5"/>
    </row>
    <row r="2600" spans="1:4" x14ac:dyDescent="0.25">
      <c r="A2600" s="33"/>
      <c r="D2600" s="5"/>
    </row>
    <row r="2601" spans="1:4" x14ac:dyDescent="0.25">
      <c r="A2601" s="33"/>
      <c r="D2601" s="5"/>
    </row>
    <row r="2602" spans="1:4" x14ac:dyDescent="0.25">
      <c r="A2602" s="33"/>
      <c r="D2602" s="5"/>
    </row>
    <row r="2603" spans="1:4" x14ac:dyDescent="0.25">
      <c r="A2603" s="33"/>
      <c r="D2603" s="5"/>
    </row>
    <row r="2604" spans="1:4" x14ac:dyDescent="0.25">
      <c r="A2604" s="33"/>
      <c r="D2604" s="5"/>
    </row>
    <row r="2605" spans="1:4" x14ac:dyDescent="0.25">
      <c r="A2605" s="33"/>
      <c r="D2605" s="5"/>
    </row>
    <row r="2606" spans="1:4" x14ac:dyDescent="0.25">
      <c r="A2606" s="33"/>
      <c r="D2606" s="5"/>
    </row>
    <row r="2607" spans="1:4" x14ac:dyDescent="0.25">
      <c r="A2607" s="33"/>
      <c r="D2607" s="5"/>
    </row>
    <row r="2608" spans="1:4" x14ac:dyDescent="0.25">
      <c r="A2608" s="33"/>
      <c r="D2608" s="5"/>
    </row>
    <row r="2609" spans="1:4" x14ac:dyDescent="0.25">
      <c r="A2609" s="33"/>
      <c r="D2609" s="5"/>
    </row>
    <row r="2610" spans="1:4" x14ac:dyDescent="0.25">
      <c r="A2610" s="33"/>
      <c r="D2610" s="5"/>
    </row>
    <row r="2611" spans="1:4" x14ac:dyDescent="0.25">
      <c r="A2611" s="33"/>
      <c r="D2611" s="5"/>
    </row>
    <row r="2612" spans="1:4" x14ac:dyDescent="0.25">
      <c r="A2612" s="33"/>
      <c r="D2612" s="5"/>
    </row>
    <row r="2613" spans="1:4" x14ac:dyDescent="0.25">
      <c r="A2613" s="33"/>
      <c r="D2613" s="5"/>
    </row>
    <row r="2614" spans="1:4" x14ac:dyDescent="0.25">
      <c r="A2614" s="33"/>
      <c r="D2614" s="5"/>
    </row>
    <row r="2615" spans="1:4" x14ac:dyDescent="0.25">
      <c r="A2615" s="33"/>
      <c r="D2615" s="5"/>
    </row>
    <row r="2616" spans="1:4" x14ac:dyDescent="0.25">
      <c r="A2616" s="33"/>
      <c r="D2616" s="5"/>
    </row>
    <row r="2617" spans="1:4" x14ac:dyDescent="0.25">
      <c r="A2617" s="33"/>
      <c r="D2617" s="5"/>
    </row>
    <row r="2618" spans="1:4" x14ac:dyDescent="0.25">
      <c r="A2618" s="33"/>
      <c r="D2618" s="5"/>
    </row>
    <row r="2619" spans="1:4" x14ac:dyDescent="0.25">
      <c r="A2619" s="33"/>
      <c r="D2619" s="5"/>
    </row>
    <row r="2620" spans="1:4" x14ac:dyDescent="0.25">
      <c r="A2620" s="33"/>
      <c r="D2620" s="5"/>
    </row>
    <row r="2621" spans="1:4" x14ac:dyDescent="0.25">
      <c r="A2621" s="33"/>
      <c r="D2621" s="5"/>
    </row>
    <row r="2622" spans="1:4" x14ac:dyDescent="0.25">
      <c r="A2622" s="33"/>
      <c r="D2622" s="5"/>
    </row>
    <row r="2623" spans="1:4" x14ac:dyDescent="0.25">
      <c r="A2623" s="33"/>
      <c r="D2623" s="5"/>
    </row>
    <row r="2624" spans="1:4" x14ac:dyDescent="0.25">
      <c r="A2624" s="33"/>
      <c r="D2624" s="5"/>
    </row>
    <row r="2625" spans="1:4" x14ac:dyDescent="0.25">
      <c r="A2625" s="33"/>
      <c r="D2625" s="5"/>
    </row>
    <row r="2626" spans="1:4" x14ac:dyDescent="0.25">
      <c r="A2626" s="33"/>
      <c r="D2626" s="5"/>
    </row>
    <row r="2627" spans="1:4" x14ac:dyDescent="0.25">
      <c r="A2627" s="33"/>
      <c r="D2627" s="5"/>
    </row>
    <row r="2628" spans="1:4" x14ac:dyDescent="0.25">
      <c r="A2628" s="33"/>
      <c r="D2628" s="5"/>
    </row>
    <row r="2629" spans="1:4" x14ac:dyDescent="0.25">
      <c r="A2629" s="33"/>
      <c r="D2629" s="5"/>
    </row>
    <row r="2630" spans="1:4" x14ac:dyDescent="0.25">
      <c r="A2630" s="33"/>
      <c r="D2630" s="5"/>
    </row>
    <row r="2631" spans="1:4" x14ac:dyDescent="0.25">
      <c r="A2631" s="33"/>
      <c r="D2631" s="5"/>
    </row>
    <row r="2632" spans="1:4" x14ac:dyDescent="0.25">
      <c r="A2632" s="33"/>
      <c r="D2632" s="5"/>
    </row>
    <row r="2633" spans="1:4" x14ac:dyDescent="0.25">
      <c r="A2633" s="33"/>
      <c r="D2633" s="5"/>
    </row>
    <row r="2634" spans="1:4" x14ac:dyDescent="0.25">
      <c r="A2634" s="33"/>
      <c r="D2634" s="5"/>
    </row>
    <row r="2635" spans="1:4" x14ac:dyDescent="0.25">
      <c r="A2635" s="33"/>
      <c r="D2635" s="5"/>
    </row>
    <row r="2636" spans="1:4" x14ac:dyDescent="0.25">
      <c r="A2636" s="33"/>
      <c r="D2636" s="5"/>
    </row>
    <row r="2637" spans="1:4" x14ac:dyDescent="0.25">
      <c r="A2637" s="33"/>
      <c r="D2637" s="5"/>
    </row>
    <row r="2638" spans="1:4" x14ac:dyDescent="0.25">
      <c r="A2638" s="33"/>
      <c r="D2638" s="5"/>
    </row>
    <row r="2639" spans="1:4" x14ac:dyDescent="0.25">
      <c r="A2639" s="33"/>
      <c r="D2639" s="5"/>
    </row>
    <row r="2640" spans="1:4" x14ac:dyDescent="0.25">
      <c r="A2640" s="33"/>
      <c r="D2640" s="5"/>
    </row>
    <row r="2641" spans="1:4" x14ac:dyDescent="0.25">
      <c r="A2641" s="33"/>
      <c r="D2641" s="5"/>
    </row>
    <row r="2642" spans="1:4" x14ac:dyDescent="0.25">
      <c r="A2642" s="33"/>
      <c r="D2642" s="5"/>
    </row>
    <row r="2643" spans="1:4" x14ac:dyDescent="0.25">
      <c r="A2643" s="33"/>
      <c r="D2643" s="5"/>
    </row>
    <row r="2644" spans="1:4" x14ac:dyDescent="0.25">
      <c r="A2644" s="33"/>
      <c r="D2644" s="5"/>
    </row>
    <row r="2645" spans="1:4" x14ac:dyDescent="0.25">
      <c r="A2645" s="33"/>
      <c r="D2645" s="5"/>
    </row>
    <row r="2646" spans="1:4" x14ac:dyDescent="0.25">
      <c r="A2646" s="33"/>
      <c r="D2646" s="5"/>
    </row>
    <row r="2647" spans="1:4" x14ac:dyDescent="0.25">
      <c r="A2647" s="33"/>
      <c r="D2647" s="5"/>
    </row>
    <row r="2648" spans="1:4" x14ac:dyDescent="0.25">
      <c r="A2648" s="33"/>
      <c r="D2648" s="5"/>
    </row>
    <row r="2649" spans="1:4" x14ac:dyDescent="0.25">
      <c r="A2649" s="33"/>
      <c r="D2649" s="5"/>
    </row>
    <row r="2650" spans="1:4" x14ac:dyDescent="0.25">
      <c r="A2650" s="33"/>
      <c r="D2650" s="5"/>
    </row>
    <row r="2651" spans="1:4" x14ac:dyDescent="0.25">
      <c r="A2651" s="33"/>
      <c r="D2651" s="5"/>
    </row>
    <row r="2652" spans="1:4" x14ac:dyDescent="0.25">
      <c r="A2652" s="33"/>
      <c r="D2652" s="5"/>
    </row>
    <row r="2653" spans="1:4" x14ac:dyDescent="0.25">
      <c r="A2653" s="33"/>
      <c r="D2653" s="5"/>
    </row>
    <row r="2654" spans="1:4" x14ac:dyDescent="0.25">
      <c r="A2654" s="33"/>
      <c r="D2654" s="5"/>
    </row>
    <row r="2655" spans="1:4" x14ac:dyDescent="0.25">
      <c r="A2655" s="33"/>
      <c r="D2655" s="5"/>
    </row>
    <row r="2656" spans="1:4" x14ac:dyDescent="0.25">
      <c r="A2656" s="33"/>
      <c r="D2656" s="5"/>
    </row>
    <row r="2657" spans="1:4" x14ac:dyDescent="0.25">
      <c r="A2657" s="33"/>
      <c r="D2657" s="5"/>
    </row>
    <row r="2658" spans="1:4" x14ac:dyDescent="0.25">
      <c r="A2658" s="33"/>
      <c r="D2658" s="5"/>
    </row>
    <row r="2659" spans="1:4" x14ac:dyDescent="0.25">
      <c r="A2659" s="33"/>
      <c r="D2659" s="5"/>
    </row>
    <row r="2660" spans="1:4" x14ac:dyDescent="0.25">
      <c r="A2660" s="33"/>
      <c r="D2660" s="5"/>
    </row>
    <row r="2661" spans="1:4" x14ac:dyDescent="0.25">
      <c r="A2661" s="33"/>
      <c r="D2661" s="5"/>
    </row>
    <row r="2662" spans="1:4" x14ac:dyDescent="0.25">
      <c r="A2662" s="33"/>
      <c r="D2662" s="5"/>
    </row>
    <row r="2663" spans="1:4" x14ac:dyDescent="0.25">
      <c r="A2663" s="33"/>
      <c r="D2663" s="5"/>
    </row>
    <row r="2664" spans="1:4" x14ac:dyDescent="0.25">
      <c r="A2664" s="33"/>
      <c r="D2664" s="5"/>
    </row>
    <row r="2665" spans="1:4" x14ac:dyDescent="0.25">
      <c r="A2665" s="33"/>
      <c r="D2665" s="5"/>
    </row>
    <row r="2666" spans="1:4" x14ac:dyDescent="0.25">
      <c r="A2666" s="33"/>
      <c r="D2666" s="5"/>
    </row>
    <row r="2667" spans="1:4" x14ac:dyDescent="0.25">
      <c r="A2667" s="33"/>
      <c r="D2667" s="5"/>
    </row>
    <row r="2668" spans="1:4" x14ac:dyDescent="0.25">
      <c r="A2668" s="33"/>
      <c r="D2668" s="5"/>
    </row>
    <row r="2669" spans="1:4" x14ac:dyDescent="0.25">
      <c r="A2669" s="33"/>
      <c r="D2669" s="5"/>
    </row>
    <row r="2670" spans="1:4" x14ac:dyDescent="0.25">
      <c r="A2670" s="33"/>
      <c r="D2670" s="5"/>
    </row>
    <row r="2671" spans="1:4" x14ac:dyDescent="0.25">
      <c r="A2671" s="33"/>
      <c r="D2671" s="5"/>
    </row>
    <row r="2672" spans="1:4" x14ac:dyDescent="0.25">
      <c r="A2672" s="33"/>
      <c r="D2672" s="5"/>
    </row>
    <row r="2673" spans="1:4" x14ac:dyDescent="0.25">
      <c r="A2673" s="33"/>
      <c r="D2673" s="5"/>
    </row>
    <row r="2674" spans="1:4" x14ac:dyDescent="0.25">
      <c r="A2674" s="33"/>
      <c r="D2674" s="5"/>
    </row>
    <row r="2675" spans="1:4" x14ac:dyDescent="0.25">
      <c r="A2675" s="33"/>
      <c r="D2675" s="5"/>
    </row>
    <row r="2676" spans="1:4" x14ac:dyDescent="0.25">
      <c r="A2676" s="33"/>
      <c r="D2676" s="5"/>
    </row>
    <row r="2677" spans="1:4" x14ac:dyDescent="0.25">
      <c r="A2677" s="33"/>
      <c r="D2677" s="5"/>
    </row>
    <row r="2678" spans="1:4" x14ac:dyDescent="0.25">
      <c r="A2678" s="33"/>
      <c r="D2678" s="5"/>
    </row>
    <row r="2679" spans="1:4" x14ac:dyDescent="0.25">
      <c r="A2679" s="33"/>
      <c r="D2679" s="5"/>
    </row>
    <row r="2680" spans="1:4" x14ac:dyDescent="0.25">
      <c r="A2680" s="33"/>
      <c r="D2680" s="5"/>
    </row>
    <row r="2681" spans="1:4" x14ac:dyDescent="0.25">
      <c r="A2681" s="33"/>
      <c r="D2681" s="5"/>
    </row>
    <row r="2682" spans="1:4" x14ac:dyDescent="0.25">
      <c r="A2682" s="33"/>
      <c r="D2682" s="5"/>
    </row>
    <row r="2683" spans="1:4" x14ac:dyDescent="0.25">
      <c r="A2683" s="33"/>
      <c r="D2683" s="5"/>
    </row>
    <row r="2684" spans="1:4" x14ac:dyDescent="0.25">
      <c r="A2684" s="33"/>
      <c r="D2684" s="5"/>
    </row>
    <row r="2685" spans="1:4" x14ac:dyDescent="0.25">
      <c r="A2685" s="33"/>
      <c r="D2685" s="5"/>
    </row>
    <row r="2686" spans="1:4" x14ac:dyDescent="0.25">
      <c r="A2686" s="33"/>
      <c r="D2686" s="5"/>
    </row>
    <row r="2687" spans="1:4" x14ac:dyDescent="0.25">
      <c r="A2687" s="33"/>
      <c r="D2687" s="5"/>
    </row>
    <row r="2688" spans="1:4" x14ac:dyDescent="0.25">
      <c r="A2688" s="33"/>
      <c r="D2688" s="5"/>
    </row>
    <row r="2689" spans="1:4" x14ac:dyDescent="0.25">
      <c r="A2689" s="33"/>
      <c r="D2689" s="5"/>
    </row>
    <row r="2690" spans="1:4" x14ac:dyDescent="0.25">
      <c r="A2690" s="33"/>
      <c r="D2690" s="5"/>
    </row>
    <row r="2691" spans="1:4" x14ac:dyDescent="0.25">
      <c r="A2691" s="33"/>
      <c r="D2691" s="5"/>
    </row>
    <row r="2692" spans="1:4" x14ac:dyDescent="0.25">
      <c r="A2692" s="33"/>
      <c r="D2692" s="5"/>
    </row>
    <row r="2693" spans="1:4" x14ac:dyDescent="0.25">
      <c r="A2693" s="33"/>
      <c r="D2693" s="5"/>
    </row>
    <row r="2694" spans="1:4" x14ac:dyDescent="0.25">
      <c r="A2694" s="33"/>
      <c r="D2694" s="5"/>
    </row>
    <row r="2695" spans="1:4" x14ac:dyDescent="0.25">
      <c r="A2695" s="33"/>
      <c r="D2695" s="5"/>
    </row>
    <row r="2696" spans="1:4" x14ac:dyDescent="0.25">
      <c r="A2696" s="33"/>
      <c r="D2696" s="5"/>
    </row>
    <row r="2697" spans="1:4" x14ac:dyDescent="0.25">
      <c r="A2697" s="33"/>
      <c r="D2697" s="5"/>
    </row>
    <row r="2698" spans="1:4" x14ac:dyDescent="0.25">
      <c r="A2698" s="33"/>
      <c r="D2698" s="5"/>
    </row>
    <row r="2699" spans="1:4" x14ac:dyDescent="0.25">
      <c r="A2699" s="33"/>
      <c r="D2699" s="5"/>
    </row>
    <row r="2700" spans="1:4" x14ac:dyDescent="0.25">
      <c r="A2700" s="33"/>
      <c r="D2700" s="5"/>
    </row>
    <row r="2701" spans="1:4" x14ac:dyDescent="0.25">
      <c r="A2701" s="33"/>
      <c r="D2701" s="5"/>
    </row>
    <row r="2702" spans="1:4" x14ac:dyDescent="0.25">
      <c r="A2702" s="33"/>
      <c r="D2702" s="5"/>
    </row>
    <row r="2703" spans="1:4" x14ac:dyDescent="0.25">
      <c r="A2703" s="33"/>
      <c r="D2703" s="5"/>
    </row>
    <row r="2704" spans="1:4" x14ac:dyDescent="0.25">
      <c r="A2704" s="33"/>
      <c r="D2704" s="5"/>
    </row>
    <row r="2705" spans="1:4" x14ac:dyDescent="0.25">
      <c r="A2705" s="33"/>
      <c r="D2705" s="5"/>
    </row>
    <row r="2706" spans="1:4" x14ac:dyDescent="0.25">
      <c r="A2706" s="33"/>
      <c r="D2706" s="5"/>
    </row>
    <row r="2707" spans="1:4" x14ac:dyDescent="0.25">
      <c r="A2707" s="33"/>
      <c r="D2707" s="5"/>
    </row>
    <row r="2708" spans="1:4" x14ac:dyDescent="0.25">
      <c r="A2708" s="33"/>
      <c r="D2708" s="5"/>
    </row>
    <row r="2709" spans="1:4" x14ac:dyDescent="0.25">
      <c r="A2709" s="33"/>
      <c r="D2709" s="5"/>
    </row>
    <row r="2710" spans="1:4" x14ac:dyDescent="0.25">
      <c r="A2710" s="33"/>
      <c r="D2710" s="5"/>
    </row>
    <row r="2711" spans="1:4" x14ac:dyDescent="0.25">
      <c r="A2711" s="33"/>
      <c r="D2711" s="5"/>
    </row>
    <row r="2712" spans="1:4" x14ac:dyDescent="0.25">
      <c r="A2712" s="33"/>
      <c r="D2712" s="5"/>
    </row>
    <row r="2713" spans="1:4" x14ac:dyDescent="0.25">
      <c r="A2713" s="33"/>
      <c r="D2713" s="5"/>
    </row>
    <row r="2714" spans="1:4" x14ac:dyDescent="0.25">
      <c r="A2714" s="33"/>
      <c r="D2714" s="5"/>
    </row>
    <row r="2715" spans="1:4" x14ac:dyDescent="0.25">
      <c r="A2715" s="33"/>
      <c r="D2715" s="5"/>
    </row>
    <row r="2716" spans="1:4" x14ac:dyDescent="0.25">
      <c r="A2716" s="33"/>
      <c r="D2716" s="5"/>
    </row>
    <row r="2717" spans="1:4" x14ac:dyDescent="0.25">
      <c r="A2717" s="33"/>
      <c r="D2717" s="5"/>
    </row>
    <row r="2718" spans="1:4" x14ac:dyDescent="0.25">
      <c r="A2718" s="33"/>
      <c r="D2718" s="5"/>
    </row>
    <row r="2719" spans="1:4" x14ac:dyDescent="0.25">
      <c r="A2719" s="33"/>
      <c r="D2719" s="5"/>
    </row>
    <row r="2720" spans="1:4" x14ac:dyDescent="0.25">
      <c r="A2720" s="33"/>
      <c r="D2720" s="5"/>
    </row>
    <row r="2721" spans="1:4" x14ac:dyDescent="0.25">
      <c r="A2721" s="33"/>
      <c r="D2721" s="5"/>
    </row>
    <row r="2722" spans="1:4" x14ac:dyDescent="0.25">
      <c r="A2722" s="33"/>
      <c r="D2722" s="5"/>
    </row>
    <row r="2723" spans="1:4" x14ac:dyDescent="0.25">
      <c r="A2723" s="33"/>
      <c r="D2723" s="5"/>
    </row>
    <row r="2724" spans="1:4" x14ac:dyDescent="0.25">
      <c r="A2724" s="33"/>
      <c r="D2724" s="5"/>
    </row>
    <row r="2725" spans="1:4" x14ac:dyDescent="0.25">
      <c r="A2725" s="33"/>
      <c r="D2725" s="5"/>
    </row>
    <row r="2726" spans="1:4" x14ac:dyDescent="0.25">
      <c r="A2726" s="33"/>
      <c r="D2726" s="5"/>
    </row>
    <row r="2727" spans="1:4" x14ac:dyDescent="0.25">
      <c r="A2727" s="33"/>
      <c r="D2727" s="5"/>
    </row>
    <row r="2728" spans="1:4" x14ac:dyDescent="0.25">
      <c r="A2728" s="33"/>
      <c r="D2728" s="5"/>
    </row>
    <row r="2729" spans="1:4" x14ac:dyDescent="0.25">
      <c r="A2729" s="33"/>
      <c r="D2729" s="5"/>
    </row>
    <row r="2730" spans="1:4" x14ac:dyDescent="0.25">
      <c r="A2730" s="33"/>
      <c r="D2730" s="5"/>
    </row>
    <row r="2731" spans="1:4" x14ac:dyDescent="0.25">
      <c r="A2731" s="33"/>
      <c r="D2731" s="5"/>
    </row>
    <row r="2732" spans="1:4" x14ac:dyDescent="0.25">
      <c r="A2732" s="33"/>
      <c r="D2732" s="5"/>
    </row>
    <row r="2733" spans="1:4" x14ac:dyDescent="0.25">
      <c r="A2733" s="33"/>
      <c r="D2733" s="5"/>
    </row>
    <row r="2734" spans="1:4" x14ac:dyDescent="0.25">
      <c r="A2734" s="33"/>
      <c r="D2734" s="5"/>
    </row>
    <row r="2735" spans="1:4" x14ac:dyDescent="0.25">
      <c r="A2735" s="33"/>
      <c r="D2735" s="5"/>
    </row>
    <row r="2736" spans="1:4" x14ac:dyDescent="0.25">
      <c r="A2736" s="33"/>
      <c r="D2736" s="5"/>
    </row>
    <row r="2737" spans="1:4" x14ac:dyDescent="0.25">
      <c r="A2737" s="33"/>
      <c r="D2737" s="5"/>
    </row>
    <row r="2738" spans="1:4" x14ac:dyDescent="0.25">
      <c r="A2738" s="33"/>
      <c r="D2738" s="5"/>
    </row>
    <row r="2739" spans="1:4" x14ac:dyDescent="0.25">
      <c r="A2739" s="33"/>
      <c r="D2739" s="5"/>
    </row>
    <row r="2740" spans="1:4" x14ac:dyDescent="0.25">
      <c r="A2740" s="33"/>
      <c r="D2740" s="5"/>
    </row>
    <row r="2741" spans="1:4" x14ac:dyDescent="0.25">
      <c r="A2741" s="33"/>
      <c r="D2741" s="5"/>
    </row>
    <row r="2742" spans="1:4" x14ac:dyDescent="0.25">
      <c r="A2742" s="33"/>
      <c r="D2742" s="5"/>
    </row>
    <row r="2743" spans="1:4" x14ac:dyDescent="0.25">
      <c r="A2743" s="33"/>
      <c r="D2743" s="5"/>
    </row>
    <row r="2744" spans="1:4" x14ac:dyDescent="0.25">
      <c r="A2744" s="33"/>
      <c r="D2744" s="5"/>
    </row>
    <row r="2745" spans="1:4" x14ac:dyDescent="0.25">
      <c r="A2745" s="33"/>
      <c r="D2745" s="5"/>
    </row>
    <row r="2746" spans="1:4" x14ac:dyDescent="0.25">
      <c r="A2746" s="33"/>
      <c r="D2746" s="5"/>
    </row>
    <row r="2747" spans="1:4" x14ac:dyDescent="0.25">
      <c r="A2747" s="33"/>
      <c r="D2747" s="5"/>
    </row>
    <row r="2748" spans="1:4" x14ac:dyDescent="0.25">
      <c r="A2748" s="33"/>
      <c r="D2748" s="5"/>
    </row>
    <row r="2749" spans="1:4" x14ac:dyDescent="0.25">
      <c r="A2749" s="33"/>
      <c r="D2749" s="5"/>
    </row>
    <row r="2750" spans="1:4" x14ac:dyDescent="0.25">
      <c r="A2750" s="33"/>
      <c r="D2750" s="5"/>
    </row>
    <row r="2751" spans="1:4" x14ac:dyDescent="0.25">
      <c r="A2751" s="33"/>
      <c r="D2751" s="5"/>
    </row>
    <row r="2752" spans="1:4" x14ac:dyDescent="0.25">
      <c r="A2752" s="33"/>
      <c r="D2752" s="5"/>
    </row>
    <row r="2753" spans="1:4" x14ac:dyDescent="0.25">
      <c r="A2753" s="33"/>
      <c r="D2753" s="5"/>
    </row>
    <row r="2754" spans="1:4" x14ac:dyDescent="0.25">
      <c r="A2754" s="33"/>
      <c r="D2754" s="5"/>
    </row>
    <row r="2755" spans="1:4" x14ac:dyDescent="0.25">
      <c r="A2755" s="33"/>
      <c r="D2755" s="5"/>
    </row>
    <row r="2756" spans="1:4" x14ac:dyDescent="0.25">
      <c r="A2756" s="33"/>
      <c r="D2756" s="5"/>
    </row>
    <row r="2757" spans="1:4" x14ac:dyDescent="0.25">
      <c r="A2757" s="33"/>
      <c r="D2757" s="5"/>
    </row>
    <row r="2758" spans="1:4" x14ac:dyDescent="0.25">
      <c r="A2758" s="33"/>
      <c r="D2758" s="5"/>
    </row>
    <row r="2759" spans="1:4" x14ac:dyDescent="0.25">
      <c r="A2759" s="33"/>
      <c r="D2759" s="5"/>
    </row>
    <row r="2760" spans="1:4" x14ac:dyDescent="0.25">
      <c r="A2760" s="33"/>
      <c r="D2760" s="5"/>
    </row>
    <row r="2761" spans="1:4" x14ac:dyDescent="0.25">
      <c r="A2761" s="33"/>
      <c r="D2761" s="5"/>
    </row>
    <row r="2762" spans="1:4" x14ac:dyDescent="0.25">
      <c r="A2762" s="33"/>
      <c r="D2762" s="5"/>
    </row>
    <row r="2763" spans="1:4" x14ac:dyDescent="0.25">
      <c r="A2763" s="33"/>
      <c r="D2763" s="5"/>
    </row>
    <row r="2764" spans="1:4" x14ac:dyDescent="0.25">
      <c r="A2764" s="33"/>
      <c r="D2764" s="5"/>
    </row>
    <row r="2765" spans="1:4" x14ac:dyDescent="0.25">
      <c r="A2765" s="33"/>
      <c r="D2765" s="5"/>
    </row>
    <row r="2766" spans="1:4" x14ac:dyDescent="0.25">
      <c r="A2766" s="33"/>
      <c r="D2766" s="5"/>
    </row>
    <row r="2767" spans="1:4" x14ac:dyDescent="0.25">
      <c r="A2767" s="33"/>
      <c r="D2767" s="5"/>
    </row>
    <row r="2768" spans="1:4" x14ac:dyDescent="0.25">
      <c r="A2768" s="33"/>
      <c r="D2768" s="5"/>
    </row>
    <row r="2769" spans="1:4" x14ac:dyDescent="0.25">
      <c r="A2769" s="33"/>
      <c r="D2769" s="5"/>
    </row>
    <row r="2770" spans="1:4" x14ac:dyDescent="0.25">
      <c r="A2770" s="33"/>
      <c r="D2770" s="5"/>
    </row>
    <row r="2771" spans="1:4" x14ac:dyDescent="0.25">
      <c r="A2771" s="33"/>
      <c r="D2771" s="5"/>
    </row>
    <row r="2772" spans="1:4" x14ac:dyDescent="0.25">
      <c r="A2772" s="33"/>
      <c r="D2772" s="5"/>
    </row>
    <row r="2773" spans="1:4" x14ac:dyDescent="0.25">
      <c r="A2773" s="33"/>
      <c r="D2773" s="5"/>
    </row>
    <row r="2774" spans="1:4" x14ac:dyDescent="0.25">
      <c r="A2774" s="33"/>
      <c r="D2774" s="5"/>
    </row>
    <row r="2775" spans="1:4" x14ac:dyDescent="0.25">
      <c r="A2775" s="33"/>
      <c r="D2775" s="5"/>
    </row>
    <row r="2776" spans="1:4" x14ac:dyDescent="0.25">
      <c r="A2776" s="33"/>
      <c r="D2776" s="5"/>
    </row>
    <row r="2777" spans="1:4" x14ac:dyDescent="0.25">
      <c r="A2777" s="33"/>
      <c r="D2777" s="5"/>
    </row>
    <row r="2778" spans="1:4" x14ac:dyDescent="0.25">
      <c r="A2778" s="33"/>
      <c r="D2778" s="5"/>
    </row>
    <row r="2779" spans="1:4" x14ac:dyDescent="0.25">
      <c r="A2779" s="33"/>
      <c r="D2779" s="5"/>
    </row>
    <row r="2780" spans="1:4" x14ac:dyDescent="0.25">
      <c r="A2780" s="33"/>
      <c r="D2780" s="5"/>
    </row>
    <row r="2781" spans="1:4" x14ac:dyDescent="0.25">
      <c r="A2781" s="33"/>
      <c r="D2781" s="5"/>
    </row>
    <row r="2782" spans="1:4" x14ac:dyDescent="0.25">
      <c r="A2782" s="33"/>
      <c r="D2782" s="5"/>
    </row>
    <row r="2783" spans="1:4" x14ac:dyDescent="0.25">
      <c r="A2783" s="33"/>
      <c r="D2783" s="5"/>
    </row>
    <row r="2784" spans="1:4" x14ac:dyDescent="0.25">
      <c r="A2784" s="33"/>
      <c r="D2784" s="5"/>
    </row>
    <row r="2785" spans="1:4" x14ac:dyDescent="0.25">
      <c r="A2785" s="33"/>
      <c r="D2785" s="5"/>
    </row>
    <row r="2786" spans="1:4" x14ac:dyDescent="0.25">
      <c r="A2786" s="33"/>
      <c r="D2786" s="5"/>
    </row>
    <row r="2787" spans="1:4" x14ac:dyDescent="0.25">
      <c r="A2787" s="33"/>
      <c r="D2787" s="5"/>
    </row>
    <row r="2788" spans="1:4" x14ac:dyDescent="0.25">
      <c r="A2788" s="33"/>
      <c r="D2788" s="5"/>
    </row>
    <row r="2789" spans="1:4" x14ac:dyDescent="0.25">
      <c r="A2789" s="33"/>
      <c r="D2789" s="5"/>
    </row>
    <row r="2790" spans="1:4" x14ac:dyDescent="0.25">
      <c r="A2790" s="33"/>
      <c r="D2790" s="5"/>
    </row>
    <row r="2791" spans="1:4" x14ac:dyDescent="0.25">
      <c r="A2791" s="33"/>
      <c r="D2791" s="5"/>
    </row>
    <row r="2792" spans="1:4" x14ac:dyDescent="0.25">
      <c r="A2792" s="33"/>
      <c r="D2792" s="5"/>
    </row>
    <row r="2793" spans="1:4" x14ac:dyDescent="0.25">
      <c r="A2793" s="33"/>
      <c r="D2793" s="5"/>
    </row>
    <row r="2794" spans="1:4" x14ac:dyDescent="0.25">
      <c r="A2794" s="33"/>
      <c r="D2794" s="5"/>
    </row>
    <row r="2795" spans="1:4" x14ac:dyDescent="0.25">
      <c r="A2795" s="33"/>
      <c r="D2795" s="5"/>
    </row>
    <row r="2796" spans="1:4" x14ac:dyDescent="0.25">
      <c r="A2796" s="33"/>
      <c r="D2796" s="5"/>
    </row>
    <row r="2797" spans="1:4" x14ac:dyDescent="0.25">
      <c r="A2797" s="33"/>
      <c r="D2797" s="5"/>
    </row>
    <row r="2798" spans="1:4" x14ac:dyDescent="0.25">
      <c r="A2798" s="33"/>
      <c r="D2798" s="5"/>
    </row>
    <row r="2799" spans="1:4" x14ac:dyDescent="0.25">
      <c r="A2799" s="33"/>
      <c r="D2799" s="5"/>
    </row>
    <row r="2800" spans="1:4" x14ac:dyDescent="0.25">
      <c r="A2800" s="33"/>
      <c r="D2800" s="5"/>
    </row>
    <row r="2801" spans="1:4" x14ac:dyDescent="0.25">
      <c r="A2801" s="33"/>
      <c r="D2801" s="5"/>
    </row>
    <row r="2802" spans="1:4" x14ac:dyDescent="0.25">
      <c r="A2802" s="33"/>
      <c r="D2802" s="5"/>
    </row>
    <row r="2803" spans="1:4" x14ac:dyDescent="0.25">
      <c r="A2803" s="33"/>
      <c r="D2803" s="5"/>
    </row>
    <row r="2804" spans="1:4" x14ac:dyDescent="0.25">
      <c r="A2804" s="33"/>
      <c r="D2804" s="5"/>
    </row>
    <row r="2805" spans="1:4" x14ac:dyDescent="0.25">
      <c r="A2805" s="33"/>
      <c r="D2805" s="5"/>
    </row>
    <row r="2806" spans="1:4" x14ac:dyDescent="0.25">
      <c r="A2806" s="33"/>
      <c r="D2806" s="5"/>
    </row>
    <row r="2807" spans="1:4" x14ac:dyDescent="0.25">
      <c r="A2807" s="33"/>
      <c r="D2807" s="5"/>
    </row>
    <row r="2808" spans="1:4" x14ac:dyDescent="0.25">
      <c r="A2808" s="33"/>
      <c r="D2808" s="5"/>
    </row>
    <row r="2809" spans="1:4" x14ac:dyDescent="0.25">
      <c r="A2809" s="33"/>
      <c r="D2809" s="5"/>
    </row>
    <row r="2810" spans="1:4" x14ac:dyDescent="0.25">
      <c r="A2810" s="33"/>
      <c r="D2810" s="5"/>
    </row>
    <row r="2811" spans="1:4" x14ac:dyDescent="0.25">
      <c r="A2811" s="33"/>
      <c r="D2811" s="5"/>
    </row>
    <row r="2812" spans="1:4" x14ac:dyDescent="0.25">
      <c r="A2812" s="33"/>
      <c r="D2812" s="5"/>
    </row>
    <row r="2813" spans="1:4" x14ac:dyDescent="0.25">
      <c r="A2813" s="33"/>
      <c r="D2813" s="5"/>
    </row>
    <row r="2814" spans="1:4" x14ac:dyDescent="0.25">
      <c r="A2814" s="33"/>
      <c r="D2814" s="5"/>
    </row>
    <row r="2815" spans="1:4" x14ac:dyDescent="0.25">
      <c r="A2815" s="33"/>
      <c r="D2815" s="5"/>
    </row>
    <row r="2816" spans="1:4" x14ac:dyDescent="0.25">
      <c r="A2816" s="33"/>
      <c r="D2816" s="5"/>
    </row>
    <row r="2817" spans="1:4" x14ac:dyDescent="0.25">
      <c r="A2817" s="33"/>
      <c r="D2817" s="5"/>
    </row>
    <row r="2818" spans="1:4" x14ac:dyDescent="0.25">
      <c r="A2818" s="33"/>
      <c r="D2818" s="5"/>
    </row>
    <row r="2819" spans="1:4" x14ac:dyDescent="0.25">
      <c r="A2819" s="33"/>
      <c r="D2819" s="5"/>
    </row>
    <row r="2820" spans="1:4" x14ac:dyDescent="0.25">
      <c r="A2820" s="33"/>
      <c r="D2820" s="5"/>
    </row>
    <row r="2821" spans="1:4" x14ac:dyDescent="0.25">
      <c r="A2821" s="33"/>
      <c r="D2821" s="5"/>
    </row>
    <row r="2822" spans="1:4" x14ac:dyDescent="0.25">
      <c r="A2822" s="33"/>
      <c r="D2822" s="5"/>
    </row>
    <row r="2823" spans="1:4" x14ac:dyDescent="0.25">
      <c r="A2823" s="33"/>
      <c r="D2823" s="5"/>
    </row>
    <row r="2824" spans="1:4" x14ac:dyDescent="0.25">
      <c r="A2824" s="33"/>
      <c r="D2824" s="5"/>
    </row>
    <row r="2825" spans="1:4" x14ac:dyDescent="0.25">
      <c r="A2825" s="33"/>
      <c r="D2825" s="5"/>
    </row>
    <row r="2826" spans="1:4" x14ac:dyDescent="0.25">
      <c r="A2826" s="33"/>
      <c r="D2826" s="5"/>
    </row>
    <row r="2827" spans="1:4" x14ac:dyDescent="0.25">
      <c r="A2827" s="33"/>
      <c r="D2827" s="5"/>
    </row>
    <row r="2828" spans="1:4" x14ac:dyDescent="0.25">
      <c r="A2828" s="33"/>
      <c r="D2828" s="5"/>
    </row>
    <row r="2829" spans="1:4" x14ac:dyDescent="0.25">
      <c r="A2829" s="33"/>
      <c r="D2829" s="5"/>
    </row>
    <row r="2830" spans="1:4" x14ac:dyDescent="0.25">
      <c r="A2830" s="33"/>
      <c r="D2830" s="5"/>
    </row>
    <row r="2831" spans="1:4" x14ac:dyDescent="0.25">
      <c r="A2831" s="33"/>
      <c r="D2831" s="5"/>
    </row>
    <row r="2832" spans="1:4" x14ac:dyDescent="0.25">
      <c r="A2832" s="33"/>
      <c r="D2832" s="5"/>
    </row>
    <row r="2833" spans="1:4" x14ac:dyDescent="0.25">
      <c r="A2833" s="33"/>
      <c r="D2833" s="5"/>
    </row>
    <row r="2834" spans="1:4" x14ac:dyDescent="0.25">
      <c r="A2834" s="33"/>
      <c r="D2834" s="5"/>
    </row>
    <row r="2835" spans="1:4" x14ac:dyDescent="0.25">
      <c r="A2835" s="33"/>
      <c r="D2835" s="5"/>
    </row>
    <row r="2836" spans="1:4" x14ac:dyDescent="0.25">
      <c r="A2836" s="33"/>
      <c r="D2836" s="5"/>
    </row>
    <row r="2837" spans="1:4" x14ac:dyDescent="0.25">
      <c r="A2837" s="33"/>
      <c r="D2837" s="5"/>
    </row>
    <row r="2838" spans="1:4" x14ac:dyDescent="0.25">
      <c r="A2838" s="33"/>
      <c r="D2838" s="5"/>
    </row>
    <row r="2839" spans="1:4" x14ac:dyDescent="0.25">
      <c r="A2839" s="33"/>
      <c r="D2839" s="5"/>
    </row>
    <row r="2840" spans="1:4" x14ac:dyDescent="0.25">
      <c r="A2840" s="33"/>
      <c r="D2840" s="5"/>
    </row>
    <row r="2841" spans="1:4" x14ac:dyDescent="0.25">
      <c r="A2841" s="33"/>
      <c r="D2841" s="5"/>
    </row>
    <row r="2842" spans="1:4" x14ac:dyDescent="0.25">
      <c r="A2842" s="33"/>
      <c r="D2842" s="5"/>
    </row>
    <row r="2843" spans="1:4" x14ac:dyDescent="0.25">
      <c r="A2843" s="33"/>
      <c r="D2843" s="5"/>
    </row>
    <row r="2844" spans="1:4" x14ac:dyDescent="0.25">
      <c r="A2844" s="33"/>
      <c r="D2844" s="5"/>
    </row>
    <row r="2845" spans="1:4" x14ac:dyDescent="0.25">
      <c r="A2845" s="33"/>
      <c r="D2845" s="5"/>
    </row>
    <row r="2846" spans="1:4" x14ac:dyDescent="0.25">
      <c r="A2846" s="33"/>
      <c r="D2846" s="5"/>
    </row>
    <row r="2847" spans="1:4" x14ac:dyDescent="0.25">
      <c r="A2847" s="33"/>
      <c r="D2847" s="5"/>
    </row>
    <row r="2848" spans="1:4" x14ac:dyDescent="0.25">
      <c r="A2848" s="33"/>
      <c r="D2848" s="5"/>
    </row>
    <row r="2849" spans="1:4" x14ac:dyDescent="0.25">
      <c r="A2849" s="33"/>
      <c r="D2849" s="5"/>
    </row>
    <row r="2850" spans="1:4" x14ac:dyDescent="0.25">
      <c r="A2850" s="33"/>
      <c r="D2850" s="5"/>
    </row>
    <row r="2851" spans="1:4" x14ac:dyDescent="0.25">
      <c r="A2851" s="33"/>
      <c r="D2851" s="5"/>
    </row>
    <row r="2852" spans="1:4" x14ac:dyDescent="0.25">
      <c r="A2852" s="33"/>
      <c r="D2852" s="5"/>
    </row>
    <row r="2853" spans="1:4" x14ac:dyDescent="0.25">
      <c r="A2853" s="33"/>
      <c r="D2853" s="5"/>
    </row>
    <row r="2854" spans="1:4" x14ac:dyDescent="0.25">
      <c r="A2854" s="33"/>
      <c r="D2854" s="5"/>
    </row>
    <row r="2855" spans="1:4" x14ac:dyDescent="0.25">
      <c r="A2855" s="33"/>
      <c r="D2855" s="5"/>
    </row>
    <row r="2856" spans="1:4" x14ac:dyDescent="0.25">
      <c r="A2856" s="33"/>
      <c r="D2856" s="5"/>
    </row>
    <row r="2857" spans="1:4" x14ac:dyDescent="0.25">
      <c r="A2857" s="33"/>
      <c r="D2857" s="5"/>
    </row>
    <row r="2858" spans="1:4" x14ac:dyDescent="0.25">
      <c r="A2858" s="33"/>
      <c r="D2858" s="5"/>
    </row>
    <row r="2859" spans="1:4" x14ac:dyDescent="0.25">
      <c r="A2859" s="33"/>
      <c r="D2859" s="5"/>
    </row>
    <row r="2860" spans="1:4" x14ac:dyDescent="0.25">
      <c r="A2860" s="33"/>
      <c r="D2860" s="5"/>
    </row>
    <row r="2861" spans="1:4" x14ac:dyDescent="0.25">
      <c r="A2861" s="33"/>
      <c r="D2861" s="5"/>
    </row>
    <row r="2862" spans="1:4" x14ac:dyDescent="0.25">
      <c r="A2862" s="33"/>
      <c r="D2862" s="5"/>
    </row>
    <row r="2863" spans="1:4" x14ac:dyDescent="0.25">
      <c r="A2863" s="33"/>
      <c r="D2863" s="5"/>
    </row>
    <row r="2864" spans="1:4" x14ac:dyDescent="0.25">
      <c r="A2864" s="33"/>
      <c r="D2864" s="5"/>
    </row>
    <row r="2865" spans="1:4" x14ac:dyDescent="0.25">
      <c r="A2865" s="33"/>
      <c r="D2865" s="5"/>
    </row>
    <row r="2866" spans="1:4" x14ac:dyDescent="0.25">
      <c r="A2866" s="33"/>
      <c r="D2866" s="5"/>
    </row>
    <row r="2867" spans="1:4" x14ac:dyDescent="0.25">
      <c r="A2867" s="33"/>
      <c r="D2867" s="5"/>
    </row>
    <row r="2868" spans="1:4" x14ac:dyDescent="0.25">
      <c r="A2868" s="33"/>
      <c r="D2868" s="5"/>
    </row>
    <row r="2869" spans="1:4" x14ac:dyDescent="0.25">
      <c r="A2869" s="33"/>
      <c r="D2869" s="5"/>
    </row>
    <row r="2870" spans="1:4" x14ac:dyDescent="0.25">
      <c r="A2870" s="33"/>
      <c r="D2870" s="5"/>
    </row>
    <row r="2871" spans="1:4" x14ac:dyDescent="0.25">
      <c r="A2871" s="33"/>
      <c r="D2871" s="5"/>
    </row>
    <row r="2872" spans="1:4" x14ac:dyDescent="0.25">
      <c r="A2872" s="33"/>
      <c r="D2872" s="5"/>
    </row>
    <row r="2873" spans="1:4" x14ac:dyDescent="0.25">
      <c r="A2873" s="33"/>
      <c r="D2873" s="5"/>
    </row>
    <row r="2874" spans="1:4" x14ac:dyDescent="0.25">
      <c r="A2874" s="33"/>
      <c r="D2874" s="5"/>
    </row>
    <row r="2875" spans="1:4" x14ac:dyDescent="0.25">
      <c r="A2875" s="33"/>
      <c r="D2875" s="5"/>
    </row>
    <row r="2876" spans="1:4" x14ac:dyDescent="0.25">
      <c r="A2876" s="33"/>
      <c r="D2876" s="5"/>
    </row>
    <row r="2877" spans="1:4" x14ac:dyDescent="0.25">
      <c r="A2877" s="33"/>
      <c r="D2877" s="5"/>
    </row>
    <row r="2878" spans="1:4" x14ac:dyDescent="0.25">
      <c r="A2878" s="33"/>
      <c r="D2878" s="5"/>
    </row>
    <row r="2879" spans="1:4" x14ac:dyDescent="0.25">
      <c r="A2879" s="33"/>
      <c r="D2879" s="5"/>
    </row>
    <row r="2880" spans="1:4" x14ac:dyDescent="0.25">
      <c r="A2880" s="33"/>
      <c r="D2880" s="5"/>
    </row>
    <row r="2881" spans="1:4" x14ac:dyDescent="0.25">
      <c r="A2881" s="33"/>
      <c r="D2881" s="5"/>
    </row>
    <row r="2882" spans="1:4" x14ac:dyDescent="0.25">
      <c r="A2882" s="33"/>
      <c r="D2882" s="5"/>
    </row>
    <row r="2883" spans="1:4" x14ac:dyDescent="0.25">
      <c r="A2883" s="33"/>
      <c r="D2883" s="5"/>
    </row>
    <row r="2884" spans="1:4" x14ac:dyDescent="0.25">
      <c r="A2884" s="33"/>
      <c r="D2884" s="5"/>
    </row>
    <row r="2885" spans="1:4" x14ac:dyDescent="0.25">
      <c r="A2885" s="33"/>
      <c r="D2885" s="5"/>
    </row>
    <row r="2886" spans="1:4" x14ac:dyDescent="0.25">
      <c r="A2886" s="33"/>
      <c r="D2886" s="5"/>
    </row>
    <row r="2887" spans="1:4" x14ac:dyDescent="0.25">
      <c r="A2887" s="33"/>
      <c r="D2887" s="5"/>
    </row>
    <row r="2888" spans="1:4" x14ac:dyDescent="0.25">
      <c r="A2888" s="33"/>
      <c r="D2888" s="5"/>
    </row>
    <row r="2889" spans="1:4" x14ac:dyDescent="0.25">
      <c r="A2889" s="33"/>
      <c r="D2889" s="5"/>
    </row>
    <row r="2890" spans="1:4" x14ac:dyDescent="0.25">
      <c r="A2890" s="33"/>
      <c r="D2890" s="5"/>
    </row>
    <row r="2891" spans="1:4" x14ac:dyDescent="0.25">
      <c r="A2891" s="33"/>
      <c r="D2891" s="5"/>
    </row>
    <row r="2892" spans="1:4" x14ac:dyDescent="0.25">
      <c r="A2892" s="33"/>
      <c r="D2892" s="5"/>
    </row>
    <row r="2893" spans="1:4" x14ac:dyDescent="0.25">
      <c r="A2893" s="33"/>
      <c r="D2893" s="5"/>
    </row>
    <row r="2894" spans="1:4" x14ac:dyDescent="0.25">
      <c r="A2894" s="33"/>
      <c r="D2894" s="5"/>
    </row>
    <row r="2895" spans="1:4" x14ac:dyDescent="0.25">
      <c r="A2895" s="33"/>
      <c r="D2895" s="5"/>
    </row>
    <row r="2896" spans="1:4" x14ac:dyDescent="0.25">
      <c r="A2896" s="33"/>
      <c r="D2896" s="5"/>
    </row>
    <row r="2897" spans="1:4" x14ac:dyDescent="0.25">
      <c r="A2897" s="33"/>
      <c r="D2897" s="5"/>
    </row>
    <row r="2898" spans="1:4" x14ac:dyDescent="0.25">
      <c r="A2898" s="33"/>
      <c r="D2898" s="5"/>
    </row>
    <row r="2899" spans="1:4" x14ac:dyDescent="0.25">
      <c r="A2899" s="33"/>
      <c r="D2899" s="5"/>
    </row>
    <row r="2900" spans="1:4" x14ac:dyDescent="0.25">
      <c r="A2900" s="33"/>
      <c r="D2900" s="5"/>
    </row>
    <row r="2901" spans="1:4" x14ac:dyDescent="0.25">
      <c r="A2901" s="33"/>
      <c r="D2901" s="5"/>
    </row>
    <row r="2902" spans="1:4" x14ac:dyDescent="0.25">
      <c r="A2902" s="33"/>
      <c r="D2902" s="5"/>
    </row>
    <row r="2903" spans="1:4" x14ac:dyDescent="0.25">
      <c r="A2903" s="33"/>
      <c r="D2903" s="5"/>
    </row>
    <row r="2904" spans="1:4" x14ac:dyDescent="0.25">
      <c r="A2904" s="33"/>
      <c r="D2904" s="5"/>
    </row>
    <row r="2905" spans="1:4" x14ac:dyDescent="0.25">
      <c r="A2905" s="33"/>
      <c r="D2905" s="5"/>
    </row>
    <row r="2906" spans="1:4" x14ac:dyDescent="0.25">
      <c r="A2906" s="33"/>
      <c r="D2906" s="5"/>
    </row>
    <row r="2907" spans="1:4" x14ac:dyDescent="0.25">
      <c r="A2907" s="33"/>
      <c r="D2907" s="5"/>
    </row>
    <row r="2908" spans="1:4" x14ac:dyDescent="0.25">
      <c r="A2908" s="33"/>
      <c r="D2908" s="5"/>
    </row>
    <row r="2909" spans="1:4" x14ac:dyDescent="0.25">
      <c r="A2909" s="33"/>
      <c r="D2909" s="5"/>
    </row>
    <row r="2910" spans="1:4" x14ac:dyDescent="0.25">
      <c r="A2910" s="33"/>
      <c r="D2910" s="5"/>
    </row>
    <row r="2911" spans="1:4" x14ac:dyDescent="0.25">
      <c r="A2911" s="33"/>
      <c r="D2911" s="5"/>
    </row>
    <row r="2912" spans="1:4" x14ac:dyDescent="0.25">
      <c r="A2912" s="33"/>
      <c r="D2912" s="5"/>
    </row>
    <row r="2913" spans="1:4" x14ac:dyDescent="0.25">
      <c r="A2913" s="33"/>
      <c r="D2913" s="5"/>
    </row>
    <row r="2914" spans="1:4" x14ac:dyDescent="0.25">
      <c r="A2914" s="33"/>
      <c r="D2914" s="5"/>
    </row>
    <row r="2915" spans="1:4" x14ac:dyDescent="0.25">
      <c r="A2915" s="33"/>
      <c r="D2915" s="5"/>
    </row>
    <row r="2916" spans="1:4" x14ac:dyDescent="0.25">
      <c r="A2916" s="33"/>
      <c r="D2916" s="5"/>
    </row>
    <row r="2917" spans="1:4" x14ac:dyDescent="0.25">
      <c r="A2917" s="33"/>
      <c r="D2917" s="5"/>
    </row>
    <row r="2918" spans="1:4" x14ac:dyDescent="0.25">
      <c r="A2918" s="33"/>
      <c r="D2918" s="5"/>
    </row>
    <row r="2919" spans="1:4" x14ac:dyDescent="0.25">
      <c r="A2919" s="33"/>
      <c r="D2919" s="5"/>
    </row>
    <row r="2920" spans="1:4" x14ac:dyDescent="0.25">
      <c r="A2920" s="33"/>
      <c r="D2920" s="5"/>
    </row>
    <row r="2921" spans="1:4" x14ac:dyDescent="0.25">
      <c r="A2921" s="33"/>
      <c r="D2921" s="5"/>
    </row>
    <row r="2922" spans="1:4" x14ac:dyDescent="0.25">
      <c r="A2922" s="33"/>
      <c r="D2922" s="5"/>
    </row>
    <row r="2923" spans="1:4" x14ac:dyDescent="0.25">
      <c r="A2923" s="33"/>
      <c r="D2923" s="5"/>
    </row>
    <row r="2924" spans="1:4" x14ac:dyDescent="0.25">
      <c r="A2924" s="33"/>
      <c r="D2924" s="5"/>
    </row>
    <row r="2925" spans="1:4" x14ac:dyDescent="0.25">
      <c r="A2925" s="33"/>
      <c r="D2925" s="5"/>
    </row>
    <row r="2926" spans="1:4" x14ac:dyDescent="0.25">
      <c r="A2926" s="33"/>
      <c r="D2926" s="5"/>
    </row>
    <row r="2927" spans="1:4" x14ac:dyDescent="0.25">
      <c r="A2927" s="33"/>
      <c r="D2927" s="5"/>
    </row>
    <row r="2928" spans="1:4" x14ac:dyDescent="0.25">
      <c r="A2928" s="33"/>
      <c r="D2928" s="5"/>
    </row>
    <row r="2929" spans="1:4" x14ac:dyDescent="0.25">
      <c r="A2929" s="33"/>
      <c r="D2929" s="5"/>
    </row>
    <row r="2930" spans="1:4" x14ac:dyDescent="0.25">
      <c r="A2930" s="33"/>
      <c r="D2930" s="5"/>
    </row>
    <row r="2931" spans="1:4" x14ac:dyDescent="0.25">
      <c r="A2931" s="33"/>
      <c r="D2931" s="5"/>
    </row>
    <row r="2932" spans="1:4" x14ac:dyDescent="0.25">
      <c r="A2932" s="33"/>
      <c r="D2932" s="5"/>
    </row>
    <row r="2933" spans="1:4" x14ac:dyDescent="0.25">
      <c r="A2933" s="33"/>
      <c r="D2933" s="5"/>
    </row>
    <row r="2934" spans="1:4" x14ac:dyDescent="0.25">
      <c r="A2934" s="33"/>
      <c r="D2934" s="5"/>
    </row>
    <row r="2935" spans="1:4" x14ac:dyDescent="0.25">
      <c r="A2935" s="33"/>
      <c r="D2935" s="5"/>
    </row>
    <row r="2936" spans="1:4" x14ac:dyDescent="0.25">
      <c r="A2936" s="33"/>
      <c r="D2936" s="5"/>
    </row>
    <row r="2937" spans="1:4" x14ac:dyDescent="0.25">
      <c r="A2937" s="33"/>
      <c r="D2937" s="5"/>
    </row>
    <row r="2938" spans="1:4" x14ac:dyDescent="0.25">
      <c r="A2938" s="33"/>
      <c r="D2938" s="5"/>
    </row>
    <row r="2939" spans="1:4" x14ac:dyDescent="0.25">
      <c r="A2939" s="33"/>
      <c r="D2939" s="5"/>
    </row>
    <row r="2940" spans="1:4" x14ac:dyDescent="0.25">
      <c r="A2940" s="33"/>
      <c r="D2940" s="5"/>
    </row>
    <row r="2941" spans="1:4" x14ac:dyDescent="0.25">
      <c r="A2941" s="33"/>
      <c r="D2941" s="5"/>
    </row>
    <row r="2942" spans="1:4" x14ac:dyDescent="0.25">
      <c r="A2942" s="33"/>
      <c r="D2942" s="5"/>
    </row>
    <row r="2943" spans="1:4" x14ac:dyDescent="0.25">
      <c r="A2943" s="33"/>
      <c r="D2943" s="5"/>
    </row>
    <row r="2944" spans="1:4" x14ac:dyDescent="0.25">
      <c r="A2944" s="33"/>
      <c r="D2944" s="5"/>
    </row>
    <row r="2945" spans="1:4" x14ac:dyDescent="0.25">
      <c r="A2945" s="33"/>
      <c r="D2945" s="5"/>
    </row>
    <row r="2946" spans="1:4" x14ac:dyDescent="0.25">
      <c r="A2946" s="33"/>
      <c r="D2946" s="5"/>
    </row>
    <row r="2947" spans="1:4" x14ac:dyDescent="0.25">
      <c r="A2947" s="33"/>
      <c r="D2947" s="5"/>
    </row>
    <row r="2948" spans="1:4" x14ac:dyDescent="0.25">
      <c r="A2948" s="33"/>
      <c r="D2948" s="5"/>
    </row>
    <row r="2949" spans="1:4" x14ac:dyDescent="0.25">
      <c r="A2949" s="33"/>
      <c r="D2949" s="5"/>
    </row>
    <row r="2950" spans="1:4" x14ac:dyDescent="0.25">
      <c r="A2950" s="33"/>
      <c r="D2950" s="5"/>
    </row>
    <row r="2951" spans="1:4" x14ac:dyDescent="0.25">
      <c r="A2951" s="33"/>
      <c r="D2951" s="5"/>
    </row>
    <row r="2952" spans="1:4" x14ac:dyDescent="0.25">
      <c r="A2952" s="33"/>
      <c r="D2952" s="5"/>
    </row>
    <row r="2953" spans="1:4" x14ac:dyDescent="0.25">
      <c r="A2953" s="33"/>
      <c r="D2953" s="5"/>
    </row>
    <row r="2954" spans="1:4" x14ac:dyDescent="0.25">
      <c r="A2954" s="33"/>
      <c r="D2954" s="5"/>
    </row>
    <row r="2955" spans="1:4" x14ac:dyDescent="0.25">
      <c r="A2955" s="33"/>
      <c r="D2955" s="5"/>
    </row>
    <row r="2956" spans="1:4" x14ac:dyDescent="0.25">
      <c r="A2956" s="33"/>
      <c r="D2956" s="5"/>
    </row>
    <row r="2957" spans="1:4" x14ac:dyDescent="0.25">
      <c r="A2957" s="33"/>
      <c r="D2957" s="5"/>
    </row>
    <row r="2958" spans="1:4" x14ac:dyDescent="0.25">
      <c r="A2958" s="33"/>
      <c r="D2958" s="5"/>
    </row>
    <row r="2959" spans="1:4" x14ac:dyDescent="0.25">
      <c r="A2959" s="33"/>
      <c r="D2959" s="5"/>
    </row>
    <row r="2960" spans="1:4" x14ac:dyDescent="0.25">
      <c r="A2960" s="33"/>
      <c r="D2960" s="5"/>
    </row>
    <row r="2961" spans="1:4" x14ac:dyDescent="0.25">
      <c r="A2961" s="33"/>
      <c r="D2961" s="5"/>
    </row>
    <row r="2962" spans="1:4" x14ac:dyDescent="0.25">
      <c r="A2962" s="33"/>
      <c r="D2962" s="5"/>
    </row>
    <row r="2963" spans="1:4" x14ac:dyDescent="0.25">
      <c r="A2963" s="33"/>
      <c r="D2963" s="5"/>
    </row>
    <row r="2964" spans="1:4" x14ac:dyDescent="0.25">
      <c r="A2964" s="33"/>
      <c r="D2964" s="5"/>
    </row>
    <row r="2965" spans="1:4" x14ac:dyDescent="0.25">
      <c r="A2965" s="33"/>
      <c r="D2965" s="5"/>
    </row>
    <row r="2966" spans="1:4" x14ac:dyDescent="0.25">
      <c r="A2966" s="33"/>
      <c r="D2966" s="5"/>
    </row>
    <row r="2967" spans="1:4" x14ac:dyDescent="0.25">
      <c r="A2967" s="33"/>
      <c r="D2967" s="5"/>
    </row>
    <row r="2968" spans="1:4" x14ac:dyDescent="0.25">
      <c r="A2968" s="33"/>
      <c r="D2968" s="5"/>
    </row>
    <row r="2969" spans="1:4" x14ac:dyDescent="0.25">
      <c r="A2969" s="33"/>
      <c r="D2969" s="5"/>
    </row>
    <row r="2970" spans="1:4" x14ac:dyDescent="0.25">
      <c r="A2970" s="33"/>
      <c r="D2970" s="5"/>
    </row>
    <row r="2971" spans="1:4" x14ac:dyDescent="0.25">
      <c r="A2971" s="33"/>
      <c r="D2971" s="5"/>
    </row>
    <row r="2972" spans="1:4" x14ac:dyDescent="0.25">
      <c r="A2972" s="33"/>
      <c r="D2972" s="5"/>
    </row>
    <row r="2973" spans="1:4" x14ac:dyDescent="0.25">
      <c r="A2973" s="33"/>
      <c r="D2973" s="5"/>
    </row>
    <row r="2974" spans="1:4" x14ac:dyDescent="0.25">
      <c r="A2974" s="33"/>
      <c r="D2974" s="5"/>
    </row>
    <row r="2975" spans="1:4" x14ac:dyDescent="0.25">
      <c r="A2975" s="33"/>
      <c r="D2975" s="5"/>
    </row>
    <row r="2976" spans="1:4" x14ac:dyDescent="0.25">
      <c r="A2976" s="33"/>
      <c r="D2976" s="5"/>
    </row>
    <row r="2977" spans="1:4" x14ac:dyDescent="0.25">
      <c r="A2977" s="33"/>
      <c r="D2977" s="5"/>
    </row>
    <row r="2978" spans="1:4" x14ac:dyDescent="0.25">
      <c r="A2978" s="33"/>
      <c r="D2978" s="5"/>
    </row>
    <row r="2979" spans="1:4" x14ac:dyDescent="0.25">
      <c r="A2979" s="33"/>
      <c r="D2979" s="5"/>
    </row>
    <row r="2980" spans="1:4" x14ac:dyDescent="0.25">
      <c r="A2980" s="33"/>
      <c r="D2980" s="5"/>
    </row>
    <row r="2981" spans="1:4" x14ac:dyDescent="0.25">
      <c r="A2981" s="33"/>
      <c r="D2981" s="5"/>
    </row>
    <row r="2982" spans="1:4" x14ac:dyDescent="0.25">
      <c r="A2982" s="33"/>
      <c r="D2982" s="5"/>
    </row>
    <row r="2983" spans="1:4" x14ac:dyDescent="0.25">
      <c r="A2983" s="33"/>
      <c r="D2983" s="5"/>
    </row>
    <row r="2984" spans="1:4" x14ac:dyDescent="0.25">
      <c r="A2984" s="33"/>
      <c r="D2984" s="5"/>
    </row>
    <row r="2985" spans="1:4" x14ac:dyDescent="0.25">
      <c r="A2985" s="33"/>
      <c r="D2985" s="5"/>
    </row>
    <row r="2986" spans="1:4" x14ac:dyDescent="0.25">
      <c r="A2986" s="33"/>
      <c r="D2986" s="5"/>
    </row>
    <row r="2987" spans="1:4" x14ac:dyDescent="0.25">
      <c r="A2987" s="33"/>
      <c r="D2987" s="5"/>
    </row>
    <row r="2988" spans="1:4" x14ac:dyDescent="0.25">
      <c r="A2988" s="33"/>
      <c r="D2988" s="5"/>
    </row>
    <row r="2989" spans="1:4" x14ac:dyDescent="0.25">
      <c r="A2989" s="33"/>
      <c r="D2989" s="5"/>
    </row>
    <row r="2990" spans="1:4" x14ac:dyDescent="0.25">
      <c r="A2990" s="33"/>
      <c r="D2990" s="5"/>
    </row>
    <row r="2991" spans="1:4" x14ac:dyDescent="0.25">
      <c r="A2991" s="33"/>
      <c r="D2991" s="5"/>
    </row>
    <row r="2992" spans="1:4" x14ac:dyDescent="0.25">
      <c r="A2992" s="33"/>
      <c r="D2992" s="5"/>
    </row>
    <row r="2993" spans="1:4" x14ac:dyDescent="0.25">
      <c r="A2993" s="33"/>
      <c r="D2993" s="5"/>
    </row>
    <row r="2994" spans="1:4" x14ac:dyDescent="0.25">
      <c r="A2994" s="33"/>
      <c r="D2994" s="5"/>
    </row>
    <row r="2995" spans="1:4" x14ac:dyDescent="0.25">
      <c r="A2995" s="33"/>
      <c r="D2995" s="5"/>
    </row>
    <row r="2996" spans="1:4" x14ac:dyDescent="0.25">
      <c r="A2996" s="33"/>
      <c r="D2996" s="5"/>
    </row>
    <row r="2997" spans="1:4" x14ac:dyDescent="0.25">
      <c r="A2997" s="33"/>
      <c r="D2997" s="5"/>
    </row>
    <row r="2998" spans="1:4" x14ac:dyDescent="0.25">
      <c r="A2998" s="33"/>
      <c r="D2998" s="5"/>
    </row>
    <row r="2999" spans="1:4" x14ac:dyDescent="0.25">
      <c r="A2999" s="33"/>
      <c r="D2999" s="5"/>
    </row>
    <row r="3000" spans="1:4" x14ac:dyDescent="0.25">
      <c r="A3000" s="33"/>
      <c r="D3000" s="5"/>
    </row>
    <row r="3001" spans="1:4" x14ac:dyDescent="0.25">
      <c r="A3001" s="33"/>
      <c r="D3001" s="5"/>
    </row>
    <row r="3002" spans="1:4" x14ac:dyDescent="0.25">
      <c r="A3002" s="33"/>
      <c r="D3002" s="5"/>
    </row>
    <row r="3003" spans="1:4" x14ac:dyDescent="0.25">
      <c r="A3003" s="33"/>
      <c r="D3003" s="5"/>
    </row>
    <row r="3004" spans="1:4" x14ac:dyDescent="0.25">
      <c r="A3004" s="33"/>
      <c r="D3004" s="5"/>
    </row>
    <row r="3005" spans="1:4" x14ac:dyDescent="0.25">
      <c r="A3005" s="33"/>
      <c r="D3005" s="5"/>
    </row>
    <row r="3006" spans="1:4" x14ac:dyDescent="0.25">
      <c r="A3006" s="33"/>
      <c r="D3006" s="5"/>
    </row>
    <row r="3007" spans="1:4" x14ac:dyDescent="0.25">
      <c r="A3007" s="33"/>
      <c r="D3007" s="5"/>
    </row>
    <row r="3008" spans="1:4" x14ac:dyDescent="0.25">
      <c r="A3008" s="33"/>
      <c r="D3008" s="5"/>
    </row>
    <row r="3009" spans="1:4" x14ac:dyDescent="0.25">
      <c r="A3009" s="33"/>
      <c r="D3009" s="5"/>
    </row>
    <row r="3010" spans="1:4" x14ac:dyDescent="0.25">
      <c r="A3010" s="33"/>
      <c r="D3010" s="5"/>
    </row>
    <row r="3011" spans="1:4" x14ac:dyDescent="0.25">
      <c r="A3011" s="33"/>
      <c r="D3011" s="5"/>
    </row>
    <row r="3012" spans="1:4" x14ac:dyDescent="0.25">
      <c r="A3012" s="33"/>
      <c r="D3012" s="5"/>
    </row>
    <row r="3013" spans="1:4" x14ac:dyDescent="0.25">
      <c r="A3013" s="33"/>
      <c r="D3013" s="5"/>
    </row>
    <row r="3014" spans="1:4" x14ac:dyDescent="0.25">
      <c r="A3014" s="33"/>
      <c r="D3014" s="5"/>
    </row>
    <row r="3015" spans="1:4" x14ac:dyDescent="0.25">
      <c r="A3015" s="33"/>
      <c r="D3015" s="5"/>
    </row>
    <row r="3016" spans="1:4" x14ac:dyDescent="0.25">
      <c r="A3016" s="33"/>
      <c r="D3016" s="5"/>
    </row>
    <row r="3017" spans="1:4" x14ac:dyDescent="0.25">
      <c r="A3017" s="33"/>
      <c r="D3017" s="5"/>
    </row>
    <row r="3018" spans="1:4" x14ac:dyDescent="0.25">
      <c r="A3018" s="33"/>
      <c r="D3018" s="5"/>
    </row>
    <row r="3019" spans="1:4" x14ac:dyDescent="0.25">
      <c r="A3019" s="33"/>
      <c r="D3019" s="5"/>
    </row>
    <row r="3020" spans="1:4" x14ac:dyDescent="0.25">
      <c r="A3020" s="33"/>
      <c r="D3020" s="5"/>
    </row>
    <row r="3021" spans="1:4" x14ac:dyDescent="0.25">
      <c r="A3021" s="33"/>
      <c r="D3021" s="5"/>
    </row>
    <row r="3022" spans="1:4" x14ac:dyDescent="0.25">
      <c r="A3022" s="33"/>
      <c r="D3022" s="5"/>
    </row>
    <row r="3023" spans="1:4" x14ac:dyDescent="0.25">
      <c r="A3023" s="33"/>
      <c r="D3023" s="5"/>
    </row>
    <row r="3024" spans="1:4" x14ac:dyDescent="0.25">
      <c r="A3024" s="33"/>
      <c r="D3024" s="5"/>
    </row>
    <row r="3025" spans="1:4" x14ac:dyDescent="0.25">
      <c r="A3025" s="33"/>
      <c r="D3025" s="5"/>
    </row>
    <row r="3026" spans="1:4" x14ac:dyDescent="0.25">
      <c r="A3026" s="33"/>
      <c r="D3026" s="5"/>
    </row>
    <row r="3027" spans="1:4" x14ac:dyDescent="0.25">
      <c r="A3027" s="33"/>
      <c r="D3027" s="5"/>
    </row>
    <row r="3028" spans="1:4" x14ac:dyDescent="0.25">
      <c r="A3028" s="33"/>
      <c r="D3028" s="5"/>
    </row>
    <row r="3029" spans="1:4" x14ac:dyDescent="0.25">
      <c r="A3029" s="33"/>
      <c r="D3029" s="5"/>
    </row>
    <row r="3030" spans="1:4" x14ac:dyDescent="0.25">
      <c r="A3030" s="33"/>
      <c r="D3030" s="5"/>
    </row>
    <row r="3031" spans="1:4" x14ac:dyDescent="0.25">
      <c r="A3031" s="33"/>
      <c r="D3031" s="5"/>
    </row>
    <row r="3032" spans="1:4" x14ac:dyDescent="0.25">
      <c r="A3032" s="33"/>
      <c r="D3032" s="5"/>
    </row>
    <row r="3033" spans="1:4" x14ac:dyDescent="0.25">
      <c r="A3033" s="33"/>
      <c r="D3033" s="5"/>
    </row>
    <row r="3034" spans="1:4" x14ac:dyDescent="0.25">
      <c r="A3034" s="33"/>
      <c r="D3034" s="5"/>
    </row>
    <row r="3035" spans="1:4" x14ac:dyDescent="0.25">
      <c r="A3035" s="33"/>
      <c r="D3035" s="5"/>
    </row>
    <row r="3036" spans="1:4" x14ac:dyDescent="0.25">
      <c r="A3036" s="33"/>
      <c r="D3036" s="5"/>
    </row>
    <row r="3037" spans="1:4" x14ac:dyDescent="0.25">
      <c r="A3037" s="33"/>
      <c r="D3037" s="5"/>
    </row>
    <row r="3038" spans="1:4" x14ac:dyDescent="0.25">
      <c r="A3038" s="33"/>
      <c r="D3038" s="5"/>
    </row>
    <row r="3039" spans="1:4" x14ac:dyDescent="0.25">
      <c r="A3039" s="33"/>
      <c r="D3039" s="5"/>
    </row>
    <row r="3040" spans="1:4" x14ac:dyDescent="0.25">
      <c r="A3040" s="33"/>
      <c r="D3040" s="5"/>
    </row>
    <row r="3041" spans="1:4" x14ac:dyDescent="0.25">
      <c r="A3041" s="33"/>
      <c r="D3041" s="5"/>
    </row>
    <row r="3042" spans="1:4" x14ac:dyDescent="0.25">
      <c r="A3042" s="33"/>
      <c r="D3042" s="5"/>
    </row>
    <row r="3043" spans="1:4" x14ac:dyDescent="0.25">
      <c r="A3043" s="33"/>
      <c r="D3043" s="5"/>
    </row>
    <row r="3044" spans="1:4" x14ac:dyDescent="0.25">
      <c r="A3044" s="33"/>
      <c r="D3044" s="5"/>
    </row>
    <row r="3045" spans="1:4" x14ac:dyDescent="0.25">
      <c r="A3045" s="33"/>
      <c r="D3045" s="5"/>
    </row>
    <row r="3046" spans="1:4" x14ac:dyDescent="0.25">
      <c r="A3046" s="33"/>
      <c r="D3046" s="5"/>
    </row>
    <row r="3047" spans="1:4" x14ac:dyDescent="0.25">
      <c r="A3047" s="33"/>
      <c r="D3047" s="5"/>
    </row>
    <row r="3048" spans="1:4" x14ac:dyDescent="0.25">
      <c r="A3048" s="33"/>
      <c r="D3048" s="5"/>
    </row>
    <row r="3049" spans="1:4" x14ac:dyDescent="0.25">
      <c r="A3049" s="33"/>
      <c r="D3049" s="5"/>
    </row>
    <row r="3050" spans="1:4" x14ac:dyDescent="0.25">
      <c r="A3050" s="33"/>
      <c r="D3050" s="5"/>
    </row>
    <row r="3051" spans="1:4" x14ac:dyDescent="0.25">
      <c r="A3051" s="33"/>
      <c r="D3051" s="5"/>
    </row>
    <row r="3052" spans="1:4" x14ac:dyDescent="0.25">
      <c r="A3052" s="33"/>
      <c r="D3052" s="5"/>
    </row>
    <row r="3053" spans="1:4" x14ac:dyDescent="0.25">
      <c r="A3053" s="33"/>
      <c r="D3053" s="5"/>
    </row>
    <row r="3054" spans="1:4" x14ac:dyDescent="0.25">
      <c r="A3054" s="33"/>
      <c r="D3054" s="5"/>
    </row>
    <row r="3055" spans="1:4" x14ac:dyDescent="0.25">
      <c r="A3055" s="33"/>
      <c r="D3055" s="5"/>
    </row>
    <row r="3056" spans="1:4" x14ac:dyDescent="0.25">
      <c r="A3056" s="33"/>
      <c r="D3056" s="5"/>
    </row>
    <row r="3057" spans="1:4" x14ac:dyDescent="0.25">
      <c r="A3057" s="33"/>
      <c r="D3057" s="5"/>
    </row>
    <row r="3058" spans="1:4" x14ac:dyDescent="0.25">
      <c r="A3058" s="33"/>
      <c r="D3058" s="5"/>
    </row>
    <row r="3059" spans="1:4" x14ac:dyDescent="0.25">
      <c r="A3059" s="33"/>
      <c r="D3059" s="5"/>
    </row>
    <row r="3060" spans="1:4" x14ac:dyDescent="0.25">
      <c r="A3060" s="33"/>
      <c r="D3060" s="5"/>
    </row>
    <row r="3061" spans="1:4" x14ac:dyDescent="0.25">
      <c r="A3061" s="33"/>
      <c r="D3061" s="5"/>
    </row>
    <row r="3062" spans="1:4" x14ac:dyDescent="0.25">
      <c r="A3062" s="33"/>
      <c r="D3062" s="5"/>
    </row>
    <row r="3063" spans="1:4" x14ac:dyDescent="0.25">
      <c r="A3063" s="33"/>
      <c r="D3063" s="5"/>
    </row>
    <row r="3064" spans="1:4" x14ac:dyDescent="0.25">
      <c r="A3064" s="33"/>
      <c r="D3064" s="5"/>
    </row>
    <row r="3065" spans="1:4" x14ac:dyDescent="0.25">
      <c r="A3065" s="33"/>
      <c r="D3065" s="5"/>
    </row>
    <row r="3066" spans="1:4" x14ac:dyDescent="0.25">
      <c r="A3066" s="33"/>
      <c r="D3066" s="5"/>
    </row>
    <row r="3067" spans="1:4" x14ac:dyDescent="0.25">
      <c r="A3067" s="33"/>
      <c r="D3067" s="5"/>
    </row>
    <row r="3068" spans="1:4" x14ac:dyDescent="0.25">
      <c r="A3068" s="33"/>
      <c r="D3068" s="5"/>
    </row>
    <row r="3069" spans="1:4" x14ac:dyDescent="0.25">
      <c r="A3069" s="33"/>
      <c r="D3069" s="5"/>
    </row>
    <row r="3070" spans="1:4" x14ac:dyDescent="0.25">
      <c r="A3070" s="33"/>
      <c r="D3070" s="5"/>
    </row>
    <row r="3071" spans="1:4" x14ac:dyDescent="0.25">
      <c r="A3071" s="33"/>
      <c r="D3071" s="5"/>
    </row>
    <row r="3072" spans="1:4" x14ac:dyDescent="0.25">
      <c r="A3072" s="33"/>
      <c r="D3072" s="5"/>
    </row>
    <row r="3073" spans="1:4" x14ac:dyDescent="0.25">
      <c r="A3073" s="33"/>
      <c r="D3073" s="5"/>
    </row>
    <row r="3074" spans="1:4" x14ac:dyDescent="0.25">
      <c r="A3074" s="33"/>
      <c r="D3074" s="5"/>
    </row>
    <row r="3075" spans="1:4" x14ac:dyDescent="0.25">
      <c r="A3075" s="33"/>
      <c r="D3075" s="5"/>
    </row>
    <row r="3076" spans="1:4" x14ac:dyDescent="0.25">
      <c r="A3076" s="33"/>
      <c r="D3076" s="5"/>
    </row>
    <row r="3077" spans="1:4" x14ac:dyDescent="0.25">
      <c r="A3077" s="33"/>
      <c r="D3077" s="5"/>
    </row>
    <row r="3078" spans="1:4" x14ac:dyDescent="0.25">
      <c r="A3078" s="33"/>
      <c r="D3078" s="5"/>
    </row>
    <row r="3079" spans="1:4" x14ac:dyDescent="0.25">
      <c r="A3079" s="33"/>
      <c r="D3079" s="5"/>
    </row>
    <row r="3080" spans="1:4" x14ac:dyDescent="0.25">
      <c r="A3080" s="33"/>
      <c r="D3080" s="5"/>
    </row>
    <row r="3081" spans="1:4" x14ac:dyDescent="0.25">
      <c r="A3081" s="33"/>
      <c r="D3081" s="5"/>
    </row>
    <row r="3082" spans="1:4" x14ac:dyDescent="0.25">
      <c r="A3082" s="33"/>
      <c r="D3082" s="5"/>
    </row>
    <row r="3083" spans="1:4" x14ac:dyDescent="0.25">
      <c r="A3083" s="33"/>
      <c r="D3083" s="5"/>
    </row>
    <row r="3084" spans="1:4" x14ac:dyDescent="0.25">
      <c r="A3084" s="33"/>
      <c r="D3084" s="5"/>
    </row>
    <row r="3085" spans="1:4" x14ac:dyDescent="0.25">
      <c r="A3085" s="33"/>
      <c r="D3085" s="5"/>
    </row>
    <row r="3086" spans="1:4" x14ac:dyDescent="0.25">
      <c r="A3086" s="33"/>
      <c r="D3086" s="5"/>
    </row>
    <row r="3087" spans="1:4" x14ac:dyDescent="0.25">
      <c r="A3087" s="33"/>
      <c r="D3087" s="5"/>
    </row>
    <row r="3088" spans="1:4" x14ac:dyDescent="0.25">
      <c r="A3088" s="33"/>
      <c r="D3088" s="5"/>
    </row>
    <row r="3089" spans="1:4" x14ac:dyDescent="0.25">
      <c r="A3089" s="33"/>
      <c r="D3089" s="5"/>
    </row>
    <row r="3090" spans="1:4" x14ac:dyDescent="0.25">
      <c r="A3090" s="33"/>
      <c r="D3090" s="5"/>
    </row>
    <row r="3091" spans="1:4" x14ac:dyDescent="0.25">
      <c r="A3091" s="33"/>
      <c r="D3091" s="5"/>
    </row>
    <row r="3092" spans="1:4" x14ac:dyDescent="0.25">
      <c r="A3092" s="33"/>
      <c r="D3092" s="5"/>
    </row>
    <row r="3093" spans="1:4" x14ac:dyDescent="0.25">
      <c r="A3093" s="33"/>
      <c r="D3093" s="5"/>
    </row>
    <row r="3094" spans="1:4" x14ac:dyDescent="0.25">
      <c r="A3094" s="33"/>
      <c r="D3094" s="5"/>
    </row>
    <row r="3095" spans="1:4" x14ac:dyDescent="0.25">
      <c r="A3095" s="33"/>
      <c r="D3095" s="5"/>
    </row>
    <row r="3096" spans="1:4" x14ac:dyDescent="0.25">
      <c r="A3096" s="33"/>
      <c r="D3096" s="5"/>
    </row>
    <row r="3097" spans="1:4" x14ac:dyDescent="0.25">
      <c r="A3097" s="33"/>
      <c r="D3097" s="5"/>
    </row>
    <row r="3098" spans="1:4" x14ac:dyDescent="0.25">
      <c r="A3098" s="33"/>
      <c r="D3098" s="5"/>
    </row>
    <row r="3099" spans="1:4" x14ac:dyDescent="0.25">
      <c r="A3099" s="33"/>
      <c r="D3099" s="5"/>
    </row>
    <row r="3100" spans="1:4" x14ac:dyDescent="0.25">
      <c r="A3100" s="33"/>
      <c r="D3100" s="5"/>
    </row>
    <row r="3101" spans="1:4" x14ac:dyDescent="0.25">
      <c r="A3101" s="33"/>
      <c r="D3101" s="5"/>
    </row>
    <row r="3102" spans="1:4" x14ac:dyDescent="0.25">
      <c r="A3102" s="33"/>
      <c r="D3102" s="5"/>
    </row>
    <row r="3103" spans="1:4" x14ac:dyDescent="0.25">
      <c r="A3103" s="33"/>
      <c r="D3103" s="5"/>
    </row>
    <row r="3104" spans="1:4" x14ac:dyDescent="0.25">
      <c r="A3104" s="33"/>
      <c r="D3104" s="5"/>
    </row>
    <row r="3105" spans="1:4" x14ac:dyDescent="0.25">
      <c r="A3105" s="33"/>
      <c r="D3105" s="5"/>
    </row>
    <row r="3106" spans="1:4" x14ac:dyDescent="0.25">
      <c r="A3106" s="33"/>
      <c r="D3106" s="5"/>
    </row>
    <row r="3107" spans="1:4" x14ac:dyDescent="0.25">
      <c r="A3107" s="33"/>
      <c r="D3107" s="5"/>
    </row>
    <row r="3108" spans="1:4" x14ac:dyDescent="0.25">
      <c r="A3108" s="33"/>
      <c r="D3108" s="5"/>
    </row>
    <row r="3109" spans="1:4" x14ac:dyDescent="0.25">
      <c r="A3109" s="33"/>
      <c r="D3109" s="5"/>
    </row>
    <row r="3110" spans="1:4" x14ac:dyDescent="0.25">
      <c r="A3110" s="33"/>
      <c r="D3110" s="5"/>
    </row>
    <row r="3111" spans="1:4" x14ac:dyDescent="0.25">
      <c r="A3111" s="33"/>
      <c r="D3111" s="5"/>
    </row>
    <row r="3112" spans="1:4" x14ac:dyDescent="0.25">
      <c r="A3112" s="33"/>
      <c r="D3112" s="5"/>
    </row>
    <row r="3113" spans="1:4" x14ac:dyDescent="0.25">
      <c r="A3113" s="33"/>
      <c r="D3113" s="5"/>
    </row>
    <row r="3114" spans="1:4" x14ac:dyDescent="0.25">
      <c r="A3114" s="33"/>
      <c r="D3114" s="5"/>
    </row>
    <row r="3115" spans="1:4" x14ac:dyDescent="0.25">
      <c r="A3115" s="33"/>
      <c r="D3115" s="5"/>
    </row>
    <row r="3116" spans="1:4" x14ac:dyDescent="0.25">
      <c r="A3116" s="33"/>
      <c r="D3116" s="5"/>
    </row>
    <row r="3117" spans="1:4" x14ac:dyDescent="0.25">
      <c r="A3117" s="33"/>
      <c r="D3117" s="5"/>
    </row>
    <row r="3118" spans="1:4" x14ac:dyDescent="0.25">
      <c r="A3118" s="33"/>
      <c r="D3118" s="5"/>
    </row>
    <row r="3119" spans="1:4" x14ac:dyDescent="0.25">
      <c r="A3119" s="33"/>
      <c r="D3119" s="5"/>
    </row>
    <row r="3120" spans="1:4" x14ac:dyDescent="0.25">
      <c r="A3120" s="33"/>
      <c r="D3120" s="5"/>
    </row>
    <row r="3121" spans="1:4" x14ac:dyDescent="0.25">
      <c r="A3121" s="33"/>
      <c r="D3121" s="5"/>
    </row>
    <row r="3122" spans="1:4" x14ac:dyDescent="0.25">
      <c r="A3122" s="33"/>
      <c r="D3122" s="5"/>
    </row>
    <row r="3123" spans="1:4" x14ac:dyDescent="0.25">
      <c r="A3123" s="33"/>
      <c r="D3123" s="5"/>
    </row>
    <row r="3124" spans="1:4" x14ac:dyDescent="0.25">
      <c r="A3124" s="33"/>
      <c r="D3124" s="5"/>
    </row>
    <row r="3125" spans="1:4" x14ac:dyDescent="0.25">
      <c r="A3125" s="33"/>
      <c r="D3125" s="5"/>
    </row>
    <row r="3126" spans="1:4" x14ac:dyDescent="0.25">
      <c r="A3126" s="33"/>
      <c r="D3126" s="5"/>
    </row>
    <row r="3127" spans="1:4" x14ac:dyDescent="0.25">
      <c r="A3127" s="33"/>
      <c r="D3127" s="5"/>
    </row>
    <row r="3128" spans="1:4" x14ac:dyDescent="0.25">
      <c r="A3128" s="33"/>
      <c r="D3128" s="5"/>
    </row>
    <row r="3129" spans="1:4" x14ac:dyDescent="0.25">
      <c r="A3129" s="33"/>
      <c r="D3129" s="5"/>
    </row>
    <row r="3130" spans="1:4" x14ac:dyDescent="0.25">
      <c r="A3130" s="33"/>
      <c r="D3130" s="5"/>
    </row>
    <row r="3131" spans="1:4" x14ac:dyDescent="0.25">
      <c r="A3131" s="33"/>
      <c r="D3131" s="5"/>
    </row>
    <row r="3132" spans="1:4" x14ac:dyDescent="0.25">
      <c r="A3132" s="33"/>
      <c r="D3132" s="5"/>
    </row>
    <row r="3133" spans="1:4" x14ac:dyDescent="0.25">
      <c r="A3133" s="33"/>
      <c r="D3133" s="5"/>
    </row>
    <row r="3134" spans="1:4" x14ac:dyDescent="0.25">
      <c r="A3134" s="33"/>
      <c r="D3134" s="5"/>
    </row>
    <row r="3135" spans="1:4" x14ac:dyDescent="0.25">
      <c r="A3135" s="33"/>
      <c r="D3135" s="5"/>
    </row>
    <row r="3136" spans="1:4" x14ac:dyDescent="0.25">
      <c r="A3136" s="33"/>
      <c r="D3136" s="5"/>
    </row>
    <row r="3137" spans="1:4" x14ac:dyDescent="0.25">
      <c r="A3137" s="33"/>
      <c r="D3137" s="5"/>
    </row>
    <row r="3138" spans="1:4" x14ac:dyDescent="0.25">
      <c r="A3138" s="33"/>
      <c r="D3138" s="5"/>
    </row>
    <row r="3139" spans="1:4" x14ac:dyDescent="0.25">
      <c r="A3139" s="33"/>
      <c r="D3139" s="5"/>
    </row>
    <row r="3140" spans="1:4" x14ac:dyDescent="0.25">
      <c r="A3140" s="33"/>
      <c r="D3140" s="5"/>
    </row>
    <row r="3141" spans="1:4" x14ac:dyDescent="0.25">
      <c r="A3141" s="33"/>
      <c r="D3141" s="5"/>
    </row>
    <row r="3142" spans="1:4" x14ac:dyDescent="0.25">
      <c r="A3142" s="33"/>
      <c r="D3142" s="5"/>
    </row>
    <row r="3143" spans="1:4" x14ac:dyDescent="0.25">
      <c r="A3143" s="33"/>
      <c r="D3143" s="5"/>
    </row>
    <row r="3144" spans="1:4" x14ac:dyDescent="0.25">
      <c r="A3144" s="33"/>
      <c r="D3144" s="5"/>
    </row>
    <row r="3145" spans="1:4" x14ac:dyDescent="0.25">
      <c r="A3145" s="33"/>
      <c r="D3145" s="5"/>
    </row>
    <row r="3146" spans="1:4" x14ac:dyDescent="0.25">
      <c r="A3146" s="33"/>
      <c r="D3146" s="5"/>
    </row>
    <row r="3147" spans="1:4" x14ac:dyDescent="0.25">
      <c r="A3147" s="33"/>
      <c r="D3147" s="5"/>
    </row>
    <row r="3148" spans="1:4" x14ac:dyDescent="0.25">
      <c r="A3148" s="33"/>
      <c r="D3148" s="5"/>
    </row>
    <row r="3149" spans="1:4" x14ac:dyDescent="0.25">
      <c r="A3149" s="33"/>
      <c r="D3149" s="5"/>
    </row>
    <row r="3150" spans="1:4" x14ac:dyDescent="0.25">
      <c r="A3150" s="33"/>
      <c r="D3150" s="5"/>
    </row>
    <row r="3151" spans="1:4" x14ac:dyDescent="0.25">
      <c r="A3151" s="33"/>
      <c r="D3151" s="5"/>
    </row>
    <row r="3152" spans="1:4" x14ac:dyDescent="0.25">
      <c r="A3152" s="33"/>
      <c r="D3152" s="5"/>
    </row>
    <row r="3153" spans="1:4" x14ac:dyDescent="0.25">
      <c r="A3153" s="33"/>
      <c r="D3153" s="5"/>
    </row>
    <row r="3154" spans="1:4" x14ac:dyDescent="0.25">
      <c r="A3154" s="33"/>
      <c r="D3154" s="5"/>
    </row>
    <row r="3155" spans="1:4" x14ac:dyDescent="0.25">
      <c r="A3155" s="33"/>
      <c r="D3155" s="5"/>
    </row>
    <row r="3156" spans="1:4" x14ac:dyDescent="0.25">
      <c r="A3156" s="33"/>
      <c r="D3156" s="5"/>
    </row>
    <row r="3157" spans="1:4" x14ac:dyDescent="0.25">
      <c r="A3157" s="33"/>
      <c r="D3157" s="5"/>
    </row>
    <row r="3158" spans="1:4" x14ac:dyDescent="0.25">
      <c r="A3158" s="33"/>
      <c r="D3158" s="5"/>
    </row>
    <row r="3159" spans="1:4" x14ac:dyDescent="0.25">
      <c r="A3159" s="33"/>
      <c r="D3159" s="5"/>
    </row>
    <row r="3160" spans="1:4" x14ac:dyDescent="0.25">
      <c r="A3160" s="33"/>
      <c r="D3160" s="5"/>
    </row>
    <row r="3161" spans="1:4" x14ac:dyDescent="0.25">
      <c r="A3161" s="33"/>
      <c r="D3161" s="5"/>
    </row>
    <row r="3162" spans="1:4" x14ac:dyDescent="0.25">
      <c r="A3162" s="33"/>
      <c r="D3162" s="5"/>
    </row>
    <row r="3163" spans="1:4" x14ac:dyDescent="0.25">
      <c r="A3163" s="33"/>
      <c r="D3163" s="5"/>
    </row>
    <row r="3164" spans="1:4" x14ac:dyDescent="0.25">
      <c r="A3164" s="33"/>
      <c r="D3164" s="5"/>
    </row>
    <row r="3165" spans="1:4" x14ac:dyDescent="0.25">
      <c r="A3165" s="33"/>
      <c r="D3165" s="5"/>
    </row>
    <row r="3166" spans="1:4" x14ac:dyDescent="0.25">
      <c r="A3166" s="33"/>
      <c r="D3166" s="5"/>
    </row>
    <row r="3167" spans="1:4" x14ac:dyDescent="0.25">
      <c r="A3167" s="33"/>
      <c r="D3167" s="5"/>
    </row>
    <row r="3168" spans="1:4" x14ac:dyDescent="0.25">
      <c r="A3168" s="33"/>
      <c r="D3168" s="5"/>
    </row>
    <row r="3169" spans="1:4" x14ac:dyDescent="0.25">
      <c r="A3169" s="33"/>
      <c r="D3169" s="5"/>
    </row>
    <row r="3170" spans="1:4" x14ac:dyDescent="0.25">
      <c r="A3170" s="33"/>
      <c r="D3170" s="5"/>
    </row>
    <row r="3171" spans="1:4" x14ac:dyDescent="0.25">
      <c r="A3171" s="33"/>
      <c r="D3171" s="5"/>
    </row>
    <row r="3172" spans="1:4" x14ac:dyDescent="0.25">
      <c r="A3172" s="33"/>
      <c r="D3172" s="5"/>
    </row>
    <row r="3173" spans="1:4" x14ac:dyDescent="0.25">
      <c r="A3173" s="33"/>
      <c r="D3173" s="5"/>
    </row>
    <row r="3174" spans="1:4" x14ac:dyDescent="0.25">
      <c r="A3174" s="33"/>
      <c r="D3174" s="5"/>
    </row>
    <row r="3175" spans="1:4" x14ac:dyDescent="0.25">
      <c r="A3175" s="33"/>
      <c r="D3175" s="5"/>
    </row>
    <row r="3176" spans="1:4" x14ac:dyDescent="0.25">
      <c r="A3176" s="33"/>
      <c r="D3176" s="5"/>
    </row>
    <row r="3177" spans="1:4" x14ac:dyDescent="0.25">
      <c r="A3177" s="33"/>
      <c r="D3177" s="5"/>
    </row>
    <row r="3178" spans="1:4" x14ac:dyDescent="0.25">
      <c r="A3178" s="33"/>
      <c r="D3178" s="5"/>
    </row>
    <row r="3179" spans="1:4" x14ac:dyDescent="0.25">
      <c r="A3179" s="33"/>
      <c r="D3179" s="5"/>
    </row>
    <row r="3180" spans="1:4" x14ac:dyDescent="0.25">
      <c r="A3180" s="33"/>
      <c r="D3180" s="5"/>
    </row>
    <row r="3181" spans="1:4" x14ac:dyDescent="0.25">
      <c r="A3181" s="33"/>
      <c r="D3181" s="5"/>
    </row>
    <row r="3182" spans="1:4" x14ac:dyDescent="0.25">
      <c r="A3182" s="33"/>
      <c r="D3182" s="5"/>
    </row>
    <row r="3183" spans="1:4" x14ac:dyDescent="0.25">
      <c r="A3183" s="33"/>
      <c r="D3183" s="5"/>
    </row>
    <row r="3184" spans="1:4" x14ac:dyDescent="0.25">
      <c r="A3184" s="33"/>
      <c r="D3184" s="5"/>
    </row>
    <row r="3185" spans="1:4" x14ac:dyDescent="0.25">
      <c r="A3185" s="33"/>
      <c r="D3185" s="5"/>
    </row>
    <row r="3186" spans="1:4" x14ac:dyDescent="0.25">
      <c r="A3186" s="33"/>
      <c r="D3186" s="5"/>
    </row>
    <row r="3187" spans="1:4" x14ac:dyDescent="0.25">
      <c r="A3187" s="33"/>
      <c r="D3187" s="5"/>
    </row>
    <row r="3188" spans="1:4" x14ac:dyDescent="0.25">
      <c r="A3188" s="33"/>
      <c r="D3188" s="5"/>
    </row>
    <row r="3189" spans="1:4" x14ac:dyDescent="0.25">
      <c r="A3189" s="33"/>
      <c r="D3189" s="5"/>
    </row>
    <row r="3190" spans="1:4" x14ac:dyDescent="0.25">
      <c r="A3190" s="33"/>
      <c r="D3190" s="5"/>
    </row>
    <row r="3191" spans="1:4" x14ac:dyDescent="0.25">
      <c r="A3191" s="33"/>
      <c r="D3191" s="5"/>
    </row>
    <row r="3192" spans="1:4" x14ac:dyDescent="0.25">
      <c r="A3192" s="33"/>
      <c r="D3192" s="5"/>
    </row>
    <row r="3193" spans="1:4" x14ac:dyDescent="0.25">
      <c r="A3193" s="33"/>
      <c r="D3193" s="5"/>
    </row>
    <row r="3194" spans="1:4" x14ac:dyDescent="0.25">
      <c r="A3194" s="33"/>
      <c r="D3194" s="5"/>
    </row>
    <row r="3195" spans="1:4" x14ac:dyDescent="0.25">
      <c r="A3195" s="33"/>
      <c r="D3195" s="5"/>
    </row>
    <row r="3196" spans="1:4" x14ac:dyDescent="0.25">
      <c r="A3196" s="33"/>
      <c r="D3196" s="5"/>
    </row>
    <row r="3197" spans="1:4" x14ac:dyDescent="0.25">
      <c r="A3197" s="33"/>
      <c r="D3197" s="5"/>
    </row>
    <row r="3198" spans="1:4" x14ac:dyDescent="0.25">
      <c r="A3198" s="33"/>
      <c r="D3198" s="5"/>
    </row>
    <row r="3199" spans="1:4" x14ac:dyDescent="0.25">
      <c r="A3199" s="33"/>
      <c r="D3199" s="5"/>
    </row>
    <row r="3200" spans="1:4" x14ac:dyDescent="0.25">
      <c r="A3200" s="33"/>
      <c r="D3200" s="5"/>
    </row>
    <row r="3201" spans="1:4" x14ac:dyDescent="0.25">
      <c r="A3201" s="33"/>
      <c r="D3201" s="5"/>
    </row>
    <row r="3202" spans="1:4" x14ac:dyDescent="0.25">
      <c r="A3202" s="33"/>
      <c r="D3202" s="5"/>
    </row>
    <row r="3203" spans="1:4" x14ac:dyDescent="0.25">
      <c r="A3203" s="33"/>
      <c r="D3203" s="5"/>
    </row>
    <row r="3204" spans="1:4" x14ac:dyDescent="0.25">
      <c r="A3204" s="33"/>
      <c r="D3204" s="5"/>
    </row>
    <row r="3205" spans="1:4" x14ac:dyDescent="0.25">
      <c r="A3205" s="33"/>
      <c r="D3205" s="5"/>
    </row>
    <row r="3206" spans="1:4" x14ac:dyDescent="0.25">
      <c r="A3206" s="33"/>
      <c r="D3206" s="5"/>
    </row>
    <row r="3207" spans="1:4" x14ac:dyDescent="0.25">
      <c r="A3207" s="33"/>
      <c r="D3207" s="5"/>
    </row>
    <row r="3208" spans="1:4" x14ac:dyDescent="0.25">
      <c r="A3208" s="33"/>
      <c r="D3208" s="5"/>
    </row>
    <row r="3209" spans="1:4" x14ac:dyDescent="0.25">
      <c r="A3209" s="33"/>
      <c r="D3209" s="5"/>
    </row>
    <row r="3210" spans="1:4" x14ac:dyDescent="0.25">
      <c r="A3210" s="33"/>
      <c r="D3210" s="5"/>
    </row>
    <row r="3211" spans="1:4" x14ac:dyDescent="0.25">
      <c r="A3211" s="33"/>
      <c r="D3211" s="5"/>
    </row>
    <row r="3212" spans="1:4" x14ac:dyDescent="0.25">
      <c r="A3212" s="33"/>
      <c r="D3212" s="5"/>
    </row>
    <row r="3213" spans="1:4" x14ac:dyDescent="0.25">
      <c r="A3213" s="33"/>
      <c r="D3213" s="5"/>
    </row>
    <row r="3214" spans="1:4" x14ac:dyDescent="0.25">
      <c r="A3214" s="33"/>
      <c r="D3214" s="5"/>
    </row>
    <row r="3215" spans="1:4" x14ac:dyDescent="0.25">
      <c r="A3215" s="33"/>
      <c r="D3215" s="5"/>
    </row>
    <row r="3216" spans="1:4" x14ac:dyDescent="0.25">
      <c r="A3216" s="33"/>
      <c r="D3216" s="5"/>
    </row>
    <row r="3217" spans="1:4" x14ac:dyDescent="0.25">
      <c r="A3217" s="33"/>
      <c r="D3217" s="5"/>
    </row>
    <row r="3218" spans="1:4" x14ac:dyDescent="0.25">
      <c r="A3218" s="33"/>
      <c r="D3218" s="5"/>
    </row>
    <row r="3219" spans="1:4" x14ac:dyDescent="0.25">
      <c r="A3219" s="33"/>
      <c r="D3219" s="5"/>
    </row>
    <row r="3220" spans="1:4" x14ac:dyDescent="0.25">
      <c r="A3220" s="33"/>
      <c r="D3220" s="5"/>
    </row>
    <row r="3221" spans="1:4" x14ac:dyDescent="0.25">
      <c r="A3221" s="33"/>
      <c r="D3221" s="5"/>
    </row>
    <row r="3222" spans="1:4" x14ac:dyDescent="0.25">
      <c r="A3222" s="33"/>
      <c r="D3222" s="5"/>
    </row>
    <row r="3223" spans="1:4" x14ac:dyDescent="0.25">
      <c r="A3223" s="33"/>
      <c r="D3223" s="5"/>
    </row>
    <row r="3224" spans="1:4" x14ac:dyDescent="0.25">
      <c r="A3224" s="33"/>
      <c r="D3224" s="5"/>
    </row>
    <row r="3225" spans="1:4" x14ac:dyDescent="0.25">
      <c r="A3225" s="33"/>
      <c r="D3225" s="5"/>
    </row>
    <row r="3226" spans="1:4" x14ac:dyDescent="0.25">
      <c r="A3226" s="33"/>
      <c r="D3226" s="5"/>
    </row>
    <row r="3227" spans="1:4" x14ac:dyDescent="0.25">
      <c r="A3227" s="33"/>
      <c r="D3227" s="5"/>
    </row>
    <row r="3228" spans="1:4" x14ac:dyDescent="0.25">
      <c r="A3228" s="33"/>
      <c r="D3228" s="5"/>
    </row>
    <row r="3229" spans="1:4" x14ac:dyDescent="0.25">
      <c r="A3229" s="33"/>
      <c r="D3229" s="5"/>
    </row>
    <row r="3230" spans="1:4" x14ac:dyDescent="0.25">
      <c r="A3230" s="33"/>
      <c r="D3230" s="5"/>
    </row>
    <row r="3231" spans="1:4" x14ac:dyDescent="0.25">
      <c r="A3231" s="33"/>
      <c r="D3231" s="5"/>
    </row>
    <row r="3232" spans="1:4" x14ac:dyDescent="0.25">
      <c r="A3232" s="33"/>
      <c r="D3232" s="5"/>
    </row>
    <row r="3233" spans="1:4" x14ac:dyDescent="0.25">
      <c r="A3233" s="33"/>
      <c r="D3233" s="5"/>
    </row>
    <row r="3234" spans="1:4" x14ac:dyDescent="0.25">
      <c r="A3234" s="33"/>
      <c r="D3234" s="5"/>
    </row>
    <row r="3235" spans="1:4" x14ac:dyDescent="0.25">
      <c r="A3235" s="33"/>
      <c r="D3235" s="5"/>
    </row>
    <row r="3236" spans="1:4" x14ac:dyDescent="0.25">
      <c r="A3236" s="33"/>
      <c r="D3236" s="5"/>
    </row>
    <row r="3237" spans="1:4" x14ac:dyDescent="0.25">
      <c r="A3237" s="33"/>
      <c r="D3237" s="5"/>
    </row>
    <row r="3238" spans="1:4" x14ac:dyDescent="0.25">
      <c r="A3238" s="33"/>
      <c r="D3238" s="5"/>
    </row>
    <row r="3239" spans="1:4" x14ac:dyDescent="0.25">
      <c r="A3239" s="33"/>
      <c r="D3239" s="5"/>
    </row>
    <row r="3240" spans="1:4" x14ac:dyDescent="0.25">
      <c r="A3240" s="33"/>
      <c r="D3240" s="5"/>
    </row>
    <row r="3241" spans="1:4" x14ac:dyDescent="0.25">
      <c r="A3241" s="33"/>
      <c r="D3241" s="5"/>
    </row>
    <row r="3242" spans="1:4" x14ac:dyDescent="0.25">
      <c r="A3242" s="33"/>
      <c r="D3242" s="5"/>
    </row>
    <row r="3243" spans="1:4" x14ac:dyDescent="0.25">
      <c r="A3243" s="33"/>
      <c r="D3243" s="5"/>
    </row>
    <row r="3244" spans="1:4" x14ac:dyDescent="0.25">
      <c r="A3244" s="33"/>
      <c r="D3244" s="5"/>
    </row>
    <row r="3245" spans="1:4" x14ac:dyDescent="0.25">
      <c r="A3245" s="33"/>
      <c r="D3245" s="5"/>
    </row>
    <row r="3246" spans="1:4" x14ac:dyDescent="0.25">
      <c r="A3246" s="33"/>
      <c r="D3246" s="5"/>
    </row>
    <row r="3247" spans="1:4" x14ac:dyDescent="0.25">
      <c r="A3247" s="33"/>
      <c r="D3247" s="5"/>
    </row>
    <row r="3248" spans="1:4" x14ac:dyDescent="0.25">
      <c r="A3248" s="33"/>
      <c r="D3248" s="5"/>
    </row>
    <row r="3249" spans="1:4" x14ac:dyDescent="0.25">
      <c r="A3249" s="33"/>
      <c r="D3249" s="5"/>
    </row>
    <row r="3250" spans="1:4" x14ac:dyDescent="0.25">
      <c r="A3250" s="33"/>
      <c r="D3250" s="5"/>
    </row>
    <row r="3251" spans="1:4" x14ac:dyDescent="0.25">
      <c r="A3251" s="33"/>
      <c r="D3251" s="5"/>
    </row>
    <row r="3252" spans="1:4" x14ac:dyDescent="0.25">
      <c r="A3252" s="33"/>
      <c r="D3252" s="5"/>
    </row>
    <row r="3253" spans="1:4" x14ac:dyDescent="0.25">
      <c r="A3253" s="33"/>
      <c r="D3253" s="5"/>
    </row>
    <row r="3254" spans="1:4" x14ac:dyDescent="0.25">
      <c r="A3254" s="33"/>
      <c r="D3254" s="5"/>
    </row>
    <row r="3255" spans="1:4" x14ac:dyDescent="0.25">
      <c r="A3255" s="33"/>
      <c r="D3255" s="5"/>
    </row>
    <row r="3256" spans="1:4" x14ac:dyDescent="0.25">
      <c r="A3256" s="33"/>
      <c r="D3256" s="5"/>
    </row>
    <row r="3257" spans="1:4" x14ac:dyDescent="0.25">
      <c r="A3257" s="33"/>
      <c r="D3257" s="5"/>
    </row>
    <row r="3258" spans="1:4" x14ac:dyDescent="0.25">
      <c r="A3258" s="33"/>
      <c r="D3258" s="5"/>
    </row>
    <row r="3259" spans="1:4" x14ac:dyDescent="0.25">
      <c r="A3259" s="33"/>
      <c r="D3259" s="5"/>
    </row>
    <row r="3260" spans="1:4" x14ac:dyDescent="0.25">
      <c r="A3260" s="33"/>
      <c r="D3260" s="5"/>
    </row>
    <row r="3261" spans="1:4" x14ac:dyDescent="0.25">
      <c r="A3261" s="33"/>
      <c r="D3261" s="5"/>
    </row>
    <row r="3262" spans="1:4" x14ac:dyDescent="0.25">
      <c r="A3262" s="33"/>
      <c r="D3262" s="5"/>
    </row>
    <row r="3263" spans="1:4" x14ac:dyDescent="0.25">
      <c r="A3263" s="33"/>
      <c r="D3263" s="5"/>
    </row>
    <row r="3264" spans="1:4" x14ac:dyDescent="0.25">
      <c r="A3264" s="33"/>
      <c r="D3264" s="5"/>
    </row>
    <row r="3265" spans="1:4" x14ac:dyDescent="0.25">
      <c r="A3265" s="33"/>
      <c r="D3265" s="5"/>
    </row>
    <row r="3266" spans="1:4" x14ac:dyDescent="0.25">
      <c r="A3266" s="33"/>
      <c r="D3266" s="5"/>
    </row>
    <row r="3267" spans="1:4" x14ac:dyDescent="0.25">
      <c r="A3267" s="33"/>
      <c r="D3267" s="5"/>
    </row>
    <row r="3268" spans="1:4" x14ac:dyDescent="0.25">
      <c r="A3268" s="33"/>
      <c r="D3268" s="5"/>
    </row>
    <row r="3269" spans="1:4" x14ac:dyDescent="0.25">
      <c r="A3269" s="33"/>
      <c r="D3269" s="5"/>
    </row>
    <row r="3270" spans="1:4" x14ac:dyDescent="0.25">
      <c r="A3270" s="33"/>
      <c r="D3270" s="5"/>
    </row>
    <row r="3271" spans="1:4" x14ac:dyDescent="0.25">
      <c r="A3271" s="33"/>
      <c r="D3271" s="5"/>
    </row>
    <row r="3272" spans="1:4" x14ac:dyDescent="0.25">
      <c r="A3272" s="33"/>
      <c r="D3272" s="5"/>
    </row>
    <row r="3273" spans="1:4" x14ac:dyDescent="0.25">
      <c r="A3273" s="33"/>
      <c r="D3273" s="5"/>
    </row>
    <row r="3274" spans="1:4" x14ac:dyDescent="0.25">
      <c r="A3274" s="33"/>
      <c r="D3274" s="5"/>
    </row>
    <row r="3275" spans="1:4" x14ac:dyDescent="0.25">
      <c r="A3275" s="33"/>
      <c r="D3275" s="5"/>
    </row>
    <row r="3276" spans="1:4" x14ac:dyDescent="0.25">
      <c r="A3276" s="33"/>
      <c r="D3276" s="5"/>
    </row>
    <row r="3277" spans="1:4" x14ac:dyDescent="0.25">
      <c r="A3277" s="33"/>
      <c r="D3277" s="5"/>
    </row>
    <row r="3278" spans="1:4" x14ac:dyDescent="0.25">
      <c r="A3278" s="33"/>
      <c r="D3278" s="5"/>
    </row>
    <row r="3279" spans="1:4" x14ac:dyDescent="0.25">
      <c r="A3279" s="33"/>
      <c r="D3279" s="5"/>
    </row>
    <row r="3280" spans="1:4" x14ac:dyDescent="0.25">
      <c r="A3280" s="33"/>
      <c r="D3280" s="5"/>
    </row>
    <row r="3281" spans="1:4" x14ac:dyDescent="0.25">
      <c r="A3281" s="33"/>
      <c r="D3281" s="5"/>
    </row>
    <row r="3282" spans="1:4" x14ac:dyDescent="0.25">
      <c r="A3282" s="33"/>
      <c r="D3282" s="5"/>
    </row>
    <row r="3283" spans="1:4" x14ac:dyDescent="0.25">
      <c r="A3283" s="33"/>
      <c r="D3283" s="5"/>
    </row>
    <row r="3284" spans="1:4" x14ac:dyDescent="0.25">
      <c r="A3284" s="33"/>
      <c r="D3284" s="5"/>
    </row>
    <row r="3285" spans="1:4" x14ac:dyDescent="0.25">
      <c r="A3285" s="33"/>
      <c r="D3285" s="5"/>
    </row>
    <row r="3286" spans="1:4" x14ac:dyDescent="0.25">
      <c r="A3286" s="33"/>
      <c r="D3286" s="5"/>
    </row>
    <row r="3287" spans="1:4" x14ac:dyDescent="0.25">
      <c r="A3287" s="33"/>
      <c r="D3287" s="5"/>
    </row>
    <row r="3288" spans="1:4" x14ac:dyDescent="0.25">
      <c r="A3288" s="33"/>
      <c r="D3288" s="5"/>
    </row>
    <row r="3289" spans="1:4" x14ac:dyDescent="0.25">
      <c r="A3289" s="33"/>
      <c r="D3289" s="5"/>
    </row>
    <row r="3290" spans="1:4" x14ac:dyDescent="0.25">
      <c r="A3290" s="33"/>
      <c r="D3290" s="5"/>
    </row>
    <row r="3291" spans="1:4" x14ac:dyDescent="0.25">
      <c r="A3291" s="33"/>
      <c r="D3291" s="5"/>
    </row>
    <row r="3292" spans="1:4" x14ac:dyDescent="0.25">
      <c r="A3292" s="33"/>
      <c r="D3292" s="5"/>
    </row>
    <row r="3293" spans="1:4" x14ac:dyDescent="0.25">
      <c r="A3293" s="33"/>
      <c r="D3293" s="5"/>
    </row>
    <row r="3294" spans="1:4" x14ac:dyDescent="0.25">
      <c r="A3294" s="33"/>
      <c r="D3294" s="5"/>
    </row>
    <row r="3295" spans="1:4" x14ac:dyDescent="0.25">
      <c r="A3295" s="33"/>
      <c r="D3295" s="5"/>
    </row>
    <row r="3296" spans="1:4" x14ac:dyDescent="0.25">
      <c r="A3296" s="33"/>
      <c r="D3296" s="5"/>
    </row>
    <row r="3297" spans="1:4" x14ac:dyDescent="0.25">
      <c r="A3297" s="33"/>
      <c r="D3297" s="5"/>
    </row>
    <row r="3298" spans="1:4" x14ac:dyDescent="0.25">
      <c r="A3298" s="33"/>
      <c r="D3298" s="5"/>
    </row>
    <row r="3299" spans="1:4" x14ac:dyDescent="0.25">
      <c r="A3299" s="33"/>
      <c r="D3299" s="5"/>
    </row>
    <row r="3300" spans="1:4" x14ac:dyDescent="0.25">
      <c r="A3300" s="33"/>
      <c r="D3300" s="5"/>
    </row>
    <row r="3301" spans="1:4" x14ac:dyDescent="0.25">
      <c r="A3301" s="33"/>
      <c r="D3301" s="5"/>
    </row>
    <row r="3302" spans="1:4" x14ac:dyDescent="0.25">
      <c r="A3302" s="33"/>
      <c r="D3302" s="5"/>
    </row>
    <row r="3303" spans="1:4" x14ac:dyDescent="0.25">
      <c r="A3303" s="33"/>
      <c r="D3303" s="5"/>
    </row>
    <row r="3304" spans="1:4" x14ac:dyDescent="0.25">
      <c r="A3304" s="33"/>
      <c r="D3304" s="5"/>
    </row>
    <row r="3305" spans="1:4" x14ac:dyDescent="0.25">
      <c r="A3305" s="33"/>
      <c r="D3305" s="5"/>
    </row>
    <row r="3306" spans="1:4" x14ac:dyDescent="0.25">
      <c r="A3306" s="33"/>
      <c r="D3306" s="5"/>
    </row>
    <row r="3307" spans="1:4" x14ac:dyDescent="0.25">
      <c r="A3307" s="33"/>
      <c r="D3307" s="5"/>
    </row>
    <row r="3308" spans="1:4" x14ac:dyDescent="0.25">
      <c r="A3308" s="33"/>
      <c r="D3308" s="5"/>
    </row>
    <row r="3309" spans="1:4" x14ac:dyDescent="0.25">
      <c r="A3309" s="33"/>
      <c r="D3309" s="5"/>
    </row>
    <row r="3310" spans="1:4" x14ac:dyDescent="0.25">
      <c r="A3310" s="33"/>
      <c r="D3310" s="5"/>
    </row>
    <row r="3311" spans="1:4" x14ac:dyDescent="0.25">
      <c r="A3311" s="33"/>
      <c r="D3311" s="5"/>
    </row>
    <row r="3312" spans="1:4" x14ac:dyDescent="0.25">
      <c r="A3312" s="33"/>
      <c r="D3312" s="5"/>
    </row>
    <row r="3313" spans="1:4" x14ac:dyDescent="0.25">
      <c r="A3313" s="33"/>
      <c r="D3313" s="5"/>
    </row>
    <row r="3314" spans="1:4" x14ac:dyDescent="0.25">
      <c r="A3314" s="33"/>
      <c r="D3314" s="5"/>
    </row>
    <row r="3315" spans="1:4" x14ac:dyDescent="0.25">
      <c r="A3315" s="33"/>
      <c r="D3315" s="5"/>
    </row>
    <row r="3316" spans="1:4" x14ac:dyDescent="0.25">
      <c r="A3316" s="33"/>
      <c r="D3316" s="5"/>
    </row>
    <row r="3317" spans="1:4" x14ac:dyDescent="0.25">
      <c r="A3317" s="33"/>
      <c r="D3317" s="5"/>
    </row>
    <row r="3318" spans="1:4" x14ac:dyDescent="0.25">
      <c r="A3318" s="33"/>
      <c r="D3318" s="5"/>
    </row>
    <row r="3319" spans="1:4" x14ac:dyDescent="0.25">
      <c r="A3319" s="33"/>
      <c r="D3319" s="5"/>
    </row>
    <row r="3320" spans="1:4" x14ac:dyDescent="0.25">
      <c r="A3320" s="33"/>
      <c r="D3320" s="5"/>
    </row>
    <row r="3321" spans="1:4" x14ac:dyDescent="0.25">
      <c r="A3321" s="33"/>
      <c r="D3321" s="5"/>
    </row>
    <row r="3322" spans="1:4" x14ac:dyDescent="0.25">
      <c r="A3322" s="33"/>
      <c r="D3322" s="5"/>
    </row>
    <row r="3323" spans="1:4" x14ac:dyDescent="0.25">
      <c r="A3323" s="33"/>
      <c r="D3323" s="5"/>
    </row>
    <row r="3324" spans="1:4" x14ac:dyDescent="0.25">
      <c r="A3324" s="33"/>
      <c r="D3324" s="5"/>
    </row>
    <row r="3325" spans="1:4" x14ac:dyDescent="0.25">
      <c r="A3325" s="33"/>
      <c r="D3325" s="5"/>
    </row>
    <row r="3326" spans="1:4" x14ac:dyDescent="0.25">
      <c r="A3326" s="33"/>
      <c r="D3326" s="5"/>
    </row>
    <row r="3327" spans="1:4" x14ac:dyDescent="0.25">
      <c r="A3327" s="33"/>
      <c r="D3327" s="5"/>
    </row>
    <row r="3328" spans="1:4" x14ac:dyDescent="0.25">
      <c r="A3328" s="33"/>
      <c r="D3328" s="5"/>
    </row>
    <row r="3329" spans="1:4" x14ac:dyDescent="0.25">
      <c r="A3329" s="33"/>
      <c r="D3329" s="5"/>
    </row>
    <row r="3330" spans="1:4" x14ac:dyDescent="0.25">
      <c r="A3330" s="33"/>
      <c r="D3330" s="5"/>
    </row>
    <row r="3331" spans="1:4" x14ac:dyDescent="0.25">
      <c r="A3331" s="33"/>
      <c r="D3331" s="5"/>
    </row>
    <row r="3332" spans="1:4" x14ac:dyDescent="0.25">
      <c r="A3332" s="33"/>
      <c r="D3332" s="5"/>
    </row>
    <row r="3333" spans="1:4" x14ac:dyDescent="0.25">
      <c r="A3333" s="33"/>
      <c r="D3333" s="5"/>
    </row>
    <row r="3334" spans="1:4" x14ac:dyDescent="0.25">
      <c r="A3334" s="33"/>
      <c r="D3334" s="5"/>
    </row>
    <row r="3335" spans="1:4" x14ac:dyDescent="0.25">
      <c r="A3335" s="33"/>
      <c r="D3335" s="5"/>
    </row>
    <row r="3336" spans="1:4" x14ac:dyDescent="0.25">
      <c r="A3336" s="33"/>
      <c r="D3336" s="5"/>
    </row>
    <row r="3337" spans="1:4" x14ac:dyDescent="0.25">
      <c r="A3337" s="33"/>
      <c r="D3337" s="5"/>
    </row>
    <row r="3338" spans="1:4" x14ac:dyDescent="0.25">
      <c r="A3338" s="33"/>
      <c r="D3338" s="5"/>
    </row>
    <row r="3339" spans="1:4" x14ac:dyDescent="0.25">
      <c r="A3339" s="33"/>
      <c r="D3339" s="5"/>
    </row>
    <row r="3340" spans="1:4" x14ac:dyDescent="0.25">
      <c r="A3340" s="33"/>
      <c r="D3340" s="5"/>
    </row>
    <row r="3341" spans="1:4" x14ac:dyDescent="0.25">
      <c r="A3341" s="33"/>
      <c r="D3341" s="5"/>
    </row>
    <row r="3342" spans="1:4" x14ac:dyDescent="0.25">
      <c r="A3342" s="33"/>
      <c r="D3342" s="5"/>
    </row>
    <row r="3343" spans="1:4" x14ac:dyDescent="0.25">
      <c r="A3343" s="33"/>
      <c r="D3343" s="5"/>
    </row>
    <row r="3344" spans="1:4" x14ac:dyDescent="0.25">
      <c r="A3344" s="33"/>
      <c r="D3344" s="5"/>
    </row>
    <row r="3345" spans="1:4" x14ac:dyDescent="0.25">
      <c r="A3345" s="33"/>
      <c r="D3345" s="5"/>
    </row>
    <row r="3346" spans="1:4" x14ac:dyDescent="0.25">
      <c r="A3346" s="33"/>
      <c r="D3346" s="5"/>
    </row>
    <row r="3347" spans="1:4" x14ac:dyDescent="0.25">
      <c r="A3347" s="33"/>
      <c r="D3347" s="5"/>
    </row>
    <row r="3348" spans="1:4" x14ac:dyDescent="0.25">
      <c r="A3348" s="33"/>
      <c r="D3348" s="5"/>
    </row>
    <row r="3349" spans="1:4" x14ac:dyDescent="0.25">
      <c r="A3349" s="33"/>
      <c r="D3349" s="5"/>
    </row>
    <row r="3350" spans="1:4" x14ac:dyDescent="0.25">
      <c r="A3350" s="33"/>
      <c r="D3350" s="5"/>
    </row>
    <row r="3351" spans="1:4" x14ac:dyDescent="0.25">
      <c r="A3351" s="33"/>
      <c r="D3351" s="5"/>
    </row>
    <row r="3352" spans="1:4" x14ac:dyDescent="0.25">
      <c r="A3352" s="33"/>
      <c r="D3352" s="5"/>
    </row>
    <row r="3353" spans="1:4" x14ac:dyDescent="0.25">
      <c r="A3353" s="33"/>
      <c r="D3353" s="5"/>
    </row>
    <row r="3354" spans="1:4" x14ac:dyDescent="0.25">
      <c r="A3354" s="33"/>
      <c r="D3354" s="5"/>
    </row>
    <row r="3355" spans="1:4" x14ac:dyDescent="0.25">
      <c r="A3355" s="33"/>
      <c r="D3355" s="5"/>
    </row>
    <row r="3356" spans="1:4" x14ac:dyDescent="0.25">
      <c r="A3356" s="33"/>
      <c r="D3356" s="5"/>
    </row>
    <row r="3357" spans="1:4" x14ac:dyDescent="0.25">
      <c r="A3357" s="33"/>
      <c r="D3357" s="5"/>
    </row>
    <row r="3358" spans="1:4" x14ac:dyDescent="0.25">
      <c r="A3358" s="33"/>
      <c r="D3358" s="5"/>
    </row>
    <row r="3359" spans="1:4" x14ac:dyDescent="0.25">
      <c r="A3359" s="33"/>
      <c r="D3359" s="5"/>
    </row>
    <row r="3360" spans="1:4" x14ac:dyDescent="0.25">
      <c r="A3360" s="33"/>
      <c r="D3360" s="5"/>
    </row>
    <row r="3361" spans="1:4" x14ac:dyDescent="0.25">
      <c r="A3361" s="33"/>
      <c r="D3361" s="5"/>
    </row>
    <row r="3362" spans="1:4" x14ac:dyDescent="0.25">
      <c r="A3362" s="33"/>
      <c r="D3362" s="5"/>
    </row>
    <row r="3363" spans="1:4" x14ac:dyDescent="0.25">
      <c r="A3363" s="33"/>
      <c r="D3363" s="5"/>
    </row>
    <row r="3364" spans="1:4" x14ac:dyDescent="0.25">
      <c r="A3364" s="33"/>
      <c r="D3364" s="5"/>
    </row>
    <row r="3365" spans="1:4" x14ac:dyDescent="0.25">
      <c r="A3365" s="33"/>
      <c r="D3365" s="5"/>
    </row>
    <row r="3366" spans="1:4" x14ac:dyDescent="0.25">
      <c r="A3366" s="33"/>
      <c r="D3366" s="5"/>
    </row>
    <row r="3367" spans="1:4" x14ac:dyDescent="0.25">
      <c r="A3367" s="33"/>
      <c r="D3367" s="5"/>
    </row>
    <row r="3368" spans="1:4" x14ac:dyDescent="0.25">
      <c r="A3368" s="33"/>
      <c r="D3368" s="5"/>
    </row>
    <row r="3369" spans="1:4" x14ac:dyDescent="0.25">
      <c r="A3369" s="33"/>
      <c r="D3369" s="5"/>
    </row>
    <row r="3370" spans="1:4" x14ac:dyDescent="0.25">
      <c r="A3370" s="33"/>
      <c r="D3370" s="5"/>
    </row>
    <row r="3371" spans="1:4" x14ac:dyDescent="0.25">
      <c r="A3371" s="33"/>
      <c r="D3371" s="5"/>
    </row>
    <row r="3372" spans="1:4" x14ac:dyDescent="0.25">
      <c r="A3372" s="33"/>
      <c r="D3372" s="5"/>
    </row>
    <row r="3373" spans="1:4" x14ac:dyDescent="0.25">
      <c r="A3373" s="33"/>
      <c r="D3373" s="5"/>
    </row>
    <row r="3374" spans="1:4" x14ac:dyDescent="0.25">
      <c r="A3374" s="33"/>
      <c r="D3374" s="5"/>
    </row>
    <row r="3375" spans="1:4" x14ac:dyDescent="0.25">
      <c r="A3375" s="33"/>
      <c r="D3375" s="5"/>
    </row>
    <row r="3376" spans="1:4" x14ac:dyDescent="0.25">
      <c r="A3376" s="33"/>
      <c r="D3376" s="5"/>
    </row>
    <row r="3377" spans="1:4" x14ac:dyDescent="0.25">
      <c r="A3377" s="33"/>
      <c r="D3377" s="5"/>
    </row>
    <row r="3378" spans="1:4" x14ac:dyDescent="0.25">
      <c r="A3378" s="33"/>
      <c r="D3378" s="5"/>
    </row>
    <row r="3379" spans="1:4" x14ac:dyDescent="0.25">
      <c r="A3379" s="33"/>
      <c r="D3379" s="5"/>
    </row>
    <row r="3380" spans="1:4" x14ac:dyDescent="0.25">
      <c r="A3380" s="33"/>
      <c r="D3380" s="5"/>
    </row>
    <row r="3381" spans="1:4" x14ac:dyDescent="0.25">
      <c r="A3381" s="33"/>
      <c r="D3381" s="5"/>
    </row>
    <row r="3382" spans="1:4" x14ac:dyDescent="0.25">
      <c r="A3382" s="33"/>
      <c r="D3382" s="5"/>
    </row>
    <row r="3383" spans="1:4" x14ac:dyDescent="0.25">
      <c r="A3383" s="33"/>
      <c r="D3383" s="5"/>
    </row>
    <row r="3384" spans="1:4" x14ac:dyDescent="0.25">
      <c r="A3384" s="33"/>
      <c r="D3384" s="5"/>
    </row>
    <row r="3385" spans="1:4" x14ac:dyDescent="0.25">
      <c r="A3385" s="33"/>
      <c r="D3385" s="5"/>
    </row>
    <row r="3386" spans="1:4" x14ac:dyDescent="0.25">
      <c r="A3386" s="33"/>
      <c r="D3386" s="5"/>
    </row>
    <row r="3387" spans="1:4" x14ac:dyDescent="0.25">
      <c r="A3387" s="33"/>
      <c r="D3387" s="5"/>
    </row>
    <row r="3388" spans="1:4" x14ac:dyDescent="0.25">
      <c r="A3388" s="33"/>
      <c r="D3388" s="5"/>
    </row>
    <row r="3389" spans="1:4" x14ac:dyDescent="0.25">
      <c r="A3389" s="33"/>
      <c r="D3389" s="5"/>
    </row>
    <row r="3390" spans="1:4" x14ac:dyDescent="0.25">
      <c r="A3390" s="33"/>
      <c r="D3390" s="5"/>
    </row>
    <row r="3391" spans="1:4" x14ac:dyDescent="0.25">
      <c r="A3391" s="33"/>
      <c r="D3391" s="5"/>
    </row>
    <row r="3392" spans="1:4" x14ac:dyDescent="0.25">
      <c r="A3392" s="33"/>
      <c r="D3392" s="5"/>
    </row>
    <row r="3393" spans="1:4" x14ac:dyDescent="0.25">
      <c r="A3393" s="33"/>
      <c r="D3393" s="5"/>
    </row>
    <row r="3394" spans="1:4" x14ac:dyDescent="0.25">
      <c r="A3394" s="33"/>
      <c r="D3394" s="5"/>
    </row>
    <row r="3395" spans="1:4" x14ac:dyDescent="0.25">
      <c r="A3395" s="33"/>
      <c r="D3395" s="5"/>
    </row>
    <row r="3396" spans="1:4" x14ac:dyDescent="0.25">
      <c r="A3396" s="33"/>
      <c r="D3396" s="5"/>
    </row>
    <row r="3397" spans="1:4" x14ac:dyDescent="0.25">
      <c r="A3397" s="33"/>
      <c r="D3397" s="5"/>
    </row>
    <row r="3398" spans="1:4" x14ac:dyDescent="0.25">
      <c r="A3398" s="33"/>
      <c r="D3398" s="5"/>
    </row>
    <row r="3399" spans="1:4" x14ac:dyDescent="0.25">
      <c r="A3399" s="33"/>
      <c r="D3399" s="5"/>
    </row>
    <row r="3400" spans="1:4" x14ac:dyDescent="0.25">
      <c r="A3400" s="33"/>
      <c r="D3400" s="5"/>
    </row>
    <row r="3401" spans="1:4" x14ac:dyDescent="0.25">
      <c r="A3401" s="33"/>
      <c r="D3401" s="5"/>
    </row>
    <row r="3402" spans="1:4" x14ac:dyDescent="0.25">
      <c r="A3402" s="33"/>
      <c r="D3402" s="5"/>
    </row>
    <row r="3403" spans="1:4" x14ac:dyDescent="0.25">
      <c r="A3403" s="33"/>
      <c r="D3403" s="5"/>
    </row>
    <row r="3404" spans="1:4" x14ac:dyDescent="0.25">
      <c r="A3404" s="33"/>
      <c r="D3404" s="5"/>
    </row>
    <row r="3405" spans="1:4" x14ac:dyDescent="0.25">
      <c r="A3405" s="33"/>
      <c r="D3405" s="5"/>
    </row>
    <row r="3406" spans="1:4" x14ac:dyDescent="0.25">
      <c r="A3406" s="33"/>
      <c r="D3406" s="5"/>
    </row>
    <row r="3407" spans="1:4" x14ac:dyDescent="0.25">
      <c r="A3407" s="33"/>
      <c r="D3407" s="5"/>
    </row>
    <row r="3408" spans="1:4" x14ac:dyDescent="0.25">
      <c r="A3408" s="33"/>
      <c r="D3408" s="5"/>
    </row>
    <row r="3409" spans="1:4" x14ac:dyDescent="0.25">
      <c r="A3409" s="33"/>
      <c r="D3409" s="5"/>
    </row>
    <row r="3410" spans="1:4" x14ac:dyDescent="0.25">
      <c r="A3410" s="33"/>
      <c r="D3410" s="5"/>
    </row>
    <row r="3411" spans="1:4" x14ac:dyDescent="0.25">
      <c r="A3411" s="33"/>
      <c r="D3411" s="5"/>
    </row>
    <row r="3412" spans="1:4" x14ac:dyDescent="0.25">
      <c r="A3412" s="33"/>
      <c r="D3412" s="5"/>
    </row>
    <row r="3413" spans="1:4" x14ac:dyDescent="0.25">
      <c r="A3413" s="33"/>
      <c r="D3413" s="5"/>
    </row>
    <row r="3414" spans="1:4" x14ac:dyDescent="0.25">
      <c r="A3414" s="33"/>
      <c r="D3414" s="5"/>
    </row>
    <row r="3415" spans="1:4" x14ac:dyDescent="0.25">
      <c r="A3415" s="33"/>
      <c r="D3415" s="5"/>
    </row>
    <row r="3416" spans="1:4" x14ac:dyDescent="0.25">
      <c r="A3416" s="33"/>
      <c r="D3416" s="5"/>
    </row>
    <row r="3417" spans="1:4" x14ac:dyDescent="0.25">
      <c r="A3417" s="33"/>
      <c r="D3417" s="5"/>
    </row>
    <row r="3418" spans="1:4" x14ac:dyDescent="0.25">
      <c r="A3418" s="33"/>
      <c r="D3418" s="5"/>
    </row>
    <row r="3419" spans="1:4" x14ac:dyDescent="0.25">
      <c r="A3419" s="33"/>
      <c r="D3419" s="5"/>
    </row>
    <row r="3420" spans="1:4" x14ac:dyDescent="0.25">
      <c r="A3420" s="33"/>
      <c r="D3420" s="5"/>
    </row>
    <row r="3421" spans="1:4" x14ac:dyDescent="0.25">
      <c r="A3421" s="33"/>
      <c r="D3421" s="5"/>
    </row>
    <row r="3422" spans="1:4" x14ac:dyDescent="0.25">
      <c r="A3422" s="33"/>
      <c r="D3422" s="5"/>
    </row>
    <row r="3423" spans="1:4" x14ac:dyDescent="0.25">
      <c r="A3423" s="33"/>
      <c r="D3423" s="5"/>
    </row>
    <row r="3424" spans="1:4" x14ac:dyDescent="0.25">
      <c r="A3424" s="33"/>
      <c r="D3424" s="5"/>
    </row>
    <row r="3425" spans="1:4" x14ac:dyDescent="0.25">
      <c r="A3425" s="33"/>
      <c r="D3425" s="5"/>
    </row>
    <row r="3426" spans="1:4" x14ac:dyDescent="0.25">
      <c r="A3426" s="33"/>
      <c r="D3426" s="5"/>
    </row>
    <row r="3427" spans="1:4" x14ac:dyDescent="0.25">
      <c r="A3427" s="33"/>
      <c r="D3427" s="5"/>
    </row>
    <row r="3428" spans="1:4" x14ac:dyDescent="0.25">
      <c r="A3428" s="33"/>
      <c r="D3428" s="5"/>
    </row>
    <row r="3429" spans="1:4" x14ac:dyDescent="0.25">
      <c r="A3429" s="33"/>
      <c r="D3429" s="5"/>
    </row>
    <row r="3430" spans="1:4" x14ac:dyDescent="0.25">
      <c r="A3430" s="33"/>
      <c r="D3430" s="5"/>
    </row>
    <row r="3431" spans="1:4" x14ac:dyDescent="0.25">
      <c r="A3431" s="33"/>
      <c r="D3431" s="5"/>
    </row>
    <row r="3432" spans="1:4" x14ac:dyDescent="0.25">
      <c r="A3432" s="33"/>
      <c r="D3432" s="5"/>
    </row>
    <row r="3433" spans="1:4" x14ac:dyDescent="0.25">
      <c r="A3433" s="33"/>
      <c r="D3433" s="5"/>
    </row>
    <row r="3434" spans="1:4" x14ac:dyDescent="0.25">
      <c r="A3434" s="33"/>
      <c r="D3434" s="5"/>
    </row>
    <row r="3435" spans="1:4" x14ac:dyDescent="0.25">
      <c r="A3435" s="33"/>
      <c r="D3435" s="5"/>
    </row>
    <row r="3436" spans="1:4" x14ac:dyDescent="0.25">
      <c r="A3436" s="33"/>
      <c r="D3436" s="5"/>
    </row>
    <row r="3437" spans="1:4" x14ac:dyDescent="0.25">
      <c r="A3437" s="33"/>
      <c r="D3437" s="5"/>
    </row>
    <row r="3438" spans="1:4" x14ac:dyDescent="0.25">
      <c r="A3438" s="33"/>
      <c r="D3438" s="5"/>
    </row>
    <row r="3439" spans="1:4" x14ac:dyDescent="0.25">
      <c r="A3439" s="33"/>
      <c r="D3439" s="5"/>
    </row>
    <row r="3440" spans="1:4" x14ac:dyDescent="0.25">
      <c r="A3440" s="33"/>
      <c r="D3440" s="5"/>
    </row>
    <row r="3441" spans="1:4" x14ac:dyDescent="0.25">
      <c r="A3441" s="33"/>
      <c r="D3441" s="5"/>
    </row>
    <row r="3442" spans="1:4" x14ac:dyDescent="0.25">
      <c r="A3442" s="33"/>
      <c r="D3442" s="5"/>
    </row>
    <row r="3443" spans="1:4" x14ac:dyDescent="0.25">
      <c r="A3443" s="33"/>
      <c r="D3443" s="5"/>
    </row>
    <row r="3444" spans="1:4" x14ac:dyDescent="0.25">
      <c r="A3444" s="33"/>
      <c r="D3444" s="5"/>
    </row>
    <row r="3445" spans="1:4" x14ac:dyDescent="0.25">
      <c r="A3445" s="33"/>
      <c r="D3445" s="5"/>
    </row>
    <row r="3446" spans="1:4" x14ac:dyDescent="0.25">
      <c r="A3446" s="33"/>
      <c r="D3446" s="5"/>
    </row>
    <row r="3447" spans="1:4" x14ac:dyDescent="0.25">
      <c r="A3447" s="33"/>
      <c r="D3447" s="5"/>
    </row>
    <row r="3448" spans="1:4" x14ac:dyDescent="0.25">
      <c r="A3448" s="33"/>
      <c r="D3448" s="5"/>
    </row>
    <row r="3449" spans="1:4" x14ac:dyDescent="0.25">
      <c r="A3449" s="33"/>
      <c r="D3449" s="5"/>
    </row>
    <row r="3450" spans="1:4" x14ac:dyDescent="0.25">
      <c r="A3450" s="33"/>
      <c r="D3450" s="5"/>
    </row>
    <row r="3451" spans="1:4" x14ac:dyDescent="0.25">
      <c r="A3451" s="33"/>
      <c r="D3451" s="5"/>
    </row>
    <row r="3452" spans="1:4" x14ac:dyDescent="0.25">
      <c r="A3452" s="33"/>
      <c r="D3452" s="5"/>
    </row>
    <row r="3453" spans="1:4" x14ac:dyDescent="0.25">
      <c r="A3453" s="33"/>
      <c r="D3453" s="5"/>
    </row>
    <row r="3454" spans="1:4" x14ac:dyDescent="0.25">
      <c r="A3454" s="33"/>
      <c r="D3454" s="5"/>
    </row>
    <row r="3455" spans="1:4" x14ac:dyDescent="0.25">
      <c r="A3455" s="33"/>
      <c r="D3455" s="5"/>
    </row>
    <row r="3456" spans="1:4" x14ac:dyDescent="0.25">
      <c r="A3456" s="33"/>
      <c r="D3456" s="5"/>
    </row>
    <row r="3457" spans="1:4" x14ac:dyDescent="0.25">
      <c r="A3457" s="33"/>
      <c r="D3457" s="5"/>
    </row>
    <row r="3458" spans="1:4" x14ac:dyDescent="0.25">
      <c r="A3458" s="33"/>
      <c r="D3458" s="5"/>
    </row>
    <row r="3459" spans="1:4" x14ac:dyDescent="0.25">
      <c r="A3459" s="33"/>
      <c r="D3459" s="5"/>
    </row>
    <row r="3460" spans="1:4" x14ac:dyDescent="0.25">
      <c r="A3460" s="33"/>
      <c r="D3460" s="5"/>
    </row>
    <row r="3461" spans="1:4" x14ac:dyDescent="0.25">
      <c r="A3461" s="33"/>
      <c r="D3461" s="5"/>
    </row>
    <row r="3462" spans="1:4" x14ac:dyDescent="0.25">
      <c r="A3462" s="33"/>
      <c r="D3462" s="5"/>
    </row>
    <row r="3463" spans="1:4" x14ac:dyDescent="0.25">
      <c r="A3463" s="33"/>
      <c r="D3463" s="5"/>
    </row>
    <row r="3464" spans="1:4" x14ac:dyDescent="0.25">
      <c r="A3464" s="33"/>
      <c r="D3464" s="5"/>
    </row>
    <row r="3465" spans="1:4" x14ac:dyDescent="0.25">
      <c r="A3465" s="33"/>
      <c r="D3465" s="5"/>
    </row>
    <row r="3466" spans="1:4" x14ac:dyDescent="0.25">
      <c r="A3466" s="33"/>
      <c r="D3466" s="5"/>
    </row>
    <row r="3467" spans="1:4" x14ac:dyDescent="0.25">
      <c r="A3467" s="33"/>
      <c r="D3467" s="5"/>
    </row>
    <row r="3468" spans="1:4" x14ac:dyDescent="0.25">
      <c r="A3468" s="33"/>
      <c r="D3468" s="5"/>
    </row>
    <row r="3469" spans="1:4" x14ac:dyDescent="0.25">
      <c r="A3469" s="33"/>
      <c r="D3469" s="5"/>
    </row>
    <row r="3470" spans="1:4" x14ac:dyDescent="0.25">
      <c r="A3470" s="33"/>
      <c r="D3470" s="5"/>
    </row>
    <row r="3471" spans="1:4" x14ac:dyDescent="0.25">
      <c r="A3471" s="33"/>
      <c r="D3471" s="5"/>
    </row>
    <row r="3472" spans="1:4" x14ac:dyDescent="0.25">
      <c r="A3472" s="33"/>
      <c r="D3472" s="5"/>
    </row>
    <row r="3473" spans="1:4" x14ac:dyDescent="0.25">
      <c r="A3473" s="33"/>
      <c r="D3473" s="5"/>
    </row>
    <row r="3474" spans="1:4" x14ac:dyDescent="0.25">
      <c r="A3474" s="33"/>
      <c r="D3474" s="5"/>
    </row>
    <row r="3475" spans="1:4" x14ac:dyDescent="0.25">
      <c r="A3475" s="33"/>
      <c r="D3475" s="5"/>
    </row>
    <row r="3476" spans="1:4" x14ac:dyDescent="0.25">
      <c r="A3476" s="33"/>
      <c r="D3476" s="5"/>
    </row>
    <row r="3477" spans="1:4" x14ac:dyDescent="0.25">
      <c r="A3477" s="33"/>
      <c r="D3477" s="5"/>
    </row>
    <row r="3478" spans="1:4" x14ac:dyDescent="0.25">
      <c r="A3478" s="33"/>
      <c r="D3478" s="5"/>
    </row>
    <row r="3479" spans="1:4" x14ac:dyDescent="0.25">
      <c r="A3479" s="33"/>
      <c r="D3479" s="5"/>
    </row>
    <row r="3480" spans="1:4" x14ac:dyDescent="0.25">
      <c r="A3480" s="33"/>
      <c r="D3480" s="5"/>
    </row>
    <row r="3481" spans="1:4" x14ac:dyDescent="0.25">
      <c r="A3481" s="33"/>
      <c r="D3481" s="5"/>
    </row>
    <row r="3482" spans="1:4" x14ac:dyDescent="0.25">
      <c r="A3482" s="33"/>
      <c r="D3482" s="5"/>
    </row>
    <row r="3483" spans="1:4" x14ac:dyDescent="0.25">
      <c r="A3483" s="33"/>
      <c r="D3483" s="5"/>
    </row>
    <row r="3484" spans="1:4" x14ac:dyDescent="0.25">
      <c r="A3484" s="33"/>
      <c r="D3484" s="5"/>
    </row>
    <row r="3485" spans="1:4" x14ac:dyDescent="0.25">
      <c r="A3485" s="33"/>
      <c r="D3485" s="5"/>
    </row>
    <row r="3486" spans="1:4" x14ac:dyDescent="0.25">
      <c r="A3486" s="33"/>
      <c r="D3486" s="5"/>
    </row>
    <row r="3487" spans="1:4" x14ac:dyDescent="0.25">
      <c r="A3487" s="33"/>
      <c r="D3487" s="5"/>
    </row>
    <row r="3488" spans="1:4" x14ac:dyDescent="0.25">
      <c r="A3488" s="33"/>
      <c r="D3488" s="5"/>
    </row>
    <row r="3489" spans="1:4" x14ac:dyDescent="0.25">
      <c r="A3489" s="33"/>
      <c r="D3489" s="5"/>
    </row>
    <row r="3490" spans="1:4" x14ac:dyDescent="0.25">
      <c r="A3490" s="33"/>
      <c r="D3490" s="5"/>
    </row>
    <row r="3491" spans="1:4" x14ac:dyDescent="0.25">
      <c r="A3491" s="33"/>
      <c r="D3491" s="5"/>
    </row>
    <row r="3492" spans="1:4" x14ac:dyDescent="0.25">
      <c r="A3492" s="33"/>
      <c r="D3492" s="5"/>
    </row>
    <row r="3493" spans="1:4" x14ac:dyDescent="0.25">
      <c r="A3493" s="33"/>
      <c r="D3493" s="5"/>
    </row>
    <row r="3494" spans="1:4" x14ac:dyDescent="0.25">
      <c r="A3494" s="33"/>
      <c r="D3494" s="5"/>
    </row>
    <row r="3495" spans="1:4" x14ac:dyDescent="0.25">
      <c r="A3495" s="33"/>
      <c r="D3495" s="5"/>
    </row>
    <row r="3496" spans="1:4" x14ac:dyDescent="0.25">
      <c r="A3496" s="33"/>
      <c r="D3496" s="5"/>
    </row>
    <row r="3497" spans="1:4" x14ac:dyDescent="0.25">
      <c r="A3497" s="33"/>
      <c r="D3497" s="5"/>
    </row>
    <row r="3498" spans="1:4" x14ac:dyDescent="0.25">
      <c r="A3498" s="33"/>
      <c r="D3498" s="5"/>
    </row>
    <row r="3499" spans="1:4" x14ac:dyDescent="0.25">
      <c r="A3499" s="33"/>
      <c r="D3499" s="5"/>
    </row>
    <row r="3500" spans="1:4" x14ac:dyDescent="0.25">
      <c r="A3500" s="33"/>
      <c r="D3500" s="5"/>
    </row>
    <row r="3501" spans="1:4" x14ac:dyDescent="0.25">
      <c r="A3501" s="33"/>
      <c r="D3501" s="5"/>
    </row>
    <row r="3502" spans="1:4" x14ac:dyDescent="0.25">
      <c r="A3502" s="33"/>
      <c r="D3502" s="5"/>
    </row>
    <row r="3503" spans="1:4" x14ac:dyDescent="0.25">
      <c r="A3503" s="33"/>
      <c r="D3503" s="5"/>
    </row>
    <row r="3504" spans="1:4" x14ac:dyDescent="0.25">
      <c r="A3504" s="33"/>
      <c r="D3504" s="5"/>
    </row>
    <row r="3505" spans="1:4" x14ac:dyDescent="0.25">
      <c r="A3505" s="33"/>
      <c r="D3505" s="5"/>
    </row>
    <row r="3506" spans="1:4" x14ac:dyDescent="0.25">
      <c r="A3506" s="33"/>
      <c r="D3506" s="5"/>
    </row>
    <row r="3507" spans="1:4" x14ac:dyDescent="0.25">
      <c r="A3507" s="33"/>
      <c r="D3507" s="5"/>
    </row>
    <row r="3508" spans="1:4" x14ac:dyDescent="0.25">
      <c r="A3508" s="33"/>
      <c r="D3508" s="5"/>
    </row>
    <row r="3509" spans="1:4" x14ac:dyDescent="0.25">
      <c r="A3509" s="33"/>
      <c r="D3509" s="5"/>
    </row>
    <row r="3510" spans="1:4" x14ac:dyDescent="0.25">
      <c r="A3510" s="33"/>
      <c r="D3510" s="5"/>
    </row>
    <row r="3511" spans="1:4" x14ac:dyDescent="0.25">
      <c r="A3511" s="33"/>
      <c r="D3511" s="5"/>
    </row>
    <row r="3512" spans="1:4" x14ac:dyDescent="0.25">
      <c r="A3512" s="33"/>
      <c r="D3512" s="5"/>
    </row>
    <row r="3513" spans="1:4" x14ac:dyDescent="0.25">
      <c r="A3513" s="33"/>
      <c r="D3513" s="5"/>
    </row>
    <row r="3514" spans="1:4" x14ac:dyDescent="0.25">
      <c r="A3514" s="33"/>
      <c r="D3514" s="5"/>
    </row>
    <row r="3515" spans="1:4" x14ac:dyDescent="0.25">
      <c r="A3515" s="33"/>
      <c r="D3515" s="5"/>
    </row>
    <row r="3516" spans="1:4" x14ac:dyDescent="0.25">
      <c r="A3516" s="33"/>
      <c r="D3516" s="5"/>
    </row>
    <row r="3517" spans="1:4" x14ac:dyDescent="0.25">
      <c r="A3517" s="33"/>
      <c r="D3517" s="5"/>
    </row>
    <row r="3518" spans="1:4" x14ac:dyDescent="0.25">
      <c r="A3518" s="33"/>
      <c r="D3518" s="5"/>
    </row>
    <row r="3519" spans="1:4" x14ac:dyDescent="0.25">
      <c r="A3519" s="33"/>
      <c r="D3519" s="5"/>
    </row>
    <row r="3520" spans="1:4" x14ac:dyDescent="0.25">
      <c r="A3520" s="33"/>
      <c r="D3520" s="5"/>
    </row>
    <row r="3521" spans="1:4" x14ac:dyDescent="0.25">
      <c r="A3521" s="33"/>
      <c r="D3521" s="5"/>
    </row>
    <row r="3522" spans="1:4" x14ac:dyDescent="0.25">
      <c r="A3522" s="33"/>
      <c r="D3522" s="5"/>
    </row>
    <row r="3523" spans="1:4" x14ac:dyDescent="0.25">
      <c r="A3523" s="33"/>
      <c r="D3523" s="5"/>
    </row>
    <row r="3524" spans="1:4" x14ac:dyDescent="0.25">
      <c r="A3524" s="33"/>
      <c r="D3524" s="5"/>
    </row>
    <row r="3525" spans="1:4" x14ac:dyDescent="0.25">
      <c r="A3525" s="33"/>
      <c r="D3525" s="5"/>
    </row>
    <row r="3526" spans="1:4" x14ac:dyDescent="0.25">
      <c r="A3526" s="33"/>
      <c r="D3526" s="5"/>
    </row>
    <row r="3527" spans="1:4" x14ac:dyDescent="0.25">
      <c r="A3527" s="33"/>
      <c r="D3527" s="5"/>
    </row>
    <row r="3528" spans="1:4" x14ac:dyDescent="0.25">
      <c r="A3528" s="33"/>
      <c r="D3528" s="5"/>
    </row>
    <row r="3529" spans="1:4" x14ac:dyDescent="0.25">
      <c r="A3529" s="33"/>
      <c r="D3529" s="5"/>
    </row>
    <row r="3530" spans="1:4" x14ac:dyDescent="0.25">
      <c r="A3530" s="33"/>
      <c r="D3530" s="5"/>
    </row>
    <row r="3531" spans="1:4" x14ac:dyDescent="0.25">
      <c r="A3531" s="33"/>
      <c r="D3531" s="5"/>
    </row>
    <row r="3532" spans="1:4" x14ac:dyDescent="0.25">
      <c r="A3532" s="33"/>
      <c r="D3532" s="5"/>
    </row>
    <row r="3533" spans="1:4" x14ac:dyDescent="0.25">
      <c r="A3533" s="33"/>
      <c r="D3533" s="5"/>
    </row>
    <row r="3534" spans="1:4" x14ac:dyDescent="0.25">
      <c r="A3534" s="33"/>
      <c r="D3534" s="5"/>
    </row>
    <row r="3535" spans="1:4" x14ac:dyDescent="0.25">
      <c r="A3535" s="33"/>
      <c r="D3535" s="5"/>
    </row>
    <row r="3536" spans="1:4" x14ac:dyDescent="0.25">
      <c r="A3536" s="33"/>
      <c r="D3536" s="5"/>
    </row>
    <row r="3537" spans="1:4" x14ac:dyDescent="0.25">
      <c r="A3537" s="33"/>
      <c r="D3537" s="5"/>
    </row>
    <row r="3538" spans="1:4" x14ac:dyDescent="0.25">
      <c r="A3538" s="33"/>
      <c r="D3538" s="5"/>
    </row>
    <row r="3539" spans="1:4" x14ac:dyDescent="0.25">
      <c r="A3539" s="33"/>
      <c r="D3539" s="5"/>
    </row>
    <row r="3540" spans="1:4" x14ac:dyDescent="0.25">
      <c r="A3540" s="33"/>
      <c r="D3540" s="5"/>
    </row>
    <row r="3541" spans="1:4" x14ac:dyDescent="0.25">
      <c r="A3541" s="33"/>
      <c r="D3541" s="5"/>
    </row>
    <row r="3542" spans="1:4" x14ac:dyDescent="0.25">
      <c r="A3542" s="33"/>
      <c r="D3542" s="5"/>
    </row>
    <row r="3543" spans="1:4" x14ac:dyDescent="0.25">
      <c r="A3543" s="33"/>
      <c r="D3543" s="5"/>
    </row>
    <row r="3544" spans="1:4" x14ac:dyDescent="0.25">
      <c r="A3544" s="33"/>
      <c r="D3544" s="5"/>
    </row>
    <row r="3545" spans="1:4" x14ac:dyDescent="0.25">
      <c r="A3545" s="33"/>
      <c r="D3545" s="5"/>
    </row>
    <row r="3546" spans="1:4" x14ac:dyDescent="0.25">
      <c r="A3546" s="33"/>
      <c r="D3546" s="5"/>
    </row>
    <row r="3547" spans="1:4" x14ac:dyDescent="0.25">
      <c r="A3547" s="33"/>
      <c r="D3547" s="5"/>
    </row>
    <row r="3548" spans="1:4" x14ac:dyDescent="0.25">
      <c r="A3548" s="33"/>
      <c r="D3548" s="5"/>
    </row>
    <row r="3549" spans="1:4" x14ac:dyDescent="0.25">
      <c r="A3549" s="33"/>
      <c r="D3549" s="5"/>
    </row>
    <row r="3550" spans="1:4" x14ac:dyDescent="0.25">
      <c r="A3550" s="33"/>
      <c r="D3550" s="5"/>
    </row>
    <row r="3551" spans="1:4" x14ac:dyDescent="0.25">
      <c r="A3551" s="33"/>
      <c r="D3551" s="5"/>
    </row>
    <row r="3552" spans="1:4" x14ac:dyDescent="0.25">
      <c r="A3552" s="33"/>
      <c r="D3552" s="5"/>
    </row>
    <row r="3553" spans="1:4" x14ac:dyDescent="0.25">
      <c r="A3553" s="33"/>
      <c r="D3553" s="5"/>
    </row>
    <row r="3554" spans="1:4" x14ac:dyDescent="0.25">
      <c r="A3554" s="33"/>
      <c r="D3554" s="5"/>
    </row>
    <row r="3555" spans="1:4" x14ac:dyDescent="0.25">
      <c r="A3555" s="33"/>
      <c r="D3555" s="5"/>
    </row>
    <row r="3556" spans="1:4" x14ac:dyDescent="0.25">
      <c r="A3556" s="33"/>
      <c r="D3556" s="5"/>
    </row>
    <row r="3557" spans="1:4" x14ac:dyDescent="0.25">
      <c r="A3557" s="33"/>
      <c r="D3557" s="5"/>
    </row>
    <row r="3558" spans="1:4" x14ac:dyDescent="0.25">
      <c r="A3558" s="33"/>
      <c r="D3558" s="5"/>
    </row>
    <row r="3559" spans="1:4" x14ac:dyDescent="0.25">
      <c r="A3559" s="33"/>
      <c r="D3559" s="5"/>
    </row>
    <row r="3560" spans="1:4" x14ac:dyDescent="0.25">
      <c r="A3560" s="33"/>
      <c r="D3560" s="5"/>
    </row>
    <row r="3561" spans="1:4" x14ac:dyDescent="0.25">
      <c r="A3561" s="33"/>
      <c r="D3561" s="5"/>
    </row>
    <row r="3562" spans="1:4" x14ac:dyDescent="0.25">
      <c r="A3562" s="33"/>
      <c r="D3562" s="5"/>
    </row>
    <row r="3563" spans="1:4" x14ac:dyDescent="0.25">
      <c r="A3563" s="33"/>
      <c r="D3563" s="5"/>
    </row>
    <row r="3564" spans="1:4" x14ac:dyDescent="0.25">
      <c r="A3564" s="33"/>
      <c r="D3564" s="5"/>
    </row>
    <row r="3565" spans="1:4" x14ac:dyDescent="0.25">
      <c r="A3565" s="33"/>
      <c r="D3565" s="5"/>
    </row>
    <row r="3566" spans="1:4" x14ac:dyDescent="0.25">
      <c r="A3566" s="33"/>
      <c r="D3566" s="5"/>
    </row>
    <row r="3567" spans="1:4" x14ac:dyDescent="0.25">
      <c r="A3567" s="33"/>
      <c r="D3567" s="5"/>
    </row>
    <row r="3568" spans="1:4" x14ac:dyDescent="0.25">
      <c r="A3568" s="33"/>
      <c r="D3568" s="5"/>
    </row>
    <row r="3569" spans="1:4" x14ac:dyDescent="0.25">
      <c r="A3569" s="33"/>
      <c r="D3569" s="5"/>
    </row>
    <row r="3570" spans="1:4" x14ac:dyDescent="0.25">
      <c r="A3570" s="33"/>
      <c r="D3570" s="5"/>
    </row>
    <row r="3571" spans="1:4" x14ac:dyDescent="0.25">
      <c r="A3571" s="33"/>
      <c r="D3571" s="5"/>
    </row>
    <row r="3572" spans="1:4" x14ac:dyDescent="0.25">
      <c r="A3572" s="33"/>
      <c r="D3572" s="5"/>
    </row>
    <row r="3573" spans="1:4" x14ac:dyDescent="0.25">
      <c r="A3573" s="33"/>
      <c r="D3573" s="5"/>
    </row>
    <row r="3574" spans="1:4" x14ac:dyDescent="0.25">
      <c r="A3574" s="33"/>
      <c r="D3574" s="5"/>
    </row>
    <row r="3575" spans="1:4" x14ac:dyDescent="0.25">
      <c r="A3575" s="33"/>
      <c r="D3575" s="5"/>
    </row>
    <row r="3576" spans="1:4" x14ac:dyDescent="0.25">
      <c r="A3576" s="33"/>
      <c r="D3576" s="5"/>
    </row>
    <row r="3577" spans="1:4" x14ac:dyDescent="0.25">
      <c r="A3577" s="33"/>
      <c r="D3577" s="5"/>
    </row>
    <row r="3578" spans="1:4" x14ac:dyDescent="0.25">
      <c r="A3578" s="33"/>
      <c r="D3578" s="5"/>
    </row>
    <row r="3579" spans="1:4" x14ac:dyDescent="0.25">
      <c r="A3579" s="33"/>
      <c r="D3579" s="5"/>
    </row>
    <row r="3580" spans="1:4" x14ac:dyDescent="0.25">
      <c r="A3580" s="33"/>
      <c r="D3580" s="5"/>
    </row>
    <row r="3581" spans="1:4" x14ac:dyDescent="0.25">
      <c r="A3581" s="33"/>
      <c r="D3581" s="5"/>
    </row>
    <row r="3582" spans="1:4" x14ac:dyDescent="0.25">
      <c r="A3582" s="33"/>
      <c r="D3582" s="5"/>
    </row>
    <row r="3583" spans="1:4" x14ac:dyDescent="0.25">
      <c r="A3583" s="33"/>
      <c r="D3583" s="5"/>
    </row>
    <row r="3584" spans="1:4" x14ac:dyDescent="0.25">
      <c r="A3584" s="33"/>
      <c r="D3584" s="5"/>
    </row>
    <row r="3585" spans="1:4" x14ac:dyDescent="0.25">
      <c r="A3585" s="33"/>
      <c r="D3585" s="5"/>
    </row>
    <row r="3586" spans="1:4" x14ac:dyDescent="0.25">
      <c r="A3586" s="33"/>
      <c r="D3586" s="5"/>
    </row>
    <row r="3587" spans="1:4" x14ac:dyDescent="0.25">
      <c r="A3587" s="33"/>
      <c r="D3587" s="5"/>
    </row>
    <row r="3588" spans="1:4" x14ac:dyDescent="0.25">
      <c r="A3588" s="33"/>
      <c r="D3588" s="5"/>
    </row>
    <row r="3589" spans="1:4" x14ac:dyDescent="0.25">
      <c r="A3589" s="33"/>
      <c r="D3589" s="5"/>
    </row>
    <row r="3590" spans="1:4" x14ac:dyDescent="0.25">
      <c r="A3590" s="33"/>
      <c r="D3590" s="5"/>
    </row>
    <row r="3591" spans="1:4" x14ac:dyDescent="0.25">
      <c r="A3591" s="33"/>
      <c r="D3591" s="5"/>
    </row>
    <row r="3592" spans="1:4" x14ac:dyDescent="0.25">
      <c r="A3592" s="33"/>
      <c r="D3592" s="5"/>
    </row>
    <row r="3593" spans="1:4" x14ac:dyDescent="0.25">
      <c r="A3593" s="33"/>
      <c r="D3593" s="5"/>
    </row>
    <row r="3594" spans="1:4" x14ac:dyDescent="0.25">
      <c r="A3594" s="33"/>
      <c r="D3594" s="5"/>
    </row>
    <row r="3595" spans="1:4" x14ac:dyDescent="0.25">
      <c r="A3595" s="33"/>
      <c r="D3595" s="5"/>
    </row>
    <row r="3596" spans="1:4" x14ac:dyDescent="0.25">
      <c r="A3596" s="33"/>
      <c r="D3596" s="5"/>
    </row>
    <row r="3597" spans="1:4" x14ac:dyDescent="0.25">
      <c r="A3597" s="33"/>
      <c r="D3597" s="5"/>
    </row>
    <row r="3598" spans="1:4" x14ac:dyDescent="0.25">
      <c r="A3598" s="33"/>
      <c r="D3598" s="5"/>
    </row>
    <row r="3599" spans="1:4" x14ac:dyDescent="0.25">
      <c r="A3599" s="33"/>
      <c r="D3599" s="5"/>
    </row>
    <row r="3600" spans="1:4" x14ac:dyDescent="0.25">
      <c r="A3600" s="33"/>
      <c r="D3600" s="5"/>
    </row>
    <row r="3601" spans="1:4" x14ac:dyDescent="0.25">
      <c r="A3601" s="33"/>
      <c r="D3601" s="5"/>
    </row>
    <row r="3602" spans="1:4" x14ac:dyDescent="0.25">
      <c r="A3602" s="33"/>
      <c r="D3602" s="5"/>
    </row>
    <row r="3603" spans="1:4" x14ac:dyDescent="0.25">
      <c r="A3603" s="33"/>
      <c r="D3603" s="5"/>
    </row>
    <row r="3604" spans="1:4" x14ac:dyDescent="0.25">
      <c r="A3604" s="33"/>
      <c r="D3604" s="5"/>
    </row>
    <row r="3605" spans="1:4" x14ac:dyDescent="0.25">
      <c r="A3605" s="33"/>
      <c r="D3605" s="5"/>
    </row>
    <row r="3606" spans="1:4" x14ac:dyDescent="0.25">
      <c r="A3606" s="33"/>
      <c r="D3606" s="5"/>
    </row>
    <row r="3607" spans="1:4" x14ac:dyDescent="0.25">
      <c r="A3607" s="33"/>
      <c r="D3607" s="5"/>
    </row>
    <row r="3608" spans="1:4" x14ac:dyDescent="0.25">
      <c r="A3608" s="33"/>
      <c r="D3608" s="5"/>
    </row>
    <row r="3609" spans="1:4" x14ac:dyDescent="0.25">
      <c r="A3609" s="33"/>
      <c r="D3609" s="5"/>
    </row>
    <row r="3610" spans="1:4" x14ac:dyDescent="0.25">
      <c r="A3610" s="33"/>
      <c r="D3610" s="5"/>
    </row>
    <row r="3611" spans="1:4" x14ac:dyDescent="0.25">
      <c r="A3611" s="33"/>
      <c r="D3611" s="5"/>
    </row>
    <row r="3612" spans="1:4" x14ac:dyDescent="0.25">
      <c r="A3612" s="33"/>
      <c r="D3612" s="5"/>
    </row>
    <row r="3613" spans="1:4" x14ac:dyDescent="0.25">
      <c r="A3613" s="33"/>
      <c r="D3613" s="5"/>
    </row>
    <row r="3614" spans="1:4" x14ac:dyDescent="0.25">
      <c r="A3614" s="33"/>
      <c r="D3614" s="5"/>
    </row>
    <row r="3615" spans="1:4" x14ac:dyDescent="0.25">
      <c r="A3615" s="33"/>
      <c r="D3615" s="5"/>
    </row>
    <row r="3616" spans="1:4" x14ac:dyDescent="0.25">
      <c r="A3616" s="33"/>
      <c r="D3616" s="5"/>
    </row>
    <row r="3617" spans="1:4" x14ac:dyDescent="0.25">
      <c r="A3617" s="33"/>
      <c r="D3617" s="5"/>
    </row>
    <row r="3618" spans="1:4" x14ac:dyDescent="0.25">
      <c r="A3618" s="33"/>
      <c r="D3618" s="5"/>
    </row>
    <row r="3619" spans="1:4" x14ac:dyDescent="0.25">
      <c r="A3619" s="33"/>
      <c r="D3619" s="5"/>
    </row>
    <row r="3620" spans="1:4" x14ac:dyDescent="0.25">
      <c r="A3620" s="33"/>
      <c r="D3620" s="5"/>
    </row>
    <row r="3621" spans="1:4" x14ac:dyDescent="0.25">
      <c r="A3621" s="33"/>
      <c r="D3621" s="5"/>
    </row>
    <row r="3622" spans="1:4" x14ac:dyDescent="0.25">
      <c r="A3622" s="33"/>
      <c r="D3622" s="5"/>
    </row>
    <row r="3623" spans="1:4" x14ac:dyDescent="0.25">
      <c r="A3623" s="33"/>
      <c r="D3623" s="5"/>
    </row>
    <row r="3624" spans="1:4" x14ac:dyDescent="0.25">
      <c r="A3624" s="33"/>
      <c r="D3624" s="5"/>
    </row>
    <row r="3625" spans="1:4" x14ac:dyDescent="0.25">
      <c r="A3625" s="33"/>
      <c r="D3625" s="5"/>
    </row>
    <row r="3626" spans="1:4" x14ac:dyDescent="0.25">
      <c r="A3626" s="33"/>
      <c r="D3626" s="5"/>
    </row>
    <row r="3627" spans="1:4" x14ac:dyDescent="0.25">
      <c r="A3627" s="33"/>
      <c r="D3627" s="5"/>
    </row>
    <row r="3628" spans="1:4" x14ac:dyDescent="0.25">
      <c r="A3628" s="33"/>
      <c r="D3628" s="5"/>
    </row>
    <row r="3629" spans="1:4" x14ac:dyDescent="0.25">
      <c r="A3629" s="33"/>
      <c r="D3629" s="5"/>
    </row>
    <row r="3630" spans="1:4" x14ac:dyDescent="0.25">
      <c r="A3630" s="33"/>
      <c r="D3630" s="5"/>
    </row>
    <row r="3631" spans="1:4" x14ac:dyDescent="0.25">
      <c r="A3631" s="33"/>
      <c r="D3631" s="5"/>
    </row>
    <row r="3632" spans="1:4" x14ac:dyDescent="0.25">
      <c r="A3632" s="33"/>
      <c r="D3632" s="5"/>
    </row>
    <row r="3633" spans="1:4" x14ac:dyDescent="0.25">
      <c r="A3633" s="33"/>
      <c r="D3633" s="5"/>
    </row>
    <row r="3634" spans="1:4" x14ac:dyDescent="0.25">
      <c r="A3634" s="33"/>
      <c r="D3634" s="5"/>
    </row>
    <row r="3635" spans="1:4" x14ac:dyDescent="0.25">
      <c r="A3635" s="33"/>
      <c r="D3635" s="5"/>
    </row>
    <row r="3636" spans="1:4" x14ac:dyDescent="0.25">
      <c r="A3636" s="33"/>
      <c r="D3636" s="5"/>
    </row>
    <row r="3637" spans="1:4" x14ac:dyDescent="0.25">
      <c r="A3637" s="33"/>
      <c r="D3637" s="5"/>
    </row>
    <row r="3638" spans="1:4" x14ac:dyDescent="0.25">
      <c r="A3638" s="33"/>
      <c r="D3638" s="5"/>
    </row>
    <row r="3639" spans="1:4" x14ac:dyDescent="0.25">
      <c r="A3639" s="33"/>
      <c r="D3639" s="5"/>
    </row>
    <row r="3640" spans="1:4" x14ac:dyDescent="0.25">
      <c r="A3640" s="33"/>
      <c r="D3640" s="5"/>
    </row>
    <row r="3641" spans="1:4" x14ac:dyDescent="0.25">
      <c r="A3641" s="33"/>
      <c r="D3641" s="5"/>
    </row>
    <row r="3642" spans="1:4" x14ac:dyDescent="0.25">
      <c r="A3642" s="33"/>
      <c r="D3642" s="5"/>
    </row>
    <row r="3643" spans="1:4" x14ac:dyDescent="0.25">
      <c r="A3643" s="33"/>
      <c r="D3643" s="5"/>
    </row>
    <row r="3644" spans="1:4" x14ac:dyDescent="0.25">
      <c r="A3644" s="33"/>
      <c r="D3644" s="5"/>
    </row>
    <row r="3645" spans="1:4" x14ac:dyDescent="0.25">
      <c r="A3645" s="33"/>
      <c r="D3645" s="5"/>
    </row>
    <row r="3646" spans="1:4" x14ac:dyDescent="0.25">
      <c r="A3646" s="33"/>
      <c r="D3646" s="5"/>
    </row>
    <row r="3647" spans="1:4" x14ac:dyDescent="0.25">
      <c r="A3647" s="33"/>
      <c r="D3647" s="5"/>
    </row>
    <row r="3648" spans="1:4" x14ac:dyDescent="0.25">
      <c r="A3648" s="33"/>
      <c r="D3648" s="5"/>
    </row>
    <row r="3649" spans="1:4" x14ac:dyDescent="0.25">
      <c r="A3649" s="33"/>
      <c r="D3649" s="5"/>
    </row>
    <row r="3650" spans="1:4" x14ac:dyDescent="0.25">
      <c r="A3650" s="33"/>
      <c r="D3650" s="5"/>
    </row>
    <row r="3651" spans="1:4" x14ac:dyDescent="0.25">
      <c r="A3651" s="33"/>
      <c r="D3651" s="5"/>
    </row>
    <row r="3652" spans="1:4" x14ac:dyDescent="0.25">
      <c r="A3652" s="33"/>
      <c r="D3652" s="5"/>
    </row>
    <row r="3653" spans="1:4" x14ac:dyDescent="0.25">
      <c r="A3653" s="33"/>
      <c r="D3653" s="5"/>
    </row>
    <row r="3654" spans="1:4" x14ac:dyDescent="0.25">
      <c r="A3654" s="33"/>
      <c r="D3654" s="5"/>
    </row>
    <row r="3655" spans="1:4" x14ac:dyDescent="0.25">
      <c r="A3655" s="33"/>
      <c r="D3655" s="5"/>
    </row>
    <row r="3656" spans="1:4" x14ac:dyDescent="0.25">
      <c r="A3656" s="33"/>
      <c r="D3656" s="5"/>
    </row>
    <row r="3657" spans="1:4" x14ac:dyDescent="0.25">
      <c r="A3657" s="33"/>
      <c r="D3657" s="5"/>
    </row>
    <row r="3658" spans="1:4" x14ac:dyDescent="0.25">
      <c r="A3658" s="33"/>
      <c r="D3658" s="5"/>
    </row>
    <row r="3659" spans="1:4" x14ac:dyDescent="0.25">
      <c r="A3659" s="33"/>
      <c r="D3659" s="5"/>
    </row>
    <row r="3660" spans="1:4" x14ac:dyDescent="0.25">
      <c r="A3660" s="33"/>
      <c r="D3660" s="5"/>
    </row>
    <row r="3661" spans="1:4" x14ac:dyDescent="0.25">
      <c r="A3661" s="33"/>
      <c r="D3661" s="5"/>
    </row>
    <row r="3662" spans="1:4" x14ac:dyDescent="0.25">
      <c r="A3662" s="33"/>
      <c r="D3662" s="5"/>
    </row>
    <row r="3663" spans="1:4" x14ac:dyDescent="0.25">
      <c r="A3663" s="33"/>
      <c r="D3663" s="5"/>
    </row>
    <row r="3664" spans="1:4" x14ac:dyDescent="0.25">
      <c r="A3664" s="33"/>
      <c r="D3664" s="5"/>
    </row>
    <row r="3665" spans="1:4" x14ac:dyDescent="0.25">
      <c r="A3665" s="33"/>
      <c r="D3665" s="5"/>
    </row>
    <row r="3666" spans="1:4" x14ac:dyDescent="0.25">
      <c r="A3666" s="33"/>
      <c r="D3666" s="5"/>
    </row>
    <row r="3667" spans="1:4" x14ac:dyDescent="0.25">
      <c r="A3667" s="33"/>
      <c r="D3667" s="5"/>
    </row>
    <row r="3668" spans="1:4" x14ac:dyDescent="0.25">
      <c r="A3668" s="33"/>
      <c r="D3668" s="5"/>
    </row>
    <row r="3669" spans="1:4" x14ac:dyDescent="0.25">
      <c r="A3669" s="33"/>
      <c r="D3669" s="5"/>
    </row>
    <row r="3670" spans="1:4" x14ac:dyDescent="0.25">
      <c r="A3670" s="33"/>
      <c r="D3670" s="5"/>
    </row>
    <row r="3671" spans="1:4" x14ac:dyDescent="0.25">
      <c r="A3671" s="33"/>
      <c r="D3671" s="5"/>
    </row>
    <row r="3672" spans="1:4" x14ac:dyDescent="0.25">
      <c r="A3672" s="33"/>
      <c r="D3672" s="5"/>
    </row>
    <row r="3673" spans="1:4" x14ac:dyDescent="0.25">
      <c r="A3673" s="33"/>
      <c r="D3673" s="5"/>
    </row>
    <row r="3674" spans="1:4" x14ac:dyDescent="0.25">
      <c r="A3674" s="33"/>
      <c r="D3674" s="5"/>
    </row>
    <row r="3675" spans="1:4" x14ac:dyDescent="0.25">
      <c r="A3675" s="33"/>
      <c r="D3675" s="5"/>
    </row>
    <row r="3676" spans="1:4" x14ac:dyDescent="0.25">
      <c r="A3676" s="33"/>
      <c r="D3676" s="5"/>
    </row>
    <row r="3677" spans="1:4" x14ac:dyDescent="0.25">
      <c r="A3677" s="33"/>
      <c r="D3677" s="5"/>
    </row>
    <row r="3678" spans="1:4" x14ac:dyDescent="0.25">
      <c r="A3678" s="33"/>
      <c r="D3678" s="5"/>
    </row>
    <row r="3679" spans="1:4" x14ac:dyDescent="0.25">
      <c r="A3679" s="33"/>
      <c r="D3679" s="5"/>
    </row>
    <row r="3680" spans="1:4" x14ac:dyDescent="0.25">
      <c r="A3680" s="33"/>
      <c r="D3680" s="5"/>
    </row>
    <row r="3681" spans="1:4" x14ac:dyDescent="0.25">
      <c r="A3681" s="33"/>
      <c r="D3681" s="5"/>
    </row>
    <row r="3682" spans="1:4" x14ac:dyDescent="0.25">
      <c r="A3682" s="33"/>
      <c r="D3682" s="5"/>
    </row>
    <row r="3683" spans="1:4" x14ac:dyDescent="0.25">
      <c r="A3683" s="33"/>
      <c r="D3683" s="5"/>
    </row>
    <row r="3684" spans="1:4" x14ac:dyDescent="0.25">
      <c r="A3684" s="33"/>
      <c r="D3684" s="5"/>
    </row>
    <row r="3685" spans="1:4" x14ac:dyDescent="0.25">
      <c r="A3685" s="33"/>
      <c r="D3685" s="5"/>
    </row>
    <row r="3686" spans="1:4" x14ac:dyDescent="0.25">
      <c r="A3686" s="33"/>
      <c r="D3686" s="5"/>
    </row>
    <row r="3687" spans="1:4" x14ac:dyDescent="0.25">
      <c r="A3687" s="33"/>
      <c r="D3687" s="5"/>
    </row>
    <row r="3688" spans="1:4" x14ac:dyDescent="0.25">
      <c r="A3688" s="33"/>
      <c r="D3688" s="5"/>
    </row>
    <row r="3689" spans="1:4" x14ac:dyDescent="0.25">
      <c r="A3689" s="33"/>
      <c r="D3689" s="5"/>
    </row>
    <row r="3690" spans="1:4" x14ac:dyDescent="0.25">
      <c r="A3690" s="33"/>
      <c r="D3690" s="5"/>
    </row>
    <row r="3691" spans="1:4" x14ac:dyDescent="0.25">
      <c r="A3691" s="33"/>
      <c r="D3691" s="5"/>
    </row>
    <row r="3692" spans="1:4" x14ac:dyDescent="0.25">
      <c r="A3692" s="33"/>
      <c r="D3692" s="5"/>
    </row>
    <row r="3693" spans="1:4" x14ac:dyDescent="0.25">
      <c r="A3693" s="33"/>
      <c r="D3693" s="5"/>
    </row>
    <row r="3694" spans="1:4" x14ac:dyDescent="0.25">
      <c r="A3694" s="33"/>
      <c r="D3694" s="5"/>
    </row>
    <row r="3695" spans="1:4" x14ac:dyDescent="0.25">
      <c r="A3695" s="33"/>
      <c r="D3695" s="5"/>
    </row>
    <row r="3696" spans="1:4" x14ac:dyDescent="0.25">
      <c r="A3696" s="33"/>
      <c r="D3696" s="5"/>
    </row>
    <row r="3697" spans="1:4" x14ac:dyDescent="0.25">
      <c r="A3697" s="33"/>
      <c r="D3697" s="5"/>
    </row>
    <row r="3698" spans="1:4" x14ac:dyDescent="0.25">
      <c r="A3698" s="33"/>
      <c r="D3698" s="5"/>
    </row>
    <row r="3699" spans="1:4" x14ac:dyDescent="0.25">
      <c r="A3699" s="33"/>
      <c r="D3699" s="5"/>
    </row>
    <row r="3700" spans="1:4" x14ac:dyDescent="0.25">
      <c r="A3700" s="33"/>
      <c r="D3700" s="5"/>
    </row>
    <row r="3701" spans="1:4" x14ac:dyDescent="0.25">
      <c r="A3701" s="33"/>
      <c r="D3701" s="5"/>
    </row>
    <row r="3702" spans="1:4" x14ac:dyDescent="0.25">
      <c r="A3702" s="33"/>
      <c r="D3702" s="5"/>
    </row>
    <row r="3703" spans="1:4" x14ac:dyDescent="0.25">
      <c r="A3703" s="33"/>
      <c r="D3703" s="5"/>
    </row>
    <row r="3704" spans="1:4" x14ac:dyDescent="0.25">
      <c r="A3704" s="33"/>
      <c r="D3704" s="5"/>
    </row>
    <row r="3705" spans="1:4" x14ac:dyDescent="0.25">
      <c r="A3705" s="33"/>
      <c r="D3705" s="5"/>
    </row>
    <row r="3706" spans="1:4" x14ac:dyDescent="0.25">
      <c r="A3706" s="33"/>
      <c r="D3706" s="5"/>
    </row>
    <row r="3707" spans="1:4" x14ac:dyDescent="0.25">
      <c r="A3707" s="33"/>
      <c r="D3707" s="5"/>
    </row>
    <row r="3708" spans="1:4" x14ac:dyDescent="0.25">
      <c r="A3708" s="33"/>
      <c r="D3708" s="5"/>
    </row>
    <row r="3709" spans="1:4" x14ac:dyDescent="0.25">
      <c r="A3709" s="33"/>
      <c r="D3709" s="5"/>
    </row>
    <row r="3710" spans="1:4" x14ac:dyDescent="0.25">
      <c r="A3710" s="33"/>
      <c r="D3710" s="5"/>
    </row>
    <row r="3711" spans="1:4" x14ac:dyDescent="0.25">
      <c r="A3711" s="33"/>
      <c r="D3711" s="5"/>
    </row>
    <row r="3712" spans="1:4" x14ac:dyDescent="0.25">
      <c r="A3712" s="33"/>
      <c r="D3712" s="5"/>
    </row>
    <row r="3713" spans="1:4" x14ac:dyDescent="0.25">
      <c r="A3713" s="33"/>
      <c r="D3713" s="5"/>
    </row>
    <row r="3714" spans="1:4" x14ac:dyDescent="0.25">
      <c r="A3714" s="33"/>
      <c r="D3714" s="5"/>
    </row>
    <row r="3715" spans="1:4" x14ac:dyDescent="0.25">
      <c r="A3715" s="33"/>
      <c r="D3715" s="5"/>
    </row>
    <row r="3716" spans="1:4" x14ac:dyDescent="0.25">
      <c r="A3716" s="33"/>
      <c r="D3716" s="5"/>
    </row>
    <row r="3717" spans="1:4" x14ac:dyDescent="0.25">
      <c r="A3717" s="33"/>
      <c r="D3717" s="5"/>
    </row>
    <row r="3718" spans="1:4" x14ac:dyDescent="0.25">
      <c r="A3718" s="33"/>
      <c r="D3718" s="5"/>
    </row>
    <row r="3719" spans="1:4" x14ac:dyDescent="0.25">
      <c r="A3719" s="33"/>
      <c r="D3719" s="5"/>
    </row>
    <row r="3720" spans="1:4" x14ac:dyDescent="0.25">
      <c r="A3720" s="33"/>
      <c r="D3720" s="5"/>
    </row>
    <row r="3721" spans="1:4" x14ac:dyDescent="0.25">
      <c r="A3721" s="33"/>
      <c r="D3721" s="5"/>
    </row>
    <row r="3722" spans="1:4" x14ac:dyDescent="0.25">
      <c r="A3722" s="33"/>
      <c r="D3722" s="5"/>
    </row>
    <row r="3723" spans="1:4" x14ac:dyDescent="0.25">
      <c r="A3723" s="33"/>
      <c r="D3723" s="5"/>
    </row>
    <row r="3724" spans="1:4" x14ac:dyDescent="0.25">
      <c r="A3724" s="33"/>
      <c r="D3724" s="5"/>
    </row>
    <row r="3725" spans="1:4" x14ac:dyDescent="0.25">
      <c r="A3725" s="33"/>
      <c r="D3725" s="5"/>
    </row>
    <row r="3726" spans="1:4" x14ac:dyDescent="0.25">
      <c r="A3726" s="33"/>
      <c r="D3726" s="5"/>
    </row>
    <row r="3727" spans="1:4" x14ac:dyDescent="0.25">
      <c r="A3727" s="33"/>
      <c r="D3727" s="5"/>
    </row>
    <row r="3728" spans="1:4" x14ac:dyDescent="0.25">
      <c r="A3728" s="33"/>
      <c r="D3728" s="5"/>
    </row>
    <row r="3729" spans="1:4" x14ac:dyDescent="0.25">
      <c r="A3729" s="33"/>
      <c r="D3729" s="5"/>
    </row>
    <row r="3730" spans="1:4" x14ac:dyDescent="0.25">
      <c r="A3730" s="33"/>
      <c r="D3730" s="5"/>
    </row>
    <row r="3731" spans="1:4" x14ac:dyDescent="0.25">
      <c r="A3731" s="33"/>
      <c r="D3731" s="5"/>
    </row>
    <row r="3732" spans="1:4" x14ac:dyDescent="0.25">
      <c r="A3732" s="33"/>
      <c r="D3732" s="5"/>
    </row>
    <row r="3733" spans="1:4" x14ac:dyDescent="0.25">
      <c r="A3733" s="33"/>
      <c r="D3733" s="5"/>
    </row>
    <row r="3734" spans="1:4" x14ac:dyDescent="0.25">
      <c r="A3734" s="33"/>
      <c r="D3734" s="5"/>
    </row>
    <row r="3735" spans="1:4" x14ac:dyDescent="0.25">
      <c r="A3735" s="33"/>
      <c r="D3735" s="5"/>
    </row>
    <row r="3736" spans="1:4" x14ac:dyDescent="0.25">
      <c r="A3736" s="33"/>
      <c r="D3736" s="5"/>
    </row>
    <row r="3737" spans="1:4" x14ac:dyDescent="0.25">
      <c r="A3737" s="33"/>
      <c r="D3737" s="5"/>
    </row>
    <row r="3738" spans="1:4" x14ac:dyDescent="0.25">
      <c r="A3738" s="33"/>
      <c r="D3738" s="5"/>
    </row>
    <row r="3739" spans="1:4" x14ac:dyDescent="0.25">
      <c r="A3739" s="33"/>
      <c r="D3739" s="5"/>
    </row>
    <row r="3740" spans="1:4" x14ac:dyDescent="0.25">
      <c r="A3740" s="33"/>
      <c r="D3740" s="5"/>
    </row>
    <row r="3741" spans="1:4" x14ac:dyDescent="0.25">
      <c r="A3741" s="33"/>
      <c r="D3741" s="5"/>
    </row>
    <row r="3742" spans="1:4" x14ac:dyDescent="0.25">
      <c r="A3742" s="33"/>
      <c r="D3742" s="5"/>
    </row>
    <row r="3743" spans="1:4" x14ac:dyDescent="0.25">
      <c r="A3743" s="33"/>
      <c r="D3743" s="5"/>
    </row>
    <row r="3744" spans="1:4" x14ac:dyDescent="0.25">
      <c r="A3744" s="33"/>
      <c r="D3744" s="5"/>
    </row>
    <row r="3745" spans="1:4" x14ac:dyDescent="0.25">
      <c r="A3745" s="33"/>
      <c r="D3745" s="5"/>
    </row>
    <row r="3746" spans="1:4" x14ac:dyDescent="0.25">
      <c r="A3746" s="33"/>
      <c r="D3746" s="5"/>
    </row>
    <row r="3747" spans="1:4" x14ac:dyDescent="0.25">
      <c r="A3747" s="33"/>
      <c r="D3747" s="5"/>
    </row>
    <row r="3748" spans="1:4" x14ac:dyDescent="0.25">
      <c r="A3748" s="33"/>
      <c r="D3748" s="5"/>
    </row>
    <row r="3749" spans="1:4" x14ac:dyDescent="0.25">
      <c r="A3749" s="33"/>
      <c r="D3749" s="5"/>
    </row>
    <row r="3750" spans="1:4" x14ac:dyDescent="0.25">
      <c r="A3750" s="33"/>
      <c r="D3750" s="5"/>
    </row>
    <row r="3751" spans="1:4" x14ac:dyDescent="0.25">
      <c r="A3751" s="33"/>
      <c r="D3751" s="5"/>
    </row>
    <row r="3752" spans="1:4" x14ac:dyDescent="0.25">
      <c r="A3752" s="33"/>
      <c r="D3752" s="5"/>
    </row>
    <row r="3753" spans="1:4" x14ac:dyDescent="0.25">
      <c r="A3753" s="33"/>
      <c r="D3753" s="5"/>
    </row>
    <row r="3754" spans="1:4" x14ac:dyDescent="0.25">
      <c r="A3754" s="33"/>
      <c r="D3754" s="5"/>
    </row>
    <row r="3755" spans="1:4" x14ac:dyDescent="0.25">
      <c r="A3755" s="33"/>
      <c r="D3755" s="5"/>
    </row>
    <row r="3756" spans="1:4" x14ac:dyDescent="0.25">
      <c r="A3756" s="33"/>
      <c r="D3756" s="5"/>
    </row>
    <row r="3757" spans="1:4" x14ac:dyDescent="0.25">
      <c r="A3757" s="33"/>
      <c r="D3757" s="5"/>
    </row>
    <row r="3758" spans="1:4" x14ac:dyDescent="0.25">
      <c r="A3758" s="33"/>
      <c r="D3758" s="5"/>
    </row>
    <row r="3759" spans="1:4" x14ac:dyDescent="0.25">
      <c r="A3759" s="33"/>
      <c r="D3759" s="5"/>
    </row>
    <row r="3760" spans="1:4" x14ac:dyDescent="0.25">
      <c r="A3760" s="33"/>
      <c r="D3760" s="5"/>
    </row>
    <row r="3761" spans="1:4" x14ac:dyDescent="0.25">
      <c r="A3761" s="33"/>
      <c r="D3761" s="5"/>
    </row>
    <row r="3762" spans="1:4" x14ac:dyDescent="0.25">
      <c r="A3762" s="33"/>
      <c r="D3762" s="5"/>
    </row>
    <row r="3763" spans="1:4" x14ac:dyDescent="0.25">
      <c r="A3763" s="33"/>
      <c r="D3763" s="5"/>
    </row>
    <row r="3764" spans="1:4" x14ac:dyDescent="0.25">
      <c r="A3764" s="33"/>
      <c r="D3764" s="5"/>
    </row>
    <row r="3765" spans="1:4" x14ac:dyDescent="0.25">
      <c r="A3765" s="33"/>
      <c r="D3765" s="5"/>
    </row>
    <row r="3766" spans="1:4" x14ac:dyDescent="0.25">
      <c r="A3766" s="33"/>
      <c r="D3766" s="5"/>
    </row>
    <row r="3767" spans="1:4" x14ac:dyDescent="0.25">
      <c r="A3767" s="33"/>
      <c r="D3767" s="5"/>
    </row>
    <row r="3768" spans="1:4" x14ac:dyDescent="0.25">
      <c r="A3768" s="33"/>
      <c r="D3768" s="5"/>
    </row>
    <row r="3769" spans="1:4" x14ac:dyDescent="0.25">
      <c r="A3769" s="33"/>
      <c r="D3769" s="5"/>
    </row>
    <row r="3770" spans="1:4" x14ac:dyDescent="0.25">
      <c r="A3770" s="33"/>
      <c r="D3770" s="5"/>
    </row>
    <row r="3771" spans="1:4" x14ac:dyDescent="0.25">
      <c r="A3771" s="33"/>
      <c r="D3771" s="5"/>
    </row>
    <row r="3772" spans="1:4" x14ac:dyDescent="0.25">
      <c r="A3772" s="33"/>
      <c r="D3772" s="5"/>
    </row>
    <row r="3773" spans="1:4" x14ac:dyDescent="0.25">
      <c r="A3773" s="33"/>
      <c r="D3773" s="5"/>
    </row>
    <row r="3774" spans="1:4" x14ac:dyDescent="0.25">
      <c r="A3774" s="33"/>
      <c r="D3774" s="5"/>
    </row>
    <row r="3775" spans="1:4" x14ac:dyDescent="0.25">
      <c r="A3775" s="33"/>
      <c r="D3775" s="5"/>
    </row>
    <row r="3776" spans="1:4" x14ac:dyDescent="0.25">
      <c r="A3776" s="33"/>
      <c r="D3776" s="5"/>
    </row>
    <row r="3777" spans="1:4" x14ac:dyDescent="0.25">
      <c r="A3777" s="33"/>
      <c r="D3777" s="5"/>
    </row>
    <row r="3778" spans="1:4" x14ac:dyDescent="0.25">
      <c r="A3778" s="33"/>
      <c r="D3778" s="5"/>
    </row>
    <row r="3779" spans="1:4" x14ac:dyDescent="0.25">
      <c r="A3779" s="33"/>
      <c r="D3779" s="5"/>
    </row>
    <row r="3780" spans="1:4" x14ac:dyDescent="0.25">
      <c r="A3780" s="33"/>
      <c r="D3780" s="5"/>
    </row>
    <row r="3781" spans="1:4" x14ac:dyDescent="0.25">
      <c r="A3781" s="33"/>
      <c r="D3781" s="5"/>
    </row>
    <row r="3782" spans="1:4" x14ac:dyDescent="0.25">
      <c r="A3782" s="33"/>
      <c r="D3782" s="5"/>
    </row>
    <row r="3783" spans="1:4" x14ac:dyDescent="0.25">
      <c r="A3783" s="33"/>
      <c r="D3783" s="5"/>
    </row>
    <row r="3784" spans="1:4" x14ac:dyDescent="0.25">
      <c r="A3784" s="33"/>
      <c r="D3784" s="5"/>
    </row>
    <row r="3785" spans="1:4" x14ac:dyDescent="0.25">
      <c r="A3785" s="33"/>
      <c r="D3785" s="5"/>
    </row>
    <row r="3786" spans="1:4" x14ac:dyDescent="0.25">
      <c r="A3786" s="33"/>
      <c r="D3786" s="5"/>
    </row>
    <row r="3787" spans="1:4" x14ac:dyDescent="0.25">
      <c r="A3787" s="33"/>
      <c r="D3787" s="5"/>
    </row>
    <row r="3788" spans="1:4" x14ac:dyDescent="0.25">
      <c r="A3788" s="33"/>
      <c r="D3788" s="5"/>
    </row>
    <row r="3789" spans="1:4" x14ac:dyDescent="0.25">
      <c r="A3789" s="33"/>
      <c r="D3789" s="5"/>
    </row>
    <row r="3790" spans="1:4" x14ac:dyDescent="0.25">
      <c r="A3790" s="33"/>
      <c r="D3790" s="5"/>
    </row>
    <row r="3791" spans="1:4" x14ac:dyDescent="0.25">
      <c r="A3791" s="33"/>
      <c r="D3791" s="5"/>
    </row>
    <row r="3792" spans="1:4" x14ac:dyDescent="0.25">
      <c r="A3792" s="33"/>
      <c r="D3792" s="5"/>
    </row>
    <row r="3793" spans="1:4" x14ac:dyDescent="0.25">
      <c r="A3793" s="33"/>
      <c r="D3793" s="5"/>
    </row>
    <row r="3794" spans="1:4" x14ac:dyDescent="0.25">
      <c r="A3794" s="33"/>
      <c r="D3794" s="5"/>
    </row>
    <row r="3795" spans="1:4" x14ac:dyDescent="0.25">
      <c r="A3795" s="33"/>
      <c r="D3795" s="5"/>
    </row>
    <row r="3796" spans="1:4" x14ac:dyDescent="0.25">
      <c r="A3796" s="33"/>
      <c r="D3796" s="5"/>
    </row>
    <row r="3797" spans="1:4" x14ac:dyDescent="0.25">
      <c r="A3797" s="33"/>
      <c r="D3797" s="5"/>
    </row>
    <row r="3798" spans="1:4" x14ac:dyDescent="0.25">
      <c r="A3798" s="33"/>
      <c r="D3798" s="5"/>
    </row>
    <row r="3799" spans="1:4" x14ac:dyDescent="0.25">
      <c r="A3799" s="33"/>
      <c r="D3799" s="5"/>
    </row>
    <row r="3800" spans="1:4" x14ac:dyDescent="0.25">
      <c r="A3800" s="33"/>
      <c r="D3800" s="5"/>
    </row>
    <row r="3801" spans="1:4" x14ac:dyDescent="0.25">
      <c r="A3801" s="33"/>
      <c r="D3801" s="5"/>
    </row>
    <row r="3802" spans="1:4" x14ac:dyDescent="0.25">
      <c r="A3802" s="33"/>
      <c r="D3802" s="5"/>
    </row>
    <row r="3803" spans="1:4" x14ac:dyDescent="0.25">
      <c r="A3803" s="33"/>
      <c r="D3803" s="5"/>
    </row>
    <row r="3804" spans="1:4" x14ac:dyDescent="0.25">
      <c r="A3804" s="33"/>
      <c r="D3804" s="5"/>
    </row>
    <row r="3805" spans="1:4" x14ac:dyDescent="0.25">
      <c r="A3805" s="33"/>
      <c r="D3805" s="5"/>
    </row>
    <row r="3806" spans="1:4" x14ac:dyDescent="0.25">
      <c r="A3806" s="33"/>
      <c r="D3806" s="5"/>
    </row>
    <row r="3807" spans="1:4" x14ac:dyDescent="0.25">
      <c r="A3807" s="33"/>
      <c r="D3807" s="5"/>
    </row>
    <row r="3808" spans="1:4" x14ac:dyDescent="0.25">
      <c r="A3808" s="33"/>
      <c r="D3808" s="5"/>
    </row>
    <row r="3809" spans="1:4" x14ac:dyDescent="0.25">
      <c r="A3809" s="33"/>
      <c r="D3809" s="5"/>
    </row>
    <row r="3810" spans="1:4" x14ac:dyDescent="0.25">
      <c r="A3810" s="33"/>
      <c r="D3810" s="5"/>
    </row>
    <row r="3811" spans="1:4" x14ac:dyDescent="0.25">
      <c r="A3811" s="33"/>
      <c r="D3811" s="5"/>
    </row>
    <row r="3812" spans="1:4" x14ac:dyDescent="0.25">
      <c r="A3812" s="33"/>
      <c r="D3812" s="5"/>
    </row>
    <row r="3813" spans="1:4" x14ac:dyDescent="0.25">
      <c r="A3813" s="33"/>
      <c r="D3813" s="5"/>
    </row>
    <row r="3814" spans="1:4" x14ac:dyDescent="0.25">
      <c r="A3814" s="33"/>
      <c r="D3814" s="5"/>
    </row>
    <row r="3815" spans="1:4" x14ac:dyDescent="0.25">
      <c r="A3815" s="33"/>
      <c r="D3815" s="5"/>
    </row>
    <row r="3816" spans="1:4" x14ac:dyDescent="0.25">
      <c r="A3816" s="33"/>
      <c r="D3816" s="5"/>
    </row>
    <row r="3817" spans="1:4" x14ac:dyDescent="0.25">
      <c r="A3817" s="33"/>
      <c r="D3817" s="5"/>
    </row>
    <row r="3818" spans="1:4" x14ac:dyDescent="0.25">
      <c r="A3818" s="33"/>
      <c r="D3818" s="5"/>
    </row>
    <row r="3819" spans="1:4" x14ac:dyDescent="0.25">
      <c r="A3819" s="33"/>
      <c r="D3819" s="5"/>
    </row>
    <row r="3820" spans="1:4" x14ac:dyDescent="0.25">
      <c r="A3820" s="33"/>
      <c r="D3820" s="5"/>
    </row>
    <row r="3821" spans="1:4" x14ac:dyDescent="0.25">
      <c r="A3821" s="33"/>
      <c r="D3821" s="5"/>
    </row>
    <row r="3822" spans="1:4" x14ac:dyDescent="0.25">
      <c r="A3822" s="33"/>
      <c r="D3822" s="5"/>
    </row>
    <row r="3823" spans="1:4" x14ac:dyDescent="0.25">
      <c r="A3823" s="33"/>
      <c r="D3823" s="5"/>
    </row>
    <row r="3824" spans="1:4" x14ac:dyDescent="0.25">
      <c r="A3824" s="33"/>
      <c r="D3824" s="5"/>
    </row>
    <row r="3825" spans="1:4" x14ac:dyDescent="0.25">
      <c r="A3825" s="33"/>
      <c r="D3825" s="5"/>
    </row>
    <row r="3826" spans="1:4" x14ac:dyDescent="0.25">
      <c r="A3826" s="33"/>
      <c r="D3826" s="5"/>
    </row>
    <row r="3827" spans="1:4" x14ac:dyDescent="0.25">
      <c r="A3827" s="33"/>
      <c r="D3827" s="5"/>
    </row>
    <row r="3828" spans="1:4" x14ac:dyDescent="0.25">
      <c r="A3828" s="33"/>
      <c r="D3828" s="5"/>
    </row>
    <row r="3829" spans="1:4" x14ac:dyDescent="0.25">
      <c r="A3829" s="33"/>
      <c r="D3829" s="5"/>
    </row>
    <row r="3830" spans="1:4" x14ac:dyDescent="0.25">
      <c r="A3830" s="33"/>
      <c r="D3830" s="5"/>
    </row>
    <row r="3831" spans="1:4" x14ac:dyDescent="0.25">
      <c r="A3831" s="33"/>
      <c r="D3831" s="5"/>
    </row>
    <row r="3832" spans="1:4" x14ac:dyDescent="0.25">
      <c r="A3832" s="33"/>
      <c r="D3832" s="5"/>
    </row>
    <row r="3833" spans="1:4" x14ac:dyDescent="0.25">
      <c r="A3833" s="33"/>
      <c r="D3833" s="5"/>
    </row>
    <row r="3834" spans="1:4" x14ac:dyDescent="0.25">
      <c r="A3834" s="33"/>
      <c r="D3834" s="5"/>
    </row>
    <row r="3835" spans="1:4" x14ac:dyDescent="0.25">
      <c r="A3835" s="33"/>
      <c r="D3835" s="5"/>
    </row>
    <row r="3836" spans="1:4" x14ac:dyDescent="0.25">
      <c r="A3836" s="33"/>
      <c r="D3836" s="5"/>
    </row>
    <row r="3837" spans="1:4" x14ac:dyDescent="0.25">
      <c r="A3837" s="33"/>
      <c r="D3837" s="5"/>
    </row>
    <row r="3838" spans="1:4" x14ac:dyDescent="0.25">
      <c r="A3838" s="33"/>
      <c r="D3838" s="5"/>
    </row>
    <row r="3839" spans="1:4" x14ac:dyDescent="0.25">
      <c r="A3839" s="33"/>
      <c r="D3839" s="5"/>
    </row>
    <row r="3840" spans="1:4" x14ac:dyDescent="0.25">
      <c r="A3840" s="33"/>
      <c r="D3840" s="5"/>
    </row>
    <row r="3841" spans="1:4" x14ac:dyDescent="0.25">
      <c r="A3841" s="33"/>
      <c r="D3841" s="5"/>
    </row>
    <row r="3842" spans="1:4" x14ac:dyDescent="0.25">
      <c r="A3842" s="33"/>
      <c r="D3842" s="5"/>
    </row>
    <row r="3843" spans="1:4" x14ac:dyDescent="0.25">
      <c r="A3843" s="33"/>
      <c r="D3843" s="5"/>
    </row>
    <row r="3844" spans="1:4" x14ac:dyDescent="0.25">
      <c r="A3844" s="33"/>
      <c r="D3844" s="5"/>
    </row>
    <row r="3845" spans="1:4" x14ac:dyDescent="0.25">
      <c r="A3845" s="33"/>
      <c r="D3845" s="5"/>
    </row>
    <row r="3846" spans="1:4" x14ac:dyDescent="0.25">
      <c r="A3846" s="33"/>
      <c r="D3846" s="5"/>
    </row>
    <row r="3847" spans="1:4" x14ac:dyDescent="0.25">
      <c r="A3847" s="33"/>
      <c r="D3847" s="5"/>
    </row>
    <row r="3848" spans="1:4" x14ac:dyDescent="0.25">
      <c r="A3848" s="33"/>
      <c r="D3848" s="5"/>
    </row>
    <row r="3849" spans="1:4" x14ac:dyDescent="0.25">
      <c r="A3849" s="33"/>
      <c r="D3849" s="5"/>
    </row>
    <row r="3850" spans="1:4" x14ac:dyDescent="0.25">
      <c r="A3850" s="33"/>
      <c r="D3850" s="5"/>
    </row>
    <row r="3851" spans="1:4" x14ac:dyDescent="0.25">
      <c r="A3851" s="33"/>
      <c r="D3851" s="5"/>
    </row>
    <row r="3852" spans="1:4" x14ac:dyDescent="0.25">
      <c r="A3852" s="33"/>
      <c r="D3852" s="5"/>
    </row>
    <row r="3853" spans="1:4" x14ac:dyDescent="0.25">
      <c r="A3853" s="33"/>
      <c r="D3853" s="5"/>
    </row>
    <row r="3854" spans="1:4" x14ac:dyDescent="0.25">
      <c r="A3854" s="33"/>
      <c r="D3854" s="5"/>
    </row>
    <row r="3855" spans="1:4" x14ac:dyDescent="0.25">
      <c r="A3855" s="33"/>
      <c r="D3855" s="5"/>
    </row>
    <row r="3856" spans="1:4" x14ac:dyDescent="0.25">
      <c r="A3856" s="33"/>
      <c r="D3856" s="5"/>
    </row>
    <row r="3857" spans="1:4" x14ac:dyDescent="0.25">
      <c r="A3857" s="33"/>
      <c r="D3857" s="5"/>
    </row>
    <row r="3858" spans="1:4" x14ac:dyDescent="0.25">
      <c r="A3858" s="33"/>
      <c r="D3858" s="5"/>
    </row>
    <row r="3859" spans="1:4" x14ac:dyDescent="0.25">
      <c r="A3859" s="33"/>
      <c r="D3859" s="5"/>
    </row>
    <row r="3860" spans="1:4" x14ac:dyDescent="0.25">
      <c r="A3860" s="33"/>
      <c r="D3860" s="5"/>
    </row>
    <row r="3861" spans="1:4" x14ac:dyDescent="0.25">
      <c r="A3861" s="33"/>
      <c r="D3861" s="5"/>
    </row>
    <row r="3862" spans="1:4" x14ac:dyDescent="0.25">
      <c r="A3862" s="33"/>
      <c r="D3862" s="5"/>
    </row>
    <row r="3863" spans="1:4" x14ac:dyDescent="0.25">
      <c r="A3863" s="33"/>
      <c r="D3863" s="5"/>
    </row>
    <row r="3864" spans="1:4" x14ac:dyDescent="0.25">
      <c r="A3864" s="33"/>
      <c r="D3864" s="5"/>
    </row>
    <row r="3865" spans="1:4" x14ac:dyDescent="0.25">
      <c r="A3865" s="33"/>
      <c r="D3865" s="5"/>
    </row>
    <row r="3866" spans="1:4" x14ac:dyDescent="0.25">
      <c r="A3866" s="33"/>
      <c r="D3866" s="5"/>
    </row>
    <row r="3867" spans="1:4" x14ac:dyDescent="0.25">
      <c r="A3867" s="33"/>
      <c r="D3867" s="5"/>
    </row>
    <row r="3868" spans="1:4" x14ac:dyDescent="0.25">
      <c r="A3868" s="33"/>
      <c r="D3868" s="5"/>
    </row>
    <row r="3869" spans="1:4" x14ac:dyDescent="0.25">
      <c r="A3869" s="33"/>
      <c r="D3869" s="5"/>
    </row>
    <row r="3870" spans="1:4" x14ac:dyDescent="0.25">
      <c r="A3870" s="33"/>
      <c r="D3870" s="5"/>
    </row>
    <row r="3871" spans="1:4" x14ac:dyDescent="0.25">
      <c r="A3871" s="33"/>
      <c r="D3871" s="5"/>
    </row>
    <row r="3872" spans="1:4" x14ac:dyDescent="0.25">
      <c r="A3872" s="33"/>
      <c r="D3872" s="5"/>
    </row>
    <row r="3873" spans="1:4" x14ac:dyDescent="0.25">
      <c r="A3873" s="33"/>
      <c r="D3873" s="5"/>
    </row>
    <row r="3874" spans="1:4" x14ac:dyDescent="0.25">
      <c r="A3874" s="33"/>
      <c r="D3874" s="5"/>
    </row>
    <row r="3875" spans="1:4" x14ac:dyDescent="0.25">
      <c r="A3875" s="33"/>
      <c r="D3875" s="5"/>
    </row>
    <row r="3876" spans="1:4" x14ac:dyDescent="0.25">
      <c r="A3876" s="33"/>
      <c r="D3876" s="5"/>
    </row>
    <row r="3877" spans="1:4" x14ac:dyDescent="0.25">
      <c r="A3877" s="33"/>
      <c r="D3877" s="5"/>
    </row>
    <row r="3878" spans="1:4" x14ac:dyDescent="0.25">
      <c r="A3878" s="33"/>
      <c r="D3878" s="5"/>
    </row>
    <row r="3879" spans="1:4" x14ac:dyDescent="0.25">
      <c r="A3879" s="33"/>
      <c r="D3879" s="5"/>
    </row>
    <row r="3880" spans="1:4" x14ac:dyDescent="0.25">
      <c r="A3880" s="33"/>
      <c r="D3880" s="5"/>
    </row>
    <row r="3881" spans="1:4" x14ac:dyDescent="0.25">
      <c r="A3881" s="33"/>
      <c r="D3881" s="5"/>
    </row>
    <row r="3882" spans="1:4" x14ac:dyDescent="0.25">
      <c r="A3882" s="33"/>
      <c r="D3882" s="5"/>
    </row>
    <row r="3883" spans="1:4" x14ac:dyDescent="0.25">
      <c r="A3883" s="33"/>
      <c r="D3883" s="5"/>
    </row>
    <row r="3884" spans="1:4" x14ac:dyDescent="0.25">
      <c r="A3884" s="33"/>
      <c r="D3884" s="5"/>
    </row>
    <row r="3885" spans="1:4" x14ac:dyDescent="0.25">
      <c r="A3885" s="33"/>
      <c r="D3885" s="5"/>
    </row>
    <row r="3886" spans="1:4" x14ac:dyDescent="0.25">
      <c r="A3886" s="33"/>
      <c r="D3886" s="5"/>
    </row>
    <row r="3887" spans="1:4" x14ac:dyDescent="0.25">
      <c r="A3887" s="33"/>
      <c r="D3887" s="5"/>
    </row>
    <row r="3888" spans="1:4" x14ac:dyDescent="0.25">
      <c r="A3888" s="33"/>
      <c r="D3888" s="5"/>
    </row>
    <row r="3889" spans="1:4" x14ac:dyDescent="0.25">
      <c r="A3889" s="33"/>
      <c r="D3889" s="5"/>
    </row>
    <row r="3890" spans="1:4" x14ac:dyDescent="0.25">
      <c r="A3890" s="33"/>
      <c r="D3890" s="5"/>
    </row>
    <row r="3891" spans="1:4" x14ac:dyDescent="0.25">
      <c r="A3891" s="33"/>
      <c r="D3891" s="5"/>
    </row>
    <row r="3892" spans="1:4" x14ac:dyDescent="0.25">
      <c r="A3892" s="33"/>
      <c r="D3892" s="5"/>
    </row>
    <row r="3893" spans="1:4" x14ac:dyDescent="0.25">
      <c r="A3893" s="33"/>
      <c r="D3893" s="5"/>
    </row>
    <row r="3894" spans="1:4" x14ac:dyDescent="0.25">
      <c r="A3894" s="33"/>
      <c r="D3894" s="5"/>
    </row>
    <row r="3895" spans="1:4" x14ac:dyDescent="0.25">
      <c r="A3895" s="33"/>
      <c r="D3895" s="5"/>
    </row>
    <row r="3896" spans="1:4" x14ac:dyDescent="0.25">
      <c r="A3896" s="33"/>
      <c r="D3896" s="5"/>
    </row>
    <row r="3897" spans="1:4" x14ac:dyDescent="0.25">
      <c r="A3897" s="33"/>
      <c r="D3897" s="5"/>
    </row>
    <row r="3898" spans="1:4" x14ac:dyDescent="0.25">
      <c r="A3898" s="33"/>
      <c r="D3898" s="5"/>
    </row>
    <row r="3899" spans="1:4" x14ac:dyDescent="0.25">
      <c r="A3899" s="33"/>
      <c r="D3899" s="5"/>
    </row>
    <row r="3900" spans="1:4" x14ac:dyDescent="0.25">
      <c r="A3900" s="33"/>
      <c r="D3900" s="5"/>
    </row>
    <row r="3901" spans="1:4" x14ac:dyDescent="0.25">
      <c r="A3901" s="33"/>
      <c r="D3901" s="5"/>
    </row>
    <row r="3902" spans="1:4" x14ac:dyDescent="0.25">
      <c r="A3902" s="33"/>
      <c r="D3902" s="5"/>
    </row>
    <row r="3903" spans="1:4" x14ac:dyDescent="0.25">
      <c r="A3903" s="33"/>
      <c r="D3903" s="5"/>
    </row>
    <row r="3904" spans="1:4" x14ac:dyDescent="0.25">
      <c r="A3904" s="33"/>
      <c r="D3904" s="5"/>
    </row>
    <row r="3905" spans="1:4" x14ac:dyDescent="0.25">
      <c r="A3905" s="33"/>
      <c r="D3905" s="5"/>
    </row>
    <row r="3906" spans="1:4" x14ac:dyDescent="0.25">
      <c r="A3906" s="33"/>
      <c r="D3906" s="5"/>
    </row>
    <row r="3907" spans="1:4" x14ac:dyDescent="0.25">
      <c r="A3907" s="33"/>
      <c r="D3907" s="5"/>
    </row>
    <row r="3908" spans="1:4" x14ac:dyDescent="0.25">
      <c r="A3908" s="33"/>
      <c r="D3908" s="5"/>
    </row>
    <row r="3909" spans="1:4" x14ac:dyDescent="0.25">
      <c r="A3909" s="33"/>
      <c r="D3909" s="5"/>
    </row>
    <row r="3910" spans="1:4" x14ac:dyDescent="0.25">
      <c r="A3910" s="33"/>
      <c r="D3910" s="5"/>
    </row>
    <row r="3911" spans="1:4" x14ac:dyDescent="0.25">
      <c r="A3911" s="33"/>
      <c r="D3911" s="5"/>
    </row>
    <row r="3912" spans="1:4" x14ac:dyDescent="0.25">
      <c r="A3912" s="33"/>
      <c r="D3912" s="5"/>
    </row>
    <row r="3913" spans="1:4" x14ac:dyDescent="0.25">
      <c r="A3913" s="33"/>
      <c r="D3913" s="5"/>
    </row>
    <row r="3914" spans="1:4" x14ac:dyDescent="0.25">
      <c r="A3914" s="33"/>
      <c r="D3914" s="5"/>
    </row>
    <row r="3915" spans="1:4" x14ac:dyDescent="0.25">
      <c r="A3915" s="33"/>
      <c r="D3915" s="5"/>
    </row>
    <row r="3916" spans="1:4" x14ac:dyDescent="0.25">
      <c r="A3916" s="33"/>
      <c r="D3916" s="5"/>
    </row>
    <row r="3917" spans="1:4" x14ac:dyDescent="0.25">
      <c r="A3917" s="33"/>
      <c r="D3917" s="5"/>
    </row>
    <row r="3918" spans="1:4" x14ac:dyDescent="0.25">
      <c r="A3918" s="33"/>
      <c r="D3918" s="5"/>
    </row>
    <row r="3919" spans="1:4" x14ac:dyDescent="0.25">
      <c r="A3919" s="33"/>
      <c r="D3919" s="5"/>
    </row>
    <row r="3920" spans="1:4" x14ac:dyDescent="0.25">
      <c r="A3920" s="33"/>
      <c r="D3920" s="5"/>
    </row>
    <row r="3921" spans="1:4" x14ac:dyDescent="0.25">
      <c r="A3921" s="33"/>
      <c r="D3921" s="5"/>
    </row>
    <row r="3922" spans="1:4" x14ac:dyDescent="0.25">
      <c r="A3922" s="33"/>
      <c r="D3922" s="5"/>
    </row>
    <row r="3923" spans="1:4" x14ac:dyDescent="0.25">
      <c r="A3923" s="33"/>
      <c r="D3923" s="5"/>
    </row>
    <row r="3924" spans="1:4" x14ac:dyDescent="0.25">
      <c r="A3924" s="33"/>
      <c r="D3924" s="5"/>
    </row>
    <row r="3925" spans="1:4" x14ac:dyDescent="0.25">
      <c r="A3925" s="33"/>
      <c r="D3925" s="5"/>
    </row>
    <row r="3926" spans="1:4" x14ac:dyDescent="0.25">
      <c r="A3926" s="33"/>
      <c r="D3926" s="5"/>
    </row>
    <row r="3927" spans="1:4" x14ac:dyDescent="0.25">
      <c r="A3927" s="33"/>
      <c r="D3927" s="5"/>
    </row>
    <row r="3928" spans="1:4" x14ac:dyDescent="0.25">
      <c r="A3928" s="33"/>
      <c r="D3928" s="5"/>
    </row>
    <row r="3929" spans="1:4" x14ac:dyDescent="0.25">
      <c r="A3929" s="33"/>
      <c r="D3929" s="5"/>
    </row>
    <row r="3930" spans="1:4" x14ac:dyDescent="0.25">
      <c r="A3930" s="33"/>
      <c r="D3930" s="5"/>
    </row>
    <row r="3931" spans="1:4" x14ac:dyDescent="0.25">
      <c r="A3931" s="33"/>
      <c r="D3931" s="5"/>
    </row>
    <row r="3932" spans="1:4" x14ac:dyDescent="0.25">
      <c r="A3932" s="33"/>
      <c r="D3932" s="5"/>
    </row>
    <row r="3933" spans="1:4" x14ac:dyDescent="0.25">
      <c r="A3933" s="33"/>
      <c r="D3933" s="5"/>
    </row>
    <row r="3934" spans="1:4" x14ac:dyDescent="0.25">
      <c r="A3934" s="33"/>
      <c r="D3934" s="5"/>
    </row>
    <row r="3935" spans="1:4" x14ac:dyDescent="0.25">
      <c r="A3935" s="33"/>
      <c r="D3935" s="5"/>
    </row>
    <row r="3936" spans="1:4" x14ac:dyDescent="0.25">
      <c r="A3936" s="33"/>
      <c r="D3936" s="5"/>
    </row>
    <row r="3937" spans="1:4" x14ac:dyDescent="0.25">
      <c r="A3937" s="33"/>
      <c r="D3937" s="5"/>
    </row>
    <row r="3938" spans="1:4" x14ac:dyDescent="0.25">
      <c r="A3938" s="33"/>
      <c r="D3938" s="5"/>
    </row>
    <row r="3939" spans="1:4" x14ac:dyDescent="0.25">
      <c r="A3939" s="33"/>
      <c r="D3939" s="5"/>
    </row>
    <row r="3940" spans="1:4" x14ac:dyDescent="0.25">
      <c r="A3940" s="33"/>
      <c r="D3940" s="5"/>
    </row>
    <row r="3941" spans="1:4" x14ac:dyDescent="0.25">
      <c r="A3941" s="33"/>
      <c r="D3941" s="5"/>
    </row>
    <row r="3942" spans="1:4" x14ac:dyDescent="0.25">
      <c r="A3942" s="33"/>
      <c r="D3942" s="5"/>
    </row>
    <row r="3943" spans="1:4" x14ac:dyDescent="0.25">
      <c r="A3943" s="33"/>
      <c r="D3943" s="5"/>
    </row>
    <row r="3944" spans="1:4" x14ac:dyDescent="0.25">
      <c r="A3944" s="33"/>
      <c r="D3944" s="5"/>
    </row>
    <row r="3945" spans="1:4" x14ac:dyDescent="0.25">
      <c r="A3945" s="33"/>
      <c r="D3945" s="5"/>
    </row>
    <row r="3946" spans="1:4" x14ac:dyDescent="0.25">
      <c r="A3946" s="33"/>
      <c r="D3946" s="5"/>
    </row>
    <row r="3947" spans="1:4" x14ac:dyDescent="0.25">
      <c r="A3947" s="33"/>
      <c r="D3947" s="5"/>
    </row>
    <row r="3948" spans="1:4" x14ac:dyDescent="0.25">
      <c r="A3948" s="33"/>
      <c r="D3948" s="5"/>
    </row>
    <row r="3949" spans="1:4" x14ac:dyDescent="0.25">
      <c r="A3949" s="33"/>
      <c r="D3949" s="5"/>
    </row>
    <row r="3950" spans="1:4" x14ac:dyDescent="0.25">
      <c r="A3950" s="33"/>
      <c r="D3950" s="5"/>
    </row>
    <row r="3951" spans="1:4" x14ac:dyDescent="0.25">
      <c r="A3951" s="33"/>
      <c r="D3951" s="5"/>
    </row>
    <row r="3952" spans="1:4" x14ac:dyDescent="0.25">
      <c r="A3952" s="33"/>
      <c r="D3952" s="5"/>
    </row>
    <row r="3953" spans="1:4" x14ac:dyDescent="0.25">
      <c r="A3953" s="33"/>
      <c r="D3953" s="5"/>
    </row>
    <row r="3954" spans="1:4" x14ac:dyDescent="0.25">
      <c r="A3954" s="33"/>
      <c r="D3954" s="5"/>
    </row>
    <row r="3955" spans="1:4" x14ac:dyDescent="0.25">
      <c r="A3955" s="33"/>
      <c r="D3955" s="5"/>
    </row>
    <row r="3956" spans="1:4" x14ac:dyDescent="0.25">
      <c r="A3956" s="33"/>
      <c r="D3956" s="5"/>
    </row>
    <row r="3957" spans="1:4" x14ac:dyDescent="0.25">
      <c r="A3957" s="33"/>
      <c r="D3957" s="5"/>
    </row>
    <row r="3958" spans="1:4" x14ac:dyDescent="0.25">
      <c r="A3958" s="33"/>
      <c r="D3958" s="5"/>
    </row>
    <row r="3959" spans="1:4" x14ac:dyDescent="0.25">
      <c r="A3959" s="33"/>
      <c r="D3959" s="5"/>
    </row>
    <row r="3960" spans="1:4" x14ac:dyDescent="0.25">
      <c r="A3960" s="33"/>
      <c r="D3960" s="5"/>
    </row>
    <row r="3961" spans="1:4" x14ac:dyDescent="0.25">
      <c r="A3961" s="33"/>
      <c r="D3961" s="5"/>
    </row>
    <row r="3962" spans="1:4" x14ac:dyDescent="0.25">
      <c r="A3962" s="33"/>
      <c r="D3962" s="5"/>
    </row>
    <row r="3963" spans="1:4" x14ac:dyDescent="0.25">
      <c r="A3963" s="33"/>
      <c r="D3963" s="5"/>
    </row>
    <row r="3964" spans="1:4" x14ac:dyDescent="0.25">
      <c r="A3964" s="33"/>
      <c r="D3964" s="5"/>
    </row>
    <row r="3965" spans="1:4" x14ac:dyDescent="0.25">
      <c r="A3965" s="33"/>
      <c r="D3965" s="5"/>
    </row>
    <row r="3966" spans="1:4" x14ac:dyDescent="0.25">
      <c r="A3966" s="33"/>
      <c r="D3966" s="5"/>
    </row>
    <row r="3967" spans="1:4" x14ac:dyDescent="0.25">
      <c r="A3967" s="33"/>
      <c r="D3967" s="5"/>
    </row>
    <row r="3968" spans="1:4" x14ac:dyDescent="0.25">
      <c r="A3968" s="33"/>
      <c r="D3968" s="5"/>
    </row>
    <row r="3969" spans="1:4" x14ac:dyDescent="0.25">
      <c r="A3969" s="33"/>
      <c r="D3969" s="5"/>
    </row>
    <row r="3970" spans="1:4" x14ac:dyDescent="0.25">
      <c r="A3970" s="33"/>
      <c r="D3970" s="5"/>
    </row>
    <row r="3971" spans="1:4" x14ac:dyDescent="0.25">
      <c r="A3971" s="33"/>
      <c r="D3971" s="5"/>
    </row>
    <row r="3972" spans="1:4" x14ac:dyDescent="0.25">
      <c r="A3972" s="33"/>
      <c r="D3972" s="5"/>
    </row>
    <row r="3973" spans="1:4" x14ac:dyDescent="0.25">
      <c r="A3973" s="33"/>
      <c r="D3973" s="5"/>
    </row>
    <row r="3974" spans="1:4" x14ac:dyDescent="0.25">
      <c r="A3974" s="33"/>
      <c r="D3974" s="5"/>
    </row>
    <row r="3975" spans="1:4" x14ac:dyDescent="0.25">
      <c r="A3975" s="33"/>
      <c r="D3975" s="5"/>
    </row>
    <row r="3976" spans="1:4" x14ac:dyDescent="0.25">
      <c r="A3976" s="33"/>
      <c r="D3976" s="5"/>
    </row>
    <row r="3977" spans="1:4" x14ac:dyDescent="0.25">
      <c r="A3977" s="33"/>
      <c r="D3977" s="5"/>
    </row>
    <row r="3978" spans="1:4" x14ac:dyDescent="0.25">
      <c r="A3978" s="33"/>
      <c r="D3978" s="5"/>
    </row>
    <row r="3979" spans="1:4" x14ac:dyDescent="0.25">
      <c r="A3979" s="33"/>
      <c r="D3979" s="5"/>
    </row>
    <row r="3980" spans="1:4" x14ac:dyDescent="0.25">
      <c r="A3980" s="33"/>
      <c r="D3980" s="5"/>
    </row>
    <row r="3981" spans="1:4" x14ac:dyDescent="0.25">
      <c r="A3981" s="33"/>
      <c r="D3981" s="5"/>
    </row>
    <row r="3982" spans="1:4" x14ac:dyDescent="0.25">
      <c r="A3982" s="33"/>
      <c r="D3982" s="5"/>
    </row>
    <row r="3983" spans="1:4" x14ac:dyDescent="0.25">
      <c r="A3983" s="33"/>
      <c r="D3983" s="5"/>
    </row>
    <row r="3984" spans="1:4" x14ac:dyDescent="0.25">
      <c r="A3984" s="33"/>
      <c r="D3984" s="5"/>
    </row>
    <row r="3985" spans="1:4" x14ac:dyDescent="0.25">
      <c r="A3985" s="33"/>
      <c r="D3985" s="5"/>
    </row>
    <row r="3986" spans="1:4" x14ac:dyDescent="0.25">
      <c r="A3986" s="33"/>
      <c r="D3986" s="5"/>
    </row>
    <row r="3987" spans="1:4" x14ac:dyDescent="0.25">
      <c r="A3987" s="33"/>
      <c r="D3987" s="5"/>
    </row>
    <row r="3988" spans="1:4" x14ac:dyDescent="0.25">
      <c r="A3988" s="33"/>
      <c r="D3988" s="5"/>
    </row>
    <row r="3989" spans="1:4" x14ac:dyDescent="0.25">
      <c r="A3989" s="33"/>
      <c r="D3989" s="5"/>
    </row>
    <row r="3990" spans="1:4" x14ac:dyDescent="0.25">
      <c r="A3990" s="33"/>
      <c r="D3990" s="5"/>
    </row>
    <row r="3991" spans="1:4" x14ac:dyDescent="0.25">
      <c r="A3991" s="33"/>
      <c r="D3991" s="5"/>
    </row>
    <row r="3992" spans="1:4" x14ac:dyDescent="0.25">
      <c r="A3992" s="33"/>
      <c r="D3992" s="5"/>
    </row>
    <row r="3993" spans="1:4" x14ac:dyDescent="0.25">
      <c r="A3993" s="33"/>
      <c r="D3993" s="5"/>
    </row>
    <row r="3994" spans="1:4" x14ac:dyDescent="0.25">
      <c r="A3994" s="33"/>
      <c r="D3994" s="5"/>
    </row>
    <row r="3995" spans="1:4" x14ac:dyDescent="0.25">
      <c r="A3995" s="33"/>
      <c r="D3995" s="5"/>
    </row>
    <row r="3996" spans="1:4" x14ac:dyDescent="0.25">
      <c r="A3996" s="33"/>
      <c r="D3996" s="5"/>
    </row>
    <row r="3997" spans="1:4" x14ac:dyDescent="0.25">
      <c r="A3997" s="33"/>
      <c r="D3997" s="5"/>
    </row>
    <row r="3998" spans="1:4" x14ac:dyDescent="0.25">
      <c r="A3998" s="33"/>
      <c r="D3998" s="5"/>
    </row>
    <row r="3999" spans="1:4" x14ac:dyDescent="0.25">
      <c r="A3999" s="33"/>
      <c r="D3999" s="5"/>
    </row>
    <row r="4000" spans="1:4" x14ac:dyDescent="0.25">
      <c r="A4000" s="33"/>
      <c r="D4000" s="5"/>
    </row>
    <row r="4001" spans="1:4" x14ac:dyDescent="0.25">
      <c r="A4001" s="33"/>
      <c r="D4001" s="5"/>
    </row>
    <row r="4002" spans="1:4" x14ac:dyDescent="0.25">
      <c r="A4002" s="33"/>
      <c r="D4002" s="5"/>
    </row>
    <row r="4003" spans="1:4" x14ac:dyDescent="0.25">
      <c r="A4003" s="33"/>
      <c r="D4003" s="5"/>
    </row>
    <row r="4004" spans="1:4" x14ac:dyDescent="0.25">
      <c r="A4004" s="33"/>
      <c r="D4004" s="5"/>
    </row>
    <row r="4005" spans="1:4" x14ac:dyDescent="0.25">
      <c r="A4005" s="33"/>
      <c r="D4005" s="5"/>
    </row>
    <row r="4006" spans="1:4" x14ac:dyDescent="0.25">
      <c r="A4006" s="33"/>
      <c r="D4006" s="5"/>
    </row>
    <row r="4007" spans="1:4" x14ac:dyDescent="0.25">
      <c r="A4007" s="33"/>
      <c r="D4007" s="5"/>
    </row>
    <row r="4008" spans="1:4" x14ac:dyDescent="0.25">
      <c r="A4008" s="33"/>
      <c r="D4008" s="5"/>
    </row>
    <row r="4009" spans="1:4" x14ac:dyDescent="0.25">
      <c r="A4009" s="33"/>
      <c r="D4009" s="5"/>
    </row>
    <row r="4010" spans="1:4" x14ac:dyDescent="0.25">
      <c r="A4010" s="33"/>
      <c r="D4010" s="5"/>
    </row>
    <row r="4011" spans="1:4" x14ac:dyDescent="0.25">
      <c r="A4011" s="33"/>
      <c r="D4011" s="5"/>
    </row>
    <row r="4012" spans="1:4" x14ac:dyDescent="0.25">
      <c r="A4012" s="33"/>
      <c r="D4012" s="5"/>
    </row>
    <row r="4013" spans="1:4" x14ac:dyDescent="0.25">
      <c r="A4013" s="33"/>
      <c r="D4013" s="5"/>
    </row>
    <row r="4014" spans="1:4" x14ac:dyDescent="0.25">
      <c r="A4014" s="33"/>
      <c r="D4014" s="5"/>
    </row>
    <row r="4015" spans="1:4" x14ac:dyDescent="0.25">
      <c r="A4015" s="33"/>
      <c r="D4015" s="5"/>
    </row>
    <row r="4016" spans="1:4" x14ac:dyDescent="0.25">
      <c r="A4016" s="33"/>
      <c r="D4016" s="5"/>
    </row>
    <row r="4017" spans="1:4" x14ac:dyDescent="0.25">
      <c r="A4017" s="33"/>
      <c r="D4017" s="5"/>
    </row>
    <row r="4018" spans="1:4" x14ac:dyDescent="0.25">
      <c r="A4018" s="33"/>
      <c r="D4018" s="5"/>
    </row>
    <row r="4019" spans="1:4" x14ac:dyDescent="0.25">
      <c r="A4019" s="33"/>
      <c r="D4019" s="5"/>
    </row>
    <row r="4020" spans="1:4" x14ac:dyDescent="0.25">
      <c r="A4020" s="33"/>
      <c r="D4020" s="5"/>
    </row>
    <row r="4021" spans="1:4" x14ac:dyDescent="0.25">
      <c r="A4021" s="33"/>
      <c r="D4021" s="5"/>
    </row>
    <row r="4022" spans="1:4" x14ac:dyDescent="0.25">
      <c r="A4022" s="33"/>
      <c r="D4022" s="5"/>
    </row>
    <row r="4023" spans="1:4" x14ac:dyDescent="0.25">
      <c r="A4023" s="33"/>
      <c r="D4023" s="5"/>
    </row>
    <row r="4024" spans="1:4" x14ac:dyDescent="0.25">
      <c r="A4024" s="33"/>
      <c r="D4024" s="5"/>
    </row>
    <row r="4025" spans="1:4" x14ac:dyDescent="0.25">
      <c r="A4025" s="33"/>
      <c r="D4025" s="5"/>
    </row>
    <row r="4026" spans="1:4" x14ac:dyDescent="0.25">
      <c r="A4026" s="33"/>
      <c r="D4026" s="5"/>
    </row>
    <row r="4027" spans="1:4" x14ac:dyDescent="0.25">
      <c r="A4027" s="33"/>
      <c r="D4027" s="5"/>
    </row>
    <row r="4028" spans="1:4" x14ac:dyDescent="0.25">
      <c r="A4028" s="33"/>
      <c r="D4028" s="5"/>
    </row>
    <row r="4029" spans="1:4" x14ac:dyDescent="0.25">
      <c r="A4029" s="33"/>
      <c r="D4029" s="5"/>
    </row>
    <row r="4030" spans="1:4" x14ac:dyDescent="0.25">
      <c r="A4030" s="33"/>
      <c r="D4030" s="5"/>
    </row>
    <row r="4031" spans="1:4" x14ac:dyDescent="0.25">
      <c r="A4031" s="33"/>
      <c r="D4031" s="5"/>
    </row>
    <row r="4032" spans="1:4" x14ac:dyDescent="0.25">
      <c r="A4032" s="33"/>
      <c r="D4032" s="5"/>
    </row>
    <row r="4033" spans="1:4" x14ac:dyDescent="0.25">
      <c r="A4033" s="33"/>
      <c r="D4033" s="5"/>
    </row>
    <row r="4034" spans="1:4" x14ac:dyDescent="0.25">
      <c r="A4034" s="33"/>
      <c r="D4034" s="5"/>
    </row>
    <row r="4035" spans="1:4" x14ac:dyDescent="0.25">
      <c r="A4035" s="33"/>
      <c r="D4035" s="5"/>
    </row>
    <row r="4036" spans="1:4" x14ac:dyDescent="0.25">
      <c r="A4036" s="33"/>
      <c r="D4036" s="5"/>
    </row>
    <row r="4037" spans="1:4" x14ac:dyDescent="0.25">
      <c r="A4037" s="33"/>
      <c r="D4037" s="5"/>
    </row>
    <row r="4038" spans="1:4" x14ac:dyDescent="0.25">
      <c r="A4038" s="33"/>
      <c r="D4038" s="5"/>
    </row>
    <row r="4039" spans="1:4" x14ac:dyDescent="0.25">
      <c r="A4039" s="33"/>
      <c r="D4039" s="5"/>
    </row>
    <row r="4040" spans="1:4" x14ac:dyDescent="0.25">
      <c r="A4040" s="33"/>
      <c r="D4040" s="5"/>
    </row>
    <row r="4041" spans="1:4" x14ac:dyDescent="0.25">
      <c r="A4041" s="33"/>
      <c r="D4041" s="5"/>
    </row>
    <row r="4042" spans="1:4" x14ac:dyDescent="0.25">
      <c r="A4042" s="33"/>
      <c r="D4042" s="5"/>
    </row>
    <row r="4043" spans="1:4" x14ac:dyDescent="0.25">
      <c r="A4043" s="33"/>
      <c r="D4043" s="5"/>
    </row>
    <row r="4044" spans="1:4" x14ac:dyDescent="0.25">
      <c r="A4044" s="33"/>
      <c r="D4044" s="5"/>
    </row>
    <row r="4045" spans="1:4" x14ac:dyDescent="0.25">
      <c r="A4045" s="33"/>
      <c r="D4045" s="5"/>
    </row>
    <row r="4046" spans="1:4" x14ac:dyDescent="0.25">
      <c r="A4046" s="33"/>
      <c r="D4046" s="5"/>
    </row>
    <row r="4047" spans="1:4" x14ac:dyDescent="0.25">
      <c r="A4047" s="33"/>
      <c r="D4047" s="5"/>
    </row>
    <row r="4048" spans="1:4" x14ac:dyDescent="0.25">
      <c r="A4048" s="33"/>
      <c r="D4048" s="5"/>
    </row>
    <row r="4049" spans="1:4" x14ac:dyDescent="0.25">
      <c r="A4049" s="33"/>
      <c r="D4049" s="5"/>
    </row>
    <row r="4050" spans="1:4" x14ac:dyDescent="0.25">
      <c r="A4050" s="33"/>
      <c r="D4050" s="5"/>
    </row>
    <row r="4051" spans="1:4" x14ac:dyDescent="0.25">
      <c r="A4051" s="33"/>
      <c r="D4051" s="5"/>
    </row>
    <row r="4052" spans="1:4" x14ac:dyDescent="0.25">
      <c r="A4052" s="33"/>
      <c r="D4052" s="5"/>
    </row>
    <row r="4053" spans="1:4" x14ac:dyDescent="0.25">
      <c r="A4053" s="33"/>
      <c r="D4053" s="5"/>
    </row>
    <row r="4054" spans="1:4" x14ac:dyDescent="0.25">
      <c r="A4054" s="33"/>
      <c r="D4054" s="5"/>
    </row>
    <row r="4055" spans="1:4" x14ac:dyDescent="0.25">
      <c r="A4055" s="33"/>
      <c r="D4055" s="5"/>
    </row>
    <row r="4056" spans="1:4" x14ac:dyDescent="0.25">
      <c r="A4056" s="33"/>
      <c r="D4056" s="5"/>
    </row>
    <row r="4057" spans="1:4" x14ac:dyDescent="0.25">
      <c r="A4057" s="33"/>
      <c r="D4057" s="5"/>
    </row>
    <row r="4058" spans="1:4" x14ac:dyDescent="0.25">
      <c r="A4058" s="33"/>
      <c r="D4058" s="5"/>
    </row>
    <row r="4059" spans="1:4" x14ac:dyDescent="0.25">
      <c r="A4059" s="33"/>
      <c r="D4059" s="5"/>
    </row>
    <row r="4060" spans="1:4" x14ac:dyDescent="0.25">
      <c r="A4060" s="33"/>
      <c r="D4060" s="5"/>
    </row>
    <row r="4061" spans="1:4" x14ac:dyDescent="0.25">
      <c r="A4061" s="33"/>
      <c r="D4061" s="5"/>
    </row>
    <row r="4062" spans="1:4" x14ac:dyDescent="0.25">
      <c r="A4062" s="33"/>
      <c r="D4062" s="5"/>
    </row>
    <row r="4063" spans="1:4" x14ac:dyDescent="0.25">
      <c r="A4063" s="33"/>
      <c r="D4063" s="5"/>
    </row>
    <row r="4064" spans="1:4" x14ac:dyDescent="0.25">
      <c r="A4064" s="33"/>
      <c r="D4064" s="5"/>
    </row>
    <row r="4065" spans="1:4" x14ac:dyDescent="0.25">
      <c r="A4065" s="33"/>
      <c r="D4065" s="5"/>
    </row>
    <row r="4066" spans="1:4" x14ac:dyDescent="0.25">
      <c r="A4066" s="33"/>
      <c r="D4066" s="5"/>
    </row>
    <row r="4067" spans="1:4" x14ac:dyDescent="0.25">
      <c r="A4067" s="33"/>
      <c r="D4067" s="5"/>
    </row>
    <row r="4068" spans="1:4" x14ac:dyDescent="0.25">
      <c r="A4068" s="33"/>
      <c r="D4068" s="5"/>
    </row>
    <row r="4069" spans="1:4" x14ac:dyDescent="0.25">
      <c r="A4069" s="33"/>
      <c r="D4069" s="5"/>
    </row>
    <row r="4070" spans="1:4" x14ac:dyDescent="0.25">
      <c r="A4070" s="33"/>
      <c r="D4070" s="5"/>
    </row>
    <row r="4071" spans="1:4" x14ac:dyDescent="0.25">
      <c r="A4071" s="33"/>
      <c r="D4071" s="5"/>
    </row>
    <row r="4072" spans="1:4" x14ac:dyDescent="0.25">
      <c r="A4072" s="33"/>
      <c r="D4072" s="5"/>
    </row>
    <row r="4073" spans="1:4" x14ac:dyDescent="0.25">
      <c r="A4073" s="33"/>
      <c r="D4073" s="5"/>
    </row>
    <row r="4074" spans="1:4" x14ac:dyDescent="0.25">
      <c r="A4074" s="33"/>
      <c r="D4074" s="5"/>
    </row>
    <row r="4075" spans="1:4" x14ac:dyDescent="0.25">
      <c r="A4075" s="33"/>
      <c r="D4075" s="5"/>
    </row>
    <row r="4076" spans="1:4" x14ac:dyDescent="0.25">
      <c r="A4076" s="33"/>
      <c r="D4076" s="5"/>
    </row>
    <row r="4077" spans="1:4" x14ac:dyDescent="0.25">
      <c r="A4077" s="33"/>
      <c r="D4077" s="5"/>
    </row>
    <row r="4078" spans="1:4" x14ac:dyDescent="0.25">
      <c r="A4078" s="33"/>
      <c r="D4078" s="5"/>
    </row>
    <row r="4079" spans="1:4" x14ac:dyDescent="0.25">
      <c r="A4079" s="33"/>
      <c r="D4079" s="5"/>
    </row>
    <row r="4080" spans="1:4" x14ac:dyDescent="0.25">
      <c r="A4080" s="33"/>
      <c r="D4080" s="5"/>
    </row>
    <row r="4081" spans="1:4" x14ac:dyDescent="0.25">
      <c r="A4081" s="33"/>
      <c r="D4081" s="5"/>
    </row>
    <row r="4082" spans="1:4" x14ac:dyDescent="0.25">
      <c r="A4082" s="33"/>
      <c r="D4082" s="5"/>
    </row>
    <row r="4083" spans="1:4" x14ac:dyDescent="0.25">
      <c r="A4083" s="33"/>
      <c r="D4083" s="5"/>
    </row>
    <row r="4084" spans="1:4" x14ac:dyDescent="0.25">
      <c r="A4084" s="33"/>
      <c r="D4084" s="5"/>
    </row>
    <row r="4085" spans="1:4" x14ac:dyDescent="0.25">
      <c r="A4085" s="33"/>
      <c r="D4085" s="5"/>
    </row>
    <row r="4086" spans="1:4" x14ac:dyDescent="0.25">
      <c r="A4086" s="33"/>
      <c r="D4086" s="5"/>
    </row>
    <row r="4087" spans="1:4" x14ac:dyDescent="0.25">
      <c r="A4087" s="33"/>
      <c r="D4087" s="5"/>
    </row>
    <row r="4088" spans="1:4" x14ac:dyDescent="0.25">
      <c r="A4088" s="33"/>
      <c r="D4088" s="5"/>
    </row>
    <row r="4089" spans="1:4" x14ac:dyDescent="0.25">
      <c r="A4089" s="33"/>
      <c r="D4089" s="5"/>
    </row>
    <row r="4090" spans="1:4" x14ac:dyDescent="0.25">
      <c r="A4090" s="33"/>
      <c r="D4090" s="5"/>
    </row>
    <row r="4091" spans="1:4" x14ac:dyDescent="0.25">
      <c r="A4091" s="33"/>
      <c r="D4091" s="5"/>
    </row>
    <row r="4092" spans="1:4" x14ac:dyDescent="0.25">
      <c r="A4092" s="33"/>
      <c r="D4092" s="5"/>
    </row>
    <row r="4093" spans="1:4" x14ac:dyDescent="0.25">
      <c r="A4093" s="33"/>
      <c r="D4093" s="5"/>
    </row>
    <row r="4094" spans="1:4" x14ac:dyDescent="0.25">
      <c r="A4094" s="33"/>
      <c r="D4094" s="5"/>
    </row>
    <row r="4095" spans="1:4" x14ac:dyDescent="0.25">
      <c r="A4095" s="33"/>
      <c r="D4095" s="5"/>
    </row>
    <row r="4096" spans="1:4" x14ac:dyDescent="0.25">
      <c r="A4096" s="33"/>
      <c r="D4096" s="5"/>
    </row>
    <row r="4097" spans="1:4" x14ac:dyDescent="0.25">
      <c r="A4097" s="33"/>
      <c r="D4097" s="5"/>
    </row>
    <row r="4098" spans="1:4" x14ac:dyDescent="0.25">
      <c r="A4098" s="33"/>
      <c r="D4098" s="5"/>
    </row>
    <row r="4099" spans="1:4" x14ac:dyDescent="0.25">
      <c r="A4099" s="33"/>
      <c r="D4099" s="5"/>
    </row>
    <row r="4100" spans="1:4" x14ac:dyDescent="0.25">
      <c r="A4100" s="33"/>
      <c r="D4100" s="5"/>
    </row>
    <row r="4101" spans="1:4" x14ac:dyDescent="0.25">
      <c r="A4101" s="33"/>
      <c r="D4101" s="5"/>
    </row>
    <row r="4102" spans="1:4" x14ac:dyDescent="0.25">
      <c r="A4102" s="33"/>
      <c r="D4102" s="5"/>
    </row>
    <row r="4103" spans="1:4" x14ac:dyDescent="0.25">
      <c r="A4103" s="33"/>
      <c r="D4103" s="5"/>
    </row>
    <row r="4104" spans="1:4" x14ac:dyDescent="0.25">
      <c r="A4104" s="33"/>
      <c r="D4104" s="5"/>
    </row>
    <row r="4105" spans="1:4" x14ac:dyDescent="0.25">
      <c r="A4105" s="33"/>
      <c r="D4105" s="5"/>
    </row>
    <row r="4106" spans="1:4" x14ac:dyDescent="0.25">
      <c r="A4106" s="33"/>
      <c r="D4106" s="5"/>
    </row>
    <row r="4107" spans="1:4" x14ac:dyDescent="0.25">
      <c r="A4107" s="33"/>
      <c r="D4107" s="5"/>
    </row>
    <row r="4108" spans="1:4" x14ac:dyDescent="0.25">
      <c r="A4108" s="33"/>
      <c r="D4108" s="5"/>
    </row>
    <row r="4109" spans="1:4" x14ac:dyDescent="0.25">
      <c r="A4109" s="33"/>
      <c r="D4109" s="5"/>
    </row>
    <row r="4110" spans="1:4" x14ac:dyDescent="0.25">
      <c r="A4110" s="33"/>
      <c r="D4110" s="5"/>
    </row>
    <row r="4111" spans="1:4" x14ac:dyDescent="0.25">
      <c r="A4111" s="33"/>
      <c r="D4111" s="5"/>
    </row>
    <row r="4112" spans="1:4" x14ac:dyDescent="0.25">
      <c r="A4112" s="33"/>
      <c r="D4112" s="5"/>
    </row>
    <row r="4113" spans="1:4" x14ac:dyDescent="0.25">
      <c r="A4113" s="33"/>
      <c r="D4113" s="5"/>
    </row>
    <row r="4114" spans="1:4" x14ac:dyDescent="0.25">
      <c r="A4114" s="33"/>
      <c r="D4114" s="5"/>
    </row>
    <row r="4115" spans="1:4" x14ac:dyDescent="0.25">
      <c r="A4115" s="33"/>
      <c r="D4115" s="5"/>
    </row>
    <row r="4116" spans="1:4" x14ac:dyDescent="0.25">
      <c r="A4116" s="33"/>
      <c r="D4116" s="5"/>
    </row>
    <row r="4117" spans="1:4" x14ac:dyDescent="0.25">
      <c r="A4117" s="33"/>
      <c r="D4117" s="5"/>
    </row>
    <row r="4118" spans="1:4" x14ac:dyDescent="0.25">
      <c r="A4118" s="33"/>
      <c r="D4118" s="5"/>
    </row>
    <row r="4119" spans="1:4" x14ac:dyDescent="0.25">
      <c r="A4119" s="33"/>
      <c r="D4119" s="5"/>
    </row>
    <row r="4120" spans="1:4" x14ac:dyDescent="0.25">
      <c r="A4120" s="33"/>
      <c r="D4120" s="5"/>
    </row>
    <row r="4121" spans="1:4" x14ac:dyDescent="0.25">
      <c r="A4121" s="33"/>
      <c r="D4121" s="5"/>
    </row>
    <row r="4122" spans="1:4" x14ac:dyDescent="0.25">
      <c r="A4122" s="33"/>
      <c r="D4122" s="5"/>
    </row>
    <row r="4123" spans="1:4" x14ac:dyDescent="0.25">
      <c r="A4123" s="33"/>
      <c r="D4123" s="5"/>
    </row>
    <row r="4124" spans="1:4" x14ac:dyDescent="0.25">
      <c r="A4124" s="33"/>
      <c r="D4124" s="5"/>
    </row>
    <row r="4125" spans="1:4" x14ac:dyDescent="0.25">
      <c r="A4125" s="33"/>
      <c r="D4125" s="5"/>
    </row>
    <row r="4126" spans="1:4" x14ac:dyDescent="0.25">
      <c r="A4126" s="33"/>
      <c r="D4126" s="5"/>
    </row>
    <row r="4127" spans="1:4" x14ac:dyDescent="0.25">
      <c r="A4127" s="33"/>
      <c r="D4127" s="5"/>
    </row>
    <row r="4128" spans="1:4" x14ac:dyDescent="0.25">
      <c r="A4128" s="33"/>
      <c r="D4128" s="5"/>
    </row>
    <row r="4129" spans="1:4" x14ac:dyDescent="0.25">
      <c r="A4129" s="33"/>
      <c r="D4129" s="5"/>
    </row>
    <row r="4130" spans="1:4" x14ac:dyDescent="0.25">
      <c r="A4130" s="33"/>
      <c r="D4130" s="5"/>
    </row>
    <row r="4131" spans="1:4" x14ac:dyDescent="0.25">
      <c r="A4131" s="33"/>
      <c r="D4131" s="5"/>
    </row>
    <row r="4132" spans="1:4" x14ac:dyDescent="0.25">
      <c r="A4132" s="33"/>
      <c r="D4132" s="5"/>
    </row>
    <row r="4133" spans="1:4" x14ac:dyDescent="0.25">
      <c r="A4133" s="33"/>
      <c r="D4133" s="5"/>
    </row>
    <row r="4134" spans="1:4" x14ac:dyDescent="0.25">
      <c r="A4134" s="33"/>
      <c r="D4134" s="5"/>
    </row>
    <row r="4135" spans="1:4" x14ac:dyDescent="0.25">
      <c r="A4135" s="33"/>
      <c r="D4135" s="5"/>
    </row>
    <row r="4136" spans="1:4" x14ac:dyDescent="0.25">
      <c r="A4136" s="33"/>
      <c r="D4136" s="5"/>
    </row>
    <row r="4137" spans="1:4" x14ac:dyDescent="0.25">
      <c r="A4137" s="33"/>
      <c r="D4137" s="5"/>
    </row>
    <row r="4138" spans="1:4" x14ac:dyDescent="0.25">
      <c r="A4138" s="33"/>
      <c r="D4138" s="5"/>
    </row>
    <row r="4139" spans="1:4" x14ac:dyDescent="0.25">
      <c r="A4139" s="33"/>
      <c r="D4139" s="5"/>
    </row>
    <row r="4140" spans="1:4" x14ac:dyDescent="0.25">
      <c r="A4140" s="33"/>
      <c r="D4140" s="5"/>
    </row>
    <row r="4141" spans="1:4" x14ac:dyDescent="0.25">
      <c r="A4141" s="33"/>
      <c r="D4141" s="5"/>
    </row>
    <row r="4142" spans="1:4" x14ac:dyDescent="0.25">
      <c r="A4142" s="33"/>
      <c r="D4142" s="5"/>
    </row>
    <row r="4143" spans="1:4" x14ac:dyDescent="0.25">
      <c r="A4143" s="33"/>
      <c r="D4143" s="5"/>
    </row>
    <row r="4144" spans="1:4" x14ac:dyDescent="0.25">
      <c r="A4144" s="33"/>
      <c r="D4144" s="5"/>
    </row>
    <row r="4145" spans="1:4" x14ac:dyDescent="0.25">
      <c r="A4145" s="33"/>
      <c r="D4145" s="5"/>
    </row>
    <row r="4146" spans="1:4" x14ac:dyDescent="0.25">
      <c r="A4146" s="33"/>
      <c r="D4146" s="5"/>
    </row>
    <row r="4147" spans="1:4" x14ac:dyDescent="0.25">
      <c r="A4147" s="33"/>
      <c r="D4147" s="5"/>
    </row>
    <row r="4148" spans="1:4" x14ac:dyDescent="0.25">
      <c r="A4148" s="33"/>
      <c r="D4148" s="5"/>
    </row>
    <row r="4149" spans="1:4" x14ac:dyDescent="0.25">
      <c r="A4149" s="33"/>
      <c r="D4149" s="5"/>
    </row>
    <row r="4150" spans="1:4" x14ac:dyDescent="0.25">
      <c r="A4150" s="33"/>
      <c r="D4150" s="5"/>
    </row>
    <row r="4151" spans="1:4" x14ac:dyDescent="0.25">
      <c r="A4151" s="33"/>
      <c r="D4151" s="5"/>
    </row>
    <row r="4152" spans="1:4" x14ac:dyDescent="0.25">
      <c r="A4152" s="33"/>
      <c r="D4152" s="5"/>
    </row>
    <row r="4153" spans="1:4" x14ac:dyDescent="0.25">
      <c r="A4153" s="33"/>
      <c r="D4153" s="5"/>
    </row>
    <row r="4154" spans="1:4" x14ac:dyDescent="0.25">
      <c r="A4154" s="33"/>
      <c r="D4154" s="5"/>
    </row>
    <row r="4155" spans="1:4" x14ac:dyDescent="0.25">
      <c r="A4155" s="33"/>
      <c r="D4155" s="5"/>
    </row>
    <row r="4156" spans="1:4" x14ac:dyDescent="0.25">
      <c r="A4156" s="33"/>
      <c r="D4156" s="5"/>
    </row>
    <row r="4157" spans="1:4" x14ac:dyDescent="0.25">
      <c r="A4157" s="33"/>
      <c r="D4157" s="5"/>
    </row>
    <row r="4158" spans="1:4" x14ac:dyDescent="0.25">
      <c r="A4158" s="33"/>
      <c r="D4158" s="5"/>
    </row>
    <row r="4159" spans="1:4" x14ac:dyDescent="0.25">
      <c r="A4159" s="33"/>
      <c r="D4159" s="5"/>
    </row>
    <row r="4160" spans="1:4" x14ac:dyDescent="0.25">
      <c r="A4160" s="33"/>
      <c r="D4160" s="5"/>
    </row>
    <row r="4161" spans="1:4" x14ac:dyDescent="0.25">
      <c r="A4161" s="33"/>
      <c r="D4161" s="5"/>
    </row>
    <row r="4162" spans="1:4" x14ac:dyDescent="0.25">
      <c r="A4162" s="33"/>
      <c r="D4162" s="5"/>
    </row>
    <row r="4163" spans="1:4" x14ac:dyDescent="0.25">
      <c r="A4163" s="33"/>
      <c r="D4163" s="5"/>
    </row>
    <row r="4164" spans="1:4" x14ac:dyDescent="0.25">
      <c r="A4164" s="33"/>
      <c r="D4164" s="5"/>
    </row>
    <row r="4165" spans="1:4" x14ac:dyDescent="0.25">
      <c r="A4165" s="33"/>
      <c r="D4165" s="5"/>
    </row>
    <row r="4166" spans="1:4" x14ac:dyDescent="0.25">
      <c r="A4166" s="33"/>
      <c r="D4166" s="5"/>
    </row>
    <row r="4167" spans="1:4" x14ac:dyDescent="0.25">
      <c r="A4167" s="33"/>
      <c r="D4167" s="5"/>
    </row>
    <row r="4168" spans="1:4" x14ac:dyDescent="0.25">
      <c r="A4168" s="33"/>
      <c r="D4168" s="5"/>
    </row>
    <row r="4169" spans="1:4" x14ac:dyDescent="0.25">
      <c r="A4169" s="33"/>
      <c r="D4169" s="5"/>
    </row>
    <row r="4170" spans="1:4" x14ac:dyDescent="0.25">
      <c r="A4170" s="33"/>
      <c r="D4170" s="5"/>
    </row>
    <row r="4171" spans="1:4" x14ac:dyDescent="0.25">
      <c r="A4171" s="33"/>
      <c r="D4171" s="5"/>
    </row>
    <row r="4172" spans="1:4" x14ac:dyDescent="0.25">
      <c r="A4172" s="33"/>
      <c r="D4172" s="5"/>
    </row>
    <row r="4173" spans="1:4" x14ac:dyDescent="0.25">
      <c r="A4173" s="33"/>
      <c r="D4173" s="5"/>
    </row>
    <row r="4174" spans="1:4" x14ac:dyDescent="0.25">
      <c r="A4174" s="33"/>
      <c r="D4174" s="5"/>
    </row>
    <row r="4175" spans="1:4" x14ac:dyDescent="0.25">
      <c r="A4175" s="33"/>
      <c r="D4175" s="5"/>
    </row>
    <row r="4176" spans="1:4" x14ac:dyDescent="0.25">
      <c r="A4176" s="33"/>
      <c r="D4176" s="5"/>
    </row>
    <row r="4177" spans="1:4" x14ac:dyDescent="0.25">
      <c r="A4177" s="33"/>
      <c r="D4177" s="5"/>
    </row>
    <row r="4178" spans="1:4" x14ac:dyDescent="0.25">
      <c r="A4178" s="33"/>
      <c r="D4178" s="5"/>
    </row>
    <row r="4179" spans="1:4" x14ac:dyDescent="0.25">
      <c r="A4179" s="33"/>
      <c r="D4179" s="5"/>
    </row>
    <row r="4180" spans="1:4" x14ac:dyDescent="0.25">
      <c r="A4180" s="33"/>
      <c r="D4180" s="5"/>
    </row>
    <row r="4181" spans="1:4" x14ac:dyDescent="0.25">
      <c r="A4181" s="33"/>
      <c r="D4181" s="5"/>
    </row>
    <row r="4182" spans="1:4" x14ac:dyDescent="0.25">
      <c r="A4182" s="33"/>
      <c r="D4182" s="5"/>
    </row>
    <row r="4183" spans="1:4" x14ac:dyDescent="0.25">
      <c r="A4183" s="33"/>
      <c r="D4183" s="5"/>
    </row>
    <row r="4184" spans="1:4" x14ac:dyDescent="0.25">
      <c r="A4184" s="33"/>
      <c r="D4184" s="5"/>
    </row>
    <row r="4185" spans="1:4" x14ac:dyDescent="0.25">
      <c r="A4185" s="33"/>
      <c r="D4185" s="5"/>
    </row>
    <row r="4186" spans="1:4" x14ac:dyDescent="0.25">
      <c r="A4186" s="33"/>
      <c r="D4186" s="5"/>
    </row>
    <row r="4187" spans="1:4" x14ac:dyDescent="0.25">
      <c r="A4187" s="33"/>
      <c r="D4187" s="5"/>
    </row>
    <row r="4188" spans="1:4" x14ac:dyDescent="0.25">
      <c r="A4188" s="33"/>
      <c r="D4188" s="5"/>
    </row>
    <row r="4189" spans="1:4" x14ac:dyDescent="0.25">
      <c r="A4189" s="33"/>
      <c r="D4189" s="5"/>
    </row>
    <row r="4190" spans="1:4" x14ac:dyDescent="0.25">
      <c r="A4190" s="33"/>
      <c r="D4190" s="5"/>
    </row>
    <row r="4191" spans="1:4" x14ac:dyDescent="0.25">
      <c r="A4191" s="33"/>
      <c r="D4191" s="5"/>
    </row>
    <row r="4192" spans="1:4" x14ac:dyDescent="0.25">
      <c r="A4192" s="33"/>
      <c r="D4192" s="5"/>
    </row>
    <row r="4193" spans="1:4" x14ac:dyDescent="0.25">
      <c r="A4193" s="33"/>
      <c r="D4193" s="5"/>
    </row>
    <row r="4194" spans="1:4" x14ac:dyDescent="0.25">
      <c r="A4194" s="33"/>
      <c r="D4194" s="5"/>
    </row>
    <row r="4195" spans="1:4" x14ac:dyDescent="0.25">
      <c r="A4195" s="33"/>
      <c r="D4195" s="5"/>
    </row>
    <row r="4196" spans="1:4" x14ac:dyDescent="0.25">
      <c r="A4196" s="33"/>
      <c r="D4196" s="5"/>
    </row>
    <row r="4197" spans="1:4" x14ac:dyDescent="0.25">
      <c r="A4197" s="33"/>
      <c r="D4197" s="5"/>
    </row>
    <row r="4198" spans="1:4" x14ac:dyDescent="0.25">
      <c r="A4198" s="33"/>
      <c r="D4198" s="5"/>
    </row>
    <row r="4199" spans="1:4" x14ac:dyDescent="0.25">
      <c r="A4199" s="33"/>
      <c r="D4199" s="5"/>
    </row>
    <row r="4200" spans="1:4" x14ac:dyDescent="0.25">
      <c r="A4200" s="33"/>
      <c r="D4200" s="5"/>
    </row>
    <row r="4201" spans="1:4" x14ac:dyDescent="0.25">
      <c r="A4201" s="33"/>
      <c r="D4201" s="5"/>
    </row>
    <row r="4202" spans="1:4" x14ac:dyDescent="0.25">
      <c r="A4202" s="33"/>
      <c r="D4202" s="5"/>
    </row>
    <row r="4203" spans="1:4" x14ac:dyDescent="0.25">
      <c r="A4203" s="33"/>
      <c r="D4203" s="5"/>
    </row>
    <row r="4204" spans="1:4" x14ac:dyDescent="0.25">
      <c r="A4204" s="33"/>
      <c r="D4204" s="5"/>
    </row>
    <row r="4205" spans="1:4" x14ac:dyDescent="0.25">
      <c r="A4205" s="33"/>
      <c r="D4205" s="5"/>
    </row>
    <row r="4206" spans="1:4" x14ac:dyDescent="0.25">
      <c r="A4206" s="33"/>
      <c r="D4206" s="5"/>
    </row>
    <row r="4207" spans="1:4" x14ac:dyDescent="0.25">
      <c r="A4207" s="33"/>
      <c r="D4207" s="5"/>
    </row>
    <row r="4208" spans="1:4" x14ac:dyDescent="0.25">
      <c r="A4208" s="33"/>
      <c r="D4208" s="5"/>
    </row>
    <row r="4209" spans="1:4" x14ac:dyDescent="0.25">
      <c r="A4209" s="33"/>
      <c r="D4209" s="5"/>
    </row>
    <row r="4210" spans="1:4" x14ac:dyDescent="0.25">
      <c r="A4210" s="33"/>
      <c r="D4210" s="5"/>
    </row>
    <row r="4211" spans="1:4" x14ac:dyDescent="0.25">
      <c r="A4211" s="33"/>
      <c r="D4211" s="5"/>
    </row>
    <row r="4212" spans="1:4" x14ac:dyDescent="0.25">
      <c r="A4212" s="33"/>
      <c r="D4212" s="5"/>
    </row>
    <row r="4213" spans="1:4" x14ac:dyDescent="0.25">
      <c r="A4213" s="33"/>
      <c r="D4213" s="5"/>
    </row>
    <row r="4214" spans="1:4" x14ac:dyDescent="0.25">
      <c r="A4214" s="33"/>
      <c r="D4214" s="5"/>
    </row>
    <row r="4215" spans="1:4" x14ac:dyDescent="0.25">
      <c r="A4215" s="33"/>
      <c r="D4215" s="5"/>
    </row>
    <row r="4216" spans="1:4" x14ac:dyDescent="0.25">
      <c r="A4216" s="33"/>
      <c r="D4216" s="5"/>
    </row>
    <row r="4217" spans="1:4" x14ac:dyDescent="0.25">
      <c r="A4217" s="33"/>
      <c r="D4217" s="5"/>
    </row>
    <row r="4218" spans="1:4" x14ac:dyDescent="0.25">
      <c r="A4218" s="33"/>
      <c r="D4218" s="5"/>
    </row>
    <row r="4219" spans="1:4" x14ac:dyDescent="0.25">
      <c r="A4219" s="33"/>
      <c r="D4219" s="5"/>
    </row>
    <row r="4220" spans="1:4" x14ac:dyDescent="0.25">
      <c r="A4220" s="33"/>
      <c r="D4220" s="5"/>
    </row>
    <row r="4221" spans="1:4" x14ac:dyDescent="0.25">
      <c r="A4221" s="33"/>
      <c r="D4221" s="5"/>
    </row>
    <row r="4222" spans="1:4" x14ac:dyDescent="0.25">
      <c r="A4222" s="33"/>
      <c r="D4222" s="5"/>
    </row>
    <row r="4223" spans="1:4" x14ac:dyDescent="0.25">
      <c r="A4223" s="33"/>
      <c r="D4223" s="5"/>
    </row>
    <row r="4224" spans="1:4" x14ac:dyDescent="0.25">
      <c r="A4224" s="33"/>
      <c r="D4224" s="5"/>
    </row>
    <row r="4225" spans="1:4" x14ac:dyDescent="0.25">
      <c r="A4225" s="33"/>
      <c r="D4225" s="5"/>
    </row>
    <row r="4226" spans="1:4" x14ac:dyDescent="0.25">
      <c r="A4226" s="33"/>
      <c r="D4226" s="5"/>
    </row>
    <row r="4227" spans="1:4" x14ac:dyDescent="0.25">
      <c r="A4227" s="33"/>
      <c r="D4227" s="5"/>
    </row>
    <row r="4228" spans="1:4" x14ac:dyDescent="0.25">
      <c r="A4228" s="33"/>
      <c r="D4228" s="5"/>
    </row>
    <row r="4229" spans="1:4" x14ac:dyDescent="0.25">
      <c r="A4229" s="33"/>
      <c r="D4229" s="5"/>
    </row>
    <row r="4230" spans="1:4" x14ac:dyDescent="0.25">
      <c r="A4230" s="33"/>
      <c r="D4230" s="5"/>
    </row>
    <row r="4231" spans="1:4" x14ac:dyDescent="0.25">
      <c r="A4231" s="33"/>
      <c r="D4231" s="5"/>
    </row>
    <row r="4232" spans="1:4" x14ac:dyDescent="0.25">
      <c r="A4232" s="33"/>
      <c r="D4232" s="5"/>
    </row>
    <row r="4233" spans="1:4" x14ac:dyDescent="0.25">
      <c r="A4233" s="33"/>
      <c r="D4233" s="5"/>
    </row>
    <row r="4234" spans="1:4" x14ac:dyDescent="0.25">
      <c r="A4234" s="33"/>
      <c r="D4234" s="5"/>
    </row>
    <row r="4235" spans="1:4" x14ac:dyDescent="0.25">
      <c r="A4235" s="33"/>
      <c r="D4235" s="5"/>
    </row>
    <row r="4236" spans="1:4" x14ac:dyDescent="0.25">
      <c r="A4236" s="33"/>
      <c r="D4236" s="5"/>
    </row>
    <row r="4237" spans="1:4" x14ac:dyDescent="0.25">
      <c r="A4237" s="33"/>
      <c r="D4237" s="5"/>
    </row>
    <row r="4238" spans="1:4" x14ac:dyDescent="0.25">
      <c r="A4238" s="33"/>
      <c r="D4238" s="5"/>
    </row>
    <row r="4239" spans="1:4" x14ac:dyDescent="0.25">
      <c r="A4239" s="33"/>
      <c r="D4239" s="5"/>
    </row>
    <row r="4240" spans="1:4" x14ac:dyDescent="0.25">
      <c r="A4240" s="33"/>
      <c r="D4240" s="5"/>
    </row>
    <row r="4241" spans="1:4" x14ac:dyDescent="0.25">
      <c r="A4241" s="33"/>
      <c r="D4241" s="5"/>
    </row>
    <row r="4242" spans="1:4" x14ac:dyDescent="0.25">
      <c r="A4242" s="33"/>
      <c r="D4242" s="5"/>
    </row>
    <row r="4243" spans="1:4" x14ac:dyDescent="0.25">
      <c r="A4243" s="33"/>
      <c r="D4243" s="5"/>
    </row>
    <row r="4244" spans="1:4" x14ac:dyDescent="0.25">
      <c r="A4244" s="33"/>
      <c r="D4244" s="5"/>
    </row>
    <row r="4245" spans="1:4" x14ac:dyDescent="0.25">
      <c r="A4245" s="33"/>
      <c r="D4245" s="5"/>
    </row>
    <row r="4246" spans="1:4" x14ac:dyDescent="0.25">
      <c r="A4246" s="33"/>
      <c r="D4246" s="5"/>
    </row>
    <row r="4247" spans="1:4" x14ac:dyDescent="0.25">
      <c r="A4247" s="33"/>
      <c r="D4247" s="5"/>
    </row>
    <row r="4248" spans="1:4" x14ac:dyDescent="0.25">
      <c r="A4248" s="33"/>
      <c r="D4248" s="5"/>
    </row>
    <row r="4249" spans="1:4" x14ac:dyDescent="0.25">
      <c r="A4249" s="33"/>
      <c r="D4249" s="5"/>
    </row>
    <row r="4250" spans="1:4" x14ac:dyDescent="0.25">
      <c r="A4250" s="33"/>
      <c r="D4250" s="5"/>
    </row>
    <row r="4251" spans="1:4" x14ac:dyDescent="0.25">
      <c r="A4251" s="33"/>
      <c r="D4251" s="5"/>
    </row>
    <row r="4252" spans="1:4" x14ac:dyDescent="0.25">
      <c r="A4252" s="33"/>
      <c r="D4252" s="5"/>
    </row>
    <row r="4253" spans="1:4" x14ac:dyDescent="0.25">
      <c r="A4253" s="33"/>
      <c r="D4253" s="5"/>
    </row>
    <row r="4254" spans="1:4" x14ac:dyDescent="0.25">
      <c r="A4254" s="33"/>
      <c r="D4254" s="5"/>
    </row>
    <row r="4255" spans="1:4" x14ac:dyDescent="0.25">
      <c r="A4255" s="33"/>
      <c r="D4255" s="5"/>
    </row>
    <row r="4256" spans="1:4" x14ac:dyDescent="0.25">
      <c r="A4256" s="33"/>
      <c r="D4256" s="5"/>
    </row>
    <row r="4257" spans="1:4" x14ac:dyDescent="0.25">
      <c r="A4257" s="33"/>
      <c r="D4257" s="5"/>
    </row>
    <row r="4258" spans="1:4" x14ac:dyDescent="0.25">
      <c r="A4258" s="33"/>
      <c r="D4258" s="5"/>
    </row>
    <row r="4259" spans="1:4" x14ac:dyDescent="0.25">
      <c r="A4259" s="33"/>
      <c r="D4259" s="5"/>
    </row>
    <row r="4260" spans="1:4" x14ac:dyDescent="0.25">
      <c r="A4260" s="33"/>
      <c r="D4260" s="5"/>
    </row>
    <row r="4261" spans="1:4" x14ac:dyDescent="0.25">
      <c r="A4261" s="33"/>
      <c r="D4261" s="5"/>
    </row>
    <row r="4262" spans="1:4" x14ac:dyDescent="0.25">
      <c r="A4262" s="33"/>
      <c r="D4262" s="5"/>
    </row>
    <row r="4263" spans="1:4" x14ac:dyDescent="0.25">
      <c r="A4263" s="33"/>
      <c r="D4263" s="5"/>
    </row>
    <row r="4264" spans="1:4" x14ac:dyDescent="0.25">
      <c r="A4264" s="33"/>
      <c r="D4264" s="5"/>
    </row>
    <row r="4265" spans="1:4" x14ac:dyDescent="0.25">
      <c r="A4265" s="33"/>
      <c r="D4265" s="5"/>
    </row>
    <row r="4266" spans="1:4" x14ac:dyDescent="0.25">
      <c r="A4266" s="33"/>
      <c r="D4266" s="5"/>
    </row>
    <row r="4267" spans="1:4" x14ac:dyDescent="0.25">
      <c r="A4267" s="33"/>
      <c r="D4267" s="5"/>
    </row>
    <row r="4268" spans="1:4" x14ac:dyDescent="0.25">
      <c r="A4268" s="33"/>
      <c r="D4268" s="5"/>
    </row>
    <row r="4269" spans="1:4" x14ac:dyDescent="0.25">
      <c r="A4269" s="33"/>
      <c r="D4269" s="5"/>
    </row>
    <row r="4270" spans="1:4" x14ac:dyDescent="0.25">
      <c r="A4270" s="33"/>
      <c r="D4270" s="5"/>
    </row>
    <row r="4271" spans="1:4" x14ac:dyDescent="0.25">
      <c r="A4271" s="33"/>
      <c r="D4271" s="5"/>
    </row>
    <row r="4272" spans="1:4" x14ac:dyDescent="0.25">
      <c r="A4272" s="33"/>
      <c r="D4272" s="5"/>
    </row>
    <row r="4273" spans="1:4" x14ac:dyDescent="0.25">
      <c r="A4273" s="33"/>
      <c r="D4273" s="5"/>
    </row>
    <row r="4274" spans="1:4" x14ac:dyDescent="0.25">
      <c r="A4274" s="33"/>
      <c r="D4274" s="5"/>
    </row>
    <row r="4275" spans="1:4" x14ac:dyDescent="0.25">
      <c r="A4275" s="33"/>
      <c r="D4275" s="5"/>
    </row>
    <row r="4276" spans="1:4" x14ac:dyDescent="0.25">
      <c r="A4276" s="33"/>
      <c r="D4276" s="5"/>
    </row>
    <row r="4277" spans="1:4" x14ac:dyDescent="0.25">
      <c r="A4277" s="33"/>
      <c r="D4277" s="5"/>
    </row>
    <row r="4278" spans="1:4" x14ac:dyDescent="0.25">
      <c r="A4278" s="33"/>
      <c r="D4278" s="5"/>
    </row>
    <row r="4279" spans="1:4" x14ac:dyDescent="0.25">
      <c r="A4279" s="33"/>
      <c r="D4279" s="5"/>
    </row>
    <row r="4280" spans="1:4" x14ac:dyDescent="0.25">
      <c r="A4280" s="33"/>
      <c r="D4280" s="5"/>
    </row>
    <row r="4281" spans="1:4" x14ac:dyDescent="0.25">
      <c r="A4281" s="33"/>
      <c r="D4281" s="5"/>
    </row>
    <row r="4282" spans="1:4" x14ac:dyDescent="0.25">
      <c r="A4282" s="33"/>
    </row>
    <row r="4283" spans="1:4" x14ac:dyDescent="0.25">
      <c r="A4283" s="33"/>
    </row>
    <row r="4284" spans="1:4" x14ac:dyDescent="0.25">
      <c r="A4284" s="33"/>
    </row>
    <row r="4285" spans="1:4" x14ac:dyDescent="0.25">
      <c r="A4285" s="33"/>
    </row>
    <row r="4286" spans="1:4" x14ac:dyDescent="0.25">
      <c r="A4286" s="33"/>
    </row>
    <row r="4287" spans="1:4" x14ac:dyDescent="0.25">
      <c r="A4287" s="33"/>
    </row>
    <row r="4288" spans="1:4" x14ac:dyDescent="0.25">
      <c r="A4288" s="33"/>
    </row>
    <row r="4289" spans="1:1" x14ac:dyDescent="0.25">
      <c r="A4289" s="33"/>
    </row>
    <row r="4290" spans="1:1" x14ac:dyDescent="0.25">
      <c r="A4290" s="33"/>
    </row>
    <row r="4291" spans="1:1" x14ac:dyDescent="0.25">
      <c r="A4291" s="33"/>
    </row>
    <row r="4292" spans="1:1" x14ac:dyDescent="0.25">
      <c r="A4292" s="33"/>
    </row>
    <row r="4293" spans="1:1" x14ac:dyDescent="0.25">
      <c r="A4293" s="33"/>
    </row>
    <row r="4294" spans="1:1" x14ac:dyDescent="0.25">
      <c r="A4294" s="33"/>
    </row>
    <row r="4295" spans="1:1" x14ac:dyDescent="0.25">
      <c r="A4295" s="33"/>
    </row>
    <row r="4296" spans="1:1" x14ac:dyDescent="0.25">
      <c r="A4296" s="33"/>
    </row>
    <row r="4297" spans="1:1" x14ac:dyDescent="0.25">
      <c r="A4297" s="33"/>
    </row>
    <row r="4298" spans="1:1" x14ac:dyDescent="0.25">
      <c r="A4298" s="33"/>
    </row>
    <row r="4299" spans="1:1" x14ac:dyDescent="0.25">
      <c r="A4299" s="33"/>
    </row>
    <row r="4300" spans="1:1" x14ac:dyDescent="0.25">
      <c r="A4300" s="33"/>
    </row>
    <row r="4301" spans="1:1" x14ac:dyDescent="0.25">
      <c r="A4301" s="33"/>
    </row>
    <row r="4302" spans="1:1" x14ac:dyDescent="0.25">
      <c r="A4302" s="33"/>
    </row>
    <row r="4303" spans="1:1" x14ac:dyDescent="0.25">
      <c r="A4303" s="33"/>
    </row>
    <row r="4304" spans="1:1" x14ac:dyDescent="0.25">
      <c r="A4304" s="33"/>
    </row>
    <row r="4305" spans="1:1" x14ac:dyDescent="0.25">
      <c r="A4305" s="33"/>
    </row>
    <row r="4306" spans="1:1" x14ac:dyDescent="0.25">
      <c r="A4306" s="33"/>
    </row>
    <row r="4307" spans="1:1" x14ac:dyDescent="0.25">
      <c r="A4307" s="33"/>
    </row>
    <row r="4308" spans="1:1" x14ac:dyDescent="0.25">
      <c r="A4308" s="33"/>
    </row>
    <row r="4309" spans="1:1" x14ac:dyDescent="0.25">
      <c r="A4309" s="33"/>
    </row>
    <row r="4310" spans="1:1" x14ac:dyDescent="0.25">
      <c r="A4310" s="33"/>
    </row>
    <row r="4311" spans="1:1" x14ac:dyDescent="0.25">
      <c r="A4311" s="33"/>
    </row>
    <row r="4312" spans="1:1" x14ac:dyDescent="0.25">
      <c r="A4312" s="33"/>
    </row>
    <row r="4313" spans="1:1" x14ac:dyDescent="0.25">
      <c r="A4313" s="33"/>
    </row>
    <row r="4314" spans="1:1" x14ac:dyDescent="0.25">
      <c r="A4314" s="33"/>
    </row>
    <row r="4315" spans="1:1" x14ac:dyDescent="0.25">
      <c r="A4315" s="33"/>
    </row>
    <row r="4316" spans="1:1" x14ac:dyDescent="0.25">
      <c r="A4316" s="33"/>
    </row>
    <row r="4317" spans="1:1" x14ac:dyDescent="0.25">
      <c r="A4317" s="33"/>
    </row>
    <row r="4318" spans="1:1" x14ac:dyDescent="0.25">
      <c r="A4318" s="33"/>
    </row>
    <row r="4319" spans="1:1" x14ac:dyDescent="0.25">
      <c r="A4319" s="33"/>
    </row>
    <row r="4320" spans="1:1" x14ac:dyDescent="0.25">
      <c r="A4320" s="33"/>
    </row>
    <row r="4321" spans="1:1" x14ac:dyDescent="0.25">
      <c r="A4321" s="33"/>
    </row>
    <row r="4322" spans="1:1" x14ac:dyDescent="0.25">
      <c r="A4322" s="33"/>
    </row>
    <row r="4323" spans="1:1" x14ac:dyDescent="0.25">
      <c r="A4323" s="33"/>
    </row>
    <row r="4324" spans="1:1" x14ac:dyDescent="0.25">
      <c r="A4324" s="33"/>
    </row>
    <row r="4325" spans="1:1" x14ac:dyDescent="0.25">
      <c r="A4325" s="33"/>
    </row>
    <row r="4326" spans="1:1" x14ac:dyDescent="0.25">
      <c r="A4326" s="33"/>
    </row>
    <row r="4327" spans="1:1" x14ac:dyDescent="0.25">
      <c r="A4327" s="33"/>
    </row>
    <row r="4328" spans="1:1" x14ac:dyDescent="0.25">
      <c r="A4328" s="33"/>
    </row>
    <row r="4329" spans="1:1" x14ac:dyDescent="0.25">
      <c r="A4329" s="33"/>
    </row>
    <row r="4330" spans="1:1" x14ac:dyDescent="0.25">
      <c r="A4330" s="33"/>
    </row>
    <row r="4331" spans="1:1" x14ac:dyDescent="0.25">
      <c r="A4331" s="33"/>
    </row>
    <row r="4332" spans="1:1" x14ac:dyDescent="0.25">
      <c r="A4332" s="33"/>
    </row>
    <row r="4333" spans="1:1" x14ac:dyDescent="0.25">
      <c r="A4333" s="33"/>
    </row>
    <row r="4334" spans="1:1" x14ac:dyDescent="0.25">
      <c r="A4334" s="33"/>
    </row>
    <row r="4335" spans="1:1" x14ac:dyDescent="0.25">
      <c r="A4335" s="33"/>
    </row>
    <row r="4336" spans="1:1" x14ac:dyDescent="0.25">
      <c r="A4336" s="33"/>
    </row>
    <row r="4337" spans="1:1" x14ac:dyDescent="0.25">
      <c r="A4337" s="33"/>
    </row>
    <row r="4338" spans="1:1" x14ac:dyDescent="0.25">
      <c r="A4338" s="33"/>
    </row>
    <row r="4339" spans="1:1" x14ac:dyDescent="0.25">
      <c r="A4339" s="33"/>
    </row>
    <row r="4340" spans="1:1" x14ac:dyDescent="0.25">
      <c r="A4340" s="33"/>
    </row>
    <row r="4341" spans="1:1" x14ac:dyDescent="0.25">
      <c r="A4341" s="33"/>
    </row>
    <row r="4342" spans="1:1" x14ac:dyDescent="0.25">
      <c r="A4342" s="33"/>
    </row>
    <row r="4343" spans="1:1" x14ac:dyDescent="0.25">
      <c r="A4343" s="33"/>
    </row>
    <row r="4344" spans="1:1" x14ac:dyDescent="0.25">
      <c r="A4344" s="33"/>
    </row>
    <row r="4345" spans="1:1" x14ac:dyDescent="0.25">
      <c r="A4345" s="33"/>
    </row>
    <row r="4346" spans="1:1" x14ac:dyDescent="0.25">
      <c r="A4346" s="33"/>
    </row>
    <row r="4347" spans="1:1" x14ac:dyDescent="0.25">
      <c r="A4347" s="33"/>
    </row>
    <row r="4348" spans="1:1" x14ac:dyDescent="0.25">
      <c r="A4348" s="33"/>
    </row>
    <row r="4349" spans="1:1" x14ac:dyDescent="0.25">
      <c r="A4349" s="33"/>
    </row>
    <row r="4350" spans="1:1" x14ac:dyDescent="0.25">
      <c r="A4350" s="33"/>
    </row>
    <row r="4351" spans="1:1" x14ac:dyDescent="0.25">
      <c r="A4351" s="33"/>
    </row>
    <row r="4352" spans="1:1" x14ac:dyDescent="0.25">
      <c r="A4352" s="33"/>
    </row>
    <row r="4353" spans="1:1" x14ac:dyDescent="0.25">
      <c r="A4353" s="33"/>
    </row>
    <row r="4354" spans="1:1" x14ac:dyDescent="0.25">
      <c r="A4354" s="33"/>
    </row>
    <row r="4355" spans="1:1" x14ac:dyDescent="0.25">
      <c r="A4355" s="33"/>
    </row>
    <row r="4356" spans="1:1" x14ac:dyDescent="0.25">
      <c r="A4356" s="33"/>
    </row>
    <row r="4357" spans="1:1" x14ac:dyDescent="0.25">
      <c r="A4357" s="33"/>
    </row>
    <row r="4358" spans="1:1" x14ac:dyDescent="0.25">
      <c r="A4358" s="33"/>
    </row>
    <row r="4359" spans="1:1" x14ac:dyDescent="0.25">
      <c r="A4359" s="33"/>
    </row>
    <row r="4360" spans="1:1" x14ac:dyDescent="0.25">
      <c r="A4360" s="33"/>
    </row>
    <row r="4361" spans="1:1" x14ac:dyDescent="0.25">
      <c r="A4361" s="33"/>
    </row>
    <row r="4362" spans="1:1" x14ac:dyDescent="0.25">
      <c r="A4362" s="33"/>
    </row>
    <row r="4363" spans="1:1" x14ac:dyDescent="0.25">
      <c r="A4363" s="33"/>
    </row>
    <row r="4364" spans="1:1" x14ac:dyDescent="0.25">
      <c r="A4364" s="33"/>
    </row>
    <row r="4365" spans="1:1" x14ac:dyDescent="0.25">
      <c r="A4365" s="33"/>
    </row>
    <row r="4366" spans="1:1" x14ac:dyDescent="0.25">
      <c r="A4366" s="33"/>
    </row>
    <row r="4367" spans="1:1" x14ac:dyDescent="0.25">
      <c r="A4367" s="33"/>
    </row>
    <row r="4368" spans="1:1" x14ac:dyDescent="0.25">
      <c r="A4368" s="33"/>
    </row>
    <row r="4369" spans="1:1" x14ac:dyDescent="0.25">
      <c r="A4369" s="33"/>
    </row>
    <row r="4370" spans="1:1" x14ac:dyDescent="0.25">
      <c r="A4370" s="33"/>
    </row>
    <row r="4371" spans="1:1" x14ac:dyDescent="0.25">
      <c r="A4371" s="33"/>
    </row>
    <row r="4372" spans="1:1" x14ac:dyDescent="0.25">
      <c r="A4372" s="33"/>
    </row>
    <row r="4373" spans="1:1" x14ac:dyDescent="0.25">
      <c r="A4373" s="33"/>
    </row>
    <row r="4374" spans="1:1" x14ac:dyDescent="0.25">
      <c r="A4374" s="33"/>
    </row>
    <row r="4375" spans="1:1" x14ac:dyDescent="0.25">
      <c r="A4375" s="33"/>
    </row>
    <row r="4376" spans="1:1" x14ac:dyDescent="0.25">
      <c r="A4376" s="33"/>
    </row>
    <row r="4377" spans="1:1" x14ac:dyDescent="0.25">
      <c r="A4377" s="33"/>
    </row>
    <row r="4378" spans="1:1" x14ac:dyDescent="0.25">
      <c r="A4378" s="33"/>
    </row>
    <row r="4379" spans="1:1" x14ac:dyDescent="0.25">
      <c r="A4379" s="33"/>
    </row>
    <row r="4380" spans="1:1" x14ac:dyDescent="0.25">
      <c r="A4380" s="33"/>
    </row>
    <row r="4381" spans="1:1" x14ac:dyDescent="0.25">
      <c r="A4381" s="33"/>
    </row>
    <row r="4382" spans="1:1" x14ac:dyDescent="0.25">
      <c r="A4382" s="33"/>
    </row>
    <row r="4383" spans="1:1" x14ac:dyDescent="0.25">
      <c r="A4383" s="33"/>
    </row>
    <row r="4384" spans="1:1" x14ac:dyDescent="0.25">
      <c r="A4384" s="33"/>
    </row>
    <row r="4385" spans="1:1" x14ac:dyDescent="0.25">
      <c r="A4385" s="33"/>
    </row>
    <row r="4386" spans="1:1" x14ac:dyDescent="0.25">
      <c r="A4386" s="33"/>
    </row>
    <row r="4387" spans="1:1" x14ac:dyDescent="0.25">
      <c r="A4387" s="33"/>
    </row>
    <row r="4388" spans="1:1" x14ac:dyDescent="0.25">
      <c r="A4388" s="33"/>
    </row>
    <row r="4389" spans="1:1" x14ac:dyDescent="0.25">
      <c r="A4389" s="33"/>
    </row>
    <row r="4390" spans="1:1" x14ac:dyDescent="0.25">
      <c r="A4390" s="33"/>
    </row>
    <row r="4391" spans="1:1" x14ac:dyDescent="0.25">
      <c r="A4391" s="33"/>
    </row>
    <row r="4392" spans="1:1" x14ac:dyDescent="0.25">
      <c r="A4392" s="33"/>
    </row>
    <row r="4393" spans="1:1" x14ac:dyDescent="0.25">
      <c r="A4393" s="33"/>
    </row>
    <row r="4394" spans="1:1" x14ac:dyDescent="0.25">
      <c r="A4394" s="33"/>
    </row>
    <row r="4395" spans="1:1" x14ac:dyDescent="0.25">
      <c r="A4395" s="33"/>
    </row>
    <row r="4396" spans="1:1" x14ac:dyDescent="0.25">
      <c r="A4396" s="33"/>
    </row>
    <row r="4397" spans="1:1" x14ac:dyDescent="0.25">
      <c r="A4397" s="33"/>
    </row>
    <row r="4398" spans="1:1" x14ac:dyDescent="0.25">
      <c r="A4398" s="33"/>
    </row>
    <row r="4399" spans="1:1" x14ac:dyDescent="0.25">
      <c r="A4399" s="33"/>
    </row>
    <row r="4400" spans="1:1" x14ac:dyDescent="0.25">
      <c r="A4400" s="33"/>
    </row>
    <row r="4401" spans="1:1" x14ac:dyDescent="0.25">
      <c r="A4401" s="33"/>
    </row>
    <row r="4402" spans="1:1" x14ac:dyDescent="0.25">
      <c r="A4402" s="33"/>
    </row>
    <row r="4403" spans="1:1" x14ac:dyDescent="0.25">
      <c r="A4403" s="33"/>
    </row>
    <row r="4404" spans="1:1" x14ac:dyDescent="0.25">
      <c r="A4404" s="33"/>
    </row>
    <row r="4405" spans="1:1" x14ac:dyDescent="0.25">
      <c r="A4405" s="33"/>
    </row>
    <row r="4406" spans="1:1" x14ac:dyDescent="0.25">
      <c r="A4406" s="33"/>
    </row>
    <row r="4407" spans="1:1" x14ac:dyDescent="0.25">
      <c r="A4407" s="33"/>
    </row>
    <row r="4408" spans="1:1" x14ac:dyDescent="0.25">
      <c r="A4408" s="33"/>
    </row>
    <row r="4409" spans="1:1" x14ac:dyDescent="0.25">
      <c r="A4409" s="33"/>
    </row>
    <row r="4410" spans="1:1" x14ac:dyDescent="0.25">
      <c r="A4410" s="33"/>
    </row>
    <row r="4411" spans="1:1" x14ac:dyDescent="0.25">
      <c r="A4411" s="33"/>
    </row>
    <row r="4412" spans="1:1" x14ac:dyDescent="0.25">
      <c r="A4412" s="33"/>
    </row>
    <row r="4413" spans="1:1" x14ac:dyDescent="0.25">
      <c r="A4413" s="33"/>
    </row>
    <row r="4414" spans="1:1" x14ac:dyDescent="0.25">
      <c r="A4414" s="33"/>
    </row>
    <row r="4415" spans="1:1" x14ac:dyDescent="0.25">
      <c r="A4415" s="33"/>
    </row>
    <row r="4416" spans="1:1" x14ac:dyDescent="0.25">
      <c r="A4416" s="33"/>
    </row>
    <row r="4417" spans="1:1" x14ac:dyDescent="0.25">
      <c r="A4417" s="33"/>
    </row>
    <row r="4418" spans="1:1" x14ac:dyDescent="0.25">
      <c r="A4418" s="33"/>
    </row>
    <row r="4419" spans="1:1" x14ac:dyDescent="0.25">
      <c r="A4419" s="33"/>
    </row>
    <row r="4420" spans="1:1" x14ac:dyDescent="0.25">
      <c r="A4420" s="33"/>
    </row>
    <row r="4421" spans="1:1" x14ac:dyDescent="0.25">
      <c r="A4421" s="33"/>
    </row>
    <row r="4422" spans="1:1" x14ac:dyDescent="0.25">
      <c r="A4422" s="33"/>
    </row>
    <row r="4423" spans="1:1" x14ac:dyDescent="0.25">
      <c r="A4423" s="33"/>
    </row>
    <row r="4424" spans="1:1" x14ac:dyDescent="0.25">
      <c r="A4424" s="33"/>
    </row>
    <row r="4425" spans="1:1" x14ac:dyDescent="0.25">
      <c r="A4425" s="33"/>
    </row>
    <row r="4426" spans="1:1" x14ac:dyDescent="0.25">
      <c r="A4426" s="33"/>
    </row>
    <row r="4427" spans="1:1" x14ac:dyDescent="0.25">
      <c r="A4427" s="33"/>
    </row>
    <row r="4428" spans="1:1" x14ac:dyDescent="0.25">
      <c r="A4428" s="33"/>
    </row>
    <row r="4429" spans="1:1" x14ac:dyDescent="0.25">
      <c r="A4429" s="33"/>
    </row>
    <row r="4430" spans="1:1" x14ac:dyDescent="0.25">
      <c r="A4430" s="33"/>
    </row>
    <row r="4431" spans="1:1" x14ac:dyDescent="0.25">
      <c r="A4431" s="33"/>
    </row>
    <row r="4432" spans="1:1" x14ac:dyDescent="0.25">
      <c r="A4432" s="33"/>
    </row>
    <row r="4433" spans="1:1" x14ac:dyDescent="0.25">
      <c r="A4433" s="33"/>
    </row>
    <row r="4434" spans="1:1" x14ac:dyDescent="0.25">
      <c r="A4434" s="33"/>
    </row>
    <row r="4435" spans="1:1" x14ac:dyDescent="0.25">
      <c r="A4435" s="33"/>
    </row>
    <row r="4436" spans="1:1" x14ac:dyDescent="0.25">
      <c r="A4436" s="33"/>
    </row>
    <row r="4437" spans="1:1" x14ac:dyDescent="0.25">
      <c r="A4437" s="33"/>
    </row>
    <row r="4438" spans="1:1" x14ac:dyDescent="0.25">
      <c r="A4438" s="33"/>
    </row>
    <row r="4439" spans="1:1" x14ac:dyDescent="0.25">
      <c r="A4439" s="33"/>
    </row>
    <row r="4440" spans="1:1" x14ac:dyDescent="0.25">
      <c r="A4440" s="33"/>
    </row>
    <row r="4441" spans="1:1" x14ac:dyDescent="0.25">
      <c r="A4441" s="33"/>
    </row>
    <row r="4442" spans="1:1" x14ac:dyDescent="0.25">
      <c r="A4442" s="33"/>
    </row>
    <row r="4443" spans="1:1" x14ac:dyDescent="0.25">
      <c r="A4443" s="33"/>
    </row>
    <row r="4444" spans="1:1" x14ac:dyDescent="0.25">
      <c r="A4444" s="33"/>
    </row>
    <row r="4445" spans="1:1" x14ac:dyDescent="0.25">
      <c r="A4445" s="33"/>
    </row>
    <row r="4446" spans="1:1" x14ac:dyDescent="0.25">
      <c r="A4446" s="33"/>
    </row>
    <row r="4447" spans="1:1" x14ac:dyDescent="0.25">
      <c r="A4447" s="33"/>
    </row>
    <row r="4448" spans="1:1" x14ac:dyDescent="0.25">
      <c r="A4448" s="33"/>
    </row>
    <row r="4449" spans="1:1" x14ac:dyDescent="0.25">
      <c r="A4449" s="33"/>
    </row>
    <row r="4450" spans="1:1" x14ac:dyDescent="0.25">
      <c r="A4450" s="33"/>
    </row>
    <row r="4451" spans="1:1" x14ac:dyDescent="0.25">
      <c r="A4451" s="33"/>
    </row>
    <row r="4452" spans="1:1" x14ac:dyDescent="0.25">
      <c r="A4452" s="33"/>
    </row>
    <row r="4453" spans="1:1" x14ac:dyDescent="0.25">
      <c r="A4453" s="33"/>
    </row>
    <row r="4454" spans="1:1" x14ac:dyDescent="0.25">
      <c r="A4454" s="33"/>
    </row>
    <row r="4455" spans="1:1" x14ac:dyDescent="0.25">
      <c r="A4455" s="33"/>
    </row>
    <row r="4456" spans="1:1" x14ac:dyDescent="0.25">
      <c r="A4456" s="33"/>
    </row>
    <row r="4457" spans="1:1" x14ac:dyDescent="0.25">
      <c r="A4457" s="33"/>
    </row>
    <row r="4458" spans="1:1" x14ac:dyDescent="0.25">
      <c r="A4458" s="33"/>
    </row>
    <row r="4459" spans="1:1" x14ac:dyDescent="0.25">
      <c r="A4459" s="33"/>
    </row>
    <row r="4460" spans="1:1" x14ac:dyDescent="0.25">
      <c r="A4460" s="33"/>
    </row>
    <row r="4461" spans="1:1" x14ac:dyDescent="0.25">
      <c r="A4461" s="33"/>
    </row>
    <row r="4462" spans="1:1" x14ac:dyDescent="0.25">
      <c r="A4462" s="33"/>
    </row>
    <row r="4463" spans="1:1" x14ac:dyDescent="0.25">
      <c r="A4463" s="33"/>
    </row>
    <row r="4464" spans="1:1" x14ac:dyDescent="0.25">
      <c r="A4464" s="33"/>
    </row>
    <row r="4465" spans="1:1" x14ac:dyDescent="0.25">
      <c r="A4465" s="33"/>
    </row>
    <row r="4466" spans="1:1" x14ac:dyDescent="0.25">
      <c r="A4466" s="33"/>
    </row>
    <row r="4467" spans="1:1" x14ac:dyDescent="0.25">
      <c r="A4467" s="33"/>
    </row>
    <row r="4468" spans="1:1" x14ac:dyDescent="0.25">
      <c r="A4468" s="33"/>
    </row>
    <row r="4469" spans="1:1" x14ac:dyDescent="0.25">
      <c r="A4469" s="33"/>
    </row>
    <row r="4470" spans="1:1" x14ac:dyDescent="0.25">
      <c r="A4470" s="33"/>
    </row>
    <row r="4471" spans="1:1" x14ac:dyDescent="0.25">
      <c r="A4471" s="33"/>
    </row>
    <row r="4472" spans="1:1" x14ac:dyDescent="0.25">
      <c r="A4472" s="33"/>
    </row>
    <row r="4473" spans="1:1" x14ac:dyDescent="0.25">
      <c r="A4473" s="33"/>
    </row>
    <row r="4474" spans="1:1" x14ac:dyDescent="0.25">
      <c r="A4474" s="33"/>
    </row>
    <row r="4475" spans="1:1" x14ac:dyDescent="0.25">
      <c r="A4475" s="33"/>
    </row>
    <row r="4476" spans="1:1" x14ac:dyDescent="0.25">
      <c r="A4476" s="33"/>
    </row>
    <row r="4477" spans="1:1" x14ac:dyDescent="0.25">
      <c r="A4477" s="33"/>
    </row>
    <row r="4478" spans="1:1" x14ac:dyDescent="0.25">
      <c r="A4478" s="33"/>
    </row>
    <row r="4479" spans="1:1" x14ac:dyDescent="0.25">
      <c r="A4479" s="33"/>
    </row>
    <row r="4480" spans="1:1" x14ac:dyDescent="0.25">
      <c r="A4480" s="33"/>
    </row>
    <row r="4481" spans="1:1" x14ac:dyDescent="0.25">
      <c r="A4481" s="33"/>
    </row>
    <row r="4482" spans="1:1" x14ac:dyDescent="0.25">
      <c r="A4482" s="33"/>
    </row>
    <row r="4483" spans="1:1" x14ac:dyDescent="0.25">
      <c r="A4483" s="33"/>
    </row>
    <row r="4484" spans="1:1" x14ac:dyDescent="0.25">
      <c r="A4484" s="33"/>
    </row>
    <row r="4485" spans="1:1" x14ac:dyDescent="0.25">
      <c r="A4485" s="33"/>
    </row>
    <row r="4486" spans="1:1" x14ac:dyDescent="0.25">
      <c r="A4486" s="33"/>
    </row>
    <row r="4487" spans="1:1" x14ac:dyDescent="0.25">
      <c r="A4487" s="33"/>
    </row>
    <row r="4488" spans="1:1" x14ac:dyDescent="0.25">
      <c r="A4488" s="33"/>
    </row>
    <row r="4489" spans="1:1" x14ac:dyDescent="0.25">
      <c r="A4489" s="33"/>
    </row>
    <row r="4490" spans="1:1" x14ac:dyDescent="0.25">
      <c r="A4490" s="33"/>
    </row>
    <row r="4491" spans="1:1" x14ac:dyDescent="0.25">
      <c r="A4491" s="33"/>
    </row>
    <row r="4492" spans="1:1" x14ac:dyDescent="0.25">
      <c r="A4492" s="33"/>
    </row>
    <row r="4493" spans="1:1" x14ac:dyDescent="0.25">
      <c r="A4493" s="33"/>
    </row>
    <row r="4494" spans="1:1" x14ac:dyDescent="0.25">
      <c r="A4494" s="33"/>
    </row>
    <row r="4495" spans="1:1" x14ac:dyDescent="0.25">
      <c r="A4495" s="33"/>
    </row>
    <row r="4496" spans="1:1" x14ac:dyDescent="0.25">
      <c r="A4496" s="33"/>
    </row>
    <row r="4497" spans="1:1" x14ac:dyDescent="0.25">
      <c r="A4497" s="33"/>
    </row>
    <row r="4498" spans="1:1" x14ac:dyDescent="0.25">
      <c r="A4498" s="33"/>
    </row>
    <row r="4499" spans="1:1" x14ac:dyDescent="0.25">
      <c r="A4499" s="33"/>
    </row>
    <row r="4500" spans="1:1" x14ac:dyDescent="0.25">
      <c r="A4500" s="33"/>
    </row>
    <row r="4501" spans="1:1" x14ac:dyDescent="0.25">
      <c r="A4501" s="33"/>
    </row>
    <row r="4502" spans="1:1" x14ac:dyDescent="0.25">
      <c r="A4502" s="33"/>
    </row>
    <row r="4503" spans="1:1" x14ac:dyDescent="0.25">
      <c r="A4503" s="33"/>
    </row>
    <row r="4504" spans="1:1" x14ac:dyDescent="0.25">
      <c r="A4504" s="33"/>
    </row>
    <row r="4505" spans="1:1" x14ac:dyDescent="0.25">
      <c r="A4505" s="33"/>
    </row>
    <row r="4506" spans="1:1" x14ac:dyDescent="0.25">
      <c r="A4506" s="33"/>
    </row>
    <row r="4507" spans="1:1" x14ac:dyDescent="0.25">
      <c r="A4507" s="33"/>
    </row>
    <row r="4508" spans="1:1" x14ac:dyDescent="0.25">
      <c r="A4508" s="33"/>
    </row>
    <row r="4509" spans="1:1" x14ac:dyDescent="0.25">
      <c r="A4509" s="33"/>
    </row>
    <row r="4510" spans="1:1" x14ac:dyDescent="0.25">
      <c r="A4510" s="33"/>
    </row>
    <row r="4511" spans="1:1" x14ac:dyDescent="0.25">
      <c r="A4511" s="33"/>
    </row>
    <row r="4512" spans="1:1" x14ac:dyDescent="0.25">
      <c r="A4512" s="33"/>
    </row>
    <row r="4513" spans="1:1" x14ac:dyDescent="0.25">
      <c r="A4513" s="33"/>
    </row>
    <row r="4514" spans="1:1" x14ac:dyDescent="0.25">
      <c r="A4514" s="33"/>
    </row>
    <row r="4515" spans="1:1" x14ac:dyDescent="0.25">
      <c r="A4515" s="33"/>
    </row>
    <row r="4516" spans="1:1" x14ac:dyDescent="0.25">
      <c r="A4516" s="33"/>
    </row>
    <row r="4517" spans="1:1" x14ac:dyDescent="0.25">
      <c r="A4517" s="33"/>
    </row>
    <row r="4518" spans="1:1" x14ac:dyDescent="0.25">
      <c r="A4518" s="33"/>
    </row>
    <row r="4519" spans="1:1" x14ac:dyDescent="0.25">
      <c r="A4519" s="33"/>
    </row>
    <row r="4520" spans="1:1" x14ac:dyDescent="0.25">
      <c r="A4520" s="33"/>
    </row>
    <row r="4521" spans="1:1" x14ac:dyDescent="0.25">
      <c r="A4521" s="33"/>
    </row>
    <row r="4522" spans="1:1" x14ac:dyDescent="0.25">
      <c r="A4522" s="33"/>
    </row>
    <row r="4523" spans="1:1" x14ac:dyDescent="0.25">
      <c r="A4523" s="33"/>
    </row>
    <row r="4524" spans="1:1" x14ac:dyDescent="0.25">
      <c r="A4524" s="33"/>
    </row>
    <row r="4525" spans="1:1" x14ac:dyDescent="0.25">
      <c r="A4525" s="33"/>
    </row>
    <row r="4526" spans="1:1" x14ac:dyDescent="0.25">
      <c r="A4526" s="33"/>
    </row>
    <row r="4527" spans="1:1" x14ac:dyDescent="0.25">
      <c r="A4527" s="33"/>
    </row>
    <row r="4528" spans="1:1" x14ac:dyDescent="0.25">
      <c r="A4528" s="33"/>
    </row>
    <row r="4529" spans="1:1" x14ac:dyDescent="0.25">
      <c r="A4529" s="33"/>
    </row>
    <row r="4530" spans="1:1" x14ac:dyDescent="0.25">
      <c r="A4530" s="33"/>
    </row>
    <row r="4531" spans="1:1" x14ac:dyDescent="0.25">
      <c r="A4531" s="33"/>
    </row>
    <row r="4532" spans="1:1" x14ac:dyDescent="0.25">
      <c r="A4532" s="33"/>
    </row>
    <row r="4533" spans="1:1" x14ac:dyDescent="0.25">
      <c r="A4533" s="33"/>
    </row>
    <row r="4534" spans="1:1" x14ac:dyDescent="0.25">
      <c r="A4534" s="33"/>
    </row>
    <row r="4535" spans="1:1" x14ac:dyDescent="0.25">
      <c r="A4535" s="33"/>
    </row>
    <row r="4536" spans="1:1" x14ac:dyDescent="0.25">
      <c r="A4536" s="33"/>
    </row>
    <row r="4537" spans="1:1" x14ac:dyDescent="0.25">
      <c r="A4537" s="33"/>
    </row>
    <row r="4538" spans="1:1" x14ac:dyDescent="0.25">
      <c r="A4538" s="33"/>
    </row>
    <row r="4539" spans="1:1" x14ac:dyDescent="0.25">
      <c r="A4539" s="33"/>
    </row>
    <row r="4540" spans="1:1" x14ac:dyDescent="0.25">
      <c r="A4540" s="33"/>
    </row>
    <row r="4541" spans="1:1" x14ac:dyDescent="0.25">
      <c r="A4541" s="33"/>
    </row>
    <row r="4542" spans="1:1" x14ac:dyDescent="0.25">
      <c r="A4542" s="33"/>
    </row>
    <row r="4543" spans="1:1" x14ac:dyDescent="0.25">
      <c r="A4543" s="33"/>
    </row>
    <row r="4544" spans="1:1" x14ac:dyDescent="0.25">
      <c r="A4544" s="33"/>
    </row>
    <row r="4545" spans="1:1" x14ac:dyDescent="0.25">
      <c r="A4545" s="33"/>
    </row>
    <row r="4546" spans="1:1" x14ac:dyDescent="0.25">
      <c r="A4546" s="33"/>
    </row>
    <row r="4547" spans="1:1" x14ac:dyDescent="0.25">
      <c r="A4547" s="33"/>
    </row>
    <row r="4548" spans="1:1" x14ac:dyDescent="0.25">
      <c r="A4548" s="33"/>
    </row>
    <row r="4549" spans="1:1" x14ac:dyDescent="0.25">
      <c r="A4549" s="33"/>
    </row>
    <row r="4550" spans="1:1" x14ac:dyDescent="0.25">
      <c r="A4550" s="33"/>
    </row>
    <row r="4551" spans="1:1" x14ac:dyDescent="0.25">
      <c r="A4551" s="33"/>
    </row>
    <row r="4552" spans="1:1" x14ac:dyDescent="0.25">
      <c r="A4552" s="33"/>
    </row>
    <row r="4553" spans="1:1" x14ac:dyDescent="0.25">
      <c r="A4553" s="33"/>
    </row>
    <row r="4554" spans="1:1" x14ac:dyDescent="0.25">
      <c r="A4554" s="33"/>
    </row>
    <row r="4555" spans="1:1" x14ac:dyDescent="0.25">
      <c r="A4555" s="33"/>
    </row>
    <row r="4556" spans="1:1" x14ac:dyDescent="0.25">
      <c r="A4556" s="33"/>
    </row>
    <row r="4557" spans="1:1" x14ac:dyDescent="0.25">
      <c r="A4557" s="33"/>
    </row>
    <row r="4558" spans="1:1" x14ac:dyDescent="0.25">
      <c r="A4558" s="33"/>
    </row>
    <row r="4559" spans="1:1" x14ac:dyDescent="0.25">
      <c r="A4559" s="33"/>
    </row>
    <row r="4560" spans="1:1" x14ac:dyDescent="0.25">
      <c r="A4560" s="33"/>
    </row>
    <row r="4561" spans="1:1" x14ac:dyDescent="0.25">
      <c r="A4561" s="33"/>
    </row>
    <row r="4562" spans="1:1" x14ac:dyDescent="0.25">
      <c r="A4562" s="33"/>
    </row>
    <row r="4563" spans="1:1" x14ac:dyDescent="0.25">
      <c r="A4563" s="33"/>
    </row>
    <row r="4564" spans="1:1" x14ac:dyDescent="0.25">
      <c r="A4564" s="33"/>
    </row>
    <row r="4565" spans="1:1" x14ac:dyDescent="0.25">
      <c r="A4565" s="33"/>
    </row>
    <row r="4566" spans="1:1" x14ac:dyDescent="0.25">
      <c r="A4566" s="33"/>
    </row>
    <row r="4567" spans="1:1" x14ac:dyDescent="0.25">
      <c r="A4567" s="33"/>
    </row>
    <row r="4568" spans="1:1" x14ac:dyDescent="0.25">
      <c r="A4568" s="33"/>
    </row>
    <row r="4569" spans="1:1" x14ac:dyDescent="0.25">
      <c r="A4569" s="33"/>
    </row>
    <row r="4570" spans="1:1" x14ac:dyDescent="0.25">
      <c r="A4570" s="33"/>
    </row>
    <row r="4571" spans="1:1" x14ac:dyDescent="0.25">
      <c r="A4571" s="33"/>
    </row>
    <row r="4572" spans="1:1" x14ac:dyDescent="0.25">
      <c r="A4572" s="33"/>
    </row>
    <row r="4573" spans="1:1" x14ac:dyDescent="0.25">
      <c r="A4573" s="33"/>
    </row>
    <row r="4574" spans="1:1" x14ac:dyDescent="0.25">
      <c r="A4574" s="33"/>
    </row>
    <row r="4575" spans="1:1" x14ac:dyDescent="0.25">
      <c r="A4575" s="33"/>
    </row>
    <row r="4576" spans="1:1" x14ac:dyDescent="0.25">
      <c r="A4576" s="33"/>
    </row>
    <row r="4577" spans="1:1" x14ac:dyDescent="0.25">
      <c r="A4577" s="33"/>
    </row>
    <row r="4578" spans="1:1" x14ac:dyDescent="0.25">
      <c r="A4578" s="33"/>
    </row>
    <row r="4579" spans="1:1" x14ac:dyDescent="0.25">
      <c r="A4579" s="33"/>
    </row>
    <row r="4580" spans="1:1" x14ac:dyDescent="0.25">
      <c r="A4580" s="33"/>
    </row>
    <row r="4581" spans="1:1" x14ac:dyDescent="0.25">
      <c r="A4581" s="33"/>
    </row>
    <row r="4582" spans="1:1" x14ac:dyDescent="0.25">
      <c r="A4582" s="33"/>
    </row>
    <row r="4583" spans="1:1" x14ac:dyDescent="0.25">
      <c r="A4583" s="33"/>
    </row>
    <row r="4584" spans="1:1" x14ac:dyDescent="0.25">
      <c r="A4584" s="33"/>
    </row>
    <row r="4585" spans="1:1" x14ac:dyDescent="0.25">
      <c r="A4585" s="33"/>
    </row>
    <row r="4586" spans="1:1" x14ac:dyDescent="0.25">
      <c r="A4586" s="33"/>
    </row>
    <row r="4587" spans="1:1" x14ac:dyDescent="0.25">
      <c r="A4587" s="33"/>
    </row>
    <row r="4588" spans="1:1" x14ac:dyDescent="0.25">
      <c r="A4588" s="33"/>
    </row>
    <row r="4589" spans="1:1" x14ac:dyDescent="0.25">
      <c r="A4589" s="33"/>
    </row>
    <row r="4590" spans="1:1" x14ac:dyDescent="0.25">
      <c r="A4590" s="33"/>
    </row>
    <row r="4591" spans="1:1" x14ac:dyDescent="0.25">
      <c r="A4591" s="33"/>
    </row>
    <row r="4592" spans="1:1" x14ac:dyDescent="0.25">
      <c r="A4592" s="33"/>
    </row>
    <row r="4593" spans="1:1" x14ac:dyDescent="0.25">
      <c r="A4593" s="33"/>
    </row>
    <row r="4594" spans="1:1" x14ac:dyDescent="0.25">
      <c r="A4594" s="33"/>
    </row>
    <row r="4595" spans="1:1" x14ac:dyDescent="0.25">
      <c r="A4595" s="33"/>
    </row>
    <row r="4596" spans="1:1" x14ac:dyDescent="0.25">
      <c r="A4596" s="33"/>
    </row>
    <row r="4597" spans="1:1" x14ac:dyDescent="0.25">
      <c r="A4597" s="33"/>
    </row>
    <row r="4598" spans="1:1" x14ac:dyDescent="0.25">
      <c r="A4598" s="33"/>
    </row>
    <row r="4599" spans="1:1" x14ac:dyDescent="0.25">
      <c r="A4599" s="33"/>
    </row>
    <row r="4600" spans="1:1" x14ac:dyDescent="0.25">
      <c r="A4600" s="33"/>
    </row>
    <row r="4601" spans="1:1" x14ac:dyDescent="0.25">
      <c r="A4601" s="33"/>
    </row>
    <row r="4602" spans="1:1" x14ac:dyDescent="0.25">
      <c r="A4602" s="33"/>
    </row>
    <row r="4603" spans="1:1" x14ac:dyDescent="0.25">
      <c r="A4603" s="33"/>
    </row>
    <row r="4604" spans="1:1" x14ac:dyDescent="0.25">
      <c r="A4604" s="33"/>
    </row>
    <row r="4605" spans="1:1" x14ac:dyDescent="0.25">
      <c r="A4605" s="33"/>
    </row>
    <row r="4606" spans="1:1" x14ac:dyDescent="0.25">
      <c r="A4606" s="33"/>
    </row>
    <row r="4607" spans="1:1" x14ac:dyDescent="0.25">
      <c r="A4607" s="33"/>
    </row>
    <row r="4608" spans="1:1" x14ac:dyDescent="0.25">
      <c r="A4608" s="33"/>
    </row>
    <row r="4609" spans="1:1" x14ac:dyDescent="0.25">
      <c r="A4609" s="33"/>
    </row>
    <row r="4610" spans="1:1" x14ac:dyDescent="0.25">
      <c r="A4610" s="33"/>
    </row>
    <row r="4611" spans="1:1" x14ac:dyDescent="0.25">
      <c r="A4611" s="33"/>
    </row>
    <row r="4612" spans="1:1" x14ac:dyDescent="0.25">
      <c r="A4612" s="33"/>
    </row>
    <row r="4613" spans="1:1" x14ac:dyDescent="0.25">
      <c r="A4613" s="33"/>
    </row>
    <row r="4614" spans="1:1" x14ac:dyDescent="0.25">
      <c r="A4614" s="33"/>
    </row>
    <row r="4615" spans="1:1" x14ac:dyDescent="0.25">
      <c r="A4615" s="33"/>
    </row>
    <row r="4616" spans="1:1" x14ac:dyDescent="0.25">
      <c r="A4616" s="33"/>
    </row>
    <row r="4617" spans="1:1" x14ac:dyDescent="0.25">
      <c r="A4617" s="33"/>
    </row>
    <row r="4618" spans="1:1" x14ac:dyDescent="0.25">
      <c r="A4618" s="33"/>
    </row>
    <row r="4619" spans="1:1" x14ac:dyDescent="0.25">
      <c r="A4619" s="33"/>
    </row>
    <row r="4620" spans="1:1" x14ac:dyDescent="0.25">
      <c r="A4620" s="33"/>
    </row>
    <row r="4621" spans="1:1" x14ac:dyDescent="0.25">
      <c r="A4621" s="33"/>
    </row>
    <row r="4622" spans="1:1" x14ac:dyDescent="0.25">
      <c r="A4622" s="33"/>
    </row>
    <row r="4623" spans="1:1" x14ac:dyDescent="0.25">
      <c r="A4623" s="33"/>
    </row>
    <row r="4624" spans="1:1" x14ac:dyDescent="0.25">
      <c r="A4624" s="33"/>
    </row>
    <row r="4625" spans="1:1" x14ac:dyDescent="0.25">
      <c r="A4625" s="33"/>
    </row>
    <row r="4626" spans="1:1" x14ac:dyDescent="0.25">
      <c r="A4626" s="33"/>
    </row>
    <row r="4627" spans="1:1" x14ac:dyDescent="0.25">
      <c r="A4627" s="33"/>
    </row>
    <row r="4628" spans="1:1" x14ac:dyDescent="0.25">
      <c r="A4628" s="33"/>
    </row>
    <row r="4629" spans="1:1" x14ac:dyDescent="0.25">
      <c r="A4629" s="33"/>
    </row>
    <row r="4630" spans="1:1" x14ac:dyDescent="0.25">
      <c r="A4630" s="33"/>
    </row>
    <row r="4631" spans="1:1" x14ac:dyDescent="0.25">
      <c r="A4631" s="33"/>
    </row>
    <row r="4632" spans="1:1" x14ac:dyDescent="0.25">
      <c r="A4632" s="33"/>
    </row>
    <row r="4633" spans="1:1" x14ac:dyDescent="0.25">
      <c r="A4633" s="33"/>
    </row>
    <row r="4634" spans="1:1" x14ac:dyDescent="0.25">
      <c r="A4634" s="33"/>
    </row>
    <row r="4635" spans="1:1" x14ac:dyDescent="0.25">
      <c r="A4635" s="33"/>
    </row>
    <row r="4636" spans="1:1" x14ac:dyDescent="0.25">
      <c r="A4636" s="33"/>
    </row>
    <row r="4637" spans="1:1" x14ac:dyDescent="0.25">
      <c r="A4637" s="33"/>
    </row>
    <row r="4638" spans="1:1" x14ac:dyDescent="0.25">
      <c r="A4638" s="33"/>
    </row>
    <row r="4639" spans="1:1" x14ac:dyDescent="0.25">
      <c r="A4639" s="33"/>
    </row>
    <row r="4640" spans="1:1" x14ac:dyDescent="0.25">
      <c r="A4640" s="33"/>
    </row>
    <row r="4641" spans="1:1" x14ac:dyDescent="0.25">
      <c r="A4641" s="33"/>
    </row>
    <row r="4642" spans="1:1" x14ac:dyDescent="0.25">
      <c r="A4642" s="33"/>
    </row>
    <row r="4643" spans="1:1" x14ac:dyDescent="0.25">
      <c r="A4643" s="33"/>
    </row>
    <row r="4644" spans="1:1" x14ac:dyDescent="0.25">
      <c r="A4644" s="33"/>
    </row>
    <row r="4645" spans="1:1" x14ac:dyDescent="0.25">
      <c r="A4645" s="33"/>
    </row>
    <row r="4646" spans="1:1" x14ac:dyDescent="0.25">
      <c r="A4646" s="33"/>
    </row>
    <row r="4647" spans="1:1" x14ac:dyDescent="0.25">
      <c r="A4647" s="33"/>
    </row>
    <row r="4648" spans="1:1" x14ac:dyDescent="0.25">
      <c r="A4648" s="33"/>
    </row>
    <row r="4649" spans="1:1" x14ac:dyDescent="0.25">
      <c r="A4649" s="33"/>
    </row>
    <row r="4650" spans="1:1" x14ac:dyDescent="0.25">
      <c r="A4650" s="33"/>
    </row>
    <row r="4651" spans="1:1" x14ac:dyDescent="0.25">
      <c r="A4651" s="33"/>
    </row>
    <row r="4652" spans="1:1" x14ac:dyDescent="0.25">
      <c r="A4652" s="33"/>
    </row>
    <row r="4653" spans="1:1" x14ac:dyDescent="0.25">
      <c r="A4653" s="33"/>
    </row>
    <row r="4654" spans="1:1" x14ac:dyDescent="0.25">
      <c r="A4654" s="33"/>
    </row>
    <row r="4655" spans="1:1" x14ac:dyDescent="0.25">
      <c r="A4655" s="33"/>
    </row>
    <row r="4656" spans="1:1" x14ac:dyDescent="0.25">
      <c r="A4656" s="33"/>
    </row>
    <row r="4657" spans="1:1" x14ac:dyDescent="0.25">
      <c r="A4657" s="33"/>
    </row>
    <row r="4658" spans="1:1" x14ac:dyDescent="0.25">
      <c r="A4658" s="33"/>
    </row>
    <row r="4659" spans="1:1" x14ac:dyDescent="0.25">
      <c r="A4659" s="33"/>
    </row>
    <row r="4660" spans="1:1" x14ac:dyDescent="0.25">
      <c r="A4660" s="33"/>
    </row>
    <row r="4661" spans="1:1" x14ac:dyDescent="0.25">
      <c r="A4661" s="33"/>
    </row>
    <row r="4662" spans="1:1" x14ac:dyDescent="0.25">
      <c r="A4662" s="33"/>
    </row>
    <row r="4663" spans="1:1" x14ac:dyDescent="0.25">
      <c r="A4663" s="33"/>
    </row>
    <row r="4664" spans="1:1" x14ac:dyDescent="0.25">
      <c r="A4664" s="33"/>
    </row>
    <row r="4665" spans="1:1" x14ac:dyDescent="0.25">
      <c r="A4665" s="33"/>
    </row>
    <row r="4666" spans="1:1" x14ac:dyDescent="0.25">
      <c r="A4666" s="33"/>
    </row>
    <row r="4667" spans="1:1" x14ac:dyDescent="0.25">
      <c r="A4667" s="33"/>
    </row>
    <row r="4668" spans="1:1" x14ac:dyDescent="0.25">
      <c r="A4668" s="33"/>
    </row>
    <row r="4669" spans="1:1" x14ac:dyDescent="0.25">
      <c r="A4669" s="33"/>
    </row>
    <row r="4670" spans="1:1" x14ac:dyDescent="0.25">
      <c r="A4670" s="33"/>
    </row>
    <row r="4671" spans="1:1" x14ac:dyDescent="0.25">
      <c r="A4671" s="33"/>
    </row>
    <row r="4672" spans="1:1" x14ac:dyDescent="0.25">
      <c r="A4672" s="33"/>
    </row>
    <row r="4673" spans="1:1" x14ac:dyDescent="0.25">
      <c r="A4673" s="33"/>
    </row>
    <row r="4674" spans="1:1" x14ac:dyDescent="0.25">
      <c r="A4674" s="33"/>
    </row>
    <row r="4675" spans="1:1" x14ac:dyDescent="0.25">
      <c r="A4675" s="33"/>
    </row>
    <row r="4676" spans="1:1" x14ac:dyDescent="0.25">
      <c r="A4676" s="33"/>
    </row>
    <row r="4677" spans="1:1" x14ac:dyDescent="0.25">
      <c r="A4677" s="33"/>
    </row>
    <row r="4678" spans="1:1" x14ac:dyDescent="0.25">
      <c r="A4678" s="33"/>
    </row>
    <row r="4679" spans="1:1" x14ac:dyDescent="0.25">
      <c r="A4679" s="33"/>
    </row>
    <row r="4680" spans="1:1" x14ac:dyDescent="0.25">
      <c r="A4680" s="33"/>
    </row>
    <row r="4681" spans="1:1" x14ac:dyDescent="0.25">
      <c r="A4681" s="33"/>
    </row>
    <row r="4682" spans="1:1" x14ac:dyDescent="0.25">
      <c r="A4682" s="33"/>
    </row>
    <row r="4683" spans="1:1" x14ac:dyDescent="0.25">
      <c r="A4683" s="33"/>
    </row>
    <row r="4684" spans="1:1" x14ac:dyDescent="0.25">
      <c r="A4684" s="33"/>
    </row>
    <row r="4685" spans="1:1" x14ac:dyDescent="0.25">
      <c r="A4685" s="33"/>
    </row>
    <row r="4686" spans="1:1" x14ac:dyDescent="0.25">
      <c r="A4686" s="33"/>
    </row>
    <row r="4687" spans="1:1" x14ac:dyDescent="0.25">
      <c r="A4687" s="33"/>
    </row>
    <row r="4688" spans="1:1" x14ac:dyDescent="0.25">
      <c r="A4688" s="33"/>
    </row>
    <row r="4689" spans="1:1" x14ac:dyDescent="0.25">
      <c r="A4689" s="33"/>
    </row>
    <row r="4690" spans="1:1" x14ac:dyDescent="0.25">
      <c r="A4690" s="33"/>
    </row>
    <row r="4691" spans="1:1" x14ac:dyDescent="0.25">
      <c r="A4691" s="33"/>
    </row>
    <row r="4692" spans="1:1" x14ac:dyDescent="0.25">
      <c r="A4692" s="33"/>
    </row>
    <row r="4693" spans="1:1" x14ac:dyDescent="0.25">
      <c r="A4693" s="33"/>
    </row>
    <row r="4694" spans="1:1" x14ac:dyDescent="0.25">
      <c r="A4694" s="33"/>
    </row>
    <row r="4695" spans="1:1" x14ac:dyDescent="0.25">
      <c r="A4695" s="33"/>
    </row>
    <row r="4696" spans="1:1" x14ac:dyDescent="0.25">
      <c r="A4696" s="33"/>
    </row>
    <row r="4697" spans="1:1" x14ac:dyDescent="0.25">
      <c r="A4697" s="33"/>
    </row>
    <row r="4698" spans="1:1" x14ac:dyDescent="0.25">
      <c r="A4698" s="33"/>
    </row>
    <row r="4699" spans="1:1" x14ac:dyDescent="0.25">
      <c r="A4699" s="33"/>
    </row>
    <row r="4700" spans="1:1" x14ac:dyDescent="0.25">
      <c r="A4700" s="33"/>
    </row>
    <row r="4701" spans="1:1" x14ac:dyDescent="0.25">
      <c r="A4701" s="33"/>
    </row>
    <row r="4702" spans="1:1" x14ac:dyDescent="0.25">
      <c r="A4702" s="33"/>
    </row>
    <row r="4703" spans="1:1" x14ac:dyDescent="0.25">
      <c r="A4703" s="33"/>
    </row>
    <row r="4704" spans="1:1" x14ac:dyDescent="0.25">
      <c r="A4704" s="33"/>
    </row>
    <row r="4705" spans="1:1" x14ac:dyDescent="0.25">
      <c r="A4705" s="33"/>
    </row>
    <row r="4706" spans="1:1" x14ac:dyDescent="0.25">
      <c r="A4706" s="33"/>
    </row>
    <row r="4707" spans="1:1" x14ac:dyDescent="0.25">
      <c r="A4707" s="33"/>
    </row>
    <row r="4708" spans="1:1" x14ac:dyDescent="0.25">
      <c r="A4708" s="33"/>
    </row>
    <row r="4709" spans="1:1" x14ac:dyDescent="0.25">
      <c r="A4709" s="33"/>
    </row>
    <row r="4710" spans="1:1" x14ac:dyDescent="0.25">
      <c r="A4710" s="33"/>
    </row>
    <row r="4711" spans="1:1" x14ac:dyDescent="0.25">
      <c r="A4711" s="33"/>
    </row>
    <row r="4712" spans="1:1" x14ac:dyDescent="0.25">
      <c r="A4712" s="33"/>
    </row>
    <row r="4713" spans="1:1" x14ac:dyDescent="0.25">
      <c r="A4713" s="33"/>
    </row>
    <row r="4714" spans="1:1" x14ac:dyDescent="0.25">
      <c r="A4714" s="33"/>
    </row>
    <row r="4715" spans="1:1" x14ac:dyDescent="0.25">
      <c r="A4715" s="33"/>
    </row>
    <row r="4716" spans="1:1" x14ac:dyDescent="0.25">
      <c r="A4716" s="33"/>
    </row>
    <row r="4717" spans="1:1" x14ac:dyDescent="0.25">
      <c r="A4717" s="33"/>
    </row>
    <row r="4718" spans="1:1" x14ac:dyDescent="0.25">
      <c r="A4718" s="33"/>
    </row>
    <row r="4719" spans="1:1" x14ac:dyDescent="0.25">
      <c r="A4719" s="33"/>
    </row>
    <row r="4720" spans="1:1" x14ac:dyDescent="0.25">
      <c r="A4720" s="33"/>
    </row>
    <row r="4721" spans="1:1" x14ac:dyDescent="0.25">
      <c r="A4721" s="33"/>
    </row>
    <row r="4722" spans="1:1" x14ac:dyDescent="0.25">
      <c r="A4722" s="33"/>
    </row>
    <row r="4723" spans="1:1" x14ac:dyDescent="0.25">
      <c r="A4723" s="33"/>
    </row>
    <row r="4724" spans="1:1" x14ac:dyDescent="0.25">
      <c r="A4724" s="33"/>
    </row>
    <row r="4725" spans="1:1" x14ac:dyDescent="0.25">
      <c r="A4725" s="33"/>
    </row>
    <row r="4726" spans="1:1" x14ac:dyDescent="0.25">
      <c r="A4726" s="33"/>
    </row>
    <row r="4727" spans="1:1" x14ac:dyDescent="0.25">
      <c r="A4727" s="33"/>
    </row>
    <row r="4728" spans="1:1" x14ac:dyDescent="0.25">
      <c r="A4728" s="33"/>
    </row>
    <row r="4729" spans="1:1" x14ac:dyDescent="0.25">
      <c r="A4729" s="33"/>
    </row>
    <row r="4730" spans="1:1" x14ac:dyDescent="0.25">
      <c r="A4730" s="33"/>
    </row>
    <row r="4731" spans="1:1" x14ac:dyDescent="0.25">
      <c r="A4731" s="33"/>
    </row>
    <row r="4732" spans="1:1" x14ac:dyDescent="0.25">
      <c r="A4732" s="33"/>
    </row>
    <row r="4733" spans="1:1" x14ac:dyDescent="0.25">
      <c r="A4733" s="33"/>
    </row>
    <row r="4734" spans="1:1" x14ac:dyDescent="0.25">
      <c r="A4734" s="33"/>
    </row>
    <row r="4735" spans="1:1" x14ac:dyDescent="0.25">
      <c r="A4735" s="33"/>
    </row>
    <row r="4736" spans="1:1" x14ac:dyDescent="0.25">
      <c r="A4736" s="33"/>
    </row>
    <row r="4737" spans="1:1" x14ac:dyDescent="0.25">
      <c r="A4737" s="33"/>
    </row>
    <row r="4738" spans="1:1" x14ac:dyDescent="0.25">
      <c r="A4738" s="33"/>
    </row>
    <row r="4739" spans="1:1" x14ac:dyDescent="0.25">
      <c r="A4739" s="33"/>
    </row>
    <row r="4740" spans="1:1" x14ac:dyDescent="0.25">
      <c r="A4740" s="33"/>
    </row>
    <row r="4741" spans="1:1" x14ac:dyDescent="0.25">
      <c r="A4741" s="33"/>
    </row>
    <row r="4742" spans="1:1" x14ac:dyDescent="0.25">
      <c r="A4742" s="33"/>
    </row>
    <row r="4743" spans="1:1" x14ac:dyDescent="0.25">
      <c r="A4743" s="33"/>
    </row>
    <row r="4744" spans="1:1" x14ac:dyDescent="0.25">
      <c r="A4744" s="33"/>
    </row>
    <row r="4745" spans="1:1" x14ac:dyDescent="0.25">
      <c r="A4745" s="33"/>
    </row>
    <row r="4746" spans="1:1" x14ac:dyDescent="0.25">
      <c r="A4746" s="33"/>
    </row>
    <row r="4747" spans="1:1" x14ac:dyDescent="0.25">
      <c r="A4747" s="33"/>
    </row>
    <row r="4748" spans="1:1" x14ac:dyDescent="0.25">
      <c r="A4748" s="33"/>
    </row>
    <row r="4749" spans="1:1" x14ac:dyDescent="0.25">
      <c r="A4749" s="33"/>
    </row>
    <row r="4750" spans="1:1" x14ac:dyDescent="0.25">
      <c r="A4750" s="33"/>
    </row>
    <row r="4751" spans="1:1" x14ac:dyDescent="0.25">
      <c r="A4751" s="33"/>
    </row>
    <row r="4752" spans="1:1" x14ac:dyDescent="0.25">
      <c r="A4752" s="33"/>
    </row>
    <row r="4753" spans="1:1" x14ac:dyDescent="0.25">
      <c r="A4753" s="33"/>
    </row>
    <row r="4754" spans="1:1" x14ac:dyDescent="0.25">
      <c r="A4754" s="33"/>
    </row>
    <row r="4755" spans="1:1" x14ac:dyDescent="0.25">
      <c r="A4755" s="33"/>
    </row>
    <row r="4756" spans="1:1" x14ac:dyDescent="0.25">
      <c r="A4756" s="33"/>
    </row>
    <row r="4757" spans="1:1" x14ac:dyDescent="0.25">
      <c r="A4757" s="33"/>
    </row>
    <row r="4758" spans="1:1" x14ac:dyDescent="0.25">
      <c r="A4758" s="33"/>
    </row>
    <row r="4759" spans="1:1" x14ac:dyDescent="0.25">
      <c r="A4759" s="33"/>
    </row>
    <row r="4760" spans="1:1" x14ac:dyDescent="0.25">
      <c r="A4760" s="33"/>
    </row>
    <row r="4761" spans="1:1" x14ac:dyDescent="0.25">
      <c r="A4761" s="33"/>
    </row>
    <row r="4762" spans="1:1" x14ac:dyDescent="0.25">
      <c r="A4762" s="33"/>
    </row>
    <row r="4763" spans="1:1" x14ac:dyDescent="0.25">
      <c r="A4763" s="33"/>
    </row>
    <row r="4764" spans="1:1" x14ac:dyDescent="0.25">
      <c r="A4764" s="33"/>
    </row>
    <row r="4765" spans="1:1" x14ac:dyDescent="0.25">
      <c r="A4765" s="33"/>
    </row>
    <row r="4766" spans="1:1" x14ac:dyDescent="0.25">
      <c r="A4766" s="33"/>
    </row>
    <row r="4767" spans="1:1" x14ac:dyDescent="0.25">
      <c r="A4767" s="33"/>
    </row>
    <row r="4768" spans="1:1" x14ac:dyDescent="0.25">
      <c r="A4768" s="33"/>
    </row>
    <row r="4769" spans="1:1" x14ac:dyDescent="0.25">
      <c r="A4769" s="33"/>
    </row>
    <row r="4770" spans="1:1" x14ac:dyDescent="0.25">
      <c r="A4770" s="33"/>
    </row>
    <row r="4771" spans="1:1" x14ac:dyDescent="0.25">
      <c r="A4771" s="33"/>
    </row>
    <row r="4772" spans="1:1" x14ac:dyDescent="0.25">
      <c r="A4772" s="33"/>
    </row>
    <row r="4773" spans="1:1" x14ac:dyDescent="0.25">
      <c r="A4773" s="33"/>
    </row>
    <row r="4774" spans="1:1" x14ac:dyDescent="0.25">
      <c r="A4774" s="33"/>
    </row>
    <row r="4775" spans="1:1" x14ac:dyDescent="0.25">
      <c r="A4775" s="33"/>
    </row>
    <row r="4776" spans="1:1" x14ac:dyDescent="0.25">
      <c r="A4776" s="33"/>
    </row>
    <row r="4777" spans="1:1" x14ac:dyDescent="0.25">
      <c r="A4777" s="33"/>
    </row>
    <row r="4778" spans="1:1" x14ac:dyDescent="0.25">
      <c r="A4778" s="33"/>
    </row>
    <row r="4779" spans="1:1" x14ac:dyDescent="0.25">
      <c r="A4779" s="33"/>
    </row>
    <row r="4780" spans="1:1" x14ac:dyDescent="0.25">
      <c r="A4780" s="33"/>
    </row>
    <row r="4781" spans="1:1" x14ac:dyDescent="0.25">
      <c r="A4781" s="33"/>
    </row>
    <row r="4782" spans="1:1" x14ac:dyDescent="0.25">
      <c r="A4782" s="33"/>
    </row>
    <row r="4783" spans="1:1" x14ac:dyDescent="0.25">
      <c r="A4783" s="33"/>
    </row>
    <row r="4784" spans="1:1" x14ac:dyDescent="0.25">
      <c r="A4784" s="33"/>
    </row>
    <row r="4785" spans="1:1" x14ac:dyDescent="0.25">
      <c r="A4785" s="33"/>
    </row>
    <row r="4786" spans="1:1" x14ac:dyDescent="0.25">
      <c r="A4786" s="33"/>
    </row>
    <row r="4787" spans="1:1" x14ac:dyDescent="0.25">
      <c r="A4787" s="33"/>
    </row>
    <row r="4788" spans="1:1" x14ac:dyDescent="0.25">
      <c r="A4788" s="33"/>
    </row>
    <row r="4789" spans="1:1" x14ac:dyDescent="0.25">
      <c r="A4789" s="33"/>
    </row>
    <row r="4790" spans="1:1" x14ac:dyDescent="0.25">
      <c r="A4790" s="33"/>
    </row>
    <row r="4791" spans="1:1" x14ac:dyDescent="0.25">
      <c r="A4791" s="33"/>
    </row>
    <row r="4792" spans="1:1" x14ac:dyDescent="0.25">
      <c r="A4792" s="33"/>
    </row>
    <row r="4793" spans="1:1" x14ac:dyDescent="0.25">
      <c r="A4793" s="33"/>
    </row>
    <row r="4794" spans="1:1" x14ac:dyDescent="0.25">
      <c r="A4794" s="33"/>
    </row>
    <row r="4795" spans="1:1" x14ac:dyDescent="0.25">
      <c r="A4795" s="33"/>
    </row>
    <row r="4796" spans="1:1" x14ac:dyDescent="0.25">
      <c r="A4796" s="33"/>
    </row>
    <row r="4797" spans="1:1" x14ac:dyDescent="0.25">
      <c r="A4797" s="33"/>
    </row>
    <row r="4798" spans="1:1" x14ac:dyDescent="0.25">
      <c r="A4798" s="33"/>
    </row>
    <row r="4799" spans="1:1" x14ac:dyDescent="0.25">
      <c r="A4799" s="33"/>
    </row>
    <row r="4800" spans="1:1" x14ac:dyDescent="0.25">
      <c r="A4800" s="33"/>
    </row>
    <row r="4801" spans="1:1" x14ac:dyDescent="0.25">
      <c r="A4801" s="33"/>
    </row>
    <row r="4802" spans="1:1" x14ac:dyDescent="0.25">
      <c r="A4802" s="33"/>
    </row>
    <row r="4803" spans="1:1" x14ac:dyDescent="0.25">
      <c r="A4803" s="33"/>
    </row>
    <row r="4804" spans="1:1" x14ac:dyDescent="0.25">
      <c r="A4804" s="33"/>
    </row>
    <row r="4805" spans="1:1" x14ac:dyDescent="0.25">
      <c r="A4805" s="33"/>
    </row>
    <row r="4806" spans="1:1" x14ac:dyDescent="0.25">
      <c r="A4806" s="33"/>
    </row>
    <row r="4807" spans="1:1" x14ac:dyDescent="0.25">
      <c r="A4807" s="33"/>
    </row>
    <row r="4808" spans="1:1" x14ac:dyDescent="0.25">
      <c r="A4808" s="33"/>
    </row>
    <row r="4809" spans="1:1" x14ac:dyDescent="0.25">
      <c r="A4809" s="33"/>
    </row>
    <row r="4810" spans="1:1" x14ac:dyDescent="0.25">
      <c r="A4810" s="33"/>
    </row>
    <row r="4811" spans="1:1" x14ac:dyDescent="0.25">
      <c r="A4811" s="33"/>
    </row>
    <row r="4812" spans="1:1" x14ac:dyDescent="0.25">
      <c r="A4812" s="33"/>
    </row>
    <row r="4813" spans="1:1" x14ac:dyDescent="0.25">
      <c r="A4813" s="33"/>
    </row>
    <row r="4814" spans="1:1" x14ac:dyDescent="0.25">
      <c r="A4814" s="33"/>
    </row>
    <row r="4815" spans="1:1" x14ac:dyDescent="0.25">
      <c r="A4815" s="33"/>
    </row>
    <row r="4816" spans="1:1" x14ac:dyDescent="0.25">
      <c r="A4816" s="33"/>
    </row>
    <row r="4817" spans="1:1" x14ac:dyDescent="0.25">
      <c r="A4817" s="33"/>
    </row>
    <row r="4818" spans="1:1" x14ac:dyDescent="0.25">
      <c r="A4818" s="33"/>
    </row>
    <row r="4819" spans="1:1" x14ac:dyDescent="0.25">
      <c r="A4819" s="33"/>
    </row>
    <row r="4820" spans="1:1" x14ac:dyDescent="0.25">
      <c r="A4820" s="33"/>
    </row>
    <row r="4821" spans="1:1" x14ac:dyDescent="0.25">
      <c r="A4821" s="33"/>
    </row>
    <row r="4822" spans="1:1" x14ac:dyDescent="0.25">
      <c r="A4822" s="33"/>
    </row>
    <row r="4823" spans="1:1" x14ac:dyDescent="0.25">
      <c r="A4823" s="33"/>
    </row>
    <row r="4824" spans="1:1" x14ac:dyDescent="0.25">
      <c r="A4824" s="33"/>
    </row>
    <row r="4825" spans="1:1" x14ac:dyDescent="0.25">
      <c r="A4825" s="33"/>
    </row>
    <row r="4826" spans="1:1" x14ac:dyDescent="0.25">
      <c r="A4826" s="33"/>
    </row>
    <row r="4827" spans="1:1" x14ac:dyDescent="0.25">
      <c r="A4827" s="33"/>
    </row>
    <row r="4828" spans="1:1" x14ac:dyDescent="0.25">
      <c r="A4828" s="33"/>
    </row>
    <row r="4829" spans="1:1" x14ac:dyDescent="0.25">
      <c r="A4829" s="33"/>
    </row>
    <row r="4830" spans="1:1" x14ac:dyDescent="0.25">
      <c r="A4830" s="33"/>
    </row>
    <row r="4831" spans="1:1" x14ac:dyDescent="0.25">
      <c r="A4831" s="33"/>
    </row>
    <row r="4832" spans="1:1" x14ac:dyDescent="0.25">
      <c r="A4832" s="33"/>
    </row>
    <row r="4833" spans="1:1" x14ac:dyDescent="0.25">
      <c r="A4833" s="33"/>
    </row>
    <row r="4834" spans="1:1" x14ac:dyDescent="0.25">
      <c r="A4834" s="33"/>
    </row>
    <row r="4835" spans="1:1" x14ac:dyDescent="0.25">
      <c r="A4835" s="33"/>
    </row>
    <row r="4836" spans="1:1" x14ac:dyDescent="0.25">
      <c r="A4836" s="33"/>
    </row>
    <row r="4837" spans="1:1" x14ac:dyDescent="0.25">
      <c r="A4837" s="33"/>
    </row>
    <row r="4838" spans="1:1" x14ac:dyDescent="0.25">
      <c r="A4838" s="33"/>
    </row>
    <row r="4839" spans="1:1" x14ac:dyDescent="0.25">
      <c r="A4839" s="33"/>
    </row>
    <row r="4840" spans="1:1" x14ac:dyDescent="0.25">
      <c r="A4840" s="33"/>
    </row>
    <row r="4841" spans="1:1" x14ac:dyDescent="0.25">
      <c r="A4841" s="33"/>
    </row>
    <row r="4842" spans="1:1" x14ac:dyDescent="0.25">
      <c r="A4842" s="33"/>
    </row>
    <row r="4843" spans="1:1" x14ac:dyDescent="0.25">
      <c r="A4843" s="33"/>
    </row>
    <row r="4844" spans="1:1" x14ac:dyDescent="0.25">
      <c r="A4844" s="33"/>
    </row>
    <row r="4845" spans="1:1" x14ac:dyDescent="0.25">
      <c r="A4845" s="33"/>
    </row>
    <row r="4846" spans="1:1" x14ac:dyDescent="0.25">
      <c r="A4846" s="33"/>
    </row>
    <row r="4847" spans="1:1" x14ac:dyDescent="0.25">
      <c r="A4847" s="33"/>
    </row>
    <row r="4848" spans="1:1" x14ac:dyDescent="0.25">
      <c r="A4848" s="33"/>
    </row>
    <row r="4849" spans="1:1" x14ac:dyDescent="0.25">
      <c r="A4849" s="33"/>
    </row>
    <row r="4850" spans="1:1" x14ac:dyDescent="0.25">
      <c r="A4850" s="33"/>
    </row>
    <row r="4851" spans="1:1" x14ac:dyDescent="0.25">
      <c r="A4851" s="33"/>
    </row>
    <row r="4852" spans="1:1" x14ac:dyDescent="0.25">
      <c r="A4852" s="33"/>
    </row>
    <row r="4853" spans="1:1" x14ac:dyDescent="0.25">
      <c r="A4853" s="33"/>
    </row>
    <row r="4854" spans="1:1" x14ac:dyDescent="0.25">
      <c r="A4854" s="33"/>
    </row>
    <row r="4855" spans="1:1" x14ac:dyDescent="0.25">
      <c r="A4855" s="33"/>
    </row>
    <row r="4856" spans="1:1" x14ac:dyDescent="0.25">
      <c r="A4856" s="33"/>
    </row>
    <row r="4857" spans="1:1" x14ac:dyDescent="0.25">
      <c r="A4857" s="33"/>
    </row>
    <row r="4858" spans="1:1" x14ac:dyDescent="0.25">
      <c r="A4858" s="33"/>
    </row>
    <row r="4859" spans="1:1" x14ac:dyDescent="0.25">
      <c r="A4859" s="33"/>
    </row>
    <row r="4860" spans="1:1" x14ac:dyDescent="0.25">
      <c r="A4860" s="33"/>
    </row>
    <row r="4861" spans="1:1" x14ac:dyDescent="0.25">
      <c r="A4861" s="33"/>
    </row>
    <row r="4862" spans="1:1" x14ac:dyDescent="0.25">
      <c r="A4862" s="33"/>
    </row>
    <row r="4863" spans="1:1" x14ac:dyDescent="0.25">
      <c r="A4863" s="33"/>
    </row>
    <row r="4864" spans="1:1" x14ac:dyDescent="0.25">
      <c r="A4864" s="33"/>
    </row>
    <row r="4865" spans="1:1" x14ac:dyDescent="0.25">
      <c r="A4865" s="33"/>
    </row>
    <row r="4866" spans="1:1" x14ac:dyDescent="0.25">
      <c r="A4866" s="33"/>
    </row>
    <row r="4867" spans="1:1" x14ac:dyDescent="0.25">
      <c r="A4867" s="33"/>
    </row>
    <row r="4868" spans="1:1" x14ac:dyDescent="0.25">
      <c r="A4868" s="33"/>
    </row>
    <row r="4869" spans="1:1" x14ac:dyDescent="0.25">
      <c r="A4869" s="33"/>
    </row>
    <row r="4870" spans="1:1" x14ac:dyDescent="0.25">
      <c r="A4870" s="33"/>
    </row>
    <row r="4871" spans="1:1" x14ac:dyDescent="0.25">
      <c r="A4871" s="33"/>
    </row>
    <row r="4872" spans="1:1" x14ac:dyDescent="0.25">
      <c r="A4872" s="33"/>
    </row>
    <row r="4873" spans="1:1" x14ac:dyDescent="0.25">
      <c r="A4873" s="33"/>
    </row>
    <row r="4874" spans="1:1" x14ac:dyDescent="0.25">
      <c r="A4874" s="33"/>
    </row>
    <row r="4875" spans="1:1" x14ac:dyDescent="0.25">
      <c r="A4875" s="33"/>
    </row>
    <row r="4876" spans="1:1" x14ac:dyDescent="0.25">
      <c r="A4876" s="33"/>
    </row>
    <row r="4877" spans="1:1" x14ac:dyDescent="0.25">
      <c r="A4877" s="33"/>
    </row>
    <row r="4878" spans="1:1" x14ac:dyDescent="0.25">
      <c r="A4878" s="33"/>
    </row>
    <row r="4879" spans="1:1" x14ac:dyDescent="0.25">
      <c r="A4879" s="33"/>
    </row>
    <row r="4880" spans="1:1" x14ac:dyDescent="0.25">
      <c r="A4880" s="33"/>
    </row>
    <row r="4881" spans="1:1" x14ac:dyDescent="0.25">
      <c r="A4881" s="33"/>
    </row>
    <row r="4882" spans="1:1" x14ac:dyDescent="0.25">
      <c r="A4882" s="33"/>
    </row>
    <row r="4883" spans="1:1" x14ac:dyDescent="0.25">
      <c r="A4883" s="33"/>
    </row>
    <row r="4884" spans="1:1" x14ac:dyDescent="0.25">
      <c r="A4884" s="33"/>
    </row>
    <row r="4885" spans="1:1" x14ac:dyDescent="0.25">
      <c r="A4885" s="33"/>
    </row>
    <row r="4886" spans="1:1" x14ac:dyDescent="0.25">
      <c r="A4886" s="33"/>
    </row>
    <row r="4887" spans="1:1" x14ac:dyDescent="0.25">
      <c r="A4887" s="33"/>
    </row>
    <row r="4888" spans="1:1" x14ac:dyDescent="0.25">
      <c r="A4888" s="33"/>
    </row>
    <row r="4889" spans="1:1" x14ac:dyDescent="0.25">
      <c r="A4889" s="33"/>
    </row>
    <row r="4890" spans="1:1" x14ac:dyDescent="0.25">
      <c r="A4890" s="33"/>
    </row>
    <row r="4891" spans="1:1" x14ac:dyDescent="0.25">
      <c r="A4891" s="33"/>
    </row>
    <row r="4892" spans="1:1" x14ac:dyDescent="0.25">
      <c r="A4892" s="33"/>
    </row>
    <row r="4893" spans="1:1" x14ac:dyDescent="0.25">
      <c r="A4893" s="33"/>
    </row>
    <row r="4894" spans="1:1" x14ac:dyDescent="0.25">
      <c r="A4894" s="33"/>
    </row>
    <row r="4895" spans="1:1" x14ac:dyDescent="0.25">
      <c r="A4895" s="33"/>
    </row>
    <row r="4896" spans="1:1" x14ac:dyDescent="0.25">
      <c r="A4896" s="33"/>
    </row>
    <row r="4897" spans="1:1" x14ac:dyDescent="0.25">
      <c r="A4897" s="33"/>
    </row>
    <row r="4898" spans="1:1" x14ac:dyDescent="0.25">
      <c r="A4898" s="33"/>
    </row>
    <row r="4899" spans="1:1" x14ac:dyDescent="0.25">
      <c r="A4899" s="33"/>
    </row>
    <row r="4900" spans="1:1" x14ac:dyDescent="0.25">
      <c r="A4900" s="33"/>
    </row>
    <row r="4901" spans="1:1" x14ac:dyDescent="0.25">
      <c r="A4901" s="33"/>
    </row>
    <row r="4902" spans="1:1" x14ac:dyDescent="0.25">
      <c r="A4902" s="33"/>
    </row>
    <row r="4903" spans="1:1" x14ac:dyDescent="0.25">
      <c r="A4903" s="33"/>
    </row>
    <row r="4904" spans="1:1" x14ac:dyDescent="0.25">
      <c r="A4904" s="33"/>
    </row>
    <row r="4905" spans="1:1" x14ac:dyDescent="0.25">
      <c r="A4905" s="33"/>
    </row>
    <row r="4906" spans="1:1" x14ac:dyDescent="0.25">
      <c r="A4906" s="33"/>
    </row>
    <row r="4907" spans="1:1" x14ac:dyDescent="0.25">
      <c r="A4907" s="33"/>
    </row>
    <row r="4908" spans="1:1" x14ac:dyDescent="0.25">
      <c r="A4908" s="33"/>
    </row>
    <row r="4909" spans="1:1" x14ac:dyDescent="0.25">
      <c r="A4909" s="33"/>
    </row>
    <row r="4910" spans="1:1" x14ac:dyDescent="0.25">
      <c r="A4910" s="33"/>
    </row>
    <row r="4911" spans="1:1" x14ac:dyDescent="0.25">
      <c r="A4911" s="33"/>
    </row>
    <row r="4912" spans="1:1" x14ac:dyDescent="0.25">
      <c r="A4912" s="33"/>
    </row>
    <row r="4913" spans="1:1" x14ac:dyDescent="0.25">
      <c r="A4913" s="33"/>
    </row>
    <row r="4914" spans="1:1" x14ac:dyDescent="0.25">
      <c r="A4914" s="33"/>
    </row>
    <row r="4915" spans="1:1" x14ac:dyDescent="0.25">
      <c r="A4915" s="33"/>
    </row>
    <row r="4916" spans="1:1" x14ac:dyDescent="0.25">
      <c r="A4916" s="33"/>
    </row>
    <row r="4917" spans="1:1" x14ac:dyDescent="0.25">
      <c r="A4917" s="33"/>
    </row>
    <row r="4918" spans="1:1" x14ac:dyDescent="0.25">
      <c r="A4918" s="33"/>
    </row>
    <row r="4919" spans="1:1" x14ac:dyDescent="0.25">
      <c r="A4919" s="33"/>
    </row>
    <row r="4920" spans="1:1" x14ac:dyDescent="0.25">
      <c r="A4920" s="33"/>
    </row>
    <row r="4921" spans="1:1" x14ac:dyDescent="0.25">
      <c r="A4921" s="33"/>
    </row>
    <row r="4922" spans="1:1" x14ac:dyDescent="0.25">
      <c r="A4922" s="33"/>
    </row>
    <row r="4923" spans="1:1" x14ac:dyDescent="0.25">
      <c r="A4923" s="33"/>
    </row>
    <row r="4924" spans="1:1" x14ac:dyDescent="0.25">
      <c r="A4924" s="33"/>
    </row>
    <row r="4925" spans="1:1" x14ac:dyDescent="0.25">
      <c r="A4925" s="33"/>
    </row>
    <row r="4926" spans="1:1" x14ac:dyDescent="0.25">
      <c r="A4926" s="33"/>
    </row>
    <row r="4927" spans="1:1" x14ac:dyDescent="0.25">
      <c r="A4927" s="33"/>
    </row>
    <row r="4928" spans="1:1" x14ac:dyDescent="0.25">
      <c r="A4928" s="33"/>
    </row>
    <row r="4929" spans="1:1" x14ac:dyDescent="0.25">
      <c r="A4929" s="33"/>
    </row>
    <row r="4930" spans="1:1" x14ac:dyDescent="0.25">
      <c r="A4930" s="33"/>
    </row>
    <row r="4931" spans="1:1" x14ac:dyDescent="0.25">
      <c r="A4931" s="33"/>
    </row>
    <row r="4932" spans="1:1" x14ac:dyDescent="0.25">
      <c r="A4932" s="33"/>
    </row>
    <row r="4933" spans="1:1" x14ac:dyDescent="0.25">
      <c r="A4933" s="33"/>
    </row>
    <row r="4934" spans="1:1" x14ac:dyDescent="0.25">
      <c r="A4934" s="33"/>
    </row>
    <row r="4935" spans="1:1" x14ac:dyDescent="0.25">
      <c r="A4935" s="33"/>
    </row>
    <row r="4936" spans="1:1" x14ac:dyDescent="0.25">
      <c r="A4936" s="33"/>
    </row>
    <row r="4937" spans="1:1" x14ac:dyDescent="0.25">
      <c r="A4937" s="33"/>
    </row>
    <row r="4938" spans="1:1" x14ac:dyDescent="0.25">
      <c r="A4938" s="33"/>
    </row>
    <row r="4939" spans="1:1" x14ac:dyDescent="0.25">
      <c r="A4939" s="33"/>
    </row>
    <row r="4940" spans="1:1" x14ac:dyDescent="0.25">
      <c r="A4940" s="33"/>
    </row>
    <row r="4941" spans="1:1" x14ac:dyDescent="0.25">
      <c r="A4941" s="33"/>
    </row>
    <row r="4942" spans="1:1" x14ac:dyDescent="0.25">
      <c r="A4942" s="33"/>
    </row>
    <row r="4943" spans="1:1" x14ac:dyDescent="0.25">
      <c r="A4943" s="33"/>
    </row>
    <row r="4944" spans="1:1" x14ac:dyDescent="0.25">
      <c r="A4944" s="33"/>
    </row>
    <row r="4945" spans="1:1" x14ac:dyDescent="0.25">
      <c r="A4945" s="33"/>
    </row>
    <row r="4946" spans="1:1" x14ac:dyDescent="0.25">
      <c r="A4946" s="33"/>
    </row>
    <row r="4947" spans="1:1" x14ac:dyDescent="0.25">
      <c r="A4947" s="33"/>
    </row>
    <row r="4948" spans="1:1" x14ac:dyDescent="0.25">
      <c r="A4948" s="33"/>
    </row>
    <row r="4949" spans="1:1" x14ac:dyDescent="0.25">
      <c r="A4949" s="33"/>
    </row>
    <row r="4950" spans="1:1" x14ac:dyDescent="0.25">
      <c r="A4950" s="33"/>
    </row>
    <row r="4951" spans="1:1" x14ac:dyDescent="0.25">
      <c r="A4951" s="33"/>
    </row>
    <row r="4952" spans="1:1" x14ac:dyDescent="0.25">
      <c r="A4952" s="33"/>
    </row>
    <row r="4953" spans="1:1" x14ac:dyDescent="0.25">
      <c r="A4953" s="33"/>
    </row>
    <row r="4954" spans="1:1" x14ac:dyDescent="0.25">
      <c r="A4954" s="33"/>
    </row>
    <row r="4955" spans="1:1" x14ac:dyDescent="0.25">
      <c r="A4955" s="33"/>
    </row>
    <row r="4956" spans="1:1" x14ac:dyDescent="0.25">
      <c r="A4956" s="33"/>
    </row>
    <row r="4957" spans="1:1" x14ac:dyDescent="0.25">
      <c r="A4957" s="33"/>
    </row>
    <row r="4958" spans="1:1" x14ac:dyDescent="0.25">
      <c r="A4958" s="33"/>
    </row>
    <row r="4959" spans="1:1" x14ac:dyDescent="0.25">
      <c r="A4959" s="33"/>
    </row>
    <row r="4960" spans="1:1" x14ac:dyDescent="0.25">
      <c r="A4960" s="33"/>
    </row>
    <row r="4961" spans="1:1" x14ac:dyDescent="0.25">
      <c r="A4961" s="33"/>
    </row>
    <row r="4962" spans="1:1" x14ac:dyDescent="0.25">
      <c r="A4962" s="33"/>
    </row>
    <row r="4963" spans="1:1" x14ac:dyDescent="0.25">
      <c r="A4963" s="33"/>
    </row>
    <row r="4964" spans="1:1" x14ac:dyDescent="0.25">
      <c r="A4964" s="33"/>
    </row>
    <row r="4965" spans="1:1" x14ac:dyDescent="0.25">
      <c r="A4965" s="33"/>
    </row>
    <row r="4966" spans="1:1" x14ac:dyDescent="0.25">
      <c r="A4966" s="33"/>
    </row>
    <row r="4967" spans="1:1" x14ac:dyDescent="0.25">
      <c r="A4967" s="33"/>
    </row>
    <row r="4968" spans="1:1" x14ac:dyDescent="0.25">
      <c r="A4968" s="33"/>
    </row>
    <row r="4969" spans="1:1" x14ac:dyDescent="0.25">
      <c r="A4969" s="33"/>
    </row>
    <row r="4970" spans="1:1" x14ac:dyDescent="0.25">
      <c r="A4970" s="33"/>
    </row>
    <row r="4971" spans="1:1" x14ac:dyDescent="0.25">
      <c r="A4971" s="33"/>
    </row>
    <row r="4972" spans="1:1" x14ac:dyDescent="0.25">
      <c r="A4972" s="33"/>
    </row>
    <row r="4973" spans="1:1" x14ac:dyDescent="0.25">
      <c r="A4973" s="33"/>
    </row>
    <row r="4974" spans="1:1" x14ac:dyDescent="0.25">
      <c r="A4974" s="33"/>
    </row>
    <row r="4975" spans="1:1" x14ac:dyDescent="0.25">
      <c r="A4975" s="33"/>
    </row>
    <row r="4976" spans="1:1" x14ac:dyDescent="0.25">
      <c r="A4976" s="33"/>
    </row>
    <row r="4977" spans="1:1" x14ac:dyDescent="0.25">
      <c r="A4977" s="33"/>
    </row>
    <row r="4978" spans="1:1" x14ac:dyDescent="0.25">
      <c r="A4978" s="33"/>
    </row>
    <row r="4979" spans="1:1" x14ac:dyDescent="0.25">
      <c r="A4979" s="33"/>
    </row>
    <row r="4980" spans="1:1" x14ac:dyDescent="0.25">
      <c r="A4980" s="33"/>
    </row>
    <row r="4981" spans="1:1" x14ac:dyDescent="0.25">
      <c r="A4981" s="33"/>
    </row>
    <row r="4982" spans="1:1" x14ac:dyDescent="0.25">
      <c r="A4982" s="33"/>
    </row>
    <row r="4983" spans="1:1" x14ac:dyDescent="0.25">
      <c r="A4983" s="33"/>
    </row>
    <row r="4984" spans="1:1" x14ac:dyDescent="0.25">
      <c r="A4984" s="33"/>
    </row>
    <row r="4985" spans="1:1" x14ac:dyDescent="0.25">
      <c r="A4985" s="33"/>
    </row>
    <row r="4986" spans="1:1" x14ac:dyDescent="0.25">
      <c r="A4986" s="33"/>
    </row>
    <row r="4987" spans="1:1" x14ac:dyDescent="0.25">
      <c r="A4987" s="33"/>
    </row>
    <row r="4988" spans="1:1" x14ac:dyDescent="0.25">
      <c r="A4988" s="33"/>
    </row>
    <row r="4989" spans="1:1" x14ac:dyDescent="0.25">
      <c r="A4989" s="33"/>
    </row>
    <row r="4990" spans="1:1" x14ac:dyDescent="0.25">
      <c r="A4990" s="33"/>
    </row>
    <row r="4991" spans="1:1" x14ac:dyDescent="0.25">
      <c r="A4991" s="33"/>
    </row>
    <row r="4992" spans="1:1" x14ac:dyDescent="0.25">
      <c r="A4992" s="33"/>
    </row>
    <row r="4993" spans="1:1" x14ac:dyDescent="0.25">
      <c r="A4993" s="33"/>
    </row>
    <row r="4994" spans="1:1" x14ac:dyDescent="0.25">
      <c r="A4994" s="33"/>
    </row>
    <row r="4995" spans="1:1" x14ac:dyDescent="0.25">
      <c r="A4995" s="33"/>
    </row>
    <row r="4996" spans="1:1" x14ac:dyDescent="0.25">
      <c r="A4996" s="33"/>
    </row>
    <row r="4997" spans="1:1" x14ac:dyDescent="0.25">
      <c r="A4997" s="33"/>
    </row>
    <row r="4998" spans="1:1" x14ac:dyDescent="0.25">
      <c r="A4998" s="33"/>
    </row>
    <row r="4999" spans="1:1" x14ac:dyDescent="0.25">
      <c r="A4999" s="33"/>
    </row>
    <row r="5000" spans="1:1" x14ac:dyDescent="0.25">
      <c r="A5000" s="33"/>
    </row>
    <row r="5001" spans="1:1" x14ac:dyDescent="0.25">
      <c r="A5001" s="33"/>
    </row>
    <row r="5002" spans="1:1" x14ac:dyDescent="0.25">
      <c r="A5002" s="33"/>
    </row>
    <row r="5003" spans="1:1" x14ac:dyDescent="0.25">
      <c r="A5003" s="33"/>
    </row>
    <row r="5004" spans="1:1" x14ac:dyDescent="0.25">
      <c r="A5004" s="33"/>
    </row>
    <row r="5005" spans="1:1" x14ac:dyDescent="0.25">
      <c r="A5005" s="33"/>
    </row>
    <row r="5006" spans="1:1" x14ac:dyDescent="0.25">
      <c r="A5006" s="33"/>
    </row>
    <row r="5007" spans="1:1" x14ac:dyDescent="0.25">
      <c r="A5007" s="33"/>
    </row>
    <row r="5008" spans="1:1" x14ac:dyDescent="0.25">
      <c r="A5008" s="33"/>
    </row>
    <row r="5009" spans="1:1" x14ac:dyDescent="0.25">
      <c r="A5009" s="33"/>
    </row>
    <row r="5010" spans="1:1" x14ac:dyDescent="0.25">
      <c r="A5010" s="33"/>
    </row>
    <row r="5011" spans="1:1" x14ac:dyDescent="0.25">
      <c r="A5011" s="33"/>
    </row>
    <row r="5012" spans="1:1" x14ac:dyDescent="0.25">
      <c r="A5012" s="33"/>
    </row>
    <row r="5013" spans="1:1" x14ac:dyDescent="0.25">
      <c r="A5013" s="33"/>
    </row>
    <row r="5014" spans="1:1" x14ac:dyDescent="0.25">
      <c r="A5014" s="33"/>
    </row>
    <row r="5015" spans="1:1" x14ac:dyDescent="0.25">
      <c r="A5015" s="33"/>
    </row>
    <row r="5016" spans="1:1" x14ac:dyDescent="0.25">
      <c r="A5016" s="33"/>
    </row>
    <row r="5017" spans="1:1" x14ac:dyDescent="0.25">
      <c r="A5017" s="33"/>
    </row>
    <row r="5018" spans="1:1" x14ac:dyDescent="0.25">
      <c r="A5018" s="33"/>
    </row>
    <row r="5019" spans="1:1" x14ac:dyDescent="0.25">
      <c r="A5019" s="33"/>
    </row>
    <row r="5020" spans="1:1" x14ac:dyDescent="0.25">
      <c r="A5020" s="33"/>
    </row>
    <row r="5021" spans="1:1" x14ac:dyDescent="0.25">
      <c r="A5021" s="33"/>
    </row>
    <row r="5022" spans="1:1" x14ac:dyDescent="0.25">
      <c r="A5022" s="33"/>
    </row>
    <row r="5023" spans="1:1" x14ac:dyDescent="0.25">
      <c r="A5023" s="33"/>
    </row>
    <row r="5024" spans="1:1" x14ac:dyDescent="0.25">
      <c r="A5024" s="33"/>
    </row>
    <row r="5025" spans="1:1" x14ac:dyDescent="0.25">
      <c r="A5025" s="33"/>
    </row>
    <row r="5026" spans="1:1" x14ac:dyDescent="0.25">
      <c r="A5026" s="33"/>
    </row>
    <row r="5027" spans="1:1" x14ac:dyDescent="0.25">
      <c r="A5027" s="33"/>
    </row>
    <row r="5028" spans="1:1" x14ac:dyDescent="0.25">
      <c r="A5028" s="33"/>
    </row>
    <row r="5029" spans="1:1" x14ac:dyDescent="0.25">
      <c r="A5029" s="33"/>
    </row>
    <row r="5030" spans="1:1" x14ac:dyDescent="0.25">
      <c r="A5030" s="33"/>
    </row>
    <row r="5031" spans="1:1" x14ac:dyDescent="0.25">
      <c r="A5031" s="33"/>
    </row>
    <row r="5032" spans="1:1" x14ac:dyDescent="0.25">
      <c r="A5032" s="33"/>
    </row>
    <row r="5033" spans="1:1" x14ac:dyDescent="0.25">
      <c r="A5033" s="33"/>
    </row>
    <row r="5034" spans="1:1" x14ac:dyDescent="0.25">
      <c r="A5034" s="33"/>
    </row>
    <row r="5035" spans="1:1" x14ac:dyDescent="0.25">
      <c r="A5035" s="33"/>
    </row>
    <row r="5036" spans="1:1" x14ac:dyDescent="0.25">
      <c r="A5036" s="33"/>
    </row>
    <row r="5037" spans="1:1" x14ac:dyDescent="0.25">
      <c r="A5037" s="33"/>
    </row>
    <row r="5038" spans="1:1" x14ac:dyDescent="0.25">
      <c r="A5038" s="33"/>
    </row>
    <row r="5039" spans="1:1" x14ac:dyDescent="0.25">
      <c r="A5039" s="33"/>
    </row>
    <row r="5040" spans="1:1" x14ac:dyDescent="0.25">
      <c r="A5040" s="33"/>
    </row>
    <row r="5041" spans="1:1" x14ac:dyDescent="0.25">
      <c r="A5041" s="33"/>
    </row>
    <row r="5042" spans="1:1" x14ac:dyDescent="0.25">
      <c r="A5042" s="33"/>
    </row>
    <row r="5043" spans="1:1" x14ac:dyDescent="0.25">
      <c r="A5043" s="33"/>
    </row>
    <row r="5044" spans="1:1" x14ac:dyDescent="0.25">
      <c r="A5044" s="33"/>
    </row>
    <row r="5045" spans="1:1" x14ac:dyDescent="0.25">
      <c r="A5045" s="33"/>
    </row>
    <row r="5046" spans="1:1" x14ac:dyDescent="0.25">
      <c r="A5046" s="33"/>
    </row>
    <row r="5047" spans="1:1" x14ac:dyDescent="0.25">
      <c r="A5047" s="33"/>
    </row>
    <row r="5048" spans="1:1" x14ac:dyDescent="0.25">
      <c r="A5048" s="33"/>
    </row>
    <row r="5049" spans="1:1" x14ac:dyDescent="0.25">
      <c r="A5049" s="33"/>
    </row>
    <row r="5050" spans="1:1" x14ac:dyDescent="0.25">
      <c r="A5050" s="33"/>
    </row>
    <row r="5051" spans="1:1" x14ac:dyDescent="0.25">
      <c r="A5051" s="33"/>
    </row>
    <row r="5052" spans="1:1" x14ac:dyDescent="0.25">
      <c r="A5052" s="33"/>
    </row>
    <row r="5053" spans="1:1" x14ac:dyDescent="0.25">
      <c r="A5053" s="33"/>
    </row>
    <row r="5054" spans="1:1" x14ac:dyDescent="0.25">
      <c r="A5054" s="33"/>
    </row>
    <row r="5055" spans="1:1" x14ac:dyDescent="0.25">
      <c r="A5055" s="33"/>
    </row>
    <row r="5056" spans="1:1" x14ac:dyDescent="0.25">
      <c r="A5056" s="33"/>
    </row>
    <row r="5057" spans="1:1" x14ac:dyDescent="0.25">
      <c r="A5057" s="33"/>
    </row>
    <row r="5058" spans="1:1" x14ac:dyDescent="0.25">
      <c r="A5058" s="33"/>
    </row>
    <row r="5059" spans="1:1" x14ac:dyDescent="0.25">
      <c r="A5059" s="33"/>
    </row>
    <row r="5060" spans="1:1" x14ac:dyDescent="0.25">
      <c r="A5060" s="33"/>
    </row>
    <row r="5061" spans="1:1" x14ac:dyDescent="0.25">
      <c r="A5061" s="33"/>
    </row>
    <row r="5062" spans="1:1" x14ac:dyDescent="0.25">
      <c r="A5062" s="33"/>
    </row>
    <row r="5063" spans="1:1" x14ac:dyDescent="0.25">
      <c r="A5063" s="33"/>
    </row>
    <row r="5064" spans="1:1" x14ac:dyDescent="0.25">
      <c r="A5064" s="33"/>
    </row>
    <row r="5065" spans="1:1" x14ac:dyDescent="0.25">
      <c r="A5065" s="33"/>
    </row>
    <row r="5066" spans="1:1" x14ac:dyDescent="0.25">
      <c r="A5066" s="33"/>
    </row>
    <row r="5067" spans="1:1" x14ac:dyDescent="0.25">
      <c r="A5067" s="33"/>
    </row>
    <row r="5068" spans="1:1" x14ac:dyDescent="0.25">
      <c r="A5068" s="33"/>
    </row>
    <row r="5069" spans="1:1" x14ac:dyDescent="0.25">
      <c r="A5069" s="33"/>
    </row>
    <row r="5070" spans="1:1" x14ac:dyDescent="0.25">
      <c r="A5070" s="33"/>
    </row>
    <row r="5071" spans="1:1" x14ac:dyDescent="0.25">
      <c r="A5071" s="33"/>
    </row>
    <row r="5072" spans="1:1" x14ac:dyDescent="0.25">
      <c r="A5072" s="33"/>
    </row>
    <row r="5073" spans="1:1" x14ac:dyDescent="0.25">
      <c r="A5073" s="33"/>
    </row>
    <row r="5074" spans="1:1" x14ac:dyDescent="0.25">
      <c r="A5074" s="33"/>
    </row>
    <row r="5075" spans="1:1" x14ac:dyDescent="0.25">
      <c r="A5075" s="33"/>
    </row>
    <row r="5076" spans="1:1" x14ac:dyDescent="0.25">
      <c r="A5076" s="33"/>
    </row>
    <row r="5077" spans="1:1" x14ac:dyDescent="0.25">
      <c r="A5077" s="33"/>
    </row>
    <row r="5078" spans="1:1" x14ac:dyDescent="0.25">
      <c r="A5078" s="33"/>
    </row>
    <row r="5079" spans="1:1" x14ac:dyDescent="0.25">
      <c r="A5079" s="33"/>
    </row>
    <row r="5080" spans="1:1" x14ac:dyDescent="0.25">
      <c r="A5080" s="33"/>
    </row>
    <row r="5081" spans="1:1" x14ac:dyDescent="0.25">
      <c r="A5081" s="33"/>
    </row>
    <row r="5082" spans="1:1" x14ac:dyDescent="0.25">
      <c r="A5082" s="33"/>
    </row>
    <row r="5083" spans="1:1" x14ac:dyDescent="0.25">
      <c r="A5083" s="33"/>
    </row>
    <row r="5084" spans="1:1" x14ac:dyDescent="0.25">
      <c r="A5084" s="33"/>
    </row>
    <row r="5085" spans="1:1" x14ac:dyDescent="0.25">
      <c r="A5085" s="33"/>
    </row>
    <row r="5086" spans="1:1" x14ac:dyDescent="0.25">
      <c r="A5086" s="33"/>
    </row>
    <row r="5087" spans="1:1" x14ac:dyDescent="0.25">
      <c r="A5087" s="33"/>
    </row>
    <row r="5088" spans="1:1" x14ac:dyDescent="0.25">
      <c r="A5088" s="33"/>
    </row>
    <row r="5089" spans="1:1" x14ac:dyDescent="0.25">
      <c r="A5089" s="33"/>
    </row>
    <row r="5090" spans="1:1" x14ac:dyDescent="0.25">
      <c r="A5090" s="33"/>
    </row>
    <row r="5091" spans="1:1" x14ac:dyDescent="0.25">
      <c r="A5091" s="33"/>
    </row>
    <row r="5092" spans="1:1" x14ac:dyDescent="0.25">
      <c r="A5092" s="33"/>
    </row>
    <row r="5093" spans="1:1" x14ac:dyDescent="0.25">
      <c r="A5093" s="33"/>
    </row>
    <row r="5094" spans="1:1" x14ac:dyDescent="0.25">
      <c r="A5094" s="33"/>
    </row>
    <row r="5095" spans="1:1" x14ac:dyDescent="0.25">
      <c r="A5095" s="33"/>
    </row>
    <row r="5096" spans="1:1" x14ac:dyDescent="0.25">
      <c r="A5096" s="33"/>
    </row>
    <row r="5097" spans="1:1" x14ac:dyDescent="0.25">
      <c r="A5097" s="33"/>
    </row>
    <row r="5098" spans="1:1" x14ac:dyDescent="0.25">
      <c r="A5098" s="33"/>
    </row>
    <row r="5099" spans="1:1" x14ac:dyDescent="0.25">
      <c r="A5099" s="33"/>
    </row>
    <row r="5100" spans="1:1" x14ac:dyDescent="0.25">
      <c r="A5100" s="33"/>
    </row>
    <row r="5101" spans="1:1" x14ac:dyDescent="0.25">
      <c r="A5101" s="33"/>
    </row>
    <row r="5102" spans="1:1" x14ac:dyDescent="0.25">
      <c r="A5102" s="33"/>
    </row>
    <row r="5103" spans="1:1" x14ac:dyDescent="0.25">
      <c r="A5103" s="33"/>
    </row>
    <row r="5104" spans="1:1" x14ac:dyDescent="0.25">
      <c r="A5104" s="33"/>
    </row>
    <row r="5105" spans="1:1" x14ac:dyDescent="0.25">
      <c r="A5105" s="33"/>
    </row>
    <row r="5106" spans="1:1" x14ac:dyDescent="0.25">
      <c r="A5106" s="33"/>
    </row>
    <row r="5107" spans="1:1" x14ac:dyDescent="0.25">
      <c r="A5107" s="33"/>
    </row>
    <row r="5108" spans="1:1" x14ac:dyDescent="0.25">
      <c r="A5108" s="33"/>
    </row>
    <row r="5109" spans="1:1" x14ac:dyDescent="0.25">
      <c r="A5109" s="33"/>
    </row>
    <row r="5110" spans="1:1" x14ac:dyDescent="0.25">
      <c r="A5110" s="33"/>
    </row>
    <row r="5111" spans="1:1" x14ac:dyDescent="0.25">
      <c r="A5111" s="33"/>
    </row>
    <row r="5112" spans="1:1" x14ac:dyDescent="0.25">
      <c r="A5112" s="33"/>
    </row>
    <row r="5113" spans="1:1" x14ac:dyDescent="0.25">
      <c r="A5113" s="33"/>
    </row>
    <row r="5114" spans="1:1" x14ac:dyDescent="0.25">
      <c r="A5114" s="33"/>
    </row>
    <row r="5115" spans="1:1" x14ac:dyDescent="0.25">
      <c r="A5115" s="33"/>
    </row>
    <row r="5116" spans="1:1" x14ac:dyDescent="0.25">
      <c r="A5116" s="33"/>
    </row>
    <row r="5117" spans="1:1" x14ac:dyDescent="0.25">
      <c r="A5117" s="33"/>
    </row>
    <row r="5118" spans="1:1" x14ac:dyDescent="0.25">
      <c r="A5118" s="33"/>
    </row>
    <row r="5119" spans="1:1" x14ac:dyDescent="0.25">
      <c r="A5119" s="33"/>
    </row>
    <row r="5120" spans="1:1" x14ac:dyDescent="0.25">
      <c r="A5120" s="33"/>
    </row>
    <row r="5121" spans="1:1" x14ac:dyDescent="0.25">
      <c r="A5121" s="33"/>
    </row>
    <row r="5122" spans="1:1" x14ac:dyDescent="0.25">
      <c r="A5122" s="33"/>
    </row>
    <row r="5123" spans="1:1" x14ac:dyDescent="0.25">
      <c r="A5123" s="33"/>
    </row>
    <row r="5124" spans="1:1" x14ac:dyDescent="0.25">
      <c r="A5124" s="33"/>
    </row>
    <row r="5125" spans="1:1" x14ac:dyDescent="0.25">
      <c r="A5125" s="33"/>
    </row>
    <row r="5126" spans="1:1" x14ac:dyDescent="0.25">
      <c r="A5126" s="33"/>
    </row>
    <row r="5127" spans="1:1" x14ac:dyDescent="0.25">
      <c r="A5127" s="33"/>
    </row>
    <row r="5128" spans="1:1" x14ac:dyDescent="0.25">
      <c r="A5128" s="33"/>
    </row>
    <row r="5129" spans="1:1" x14ac:dyDescent="0.25">
      <c r="A5129" s="33"/>
    </row>
    <row r="5130" spans="1:1" x14ac:dyDescent="0.25">
      <c r="A5130" s="33"/>
    </row>
    <row r="5131" spans="1:1" x14ac:dyDescent="0.25">
      <c r="A5131" s="33"/>
    </row>
    <row r="5132" spans="1:1" x14ac:dyDescent="0.25">
      <c r="A5132" s="33"/>
    </row>
    <row r="5133" spans="1:1" x14ac:dyDescent="0.25">
      <c r="A5133" s="33"/>
    </row>
    <row r="5134" spans="1:1" x14ac:dyDescent="0.25">
      <c r="A5134" s="33"/>
    </row>
    <row r="5135" spans="1:1" x14ac:dyDescent="0.25">
      <c r="A5135" s="33"/>
    </row>
    <row r="5136" spans="1:1" x14ac:dyDescent="0.25">
      <c r="A5136" s="33"/>
    </row>
    <row r="5137" spans="1:1" x14ac:dyDescent="0.25">
      <c r="A5137" s="33"/>
    </row>
    <row r="5138" spans="1:1" x14ac:dyDescent="0.25">
      <c r="A5138" s="33"/>
    </row>
    <row r="5139" spans="1:1" x14ac:dyDescent="0.25">
      <c r="A5139" s="33"/>
    </row>
    <row r="5140" spans="1:1" x14ac:dyDescent="0.25">
      <c r="A5140" s="33"/>
    </row>
    <row r="5141" spans="1:1" x14ac:dyDescent="0.25">
      <c r="A5141" s="33"/>
    </row>
    <row r="5142" spans="1:1" x14ac:dyDescent="0.25">
      <c r="A5142" s="33"/>
    </row>
    <row r="5143" spans="1:1" x14ac:dyDescent="0.25">
      <c r="A5143" s="33"/>
    </row>
    <row r="5144" spans="1:1" x14ac:dyDescent="0.25">
      <c r="A5144" s="33"/>
    </row>
    <row r="5145" spans="1:1" x14ac:dyDescent="0.25">
      <c r="A5145" s="33"/>
    </row>
    <row r="5146" spans="1:1" x14ac:dyDescent="0.25">
      <c r="A5146" s="33"/>
    </row>
    <row r="5147" spans="1:1" x14ac:dyDescent="0.25">
      <c r="A5147" s="33"/>
    </row>
    <row r="5148" spans="1:1" x14ac:dyDescent="0.25">
      <c r="A5148" s="33"/>
    </row>
    <row r="5149" spans="1:1" x14ac:dyDescent="0.25">
      <c r="A5149" s="33"/>
    </row>
    <row r="5150" spans="1:1" x14ac:dyDescent="0.25">
      <c r="A5150" s="33"/>
    </row>
    <row r="5151" spans="1:1" x14ac:dyDescent="0.25">
      <c r="A5151" s="33"/>
    </row>
    <row r="5152" spans="1:1" x14ac:dyDescent="0.25">
      <c r="A5152" s="33"/>
    </row>
    <row r="5153" spans="1:1" x14ac:dyDescent="0.25">
      <c r="A5153" s="33"/>
    </row>
    <row r="5154" spans="1:1" x14ac:dyDescent="0.25">
      <c r="A5154" s="33"/>
    </row>
    <row r="5155" spans="1:1" x14ac:dyDescent="0.25">
      <c r="A5155" s="33"/>
    </row>
    <row r="5156" spans="1:1" x14ac:dyDescent="0.25">
      <c r="A5156" s="33"/>
    </row>
    <row r="5157" spans="1:1" x14ac:dyDescent="0.25">
      <c r="A5157" s="33"/>
    </row>
    <row r="5158" spans="1:1" x14ac:dyDescent="0.25">
      <c r="A5158" s="33"/>
    </row>
    <row r="5159" spans="1:1" x14ac:dyDescent="0.25">
      <c r="A5159" s="33"/>
    </row>
    <row r="5160" spans="1:1" x14ac:dyDescent="0.25">
      <c r="A5160" s="33"/>
    </row>
    <row r="5161" spans="1:1" x14ac:dyDescent="0.25">
      <c r="A5161" s="33"/>
    </row>
    <row r="5162" spans="1:1" x14ac:dyDescent="0.25">
      <c r="A5162" s="33"/>
    </row>
    <row r="5163" spans="1:1" x14ac:dyDescent="0.25">
      <c r="A5163" s="33"/>
    </row>
    <row r="5164" spans="1:1" x14ac:dyDescent="0.25">
      <c r="A5164" s="33"/>
    </row>
    <row r="5165" spans="1:1" x14ac:dyDescent="0.25">
      <c r="A5165" s="33"/>
    </row>
    <row r="5166" spans="1:1" x14ac:dyDescent="0.25">
      <c r="A5166" s="33"/>
    </row>
    <row r="5167" spans="1:1" x14ac:dyDescent="0.25">
      <c r="A5167" s="33"/>
    </row>
    <row r="5168" spans="1:1" x14ac:dyDescent="0.25">
      <c r="A5168" s="33"/>
    </row>
    <row r="5169" spans="1:1" x14ac:dyDescent="0.25">
      <c r="A5169" s="33"/>
    </row>
    <row r="5170" spans="1:1" x14ac:dyDescent="0.25">
      <c r="A5170" s="33"/>
    </row>
    <row r="5171" spans="1:1" x14ac:dyDescent="0.25">
      <c r="A5171" s="33"/>
    </row>
    <row r="5172" spans="1:1" x14ac:dyDescent="0.25">
      <c r="A5172" s="33"/>
    </row>
    <row r="5173" spans="1:1" x14ac:dyDescent="0.25">
      <c r="A5173" s="33"/>
    </row>
    <row r="5174" spans="1:1" x14ac:dyDescent="0.25">
      <c r="A5174" s="33"/>
    </row>
    <row r="5175" spans="1:1" x14ac:dyDescent="0.25">
      <c r="A5175" s="33"/>
    </row>
    <row r="5176" spans="1:1" x14ac:dyDescent="0.25">
      <c r="A5176" s="33"/>
    </row>
    <row r="5177" spans="1:1" x14ac:dyDescent="0.25">
      <c r="A5177" s="33"/>
    </row>
    <row r="5178" spans="1:1" x14ac:dyDescent="0.25">
      <c r="A5178" s="33"/>
    </row>
    <row r="5179" spans="1:1" x14ac:dyDescent="0.25">
      <c r="A5179" s="33"/>
    </row>
    <row r="5180" spans="1:1" x14ac:dyDescent="0.25">
      <c r="A5180" s="33"/>
    </row>
    <row r="5181" spans="1:1" x14ac:dyDescent="0.25">
      <c r="A5181" s="33"/>
    </row>
    <row r="5182" spans="1:1" x14ac:dyDescent="0.25">
      <c r="A5182" s="33"/>
    </row>
    <row r="5183" spans="1:1" x14ac:dyDescent="0.25">
      <c r="A5183" s="33"/>
    </row>
    <row r="5184" spans="1:1" x14ac:dyDescent="0.25">
      <c r="A5184" s="33"/>
    </row>
    <row r="5185" spans="1:1" x14ac:dyDescent="0.25">
      <c r="A5185" s="33"/>
    </row>
    <row r="5186" spans="1:1" x14ac:dyDescent="0.25">
      <c r="A5186" s="33"/>
    </row>
    <row r="5187" spans="1:1" x14ac:dyDescent="0.25">
      <c r="A5187" s="33"/>
    </row>
    <row r="5188" spans="1:1" x14ac:dyDescent="0.25">
      <c r="A5188" s="33"/>
    </row>
    <row r="5189" spans="1:1" x14ac:dyDescent="0.25">
      <c r="A5189" s="33"/>
    </row>
    <row r="5190" spans="1:1" x14ac:dyDescent="0.25">
      <c r="A5190" s="33"/>
    </row>
    <row r="5191" spans="1:1" x14ac:dyDescent="0.25">
      <c r="A5191" s="33"/>
    </row>
    <row r="5192" spans="1:1" x14ac:dyDescent="0.25">
      <c r="A5192" s="33"/>
    </row>
    <row r="5193" spans="1:1" x14ac:dyDescent="0.25">
      <c r="A5193" s="33"/>
    </row>
    <row r="5194" spans="1:1" x14ac:dyDescent="0.25">
      <c r="A5194" s="33"/>
    </row>
    <row r="5195" spans="1:1" x14ac:dyDescent="0.25">
      <c r="A5195" s="33"/>
    </row>
    <row r="5196" spans="1:1" x14ac:dyDescent="0.25">
      <c r="A5196" s="33"/>
    </row>
    <row r="5197" spans="1:1" x14ac:dyDescent="0.25">
      <c r="A5197" s="33"/>
    </row>
    <row r="5198" spans="1:1" x14ac:dyDescent="0.25">
      <c r="A5198" s="33"/>
    </row>
    <row r="5199" spans="1:1" x14ac:dyDescent="0.25">
      <c r="A5199" s="33"/>
    </row>
    <row r="5200" spans="1:1" x14ac:dyDescent="0.25">
      <c r="A5200" s="33"/>
    </row>
    <row r="5201" spans="1:1" x14ac:dyDescent="0.25">
      <c r="A5201" s="33"/>
    </row>
    <row r="5202" spans="1:1" x14ac:dyDescent="0.25">
      <c r="A5202" s="33"/>
    </row>
    <row r="5203" spans="1:1" x14ac:dyDescent="0.25">
      <c r="A5203" s="33"/>
    </row>
    <row r="5204" spans="1:1" x14ac:dyDescent="0.25">
      <c r="A5204" s="33"/>
    </row>
    <row r="5205" spans="1:1" x14ac:dyDescent="0.25">
      <c r="A5205" s="33"/>
    </row>
    <row r="5206" spans="1:1" x14ac:dyDescent="0.25">
      <c r="A5206" s="33"/>
    </row>
    <row r="5207" spans="1:1" x14ac:dyDescent="0.25">
      <c r="A5207" s="33"/>
    </row>
    <row r="5208" spans="1:1" x14ac:dyDescent="0.25">
      <c r="A5208" s="33"/>
    </row>
    <row r="5209" spans="1:1" x14ac:dyDescent="0.25">
      <c r="A5209" s="33"/>
    </row>
    <row r="5210" spans="1:1" x14ac:dyDescent="0.25">
      <c r="A5210" s="33"/>
    </row>
    <row r="5211" spans="1:1" x14ac:dyDescent="0.25">
      <c r="A5211" s="33"/>
    </row>
    <row r="5212" spans="1:1" x14ac:dyDescent="0.25">
      <c r="A5212" s="33"/>
    </row>
    <row r="5213" spans="1:1" x14ac:dyDescent="0.25">
      <c r="A5213" s="33"/>
    </row>
    <row r="5214" spans="1:1" x14ac:dyDescent="0.25">
      <c r="A5214" s="33"/>
    </row>
    <row r="5215" spans="1:1" x14ac:dyDescent="0.25">
      <c r="A5215" s="33"/>
    </row>
    <row r="5216" spans="1:1" x14ac:dyDescent="0.25">
      <c r="A5216" s="33"/>
    </row>
    <row r="5217" spans="1:1" x14ac:dyDescent="0.25">
      <c r="A5217" s="33"/>
    </row>
    <row r="5218" spans="1:1" x14ac:dyDescent="0.25">
      <c r="A5218" s="33"/>
    </row>
    <row r="5219" spans="1:1" x14ac:dyDescent="0.25">
      <c r="A5219" s="33"/>
    </row>
    <row r="5220" spans="1:1" x14ac:dyDescent="0.25">
      <c r="A5220" s="33"/>
    </row>
    <row r="5221" spans="1:1" x14ac:dyDescent="0.25">
      <c r="A5221" s="33"/>
    </row>
    <row r="5222" spans="1:1" x14ac:dyDescent="0.25">
      <c r="A5222" s="33"/>
    </row>
    <row r="5223" spans="1:1" x14ac:dyDescent="0.25">
      <c r="A5223" s="33"/>
    </row>
    <row r="5224" spans="1:1" x14ac:dyDescent="0.25">
      <c r="A5224" s="33"/>
    </row>
    <row r="5225" spans="1:1" x14ac:dyDescent="0.25">
      <c r="A5225" s="33"/>
    </row>
    <row r="5226" spans="1:1" x14ac:dyDescent="0.25">
      <c r="A5226" s="33"/>
    </row>
    <row r="5227" spans="1:1" x14ac:dyDescent="0.25">
      <c r="A5227" s="33"/>
    </row>
    <row r="5228" spans="1:1" x14ac:dyDescent="0.25">
      <c r="A5228" s="33"/>
    </row>
    <row r="5229" spans="1:1" x14ac:dyDescent="0.25">
      <c r="A5229" s="33"/>
    </row>
    <row r="5230" spans="1:1" x14ac:dyDescent="0.25">
      <c r="A5230" s="33"/>
    </row>
    <row r="5231" spans="1:1" x14ac:dyDescent="0.25">
      <c r="A5231" s="33"/>
    </row>
    <row r="5232" spans="1:1" x14ac:dyDescent="0.25">
      <c r="A5232" s="33"/>
    </row>
    <row r="5233" spans="1:1" x14ac:dyDescent="0.25">
      <c r="A5233" s="33"/>
    </row>
    <row r="5234" spans="1:1" x14ac:dyDescent="0.25">
      <c r="A5234" s="33"/>
    </row>
    <row r="5235" spans="1:1" x14ac:dyDescent="0.25">
      <c r="A5235" s="33"/>
    </row>
    <row r="5236" spans="1:1" x14ac:dyDescent="0.25">
      <c r="A5236" s="33"/>
    </row>
    <row r="5237" spans="1:1" x14ac:dyDescent="0.25">
      <c r="A5237" s="33"/>
    </row>
    <row r="5238" spans="1:1" x14ac:dyDescent="0.25">
      <c r="A5238" s="33"/>
    </row>
    <row r="5239" spans="1:1" x14ac:dyDescent="0.25">
      <c r="A5239" s="33"/>
    </row>
    <row r="5240" spans="1:1" x14ac:dyDescent="0.25">
      <c r="A5240" s="33"/>
    </row>
    <row r="5241" spans="1:1" x14ac:dyDescent="0.25">
      <c r="A5241" s="33"/>
    </row>
    <row r="5242" spans="1:1" x14ac:dyDescent="0.25">
      <c r="A5242" s="33"/>
    </row>
    <row r="5243" spans="1:1" x14ac:dyDescent="0.25">
      <c r="A5243" s="33"/>
    </row>
    <row r="5244" spans="1:1" x14ac:dyDescent="0.25">
      <c r="A5244" s="33"/>
    </row>
    <row r="5245" spans="1:1" x14ac:dyDescent="0.25">
      <c r="A5245" s="33"/>
    </row>
    <row r="5246" spans="1:1" x14ac:dyDescent="0.25">
      <c r="A5246" s="33"/>
    </row>
    <row r="5247" spans="1:1" x14ac:dyDescent="0.25">
      <c r="A5247" s="33"/>
    </row>
    <row r="5248" spans="1:1" x14ac:dyDescent="0.25">
      <c r="A5248" s="33"/>
    </row>
    <row r="5249" spans="1:1" x14ac:dyDescent="0.25">
      <c r="A5249" s="33"/>
    </row>
    <row r="5250" spans="1:1" x14ac:dyDescent="0.25">
      <c r="A5250" s="33"/>
    </row>
    <row r="5251" spans="1:1" x14ac:dyDescent="0.25">
      <c r="A5251" s="33"/>
    </row>
    <row r="5252" spans="1:1" x14ac:dyDescent="0.25">
      <c r="A5252" s="33"/>
    </row>
    <row r="5253" spans="1:1" x14ac:dyDescent="0.25">
      <c r="A5253" s="33"/>
    </row>
    <row r="5254" spans="1:1" x14ac:dyDescent="0.25">
      <c r="A5254" s="33"/>
    </row>
    <row r="5255" spans="1:1" x14ac:dyDescent="0.25">
      <c r="A5255" s="33"/>
    </row>
    <row r="5256" spans="1:1" x14ac:dyDescent="0.25">
      <c r="A5256" s="33"/>
    </row>
    <row r="5257" spans="1:1" x14ac:dyDescent="0.25">
      <c r="A5257" s="33"/>
    </row>
    <row r="5258" spans="1:1" x14ac:dyDescent="0.25">
      <c r="A5258" s="33"/>
    </row>
    <row r="5259" spans="1:1" x14ac:dyDescent="0.25">
      <c r="A5259" s="33"/>
    </row>
    <row r="5260" spans="1:1" x14ac:dyDescent="0.25">
      <c r="A5260" s="33"/>
    </row>
    <row r="5261" spans="1:1" x14ac:dyDescent="0.25">
      <c r="A5261" s="33"/>
    </row>
    <row r="5262" spans="1:1" x14ac:dyDescent="0.25">
      <c r="A5262" s="33"/>
    </row>
    <row r="5263" spans="1:1" x14ac:dyDescent="0.25">
      <c r="A5263" s="33"/>
    </row>
    <row r="5264" spans="1:1" x14ac:dyDescent="0.25">
      <c r="A5264" s="33"/>
    </row>
    <row r="5265" spans="1:1" x14ac:dyDescent="0.25">
      <c r="A5265" s="33"/>
    </row>
    <row r="5266" spans="1:1" x14ac:dyDescent="0.25">
      <c r="A5266" s="33"/>
    </row>
    <row r="5267" spans="1:1" x14ac:dyDescent="0.25">
      <c r="A5267" s="33"/>
    </row>
    <row r="5268" spans="1:1" x14ac:dyDescent="0.25">
      <c r="A5268" s="33"/>
    </row>
    <row r="5269" spans="1:1" x14ac:dyDescent="0.25">
      <c r="A5269" s="33"/>
    </row>
    <row r="5270" spans="1:1" x14ac:dyDescent="0.25">
      <c r="A5270" s="33"/>
    </row>
    <row r="5271" spans="1:1" x14ac:dyDescent="0.25">
      <c r="A5271" s="33"/>
    </row>
    <row r="5272" spans="1:1" x14ac:dyDescent="0.25">
      <c r="A5272" s="33"/>
    </row>
    <row r="5273" spans="1:1" x14ac:dyDescent="0.25">
      <c r="A5273" s="33"/>
    </row>
    <row r="5274" spans="1:1" x14ac:dyDescent="0.25">
      <c r="A5274" s="33"/>
    </row>
    <row r="5275" spans="1:1" x14ac:dyDescent="0.25">
      <c r="A5275" s="33"/>
    </row>
    <row r="5276" spans="1:1" x14ac:dyDescent="0.25">
      <c r="A5276" s="33"/>
    </row>
    <row r="5277" spans="1:1" x14ac:dyDescent="0.25">
      <c r="A5277" s="33"/>
    </row>
    <row r="5278" spans="1:1" x14ac:dyDescent="0.25">
      <c r="A5278" s="33"/>
    </row>
    <row r="5279" spans="1:1" x14ac:dyDescent="0.25">
      <c r="A5279" s="33"/>
    </row>
    <row r="5280" spans="1:1" x14ac:dyDescent="0.25">
      <c r="A5280" s="33"/>
    </row>
    <row r="5281" spans="1:1" x14ac:dyDescent="0.25">
      <c r="A5281" s="33"/>
    </row>
    <row r="5282" spans="1:1" x14ac:dyDescent="0.25">
      <c r="A5282" s="33"/>
    </row>
    <row r="5283" spans="1:1" x14ac:dyDescent="0.25">
      <c r="A5283" s="33"/>
    </row>
    <row r="5284" spans="1:1" x14ac:dyDescent="0.25">
      <c r="A5284" s="33"/>
    </row>
    <row r="5285" spans="1:1" x14ac:dyDescent="0.25">
      <c r="A5285" s="33"/>
    </row>
    <row r="5286" spans="1:1" x14ac:dyDescent="0.25">
      <c r="A5286" s="33"/>
    </row>
    <row r="5287" spans="1:1" x14ac:dyDescent="0.25">
      <c r="A5287" s="33"/>
    </row>
    <row r="5288" spans="1:1" x14ac:dyDescent="0.25">
      <c r="A5288" s="33"/>
    </row>
    <row r="5289" spans="1:1" x14ac:dyDescent="0.25">
      <c r="A5289" s="33"/>
    </row>
    <row r="5290" spans="1:1" x14ac:dyDescent="0.25">
      <c r="A5290" s="33"/>
    </row>
    <row r="5291" spans="1:1" x14ac:dyDescent="0.25">
      <c r="A5291" s="33"/>
    </row>
    <row r="5292" spans="1:1" x14ac:dyDescent="0.25">
      <c r="A5292" s="33"/>
    </row>
    <row r="5293" spans="1:1" x14ac:dyDescent="0.25">
      <c r="A5293" s="33"/>
    </row>
    <row r="5294" spans="1:1" x14ac:dyDescent="0.25">
      <c r="A5294" s="33"/>
    </row>
    <row r="5295" spans="1:1" x14ac:dyDescent="0.25">
      <c r="A5295" s="33"/>
    </row>
    <row r="5296" spans="1:1" x14ac:dyDescent="0.25">
      <c r="A5296" s="33"/>
    </row>
    <row r="5297" spans="1:1" x14ac:dyDescent="0.25">
      <c r="A5297" s="33"/>
    </row>
    <row r="5298" spans="1:1" x14ac:dyDescent="0.25">
      <c r="A5298" s="33"/>
    </row>
    <row r="5299" spans="1:1" x14ac:dyDescent="0.25">
      <c r="A5299" s="33"/>
    </row>
    <row r="5300" spans="1:1" x14ac:dyDescent="0.25">
      <c r="A5300" s="33"/>
    </row>
    <row r="5301" spans="1:1" x14ac:dyDescent="0.25">
      <c r="A5301" s="33"/>
    </row>
    <row r="5302" spans="1:1" x14ac:dyDescent="0.25">
      <c r="A5302" s="33"/>
    </row>
    <row r="5303" spans="1:1" x14ac:dyDescent="0.25">
      <c r="A5303" s="33"/>
    </row>
    <row r="5304" spans="1:1" x14ac:dyDescent="0.25">
      <c r="A5304" s="33"/>
    </row>
    <row r="5305" spans="1:1" x14ac:dyDescent="0.25">
      <c r="A5305" s="33"/>
    </row>
    <row r="5306" spans="1:1" x14ac:dyDescent="0.25">
      <c r="A5306" s="33"/>
    </row>
    <row r="5307" spans="1:1" x14ac:dyDescent="0.25">
      <c r="A5307" s="33"/>
    </row>
    <row r="5308" spans="1:1" x14ac:dyDescent="0.25">
      <c r="A5308" s="33"/>
    </row>
    <row r="5309" spans="1:1" x14ac:dyDescent="0.25">
      <c r="A5309" s="33"/>
    </row>
    <row r="5310" spans="1:1" x14ac:dyDescent="0.25">
      <c r="A5310" s="33"/>
    </row>
    <row r="5311" spans="1:1" x14ac:dyDescent="0.25">
      <c r="A5311" s="33"/>
    </row>
    <row r="5312" spans="1:1" x14ac:dyDescent="0.25">
      <c r="A5312" s="33"/>
    </row>
    <row r="5313" spans="1:1" x14ac:dyDescent="0.25">
      <c r="A5313" s="33"/>
    </row>
    <row r="5314" spans="1:1" x14ac:dyDescent="0.25">
      <c r="A5314" s="33"/>
    </row>
    <row r="5315" spans="1:1" x14ac:dyDescent="0.25">
      <c r="A5315" s="33"/>
    </row>
    <row r="5316" spans="1:1" x14ac:dyDescent="0.25">
      <c r="A5316" s="33"/>
    </row>
    <row r="5317" spans="1:1" x14ac:dyDescent="0.25">
      <c r="A5317" s="33"/>
    </row>
    <row r="5318" spans="1:1" x14ac:dyDescent="0.25">
      <c r="A5318" s="33"/>
    </row>
    <row r="5319" spans="1:1" x14ac:dyDescent="0.25">
      <c r="A5319" s="33"/>
    </row>
    <row r="5320" spans="1:1" x14ac:dyDescent="0.25">
      <c r="A5320" s="33"/>
    </row>
    <row r="5321" spans="1:1" x14ac:dyDescent="0.25">
      <c r="A5321" s="33"/>
    </row>
    <row r="5322" spans="1:1" x14ac:dyDescent="0.25">
      <c r="A5322" s="33"/>
    </row>
    <row r="5323" spans="1:1" x14ac:dyDescent="0.25">
      <c r="A5323" s="33"/>
    </row>
    <row r="5324" spans="1:1" x14ac:dyDescent="0.25">
      <c r="A5324" s="33"/>
    </row>
    <row r="5325" spans="1:1" x14ac:dyDescent="0.25">
      <c r="A5325" s="33"/>
    </row>
    <row r="5326" spans="1:1" x14ac:dyDescent="0.25">
      <c r="A5326" s="33"/>
    </row>
    <row r="5327" spans="1:1" x14ac:dyDescent="0.25">
      <c r="A5327" s="33"/>
    </row>
    <row r="5328" spans="1:1" x14ac:dyDescent="0.25">
      <c r="A5328" s="33"/>
    </row>
    <row r="5329" spans="1:1" x14ac:dyDescent="0.25">
      <c r="A5329" s="33"/>
    </row>
    <row r="5330" spans="1:1" x14ac:dyDescent="0.25">
      <c r="A5330" s="33"/>
    </row>
    <row r="5331" spans="1:1" x14ac:dyDescent="0.25">
      <c r="A5331" s="33"/>
    </row>
    <row r="5332" spans="1:1" x14ac:dyDescent="0.25">
      <c r="A5332" s="33"/>
    </row>
    <row r="5333" spans="1:1" x14ac:dyDescent="0.25">
      <c r="A5333" s="33"/>
    </row>
    <row r="5334" spans="1:1" x14ac:dyDescent="0.25">
      <c r="A5334" s="33"/>
    </row>
    <row r="5335" spans="1:1" x14ac:dyDescent="0.25">
      <c r="A5335" s="33"/>
    </row>
    <row r="5336" spans="1:1" x14ac:dyDescent="0.25">
      <c r="A5336" s="33"/>
    </row>
    <row r="5337" spans="1:1" x14ac:dyDescent="0.25">
      <c r="A5337" s="33"/>
    </row>
    <row r="5338" spans="1:1" x14ac:dyDescent="0.25">
      <c r="A5338" s="33"/>
    </row>
    <row r="5339" spans="1:1" x14ac:dyDescent="0.25">
      <c r="A5339" s="33"/>
    </row>
    <row r="5340" spans="1:1" x14ac:dyDescent="0.25">
      <c r="A5340" s="33"/>
    </row>
    <row r="5341" spans="1:1" x14ac:dyDescent="0.25">
      <c r="A5341" s="33"/>
    </row>
    <row r="5342" spans="1:1" x14ac:dyDescent="0.25">
      <c r="A5342" s="33"/>
    </row>
    <row r="5343" spans="1:1" x14ac:dyDescent="0.25">
      <c r="A5343" s="33"/>
    </row>
    <row r="5344" spans="1:1" x14ac:dyDescent="0.25">
      <c r="A5344" s="33"/>
    </row>
    <row r="5345" spans="1:1" x14ac:dyDescent="0.25">
      <c r="A5345" s="33"/>
    </row>
    <row r="5346" spans="1:1" x14ac:dyDescent="0.25">
      <c r="A5346" s="33"/>
    </row>
    <row r="5347" spans="1:1" x14ac:dyDescent="0.25">
      <c r="A5347" s="33"/>
    </row>
    <row r="5348" spans="1:1" x14ac:dyDescent="0.25">
      <c r="A5348" s="33"/>
    </row>
    <row r="5349" spans="1:1" x14ac:dyDescent="0.25">
      <c r="A5349" s="33"/>
    </row>
    <row r="5350" spans="1:1" x14ac:dyDescent="0.25">
      <c r="A5350" s="33"/>
    </row>
    <row r="5351" spans="1:1" x14ac:dyDescent="0.25">
      <c r="A5351" s="33"/>
    </row>
    <row r="5352" spans="1:1" x14ac:dyDescent="0.25">
      <c r="A5352" s="33"/>
    </row>
    <row r="5353" spans="1:1" x14ac:dyDescent="0.25">
      <c r="A5353" s="33"/>
    </row>
    <row r="5354" spans="1:1" x14ac:dyDescent="0.25">
      <c r="A5354" s="33"/>
    </row>
    <row r="5355" spans="1:1" x14ac:dyDescent="0.25">
      <c r="A5355" s="33"/>
    </row>
    <row r="5356" spans="1:1" x14ac:dyDescent="0.25">
      <c r="A5356" s="33"/>
    </row>
    <row r="5357" spans="1:1" x14ac:dyDescent="0.25">
      <c r="A5357" s="33"/>
    </row>
    <row r="5358" spans="1:1" x14ac:dyDescent="0.25">
      <c r="A5358" s="33"/>
    </row>
    <row r="5359" spans="1:1" x14ac:dyDescent="0.25">
      <c r="A5359" s="33"/>
    </row>
    <row r="5360" spans="1:1" x14ac:dyDescent="0.25">
      <c r="A5360" s="33"/>
    </row>
    <row r="5361" spans="1:1" x14ac:dyDescent="0.25">
      <c r="A5361" s="33"/>
    </row>
    <row r="5362" spans="1:1" x14ac:dyDescent="0.25">
      <c r="A5362" s="33"/>
    </row>
    <row r="5363" spans="1:1" x14ac:dyDescent="0.25">
      <c r="A5363" s="33"/>
    </row>
    <row r="5364" spans="1:1" x14ac:dyDescent="0.25">
      <c r="A5364" s="33"/>
    </row>
    <row r="5365" spans="1:1" x14ac:dyDescent="0.25">
      <c r="A5365" s="33"/>
    </row>
    <row r="5366" spans="1:1" x14ac:dyDescent="0.25">
      <c r="A5366" s="33"/>
    </row>
    <row r="5367" spans="1:1" x14ac:dyDescent="0.25">
      <c r="A5367" s="33"/>
    </row>
    <row r="5368" spans="1:1" x14ac:dyDescent="0.25">
      <c r="A5368" s="33"/>
    </row>
    <row r="5369" spans="1:1" x14ac:dyDescent="0.25">
      <c r="A5369" s="33"/>
    </row>
    <row r="5370" spans="1:1" x14ac:dyDescent="0.25">
      <c r="A5370" s="33"/>
    </row>
    <row r="5371" spans="1:1" x14ac:dyDescent="0.25">
      <c r="A5371" s="33"/>
    </row>
    <row r="5372" spans="1:1" x14ac:dyDescent="0.25">
      <c r="A5372" s="33"/>
    </row>
    <row r="5373" spans="1:1" x14ac:dyDescent="0.25">
      <c r="A5373" s="33"/>
    </row>
    <row r="5374" spans="1:1" x14ac:dyDescent="0.25">
      <c r="A5374" s="33"/>
    </row>
    <row r="5375" spans="1:1" x14ac:dyDescent="0.25">
      <c r="A5375" s="33"/>
    </row>
    <row r="5376" spans="1:1" x14ac:dyDescent="0.25">
      <c r="A5376" s="33"/>
    </row>
    <row r="5377" spans="1:1" x14ac:dyDescent="0.25">
      <c r="A5377" s="33"/>
    </row>
    <row r="5378" spans="1:1" x14ac:dyDescent="0.25">
      <c r="A5378" s="33"/>
    </row>
    <row r="5379" spans="1:1" x14ac:dyDescent="0.25">
      <c r="A5379" s="33"/>
    </row>
    <row r="5380" spans="1:1" x14ac:dyDescent="0.25">
      <c r="A5380" s="33"/>
    </row>
    <row r="5381" spans="1:1" x14ac:dyDescent="0.25">
      <c r="A5381" s="33"/>
    </row>
    <row r="5382" spans="1:1" x14ac:dyDescent="0.25">
      <c r="A5382" s="33"/>
    </row>
    <row r="5383" spans="1:1" x14ac:dyDescent="0.25">
      <c r="A5383" s="33"/>
    </row>
    <row r="5384" spans="1:1" x14ac:dyDescent="0.25">
      <c r="A5384" s="33"/>
    </row>
    <row r="5385" spans="1:1" x14ac:dyDescent="0.25">
      <c r="A5385" s="33"/>
    </row>
    <row r="5386" spans="1:1" x14ac:dyDescent="0.25">
      <c r="A5386" s="33"/>
    </row>
    <row r="5387" spans="1:1" x14ac:dyDescent="0.25">
      <c r="A5387" s="33"/>
    </row>
    <row r="5388" spans="1:1" x14ac:dyDescent="0.25">
      <c r="A5388" s="33"/>
    </row>
    <row r="5389" spans="1:1" x14ac:dyDescent="0.25">
      <c r="A5389" s="33"/>
    </row>
    <row r="5390" spans="1:1" x14ac:dyDescent="0.25">
      <c r="A5390" s="33"/>
    </row>
    <row r="5391" spans="1:1" x14ac:dyDescent="0.25">
      <c r="A5391" s="33"/>
    </row>
    <row r="5392" spans="1:1" x14ac:dyDescent="0.25">
      <c r="A5392" s="33"/>
    </row>
    <row r="5393" spans="1:1" x14ac:dyDescent="0.25">
      <c r="A5393" s="33"/>
    </row>
    <row r="5394" spans="1:1" x14ac:dyDescent="0.25">
      <c r="A5394" s="33"/>
    </row>
    <row r="5395" spans="1:1" x14ac:dyDescent="0.25">
      <c r="A5395" s="33"/>
    </row>
    <row r="5396" spans="1:1" x14ac:dyDescent="0.25">
      <c r="A5396" s="33"/>
    </row>
    <row r="5397" spans="1:1" x14ac:dyDescent="0.25">
      <c r="A5397" s="33"/>
    </row>
    <row r="5398" spans="1:1" x14ac:dyDescent="0.25">
      <c r="A5398" s="33"/>
    </row>
    <row r="5399" spans="1:1" x14ac:dyDescent="0.25">
      <c r="A5399" s="33"/>
    </row>
    <row r="5400" spans="1:1" x14ac:dyDescent="0.25">
      <c r="A5400" s="33"/>
    </row>
    <row r="5401" spans="1:1" x14ac:dyDescent="0.25">
      <c r="A5401" s="33"/>
    </row>
    <row r="5402" spans="1:1" x14ac:dyDescent="0.25">
      <c r="A5402" s="33"/>
    </row>
    <row r="5403" spans="1:1" x14ac:dyDescent="0.25">
      <c r="A5403" s="33"/>
    </row>
    <row r="5404" spans="1:1" x14ac:dyDescent="0.25">
      <c r="A5404" s="33"/>
    </row>
    <row r="5405" spans="1:1" x14ac:dyDescent="0.25">
      <c r="A5405" s="33"/>
    </row>
    <row r="5406" spans="1:1" x14ac:dyDescent="0.25">
      <c r="A5406" s="33"/>
    </row>
    <row r="5407" spans="1:1" x14ac:dyDescent="0.25">
      <c r="A5407" s="33"/>
    </row>
    <row r="5408" spans="1:1" x14ac:dyDescent="0.25">
      <c r="A5408" s="33"/>
    </row>
    <row r="5409" spans="1:1" x14ac:dyDescent="0.25">
      <c r="A5409" s="33"/>
    </row>
    <row r="5410" spans="1:1" x14ac:dyDescent="0.25">
      <c r="A5410" s="33"/>
    </row>
    <row r="5411" spans="1:1" x14ac:dyDescent="0.25">
      <c r="A5411" s="33"/>
    </row>
    <row r="5412" spans="1:1" x14ac:dyDescent="0.25">
      <c r="A5412" s="33"/>
    </row>
    <row r="5413" spans="1:1" x14ac:dyDescent="0.25">
      <c r="A5413" s="33"/>
    </row>
    <row r="5414" spans="1:1" x14ac:dyDescent="0.25">
      <c r="A5414" s="33"/>
    </row>
    <row r="5415" spans="1:1" x14ac:dyDescent="0.25">
      <c r="A5415" s="33"/>
    </row>
    <row r="5416" spans="1:1" x14ac:dyDescent="0.25">
      <c r="A5416" s="33"/>
    </row>
    <row r="5417" spans="1:1" x14ac:dyDescent="0.25">
      <c r="A5417" s="33"/>
    </row>
    <row r="5418" spans="1:1" x14ac:dyDescent="0.25">
      <c r="A5418" s="33"/>
    </row>
    <row r="5419" spans="1:1" x14ac:dyDescent="0.25">
      <c r="A5419" s="33"/>
    </row>
    <row r="5420" spans="1:1" x14ac:dyDescent="0.25">
      <c r="A5420" s="33"/>
    </row>
    <row r="5421" spans="1:1" x14ac:dyDescent="0.25">
      <c r="A5421" s="33"/>
    </row>
    <row r="5422" spans="1:1" x14ac:dyDescent="0.25">
      <c r="A5422" s="33"/>
    </row>
    <row r="5423" spans="1:1" x14ac:dyDescent="0.25">
      <c r="A5423" s="33"/>
    </row>
    <row r="5424" spans="1:1" x14ac:dyDescent="0.25">
      <c r="A5424" s="33"/>
    </row>
    <row r="5425" spans="1:1" x14ac:dyDescent="0.25">
      <c r="A5425" s="33"/>
    </row>
    <row r="5426" spans="1:1" x14ac:dyDescent="0.25">
      <c r="A5426" s="33"/>
    </row>
    <row r="5427" spans="1:1" x14ac:dyDescent="0.25">
      <c r="A5427" s="33"/>
    </row>
    <row r="5428" spans="1:1" x14ac:dyDescent="0.25">
      <c r="A5428" s="33"/>
    </row>
    <row r="5429" spans="1:1" x14ac:dyDescent="0.25">
      <c r="A5429" s="33"/>
    </row>
    <row r="5430" spans="1:1" x14ac:dyDescent="0.25">
      <c r="A5430" s="33"/>
    </row>
    <row r="5431" spans="1:1" x14ac:dyDescent="0.25">
      <c r="A5431" s="33"/>
    </row>
    <row r="5432" spans="1:1" x14ac:dyDescent="0.25">
      <c r="A5432" s="33"/>
    </row>
    <row r="5433" spans="1:1" x14ac:dyDescent="0.25">
      <c r="A5433" s="33"/>
    </row>
    <row r="5434" spans="1:1" x14ac:dyDescent="0.25">
      <c r="A5434" s="33"/>
    </row>
    <row r="5435" spans="1:1" x14ac:dyDescent="0.25">
      <c r="A5435" s="33"/>
    </row>
    <row r="5436" spans="1:1" x14ac:dyDescent="0.25">
      <c r="A5436" s="33"/>
    </row>
    <row r="5437" spans="1:1" x14ac:dyDescent="0.25">
      <c r="A5437" s="33"/>
    </row>
    <row r="5438" spans="1:1" x14ac:dyDescent="0.25">
      <c r="A5438" s="33"/>
    </row>
    <row r="5439" spans="1:1" x14ac:dyDescent="0.25">
      <c r="A5439" s="33"/>
    </row>
    <row r="5440" spans="1:1" x14ac:dyDescent="0.25">
      <c r="A5440" s="33"/>
    </row>
    <row r="5441" spans="1:1" x14ac:dyDescent="0.25">
      <c r="A5441" s="33"/>
    </row>
    <row r="5442" spans="1:1" x14ac:dyDescent="0.25">
      <c r="A5442" s="33"/>
    </row>
    <row r="5443" spans="1:1" x14ac:dyDescent="0.25">
      <c r="A5443" s="33"/>
    </row>
    <row r="5444" spans="1:1" x14ac:dyDescent="0.25">
      <c r="A5444" s="33"/>
    </row>
    <row r="5445" spans="1:1" x14ac:dyDescent="0.25">
      <c r="A5445" s="33"/>
    </row>
    <row r="5446" spans="1:1" x14ac:dyDescent="0.25">
      <c r="A5446" s="33"/>
    </row>
    <row r="5447" spans="1:1" x14ac:dyDescent="0.25">
      <c r="A5447" s="33"/>
    </row>
    <row r="5448" spans="1:1" x14ac:dyDescent="0.25">
      <c r="A5448" s="33"/>
    </row>
    <row r="5449" spans="1:1" x14ac:dyDescent="0.25">
      <c r="A5449" s="33"/>
    </row>
    <row r="5450" spans="1:1" x14ac:dyDescent="0.25">
      <c r="A5450" s="33"/>
    </row>
    <row r="5451" spans="1:1" x14ac:dyDescent="0.25">
      <c r="A5451" s="33"/>
    </row>
    <row r="5452" spans="1:1" x14ac:dyDescent="0.25">
      <c r="A5452" s="33"/>
    </row>
    <row r="5453" spans="1:1" x14ac:dyDescent="0.25">
      <c r="A5453" s="33"/>
    </row>
    <row r="5454" spans="1:1" x14ac:dyDescent="0.25">
      <c r="A5454" s="33"/>
    </row>
    <row r="5455" spans="1:1" x14ac:dyDescent="0.25">
      <c r="A5455" s="33"/>
    </row>
    <row r="5456" spans="1:1" x14ac:dyDescent="0.25">
      <c r="A5456" s="33"/>
    </row>
    <row r="5457" spans="1:1" x14ac:dyDescent="0.25">
      <c r="A5457" s="33"/>
    </row>
    <row r="5458" spans="1:1" x14ac:dyDescent="0.25">
      <c r="A5458" s="33"/>
    </row>
    <row r="5459" spans="1:1" x14ac:dyDescent="0.25">
      <c r="A5459" s="33"/>
    </row>
    <row r="5460" spans="1:1" x14ac:dyDescent="0.25">
      <c r="A5460" s="33"/>
    </row>
    <row r="5461" spans="1:1" x14ac:dyDescent="0.25">
      <c r="A5461" s="33"/>
    </row>
    <row r="5462" spans="1:1" x14ac:dyDescent="0.25">
      <c r="A5462" s="33"/>
    </row>
    <row r="5463" spans="1:1" x14ac:dyDescent="0.25">
      <c r="A5463" s="33"/>
    </row>
    <row r="5464" spans="1:1" x14ac:dyDescent="0.25">
      <c r="A5464" s="33"/>
    </row>
    <row r="5465" spans="1:1" x14ac:dyDescent="0.25">
      <c r="A5465" s="33"/>
    </row>
    <row r="5466" spans="1:1" x14ac:dyDescent="0.25">
      <c r="A5466" s="33"/>
    </row>
    <row r="5467" spans="1:1" x14ac:dyDescent="0.25">
      <c r="A5467" s="33"/>
    </row>
    <row r="5468" spans="1:1" x14ac:dyDescent="0.25">
      <c r="A5468" s="33"/>
    </row>
    <row r="5469" spans="1:1" x14ac:dyDescent="0.25">
      <c r="A5469" s="33"/>
    </row>
    <row r="5470" spans="1:1" x14ac:dyDescent="0.25">
      <c r="A5470" s="33"/>
    </row>
    <row r="5471" spans="1:1" x14ac:dyDescent="0.25">
      <c r="A5471" s="33"/>
    </row>
    <row r="5472" spans="1:1" x14ac:dyDescent="0.25">
      <c r="A5472" s="33"/>
    </row>
    <row r="5473" spans="1:1" x14ac:dyDescent="0.25">
      <c r="A5473" s="33"/>
    </row>
    <row r="5474" spans="1:1" x14ac:dyDescent="0.25">
      <c r="A5474" s="33"/>
    </row>
    <row r="5475" spans="1:1" x14ac:dyDescent="0.25">
      <c r="A5475" s="33"/>
    </row>
    <row r="5476" spans="1:1" x14ac:dyDescent="0.25">
      <c r="A5476" s="33"/>
    </row>
    <row r="5477" spans="1:1" x14ac:dyDescent="0.25">
      <c r="A5477" s="33"/>
    </row>
    <row r="5478" spans="1:1" x14ac:dyDescent="0.25">
      <c r="A5478" s="33"/>
    </row>
    <row r="5479" spans="1:1" x14ac:dyDescent="0.25">
      <c r="A5479" s="33"/>
    </row>
    <row r="5480" spans="1:1" x14ac:dyDescent="0.25">
      <c r="A5480" s="33"/>
    </row>
    <row r="5481" spans="1:1" x14ac:dyDescent="0.25">
      <c r="A5481" s="33"/>
    </row>
    <row r="5482" spans="1:1" x14ac:dyDescent="0.25">
      <c r="A5482" s="33"/>
    </row>
    <row r="5483" spans="1:1" x14ac:dyDescent="0.25">
      <c r="A5483" s="33"/>
    </row>
    <row r="5484" spans="1:1" x14ac:dyDescent="0.25">
      <c r="A5484" s="33"/>
    </row>
    <row r="5485" spans="1:1" x14ac:dyDescent="0.25">
      <c r="A5485" s="33"/>
    </row>
    <row r="5486" spans="1:1" x14ac:dyDescent="0.25">
      <c r="A5486" s="33"/>
    </row>
    <row r="5487" spans="1:1" x14ac:dyDescent="0.25">
      <c r="A5487" s="33"/>
    </row>
    <row r="5488" spans="1:1" x14ac:dyDescent="0.25">
      <c r="A5488" s="33"/>
    </row>
    <row r="5489" spans="1:1" x14ac:dyDescent="0.25">
      <c r="A5489" s="33"/>
    </row>
    <row r="5490" spans="1:1" x14ac:dyDescent="0.25">
      <c r="A5490" s="33"/>
    </row>
    <row r="5491" spans="1:1" x14ac:dyDescent="0.25">
      <c r="A5491" s="33"/>
    </row>
    <row r="5492" spans="1:1" x14ac:dyDescent="0.25">
      <c r="A5492" s="33"/>
    </row>
    <row r="5493" spans="1:1" x14ac:dyDescent="0.25">
      <c r="A5493" s="33"/>
    </row>
    <row r="5494" spans="1:1" x14ac:dyDescent="0.25">
      <c r="A5494" s="33"/>
    </row>
    <row r="5495" spans="1:1" x14ac:dyDescent="0.25">
      <c r="A5495" s="33"/>
    </row>
    <row r="5496" spans="1:1" x14ac:dyDescent="0.25">
      <c r="A5496" s="33"/>
    </row>
    <row r="5497" spans="1:1" x14ac:dyDescent="0.25">
      <c r="A5497" s="33"/>
    </row>
    <row r="5498" spans="1:1" x14ac:dyDescent="0.25">
      <c r="A5498" s="33"/>
    </row>
    <row r="5499" spans="1:1" x14ac:dyDescent="0.25">
      <c r="A5499" s="33"/>
    </row>
    <row r="5500" spans="1:1" x14ac:dyDescent="0.25">
      <c r="A5500" s="33"/>
    </row>
    <row r="5501" spans="1:1" x14ac:dyDescent="0.25">
      <c r="A5501" s="33"/>
    </row>
    <row r="5502" spans="1:1" x14ac:dyDescent="0.25">
      <c r="A5502" s="33"/>
    </row>
    <row r="5503" spans="1:1" x14ac:dyDescent="0.25">
      <c r="A5503" s="33"/>
    </row>
    <row r="5504" spans="1:1" x14ac:dyDescent="0.25">
      <c r="A5504" s="33"/>
    </row>
    <row r="5505" spans="1:1" x14ac:dyDescent="0.25">
      <c r="A5505" s="33"/>
    </row>
    <row r="5506" spans="1:1" x14ac:dyDescent="0.25">
      <c r="A5506" s="33"/>
    </row>
    <row r="5507" spans="1:1" x14ac:dyDescent="0.25">
      <c r="A5507" s="33"/>
    </row>
    <row r="5508" spans="1:1" x14ac:dyDescent="0.25">
      <c r="A5508" s="33"/>
    </row>
    <row r="5509" spans="1:1" x14ac:dyDescent="0.25">
      <c r="A5509" s="33"/>
    </row>
    <row r="5510" spans="1:1" x14ac:dyDescent="0.25">
      <c r="A5510" s="33"/>
    </row>
    <row r="5511" spans="1:1" x14ac:dyDescent="0.25">
      <c r="A5511" s="33"/>
    </row>
    <row r="5512" spans="1:1" x14ac:dyDescent="0.25">
      <c r="A5512" s="33"/>
    </row>
    <row r="5513" spans="1:1" x14ac:dyDescent="0.25">
      <c r="A5513" s="33"/>
    </row>
    <row r="5514" spans="1:1" x14ac:dyDescent="0.25">
      <c r="A5514" s="33"/>
    </row>
    <row r="5515" spans="1:1" x14ac:dyDescent="0.25">
      <c r="A5515" s="33"/>
    </row>
    <row r="5516" spans="1:1" x14ac:dyDescent="0.25">
      <c r="A5516" s="33"/>
    </row>
    <row r="5517" spans="1:1" x14ac:dyDescent="0.25">
      <c r="A5517" s="33"/>
    </row>
    <row r="5518" spans="1:1" x14ac:dyDescent="0.25">
      <c r="A5518" s="33"/>
    </row>
    <row r="5519" spans="1:1" x14ac:dyDescent="0.25">
      <c r="A5519" s="33"/>
    </row>
    <row r="5520" spans="1:1" x14ac:dyDescent="0.25">
      <c r="A5520" s="33"/>
    </row>
    <row r="5521" spans="1:1" x14ac:dyDescent="0.25">
      <c r="A5521" s="33"/>
    </row>
    <row r="5522" spans="1:1" x14ac:dyDescent="0.25">
      <c r="A5522" s="33"/>
    </row>
    <row r="5523" spans="1:1" x14ac:dyDescent="0.25">
      <c r="A5523" s="33"/>
    </row>
    <row r="5524" spans="1:1" x14ac:dyDescent="0.25">
      <c r="A5524" s="33"/>
    </row>
    <row r="5525" spans="1:1" x14ac:dyDescent="0.25">
      <c r="A5525" s="33"/>
    </row>
    <row r="5526" spans="1:1" x14ac:dyDescent="0.25">
      <c r="A5526" s="33"/>
    </row>
    <row r="5527" spans="1:1" x14ac:dyDescent="0.25">
      <c r="A5527" s="33"/>
    </row>
    <row r="5528" spans="1:1" x14ac:dyDescent="0.25">
      <c r="A5528" s="33"/>
    </row>
    <row r="5529" spans="1:1" x14ac:dyDescent="0.25">
      <c r="A5529" s="33"/>
    </row>
    <row r="5530" spans="1:1" x14ac:dyDescent="0.25">
      <c r="A5530" s="33"/>
    </row>
    <row r="5531" spans="1:1" x14ac:dyDescent="0.25">
      <c r="A5531" s="33"/>
    </row>
    <row r="5532" spans="1:1" x14ac:dyDescent="0.25">
      <c r="A5532" s="33"/>
    </row>
    <row r="5533" spans="1:1" x14ac:dyDescent="0.25">
      <c r="A5533" s="33"/>
    </row>
    <row r="5534" spans="1:1" x14ac:dyDescent="0.25">
      <c r="A5534" s="33"/>
    </row>
    <row r="5535" spans="1:1" x14ac:dyDescent="0.25">
      <c r="A5535" s="33"/>
    </row>
    <row r="5536" spans="1:1" x14ac:dyDescent="0.25">
      <c r="A5536" s="33"/>
    </row>
    <row r="5537" spans="1:1" x14ac:dyDescent="0.25">
      <c r="A5537" s="33"/>
    </row>
    <row r="5538" spans="1:1" x14ac:dyDescent="0.25">
      <c r="A5538" s="33"/>
    </row>
    <row r="5539" spans="1:1" x14ac:dyDescent="0.25">
      <c r="A5539" s="33"/>
    </row>
    <row r="5540" spans="1:1" x14ac:dyDescent="0.25">
      <c r="A5540" s="33"/>
    </row>
    <row r="5541" spans="1:1" x14ac:dyDescent="0.25">
      <c r="A5541" s="33"/>
    </row>
    <row r="5542" spans="1:1" x14ac:dyDescent="0.25">
      <c r="A5542" s="33"/>
    </row>
    <row r="5543" spans="1:1" x14ac:dyDescent="0.25">
      <c r="A5543" s="33"/>
    </row>
    <row r="5544" spans="1:1" x14ac:dyDescent="0.25">
      <c r="A5544" s="33"/>
    </row>
    <row r="5545" spans="1:1" x14ac:dyDescent="0.25">
      <c r="A5545" s="33"/>
    </row>
    <row r="5546" spans="1:1" x14ac:dyDescent="0.25">
      <c r="A5546" s="33"/>
    </row>
    <row r="5547" spans="1:1" x14ac:dyDescent="0.25">
      <c r="A5547" s="33"/>
    </row>
    <row r="5548" spans="1:1" x14ac:dyDescent="0.25">
      <c r="A5548" s="33"/>
    </row>
    <row r="5549" spans="1:1" x14ac:dyDescent="0.25">
      <c r="A5549" s="33"/>
    </row>
    <row r="5550" spans="1:1" x14ac:dyDescent="0.25">
      <c r="A5550" s="33"/>
    </row>
    <row r="5551" spans="1:1" x14ac:dyDescent="0.25">
      <c r="A5551" s="33"/>
    </row>
    <row r="5552" spans="1:1" x14ac:dyDescent="0.25">
      <c r="A5552" s="33"/>
    </row>
    <row r="5553" spans="1:1" x14ac:dyDescent="0.25">
      <c r="A5553" s="33"/>
    </row>
    <row r="5554" spans="1:1" x14ac:dyDescent="0.25">
      <c r="A5554" s="33"/>
    </row>
    <row r="5555" spans="1:1" x14ac:dyDescent="0.25">
      <c r="A5555" s="33"/>
    </row>
    <row r="5556" spans="1:1" x14ac:dyDescent="0.25">
      <c r="A5556" s="33"/>
    </row>
    <row r="5557" spans="1:1" x14ac:dyDescent="0.25">
      <c r="A5557" s="33"/>
    </row>
    <row r="5558" spans="1:1" x14ac:dyDescent="0.25">
      <c r="A5558" s="33"/>
    </row>
    <row r="5559" spans="1:1" x14ac:dyDescent="0.25">
      <c r="A5559" s="33"/>
    </row>
    <row r="5560" spans="1:1" x14ac:dyDescent="0.25">
      <c r="A5560" s="33"/>
    </row>
    <row r="5561" spans="1:1" x14ac:dyDescent="0.25">
      <c r="A5561" s="33"/>
    </row>
    <row r="5562" spans="1:1" x14ac:dyDescent="0.25">
      <c r="A5562" s="33"/>
    </row>
    <row r="5563" spans="1:1" x14ac:dyDescent="0.25">
      <c r="A5563" s="33"/>
    </row>
    <row r="5564" spans="1:1" x14ac:dyDescent="0.25">
      <c r="A5564" s="33"/>
    </row>
    <row r="5565" spans="1:1" x14ac:dyDescent="0.25">
      <c r="A5565" s="33"/>
    </row>
    <row r="5566" spans="1:1" x14ac:dyDescent="0.25">
      <c r="A5566" s="33"/>
    </row>
    <row r="5567" spans="1:1" x14ac:dyDescent="0.25">
      <c r="A5567" s="33"/>
    </row>
    <row r="5568" spans="1:1" x14ac:dyDescent="0.25">
      <c r="A5568" s="33"/>
    </row>
    <row r="5569" spans="1:1" x14ac:dyDescent="0.25">
      <c r="A5569" s="33"/>
    </row>
    <row r="5570" spans="1:1" x14ac:dyDescent="0.25">
      <c r="A5570" s="33"/>
    </row>
    <row r="5571" spans="1:1" x14ac:dyDescent="0.25">
      <c r="A5571" s="33"/>
    </row>
    <row r="5572" spans="1:1" x14ac:dyDescent="0.25">
      <c r="A5572" s="33"/>
    </row>
    <row r="5573" spans="1:1" x14ac:dyDescent="0.25">
      <c r="A5573" s="33"/>
    </row>
    <row r="5574" spans="1:1" x14ac:dyDescent="0.25">
      <c r="A5574" s="33"/>
    </row>
    <row r="5575" spans="1:1" x14ac:dyDescent="0.25">
      <c r="A5575" s="33"/>
    </row>
    <row r="5576" spans="1:1" x14ac:dyDescent="0.25">
      <c r="A5576" s="33"/>
    </row>
    <row r="5577" spans="1:1" x14ac:dyDescent="0.25">
      <c r="A5577" s="33"/>
    </row>
    <row r="5578" spans="1:1" x14ac:dyDescent="0.25">
      <c r="A5578" s="33"/>
    </row>
    <row r="5579" spans="1:1" x14ac:dyDescent="0.25">
      <c r="A5579" s="33"/>
    </row>
    <row r="5580" spans="1:1" x14ac:dyDescent="0.25">
      <c r="A5580" s="33"/>
    </row>
    <row r="5581" spans="1:1" x14ac:dyDescent="0.25">
      <c r="A5581" s="33"/>
    </row>
    <row r="5582" spans="1:1" x14ac:dyDescent="0.25">
      <c r="A5582" s="33"/>
    </row>
    <row r="5583" spans="1:1" x14ac:dyDescent="0.25">
      <c r="A5583" s="33"/>
    </row>
    <row r="5584" spans="1:1" x14ac:dyDescent="0.25">
      <c r="A5584" s="33"/>
    </row>
    <row r="5585" spans="1:1" x14ac:dyDescent="0.25">
      <c r="A5585" s="33"/>
    </row>
    <row r="5586" spans="1:1" x14ac:dyDescent="0.25">
      <c r="A5586" s="33"/>
    </row>
    <row r="5587" spans="1:1" x14ac:dyDescent="0.25">
      <c r="A5587" s="33"/>
    </row>
    <row r="5588" spans="1:1" x14ac:dyDescent="0.25">
      <c r="A5588" s="33"/>
    </row>
    <row r="5589" spans="1:1" x14ac:dyDescent="0.25">
      <c r="A5589" s="33"/>
    </row>
    <row r="5590" spans="1:1" x14ac:dyDescent="0.25">
      <c r="A5590" s="33"/>
    </row>
    <row r="5591" spans="1:1" x14ac:dyDescent="0.25">
      <c r="A5591" s="33"/>
    </row>
    <row r="5592" spans="1:1" x14ac:dyDescent="0.25">
      <c r="A5592" s="33"/>
    </row>
    <row r="5593" spans="1:1" x14ac:dyDescent="0.25">
      <c r="A5593" s="33"/>
    </row>
    <row r="5594" spans="1:1" x14ac:dyDescent="0.25">
      <c r="A5594" s="33"/>
    </row>
    <row r="5595" spans="1:1" x14ac:dyDescent="0.25">
      <c r="A5595" s="33"/>
    </row>
    <row r="5596" spans="1:1" x14ac:dyDescent="0.25">
      <c r="A5596" s="33"/>
    </row>
    <row r="5597" spans="1:1" x14ac:dyDescent="0.25">
      <c r="A5597" s="33"/>
    </row>
    <row r="5598" spans="1:1" x14ac:dyDescent="0.25">
      <c r="A5598" s="33"/>
    </row>
    <row r="5599" spans="1:1" x14ac:dyDescent="0.25">
      <c r="A5599" s="33"/>
    </row>
    <row r="5600" spans="1:1" x14ac:dyDescent="0.25">
      <c r="A5600" s="33"/>
    </row>
    <row r="5601" spans="1:1" x14ac:dyDescent="0.25">
      <c r="A5601" s="33"/>
    </row>
    <row r="5602" spans="1:1" x14ac:dyDescent="0.25">
      <c r="A5602" s="33"/>
    </row>
    <row r="5603" spans="1:1" x14ac:dyDescent="0.25">
      <c r="A5603" s="33"/>
    </row>
    <row r="5604" spans="1:1" x14ac:dyDescent="0.25">
      <c r="A5604" s="33"/>
    </row>
    <row r="5605" spans="1:1" x14ac:dyDescent="0.25">
      <c r="A5605" s="33"/>
    </row>
    <row r="5606" spans="1:1" x14ac:dyDescent="0.25">
      <c r="A5606" s="33"/>
    </row>
    <row r="5607" spans="1:1" x14ac:dyDescent="0.25">
      <c r="A5607" s="33"/>
    </row>
    <row r="5608" spans="1:1" x14ac:dyDescent="0.25">
      <c r="A5608" s="33"/>
    </row>
    <row r="5609" spans="1:1" x14ac:dyDescent="0.25">
      <c r="A5609" s="33"/>
    </row>
    <row r="5610" spans="1:1" x14ac:dyDescent="0.25">
      <c r="A5610" s="33"/>
    </row>
    <row r="5611" spans="1:1" x14ac:dyDescent="0.25">
      <c r="A5611" s="33"/>
    </row>
    <row r="5612" spans="1:1" x14ac:dyDescent="0.25">
      <c r="A5612" s="33"/>
    </row>
    <row r="5613" spans="1:1" x14ac:dyDescent="0.25">
      <c r="A5613" s="33"/>
    </row>
    <row r="5614" spans="1:1" x14ac:dyDescent="0.25">
      <c r="A5614" s="33"/>
    </row>
    <row r="5615" spans="1:1" x14ac:dyDescent="0.25">
      <c r="A5615" s="33"/>
    </row>
    <row r="5616" spans="1:1" x14ac:dyDescent="0.25">
      <c r="A5616" s="33"/>
    </row>
    <row r="5617" spans="1:1" x14ac:dyDescent="0.25">
      <c r="A5617" s="33"/>
    </row>
    <row r="5618" spans="1:1" x14ac:dyDescent="0.25">
      <c r="A5618" s="33"/>
    </row>
    <row r="5619" spans="1:1" x14ac:dyDescent="0.25">
      <c r="A5619" s="33"/>
    </row>
    <row r="5620" spans="1:1" x14ac:dyDescent="0.25">
      <c r="A5620" s="33"/>
    </row>
    <row r="5621" spans="1:1" x14ac:dyDescent="0.25">
      <c r="A5621" s="33"/>
    </row>
    <row r="5622" spans="1:1" x14ac:dyDescent="0.25">
      <c r="A5622" s="33"/>
    </row>
    <row r="5623" spans="1:1" x14ac:dyDescent="0.25">
      <c r="A5623" s="33"/>
    </row>
    <row r="5624" spans="1:1" x14ac:dyDescent="0.25">
      <c r="A5624" s="33"/>
    </row>
    <row r="5625" spans="1:1" x14ac:dyDescent="0.25">
      <c r="A5625" s="33"/>
    </row>
    <row r="5626" spans="1:1" x14ac:dyDescent="0.25">
      <c r="A5626" s="33"/>
    </row>
    <row r="5627" spans="1:1" x14ac:dyDescent="0.25">
      <c r="A5627" s="33"/>
    </row>
    <row r="5628" spans="1:1" x14ac:dyDescent="0.25">
      <c r="A5628" s="33"/>
    </row>
    <row r="5629" spans="1:1" x14ac:dyDescent="0.25">
      <c r="A5629" s="33"/>
    </row>
    <row r="5630" spans="1:1" x14ac:dyDescent="0.25">
      <c r="A5630" s="33"/>
    </row>
    <row r="5631" spans="1:1" x14ac:dyDescent="0.25">
      <c r="A5631" s="33"/>
    </row>
    <row r="5632" spans="1:1" x14ac:dyDescent="0.25">
      <c r="A5632" s="33"/>
    </row>
    <row r="5633" spans="1:1" x14ac:dyDescent="0.25">
      <c r="A5633" s="33"/>
    </row>
    <row r="5634" spans="1:1" x14ac:dyDescent="0.25">
      <c r="A5634" s="33"/>
    </row>
    <row r="5635" spans="1:1" x14ac:dyDescent="0.25">
      <c r="A5635" s="33"/>
    </row>
    <row r="5636" spans="1:1" x14ac:dyDescent="0.25">
      <c r="A5636" s="33"/>
    </row>
    <row r="5637" spans="1:1" x14ac:dyDescent="0.25">
      <c r="A5637" s="33"/>
    </row>
    <row r="5638" spans="1:1" x14ac:dyDescent="0.25">
      <c r="A5638" s="33"/>
    </row>
    <row r="5639" spans="1:1" x14ac:dyDescent="0.25">
      <c r="A5639" s="33"/>
    </row>
    <row r="5640" spans="1:1" x14ac:dyDescent="0.25">
      <c r="A5640" s="33"/>
    </row>
    <row r="5641" spans="1:1" x14ac:dyDescent="0.25">
      <c r="A5641" s="33"/>
    </row>
    <row r="5642" spans="1:1" x14ac:dyDescent="0.25">
      <c r="A5642" s="33"/>
    </row>
    <row r="5643" spans="1:1" x14ac:dyDescent="0.25">
      <c r="A5643" s="33"/>
    </row>
    <row r="5644" spans="1:1" x14ac:dyDescent="0.25">
      <c r="A5644" s="33"/>
    </row>
    <row r="5645" spans="1:1" x14ac:dyDescent="0.25">
      <c r="A5645" s="33"/>
    </row>
    <row r="5646" spans="1:1" x14ac:dyDescent="0.25">
      <c r="A5646" s="33"/>
    </row>
    <row r="5647" spans="1:1" x14ac:dyDescent="0.25">
      <c r="A5647" s="33"/>
    </row>
    <row r="5648" spans="1:1" x14ac:dyDescent="0.25">
      <c r="A5648" s="33"/>
    </row>
    <row r="5649" spans="1:1" x14ac:dyDescent="0.25">
      <c r="A5649" s="33"/>
    </row>
    <row r="5650" spans="1:1" x14ac:dyDescent="0.25">
      <c r="A5650" s="33"/>
    </row>
    <row r="5651" spans="1:1" x14ac:dyDescent="0.25">
      <c r="A5651" s="33"/>
    </row>
    <row r="5652" spans="1:1" x14ac:dyDescent="0.25">
      <c r="A5652" s="33"/>
    </row>
    <row r="5653" spans="1:1" x14ac:dyDescent="0.25">
      <c r="A5653" s="33"/>
    </row>
    <row r="5654" spans="1:1" x14ac:dyDescent="0.25">
      <c r="A5654" s="33"/>
    </row>
    <row r="5655" spans="1:1" x14ac:dyDescent="0.25">
      <c r="A5655" s="33"/>
    </row>
    <row r="5656" spans="1:1" x14ac:dyDescent="0.25">
      <c r="A5656" s="33"/>
    </row>
    <row r="5657" spans="1:1" x14ac:dyDescent="0.25">
      <c r="A5657" s="33"/>
    </row>
    <row r="5658" spans="1:1" x14ac:dyDescent="0.25">
      <c r="A5658" s="33"/>
    </row>
    <row r="5659" spans="1:1" x14ac:dyDescent="0.25">
      <c r="A5659" s="33"/>
    </row>
    <row r="5660" spans="1:1" x14ac:dyDescent="0.25">
      <c r="A5660" s="33"/>
    </row>
    <row r="5661" spans="1:1" x14ac:dyDescent="0.25">
      <c r="A5661" s="33"/>
    </row>
    <row r="5662" spans="1:1" x14ac:dyDescent="0.25">
      <c r="A5662" s="33"/>
    </row>
    <row r="5663" spans="1:1" x14ac:dyDescent="0.25">
      <c r="A5663" s="33"/>
    </row>
    <row r="5664" spans="1:1" x14ac:dyDescent="0.25">
      <c r="A5664" s="33"/>
    </row>
    <row r="5665" spans="1:1" x14ac:dyDescent="0.25">
      <c r="A5665" s="33"/>
    </row>
    <row r="5666" spans="1:1" x14ac:dyDescent="0.25">
      <c r="A5666" s="33"/>
    </row>
    <row r="5667" spans="1:1" x14ac:dyDescent="0.25">
      <c r="A5667" s="33"/>
    </row>
    <row r="5668" spans="1:1" x14ac:dyDescent="0.25">
      <c r="A5668" s="33"/>
    </row>
    <row r="5669" spans="1:1" x14ac:dyDescent="0.25">
      <c r="A5669" s="33"/>
    </row>
    <row r="5670" spans="1:1" x14ac:dyDescent="0.25">
      <c r="A5670" s="33"/>
    </row>
    <row r="5671" spans="1:1" x14ac:dyDescent="0.25">
      <c r="A5671" s="33"/>
    </row>
    <row r="5672" spans="1:1" x14ac:dyDescent="0.25">
      <c r="A5672" s="33"/>
    </row>
    <row r="5673" spans="1:1" x14ac:dyDescent="0.25">
      <c r="A5673" s="33"/>
    </row>
    <row r="5674" spans="1:1" x14ac:dyDescent="0.25">
      <c r="A5674" s="33"/>
    </row>
    <row r="5675" spans="1:1" x14ac:dyDescent="0.25">
      <c r="A5675" s="33"/>
    </row>
    <row r="5676" spans="1:1" x14ac:dyDescent="0.25">
      <c r="A5676" s="33"/>
    </row>
    <row r="5677" spans="1:1" x14ac:dyDescent="0.25">
      <c r="A5677" s="33"/>
    </row>
    <row r="5678" spans="1:1" x14ac:dyDescent="0.25">
      <c r="A5678" s="33"/>
    </row>
    <row r="5679" spans="1:1" x14ac:dyDescent="0.25">
      <c r="A5679" s="33"/>
    </row>
    <row r="5680" spans="1:1" x14ac:dyDescent="0.25">
      <c r="A5680" s="33"/>
    </row>
    <row r="5681" spans="1:1" x14ac:dyDescent="0.25">
      <c r="A5681" s="33"/>
    </row>
    <row r="5682" spans="1:1" x14ac:dyDescent="0.25">
      <c r="A5682" s="33"/>
    </row>
    <row r="5683" spans="1:1" x14ac:dyDescent="0.25">
      <c r="A5683" s="33"/>
    </row>
    <row r="5684" spans="1:1" x14ac:dyDescent="0.25">
      <c r="A5684" s="33"/>
    </row>
    <row r="5685" spans="1:1" x14ac:dyDescent="0.25">
      <c r="A5685" s="33"/>
    </row>
    <row r="5686" spans="1:1" x14ac:dyDescent="0.25">
      <c r="A5686" s="33"/>
    </row>
    <row r="5687" spans="1:1" x14ac:dyDescent="0.25">
      <c r="A5687" s="33"/>
    </row>
    <row r="5688" spans="1:1" x14ac:dyDescent="0.25">
      <c r="A5688" s="33"/>
    </row>
    <row r="5689" spans="1:1" x14ac:dyDescent="0.25">
      <c r="A5689" s="33"/>
    </row>
    <row r="5690" spans="1:1" x14ac:dyDescent="0.25">
      <c r="A5690" s="33"/>
    </row>
    <row r="5691" spans="1:1" x14ac:dyDescent="0.25">
      <c r="A5691" s="33"/>
    </row>
    <row r="5692" spans="1:1" x14ac:dyDescent="0.25">
      <c r="A5692" s="33"/>
    </row>
    <row r="5693" spans="1:1" x14ac:dyDescent="0.25">
      <c r="A5693" s="33"/>
    </row>
    <row r="5694" spans="1:1" x14ac:dyDescent="0.25">
      <c r="A5694" s="33"/>
    </row>
    <row r="5695" spans="1:1" x14ac:dyDescent="0.25">
      <c r="A5695" s="33"/>
    </row>
    <row r="5696" spans="1:1" x14ac:dyDescent="0.25">
      <c r="A5696" s="33"/>
    </row>
    <row r="5697" spans="1:1" x14ac:dyDescent="0.25">
      <c r="A5697" s="33"/>
    </row>
    <row r="5698" spans="1:1" x14ac:dyDescent="0.25">
      <c r="A5698" s="33"/>
    </row>
    <row r="5699" spans="1:1" x14ac:dyDescent="0.25">
      <c r="A5699" s="33"/>
    </row>
    <row r="5700" spans="1:1" x14ac:dyDescent="0.25">
      <c r="A5700" s="33"/>
    </row>
    <row r="5701" spans="1:1" x14ac:dyDescent="0.25">
      <c r="A5701" s="33"/>
    </row>
    <row r="5702" spans="1:1" x14ac:dyDescent="0.25">
      <c r="A5702" s="33"/>
    </row>
    <row r="5703" spans="1:1" x14ac:dyDescent="0.25">
      <c r="A5703" s="33"/>
    </row>
    <row r="5704" spans="1:1" x14ac:dyDescent="0.25">
      <c r="A5704" s="33"/>
    </row>
    <row r="5705" spans="1:1" x14ac:dyDescent="0.25">
      <c r="A5705" s="33"/>
    </row>
    <row r="5706" spans="1:1" x14ac:dyDescent="0.25">
      <c r="A5706" s="33"/>
    </row>
    <row r="5707" spans="1:1" x14ac:dyDescent="0.25">
      <c r="A5707" s="33"/>
    </row>
    <row r="5708" spans="1:1" x14ac:dyDescent="0.25">
      <c r="A5708" s="33"/>
    </row>
    <row r="5709" spans="1:1" x14ac:dyDescent="0.25">
      <c r="A5709" s="33"/>
    </row>
    <row r="5710" spans="1:1" x14ac:dyDescent="0.25">
      <c r="A5710" s="33"/>
    </row>
    <row r="5711" spans="1:1" x14ac:dyDescent="0.25">
      <c r="A5711" s="33"/>
    </row>
    <row r="5712" spans="1:1" x14ac:dyDescent="0.25">
      <c r="A5712" s="33"/>
    </row>
    <row r="5713" spans="1:1" x14ac:dyDescent="0.25">
      <c r="A5713" s="33"/>
    </row>
    <row r="5714" spans="1:1" x14ac:dyDescent="0.25">
      <c r="A5714" s="33"/>
    </row>
    <row r="5715" spans="1:1" x14ac:dyDescent="0.25">
      <c r="A5715" s="33"/>
    </row>
    <row r="5716" spans="1:1" x14ac:dyDescent="0.25">
      <c r="A5716" s="33"/>
    </row>
    <row r="5717" spans="1:1" x14ac:dyDescent="0.25">
      <c r="A5717" s="33"/>
    </row>
    <row r="5718" spans="1:1" x14ac:dyDescent="0.25">
      <c r="A5718" s="33"/>
    </row>
    <row r="5719" spans="1:1" x14ac:dyDescent="0.25">
      <c r="A5719" s="33"/>
    </row>
    <row r="5720" spans="1:1" x14ac:dyDescent="0.25">
      <c r="A5720" s="33"/>
    </row>
    <row r="5721" spans="1:1" x14ac:dyDescent="0.25">
      <c r="A5721" s="33"/>
    </row>
    <row r="5722" spans="1:1" x14ac:dyDescent="0.25">
      <c r="A5722" s="33"/>
    </row>
    <row r="5723" spans="1:1" x14ac:dyDescent="0.25">
      <c r="A5723" s="33"/>
    </row>
    <row r="5724" spans="1:1" x14ac:dyDescent="0.25">
      <c r="A5724" s="33"/>
    </row>
    <row r="5725" spans="1:1" x14ac:dyDescent="0.25">
      <c r="A5725" s="33"/>
    </row>
    <row r="5726" spans="1:1" x14ac:dyDescent="0.25">
      <c r="A5726" s="33"/>
    </row>
    <row r="5727" spans="1:1" x14ac:dyDescent="0.25">
      <c r="A5727" s="33"/>
    </row>
    <row r="5728" spans="1:1" x14ac:dyDescent="0.25">
      <c r="A5728" s="33"/>
    </row>
    <row r="5729" spans="1:1" x14ac:dyDescent="0.25">
      <c r="A5729" s="33"/>
    </row>
    <row r="5730" spans="1:1" x14ac:dyDescent="0.25">
      <c r="A5730" s="33"/>
    </row>
    <row r="5731" spans="1:1" x14ac:dyDescent="0.25">
      <c r="A5731" s="33"/>
    </row>
    <row r="5732" spans="1:1" x14ac:dyDescent="0.25">
      <c r="A5732" s="33"/>
    </row>
    <row r="5733" spans="1:1" x14ac:dyDescent="0.25">
      <c r="A5733" s="33"/>
    </row>
    <row r="5734" spans="1:1" x14ac:dyDescent="0.25">
      <c r="A5734" s="33"/>
    </row>
    <row r="5735" spans="1:1" x14ac:dyDescent="0.25">
      <c r="A5735" s="33"/>
    </row>
    <row r="5736" spans="1:1" x14ac:dyDescent="0.25">
      <c r="A5736" s="33"/>
    </row>
    <row r="5737" spans="1:1" x14ac:dyDescent="0.25">
      <c r="A5737" s="33"/>
    </row>
    <row r="5738" spans="1:1" x14ac:dyDescent="0.25">
      <c r="A5738" s="33"/>
    </row>
    <row r="5739" spans="1:1" x14ac:dyDescent="0.25">
      <c r="A5739" s="33"/>
    </row>
    <row r="5740" spans="1:1" x14ac:dyDescent="0.25">
      <c r="A5740" s="33"/>
    </row>
    <row r="5741" spans="1:1" x14ac:dyDescent="0.25">
      <c r="A5741" s="33"/>
    </row>
    <row r="5742" spans="1:1" x14ac:dyDescent="0.25">
      <c r="A5742" s="33"/>
    </row>
    <row r="5743" spans="1:1" x14ac:dyDescent="0.25">
      <c r="A5743" s="33"/>
    </row>
    <row r="5744" spans="1:1" x14ac:dyDescent="0.25">
      <c r="A5744" s="33"/>
    </row>
    <row r="5745" spans="1:1" x14ac:dyDescent="0.25">
      <c r="A5745" s="33"/>
    </row>
    <row r="5746" spans="1:1" x14ac:dyDescent="0.25">
      <c r="A5746" s="33"/>
    </row>
    <row r="5747" spans="1:1" x14ac:dyDescent="0.25">
      <c r="A5747" s="33"/>
    </row>
    <row r="5748" spans="1:1" x14ac:dyDescent="0.25">
      <c r="A5748" s="33"/>
    </row>
    <row r="5749" spans="1:1" x14ac:dyDescent="0.25">
      <c r="A5749" s="33"/>
    </row>
    <row r="5750" spans="1:1" x14ac:dyDescent="0.25">
      <c r="A5750" s="33"/>
    </row>
    <row r="5751" spans="1:1" x14ac:dyDescent="0.25">
      <c r="A5751" s="33"/>
    </row>
    <row r="5752" spans="1:1" x14ac:dyDescent="0.25">
      <c r="A5752" s="33"/>
    </row>
    <row r="5753" spans="1:1" x14ac:dyDescent="0.25">
      <c r="A5753" s="33"/>
    </row>
    <row r="5754" spans="1:1" x14ac:dyDescent="0.25">
      <c r="A5754" s="33"/>
    </row>
    <row r="5755" spans="1:1" x14ac:dyDescent="0.25">
      <c r="A5755" s="33"/>
    </row>
    <row r="5756" spans="1:1" x14ac:dyDescent="0.25">
      <c r="A5756" s="33"/>
    </row>
    <row r="5757" spans="1:1" x14ac:dyDescent="0.25">
      <c r="A5757" s="33"/>
    </row>
    <row r="5758" spans="1:1" x14ac:dyDescent="0.25">
      <c r="A5758" s="33"/>
    </row>
    <row r="5759" spans="1:1" x14ac:dyDescent="0.25">
      <c r="A5759" s="33"/>
    </row>
    <row r="5760" spans="1:1" x14ac:dyDescent="0.25">
      <c r="A5760" s="33"/>
    </row>
    <row r="5761" spans="1:1" x14ac:dyDescent="0.25">
      <c r="A5761" s="33"/>
    </row>
    <row r="5762" spans="1:1" x14ac:dyDescent="0.25">
      <c r="A5762" s="33"/>
    </row>
    <row r="5763" spans="1:1" x14ac:dyDescent="0.25">
      <c r="A5763" s="33"/>
    </row>
    <row r="5764" spans="1:1" x14ac:dyDescent="0.25">
      <c r="A5764" s="33"/>
    </row>
    <row r="5765" spans="1:1" x14ac:dyDescent="0.25">
      <c r="A5765" s="33"/>
    </row>
    <row r="5766" spans="1:1" x14ac:dyDescent="0.25">
      <c r="A5766" s="33"/>
    </row>
    <row r="5767" spans="1:1" x14ac:dyDescent="0.25">
      <c r="A5767" s="33"/>
    </row>
    <row r="5768" spans="1:1" x14ac:dyDescent="0.25">
      <c r="A5768" s="33"/>
    </row>
    <row r="5769" spans="1:1" x14ac:dyDescent="0.25">
      <c r="A5769" s="33"/>
    </row>
    <row r="5770" spans="1:1" x14ac:dyDescent="0.25">
      <c r="A5770" s="33"/>
    </row>
    <row r="5771" spans="1:1" x14ac:dyDescent="0.25">
      <c r="A5771" s="33"/>
    </row>
    <row r="5772" spans="1:1" x14ac:dyDescent="0.25">
      <c r="A5772" s="33"/>
    </row>
    <row r="5773" spans="1:1" x14ac:dyDescent="0.25">
      <c r="A5773" s="33"/>
    </row>
    <row r="5774" spans="1:1" x14ac:dyDescent="0.25">
      <c r="A5774" s="33"/>
    </row>
    <row r="5775" spans="1:1" x14ac:dyDescent="0.25">
      <c r="A5775" s="33"/>
    </row>
    <row r="5776" spans="1:1" x14ac:dyDescent="0.25">
      <c r="A5776" s="33"/>
    </row>
    <row r="5777" spans="1:1" x14ac:dyDescent="0.25">
      <c r="A5777" s="33"/>
    </row>
    <row r="5778" spans="1:1" x14ac:dyDescent="0.25">
      <c r="A5778" s="33"/>
    </row>
    <row r="5779" spans="1:1" x14ac:dyDescent="0.25">
      <c r="A5779" s="33"/>
    </row>
    <row r="5780" spans="1:1" x14ac:dyDescent="0.25">
      <c r="A5780" s="33"/>
    </row>
    <row r="5781" spans="1:1" x14ac:dyDescent="0.25">
      <c r="A5781" s="33"/>
    </row>
    <row r="5782" spans="1:1" x14ac:dyDescent="0.25">
      <c r="A5782" s="33"/>
    </row>
    <row r="5783" spans="1:1" x14ac:dyDescent="0.25">
      <c r="A5783" s="33"/>
    </row>
    <row r="5784" spans="1:1" x14ac:dyDescent="0.25">
      <c r="A5784" s="33"/>
    </row>
    <row r="5785" spans="1:1" x14ac:dyDescent="0.25">
      <c r="A5785" s="33"/>
    </row>
    <row r="5786" spans="1:1" x14ac:dyDescent="0.25">
      <c r="A5786" s="33"/>
    </row>
    <row r="5787" spans="1:1" x14ac:dyDescent="0.25">
      <c r="A5787" s="33"/>
    </row>
    <row r="5788" spans="1:1" x14ac:dyDescent="0.25">
      <c r="A5788" s="33"/>
    </row>
    <row r="5789" spans="1:1" x14ac:dyDescent="0.25">
      <c r="A5789" s="33"/>
    </row>
    <row r="5790" spans="1:1" x14ac:dyDescent="0.25">
      <c r="A5790" s="33"/>
    </row>
    <row r="5791" spans="1:1" x14ac:dyDescent="0.25">
      <c r="A5791" s="33"/>
    </row>
    <row r="5792" spans="1:1" x14ac:dyDescent="0.25">
      <c r="A5792" s="33"/>
    </row>
    <row r="5793" spans="1:1" x14ac:dyDescent="0.25">
      <c r="A5793" s="33"/>
    </row>
    <row r="5794" spans="1:1" x14ac:dyDescent="0.25">
      <c r="A5794" s="33"/>
    </row>
    <row r="5795" spans="1:1" x14ac:dyDescent="0.25">
      <c r="A5795" s="33"/>
    </row>
    <row r="5796" spans="1:1" x14ac:dyDescent="0.25">
      <c r="A5796" s="33"/>
    </row>
    <row r="5797" spans="1:1" x14ac:dyDescent="0.25">
      <c r="A5797" s="33"/>
    </row>
    <row r="5798" spans="1:1" x14ac:dyDescent="0.25">
      <c r="A5798" s="33"/>
    </row>
    <row r="5799" spans="1:1" x14ac:dyDescent="0.25">
      <c r="A5799" s="33"/>
    </row>
    <row r="5800" spans="1:1" x14ac:dyDescent="0.25">
      <c r="A5800" s="33"/>
    </row>
    <row r="5801" spans="1:1" x14ac:dyDescent="0.25">
      <c r="A5801" s="33"/>
    </row>
    <row r="5802" spans="1:1" x14ac:dyDescent="0.25">
      <c r="A5802" s="33"/>
    </row>
    <row r="5803" spans="1:1" x14ac:dyDescent="0.25">
      <c r="A5803" s="33"/>
    </row>
    <row r="5804" spans="1:1" x14ac:dyDescent="0.25">
      <c r="A5804" s="33"/>
    </row>
    <row r="5805" spans="1:1" x14ac:dyDescent="0.25">
      <c r="A5805" s="33"/>
    </row>
    <row r="5806" spans="1:1" x14ac:dyDescent="0.25">
      <c r="A5806" s="33"/>
    </row>
    <row r="5807" spans="1:1" x14ac:dyDescent="0.25">
      <c r="A5807" s="33"/>
    </row>
    <row r="5808" spans="1:1" x14ac:dyDescent="0.25">
      <c r="A5808" s="33"/>
    </row>
    <row r="5809" spans="1:1" x14ac:dyDescent="0.25">
      <c r="A5809" s="33"/>
    </row>
    <row r="5810" spans="1:1" x14ac:dyDescent="0.25">
      <c r="A5810" s="33"/>
    </row>
    <row r="5811" spans="1:1" x14ac:dyDescent="0.25">
      <c r="A5811" s="33"/>
    </row>
    <row r="5812" spans="1:1" x14ac:dyDescent="0.25">
      <c r="A5812" s="33"/>
    </row>
    <row r="5813" spans="1:1" x14ac:dyDescent="0.25">
      <c r="A5813" s="33"/>
    </row>
    <row r="5814" spans="1:1" x14ac:dyDescent="0.25">
      <c r="A5814" s="33"/>
    </row>
    <row r="5815" spans="1:1" x14ac:dyDescent="0.25">
      <c r="A5815" s="33"/>
    </row>
    <row r="5816" spans="1:1" x14ac:dyDescent="0.25">
      <c r="A5816" s="33"/>
    </row>
    <row r="5817" spans="1:1" x14ac:dyDescent="0.25">
      <c r="A5817" s="33"/>
    </row>
    <row r="5818" spans="1:1" x14ac:dyDescent="0.25">
      <c r="A5818" s="33"/>
    </row>
    <row r="5819" spans="1:1" x14ac:dyDescent="0.25">
      <c r="A5819" s="33"/>
    </row>
    <row r="5820" spans="1:1" x14ac:dyDescent="0.25">
      <c r="A5820" s="33"/>
    </row>
    <row r="5821" spans="1:1" x14ac:dyDescent="0.25">
      <c r="A5821" s="33"/>
    </row>
    <row r="5822" spans="1:1" x14ac:dyDescent="0.25">
      <c r="A5822" s="33"/>
    </row>
    <row r="5823" spans="1:1" x14ac:dyDescent="0.25">
      <c r="A5823" s="33"/>
    </row>
    <row r="5824" spans="1:1" x14ac:dyDescent="0.25">
      <c r="A5824" s="33"/>
    </row>
    <row r="5825" spans="1:1" x14ac:dyDescent="0.25">
      <c r="A5825" s="33"/>
    </row>
    <row r="5826" spans="1:1" x14ac:dyDescent="0.25">
      <c r="A5826" s="33"/>
    </row>
    <row r="5827" spans="1:1" x14ac:dyDescent="0.25">
      <c r="A5827" s="33"/>
    </row>
    <row r="5828" spans="1:1" x14ac:dyDescent="0.25">
      <c r="A5828" s="33"/>
    </row>
    <row r="5829" spans="1:1" x14ac:dyDescent="0.25">
      <c r="A5829" s="33"/>
    </row>
    <row r="5830" spans="1:1" x14ac:dyDescent="0.25">
      <c r="A5830" s="33"/>
    </row>
    <row r="5831" spans="1:1" x14ac:dyDescent="0.25">
      <c r="A5831" s="33"/>
    </row>
    <row r="5832" spans="1:1" x14ac:dyDescent="0.25">
      <c r="A5832" s="33"/>
    </row>
    <row r="5833" spans="1:1" x14ac:dyDescent="0.25">
      <c r="A5833" s="33"/>
    </row>
    <row r="5834" spans="1:1" x14ac:dyDescent="0.25">
      <c r="A5834" s="33"/>
    </row>
    <row r="5835" spans="1:1" x14ac:dyDescent="0.25">
      <c r="A5835" s="33"/>
    </row>
    <row r="5836" spans="1:1" x14ac:dyDescent="0.25">
      <c r="A5836" s="33"/>
    </row>
    <row r="5837" spans="1:1" x14ac:dyDescent="0.25">
      <c r="A5837" s="33"/>
    </row>
    <row r="5838" spans="1:1" x14ac:dyDescent="0.25">
      <c r="A5838" s="33"/>
    </row>
    <row r="5839" spans="1:1" x14ac:dyDescent="0.25">
      <c r="A5839" s="33"/>
    </row>
    <row r="5840" spans="1:1" x14ac:dyDescent="0.25">
      <c r="A5840" s="33"/>
    </row>
    <row r="5841" spans="1:1" x14ac:dyDescent="0.25">
      <c r="A5841" s="33"/>
    </row>
    <row r="5842" spans="1:1" x14ac:dyDescent="0.25">
      <c r="A5842" s="33"/>
    </row>
    <row r="5843" spans="1:1" x14ac:dyDescent="0.25">
      <c r="A5843" s="33"/>
    </row>
    <row r="5844" spans="1:1" x14ac:dyDescent="0.25">
      <c r="A5844" s="33"/>
    </row>
    <row r="5845" spans="1:1" x14ac:dyDescent="0.25">
      <c r="A5845" s="33"/>
    </row>
    <row r="5846" spans="1:1" x14ac:dyDescent="0.25">
      <c r="A5846" s="33"/>
    </row>
    <row r="5847" spans="1:1" x14ac:dyDescent="0.25">
      <c r="A5847" s="33"/>
    </row>
    <row r="5848" spans="1:1" x14ac:dyDescent="0.25">
      <c r="A5848" s="33"/>
    </row>
    <row r="5849" spans="1:1" x14ac:dyDescent="0.25">
      <c r="A5849" s="33"/>
    </row>
    <row r="5850" spans="1:1" x14ac:dyDescent="0.25">
      <c r="A5850" s="33"/>
    </row>
    <row r="5851" spans="1:1" x14ac:dyDescent="0.25">
      <c r="A5851" s="33"/>
    </row>
    <row r="5852" spans="1:1" x14ac:dyDescent="0.25">
      <c r="A5852" s="33"/>
    </row>
    <row r="5853" spans="1:1" x14ac:dyDescent="0.25">
      <c r="A5853" s="33"/>
    </row>
    <row r="5854" spans="1:1" x14ac:dyDescent="0.25">
      <c r="A5854" s="33"/>
    </row>
    <row r="5855" spans="1:1" x14ac:dyDescent="0.25">
      <c r="A5855" s="33"/>
    </row>
    <row r="5856" spans="1:1" x14ac:dyDescent="0.25">
      <c r="A5856" s="33"/>
    </row>
    <row r="5857" spans="1:1" x14ac:dyDescent="0.25">
      <c r="A5857" s="33"/>
    </row>
    <row r="5858" spans="1:1" x14ac:dyDescent="0.25">
      <c r="A5858" s="33"/>
    </row>
    <row r="5859" spans="1:1" x14ac:dyDescent="0.25">
      <c r="A5859" s="33"/>
    </row>
    <row r="5860" spans="1:1" x14ac:dyDescent="0.25">
      <c r="A5860" s="33"/>
    </row>
    <row r="5861" spans="1:1" x14ac:dyDescent="0.25">
      <c r="A5861" s="33"/>
    </row>
    <row r="5862" spans="1:1" x14ac:dyDescent="0.25">
      <c r="A5862" s="33"/>
    </row>
    <row r="5863" spans="1:1" x14ac:dyDescent="0.25">
      <c r="A5863" s="33"/>
    </row>
    <row r="5864" spans="1:1" x14ac:dyDescent="0.25">
      <c r="A5864" s="33"/>
    </row>
    <row r="5865" spans="1:1" x14ac:dyDescent="0.25">
      <c r="A5865" s="33"/>
    </row>
    <row r="5866" spans="1:1" x14ac:dyDescent="0.25">
      <c r="A5866" s="33"/>
    </row>
    <row r="5867" spans="1:1" x14ac:dyDescent="0.25">
      <c r="A5867" s="33"/>
    </row>
    <row r="5868" spans="1:1" x14ac:dyDescent="0.25">
      <c r="A5868" s="33"/>
    </row>
    <row r="5869" spans="1:1" x14ac:dyDescent="0.25">
      <c r="A5869" s="33"/>
    </row>
    <row r="5870" spans="1:1" x14ac:dyDescent="0.25">
      <c r="A5870" s="33"/>
    </row>
    <row r="5871" spans="1:1" x14ac:dyDescent="0.25">
      <c r="A5871" s="33"/>
    </row>
    <row r="5872" spans="1:1" x14ac:dyDescent="0.25">
      <c r="A5872" s="33"/>
    </row>
    <row r="5873" spans="1:1" x14ac:dyDescent="0.25">
      <c r="A5873" s="33"/>
    </row>
    <row r="5874" spans="1:1" x14ac:dyDescent="0.25">
      <c r="A5874" s="33"/>
    </row>
    <row r="5875" spans="1:1" x14ac:dyDescent="0.25">
      <c r="A5875" s="33"/>
    </row>
    <row r="5876" spans="1:1" x14ac:dyDescent="0.25">
      <c r="A5876" s="33"/>
    </row>
    <row r="5877" spans="1:1" x14ac:dyDescent="0.25">
      <c r="A5877" s="33"/>
    </row>
    <row r="5878" spans="1:1" x14ac:dyDescent="0.25">
      <c r="A5878" s="33"/>
    </row>
    <row r="5879" spans="1:1" x14ac:dyDescent="0.25">
      <c r="A5879" s="33"/>
    </row>
    <row r="5880" spans="1:1" x14ac:dyDescent="0.25">
      <c r="A5880" s="33"/>
    </row>
    <row r="5881" spans="1:1" x14ac:dyDescent="0.25">
      <c r="A5881" s="33"/>
    </row>
    <row r="5882" spans="1:1" x14ac:dyDescent="0.25">
      <c r="A5882" s="33"/>
    </row>
    <row r="5883" spans="1:1" x14ac:dyDescent="0.25">
      <c r="A5883" s="33"/>
    </row>
    <row r="5884" spans="1:1" x14ac:dyDescent="0.25">
      <c r="A5884" s="33"/>
    </row>
    <row r="5885" spans="1:1" x14ac:dyDescent="0.25">
      <c r="A5885" s="33"/>
    </row>
    <row r="5886" spans="1:1" x14ac:dyDescent="0.25">
      <c r="A5886" s="33"/>
    </row>
    <row r="5887" spans="1:1" x14ac:dyDescent="0.25">
      <c r="A5887" s="33"/>
    </row>
    <row r="5888" spans="1:1" x14ac:dyDescent="0.25">
      <c r="A5888" s="33"/>
    </row>
    <row r="5889" spans="1:1" x14ac:dyDescent="0.25">
      <c r="A5889" s="33"/>
    </row>
    <row r="5890" spans="1:1" x14ac:dyDescent="0.25">
      <c r="A5890" s="33"/>
    </row>
    <row r="5891" spans="1:1" x14ac:dyDescent="0.25">
      <c r="A5891" s="33"/>
    </row>
    <row r="5892" spans="1:1" x14ac:dyDescent="0.25">
      <c r="A5892" s="33"/>
    </row>
    <row r="5893" spans="1:1" x14ac:dyDescent="0.25">
      <c r="A5893" s="33"/>
    </row>
    <row r="5894" spans="1:1" x14ac:dyDescent="0.25">
      <c r="A5894" s="33"/>
    </row>
    <row r="5895" spans="1:1" x14ac:dyDescent="0.25">
      <c r="A5895" s="33"/>
    </row>
    <row r="5896" spans="1:1" x14ac:dyDescent="0.25">
      <c r="A5896" s="33"/>
    </row>
    <row r="5897" spans="1:1" x14ac:dyDescent="0.25">
      <c r="A5897" s="33"/>
    </row>
    <row r="5898" spans="1:1" x14ac:dyDescent="0.25">
      <c r="A5898" s="33"/>
    </row>
    <row r="5899" spans="1:1" x14ac:dyDescent="0.25">
      <c r="A5899" s="33"/>
    </row>
    <row r="5900" spans="1:1" x14ac:dyDescent="0.25">
      <c r="A5900" s="33"/>
    </row>
    <row r="5901" spans="1:1" x14ac:dyDescent="0.25">
      <c r="A5901" s="33"/>
    </row>
    <row r="5902" spans="1:1" x14ac:dyDescent="0.25">
      <c r="A5902" s="33"/>
    </row>
    <row r="5903" spans="1:1" x14ac:dyDescent="0.25">
      <c r="A5903" s="33"/>
    </row>
    <row r="5904" spans="1:1" x14ac:dyDescent="0.25">
      <c r="A5904" s="33"/>
    </row>
    <row r="5905" spans="1:1" x14ac:dyDescent="0.25">
      <c r="A5905" s="33"/>
    </row>
    <row r="5906" spans="1:1" x14ac:dyDescent="0.25">
      <c r="A5906" s="33"/>
    </row>
    <row r="5907" spans="1:1" x14ac:dyDescent="0.25">
      <c r="A5907" s="33"/>
    </row>
    <row r="5908" spans="1:1" x14ac:dyDescent="0.25">
      <c r="A5908" s="33"/>
    </row>
    <row r="5909" spans="1:1" x14ac:dyDescent="0.25">
      <c r="A5909" s="33"/>
    </row>
    <row r="5910" spans="1:1" x14ac:dyDescent="0.25">
      <c r="A5910" s="33"/>
    </row>
    <row r="5911" spans="1:1" x14ac:dyDescent="0.25">
      <c r="A5911" s="33"/>
    </row>
    <row r="5912" spans="1:1" x14ac:dyDescent="0.25">
      <c r="A5912" s="33"/>
    </row>
    <row r="5913" spans="1:1" x14ac:dyDescent="0.25">
      <c r="A5913" s="33"/>
    </row>
    <row r="5914" spans="1:1" x14ac:dyDescent="0.25">
      <c r="A5914" s="33"/>
    </row>
    <row r="5915" spans="1:1" x14ac:dyDescent="0.25">
      <c r="A5915" s="33"/>
    </row>
    <row r="5916" spans="1:1" x14ac:dyDescent="0.25">
      <c r="A5916" s="33"/>
    </row>
    <row r="5917" spans="1:1" x14ac:dyDescent="0.25">
      <c r="A5917" s="33"/>
    </row>
    <row r="5918" spans="1:1" x14ac:dyDescent="0.25">
      <c r="A5918" s="33"/>
    </row>
    <row r="5919" spans="1:1" x14ac:dyDescent="0.25">
      <c r="A5919" s="33"/>
    </row>
    <row r="5920" spans="1:1" x14ac:dyDescent="0.25">
      <c r="A5920" s="33"/>
    </row>
    <row r="5921" spans="1:1" x14ac:dyDescent="0.25">
      <c r="A5921" s="33"/>
    </row>
    <row r="5922" spans="1:1" x14ac:dyDescent="0.25">
      <c r="A5922" s="33"/>
    </row>
    <row r="5923" spans="1:1" x14ac:dyDescent="0.25">
      <c r="A5923" s="33"/>
    </row>
    <row r="5924" spans="1:1" x14ac:dyDescent="0.25">
      <c r="A5924" s="33"/>
    </row>
    <row r="5925" spans="1:1" x14ac:dyDescent="0.25">
      <c r="A5925" s="33"/>
    </row>
    <row r="5926" spans="1:1" x14ac:dyDescent="0.25">
      <c r="A5926" s="33"/>
    </row>
    <row r="5927" spans="1:1" x14ac:dyDescent="0.25">
      <c r="A5927" s="33"/>
    </row>
    <row r="5928" spans="1:1" x14ac:dyDescent="0.25">
      <c r="A5928" s="33"/>
    </row>
    <row r="5929" spans="1:1" x14ac:dyDescent="0.25">
      <c r="A5929" s="33"/>
    </row>
    <row r="5930" spans="1:1" x14ac:dyDescent="0.25">
      <c r="A5930" s="33"/>
    </row>
    <row r="5931" spans="1:1" x14ac:dyDescent="0.25">
      <c r="A5931" s="33"/>
    </row>
    <row r="5932" spans="1:1" x14ac:dyDescent="0.25">
      <c r="A5932" s="33"/>
    </row>
    <row r="5933" spans="1:1" x14ac:dyDescent="0.25">
      <c r="A5933" s="33"/>
    </row>
    <row r="5934" spans="1:1" x14ac:dyDescent="0.25">
      <c r="A5934" s="33"/>
    </row>
    <row r="5935" spans="1:1" x14ac:dyDescent="0.25">
      <c r="A5935" s="33"/>
    </row>
    <row r="5936" spans="1:1" x14ac:dyDescent="0.25">
      <c r="A5936" s="33"/>
    </row>
    <row r="5937" spans="1:1" x14ac:dyDescent="0.25">
      <c r="A5937" s="33"/>
    </row>
    <row r="5938" spans="1:1" x14ac:dyDescent="0.25">
      <c r="A5938" s="33"/>
    </row>
    <row r="5939" spans="1:1" x14ac:dyDescent="0.25">
      <c r="A5939" s="33"/>
    </row>
    <row r="5940" spans="1:1" x14ac:dyDescent="0.25">
      <c r="A5940" s="33"/>
    </row>
    <row r="5941" spans="1:1" x14ac:dyDescent="0.25">
      <c r="A5941" s="33"/>
    </row>
    <row r="5942" spans="1:1" x14ac:dyDescent="0.25">
      <c r="A5942" s="33"/>
    </row>
    <row r="5943" spans="1:1" x14ac:dyDescent="0.25">
      <c r="A5943" s="33"/>
    </row>
    <row r="5944" spans="1:1" x14ac:dyDescent="0.25">
      <c r="A5944" s="33"/>
    </row>
    <row r="5945" spans="1:1" x14ac:dyDescent="0.25">
      <c r="A5945" s="33"/>
    </row>
    <row r="5946" spans="1:1" x14ac:dyDescent="0.25">
      <c r="A5946" s="33"/>
    </row>
    <row r="5947" spans="1:1" x14ac:dyDescent="0.25">
      <c r="A5947" s="33"/>
    </row>
    <row r="5948" spans="1:1" x14ac:dyDescent="0.25">
      <c r="A5948" s="33"/>
    </row>
    <row r="5949" spans="1:1" x14ac:dyDescent="0.25">
      <c r="A5949" s="33"/>
    </row>
    <row r="5950" spans="1:1" x14ac:dyDescent="0.25">
      <c r="A5950" s="33"/>
    </row>
    <row r="5951" spans="1:1" x14ac:dyDescent="0.25">
      <c r="A5951" s="33"/>
    </row>
    <row r="5952" spans="1:1" x14ac:dyDescent="0.25">
      <c r="A5952" s="33"/>
    </row>
    <row r="5953" spans="1:1" x14ac:dyDescent="0.25">
      <c r="A5953" s="33"/>
    </row>
    <row r="5954" spans="1:1" x14ac:dyDescent="0.25">
      <c r="A5954" s="33"/>
    </row>
    <row r="5955" spans="1:1" x14ac:dyDescent="0.25">
      <c r="A5955" s="33"/>
    </row>
    <row r="5956" spans="1:1" x14ac:dyDescent="0.25">
      <c r="A5956" s="33"/>
    </row>
    <row r="5957" spans="1:1" x14ac:dyDescent="0.25">
      <c r="A5957" s="33"/>
    </row>
    <row r="5958" spans="1:1" x14ac:dyDescent="0.25">
      <c r="A5958" s="33"/>
    </row>
    <row r="5959" spans="1:1" x14ac:dyDescent="0.25">
      <c r="A5959" s="33"/>
    </row>
    <row r="5960" spans="1:1" x14ac:dyDescent="0.25">
      <c r="A5960" s="33"/>
    </row>
    <row r="5961" spans="1:1" x14ac:dyDescent="0.25">
      <c r="A5961" s="33"/>
    </row>
    <row r="5962" spans="1:1" x14ac:dyDescent="0.25">
      <c r="A5962" s="33"/>
    </row>
    <row r="5963" spans="1:1" x14ac:dyDescent="0.25">
      <c r="A5963" s="33"/>
    </row>
    <row r="5964" spans="1:1" x14ac:dyDescent="0.25">
      <c r="A5964" s="33"/>
    </row>
    <row r="5965" spans="1:1" x14ac:dyDescent="0.25">
      <c r="A5965" s="33"/>
    </row>
    <row r="5966" spans="1:1" x14ac:dyDescent="0.25">
      <c r="A5966" s="33"/>
    </row>
    <row r="5967" spans="1:1" x14ac:dyDescent="0.25">
      <c r="A5967" s="33"/>
    </row>
    <row r="5968" spans="1:1" x14ac:dyDescent="0.25">
      <c r="A5968" s="33"/>
    </row>
    <row r="5969" spans="1:1" x14ac:dyDescent="0.25">
      <c r="A5969" s="33"/>
    </row>
    <row r="5970" spans="1:1" x14ac:dyDescent="0.25">
      <c r="A5970" s="33"/>
    </row>
    <row r="5971" spans="1:1" x14ac:dyDescent="0.25">
      <c r="A5971" s="33"/>
    </row>
    <row r="5972" spans="1:1" x14ac:dyDescent="0.25">
      <c r="A5972" s="33"/>
    </row>
    <row r="5973" spans="1:1" x14ac:dyDescent="0.25">
      <c r="A5973" s="33"/>
    </row>
    <row r="5974" spans="1:1" x14ac:dyDescent="0.25">
      <c r="A5974" s="33"/>
    </row>
    <row r="5975" spans="1:1" x14ac:dyDescent="0.25">
      <c r="A5975" s="33"/>
    </row>
    <row r="5976" spans="1:1" x14ac:dyDescent="0.25">
      <c r="A5976" s="33"/>
    </row>
    <row r="5977" spans="1:1" x14ac:dyDescent="0.25">
      <c r="A5977" s="33"/>
    </row>
    <row r="5978" spans="1:1" x14ac:dyDescent="0.25">
      <c r="A5978" s="33"/>
    </row>
    <row r="5979" spans="1:1" x14ac:dyDescent="0.25">
      <c r="A5979" s="33"/>
    </row>
    <row r="5980" spans="1:1" x14ac:dyDescent="0.25">
      <c r="A5980" s="33"/>
    </row>
    <row r="5981" spans="1:1" x14ac:dyDescent="0.25">
      <c r="A5981" s="33"/>
    </row>
    <row r="5982" spans="1:1" x14ac:dyDescent="0.25">
      <c r="A5982" s="33"/>
    </row>
    <row r="5983" spans="1:1" x14ac:dyDescent="0.25">
      <c r="A5983" s="33"/>
    </row>
    <row r="5984" spans="1:1" x14ac:dyDescent="0.25">
      <c r="A5984" s="33"/>
    </row>
    <row r="5985" spans="1:1" x14ac:dyDescent="0.25">
      <c r="A5985" s="33"/>
    </row>
    <row r="5986" spans="1:1" x14ac:dyDescent="0.25">
      <c r="A5986" s="33"/>
    </row>
    <row r="5987" spans="1:1" x14ac:dyDescent="0.25">
      <c r="A5987" s="33"/>
    </row>
    <row r="5988" spans="1:1" x14ac:dyDescent="0.25">
      <c r="A5988" s="33"/>
    </row>
    <row r="5989" spans="1:1" x14ac:dyDescent="0.25">
      <c r="A5989" s="33"/>
    </row>
    <row r="5990" spans="1:1" x14ac:dyDescent="0.25">
      <c r="A5990" s="33"/>
    </row>
    <row r="5991" spans="1:1" x14ac:dyDescent="0.25">
      <c r="A5991" s="33"/>
    </row>
    <row r="5992" spans="1:1" x14ac:dyDescent="0.25">
      <c r="A5992" s="33"/>
    </row>
    <row r="5993" spans="1:1" x14ac:dyDescent="0.25">
      <c r="A5993" s="33"/>
    </row>
    <row r="5994" spans="1:1" x14ac:dyDescent="0.25">
      <c r="A5994" s="33"/>
    </row>
    <row r="5995" spans="1:1" x14ac:dyDescent="0.25">
      <c r="A5995" s="33"/>
    </row>
    <row r="5996" spans="1:1" x14ac:dyDescent="0.25">
      <c r="A5996" s="33"/>
    </row>
    <row r="5997" spans="1:1" x14ac:dyDescent="0.25">
      <c r="A5997" s="33"/>
    </row>
    <row r="5998" spans="1:1" x14ac:dyDescent="0.25">
      <c r="A5998" s="33"/>
    </row>
    <row r="5999" spans="1:1" x14ac:dyDescent="0.25">
      <c r="A5999" s="33"/>
    </row>
    <row r="6000" spans="1:1" x14ac:dyDescent="0.25">
      <c r="A6000" s="33"/>
    </row>
    <row r="6001" spans="1:1" x14ac:dyDescent="0.25">
      <c r="A6001" s="33"/>
    </row>
    <row r="6002" spans="1:1" x14ac:dyDescent="0.25">
      <c r="A6002" s="33"/>
    </row>
    <row r="6003" spans="1:1" x14ac:dyDescent="0.25">
      <c r="A6003" s="33"/>
    </row>
    <row r="6004" spans="1:1" x14ac:dyDescent="0.25">
      <c r="A6004" s="33"/>
    </row>
    <row r="6005" spans="1:1" x14ac:dyDescent="0.25">
      <c r="A6005" s="33"/>
    </row>
    <row r="6006" spans="1:1" x14ac:dyDescent="0.25">
      <c r="A6006" s="33"/>
    </row>
    <row r="6007" spans="1:1" x14ac:dyDescent="0.25">
      <c r="A6007" s="33"/>
    </row>
    <row r="6008" spans="1:1" x14ac:dyDescent="0.25">
      <c r="A6008" s="33"/>
    </row>
    <row r="6009" spans="1:1" x14ac:dyDescent="0.25">
      <c r="A6009" s="33"/>
    </row>
    <row r="6010" spans="1:1" x14ac:dyDescent="0.25">
      <c r="A6010" s="33"/>
    </row>
    <row r="6011" spans="1:1" x14ac:dyDescent="0.25">
      <c r="A6011" s="33"/>
    </row>
    <row r="6012" spans="1:1" x14ac:dyDescent="0.25">
      <c r="A6012" s="33"/>
    </row>
    <row r="6013" spans="1:1" x14ac:dyDescent="0.25">
      <c r="A6013" s="33"/>
    </row>
    <row r="6014" spans="1:1" x14ac:dyDescent="0.25">
      <c r="A6014" s="33"/>
    </row>
    <row r="6015" spans="1:1" x14ac:dyDescent="0.25">
      <c r="A6015" s="33"/>
    </row>
    <row r="6016" spans="1:1" x14ac:dyDescent="0.25">
      <c r="A6016" s="33"/>
    </row>
    <row r="6017" spans="1:1" x14ac:dyDescent="0.25">
      <c r="A6017" s="33"/>
    </row>
    <row r="6018" spans="1:1" x14ac:dyDescent="0.25">
      <c r="A6018" s="33"/>
    </row>
    <row r="6019" spans="1:1" x14ac:dyDescent="0.25">
      <c r="A6019" s="33"/>
    </row>
    <row r="6020" spans="1:1" x14ac:dyDescent="0.25">
      <c r="A6020" s="33"/>
    </row>
    <row r="6021" spans="1:1" x14ac:dyDescent="0.25">
      <c r="A6021" s="33"/>
    </row>
    <row r="6022" spans="1:1" x14ac:dyDescent="0.25">
      <c r="A6022" s="33"/>
    </row>
    <row r="6023" spans="1:1" x14ac:dyDescent="0.25">
      <c r="A6023" s="33"/>
    </row>
    <row r="6024" spans="1:1" x14ac:dyDescent="0.25">
      <c r="A6024" s="33"/>
    </row>
    <row r="6025" spans="1:1" x14ac:dyDescent="0.25">
      <c r="A6025" s="33"/>
    </row>
    <row r="6026" spans="1:1" x14ac:dyDescent="0.25">
      <c r="A6026" s="33"/>
    </row>
    <row r="6027" spans="1:1" x14ac:dyDescent="0.25">
      <c r="A6027" s="33"/>
    </row>
    <row r="6028" spans="1:1" x14ac:dyDescent="0.25">
      <c r="A6028" s="33"/>
    </row>
    <row r="6029" spans="1:1" x14ac:dyDescent="0.25">
      <c r="A6029" s="33"/>
    </row>
    <row r="6030" spans="1:1" x14ac:dyDescent="0.25">
      <c r="A6030" s="33"/>
    </row>
    <row r="6031" spans="1:1" x14ac:dyDescent="0.25">
      <c r="A6031" s="33"/>
    </row>
    <row r="6032" spans="1:1" x14ac:dyDescent="0.25">
      <c r="A6032" s="33"/>
    </row>
    <row r="6033" spans="1:1" x14ac:dyDescent="0.25">
      <c r="A6033" s="33"/>
    </row>
    <row r="6034" spans="1:1" x14ac:dyDescent="0.25">
      <c r="A6034" s="33"/>
    </row>
    <row r="6035" spans="1:1" x14ac:dyDescent="0.25">
      <c r="A6035" s="33"/>
    </row>
    <row r="6036" spans="1:1" x14ac:dyDescent="0.25">
      <c r="A6036" s="33"/>
    </row>
    <row r="6037" spans="1:1" x14ac:dyDescent="0.25">
      <c r="A6037" s="33"/>
    </row>
    <row r="6038" spans="1:1" x14ac:dyDescent="0.25">
      <c r="A6038" s="33"/>
    </row>
    <row r="6039" spans="1:1" x14ac:dyDescent="0.25">
      <c r="A6039" s="33"/>
    </row>
    <row r="6040" spans="1:1" x14ac:dyDescent="0.25">
      <c r="A6040" s="33"/>
    </row>
    <row r="6041" spans="1:1" x14ac:dyDescent="0.25">
      <c r="A6041" s="33"/>
    </row>
    <row r="6042" spans="1:1" x14ac:dyDescent="0.25">
      <c r="A6042" s="33"/>
    </row>
    <row r="6043" spans="1:1" x14ac:dyDescent="0.25">
      <c r="A6043" s="33"/>
    </row>
    <row r="6044" spans="1:1" x14ac:dyDescent="0.25">
      <c r="A6044" s="33"/>
    </row>
    <row r="6045" spans="1:1" x14ac:dyDescent="0.25">
      <c r="A6045" s="33"/>
    </row>
    <row r="6046" spans="1:1" x14ac:dyDescent="0.25">
      <c r="A6046" s="33"/>
    </row>
    <row r="6047" spans="1:1" x14ac:dyDescent="0.25">
      <c r="A6047" s="33"/>
    </row>
    <row r="6048" spans="1:1" x14ac:dyDescent="0.25">
      <c r="A6048" s="33"/>
    </row>
    <row r="6049" spans="1:1" x14ac:dyDescent="0.25">
      <c r="A6049" s="33"/>
    </row>
    <row r="6050" spans="1:1" x14ac:dyDescent="0.25">
      <c r="A6050" s="33"/>
    </row>
    <row r="6051" spans="1:1" x14ac:dyDescent="0.25">
      <c r="A6051" s="33"/>
    </row>
    <row r="6052" spans="1:1" x14ac:dyDescent="0.25">
      <c r="A6052" s="33"/>
    </row>
    <row r="6053" spans="1:1" x14ac:dyDescent="0.25">
      <c r="A6053" s="33"/>
    </row>
    <row r="6054" spans="1:1" x14ac:dyDescent="0.25">
      <c r="A6054" s="33"/>
    </row>
    <row r="6055" spans="1:1" x14ac:dyDescent="0.25">
      <c r="A6055" s="33"/>
    </row>
    <row r="6056" spans="1:1" x14ac:dyDescent="0.25">
      <c r="A6056" s="33"/>
    </row>
    <row r="6057" spans="1:1" x14ac:dyDescent="0.25">
      <c r="A6057" s="33"/>
    </row>
    <row r="6058" spans="1:1" x14ac:dyDescent="0.25">
      <c r="A6058" s="33"/>
    </row>
    <row r="6059" spans="1:1" x14ac:dyDescent="0.25">
      <c r="A6059" s="33"/>
    </row>
    <row r="6060" spans="1:1" x14ac:dyDescent="0.25">
      <c r="A6060" s="33"/>
    </row>
    <row r="6061" spans="1:1" x14ac:dyDescent="0.25">
      <c r="A6061" s="33"/>
    </row>
    <row r="6062" spans="1:1" x14ac:dyDescent="0.25">
      <c r="A6062" s="33"/>
    </row>
    <row r="6063" spans="1:1" x14ac:dyDescent="0.25">
      <c r="A6063" s="33"/>
    </row>
    <row r="6064" spans="1:1" x14ac:dyDescent="0.25">
      <c r="A6064" s="33"/>
    </row>
    <row r="6065" spans="1:1" x14ac:dyDescent="0.25">
      <c r="A6065" s="33"/>
    </row>
    <row r="6066" spans="1:1" x14ac:dyDescent="0.25">
      <c r="A6066" s="33"/>
    </row>
    <row r="6067" spans="1:1" x14ac:dyDescent="0.25">
      <c r="A6067" s="33"/>
    </row>
    <row r="6068" spans="1:1" x14ac:dyDescent="0.25">
      <c r="A6068" s="33"/>
    </row>
    <row r="6069" spans="1:1" x14ac:dyDescent="0.25">
      <c r="A6069" s="33"/>
    </row>
    <row r="6070" spans="1:1" x14ac:dyDescent="0.25">
      <c r="A6070" s="33"/>
    </row>
    <row r="6071" spans="1:1" x14ac:dyDescent="0.25">
      <c r="A6071" s="33"/>
    </row>
    <row r="6072" spans="1:1" x14ac:dyDescent="0.25">
      <c r="A6072" s="33"/>
    </row>
    <row r="6073" spans="1:1" x14ac:dyDescent="0.25">
      <c r="A6073" s="33"/>
    </row>
    <row r="6074" spans="1:1" x14ac:dyDescent="0.25">
      <c r="A6074" s="33"/>
    </row>
    <row r="6075" spans="1:1" x14ac:dyDescent="0.25">
      <c r="A6075" s="33"/>
    </row>
    <row r="6076" spans="1:1" x14ac:dyDescent="0.25">
      <c r="A6076" s="33"/>
    </row>
    <row r="6077" spans="1:1" x14ac:dyDescent="0.25">
      <c r="A6077" s="33"/>
    </row>
    <row r="6078" spans="1:1" x14ac:dyDescent="0.25">
      <c r="A6078" s="33"/>
    </row>
    <row r="6079" spans="1:1" x14ac:dyDescent="0.25">
      <c r="A6079" s="33"/>
    </row>
    <row r="6080" spans="1:1" x14ac:dyDescent="0.25">
      <c r="A6080" s="33"/>
    </row>
    <row r="6081" spans="1:1" x14ac:dyDescent="0.25">
      <c r="A6081" s="33"/>
    </row>
    <row r="6082" spans="1:1" x14ac:dyDescent="0.25">
      <c r="A6082" s="33"/>
    </row>
    <row r="6083" spans="1:1" x14ac:dyDescent="0.25">
      <c r="A6083" s="33"/>
    </row>
    <row r="6084" spans="1:1" x14ac:dyDescent="0.25">
      <c r="A6084" s="33"/>
    </row>
    <row r="6085" spans="1:1" x14ac:dyDescent="0.25">
      <c r="A6085" s="33"/>
    </row>
    <row r="6086" spans="1:1" x14ac:dyDescent="0.25">
      <c r="A6086" s="33"/>
    </row>
    <row r="6087" spans="1:1" x14ac:dyDescent="0.25">
      <c r="A6087" s="33"/>
    </row>
    <row r="6088" spans="1:1" x14ac:dyDescent="0.25">
      <c r="A6088" s="33"/>
    </row>
    <row r="6089" spans="1:1" x14ac:dyDescent="0.25">
      <c r="A6089" s="33"/>
    </row>
    <row r="6090" spans="1:1" x14ac:dyDescent="0.25">
      <c r="A6090" s="33"/>
    </row>
    <row r="6091" spans="1:1" x14ac:dyDescent="0.25">
      <c r="A6091" s="33"/>
    </row>
    <row r="6092" spans="1:1" x14ac:dyDescent="0.25">
      <c r="A6092" s="33"/>
    </row>
    <row r="6093" spans="1:1" x14ac:dyDescent="0.25">
      <c r="A6093" s="33"/>
    </row>
    <row r="6094" spans="1:1" x14ac:dyDescent="0.25">
      <c r="A6094" s="33"/>
    </row>
    <row r="6095" spans="1:1" x14ac:dyDescent="0.25">
      <c r="A6095" s="33"/>
    </row>
    <row r="6096" spans="1:1" x14ac:dyDescent="0.25">
      <c r="A6096" s="33"/>
    </row>
    <row r="6097" spans="1:1" x14ac:dyDescent="0.25">
      <c r="A6097" s="33"/>
    </row>
    <row r="6098" spans="1:1" x14ac:dyDescent="0.25">
      <c r="A6098" s="33"/>
    </row>
    <row r="6099" spans="1:1" x14ac:dyDescent="0.25">
      <c r="A6099" s="33"/>
    </row>
    <row r="6100" spans="1:1" x14ac:dyDescent="0.25">
      <c r="A6100" s="33"/>
    </row>
    <row r="6101" spans="1:1" x14ac:dyDescent="0.25">
      <c r="A6101" s="33"/>
    </row>
    <row r="6102" spans="1:1" x14ac:dyDescent="0.25">
      <c r="A6102" s="33"/>
    </row>
    <row r="6103" spans="1:1" x14ac:dyDescent="0.25">
      <c r="A6103" s="33"/>
    </row>
    <row r="6104" spans="1:1" x14ac:dyDescent="0.25">
      <c r="A6104" s="33"/>
    </row>
    <row r="6105" spans="1:1" x14ac:dyDescent="0.25">
      <c r="A6105" s="33"/>
    </row>
    <row r="6106" spans="1:1" x14ac:dyDescent="0.25">
      <c r="A6106" s="33"/>
    </row>
    <row r="6107" spans="1:1" x14ac:dyDescent="0.25">
      <c r="A6107" s="33"/>
    </row>
    <row r="6108" spans="1:1" x14ac:dyDescent="0.25">
      <c r="A6108" s="33"/>
    </row>
    <row r="6109" spans="1:1" x14ac:dyDescent="0.25">
      <c r="A6109" s="33"/>
    </row>
    <row r="6110" spans="1:1" x14ac:dyDescent="0.25">
      <c r="A6110" s="33"/>
    </row>
    <row r="6111" spans="1:1" x14ac:dyDescent="0.25">
      <c r="A6111" s="33"/>
    </row>
    <row r="6112" spans="1:1" x14ac:dyDescent="0.25">
      <c r="A6112" s="33"/>
    </row>
    <row r="6113" spans="1:1" x14ac:dyDescent="0.25">
      <c r="A6113" s="33"/>
    </row>
    <row r="6114" spans="1:1" x14ac:dyDescent="0.25">
      <c r="A6114" s="33"/>
    </row>
    <row r="6115" spans="1:1" x14ac:dyDescent="0.25">
      <c r="A6115" s="33"/>
    </row>
    <row r="6116" spans="1:1" x14ac:dyDescent="0.25">
      <c r="A6116" s="33"/>
    </row>
    <row r="6117" spans="1:1" x14ac:dyDescent="0.25">
      <c r="A6117" s="33"/>
    </row>
    <row r="6118" spans="1:1" x14ac:dyDescent="0.25">
      <c r="A6118" s="33"/>
    </row>
    <row r="6119" spans="1:1" x14ac:dyDescent="0.25">
      <c r="A6119" s="33"/>
    </row>
    <row r="6120" spans="1:1" x14ac:dyDescent="0.25">
      <c r="A6120" s="33"/>
    </row>
    <row r="6121" spans="1:1" x14ac:dyDescent="0.25">
      <c r="A6121" s="33"/>
    </row>
    <row r="6122" spans="1:1" x14ac:dyDescent="0.25">
      <c r="A6122" s="33"/>
    </row>
    <row r="6123" spans="1:1" x14ac:dyDescent="0.25">
      <c r="A6123" s="33"/>
    </row>
    <row r="6124" spans="1:1" x14ac:dyDescent="0.25">
      <c r="A6124" s="33"/>
    </row>
    <row r="6125" spans="1:1" x14ac:dyDescent="0.25">
      <c r="A6125" s="33"/>
    </row>
    <row r="6126" spans="1:1" x14ac:dyDescent="0.25">
      <c r="A6126" s="33"/>
    </row>
    <row r="6127" spans="1:1" x14ac:dyDescent="0.25">
      <c r="A6127" s="33"/>
    </row>
    <row r="6128" spans="1:1" x14ac:dyDescent="0.25">
      <c r="A6128" s="33"/>
    </row>
    <row r="6129" spans="1:1" x14ac:dyDescent="0.25">
      <c r="A6129" s="33"/>
    </row>
    <row r="6130" spans="1:1" x14ac:dyDescent="0.25">
      <c r="A6130" s="33"/>
    </row>
    <row r="6131" spans="1:1" x14ac:dyDescent="0.25">
      <c r="A6131" s="33"/>
    </row>
    <row r="6132" spans="1:1" x14ac:dyDescent="0.25">
      <c r="A6132" s="33"/>
    </row>
    <row r="6133" spans="1:1" x14ac:dyDescent="0.25">
      <c r="A6133" s="33"/>
    </row>
    <row r="6134" spans="1:1" x14ac:dyDescent="0.25">
      <c r="A6134" s="33"/>
    </row>
    <row r="6135" spans="1:1" x14ac:dyDescent="0.25">
      <c r="A6135" s="33"/>
    </row>
    <row r="6136" spans="1:1" x14ac:dyDescent="0.25">
      <c r="A6136" s="33"/>
    </row>
    <row r="6137" spans="1:1" x14ac:dyDescent="0.25">
      <c r="A6137" s="33"/>
    </row>
    <row r="6138" spans="1:1" x14ac:dyDescent="0.25">
      <c r="A6138" s="33"/>
    </row>
    <row r="6139" spans="1:1" x14ac:dyDescent="0.25">
      <c r="A6139" s="33"/>
    </row>
    <row r="6140" spans="1:1" x14ac:dyDescent="0.25">
      <c r="A6140" s="33"/>
    </row>
    <row r="6141" spans="1:1" x14ac:dyDescent="0.25">
      <c r="A6141" s="33"/>
    </row>
    <row r="6142" spans="1:1" x14ac:dyDescent="0.25">
      <c r="A6142" s="33"/>
    </row>
    <row r="6143" spans="1:1" x14ac:dyDescent="0.25">
      <c r="A6143" s="33"/>
    </row>
    <row r="6144" spans="1:1" x14ac:dyDescent="0.25">
      <c r="A6144" s="33"/>
    </row>
    <row r="6145" spans="1:1" x14ac:dyDescent="0.25">
      <c r="A6145" s="33"/>
    </row>
    <row r="6146" spans="1:1" x14ac:dyDescent="0.25">
      <c r="A6146" s="33"/>
    </row>
    <row r="6147" spans="1:1" x14ac:dyDescent="0.25">
      <c r="A6147" s="33"/>
    </row>
    <row r="6148" spans="1:1" x14ac:dyDescent="0.25">
      <c r="A6148" s="33"/>
    </row>
    <row r="6149" spans="1:1" x14ac:dyDescent="0.25">
      <c r="A6149" s="33"/>
    </row>
    <row r="6150" spans="1:1" x14ac:dyDescent="0.25">
      <c r="A6150" s="33"/>
    </row>
    <row r="6151" spans="1:1" x14ac:dyDescent="0.25">
      <c r="A6151" s="33"/>
    </row>
    <row r="6152" spans="1:1" x14ac:dyDescent="0.25">
      <c r="A6152" s="33"/>
    </row>
    <row r="6153" spans="1:1" x14ac:dyDescent="0.25">
      <c r="A6153" s="33"/>
    </row>
    <row r="6154" spans="1:1" x14ac:dyDescent="0.25">
      <c r="A6154" s="33"/>
    </row>
    <row r="6155" spans="1:1" x14ac:dyDescent="0.25">
      <c r="A6155" s="33"/>
    </row>
    <row r="6156" spans="1:1" x14ac:dyDescent="0.25">
      <c r="A6156" s="33"/>
    </row>
    <row r="6157" spans="1:1" x14ac:dyDescent="0.25">
      <c r="A6157" s="33"/>
    </row>
    <row r="6158" spans="1:1" x14ac:dyDescent="0.25">
      <c r="A6158" s="33"/>
    </row>
    <row r="6159" spans="1:1" x14ac:dyDescent="0.25">
      <c r="A6159" s="33"/>
    </row>
    <row r="6160" spans="1:1" x14ac:dyDescent="0.25">
      <c r="A6160" s="33"/>
    </row>
    <row r="6161" spans="1:1" x14ac:dyDescent="0.25">
      <c r="A6161" s="33"/>
    </row>
    <row r="6162" spans="1:1" x14ac:dyDescent="0.25">
      <c r="A6162" s="33"/>
    </row>
    <row r="6163" spans="1:1" x14ac:dyDescent="0.25">
      <c r="A6163" s="33"/>
    </row>
    <row r="6164" spans="1:1" x14ac:dyDescent="0.25">
      <c r="A6164" s="33"/>
    </row>
    <row r="6165" spans="1:1" x14ac:dyDescent="0.25">
      <c r="A6165" s="33"/>
    </row>
    <row r="6166" spans="1:1" x14ac:dyDescent="0.25">
      <c r="A6166" s="33"/>
    </row>
    <row r="6167" spans="1:1" x14ac:dyDescent="0.25">
      <c r="A6167" s="33"/>
    </row>
    <row r="6168" spans="1:1" x14ac:dyDescent="0.25">
      <c r="A6168" s="33"/>
    </row>
    <row r="6169" spans="1:1" x14ac:dyDescent="0.25">
      <c r="A6169" s="33"/>
    </row>
    <row r="6170" spans="1:1" x14ac:dyDescent="0.25">
      <c r="A6170" s="33"/>
    </row>
    <row r="6171" spans="1:1" x14ac:dyDescent="0.25">
      <c r="A6171" s="33"/>
    </row>
    <row r="6172" spans="1:1" x14ac:dyDescent="0.25">
      <c r="A6172" s="33"/>
    </row>
    <row r="6173" spans="1:1" x14ac:dyDescent="0.25">
      <c r="A6173" s="33"/>
    </row>
    <row r="6174" spans="1:1" x14ac:dyDescent="0.25">
      <c r="A6174" s="33"/>
    </row>
    <row r="6175" spans="1:1" x14ac:dyDescent="0.25">
      <c r="A6175" s="33"/>
    </row>
    <row r="6176" spans="1:1" x14ac:dyDescent="0.25">
      <c r="A6176" s="33"/>
    </row>
    <row r="6177" spans="1:1" x14ac:dyDescent="0.25">
      <c r="A6177" s="33"/>
    </row>
    <row r="6178" spans="1:1" x14ac:dyDescent="0.25">
      <c r="A6178" s="33"/>
    </row>
    <row r="6179" spans="1:1" x14ac:dyDescent="0.25">
      <c r="A6179" s="33"/>
    </row>
    <row r="6180" spans="1:1" x14ac:dyDescent="0.25">
      <c r="A6180" s="33"/>
    </row>
    <row r="6181" spans="1:1" x14ac:dyDescent="0.25">
      <c r="A6181" s="33"/>
    </row>
    <row r="6182" spans="1:1" x14ac:dyDescent="0.25">
      <c r="A6182" s="33"/>
    </row>
    <row r="6183" spans="1:1" x14ac:dyDescent="0.25">
      <c r="A6183" s="33"/>
    </row>
    <row r="6184" spans="1:1" x14ac:dyDescent="0.25">
      <c r="A6184" s="33"/>
    </row>
    <row r="6185" spans="1:1" x14ac:dyDescent="0.25">
      <c r="A6185" s="33"/>
    </row>
    <row r="6186" spans="1:1" x14ac:dyDescent="0.25">
      <c r="A6186" s="33"/>
    </row>
    <row r="6187" spans="1:1" x14ac:dyDescent="0.25">
      <c r="A6187" s="33"/>
    </row>
    <row r="6188" spans="1:1" x14ac:dyDescent="0.25">
      <c r="A6188" s="33"/>
    </row>
    <row r="6189" spans="1:1" x14ac:dyDescent="0.25">
      <c r="A6189" s="33"/>
    </row>
    <row r="6190" spans="1:1" x14ac:dyDescent="0.25">
      <c r="A6190" s="33"/>
    </row>
    <row r="6191" spans="1:1" x14ac:dyDescent="0.25">
      <c r="A6191" s="33"/>
    </row>
    <row r="6192" spans="1:1" x14ac:dyDescent="0.25">
      <c r="A6192" s="33"/>
    </row>
    <row r="6193" spans="1:1" x14ac:dyDescent="0.25">
      <c r="A6193" s="33"/>
    </row>
    <row r="6194" spans="1:1" x14ac:dyDescent="0.25">
      <c r="A6194" s="33"/>
    </row>
    <row r="6195" spans="1:1" x14ac:dyDescent="0.25">
      <c r="A6195" s="33"/>
    </row>
    <row r="6196" spans="1:1" x14ac:dyDescent="0.25">
      <c r="A6196" s="33"/>
    </row>
    <row r="6197" spans="1:1" x14ac:dyDescent="0.25">
      <c r="A6197" s="33"/>
    </row>
    <row r="6198" spans="1:1" x14ac:dyDescent="0.25">
      <c r="A6198" s="33"/>
    </row>
    <row r="6199" spans="1:1" x14ac:dyDescent="0.25">
      <c r="A6199" s="33"/>
    </row>
    <row r="6200" spans="1:1" x14ac:dyDescent="0.25">
      <c r="A6200" s="33"/>
    </row>
    <row r="6201" spans="1:1" x14ac:dyDescent="0.25">
      <c r="A6201" s="33"/>
    </row>
    <row r="6202" spans="1:1" x14ac:dyDescent="0.25">
      <c r="A6202" s="33"/>
    </row>
    <row r="6203" spans="1:1" x14ac:dyDescent="0.25">
      <c r="A6203" s="33"/>
    </row>
    <row r="6204" spans="1:1" x14ac:dyDescent="0.25">
      <c r="A6204" s="33"/>
    </row>
    <row r="6205" spans="1:1" x14ac:dyDescent="0.25">
      <c r="A6205" s="33"/>
    </row>
    <row r="6206" spans="1:1" x14ac:dyDescent="0.25">
      <c r="A6206" s="33"/>
    </row>
    <row r="6207" spans="1:1" x14ac:dyDescent="0.25">
      <c r="A6207" s="33"/>
    </row>
    <row r="6208" spans="1:1" x14ac:dyDescent="0.25">
      <c r="A6208" s="33"/>
    </row>
    <row r="6209" spans="1:1" x14ac:dyDescent="0.25">
      <c r="A6209" s="33"/>
    </row>
    <row r="6210" spans="1:1" x14ac:dyDescent="0.25">
      <c r="A6210" s="33"/>
    </row>
    <row r="6211" spans="1:1" x14ac:dyDescent="0.25">
      <c r="A6211" s="33"/>
    </row>
    <row r="6212" spans="1:1" x14ac:dyDescent="0.25">
      <c r="A6212" s="33"/>
    </row>
    <row r="6213" spans="1:1" x14ac:dyDescent="0.25">
      <c r="A6213" s="33"/>
    </row>
    <row r="6214" spans="1:1" x14ac:dyDescent="0.25">
      <c r="A6214" s="33"/>
    </row>
    <row r="6215" spans="1:1" x14ac:dyDescent="0.25">
      <c r="A6215" s="33"/>
    </row>
    <row r="6216" spans="1:1" x14ac:dyDescent="0.25">
      <c r="A6216" s="33"/>
    </row>
    <row r="6217" spans="1:1" x14ac:dyDescent="0.25">
      <c r="A6217" s="33"/>
    </row>
    <row r="6218" spans="1:1" x14ac:dyDescent="0.25">
      <c r="A6218" s="33"/>
    </row>
    <row r="6219" spans="1:1" x14ac:dyDescent="0.25">
      <c r="A6219" s="33"/>
    </row>
    <row r="6220" spans="1:1" x14ac:dyDescent="0.25">
      <c r="A6220" s="33"/>
    </row>
    <row r="6221" spans="1:1" x14ac:dyDescent="0.25">
      <c r="A6221" s="33"/>
    </row>
    <row r="6222" spans="1:1" x14ac:dyDescent="0.25">
      <c r="A6222" s="33"/>
    </row>
    <row r="6223" spans="1:1" x14ac:dyDescent="0.25">
      <c r="A6223" s="33"/>
    </row>
    <row r="6224" spans="1:1" x14ac:dyDescent="0.25">
      <c r="A6224" s="33"/>
    </row>
    <row r="6225" spans="1:1" x14ac:dyDescent="0.25">
      <c r="A6225" s="33"/>
    </row>
    <row r="6226" spans="1:1" x14ac:dyDescent="0.25">
      <c r="A6226" s="33"/>
    </row>
    <row r="6227" spans="1:1" x14ac:dyDescent="0.25">
      <c r="A6227" s="33"/>
    </row>
    <row r="6228" spans="1:1" x14ac:dyDescent="0.25">
      <c r="A6228" s="33"/>
    </row>
    <row r="6229" spans="1:1" x14ac:dyDescent="0.25">
      <c r="A6229" s="33"/>
    </row>
    <row r="6230" spans="1:1" x14ac:dyDescent="0.25">
      <c r="A6230" s="33"/>
    </row>
    <row r="6231" spans="1:1" x14ac:dyDescent="0.25">
      <c r="A6231" s="33"/>
    </row>
    <row r="6232" spans="1:1" x14ac:dyDescent="0.25">
      <c r="A6232" s="33"/>
    </row>
    <row r="6233" spans="1:1" x14ac:dyDescent="0.25">
      <c r="A6233" s="33"/>
    </row>
    <row r="6234" spans="1:1" x14ac:dyDescent="0.25">
      <c r="A6234" s="33"/>
    </row>
    <row r="6235" spans="1:1" x14ac:dyDescent="0.25">
      <c r="A6235" s="33"/>
    </row>
    <row r="6236" spans="1:1" x14ac:dyDescent="0.25">
      <c r="A6236" s="33"/>
    </row>
    <row r="6237" spans="1:1" x14ac:dyDescent="0.25">
      <c r="A6237" s="33"/>
    </row>
    <row r="6238" spans="1:1" x14ac:dyDescent="0.25">
      <c r="A6238" s="33"/>
    </row>
    <row r="6239" spans="1:1" x14ac:dyDescent="0.25">
      <c r="A6239" s="33"/>
    </row>
    <row r="6240" spans="1:1" x14ac:dyDescent="0.25">
      <c r="A6240" s="33"/>
    </row>
    <row r="6241" spans="1:1" x14ac:dyDescent="0.25">
      <c r="A6241" s="33"/>
    </row>
    <row r="6242" spans="1:1" x14ac:dyDescent="0.25">
      <c r="A6242" s="33"/>
    </row>
    <row r="6243" spans="1:1" x14ac:dyDescent="0.25">
      <c r="A6243" s="33"/>
    </row>
    <row r="6244" spans="1:1" x14ac:dyDescent="0.25">
      <c r="A6244" s="33"/>
    </row>
    <row r="6245" spans="1:1" x14ac:dyDescent="0.25">
      <c r="A6245" s="33"/>
    </row>
    <row r="6246" spans="1:1" x14ac:dyDescent="0.25">
      <c r="A6246" s="33"/>
    </row>
    <row r="6247" spans="1:1" x14ac:dyDescent="0.25">
      <c r="A6247" s="33"/>
    </row>
    <row r="6248" spans="1:1" x14ac:dyDescent="0.25">
      <c r="A6248" s="33"/>
    </row>
    <row r="6249" spans="1:1" x14ac:dyDescent="0.25">
      <c r="A6249" s="33"/>
    </row>
    <row r="6250" spans="1:1" x14ac:dyDescent="0.25">
      <c r="A6250" s="33"/>
    </row>
    <row r="6251" spans="1:1" x14ac:dyDescent="0.25">
      <c r="A6251" s="33"/>
    </row>
    <row r="6252" spans="1:1" x14ac:dyDescent="0.25">
      <c r="A6252" s="33"/>
    </row>
    <row r="6253" spans="1:1" x14ac:dyDescent="0.25">
      <c r="A6253" s="33"/>
    </row>
    <row r="6254" spans="1:1" x14ac:dyDescent="0.25">
      <c r="A6254" s="33"/>
    </row>
    <row r="6255" spans="1:1" x14ac:dyDescent="0.25">
      <c r="A6255" s="33"/>
    </row>
    <row r="6256" spans="1:1" x14ac:dyDescent="0.25">
      <c r="A6256" s="33"/>
    </row>
    <row r="6257" spans="1:1" x14ac:dyDescent="0.25">
      <c r="A6257" s="33"/>
    </row>
    <row r="6258" spans="1:1" x14ac:dyDescent="0.25">
      <c r="A6258" s="33"/>
    </row>
    <row r="6259" spans="1:1" x14ac:dyDescent="0.25">
      <c r="A6259" s="33"/>
    </row>
    <row r="6260" spans="1:1" x14ac:dyDescent="0.25">
      <c r="A6260" s="33"/>
    </row>
    <row r="6261" spans="1:1" x14ac:dyDescent="0.25">
      <c r="A6261" s="33"/>
    </row>
    <row r="6262" spans="1:1" x14ac:dyDescent="0.25">
      <c r="A6262" s="33"/>
    </row>
    <row r="6263" spans="1:1" x14ac:dyDescent="0.25">
      <c r="A6263" s="33"/>
    </row>
    <row r="6264" spans="1:1" x14ac:dyDescent="0.25">
      <c r="A6264" s="33"/>
    </row>
    <row r="6265" spans="1:1" x14ac:dyDescent="0.25">
      <c r="A6265" s="33"/>
    </row>
    <row r="6266" spans="1:1" x14ac:dyDescent="0.25">
      <c r="A6266" s="33"/>
    </row>
    <row r="6267" spans="1:1" x14ac:dyDescent="0.25">
      <c r="A6267" s="33"/>
    </row>
    <row r="6268" spans="1:1" x14ac:dyDescent="0.25">
      <c r="A6268" s="33"/>
    </row>
    <row r="6269" spans="1:1" x14ac:dyDescent="0.25">
      <c r="A6269" s="33"/>
    </row>
    <row r="6270" spans="1:1" x14ac:dyDescent="0.25">
      <c r="A6270" s="33"/>
    </row>
    <row r="6271" spans="1:1" x14ac:dyDescent="0.25">
      <c r="A6271" s="33"/>
    </row>
    <row r="6272" spans="1:1" x14ac:dyDescent="0.25">
      <c r="A6272" s="33"/>
    </row>
    <row r="6273" spans="1:1" x14ac:dyDescent="0.25">
      <c r="A6273" s="33"/>
    </row>
    <row r="6274" spans="1:1" x14ac:dyDescent="0.25">
      <c r="A6274" s="33"/>
    </row>
    <row r="6275" spans="1:1" x14ac:dyDescent="0.25">
      <c r="A6275" s="33"/>
    </row>
    <row r="6276" spans="1:1" x14ac:dyDescent="0.25">
      <c r="A6276" s="33"/>
    </row>
    <row r="6277" spans="1:1" x14ac:dyDescent="0.25">
      <c r="A6277" s="33"/>
    </row>
    <row r="6278" spans="1:1" x14ac:dyDescent="0.25">
      <c r="A6278" s="33"/>
    </row>
    <row r="6279" spans="1:1" x14ac:dyDescent="0.25">
      <c r="A6279" s="33"/>
    </row>
    <row r="6280" spans="1:1" x14ac:dyDescent="0.25">
      <c r="A6280" s="33"/>
    </row>
    <row r="6281" spans="1:1" x14ac:dyDescent="0.25">
      <c r="A6281" s="33"/>
    </row>
    <row r="6282" spans="1:1" x14ac:dyDescent="0.25">
      <c r="A6282" s="33"/>
    </row>
    <row r="6283" spans="1:1" x14ac:dyDescent="0.25">
      <c r="A6283" s="33"/>
    </row>
    <row r="6284" spans="1:1" x14ac:dyDescent="0.25">
      <c r="A6284" s="33"/>
    </row>
    <row r="6285" spans="1:1" x14ac:dyDescent="0.25">
      <c r="A6285" s="33"/>
    </row>
    <row r="6286" spans="1:1" x14ac:dyDescent="0.25">
      <c r="A6286" s="33"/>
    </row>
    <row r="6287" spans="1:1" x14ac:dyDescent="0.25">
      <c r="A6287" s="33"/>
    </row>
    <row r="6288" spans="1:1" x14ac:dyDescent="0.25">
      <c r="A6288" s="33"/>
    </row>
    <row r="6289" spans="1:1" x14ac:dyDescent="0.25">
      <c r="A6289" s="33"/>
    </row>
    <row r="6290" spans="1:1" x14ac:dyDescent="0.25">
      <c r="A6290" s="33"/>
    </row>
    <row r="6291" spans="1:1" x14ac:dyDescent="0.25">
      <c r="A6291" s="33"/>
    </row>
    <row r="6292" spans="1:1" x14ac:dyDescent="0.25">
      <c r="A6292" s="33"/>
    </row>
    <row r="6293" spans="1:1" x14ac:dyDescent="0.25">
      <c r="A6293" s="33"/>
    </row>
    <row r="6294" spans="1:1" x14ac:dyDescent="0.25">
      <c r="A6294" s="33"/>
    </row>
    <row r="6295" spans="1:1" x14ac:dyDescent="0.25">
      <c r="A6295" s="33"/>
    </row>
    <row r="6296" spans="1:1" x14ac:dyDescent="0.25">
      <c r="A6296" s="33"/>
    </row>
    <row r="6297" spans="1:1" x14ac:dyDescent="0.25">
      <c r="A6297" s="33"/>
    </row>
    <row r="6298" spans="1:1" x14ac:dyDescent="0.25">
      <c r="A6298" s="33"/>
    </row>
    <row r="6299" spans="1:1" x14ac:dyDescent="0.25">
      <c r="A6299" s="33"/>
    </row>
    <row r="6300" spans="1:1" x14ac:dyDescent="0.25">
      <c r="A6300" s="33"/>
    </row>
    <row r="6301" spans="1:1" x14ac:dyDescent="0.25">
      <c r="A6301" s="33"/>
    </row>
    <row r="6302" spans="1:1" x14ac:dyDescent="0.25">
      <c r="A6302" s="33"/>
    </row>
    <row r="6303" spans="1:1" x14ac:dyDescent="0.25">
      <c r="A6303" s="33"/>
    </row>
    <row r="6304" spans="1:1" x14ac:dyDescent="0.25">
      <c r="A6304" s="33"/>
    </row>
    <row r="6305" spans="1:1" x14ac:dyDescent="0.25">
      <c r="A6305" s="33"/>
    </row>
    <row r="6306" spans="1:1" x14ac:dyDescent="0.25">
      <c r="A6306" s="33"/>
    </row>
    <row r="6307" spans="1:1" x14ac:dyDescent="0.25">
      <c r="A6307" s="33"/>
    </row>
    <row r="6308" spans="1:1" x14ac:dyDescent="0.25">
      <c r="A6308" s="33"/>
    </row>
    <row r="6309" spans="1:1" x14ac:dyDescent="0.25">
      <c r="A6309" s="33"/>
    </row>
    <row r="6310" spans="1:1" x14ac:dyDescent="0.25">
      <c r="A6310" s="33"/>
    </row>
    <row r="6311" spans="1:1" x14ac:dyDescent="0.25">
      <c r="A6311" s="33"/>
    </row>
    <row r="6312" spans="1:1" x14ac:dyDescent="0.25">
      <c r="A6312" s="33"/>
    </row>
    <row r="6313" spans="1:1" x14ac:dyDescent="0.25">
      <c r="A6313" s="33"/>
    </row>
    <row r="6314" spans="1:1" x14ac:dyDescent="0.25">
      <c r="A6314" s="33"/>
    </row>
    <row r="6315" spans="1:1" x14ac:dyDescent="0.25">
      <c r="A6315" s="33"/>
    </row>
    <row r="6316" spans="1:1" x14ac:dyDescent="0.25">
      <c r="A6316" s="33"/>
    </row>
    <row r="6317" spans="1:1" x14ac:dyDescent="0.25">
      <c r="A6317" s="33"/>
    </row>
    <row r="6318" spans="1:1" x14ac:dyDescent="0.25">
      <c r="A6318" s="33"/>
    </row>
    <row r="6319" spans="1:1" x14ac:dyDescent="0.25">
      <c r="A6319" s="33"/>
    </row>
    <row r="6320" spans="1:1" x14ac:dyDescent="0.25">
      <c r="A6320" s="33"/>
    </row>
    <row r="6321" spans="1:1" x14ac:dyDescent="0.25">
      <c r="A6321" s="33"/>
    </row>
    <row r="6322" spans="1:1" x14ac:dyDescent="0.25">
      <c r="A6322" s="33"/>
    </row>
    <row r="6323" spans="1:1" x14ac:dyDescent="0.25">
      <c r="A6323" s="33"/>
    </row>
    <row r="6324" spans="1:1" x14ac:dyDescent="0.25">
      <c r="A6324" s="33"/>
    </row>
    <row r="6325" spans="1:1" x14ac:dyDescent="0.25">
      <c r="A6325" s="33"/>
    </row>
    <row r="6326" spans="1:1" x14ac:dyDescent="0.25">
      <c r="A6326" s="33"/>
    </row>
    <row r="6327" spans="1:1" x14ac:dyDescent="0.25">
      <c r="A6327" s="33"/>
    </row>
    <row r="6328" spans="1:1" x14ac:dyDescent="0.25">
      <c r="A6328" s="33"/>
    </row>
    <row r="6329" spans="1:1" x14ac:dyDescent="0.25">
      <c r="A6329" s="33"/>
    </row>
    <row r="6330" spans="1:1" x14ac:dyDescent="0.25">
      <c r="A6330" s="33"/>
    </row>
    <row r="6331" spans="1:1" x14ac:dyDescent="0.25">
      <c r="A6331" s="33"/>
    </row>
    <row r="6332" spans="1:1" x14ac:dyDescent="0.25">
      <c r="A6332" s="33"/>
    </row>
    <row r="6333" spans="1:1" x14ac:dyDescent="0.25">
      <c r="A6333" s="33"/>
    </row>
    <row r="6334" spans="1:1" x14ac:dyDescent="0.25">
      <c r="A6334" s="33"/>
    </row>
    <row r="6335" spans="1:1" x14ac:dyDescent="0.25">
      <c r="A6335" s="33"/>
    </row>
    <row r="6336" spans="1:1" x14ac:dyDescent="0.25">
      <c r="A6336" s="33"/>
    </row>
    <row r="6337" spans="1:1" x14ac:dyDescent="0.25">
      <c r="A6337" s="33"/>
    </row>
    <row r="6338" spans="1:1" x14ac:dyDescent="0.25">
      <c r="A6338" s="33"/>
    </row>
    <row r="6339" spans="1:1" x14ac:dyDescent="0.25">
      <c r="A6339" s="33"/>
    </row>
    <row r="6340" spans="1:1" x14ac:dyDescent="0.25">
      <c r="A6340" s="33"/>
    </row>
    <row r="6341" spans="1:1" x14ac:dyDescent="0.25">
      <c r="A6341" s="33"/>
    </row>
    <row r="6342" spans="1:1" x14ac:dyDescent="0.25">
      <c r="A6342" s="33"/>
    </row>
    <row r="6343" spans="1:1" x14ac:dyDescent="0.25">
      <c r="A6343" s="33"/>
    </row>
    <row r="6344" spans="1:1" x14ac:dyDescent="0.25">
      <c r="A6344" s="33"/>
    </row>
    <row r="6345" spans="1:1" x14ac:dyDescent="0.25">
      <c r="A6345" s="33"/>
    </row>
    <row r="6346" spans="1:1" x14ac:dyDescent="0.25">
      <c r="A6346" s="33"/>
    </row>
    <row r="6347" spans="1:1" x14ac:dyDescent="0.25">
      <c r="A6347" s="33"/>
    </row>
    <row r="6348" spans="1:1" x14ac:dyDescent="0.25">
      <c r="A6348" s="33"/>
    </row>
    <row r="6349" spans="1:1" x14ac:dyDescent="0.25">
      <c r="A6349" s="33"/>
    </row>
    <row r="6350" spans="1:1" x14ac:dyDescent="0.25">
      <c r="A6350" s="33"/>
    </row>
    <row r="6351" spans="1:1" x14ac:dyDescent="0.25">
      <c r="A6351" s="33"/>
    </row>
    <row r="6352" spans="1:1" x14ac:dyDescent="0.25">
      <c r="A6352" s="33"/>
    </row>
    <row r="6353" spans="1:1" x14ac:dyDescent="0.25">
      <c r="A6353" s="33"/>
    </row>
    <row r="6354" spans="1:1" x14ac:dyDescent="0.25">
      <c r="A6354" s="33"/>
    </row>
    <row r="6355" spans="1:1" x14ac:dyDescent="0.25">
      <c r="A6355" s="33"/>
    </row>
    <row r="6356" spans="1:1" x14ac:dyDescent="0.25">
      <c r="A6356" s="33"/>
    </row>
    <row r="6357" spans="1:1" x14ac:dyDescent="0.25">
      <c r="A6357" s="33"/>
    </row>
    <row r="6358" spans="1:1" x14ac:dyDescent="0.25">
      <c r="A6358" s="33"/>
    </row>
    <row r="6359" spans="1:1" x14ac:dyDescent="0.25">
      <c r="A6359" s="33"/>
    </row>
    <row r="6360" spans="1:1" x14ac:dyDescent="0.25">
      <c r="A6360" s="33"/>
    </row>
    <row r="6361" spans="1:1" x14ac:dyDescent="0.25">
      <c r="A6361" s="33"/>
    </row>
    <row r="6362" spans="1:1" x14ac:dyDescent="0.25">
      <c r="A6362" s="33"/>
    </row>
    <row r="6363" spans="1:1" x14ac:dyDescent="0.25">
      <c r="A6363" s="33"/>
    </row>
    <row r="6364" spans="1:1" x14ac:dyDescent="0.25">
      <c r="A6364" s="33"/>
    </row>
    <row r="6365" spans="1:1" x14ac:dyDescent="0.25">
      <c r="A6365" s="33"/>
    </row>
    <row r="6366" spans="1:1" x14ac:dyDescent="0.25">
      <c r="A6366" s="33"/>
    </row>
    <row r="6367" spans="1:1" x14ac:dyDescent="0.25">
      <c r="A6367" s="33"/>
    </row>
    <row r="6368" spans="1:1" x14ac:dyDescent="0.25">
      <c r="A6368" s="33"/>
    </row>
    <row r="6369" spans="1:1" x14ac:dyDescent="0.25">
      <c r="A6369" s="33"/>
    </row>
    <row r="6370" spans="1:1" x14ac:dyDescent="0.25">
      <c r="A6370" s="33"/>
    </row>
    <row r="6371" spans="1:1" x14ac:dyDescent="0.25">
      <c r="A6371" s="33"/>
    </row>
    <row r="6372" spans="1:1" x14ac:dyDescent="0.25">
      <c r="A6372" s="33"/>
    </row>
    <row r="6373" spans="1:1" x14ac:dyDescent="0.25">
      <c r="A6373" s="33"/>
    </row>
    <row r="6374" spans="1:1" x14ac:dyDescent="0.25">
      <c r="A6374" s="33"/>
    </row>
    <row r="6375" spans="1:1" x14ac:dyDescent="0.25">
      <c r="A6375" s="33"/>
    </row>
    <row r="6376" spans="1:1" x14ac:dyDescent="0.25">
      <c r="A6376" s="33"/>
    </row>
    <row r="6377" spans="1:1" x14ac:dyDescent="0.25">
      <c r="A6377" s="33"/>
    </row>
    <row r="6378" spans="1:1" x14ac:dyDescent="0.25">
      <c r="A6378" s="33"/>
    </row>
    <row r="6379" spans="1:1" x14ac:dyDescent="0.25">
      <c r="A6379" s="33"/>
    </row>
    <row r="6380" spans="1:1" x14ac:dyDescent="0.25">
      <c r="A6380" s="33"/>
    </row>
    <row r="6381" spans="1:1" x14ac:dyDescent="0.25">
      <c r="A6381" s="33"/>
    </row>
    <row r="6382" spans="1:1" x14ac:dyDescent="0.25">
      <c r="A6382" s="33"/>
    </row>
    <row r="6383" spans="1:1" x14ac:dyDescent="0.25">
      <c r="A6383" s="33"/>
    </row>
    <row r="6384" spans="1:1" x14ac:dyDescent="0.25">
      <c r="A6384" s="33"/>
    </row>
    <row r="6385" spans="1:1" x14ac:dyDescent="0.25">
      <c r="A6385" s="33"/>
    </row>
    <row r="6386" spans="1:1" x14ac:dyDescent="0.25">
      <c r="A6386" s="33"/>
    </row>
    <row r="6387" spans="1:1" x14ac:dyDescent="0.25">
      <c r="A6387" s="33"/>
    </row>
    <row r="6388" spans="1:1" x14ac:dyDescent="0.25">
      <c r="A6388" s="33"/>
    </row>
    <row r="6389" spans="1:1" x14ac:dyDescent="0.25">
      <c r="A6389" s="33"/>
    </row>
    <row r="6390" spans="1:1" x14ac:dyDescent="0.25">
      <c r="A6390" s="33"/>
    </row>
    <row r="6391" spans="1:1" x14ac:dyDescent="0.25">
      <c r="A6391" s="33"/>
    </row>
    <row r="6392" spans="1:1" x14ac:dyDescent="0.25">
      <c r="A6392" s="33"/>
    </row>
    <row r="6393" spans="1:1" x14ac:dyDescent="0.25">
      <c r="A6393" s="33"/>
    </row>
    <row r="6394" spans="1:1" x14ac:dyDescent="0.25">
      <c r="A6394" s="33"/>
    </row>
    <row r="6395" spans="1:1" x14ac:dyDescent="0.25">
      <c r="A6395" s="33"/>
    </row>
    <row r="6396" spans="1:1" x14ac:dyDescent="0.25">
      <c r="A6396" s="33"/>
    </row>
    <row r="6397" spans="1:1" x14ac:dyDescent="0.25">
      <c r="A6397" s="33"/>
    </row>
    <row r="6398" spans="1:1" x14ac:dyDescent="0.25">
      <c r="A6398" s="33"/>
    </row>
    <row r="6399" spans="1:1" x14ac:dyDescent="0.25">
      <c r="A6399" s="33"/>
    </row>
    <row r="6400" spans="1:1" x14ac:dyDescent="0.25">
      <c r="A6400" s="33"/>
    </row>
    <row r="6401" spans="1:1" x14ac:dyDescent="0.25">
      <c r="A6401" s="33"/>
    </row>
    <row r="6402" spans="1:1" x14ac:dyDescent="0.25">
      <c r="A6402" s="33"/>
    </row>
    <row r="6403" spans="1:1" x14ac:dyDescent="0.25">
      <c r="A6403" s="33"/>
    </row>
    <row r="6404" spans="1:1" x14ac:dyDescent="0.25">
      <c r="A6404" s="33"/>
    </row>
    <row r="6405" spans="1:1" x14ac:dyDescent="0.25">
      <c r="A6405" s="33"/>
    </row>
    <row r="6406" spans="1:1" x14ac:dyDescent="0.25">
      <c r="A6406" s="33"/>
    </row>
    <row r="6407" spans="1:1" x14ac:dyDescent="0.25">
      <c r="A6407" s="33"/>
    </row>
    <row r="6408" spans="1:1" x14ac:dyDescent="0.25">
      <c r="A6408" s="33"/>
    </row>
    <row r="6409" spans="1:1" x14ac:dyDescent="0.25">
      <c r="A6409" s="33"/>
    </row>
    <row r="6410" spans="1:1" x14ac:dyDescent="0.25">
      <c r="A6410" s="33"/>
    </row>
    <row r="6411" spans="1:1" x14ac:dyDescent="0.25">
      <c r="A6411" s="33"/>
    </row>
    <row r="6412" spans="1:1" x14ac:dyDescent="0.25">
      <c r="A6412" s="33"/>
    </row>
    <row r="6413" spans="1:1" x14ac:dyDescent="0.25">
      <c r="A6413" s="33"/>
    </row>
    <row r="6414" spans="1:1" x14ac:dyDescent="0.25">
      <c r="A6414" s="33"/>
    </row>
    <row r="6415" spans="1:1" x14ac:dyDescent="0.25">
      <c r="A6415" s="33"/>
    </row>
    <row r="6416" spans="1:1" x14ac:dyDescent="0.25">
      <c r="A6416" s="33"/>
    </row>
    <row r="6417" spans="1:1" x14ac:dyDescent="0.25">
      <c r="A6417" s="33"/>
    </row>
    <row r="6418" spans="1:1" x14ac:dyDescent="0.25">
      <c r="A6418" s="33"/>
    </row>
    <row r="6419" spans="1:1" x14ac:dyDescent="0.25">
      <c r="A6419" s="33"/>
    </row>
    <row r="6420" spans="1:1" x14ac:dyDescent="0.25">
      <c r="A6420" s="33"/>
    </row>
    <row r="6421" spans="1:1" x14ac:dyDescent="0.25">
      <c r="A6421" s="33"/>
    </row>
    <row r="6422" spans="1:1" x14ac:dyDescent="0.25">
      <c r="A6422" s="33"/>
    </row>
    <row r="6423" spans="1:1" x14ac:dyDescent="0.25">
      <c r="A6423" s="33"/>
    </row>
    <row r="6424" spans="1:1" x14ac:dyDescent="0.25">
      <c r="A6424" s="33"/>
    </row>
    <row r="6425" spans="1:1" x14ac:dyDescent="0.25">
      <c r="A6425" s="33"/>
    </row>
    <row r="6426" spans="1:1" x14ac:dyDescent="0.25">
      <c r="A6426" s="33"/>
    </row>
    <row r="6427" spans="1:1" x14ac:dyDescent="0.25">
      <c r="A6427" s="33"/>
    </row>
    <row r="6428" spans="1:1" x14ac:dyDescent="0.25">
      <c r="A6428" s="33"/>
    </row>
    <row r="6429" spans="1:1" x14ac:dyDescent="0.25">
      <c r="A6429" s="33"/>
    </row>
    <row r="6430" spans="1:1" x14ac:dyDescent="0.25">
      <c r="A6430" s="33"/>
    </row>
    <row r="6431" spans="1:1" x14ac:dyDescent="0.25">
      <c r="A6431" s="33"/>
    </row>
    <row r="6432" spans="1:1" x14ac:dyDescent="0.25">
      <c r="A6432" s="33"/>
    </row>
    <row r="6433" spans="1:1" x14ac:dyDescent="0.25">
      <c r="A6433" s="33"/>
    </row>
    <row r="6434" spans="1:1" x14ac:dyDescent="0.25">
      <c r="A6434" s="33"/>
    </row>
    <row r="6435" spans="1:1" x14ac:dyDescent="0.25">
      <c r="A6435" s="33"/>
    </row>
    <row r="6436" spans="1:1" x14ac:dyDescent="0.25">
      <c r="A6436" s="33"/>
    </row>
    <row r="6437" spans="1:1" x14ac:dyDescent="0.25">
      <c r="A6437" s="33"/>
    </row>
    <row r="6438" spans="1:1" x14ac:dyDescent="0.25">
      <c r="A6438" s="33"/>
    </row>
    <row r="6439" spans="1:1" x14ac:dyDescent="0.25">
      <c r="A6439" s="33"/>
    </row>
    <row r="6440" spans="1:1" x14ac:dyDescent="0.25">
      <c r="A6440" s="33"/>
    </row>
    <row r="6441" spans="1:1" x14ac:dyDescent="0.25">
      <c r="A6441" s="33"/>
    </row>
    <row r="6442" spans="1:1" x14ac:dyDescent="0.25">
      <c r="A6442" s="33"/>
    </row>
    <row r="6443" spans="1:1" x14ac:dyDescent="0.25">
      <c r="A6443" s="33"/>
    </row>
    <row r="6444" spans="1:1" x14ac:dyDescent="0.25">
      <c r="A6444" s="33"/>
    </row>
    <row r="6445" spans="1:1" x14ac:dyDescent="0.25">
      <c r="A6445" s="33"/>
    </row>
    <row r="6446" spans="1:1" x14ac:dyDescent="0.25">
      <c r="A6446" s="33"/>
    </row>
    <row r="6447" spans="1:1" x14ac:dyDescent="0.25">
      <c r="A6447" s="33"/>
    </row>
    <row r="6448" spans="1:1" x14ac:dyDescent="0.25">
      <c r="A6448" s="33"/>
    </row>
    <row r="6449" spans="1:1" x14ac:dyDescent="0.25">
      <c r="A6449" s="33"/>
    </row>
    <row r="6450" spans="1:1" x14ac:dyDescent="0.25">
      <c r="A6450" s="33"/>
    </row>
    <row r="6451" spans="1:1" x14ac:dyDescent="0.25">
      <c r="A6451" s="33"/>
    </row>
    <row r="6452" spans="1:1" x14ac:dyDescent="0.25">
      <c r="A6452" s="33"/>
    </row>
    <row r="6453" spans="1:1" x14ac:dyDescent="0.25">
      <c r="A6453" s="33"/>
    </row>
    <row r="6454" spans="1:1" x14ac:dyDescent="0.25">
      <c r="A6454" s="33"/>
    </row>
    <row r="6455" spans="1:1" x14ac:dyDescent="0.25">
      <c r="A6455" s="33"/>
    </row>
    <row r="6456" spans="1:1" x14ac:dyDescent="0.25">
      <c r="A6456" s="33"/>
    </row>
    <row r="6457" spans="1:1" x14ac:dyDescent="0.25">
      <c r="A6457" s="33"/>
    </row>
    <row r="6458" spans="1:1" x14ac:dyDescent="0.25">
      <c r="A6458" s="33"/>
    </row>
    <row r="6459" spans="1:1" x14ac:dyDescent="0.25">
      <c r="A6459" s="33"/>
    </row>
    <row r="6460" spans="1:1" x14ac:dyDescent="0.25">
      <c r="A6460" s="33"/>
    </row>
    <row r="6461" spans="1:1" x14ac:dyDescent="0.25">
      <c r="A6461" s="33"/>
    </row>
    <row r="6462" spans="1:1" x14ac:dyDescent="0.25">
      <c r="A6462" s="33"/>
    </row>
    <row r="6463" spans="1:1" x14ac:dyDescent="0.25">
      <c r="A6463" s="33"/>
    </row>
    <row r="6464" spans="1:1" x14ac:dyDescent="0.25">
      <c r="A6464" s="33"/>
    </row>
    <row r="6465" spans="1:1" x14ac:dyDescent="0.25">
      <c r="A6465" s="33"/>
    </row>
    <row r="6466" spans="1:1" x14ac:dyDescent="0.25">
      <c r="A6466" s="33"/>
    </row>
    <row r="6467" spans="1:1" x14ac:dyDescent="0.25">
      <c r="A6467" s="33"/>
    </row>
    <row r="6468" spans="1:1" x14ac:dyDescent="0.25">
      <c r="A6468" s="33"/>
    </row>
    <row r="6469" spans="1:1" x14ac:dyDescent="0.25">
      <c r="A6469" s="33"/>
    </row>
    <row r="6470" spans="1:1" x14ac:dyDescent="0.25">
      <c r="A6470" s="33"/>
    </row>
    <row r="6471" spans="1:1" x14ac:dyDescent="0.25">
      <c r="A6471" s="33"/>
    </row>
    <row r="6472" spans="1:1" x14ac:dyDescent="0.25">
      <c r="A6472" s="33"/>
    </row>
    <row r="6473" spans="1:1" x14ac:dyDescent="0.25">
      <c r="A6473" s="33"/>
    </row>
    <row r="6474" spans="1:1" x14ac:dyDescent="0.25">
      <c r="A6474" s="33"/>
    </row>
    <row r="6475" spans="1:1" x14ac:dyDescent="0.25">
      <c r="A6475" s="33"/>
    </row>
    <row r="6476" spans="1:1" x14ac:dyDescent="0.25">
      <c r="A6476" s="33"/>
    </row>
    <row r="6477" spans="1:1" x14ac:dyDescent="0.25">
      <c r="A6477" s="33"/>
    </row>
    <row r="6478" spans="1:1" x14ac:dyDescent="0.25">
      <c r="A6478" s="33"/>
    </row>
    <row r="6479" spans="1:1" x14ac:dyDescent="0.25">
      <c r="A6479" s="33"/>
    </row>
    <row r="6480" spans="1:1" x14ac:dyDescent="0.25">
      <c r="A6480" s="33"/>
    </row>
    <row r="6481" spans="1:1" x14ac:dyDescent="0.25">
      <c r="A6481" s="33"/>
    </row>
    <row r="6482" spans="1:1" x14ac:dyDescent="0.25">
      <c r="A6482" s="33"/>
    </row>
    <row r="6483" spans="1:1" x14ac:dyDescent="0.25">
      <c r="A6483" s="33"/>
    </row>
    <row r="6484" spans="1:1" x14ac:dyDescent="0.25">
      <c r="A6484" s="33"/>
    </row>
    <row r="6485" spans="1:1" x14ac:dyDescent="0.25">
      <c r="A6485" s="33"/>
    </row>
    <row r="6486" spans="1:1" x14ac:dyDescent="0.25">
      <c r="A6486" s="33"/>
    </row>
    <row r="6487" spans="1:1" x14ac:dyDescent="0.25">
      <c r="A6487" s="33"/>
    </row>
    <row r="6488" spans="1:1" x14ac:dyDescent="0.25">
      <c r="A6488" s="33"/>
    </row>
    <row r="6489" spans="1:1" x14ac:dyDescent="0.25">
      <c r="A6489" s="33"/>
    </row>
    <row r="6490" spans="1:1" x14ac:dyDescent="0.25">
      <c r="A6490" s="33"/>
    </row>
    <row r="6491" spans="1:1" x14ac:dyDescent="0.25">
      <c r="A6491" s="33"/>
    </row>
    <row r="6492" spans="1:1" x14ac:dyDescent="0.25">
      <c r="A6492" s="33"/>
    </row>
    <row r="6493" spans="1:1" x14ac:dyDescent="0.25">
      <c r="A6493" s="33"/>
    </row>
    <row r="6494" spans="1:1" x14ac:dyDescent="0.25">
      <c r="A6494" s="33"/>
    </row>
    <row r="6495" spans="1:1" x14ac:dyDescent="0.25">
      <c r="A6495" s="33"/>
    </row>
    <row r="6496" spans="1:1" x14ac:dyDescent="0.25">
      <c r="A6496" s="33"/>
    </row>
    <row r="6497" spans="1:1" x14ac:dyDescent="0.25">
      <c r="A6497" s="33"/>
    </row>
    <row r="6498" spans="1:1" x14ac:dyDescent="0.25">
      <c r="A6498" s="33"/>
    </row>
    <row r="6499" spans="1:1" x14ac:dyDescent="0.25">
      <c r="A6499" s="33"/>
    </row>
    <row r="6500" spans="1:1" x14ac:dyDescent="0.25">
      <c r="A6500" s="33"/>
    </row>
    <row r="6501" spans="1:1" x14ac:dyDescent="0.25">
      <c r="A6501" s="33"/>
    </row>
    <row r="6502" spans="1:1" x14ac:dyDescent="0.25">
      <c r="A6502" s="33"/>
    </row>
    <row r="6503" spans="1:1" x14ac:dyDescent="0.25">
      <c r="A6503" s="33"/>
    </row>
    <row r="6504" spans="1:1" x14ac:dyDescent="0.25">
      <c r="A6504" s="33"/>
    </row>
    <row r="6505" spans="1:1" x14ac:dyDescent="0.25">
      <c r="A6505" s="33"/>
    </row>
    <row r="6506" spans="1:1" x14ac:dyDescent="0.25">
      <c r="A6506" s="33"/>
    </row>
    <row r="6507" spans="1:1" x14ac:dyDescent="0.25">
      <c r="A6507" s="33"/>
    </row>
    <row r="6508" spans="1:1" x14ac:dyDescent="0.25">
      <c r="A6508" s="33"/>
    </row>
    <row r="6509" spans="1:1" x14ac:dyDescent="0.25">
      <c r="A6509" s="33"/>
    </row>
    <row r="6510" spans="1:1" x14ac:dyDescent="0.25">
      <c r="A6510" s="33"/>
    </row>
    <row r="6511" spans="1:1" x14ac:dyDescent="0.25">
      <c r="A6511" s="33"/>
    </row>
    <row r="6512" spans="1:1" x14ac:dyDescent="0.25">
      <c r="A6512" s="33"/>
    </row>
    <row r="6513" spans="1:1" x14ac:dyDescent="0.25">
      <c r="A6513" s="33"/>
    </row>
    <row r="6514" spans="1:1" x14ac:dyDescent="0.25">
      <c r="A6514" s="33"/>
    </row>
    <row r="6515" spans="1:1" x14ac:dyDescent="0.25">
      <c r="A6515" s="33"/>
    </row>
    <row r="6516" spans="1:1" x14ac:dyDescent="0.25">
      <c r="A6516" s="33"/>
    </row>
    <row r="6517" spans="1:1" x14ac:dyDescent="0.25">
      <c r="A6517" s="33"/>
    </row>
    <row r="6518" spans="1:1" x14ac:dyDescent="0.25">
      <c r="A6518" s="33"/>
    </row>
    <row r="6519" spans="1:1" x14ac:dyDescent="0.25">
      <c r="A6519" s="33"/>
    </row>
    <row r="6520" spans="1:1" x14ac:dyDescent="0.25">
      <c r="A6520" s="33"/>
    </row>
    <row r="6521" spans="1:1" x14ac:dyDescent="0.25">
      <c r="A6521" s="33"/>
    </row>
    <row r="6522" spans="1:1" x14ac:dyDescent="0.25">
      <c r="A6522" s="33"/>
    </row>
    <row r="6523" spans="1:1" x14ac:dyDescent="0.25">
      <c r="A6523" s="33"/>
    </row>
    <row r="6524" spans="1:1" x14ac:dyDescent="0.25">
      <c r="A6524" s="33"/>
    </row>
    <row r="6525" spans="1:1" x14ac:dyDescent="0.25">
      <c r="A6525" s="33"/>
    </row>
    <row r="6526" spans="1:1" x14ac:dyDescent="0.25">
      <c r="A6526" s="33"/>
    </row>
    <row r="6527" spans="1:1" x14ac:dyDescent="0.25">
      <c r="A6527" s="33"/>
    </row>
    <row r="6528" spans="1:1" x14ac:dyDescent="0.25">
      <c r="A6528" s="33"/>
    </row>
    <row r="6529" spans="1:1" x14ac:dyDescent="0.25">
      <c r="A6529" s="33"/>
    </row>
    <row r="6530" spans="1:1" x14ac:dyDescent="0.25">
      <c r="A6530" s="33"/>
    </row>
    <row r="6531" spans="1:1" x14ac:dyDescent="0.25">
      <c r="A6531" s="33"/>
    </row>
    <row r="6532" spans="1:1" x14ac:dyDescent="0.25">
      <c r="A6532" s="33"/>
    </row>
    <row r="6533" spans="1:1" x14ac:dyDescent="0.25">
      <c r="A6533" s="33"/>
    </row>
    <row r="6534" spans="1:1" x14ac:dyDescent="0.25">
      <c r="A6534" s="33"/>
    </row>
    <row r="6535" spans="1:1" x14ac:dyDescent="0.25">
      <c r="A6535" s="33"/>
    </row>
    <row r="6536" spans="1:1" x14ac:dyDescent="0.25">
      <c r="A6536" s="33"/>
    </row>
    <row r="6537" spans="1:1" x14ac:dyDescent="0.25">
      <c r="A6537" s="33"/>
    </row>
    <row r="6538" spans="1:1" x14ac:dyDescent="0.25">
      <c r="A6538" s="33"/>
    </row>
    <row r="6539" spans="1:1" x14ac:dyDescent="0.25">
      <c r="A6539" s="33"/>
    </row>
    <row r="6540" spans="1:1" x14ac:dyDescent="0.25">
      <c r="A6540" s="33"/>
    </row>
    <row r="6541" spans="1:1" x14ac:dyDescent="0.25">
      <c r="A6541" s="33"/>
    </row>
    <row r="6542" spans="1:1" x14ac:dyDescent="0.25">
      <c r="A6542" s="33"/>
    </row>
    <row r="6543" spans="1:1" x14ac:dyDescent="0.25">
      <c r="A6543" s="33"/>
    </row>
    <row r="6544" spans="1:1" x14ac:dyDescent="0.25">
      <c r="A6544" s="33"/>
    </row>
    <row r="6545" spans="1:1" x14ac:dyDescent="0.25">
      <c r="A6545" s="33"/>
    </row>
    <row r="6546" spans="1:1" x14ac:dyDescent="0.25">
      <c r="A6546" s="33"/>
    </row>
    <row r="6547" spans="1:1" x14ac:dyDescent="0.25">
      <c r="A6547" s="33"/>
    </row>
    <row r="6548" spans="1:1" x14ac:dyDescent="0.25">
      <c r="A6548" s="33"/>
    </row>
    <row r="6549" spans="1:1" x14ac:dyDescent="0.25">
      <c r="A6549" s="33"/>
    </row>
    <row r="6550" spans="1:1" x14ac:dyDescent="0.25">
      <c r="A6550" s="33"/>
    </row>
    <row r="6551" spans="1:1" x14ac:dyDescent="0.25">
      <c r="A6551" s="33"/>
    </row>
    <row r="6552" spans="1:1" x14ac:dyDescent="0.25">
      <c r="A6552" s="33"/>
    </row>
    <row r="6553" spans="1:1" x14ac:dyDescent="0.25">
      <c r="A6553" s="33"/>
    </row>
    <row r="6554" spans="1:1" x14ac:dyDescent="0.25">
      <c r="A6554" s="33"/>
    </row>
    <row r="6555" spans="1:1" x14ac:dyDescent="0.25">
      <c r="A6555" s="33"/>
    </row>
    <row r="6556" spans="1:1" x14ac:dyDescent="0.25">
      <c r="A6556" s="33"/>
    </row>
    <row r="6557" spans="1:1" x14ac:dyDescent="0.25">
      <c r="A6557" s="33"/>
    </row>
    <row r="6558" spans="1:1" x14ac:dyDescent="0.25">
      <c r="A6558" s="33"/>
    </row>
    <row r="6559" spans="1:1" x14ac:dyDescent="0.25">
      <c r="A6559" s="33"/>
    </row>
    <row r="6560" spans="1:1" x14ac:dyDescent="0.25">
      <c r="A6560" s="33"/>
    </row>
    <row r="6561" spans="1:1" x14ac:dyDescent="0.25">
      <c r="A6561" s="33"/>
    </row>
    <row r="6562" spans="1:1" x14ac:dyDescent="0.25">
      <c r="A6562" s="33"/>
    </row>
    <row r="6563" spans="1:1" x14ac:dyDescent="0.25">
      <c r="A6563" s="33"/>
    </row>
    <row r="6564" spans="1:1" x14ac:dyDescent="0.25">
      <c r="A6564" s="33"/>
    </row>
    <row r="6565" spans="1:1" x14ac:dyDescent="0.25">
      <c r="A6565" s="33"/>
    </row>
    <row r="6566" spans="1:1" x14ac:dyDescent="0.25">
      <c r="A6566" s="33"/>
    </row>
    <row r="6567" spans="1:1" x14ac:dyDescent="0.25">
      <c r="A6567" s="33"/>
    </row>
    <row r="6568" spans="1:1" x14ac:dyDescent="0.25">
      <c r="A6568" s="33"/>
    </row>
    <row r="6569" spans="1:1" x14ac:dyDescent="0.25">
      <c r="A6569" s="33"/>
    </row>
    <row r="6570" spans="1:1" x14ac:dyDescent="0.25">
      <c r="A6570" s="33"/>
    </row>
    <row r="6571" spans="1:1" x14ac:dyDescent="0.25">
      <c r="A6571" s="33"/>
    </row>
    <row r="6572" spans="1:1" x14ac:dyDescent="0.25">
      <c r="A6572" s="33"/>
    </row>
    <row r="6573" spans="1:1" x14ac:dyDescent="0.25">
      <c r="A6573" s="33"/>
    </row>
    <row r="6574" spans="1:1" x14ac:dyDescent="0.25">
      <c r="A6574" s="33"/>
    </row>
    <row r="6575" spans="1:1" x14ac:dyDescent="0.25">
      <c r="A6575" s="33"/>
    </row>
    <row r="6576" spans="1:1" x14ac:dyDescent="0.25">
      <c r="A6576" s="33"/>
    </row>
    <row r="6577" spans="1:1" x14ac:dyDescent="0.25">
      <c r="A6577" s="33"/>
    </row>
    <row r="6578" spans="1:1" x14ac:dyDescent="0.25">
      <c r="A6578" s="33"/>
    </row>
    <row r="6579" spans="1:1" x14ac:dyDescent="0.25">
      <c r="A6579" s="33"/>
    </row>
    <row r="6580" spans="1:1" x14ac:dyDescent="0.25">
      <c r="A6580" s="33"/>
    </row>
    <row r="6581" spans="1:1" x14ac:dyDescent="0.25">
      <c r="A6581" s="33"/>
    </row>
    <row r="6582" spans="1:1" x14ac:dyDescent="0.25">
      <c r="A6582" s="33"/>
    </row>
    <row r="6583" spans="1:1" x14ac:dyDescent="0.25">
      <c r="A6583" s="33"/>
    </row>
    <row r="6584" spans="1:1" x14ac:dyDescent="0.25">
      <c r="A6584" s="33"/>
    </row>
    <row r="6585" spans="1:1" x14ac:dyDescent="0.25">
      <c r="A6585" s="33"/>
    </row>
    <row r="6586" spans="1:1" x14ac:dyDescent="0.25">
      <c r="A6586" s="33"/>
    </row>
    <row r="6587" spans="1:1" x14ac:dyDescent="0.25">
      <c r="A6587" s="33"/>
    </row>
    <row r="6588" spans="1:1" x14ac:dyDescent="0.25">
      <c r="A6588" s="33"/>
    </row>
    <row r="6589" spans="1:1" x14ac:dyDescent="0.25">
      <c r="A6589" s="33"/>
    </row>
    <row r="6590" spans="1:1" x14ac:dyDescent="0.25">
      <c r="A6590" s="33"/>
    </row>
    <row r="6591" spans="1:1" x14ac:dyDescent="0.25">
      <c r="A6591" s="33"/>
    </row>
    <row r="6592" spans="1:1" x14ac:dyDescent="0.25">
      <c r="A6592" s="33"/>
    </row>
    <row r="6593" spans="1:1" x14ac:dyDescent="0.25">
      <c r="A6593" s="33"/>
    </row>
    <row r="6594" spans="1:1" x14ac:dyDescent="0.25">
      <c r="A6594" s="33"/>
    </row>
    <row r="6595" spans="1:1" x14ac:dyDescent="0.25">
      <c r="A6595" s="33"/>
    </row>
    <row r="6596" spans="1:1" x14ac:dyDescent="0.25">
      <c r="A6596" s="33"/>
    </row>
    <row r="6597" spans="1:1" x14ac:dyDescent="0.25">
      <c r="A6597" s="33"/>
    </row>
    <row r="6598" spans="1:1" x14ac:dyDescent="0.25">
      <c r="A6598" s="33"/>
    </row>
    <row r="6599" spans="1:1" x14ac:dyDescent="0.25">
      <c r="A6599" s="33"/>
    </row>
    <row r="6600" spans="1:1" x14ac:dyDescent="0.25">
      <c r="A6600" s="33"/>
    </row>
    <row r="6601" spans="1:1" x14ac:dyDescent="0.25">
      <c r="A6601" s="33"/>
    </row>
    <row r="6602" spans="1:1" x14ac:dyDescent="0.25">
      <c r="A6602" s="33"/>
    </row>
    <row r="6603" spans="1:1" x14ac:dyDescent="0.25">
      <c r="A6603" s="33"/>
    </row>
    <row r="6604" spans="1:1" x14ac:dyDescent="0.25">
      <c r="A6604" s="33"/>
    </row>
    <row r="6605" spans="1:1" x14ac:dyDescent="0.25">
      <c r="A6605" s="33"/>
    </row>
    <row r="6606" spans="1:1" x14ac:dyDescent="0.25">
      <c r="A6606" s="33"/>
    </row>
    <row r="6607" spans="1:1" x14ac:dyDescent="0.25">
      <c r="A6607" s="33"/>
    </row>
    <row r="6608" spans="1:1" x14ac:dyDescent="0.25">
      <c r="A6608" s="33"/>
    </row>
    <row r="6609" spans="1:1" x14ac:dyDescent="0.25">
      <c r="A6609" s="33"/>
    </row>
    <row r="6610" spans="1:1" x14ac:dyDescent="0.25">
      <c r="A6610" s="33"/>
    </row>
    <row r="6611" spans="1:1" x14ac:dyDescent="0.25">
      <c r="A6611" s="33"/>
    </row>
    <row r="6612" spans="1:1" x14ac:dyDescent="0.25">
      <c r="A6612" s="33"/>
    </row>
    <row r="6613" spans="1:1" x14ac:dyDescent="0.25">
      <c r="A6613" s="33"/>
    </row>
    <row r="6614" spans="1:1" x14ac:dyDescent="0.25">
      <c r="A6614" s="33"/>
    </row>
    <row r="6615" spans="1:1" x14ac:dyDescent="0.25">
      <c r="A6615" s="33"/>
    </row>
    <row r="6616" spans="1:1" x14ac:dyDescent="0.25">
      <c r="A6616" s="33"/>
    </row>
    <row r="6617" spans="1:1" x14ac:dyDescent="0.25">
      <c r="A6617" s="33"/>
    </row>
    <row r="6618" spans="1:1" x14ac:dyDescent="0.25">
      <c r="A6618" s="33"/>
    </row>
    <row r="6619" spans="1:1" x14ac:dyDescent="0.25">
      <c r="A6619" s="33"/>
    </row>
    <row r="6620" spans="1:1" x14ac:dyDescent="0.25">
      <c r="A6620" s="33"/>
    </row>
    <row r="6621" spans="1:1" x14ac:dyDescent="0.25">
      <c r="A6621" s="33"/>
    </row>
    <row r="6622" spans="1:1" x14ac:dyDescent="0.25">
      <c r="A6622" s="33"/>
    </row>
    <row r="6623" spans="1:1" x14ac:dyDescent="0.25">
      <c r="A6623" s="33"/>
    </row>
    <row r="6624" spans="1:1" x14ac:dyDescent="0.25">
      <c r="A6624" s="33"/>
    </row>
    <row r="6625" spans="1:1" x14ac:dyDescent="0.25">
      <c r="A6625" s="33"/>
    </row>
    <row r="6626" spans="1:1" x14ac:dyDescent="0.25">
      <c r="A6626" s="33"/>
    </row>
    <row r="6627" spans="1:1" x14ac:dyDescent="0.25">
      <c r="A6627" s="33"/>
    </row>
    <row r="6628" spans="1:1" x14ac:dyDescent="0.25">
      <c r="A6628" s="33"/>
    </row>
    <row r="6629" spans="1:1" x14ac:dyDescent="0.25">
      <c r="A6629" s="33"/>
    </row>
    <row r="6630" spans="1:1" x14ac:dyDescent="0.25">
      <c r="A6630" s="33"/>
    </row>
    <row r="6631" spans="1:1" x14ac:dyDescent="0.25">
      <c r="A6631" s="33"/>
    </row>
    <row r="6632" spans="1:1" x14ac:dyDescent="0.25">
      <c r="A6632" s="33"/>
    </row>
    <row r="6633" spans="1:1" x14ac:dyDescent="0.25">
      <c r="A6633" s="33"/>
    </row>
    <row r="6634" spans="1:1" x14ac:dyDescent="0.25">
      <c r="A6634" s="33"/>
    </row>
    <row r="6635" spans="1:1" x14ac:dyDescent="0.25">
      <c r="A6635" s="33"/>
    </row>
    <row r="6636" spans="1:1" x14ac:dyDescent="0.25">
      <c r="A6636" s="33"/>
    </row>
    <row r="6637" spans="1:1" x14ac:dyDescent="0.25">
      <c r="A6637" s="33"/>
    </row>
    <row r="6638" spans="1:1" x14ac:dyDescent="0.25">
      <c r="A6638" s="33"/>
    </row>
    <row r="6639" spans="1:1" x14ac:dyDescent="0.25">
      <c r="A6639" s="33"/>
    </row>
    <row r="6640" spans="1:1" x14ac:dyDescent="0.25">
      <c r="A6640" s="33"/>
    </row>
    <row r="6641" spans="1:1" x14ac:dyDescent="0.25">
      <c r="A6641" s="33"/>
    </row>
    <row r="6642" spans="1:1" x14ac:dyDescent="0.25">
      <c r="A6642" s="33"/>
    </row>
    <row r="6643" spans="1:1" x14ac:dyDescent="0.25">
      <c r="A6643" s="33"/>
    </row>
    <row r="6644" spans="1:1" x14ac:dyDescent="0.25">
      <c r="A6644" s="33"/>
    </row>
    <row r="6645" spans="1:1" x14ac:dyDescent="0.25">
      <c r="A6645" s="33"/>
    </row>
    <row r="6646" spans="1:1" x14ac:dyDescent="0.25">
      <c r="A6646" s="33"/>
    </row>
    <row r="6647" spans="1:1" x14ac:dyDescent="0.25">
      <c r="A6647" s="33"/>
    </row>
    <row r="6648" spans="1:1" x14ac:dyDescent="0.25">
      <c r="A6648" s="33"/>
    </row>
    <row r="6649" spans="1:1" x14ac:dyDescent="0.25">
      <c r="A6649" s="33"/>
    </row>
    <row r="6650" spans="1:1" x14ac:dyDescent="0.25">
      <c r="A6650" s="33"/>
    </row>
    <row r="6651" spans="1:1" x14ac:dyDescent="0.25">
      <c r="A6651" s="33"/>
    </row>
    <row r="6652" spans="1:1" x14ac:dyDescent="0.25">
      <c r="A6652" s="33"/>
    </row>
    <row r="6653" spans="1:1" x14ac:dyDescent="0.25">
      <c r="A6653" s="33"/>
    </row>
    <row r="6654" spans="1:1" x14ac:dyDescent="0.25">
      <c r="A6654" s="33"/>
    </row>
    <row r="6655" spans="1:1" x14ac:dyDescent="0.25">
      <c r="A6655" s="33"/>
    </row>
    <row r="6656" spans="1:1" x14ac:dyDescent="0.25">
      <c r="A6656" s="33"/>
    </row>
    <row r="6657" spans="1:1" x14ac:dyDescent="0.25">
      <c r="A6657" s="33"/>
    </row>
    <row r="6658" spans="1:1" x14ac:dyDescent="0.25">
      <c r="A6658" s="33"/>
    </row>
    <row r="6659" spans="1:1" x14ac:dyDescent="0.25">
      <c r="A6659" s="33"/>
    </row>
    <row r="6660" spans="1:1" x14ac:dyDescent="0.25">
      <c r="A6660" s="33"/>
    </row>
    <row r="6661" spans="1:1" x14ac:dyDescent="0.25">
      <c r="A6661" s="33"/>
    </row>
    <row r="6662" spans="1:1" x14ac:dyDescent="0.25">
      <c r="A6662" s="33"/>
    </row>
    <row r="6663" spans="1:1" x14ac:dyDescent="0.25">
      <c r="A6663" s="33"/>
    </row>
    <row r="6664" spans="1:1" x14ac:dyDescent="0.25">
      <c r="A6664" s="33"/>
    </row>
    <row r="6665" spans="1:1" x14ac:dyDescent="0.25">
      <c r="A6665" s="33"/>
    </row>
    <row r="6666" spans="1:1" x14ac:dyDescent="0.25">
      <c r="A6666" s="33"/>
    </row>
    <row r="6667" spans="1:1" x14ac:dyDescent="0.25">
      <c r="A6667" s="33"/>
    </row>
    <row r="6668" spans="1:1" x14ac:dyDescent="0.25">
      <c r="A6668" s="33"/>
    </row>
    <row r="6669" spans="1:1" x14ac:dyDescent="0.25">
      <c r="A6669" s="33"/>
    </row>
    <row r="6670" spans="1:1" x14ac:dyDescent="0.25">
      <c r="A6670" s="33"/>
    </row>
    <row r="6671" spans="1:1" x14ac:dyDescent="0.25">
      <c r="A6671" s="33"/>
    </row>
    <row r="6672" spans="1:1" x14ac:dyDescent="0.25">
      <c r="A6672" s="33"/>
    </row>
    <row r="6673" spans="1:1" x14ac:dyDescent="0.25">
      <c r="A6673" s="33"/>
    </row>
    <row r="6674" spans="1:1" x14ac:dyDescent="0.25">
      <c r="A6674" s="33"/>
    </row>
    <row r="6675" spans="1:1" x14ac:dyDescent="0.25">
      <c r="A6675" s="33"/>
    </row>
    <row r="6676" spans="1:1" x14ac:dyDescent="0.25">
      <c r="A6676" s="33"/>
    </row>
    <row r="6677" spans="1:1" x14ac:dyDescent="0.25">
      <c r="A6677" s="33"/>
    </row>
    <row r="6678" spans="1:1" x14ac:dyDescent="0.25">
      <c r="A6678" s="33"/>
    </row>
    <row r="6679" spans="1:1" x14ac:dyDescent="0.25">
      <c r="A6679" s="33"/>
    </row>
    <row r="6680" spans="1:1" x14ac:dyDescent="0.25">
      <c r="A6680" s="33"/>
    </row>
    <row r="6681" spans="1:1" x14ac:dyDescent="0.25">
      <c r="A6681" s="33"/>
    </row>
    <row r="6682" spans="1:1" x14ac:dyDescent="0.25">
      <c r="A6682" s="33"/>
    </row>
    <row r="6683" spans="1:1" x14ac:dyDescent="0.25">
      <c r="A6683" s="33"/>
    </row>
    <row r="6684" spans="1:1" x14ac:dyDescent="0.25">
      <c r="A6684" s="33"/>
    </row>
    <row r="6685" spans="1:1" x14ac:dyDescent="0.25">
      <c r="A6685" s="33"/>
    </row>
    <row r="6686" spans="1:1" x14ac:dyDescent="0.25">
      <c r="A6686" s="33"/>
    </row>
    <row r="6687" spans="1:1" x14ac:dyDescent="0.25">
      <c r="A6687" s="33"/>
    </row>
    <row r="6688" spans="1:1" x14ac:dyDescent="0.25">
      <c r="A6688" s="33"/>
    </row>
    <row r="6689" spans="1:1" x14ac:dyDescent="0.25">
      <c r="A6689" s="33"/>
    </row>
    <row r="6690" spans="1:1" x14ac:dyDescent="0.25">
      <c r="A6690" s="33"/>
    </row>
    <row r="6691" spans="1:1" x14ac:dyDescent="0.25">
      <c r="A6691" s="33"/>
    </row>
    <row r="6692" spans="1:1" x14ac:dyDescent="0.25">
      <c r="A6692" s="33"/>
    </row>
    <row r="6693" spans="1:1" x14ac:dyDescent="0.25">
      <c r="A6693" s="33"/>
    </row>
    <row r="6694" spans="1:1" x14ac:dyDescent="0.25">
      <c r="A6694" s="33"/>
    </row>
    <row r="6695" spans="1:1" x14ac:dyDescent="0.25">
      <c r="A6695" s="33"/>
    </row>
    <row r="6696" spans="1:1" x14ac:dyDescent="0.25">
      <c r="A6696" s="33"/>
    </row>
    <row r="6697" spans="1:1" x14ac:dyDescent="0.25">
      <c r="A6697" s="33"/>
    </row>
    <row r="6698" spans="1:1" x14ac:dyDescent="0.25">
      <c r="A6698" s="33"/>
    </row>
    <row r="6699" spans="1:1" x14ac:dyDescent="0.25">
      <c r="A6699" s="33"/>
    </row>
    <row r="6700" spans="1:1" x14ac:dyDescent="0.25">
      <c r="A6700" s="33"/>
    </row>
    <row r="6701" spans="1:1" x14ac:dyDescent="0.25">
      <c r="A6701" s="33"/>
    </row>
    <row r="6702" spans="1:1" x14ac:dyDescent="0.25">
      <c r="A6702" s="33"/>
    </row>
    <row r="6703" spans="1:1" x14ac:dyDescent="0.25">
      <c r="A6703" s="33"/>
    </row>
    <row r="6704" spans="1:1" x14ac:dyDescent="0.25">
      <c r="A6704" s="33"/>
    </row>
    <row r="6705" spans="1:1" x14ac:dyDescent="0.25">
      <c r="A6705" s="33"/>
    </row>
    <row r="6706" spans="1:1" x14ac:dyDescent="0.25">
      <c r="A6706" s="33"/>
    </row>
    <row r="6707" spans="1:1" x14ac:dyDescent="0.25">
      <c r="A6707" s="33"/>
    </row>
    <row r="6708" spans="1:1" x14ac:dyDescent="0.25">
      <c r="A6708" s="33"/>
    </row>
    <row r="6709" spans="1:1" x14ac:dyDescent="0.25">
      <c r="A6709" s="33"/>
    </row>
    <row r="6710" spans="1:1" x14ac:dyDescent="0.25">
      <c r="A6710" s="33"/>
    </row>
    <row r="6711" spans="1:1" x14ac:dyDescent="0.25">
      <c r="A6711" s="33"/>
    </row>
    <row r="6712" spans="1:1" x14ac:dyDescent="0.25">
      <c r="A6712" s="33"/>
    </row>
    <row r="6713" spans="1:1" x14ac:dyDescent="0.25">
      <c r="A6713" s="33"/>
    </row>
    <row r="6714" spans="1:1" x14ac:dyDescent="0.25">
      <c r="A6714" s="33"/>
    </row>
    <row r="6715" spans="1:1" x14ac:dyDescent="0.25">
      <c r="A6715" s="33"/>
    </row>
    <row r="6716" spans="1:1" x14ac:dyDescent="0.25">
      <c r="A6716" s="33"/>
    </row>
    <row r="6717" spans="1:1" x14ac:dyDescent="0.25">
      <c r="A6717" s="33"/>
    </row>
    <row r="6718" spans="1:1" x14ac:dyDescent="0.25">
      <c r="A6718" s="33"/>
    </row>
    <row r="6719" spans="1:1" x14ac:dyDescent="0.25">
      <c r="A6719" s="33"/>
    </row>
    <row r="6720" spans="1:1" x14ac:dyDescent="0.25">
      <c r="A6720" s="33"/>
    </row>
    <row r="6721" spans="1:1" x14ac:dyDescent="0.25">
      <c r="A6721" s="33"/>
    </row>
    <row r="6722" spans="1:1" x14ac:dyDescent="0.25">
      <c r="A6722" s="33"/>
    </row>
    <row r="6723" spans="1:1" x14ac:dyDescent="0.25">
      <c r="A6723" s="33"/>
    </row>
    <row r="6724" spans="1:1" x14ac:dyDescent="0.25">
      <c r="A6724" s="33"/>
    </row>
    <row r="6725" spans="1:1" x14ac:dyDescent="0.25">
      <c r="A6725" s="33"/>
    </row>
    <row r="6726" spans="1:1" x14ac:dyDescent="0.25">
      <c r="A6726" s="33"/>
    </row>
    <row r="6727" spans="1:1" x14ac:dyDescent="0.25">
      <c r="A6727" s="33"/>
    </row>
    <row r="6728" spans="1:1" x14ac:dyDescent="0.25">
      <c r="A6728" s="33"/>
    </row>
    <row r="6729" spans="1:1" x14ac:dyDescent="0.25">
      <c r="A6729" s="33"/>
    </row>
    <row r="6730" spans="1:1" x14ac:dyDescent="0.25">
      <c r="A6730" s="33"/>
    </row>
    <row r="6731" spans="1:1" x14ac:dyDescent="0.25">
      <c r="A6731" s="33"/>
    </row>
    <row r="6732" spans="1:1" x14ac:dyDescent="0.25">
      <c r="A6732" s="33"/>
    </row>
    <row r="6733" spans="1:1" x14ac:dyDescent="0.25">
      <c r="A6733" s="33"/>
    </row>
    <row r="6734" spans="1:1" x14ac:dyDescent="0.25">
      <c r="A6734" s="33"/>
    </row>
    <row r="6735" spans="1:1" x14ac:dyDescent="0.25">
      <c r="A6735" s="33"/>
    </row>
    <row r="6736" spans="1:1" x14ac:dyDescent="0.25">
      <c r="A6736" s="33"/>
    </row>
    <row r="6737" spans="1:1" x14ac:dyDescent="0.25">
      <c r="A6737" s="33"/>
    </row>
    <row r="6738" spans="1:1" x14ac:dyDescent="0.25">
      <c r="A6738" s="33"/>
    </row>
    <row r="6739" spans="1:1" x14ac:dyDescent="0.25">
      <c r="A6739" s="33"/>
    </row>
    <row r="6740" spans="1:1" x14ac:dyDescent="0.25">
      <c r="A6740" s="33"/>
    </row>
    <row r="6741" spans="1:1" x14ac:dyDescent="0.25">
      <c r="A6741" s="33"/>
    </row>
    <row r="6742" spans="1:1" x14ac:dyDescent="0.25">
      <c r="A6742" s="33"/>
    </row>
    <row r="6743" spans="1:1" x14ac:dyDescent="0.25">
      <c r="A6743" s="33"/>
    </row>
    <row r="6744" spans="1:1" x14ac:dyDescent="0.25">
      <c r="A6744" s="33"/>
    </row>
    <row r="6745" spans="1:1" x14ac:dyDescent="0.25">
      <c r="A6745" s="33"/>
    </row>
    <row r="6746" spans="1:1" x14ac:dyDescent="0.25">
      <c r="A6746" s="33"/>
    </row>
    <row r="6747" spans="1:1" x14ac:dyDescent="0.25">
      <c r="A6747" s="33"/>
    </row>
    <row r="6748" spans="1:1" x14ac:dyDescent="0.25">
      <c r="A6748" s="33"/>
    </row>
    <row r="6749" spans="1:1" x14ac:dyDescent="0.25">
      <c r="A6749" s="33"/>
    </row>
    <row r="6750" spans="1:1" x14ac:dyDescent="0.25">
      <c r="A6750" s="33"/>
    </row>
    <row r="6751" spans="1:1" x14ac:dyDescent="0.25">
      <c r="A6751" s="33"/>
    </row>
    <row r="6752" spans="1:1" x14ac:dyDescent="0.25">
      <c r="A6752" s="33"/>
    </row>
    <row r="6753" spans="1:1" x14ac:dyDescent="0.25">
      <c r="A6753" s="33"/>
    </row>
    <row r="6754" spans="1:1" x14ac:dyDescent="0.25">
      <c r="A6754" s="33"/>
    </row>
    <row r="6755" spans="1:1" x14ac:dyDescent="0.25">
      <c r="A6755" s="33"/>
    </row>
    <row r="6756" spans="1:1" x14ac:dyDescent="0.25">
      <c r="A6756" s="33"/>
    </row>
    <row r="6757" spans="1:1" x14ac:dyDescent="0.25">
      <c r="A6757" s="33"/>
    </row>
    <row r="6758" spans="1:1" x14ac:dyDescent="0.25">
      <c r="A6758" s="33"/>
    </row>
    <row r="6759" spans="1:1" x14ac:dyDescent="0.25">
      <c r="A6759" s="33"/>
    </row>
    <row r="6760" spans="1:1" x14ac:dyDescent="0.25">
      <c r="A6760" s="33"/>
    </row>
    <row r="6761" spans="1:1" x14ac:dyDescent="0.25">
      <c r="A6761" s="33"/>
    </row>
    <row r="6762" spans="1:1" x14ac:dyDescent="0.25">
      <c r="A6762" s="33"/>
    </row>
    <row r="6763" spans="1:1" x14ac:dyDescent="0.25">
      <c r="A6763" s="33"/>
    </row>
    <row r="6764" spans="1:1" x14ac:dyDescent="0.25">
      <c r="A6764" s="33"/>
    </row>
    <row r="6765" spans="1:1" x14ac:dyDescent="0.25">
      <c r="A6765" s="33"/>
    </row>
    <row r="6766" spans="1:1" x14ac:dyDescent="0.25">
      <c r="A6766" s="33"/>
    </row>
    <row r="6767" spans="1:1" x14ac:dyDescent="0.25">
      <c r="A6767" s="33"/>
    </row>
    <row r="6768" spans="1:1" x14ac:dyDescent="0.25">
      <c r="A6768" s="33"/>
    </row>
    <row r="6769" spans="1:1" x14ac:dyDescent="0.25">
      <c r="A6769" s="33"/>
    </row>
    <row r="6770" spans="1:1" x14ac:dyDescent="0.25">
      <c r="A6770" s="33"/>
    </row>
    <row r="6771" spans="1:1" x14ac:dyDescent="0.25">
      <c r="A6771" s="33"/>
    </row>
    <row r="6772" spans="1:1" x14ac:dyDescent="0.25">
      <c r="A6772" s="33"/>
    </row>
    <row r="6773" spans="1:1" x14ac:dyDescent="0.25">
      <c r="A6773" s="33"/>
    </row>
    <row r="6774" spans="1:1" x14ac:dyDescent="0.25">
      <c r="A6774" s="33"/>
    </row>
    <row r="6775" spans="1:1" x14ac:dyDescent="0.25">
      <c r="A6775" s="33"/>
    </row>
    <row r="6776" spans="1:1" x14ac:dyDescent="0.25">
      <c r="A6776" s="33"/>
    </row>
    <row r="6777" spans="1:1" x14ac:dyDescent="0.25">
      <c r="A6777" s="33"/>
    </row>
    <row r="6778" spans="1:1" x14ac:dyDescent="0.25">
      <c r="A6778" s="33"/>
    </row>
    <row r="6779" spans="1:1" x14ac:dyDescent="0.25">
      <c r="A6779" s="33"/>
    </row>
    <row r="6780" spans="1:1" x14ac:dyDescent="0.25">
      <c r="A6780" s="33"/>
    </row>
    <row r="6781" spans="1:1" x14ac:dyDescent="0.25">
      <c r="A6781" s="33"/>
    </row>
    <row r="6782" spans="1:1" x14ac:dyDescent="0.25">
      <c r="A6782" s="33"/>
    </row>
    <row r="6783" spans="1:1" x14ac:dyDescent="0.25">
      <c r="A6783" s="33"/>
    </row>
    <row r="6784" spans="1:1" x14ac:dyDescent="0.25">
      <c r="A6784" s="33"/>
    </row>
    <row r="6785" spans="1:1" x14ac:dyDescent="0.25">
      <c r="A6785" s="33"/>
    </row>
    <row r="6786" spans="1:1" x14ac:dyDescent="0.25">
      <c r="A6786" s="33"/>
    </row>
    <row r="6787" spans="1:1" x14ac:dyDescent="0.25">
      <c r="A6787" s="33"/>
    </row>
    <row r="6788" spans="1:1" x14ac:dyDescent="0.25">
      <c r="A6788" s="33"/>
    </row>
    <row r="6789" spans="1:1" x14ac:dyDescent="0.25">
      <c r="A6789" s="33"/>
    </row>
    <row r="6790" spans="1:1" x14ac:dyDescent="0.25">
      <c r="A6790" s="33"/>
    </row>
    <row r="6791" spans="1:1" x14ac:dyDescent="0.25">
      <c r="A6791" s="33"/>
    </row>
    <row r="6792" spans="1:1" x14ac:dyDescent="0.25">
      <c r="A6792" s="33"/>
    </row>
    <row r="6793" spans="1:1" x14ac:dyDescent="0.25">
      <c r="A6793" s="33"/>
    </row>
    <row r="6794" spans="1:1" x14ac:dyDescent="0.25">
      <c r="A6794" s="33"/>
    </row>
    <row r="6795" spans="1:1" x14ac:dyDescent="0.25">
      <c r="A6795" s="33"/>
    </row>
    <row r="6796" spans="1:1" x14ac:dyDescent="0.25">
      <c r="A6796" s="33"/>
    </row>
    <row r="6797" spans="1:1" x14ac:dyDescent="0.25">
      <c r="A6797" s="33"/>
    </row>
    <row r="6798" spans="1:1" x14ac:dyDescent="0.25">
      <c r="A6798" s="33"/>
    </row>
    <row r="6799" spans="1:1" x14ac:dyDescent="0.25">
      <c r="A6799" s="33"/>
    </row>
    <row r="6800" spans="1:1" x14ac:dyDescent="0.25">
      <c r="A6800" s="33"/>
    </row>
    <row r="6801" spans="1:1" x14ac:dyDescent="0.25">
      <c r="A6801" s="33"/>
    </row>
    <row r="6802" spans="1:1" x14ac:dyDescent="0.25">
      <c r="A6802" s="33"/>
    </row>
    <row r="6803" spans="1:1" x14ac:dyDescent="0.25">
      <c r="A6803" s="33"/>
    </row>
    <row r="6804" spans="1:1" x14ac:dyDescent="0.25">
      <c r="A6804" s="33"/>
    </row>
    <row r="6805" spans="1:1" x14ac:dyDescent="0.25">
      <c r="A6805" s="33"/>
    </row>
    <row r="6806" spans="1:1" x14ac:dyDescent="0.25">
      <c r="A6806" s="33"/>
    </row>
    <row r="6807" spans="1:1" x14ac:dyDescent="0.25">
      <c r="A6807" s="33"/>
    </row>
    <row r="6808" spans="1:1" x14ac:dyDescent="0.25">
      <c r="A6808" s="33"/>
    </row>
    <row r="6809" spans="1:1" x14ac:dyDescent="0.25">
      <c r="A6809" s="33"/>
    </row>
    <row r="6810" spans="1:1" x14ac:dyDescent="0.25">
      <c r="A6810" s="33"/>
    </row>
    <row r="6811" spans="1:1" x14ac:dyDescent="0.25">
      <c r="A6811" s="33"/>
    </row>
    <row r="6812" spans="1:1" x14ac:dyDescent="0.25">
      <c r="A6812" s="33"/>
    </row>
    <row r="6813" spans="1:1" x14ac:dyDescent="0.25">
      <c r="A6813" s="33"/>
    </row>
    <row r="6814" spans="1:1" x14ac:dyDescent="0.25">
      <c r="A6814" s="33"/>
    </row>
    <row r="6815" spans="1:1" x14ac:dyDescent="0.25">
      <c r="A6815" s="33"/>
    </row>
    <row r="6816" spans="1:1" x14ac:dyDescent="0.25">
      <c r="A6816" s="33"/>
    </row>
    <row r="6817" spans="1:1" x14ac:dyDescent="0.25">
      <c r="A6817" s="33"/>
    </row>
    <row r="6818" spans="1:1" x14ac:dyDescent="0.25">
      <c r="A6818" s="33"/>
    </row>
    <row r="6819" spans="1:1" x14ac:dyDescent="0.25">
      <c r="A6819" s="33"/>
    </row>
    <row r="6820" spans="1:1" x14ac:dyDescent="0.25">
      <c r="A6820" s="33"/>
    </row>
    <row r="6821" spans="1:1" x14ac:dyDescent="0.25">
      <c r="A6821" s="33"/>
    </row>
    <row r="6822" spans="1:1" x14ac:dyDescent="0.25">
      <c r="A6822" s="33"/>
    </row>
    <row r="6823" spans="1:1" x14ac:dyDescent="0.25">
      <c r="A6823" s="33"/>
    </row>
    <row r="6824" spans="1:1" x14ac:dyDescent="0.25">
      <c r="A6824" s="33"/>
    </row>
    <row r="6825" spans="1:1" x14ac:dyDescent="0.25">
      <c r="A6825" s="33"/>
    </row>
    <row r="6826" spans="1:1" x14ac:dyDescent="0.25">
      <c r="A6826" s="33"/>
    </row>
    <row r="6827" spans="1:1" x14ac:dyDescent="0.25">
      <c r="A6827" s="33"/>
    </row>
    <row r="6828" spans="1:1" x14ac:dyDescent="0.25">
      <c r="A6828" s="33"/>
    </row>
    <row r="6829" spans="1:1" x14ac:dyDescent="0.25">
      <c r="A6829" s="33"/>
    </row>
    <row r="6830" spans="1:1" x14ac:dyDescent="0.25">
      <c r="A6830" s="33"/>
    </row>
    <row r="6831" spans="1:1" x14ac:dyDescent="0.25">
      <c r="A6831" s="33"/>
    </row>
    <row r="6832" spans="1:1" x14ac:dyDescent="0.25">
      <c r="A6832" s="33"/>
    </row>
    <row r="6833" spans="1:1" x14ac:dyDescent="0.25">
      <c r="A6833" s="33"/>
    </row>
    <row r="6834" spans="1:1" x14ac:dyDescent="0.25">
      <c r="A6834" s="33"/>
    </row>
    <row r="6835" spans="1:1" x14ac:dyDescent="0.25">
      <c r="A6835" s="33"/>
    </row>
    <row r="6836" spans="1:1" x14ac:dyDescent="0.25">
      <c r="A6836" s="33"/>
    </row>
    <row r="6837" spans="1:1" x14ac:dyDescent="0.25">
      <c r="A6837" s="33"/>
    </row>
    <row r="6838" spans="1:1" x14ac:dyDescent="0.25">
      <c r="A6838" s="33"/>
    </row>
    <row r="6839" spans="1:1" x14ac:dyDescent="0.25">
      <c r="A6839" s="33"/>
    </row>
    <row r="6840" spans="1:1" x14ac:dyDescent="0.25">
      <c r="A6840" s="33"/>
    </row>
    <row r="6841" spans="1:1" x14ac:dyDescent="0.25">
      <c r="A6841" s="33"/>
    </row>
    <row r="6842" spans="1:1" x14ac:dyDescent="0.25">
      <c r="A6842" s="33"/>
    </row>
    <row r="6843" spans="1:1" x14ac:dyDescent="0.25">
      <c r="A6843" s="33"/>
    </row>
    <row r="6844" spans="1:1" x14ac:dyDescent="0.25">
      <c r="A6844" s="33"/>
    </row>
    <row r="6845" spans="1:1" x14ac:dyDescent="0.25">
      <c r="A6845" s="33"/>
    </row>
    <row r="6846" spans="1:1" x14ac:dyDescent="0.25">
      <c r="A6846" s="33"/>
    </row>
    <row r="6847" spans="1:1" x14ac:dyDescent="0.25">
      <c r="A6847" s="33"/>
    </row>
    <row r="6848" spans="1:1" x14ac:dyDescent="0.25">
      <c r="A6848" s="33"/>
    </row>
    <row r="6849" spans="1:1" x14ac:dyDescent="0.25">
      <c r="A6849" s="33"/>
    </row>
    <row r="6850" spans="1:1" x14ac:dyDescent="0.25">
      <c r="A6850" s="33"/>
    </row>
    <row r="6851" spans="1:1" x14ac:dyDescent="0.25">
      <c r="A6851" s="33"/>
    </row>
    <row r="6852" spans="1:1" x14ac:dyDescent="0.25">
      <c r="A6852" s="33"/>
    </row>
    <row r="6853" spans="1:1" x14ac:dyDescent="0.25">
      <c r="A6853" s="33"/>
    </row>
    <row r="6854" spans="1:1" x14ac:dyDescent="0.25">
      <c r="A6854" s="33"/>
    </row>
    <row r="6855" spans="1:1" x14ac:dyDescent="0.25">
      <c r="A6855" s="33"/>
    </row>
    <row r="6856" spans="1:1" x14ac:dyDescent="0.25">
      <c r="A6856" s="33"/>
    </row>
    <row r="6857" spans="1:1" x14ac:dyDescent="0.25">
      <c r="A6857" s="33"/>
    </row>
    <row r="6858" spans="1:1" x14ac:dyDescent="0.25">
      <c r="A6858" s="33"/>
    </row>
    <row r="6859" spans="1:1" x14ac:dyDescent="0.25">
      <c r="A6859" s="33"/>
    </row>
    <row r="6860" spans="1:1" x14ac:dyDescent="0.25">
      <c r="A6860" s="33"/>
    </row>
    <row r="6861" spans="1:1" x14ac:dyDescent="0.25">
      <c r="A6861" s="33"/>
    </row>
    <row r="6862" spans="1:1" x14ac:dyDescent="0.25">
      <c r="A6862" s="33"/>
    </row>
    <row r="6863" spans="1:1" x14ac:dyDescent="0.25">
      <c r="A6863" s="33"/>
    </row>
    <row r="6864" spans="1:1" x14ac:dyDescent="0.25">
      <c r="A6864" s="33"/>
    </row>
    <row r="6865" spans="1:1" x14ac:dyDescent="0.25">
      <c r="A6865" s="33"/>
    </row>
    <row r="6866" spans="1:1" x14ac:dyDescent="0.25">
      <c r="A6866" s="33"/>
    </row>
    <row r="6867" spans="1:1" x14ac:dyDescent="0.25">
      <c r="A6867" s="33"/>
    </row>
    <row r="6868" spans="1:1" x14ac:dyDescent="0.25">
      <c r="A6868" s="33"/>
    </row>
    <row r="6869" spans="1:1" x14ac:dyDescent="0.25">
      <c r="A6869" s="33"/>
    </row>
    <row r="6870" spans="1:1" x14ac:dyDescent="0.25">
      <c r="A6870" s="33"/>
    </row>
    <row r="6871" spans="1:1" x14ac:dyDescent="0.25">
      <c r="A6871" s="33"/>
    </row>
    <row r="6872" spans="1:1" x14ac:dyDescent="0.25">
      <c r="A6872" s="33"/>
    </row>
    <row r="6873" spans="1:1" x14ac:dyDescent="0.25">
      <c r="A6873" s="33"/>
    </row>
    <row r="6874" spans="1:1" x14ac:dyDescent="0.25">
      <c r="A6874" s="33"/>
    </row>
    <row r="6875" spans="1:1" x14ac:dyDescent="0.25">
      <c r="A6875" s="33"/>
    </row>
    <row r="6876" spans="1:1" x14ac:dyDescent="0.25">
      <c r="A6876" s="33"/>
    </row>
    <row r="6877" spans="1:1" x14ac:dyDescent="0.25">
      <c r="A6877" s="33"/>
    </row>
    <row r="6878" spans="1:1" x14ac:dyDescent="0.25">
      <c r="A6878" s="33"/>
    </row>
    <row r="6879" spans="1:1" x14ac:dyDescent="0.25">
      <c r="A6879" s="33"/>
    </row>
    <row r="6880" spans="1:1" x14ac:dyDescent="0.25">
      <c r="A6880" s="33"/>
    </row>
    <row r="6881" spans="1:1" x14ac:dyDescent="0.25">
      <c r="A6881" s="33"/>
    </row>
    <row r="6882" spans="1:1" x14ac:dyDescent="0.25">
      <c r="A6882" s="33"/>
    </row>
    <row r="6883" spans="1:1" x14ac:dyDescent="0.25">
      <c r="A6883" s="33"/>
    </row>
    <row r="6884" spans="1:1" x14ac:dyDescent="0.25">
      <c r="A6884" s="33"/>
    </row>
    <row r="6885" spans="1:1" x14ac:dyDescent="0.25">
      <c r="A6885" s="33"/>
    </row>
    <row r="6886" spans="1:1" x14ac:dyDescent="0.25">
      <c r="A6886" s="33"/>
    </row>
    <row r="6887" spans="1:1" x14ac:dyDescent="0.25">
      <c r="A6887" s="33"/>
    </row>
    <row r="6888" spans="1:1" x14ac:dyDescent="0.25">
      <c r="A6888" s="33"/>
    </row>
    <row r="6889" spans="1:1" x14ac:dyDescent="0.25">
      <c r="A6889" s="33"/>
    </row>
    <row r="6890" spans="1:1" x14ac:dyDescent="0.25">
      <c r="A6890" s="33"/>
    </row>
    <row r="6891" spans="1:1" x14ac:dyDescent="0.25">
      <c r="A6891" s="33"/>
    </row>
    <row r="6892" spans="1:1" x14ac:dyDescent="0.25">
      <c r="A6892" s="33"/>
    </row>
    <row r="6893" spans="1:1" x14ac:dyDescent="0.25">
      <c r="A6893" s="33"/>
    </row>
    <row r="6894" spans="1:1" x14ac:dyDescent="0.25">
      <c r="A6894" s="33"/>
    </row>
    <row r="6895" spans="1:1" x14ac:dyDescent="0.25">
      <c r="A6895" s="33"/>
    </row>
    <row r="6896" spans="1:1" x14ac:dyDescent="0.25">
      <c r="A6896" s="33"/>
    </row>
    <row r="6897" spans="1:1" x14ac:dyDescent="0.25">
      <c r="A6897" s="33"/>
    </row>
    <row r="6898" spans="1:1" x14ac:dyDescent="0.25">
      <c r="A6898" s="33"/>
    </row>
    <row r="6899" spans="1:1" x14ac:dyDescent="0.25">
      <c r="A6899" s="33"/>
    </row>
    <row r="6900" spans="1:1" x14ac:dyDescent="0.25">
      <c r="A6900" s="33"/>
    </row>
    <row r="6901" spans="1:1" x14ac:dyDescent="0.25">
      <c r="A6901" s="33"/>
    </row>
    <row r="6902" spans="1:1" x14ac:dyDescent="0.25">
      <c r="A6902" s="33"/>
    </row>
    <row r="6903" spans="1:1" x14ac:dyDescent="0.25">
      <c r="A6903" s="33"/>
    </row>
    <row r="6904" spans="1:1" x14ac:dyDescent="0.25">
      <c r="A6904" s="33"/>
    </row>
    <row r="6905" spans="1:1" x14ac:dyDescent="0.25">
      <c r="A6905" s="33"/>
    </row>
    <row r="6906" spans="1:1" x14ac:dyDescent="0.25">
      <c r="A6906" s="33"/>
    </row>
    <row r="6907" spans="1:1" x14ac:dyDescent="0.25">
      <c r="A6907" s="33"/>
    </row>
    <row r="6908" spans="1:1" x14ac:dyDescent="0.25">
      <c r="A6908" s="33"/>
    </row>
    <row r="6909" spans="1:1" x14ac:dyDescent="0.25">
      <c r="A6909" s="33"/>
    </row>
    <row r="6910" spans="1:1" x14ac:dyDescent="0.25">
      <c r="A6910" s="33"/>
    </row>
    <row r="6911" spans="1:1" x14ac:dyDescent="0.25">
      <c r="A6911" s="33"/>
    </row>
    <row r="6912" spans="1:1" x14ac:dyDescent="0.25">
      <c r="A6912" s="33"/>
    </row>
    <row r="6913" spans="1:1" x14ac:dyDescent="0.25">
      <c r="A6913" s="33"/>
    </row>
    <row r="6914" spans="1:1" x14ac:dyDescent="0.25">
      <c r="A6914" s="33"/>
    </row>
    <row r="6915" spans="1:1" x14ac:dyDescent="0.25">
      <c r="A6915" s="33"/>
    </row>
    <row r="6916" spans="1:1" x14ac:dyDescent="0.25">
      <c r="A6916" s="33"/>
    </row>
    <row r="6917" spans="1:1" x14ac:dyDescent="0.25">
      <c r="A6917" s="33"/>
    </row>
    <row r="6918" spans="1:1" x14ac:dyDescent="0.25">
      <c r="A6918" s="33"/>
    </row>
    <row r="6919" spans="1:1" x14ac:dyDescent="0.25">
      <c r="A6919" s="33"/>
    </row>
    <row r="6920" spans="1:1" x14ac:dyDescent="0.25">
      <c r="A6920" s="33"/>
    </row>
    <row r="6921" spans="1:1" x14ac:dyDescent="0.25">
      <c r="A6921" s="33"/>
    </row>
    <row r="6922" spans="1:1" x14ac:dyDescent="0.25">
      <c r="A6922" s="33"/>
    </row>
    <row r="6923" spans="1:1" x14ac:dyDescent="0.25">
      <c r="A6923" s="33"/>
    </row>
    <row r="6924" spans="1:1" x14ac:dyDescent="0.25">
      <c r="A6924" s="33"/>
    </row>
    <row r="6925" spans="1:1" x14ac:dyDescent="0.25">
      <c r="A6925" s="33"/>
    </row>
    <row r="6926" spans="1:1" x14ac:dyDescent="0.25">
      <c r="A6926" s="33"/>
    </row>
    <row r="6927" spans="1:1" x14ac:dyDescent="0.25">
      <c r="A6927" s="33"/>
    </row>
    <row r="6928" spans="1:1" x14ac:dyDescent="0.25">
      <c r="A6928" s="33"/>
    </row>
    <row r="6929" spans="1:1" x14ac:dyDescent="0.25">
      <c r="A6929" s="33"/>
    </row>
    <row r="6930" spans="1:1" x14ac:dyDescent="0.25">
      <c r="A6930" s="33"/>
    </row>
    <row r="6931" spans="1:1" x14ac:dyDescent="0.25">
      <c r="A6931" s="33"/>
    </row>
    <row r="6932" spans="1:1" x14ac:dyDescent="0.25">
      <c r="A6932" s="33"/>
    </row>
    <row r="6933" spans="1:1" x14ac:dyDescent="0.25">
      <c r="A6933" s="33"/>
    </row>
    <row r="6934" spans="1:1" x14ac:dyDescent="0.25">
      <c r="A6934" s="33"/>
    </row>
    <row r="6935" spans="1:1" x14ac:dyDescent="0.25">
      <c r="A6935" s="33"/>
    </row>
    <row r="6936" spans="1:1" x14ac:dyDescent="0.25">
      <c r="A6936" s="33"/>
    </row>
    <row r="6937" spans="1:1" x14ac:dyDescent="0.25">
      <c r="A6937" s="33"/>
    </row>
    <row r="6938" spans="1:1" x14ac:dyDescent="0.25">
      <c r="A6938" s="33"/>
    </row>
    <row r="6939" spans="1:1" x14ac:dyDescent="0.25">
      <c r="A6939" s="33"/>
    </row>
    <row r="6940" spans="1:1" x14ac:dyDescent="0.25">
      <c r="A6940" s="33"/>
    </row>
    <row r="6941" spans="1:1" x14ac:dyDescent="0.25">
      <c r="A6941" s="33"/>
    </row>
    <row r="6942" spans="1:1" x14ac:dyDescent="0.25">
      <c r="A6942" s="33"/>
    </row>
    <row r="6943" spans="1:1" x14ac:dyDescent="0.25">
      <c r="A6943" s="33"/>
    </row>
    <row r="6944" spans="1:1" x14ac:dyDescent="0.25">
      <c r="A6944" s="33"/>
    </row>
    <row r="6945" spans="1:1" x14ac:dyDescent="0.25">
      <c r="A6945" s="33"/>
    </row>
    <row r="6946" spans="1:1" x14ac:dyDescent="0.25">
      <c r="A6946" s="33"/>
    </row>
    <row r="6947" spans="1:1" x14ac:dyDescent="0.25">
      <c r="A6947" s="33"/>
    </row>
    <row r="6948" spans="1:1" x14ac:dyDescent="0.25">
      <c r="A6948" s="33"/>
    </row>
    <row r="6949" spans="1:1" x14ac:dyDescent="0.25">
      <c r="A6949" s="33"/>
    </row>
    <row r="6950" spans="1:1" x14ac:dyDescent="0.25">
      <c r="A6950" s="33"/>
    </row>
    <row r="6951" spans="1:1" x14ac:dyDescent="0.25">
      <c r="A6951" s="33"/>
    </row>
    <row r="6952" spans="1:1" x14ac:dyDescent="0.25">
      <c r="A6952" s="33"/>
    </row>
    <row r="6953" spans="1:1" x14ac:dyDescent="0.25">
      <c r="A6953" s="33"/>
    </row>
    <row r="6954" spans="1:1" x14ac:dyDescent="0.25">
      <c r="A6954" s="33"/>
    </row>
    <row r="6955" spans="1:1" x14ac:dyDescent="0.25">
      <c r="A6955" s="33"/>
    </row>
    <row r="6956" spans="1:1" x14ac:dyDescent="0.25">
      <c r="A6956" s="33"/>
    </row>
    <row r="6957" spans="1:1" x14ac:dyDescent="0.25">
      <c r="A6957" s="33"/>
    </row>
    <row r="6958" spans="1:1" x14ac:dyDescent="0.25">
      <c r="A6958" s="33"/>
    </row>
    <row r="6959" spans="1:1" x14ac:dyDescent="0.25">
      <c r="A6959" s="33"/>
    </row>
    <row r="6960" spans="1:1" x14ac:dyDescent="0.25">
      <c r="A6960" s="33"/>
    </row>
    <row r="6961" spans="1:1" x14ac:dyDescent="0.25">
      <c r="A6961" s="33"/>
    </row>
    <row r="6962" spans="1:1" x14ac:dyDescent="0.25">
      <c r="A6962" s="33"/>
    </row>
    <row r="6963" spans="1:1" x14ac:dyDescent="0.25">
      <c r="A6963" s="33"/>
    </row>
    <row r="6964" spans="1:1" x14ac:dyDescent="0.25">
      <c r="A6964" s="33"/>
    </row>
    <row r="6965" spans="1:1" x14ac:dyDescent="0.25">
      <c r="A6965" s="33"/>
    </row>
    <row r="6966" spans="1:1" x14ac:dyDescent="0.25">
      <c r="A6966" s="33"/>
    </row>
    <row r="6967" spans="1:1" x14ac:dyDescent="0.25">
      <c r="A6967" s="33"/>
    </row>
    <row r="6968" spans="1:1" x14ac:dyDescent="0.25">
      <c r="A6968" s="33"/>
    </row>
    <row r="6969" spans="1:1" x14ac:dyDescent="0.25">
      <c r="A6969" s="33"/>
    </row>
    <row r="6970" spans="1:1" x14ac:dyDescent="0.25">
      <c r="A6970" s="33"/>
    </row>
    <row r="6971" spans="1:1" x14ac:dyDescent="0.25">
      <c r="A6971" s="33"/>
    </row>
    <row r="6972" spans="1:1" x14ac:dyDescent="0.25">
      <c r="A6972" s="33"/>
    </row>
    <row r="6973" spans="1:1" x14ac:dyDescent="0.25">
      <c r="A6973" s="33"/>
    </row>
    <row r="6974" spans="1:1" x14ac:dyDescent="0.25">
      <c r="A6974" s="33"/>
    </row>
    <row r="6975" spans="1:1" x14ac:dyDescent="0.25">
      <c r="A6975" s="33"/>
    </row>
    <row r="6976" spans="1:1" x14ac:dyDescent="0.25">
      <c r="A6976" s="33"/>
    </row>
    <row r="6977" spans="1:1" x14ac:dyDescent="0.25">
      <c r="A6977" s="33"/>
    </row>
    <row r="6978" spans="1:1" x14ac:dyDescent="0.25">
      <c r="A6978" s="33"/>
    </row>
    <row r="6979" spans="1:1" x14ac:dyDescent="0.25">
      <c r="A6979" s="33"/>
    </row>
    <row r="6980" spans="1:1" x14ac:dyDescent="0.25">
      <c r="A6980" s="33"/>
    </row>
    <row r="6981" spans="1:1" x14ac:dyDescent="0.25">
      <c r="A6981" s="33"/>
    </row>
    <row r="6982" spans="1:1" x14ac:dyDescent="0.25">
      <c r="A6982" s="33"/>
    </row>
    <row r="6983" spans="1:1" x14ac:dyDescent="0.25">
      <c r="A6983" s="33"/>
    </row>
    <row r="6984" spans="1:1" x14ac:dyDescent="0.25">
      <c r="A6984" s="33"/>
    </row>
    <row r="6985" spans="1:1" x14ac:dyDescent="0.25">
      <c r="A6985" s="33"/>
    </row>
    <row r="6986" spans="1:1" x14ac:dyDescent="0.25">
      <c r="A6986" s="33"/>
    </row>
    <row r="6987" spans="1:1" x14ac:dyDescent="0.25">
      <c r="A6987" s="33"/>
    </row>
    <row r="6988" spans="1:1" x14ac:dyDescent="0.25">
      <c r="A6988" s="33"/>
    </row>
    <row r="6989" spans="1:1" x14ac:dyDescent="0.25">
      <c r="A6989" s="33"/>
    </row>
    <row r="6990" spans="1:1" x14ac:dyDescent="0.25">
      <c r="A6990" s="33"/>
    </row>
    <row r="6991" spans="1:1" x14ac:dyDescent="0.25">
      <c r="A6991" s="33"/>
    </row>
    <row r="6992" spans="1:1" x14ac:dyDescent="0.25">
      <c r="A6992" s="33"/>
    </row>
    <row r="6993" spans="1:1" x14ac:dyDescent="0.25">
      <c r="A6993" s="33"/>
    </row>
    <row r="6994" spans="1:1" x14ac:dyDescent="0.25">
      <c r="A6994" s="33"/>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6"/>
  <sheetViews>
    <sheetView workbookViewId="0">
      <selection activeCell="A2" sqref="A2"/>
    </sheetView>
  </sheetViews>
  <sheetFormatPr defaultRowHeight="21" customHeight="1" x14ac:dyDescent="0.25"/>
  <cols>
    <col min="1" max="1" width="17.28515625" customWidth="1"/>
    <col min="2" max="2" width="22.42578125" customWidth="1"/>
    <col min="3" max="3" width="20" customWidth="1"/>
    <col min="4" max="4" width="19.5703125" customWidth="1"/>
    <col min="5" max="5" width="15.85546875" bestFit="1" customWidth="1"/>
  </cols>
  <sheetData>
    <row r="1" spans="1:5" ht="21" customHeight="1" x14ac:dyDescent="0.25">
      <c r="A1" s="4" t="s">
        <v>10745</v>
      </c>
      <c r="B1" t="s">
        <v>10749</v>
      </c>
      <c r="C1" t="s">
        <v>10750</v>
      </c>
      <c r="D1" t="s">
        <v>10751</v>
      </c>
      <c r="E1" t="s">
        <v>10752</v>
      </c>
    </row>
    <row r="2" spans="1:5" ht="21" customHeight="1" x14ac:dyDescent="0.25">
      <c r="A2" t="s">
        <v>10707</v>
      </c>
      <c r="B2" t="str">
        <f>_xll.BDP(A2,"LAST_TRADEABLE_DT")</f>
        <v>25/06/2021</v>
      </c>
      <c r="C2" s="56">
        <f>B2-2+TIME(21,0,0)</f>
        <v>44370.875</v>
      </c>
      <c r="D2" s="54">
        <v>44370.875</v>
      </c>
      <c r="E2">
        <v>33050</v>
      </c>
    </row>
    <row r="3" spans="1:5" ht="21" customHeight="1" x14ac:dyDescent="0.25">
      <c r="A3" t="s">
        <v>10746</v>
      </c>
      <c r="B3" t="str">
        <f>_xll.BDP(A3,"LAST_TRADEABLE_DT")</f>
        <v>30/07/2021</v>
      </c>
      <c r="C3" s="56">
        <f t="shared" ref="C3:C8" si="0">B3-2+TIME(21,0,0)</f>
        <v>44405.875</v>
      </c>
      <c r="D3" s="54">
        <v>44405.875</v>
      </c>
      <c r="E3">
        <v>40090</v>
      </c>
    </row>
    <row r="4" spans="1:5" ht="21" customHeight="1" x14ac:dyDescent="0.25">
      <c r="A4" t="s">
        <v>10747</v>
      </c>
      <c r="B4" t="str">
        <f>_xll.BDP(A4,"LAST_TRADEABLE_DT")</f>
        <v>27/08/2021</v>
      </c>
      <c r="C4" s="56">
        <f t="shared" si="0"/>
        <v>44433.875</v>
      </c>
      <c r="D4" s="54">
        <v>44433.875</v>
      </c>
      <c r="E4">
        <v>48860</v>
      </c>
    </row>
    <row r="5" spans="1:5" ht="21" customHeight="1" x14ac:dyDescent="0.25">
      <c r="A5" t="s">
        <v>10708</v>
      </c>
      <c r="B5" t="str">
        <f>_xll.BDP(A5,"LAST_TRADEABLE_DT")</f>
        <v>24/09/2021</v>
      </c>
      <c r="C5" s="56">
        <f t="shared" si="0"/>
        <v>44461.875</v>
      </c>
      <c r="D5" s="54">
        <v>44461.875</v>
      </c>
      <c r="E5">
        <v>43580</v>
      </c>
    </row>
    <row r="6" spans="1:5" ht="21" customHeight="1" x14ac:dyDescent="0.25">
      <c r="A6" t="s">
        <v>10748</v>
      </c>
      <c r="B6" t="str">
        <f>_xll.BDP(A6,"LAST_TRADEABLE_DT")</f>
        <v>29/10/2021</v>
      </c>
      <c r="C6" s="56">
        <f t="shared" si="0"/>
        <v>44496.875</v>
      </c>
      <c r="D6" s="54">
        <v>44496.875</v>
      </c>
      <c r="E6">
        <v>59275</v>
      </c>
    </row>
    <row r="7" spans="1:5" ht="21" customHeight="1" x14ac:dyDescent="0.25">
      <c r="A7" t="s">
        <v>11687</v>
      </c>
      <c r="B7" t="str">
        <f>_xll.BDP(A7,"LAST_TRADEABLE_DT")</f>
        <v>26/11/2021</v>
      </c>
      <c r="C7" s="55">
        <f>B7-2+TIME(21,0,0)</f>
        <v>44524.875</v>
      </c>
      <c r="D7" s="54">
        <v>44524.875</v>
      </c>
      <c r="E7">
        <v>57665</v>
      </c>
    </row>
    <row r="8" spans="1:5" ht="21" customHeight="1" x14ac:dyDescent="0.25">
      <c r="A8" t="s">
        <v>10709</v>
      </c>
      <c r="B8" t="str">
        <f>_xll.BDP(A8,"LAST_TRADEABLE_DT")</f>
        <v>31/12/2021</v>
      </c>
      <c r="C8" s="56">
        <f t="shared" si="0"/>
        <v>44559.875</v>
      </c>
      <c r="D8" s="54" t="str">
        <f>_xll.BDH($A9,"Close",C8,C8+0.1,"Dir=V","BarTp","Trade","BarSz=60","Dts=S")</f>
        <v>#N/A N/A</v>
      </c>
    </row>
    <row r="9" spans="1:5" ht="21" customHeight="1" x14ac:dyDescent="0.25">
      <c r="A9" t="s">
        <v>11688</v>
      </c>
      <c r="B9" t="str">
        <f>_xll.BDP(A9,"LAST_TRADEABLE_DT")</f>
        <v>28/01/2022</v>
      </c>
      <c r="C9" s="56">
        <f t="shared" ref="C9" si="1">B9-2+TIME(21,0,0)</f>
        <v>44587.875</v>
      </c>
      <c r="D9" s="54" t="str">
        <f>_xll.BDH($A10,"Close",C9,C9+0.1,"Dir=V","BarTp","Trade","BarSz=60","Dts=S")</f>
        <v>#N/A Mandatory parameter [SECURITY] cannot be empty</v>
      </c>
    </row>
    <row r="10" spans="1:5" ht="21" customHeight="1" x14ac:dyDescent="0.25">
      <c r="D10" s="54" t="str">
        <f>_xll.BDH($A11,"Close",C10,C10+0.1,"Dir=V","BarTp","Trade","BarSz=60","Dts=S")</f>
        <v>#N/A Mandatory parameter [SECURITY] cannot be empty</v>
      </c>
    </row>
    <row r="11" spans="1:5" ht="21" customHeight="1" x14ac:dyDescent="0.25">
      <c r="D11" s="54"/>
    </row>
    <row r="12" spans="1:5" ht="21" customHeight="1" x14ac:dyDescent="0.25">
      <c r="D12" s="54"/>
    </row>
    <row r="13" spans="1:5" ht="21" customHeight="1" x14ac:dyDescent="0.25">
      <c r="D13" s="54"/>
    </row>
    <row r="14" spans="1:5" ht="21" customHeight="1" x14ac:dyDescent="0.25">
      <c r="D14" s="54"/>
    </row>
    <row r="15" spans="1:5" ht="21" customHeight="1" x14ac:dyDescent="0.25">
      <c r="D15" s="54"/>
    </row>
    <row r="16" spans="1:5" ht="21" customHeight="1" x14ac:dyDescent="0.25">
      <c r="D16" s="54"/>
    </row>
    <row r="17" spans="4:4" ht="21" customHeight="1" x14ac:dyDescent="0.25">
      <c r="D17" s="54"/>
    </row>
    <row r="18" spans="4:4" ht="21" customHeight="1" x14ac:dyDescent="0.25">
      <c r="D18" s="54"/>
    </row>
    <row r="19" spans="4:4" ht="21" customHeight="1" x14ac:dyDescent="0.25">
      <c r="D19" s="54"/>
    </row>
    <row r="20" spans="4:4" ht="21" customHeight="1" x14ac:dyDescent="0.25">
      <c r="D20" s="54"/>
    </row>
    <row r="21" spans="4:4" ht="21" customHeight="1" x14ac:dyDescent="0.25">
      <c r="D21" s="54"/>
    </row>
    <row r="22" spans="4:4" ht="21" customHeight="1" x14ac:dyDescent="0.25">
      <c r="D22" s="54"/>
    </row>
    <row r="23" spans="4:4" ht="21" customHeight="1" x14ac:dyDescent="0.25">
      <c r="D23" s="54"/>
    </row>
    <row r="24" spans="4:4" ht="21" customHeight="1" x14ac:dyDescent="0.25">
      <c r="D24" s="54"/>
    </row>
    <row r="25" spans="4:4" ht="21" customHeight="1" x14ac:dyDescent="0.25">
      <c r="D25" s="54"/>
    </row>
    <row r="26" spans="4:4" ht="21" customHeight="1" x14ac:dyDescent="0.25">
      <c r="D26" s="54"/>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1</vt:i4>
      </vt:variant>
    </vt:vector>
  </HeadingPairs>
  <TitlesOfParts>
    <vt:vector size="12" baseType="lpstr">
      <vt:lpstr>IndexInfo</vt:lpstr>
      <vt:lpstr>Adjusted Tickers</vt:lpstr>
      <vt:lpstr>Sheet2</vt:lpstr>
      <vt:lpstr>EquityIndex</vt:lpstr>
      <vt:lpstr>Mapping(Q) </vt:lpstr>
      <vt:lpstr>Mapping(Q)</vt:lpstr>
      <vt:lpstr>Mapping(M)</vt:lpstr>
      <vt:lpstr>ContractCode</vt:lpstr>
      <vt:lpstr>Sigmaa005 Instruments</vt:lpstr>
      <vt:lpstr>BTC</vt:lpstr>
      <vt:lpstr>CryptoRollDate</vt:lpstr>
      <vt:lpstr>BTCSPOT</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2023-01-10T20:55:40Z</dcterms:modified>
</cp:coreProperties>
</file>